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D:\cerv20181022ienovoD\PDD SSG\GESTIÓN 2021\Planes de Acción 2021\Definitivos PLANES DE ACCIÓN 2021\"/>
    </mc:Choice>
  </mc:AlternateContent>
  <bookViews>
    <workbookView xWindow="0" yWindow="0" windowWidth="16812" windowHeight="9216" tabRatio="903" activeTab="3"/>
  </bookViews>
  <sheets>
    <sheet name="Metas" sheetId="23" r:id="rId1"/>
    <sheet name="Inversión" sheetId="30" r:id="rId2"/>
    <sheet name="Edu" sheetId="25" state="hidden" r:id="rId3"/>
    <sheet name="I.D.S." sheetId="29" r:id="rId4"/>
    <sheet name="IND" sheetId="31" state="hidden" r:id="rId5"/>
    <sheet name="Cul" sheetId="32" state="hidden" r:id="rId6"/>
    <sheet name="DSoc" sheetId="33" state="hidden" r:id="rId7"/>
    <sheet name="PcD" sheetId="34" state="hidden" r:id="rId8"/>
    <sheet name="Muj" sheetId="35" state="hidden" r:id="rId9"/>
    <sheet name="Gob" sheetId="36" state="hidden" r:id="rId10"/>
    <sheet name="Vic" sheetId="37" state="hidden" r:id="rId11"/>
    <sheet name="Plan" sheetId="39" state="hidden" r:id="rId12"/>
    <sheet name="Fron" sheetId="38" state="hidden" r:id="rId13"/>
    <sheet name="Gen" sheetId="40" state="hidden" r:id="rId14"/>
    <sheet name="Hac" sheetId="41" state="hidden" r:id="rId15"/>
    <sheet name="M.A." sheetId="42" state="hidden" r:id="rId16"/>
    <sheet name="CDRG" sheetId="43" state="hidden" r:id="rId17"/>
    <sheet name="Háb" sheetId="46" state="hidden" r:id="rId18"/>
    <sheet name="Vías" sheetId="47" state="hidden" r:id="rId19"/>
    <sheet name="Tran" sheetId="48" state="hidden" r:id="rId20"/>
    <sheet name="APSB" sheetId="49" state="hidden" r:id="rId21"/>
    <sheet name="Agr" sheetId="50" state="hidden" r:id="rId22"/>
    <sheet name="Tur" sheetId="51" state="hidden" r:id="rId23"/>
    <sheet name="DEco" sheetId="52" state="hidden" r:id="rId24"/>
    <sheet name="Min" sheetId="54" state="hidden" r:id="rId25"/>
    <sheet name="TIC" sheetId="45" state="hidden" r:id="rId26"/>
    <sheet name="l" sheetId="53" r:id="rId27"/>
  </sheets>
  <externalReferences>
    <externalReference r:id="rId28"/>
  </externalReferences>
  <definedNames>
    <definedName name="_xlnm.Print_Area" localSheetId="21">Agr!$A$1:$CC$111</definedName>
    <definedName name="_xlnm.Print_Area" localSheetId="5">Cul!$A$1:$CC$351</definedName>
    <definedName name="_xlnm.Print_Area" localSheetId="6">DSoc!$A$1:$CC$379</definedName>
    <definedName name="_xlnm.Print_Area" localSheetId="2">Edu!$A$1:$CC$342</definedName>
    <definedName name="_xlnm.Print_Area" localSheetId="12">Fron!$A$1:$CC$133</definedName>
    <definedName name="_xlnm.Print_Area" localSheetId="13">Gen!$A$1:$CC$146</definedName>
    <definedName name="_xlnm.Print_Area" localSheetId="17">Háb!$A$1:$CC$55</definedName>
    <definedName name="_xlnm.Print_Area" localSheetId="3">I.D.S.!$A$1:$CC$570</definedName>
    <definedName name="_xlnm.Print_Area" localSheetId="4">IND!$A$1:$CC$122</definedName>
    <definedName name="_xlnm.Print_Area" localSheetId="7">PcD!$A$1:$CC$143</definedName>
    <definedName name="_xlnm.Print_Area" localSheetId="11">Plan!$A$1:$CC$167</definedName>
    <definedName name="_xlnm.Print_Area" localSheetId="25">TIC!$A$1:$CC$147</definedName>
    <definedName name="_xlnm.Print_Area" localSheetId="19">Tran!$A$1:$CC$206</definedName>
    <definedName name="_xlnm.Print_Area" localSheetId="22">Tur!$A$1:$CC$83</definedName>
    <definedName name="_xlnm.Print_Area" localSheetId="18">Vías!$A$1:$CC$71</definedName>
    <definedName name="_xlnm.Print_Area" localSheetId="10">Vic!$A$1:$CC$119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N16" i="29" l="1"/>
  <c r="BN20" i="29"/>
  <c r="BN28" i="29"/>
  <c r="BN32" i="29"/>
  <c r="BN36" i="29"/>
  <c r="BN44" i="29"/>
  <c r="BN48" i="29"/>
  <c r="BN52" i="29"/>
  <c r="BN60" i="29"/>
  <c r="BN64" i="29"/>
  <c r="BN68" i="29"/>
  <c r="BN76" i="29"/>
  <c r="BN80" i="29"/>
  <c r="BN84" i="29"/>
  <c r="BN92" i="29"/>
  <c r="BN96" i="29"/>
  <c r="BN100" i="29"/>
  <c r="BN108" i="29"/>
  <c r="BN112" i="29"/>
  <c r="BN116" i="29"/>
  <c r="BN124" i="29"/>
  <c r="BN128" i="29"/>
  <c r="BN132" i="29"/>
  <c r="BN140" i="29"/>
  <c r="BN144" i="29"/>
  <c r="BN148" i="29"/>
  <c r="BN156" i="29"/>
  <c r="BN160" i="29"/>
  <c r="BN164" i="29"/>
  <c r="BN172" i="29"/>
  <c r="BN176" i="29"/>
  <c r="BN180" i="29"/>
  <c r="BN184" i="29"/>
  <c r="BN188" i="29"/>
  <c r="BN192" i="29"/>
  <c r="BN200" i="29"/>
  <c r="BN204" i="29"/>
  <c r="BN212" i="29"/>
  <c r="BN216" i="29"/>
  <c r="BN220" i="29"/>
  <c r="BN228" i="29"/>
  <c r="BN232" i="29"/>
  <c r="BN236" i="29"/>
  <c r="BN244" i="29"/>
  <c r="BN248" i="29"/>
  <c r="BN252" i="29"/>
  <c r="BN260" i="29"/>
  <c r="BN264" i="29"/>
  <c r="BN268" i="29"/>
  <c r="BN276" i="29"/>
  <c r="BN280" i="29"/>
  <c r="BN284" i="29"/>
  <c r="BN292" i="29"/>
  <c r="BN296" i="29"/>
  <c r="BN300" i="29"/>
  <c r="BN308" i="29"/>
  <c r="BN312" i="29"/>
  <c r="BN316" i="29"/>
  <c r="BN324" i="29"/>
  <c r="BN328" i="29"/>
  <c r="BN332" i="29"/>
  <c r="BN340" i="29"/>
  <c r="BN344" i="29"/>
  <c r="BN356" i="29"/>
  <c r="BN364" i="29"/>
  <c r="BN368" i="29"/>
  <c r="BN372" i="29"/>
  <c r="BN380" i="29"/>
  <c r="BN384" i="29"/>
  <c r="BN388" i="29"/>
  <c r="BN396" i="29"/>
  <c r="BN400" i="29"/>
  <c r="BN404" i="29"/>
  <c r="BN412" i="29"/>
  <c r="BN416" i="29"/>
  <c r="BN420" i="29"/>
  <c r="BN428" i="29"/>
  <c r="BN432" i="29"/>
  <c r="BN436" i="29"/>
  <c r="BN444" i="29"/>
  <c r="BN448" i="29"/>
  <c r="BN452" i="29"/>
  <c r="BN460" i="29"/>
  <c r="BN468" i="29"/>
  <c r="BN472" i="29"/>
  <c r="BN480" i="29"/>
  <c r="BN484" i="29"/>
  <c r="BN488" i="29"/>
  <c r="BN496" i="29"/>
  <c r="BN500" i="29"/>
  <c r="BN504" i="29"/>
  <c r="BN512" i="29"/>
  <c r="BN516" i="29"/>
  <c r="BN520" i="29"/>
  <c r="BN528" i="29"/>
  <c r="BN15" i="29"/>
  <c r="BN19" i="29"/>
  <c r="BN23" i="29"/>
  <c r="BN27" i="29"/>
  <c r="BN31" i="29"/>
  <c r="BN35" i="29"/>
  <c r="BN39" i="29"/>
  <c r="BN43" i="29"/>
  <c r="BN47" i="29"/>
  <c r="BN51" i="29"/>
  <c r="BN55" i="29"/>
  <c r="BN59" i="29"/>
  <c r="BN63" i="29"/>
  <c r="BN67" i="29"/>
  <c r="BN71" i="29"/>
  <c r="BN75" i="29"/>
  <c r="BN79" i="29"/>
  <c r="BN83" i="29"/>
  <c r="BN87" i="29"/>
  <c r="BN91" i="29"/>
  <c r="BN95" i="29"/>
  <c r="BN99" i="29"/>
  <c r="BN103" i="29"/>
  <c r="BN107" i="29"/>
  <c r="BN111" i="29"/>
  <c r="BN115" i="29"/>
  <c r="BN119" i="29"/>
  <c r="BN123" i="29"/>
  <c r="BN127" i="29"/>
  <c r="BN131" i="29"/>
  <c r="BN135" i="29"/>
  <c r="BN139" i="29"/>
  <c r="BN143" i="29"/>
  <c r="BN147" i="29"/>
  <c r="BN151" i="29"/>
  <c r="BN155" i="29"/>
  <c r="BN159" i="29"/>
  <c r="BN163" i="29"/>
  <c r="BN167" i="29"/>
  <c r="BN223" i="29"/>
  <c r="BN227" i="29"/>
  <c r="BN231" i="29"/>
  <c r="BN235" i="29"/>
  <c r="BN239" i="29"/>
  <c r="BN243" i="29"/>
  <c r="BN247" i="29"/>
  <c r="BN251" i="29"/>
  <c r="BN255" i="29"/>
  <c r="BN259" i="29"/>
  <c r="BN263" i="29"/>
  <c r="BN267" i="29"/>
  <c r="BN271" i="29"/>
  <c r="BN275" i="29"/>
  <c r="BN279" i="29"/>
  <c r="BN283" i="29"/>
  <c r="BN287" i="29"/>
  <c r="BN291" i="29"/>
  <c r="BN295" i="29"/>
  <c r="BN299" i="29"/>
  <c r="BN303" i="29"/>
  <c r="BN307" i="29"/>
  <c r="BN311" i="29"/>
  <c r="BN315" i="29"/>
  <c r="BN319" i="29"/>
  <c r="BN323" i="29"/>
  <c r="BN327" i="29"/>
  <c r="BN331" i="29"/>
  <c r="BN335" i="29"/>
  <c r="BN339" i="29"/>
  <c r="BN343" i="29"/>
  <c r="BN355" i="29"/>
  <c r="BN359" i="29"/>
  <c r="BN363" i="29"/>
  <c r="BN367" i="29"/>
  <c r="BN371" i="29"/>
  <c r="BN375" i="29"/>
  <c r="BN379" i="29"/>
  <c r="BN383" i="29"/>
  <c r="BN387" i="29"/>
  <c r="BN391" i="29"/>
  <c r="BN395" i="29"/>
  <c r="BN399" i="29"/>
  <c r="BN403" i="29"/>
  <c r="BN407" i="29"/>
  <c r="BN411" i="29"/>
  <c r="BN415" i="29"/>
  <c r="BN419" i="29"/>
  <c r="BN423" i="29"/>
  <c r="BN427" i="29"/>
  <c r="BN431" i="29"/>
  <c r="BN435" i="29"/>
  <c r="BN439" i="29"/>
  <c r="BN443" i="29"/>
  <c r="BN447" i="29"/>
  <c r="BN451" i="29"/>
  <c r="BN455" i="29"/>
  <c r="BN459" i="29"/>
  <c r="BN463" i="29"/>
  <c r="BN471" i="29"/>
  <c r="BN475" i="29"/>
  <c r="BN479" i="29"/>
  <c r="BN483" i="29"/>
  <c r="BN487" i="29"/>
  <c r="BN491" i="29"/>
  <c r="BN495" i="29"/>
  <c r="BN499" i="29"/>
  <c r="BN503" i="29"/>
  <c r="BN507" i="29"/>
  <c r="BN511" i="29"/>
  <c r="BN515" i="29"/>
  <c r="BN519" i="29"/>
  <c r="BN523" i="29"/>
  <c r="BN527" i="29"/>
  <c r="BE40" i="29"/>
  <c r="BE43" i="29"/>
  <c r="BE44" i="29"/>
  <c r="BE48" i="29"/>
  <c r="BE52" i="29"/>
  <c r="BE56" i="29"/>
  <c r="BE59" i="29"/>
  <c r="BE60" i="29"/>
  <c r="BE64" i="29"/>
  <c r="BE68" i="29"/>
  <c r="BE72" i="29"/>
  <c r="BE75" i="29"/>
  <c r="BE76" i="29"/>
  <c r="BE80" i="29"/>
  <c r="BE84" i="29"/>
  <c r="BE87" i="29"/>
  <c r="BE88" i="29"/>
  <c r="BE91" i="29"/>
  <c r="BE92" i="29"/>
  <c r="BE96" i="29"/>
  <c r="BE100" i="29"/>
  <c r="BE103" i="29"/>
  <c r="BE104" i="29"/>
  <c r="BE107" i="29"/>
  <c r="BE108" i="29"/>
  <c r="BE112" i="29"/>
  <c r="BE116" i="29"/>
  <c r="BE119" i="29"/>
  <c r="BE120" i="29"/>
  <c r="BE123" i="29"/>
  <c r="BE124" i="29"/>
  <c r="BE128" i="29"/>
  <c r="BE132" i="29"/>
  <c r="BE135" i="29"/>
  <c r="BE136" i="29"/>
  <c r="BE139" i="29"/>
  <c r="BE140" i="29"/>
  <c r="BE144" i="29"/>
  <c r="BE148" i="29"/>
  <c r="BE151" i="29"/>
  <c r="BE152" i="29"/>
  <c r="BE155" i="29"/>
  <c r="BE156" i="29"/>
  <c r="BE160" i="29"/>
  <c r="BE164" i="29"/>
  <c r="BE167" i="29"/>
  <c r="BE171" i="29"/>
  <c r="BE172" i="29"/>
  <c r="BE176" i="29"/>
  <c r="BE180" i="29"/>
  <c r="BE184" i="29"/>
  <c r="BE188" i="29"/>
  <c r="BE192" i="29"/>
  <c r="BE200" i="29"/>
  <c r="BE204" i="29"/>
  <c r="BE212" i="29"/>
  <c r="BE216" i="29"/>
  <c r="BE219" i="29"/>
  <c r="BE220" i="29"/>
  <c r="BE223" i="29"/>
  <c r="BE224" i="29"/>
  <c r="BE228" i="29"/>
  <c r="BE232" i="29"/>
  <c r="BE235" i="29"/>
  <c r="BE236" i="29"/>
  <c r="BE239" i="29"/>
  <c r="BE240" i="29"/>
  <c r="BE244" i="29"/>
  <c r="BE248" i="29"/>
  <c r="BE251" i="29"/>
  <c r="BE252" i="29"/>
  <c r="BE255" i="29"/>
  <c r="BE256" i="29"/>
  <c r="BE260" i="29"/>
  <c r="BE264" i="29"/>
  <c r="BE267" i="29"/>
  <c r="BE268" i="29"/>
  <c r="BE271" i="29"/>
  <c r="BE272" i="29"/>
  <c r="BE276" i="29"/>
  <c r="BE280" i="29"/>
  <c r="BE283" i="29"/>
  <c r="BE284" i="29"/>
  <c r="BE287" i="29"/>
  <c r="BE288" i="29"/>
  <c r="BE292" i="29"/>
  <c r="BE296" i="29"/>
  <c r="BE299" i="29"/>
  <c r="BE300" i="29"/>
  <c r="BE303" i="29"/>
  <c r="BE304" i="29"/>
  <c r="BE308" i="29"/>
  <c r="BE312" i="29"/>
  <c r="BE315" i="29"/>
  <c r="BE316" i="29"/>
  <c r="BE319" i="29"/>
  <c r="BE320" i="29"/>
  <c r="BE324" i="29"/>
  <c r="BE328" i="29"/>
  <c r="BE331" i="29"/>
  <c r="BE332" i="29"/>
  <c r="BE335" i="29"/>
  <c r="BE336" i="29"/>
  <c r="BE340" i="29"/>
  <c r="BE344" i="29"/>
  <c r="BE356" i="29"/>
  <c r="BE360" i="29"/>
  <c r="BE364" i="29"/>
  <c r="BE368" i="29"/>
  <c r="BE372" i="29"/>
  <c r="BE374" i="29"/>
  <c r="BE376" i="29"/>
  <c r="BE378" i="29"/>
  <c r="BE379" i="29"/>
  <c r="BE382" i="29"/>
  <c r="BE383" i="29"/>
  <c r="BE384" i="29"/>
  <c r="BE386" i="29"/>
  <c r="BE388" i="29"/>
  <c r="BE390" i="29"/>
  <c r="BE392" i="29"/>
  <c r="AV16" i="29"/>
  <c r="AV20" i="29"/>
  <c r="AV24" i="29"/>
  <c r="AV28" i="29"/>
  <c r="AV32" i="29"/>
  <c r="AV36" i="29"/>
  <c r="AV40" i="29"/>
  <c r="AV44" i="29"/>
  <c r="AV48" i="29"/>
  <c r="AV52" i="29"/>
  <c r="AV56" i="29"/>
  <c r="AV60" i="29"/>
  <c r="AV64" i="29"/>
  <c r="AV68" i="29"/>
  <c r="AV72" i="29"/>
  <c r="AV76" i="29"/>
  <c r="AV80" i="29"/>
  <c r="AV84" i="29"/>
  <c r="AV88" i="29"/>
  <c r="AV92" i="29"/>
  <c r="AV96" i="29"/>
  <c r="AV100" i="29"/>
  <c r="AV104" i="29"/>
  <c r="AV108" i="29"/>
  <c r="AV112" i="29"/>
  <c r="AV116" i="29"/>
  <c r="AV120" i="29"/>
  <c r="AV124" i="29"/>
  <c r="AV128" i="29"/>
  <c r="AV132" i="29"/>
  <c r="AV136" i="29"/>
  <c r="AV140" i="29"/>
  <c r="AV144" i="29"/>
  <c r="AV148" i="29"/>
  <c r="AV152" i="29"/>
  <c r="AV155" i="29"/>
  <c r="AV156" i="29"/>
  <c r="AV159" i="29"/>
  <c r="AV160" i="29"/>
  <c r="AV163" i="29"/>
  <c r="AV164" i="29"/>
  <c r="AV167" i="29"/>
  <c r="AV171" i="29"/>
  <c r="AV172" i="29"/>
  <c r="AV175" i="29"/>
  <c r="AV176" i="29"/>
  <c r="AV179" i="29"/>
  <c r="AV180" i="29"/>
  <c r="AV183" i="29"/>
  <c r="AV184" i="29"/>
  <c r="AV187" i="29"/>
  <c r="AV188" i="29"/>
  <c r="AV191" i="29"/>
  <c r="AV192" i="29"/>
  <c r="AV199" i="29"/>
  <c r="AV200" i="29"/>
  <c r="AV203" i="29"/>
  <c r="AV204" i="29"/>
  <c r="AV211" i="29"/>
  <c r="AV212" i="29"/>
  <c r="AV215" i="29"/>
  <c r="AV216" i="29"/>
  <c r="AV219" i="29"/>
  <c r="AV220" i="29"/>
  <c r="AV223" i="29"/>
  <c r="AV224" i="29"/>
  <c r="AV227" i="29"/>
  <c r="AV228" i="29"/>
  <c r="AV231" i="29"/>
  <c r="AV232" i="29"/>
  <c r="AV235" i="29"/>
  <c r="AV236" i="29"/>
  <c r="AV239" i="29"/>
  <c r="AV240" i="29"/>
  <c r="AV243" i="29"/>
  <c r="AV244" i="29"/>
  <c r="AV247" i="29"/>
  <c r="AV248" i="29"/>
  <c r="AV251" i="29"/>
  <c r="AV252" i="29"/>
  <c r="AV255" i="29"/>
  <c r="AV256" i="29"/>
  <c r="AV259" i="29"/>
  <c r="AV260" i="29"/>
  <c r="AV263" i="29"/>
  <c r="AV264" i="29"/>
  <c r="AV267" i="29"/>
  <c r="AV268" i="29"/>
  <c r="AV271" i="29"/>
  <c r="AV272" i="29"/>
  <c r="AV275" i="29"/>
  <c r="AV276" i="29"/>
  <c r="AV279" i="29"/>
  <c r="AV280" i="29"/>
  <c r="AV283" i="29"/>
  <c r="AV284" i="29"/>
  <c r="AV287" i="29"/>
  <c r="AV288" i="29"/>
  <c r="AV291" i="29"/>
  <c r="AV292" i="29"/>
  <c r="AV295" i="29"/>
  <c r="AV296" i="29"/>
  <c r="AV299" i="29"/>
  <c r="AV300" i="29"/>
  <c r="AV303" i="29"/>
  <c r="AV304" i="29"/>
  <c r="AV307" i="29"/>
  <c r="AV308" i="29"/>
  <c r="AV311" i="29"/>
  <c r="AV312" i="29"/>
  <c r="AV315" i="29"/>
  <c r="AV316" i="29"/>
  <c r="AV319" i="29"/>
  <c r="AV320" i="29"/>
  <c r="AV323" i="29"/>
  <c r="AV324" i="29"/>
  <c r="AV327" i="29"/>
  <c r="AV328" i="29"/>
  <c r="AV331" i="29"/>
  <c r="AV332" i="29"/>
  <c r="AV335" i="29"/>
  <c r="AV336" i="29"/>
  <c r="AV339" i="29"/>
  <c r="AV340" i="29"/>
  <c r="AV343" i="29"/>
  <c r="AV344" i="29"/>
  <c r="AV356" i="29"/>
  <c r="AV360" i="29"/>
  <c r="AV363" i="29"/>
  <c r="AV364" i="29"/>
  <c r="AV367" i="29"/>
  <c r="AV368" i="29"/>
  <c r="AV372" i="29"/>
  <c r="AV376" i="29"/>
  <c r="AV379" i="29"/>
  <c r="AV380" i="29"/>
  <c r="AV383" i="29"/>
  <c r="AV384" i="29"/>
  <c r="AV388" i="29"/>
  <c r="AV392" i="29"/>
  <c r="AV395" i="29"/>
  <c r="AV396" i="29"/>
  <c r="AV399" i="29"/>
  <c r="AV400" i="29"/>
  <c r="AV404" i="29"/>
  <c r="AV408" i="29"/>
  <c r="AV411" i="29"/>
  <c r="AV412" i="29"/>
  <c r="AV415" i="29"/>
  <c r="AV416" i="29"/>
  <c r="AV420" i="29"/>
  <c r="AV424" i="29"/>
  <c r="AV427" i="29"/>
  <c r="AV428" i="29"/>
  <c r="AV431" i="29"/>
  <c r="AV432" i="29"/>
  <c r="AV436" i="29"/>
  <c r="AV440" i="29"/>
  <c r="AV443" i="29"/>
  <c r="AV444" i="29"/>
  <c r="AV447" i="29"/>
  <c r="AV448" i="29"/>
  <c r="AV452" i="29"/>
  <c r="AV456" i="29"/>
  <c r="AV459" i="29"/>
  <c r="AV460" i="29"/>
  <c r="AV463" i="29"/>
  <c r="AV471" i="29"/>
  <c r="AV475" i="29"/>
  <c r="AV479" i="29"/>
  <c r="AV483" i="29"/>
  <c r="AV487" i="29"/>
  <c r="AV491" i="29"/>
  <c r="AV495" i="29"/>
  <c r="AV499" i="29"/>
  <c r="AV503" i="29"/>
  <c r="AV507" i="29"/>
  <c r="AV511" i="29"/>
  <c r="AV515" i="29"/>
  <c r="AV519" i="29"/>
  <c r="AV523" i="29"/>
  <c r="AV527" i="29"/>
  <c r="AM357" i="29"/>
  <c r="AM361" i="29"/>
  <c r="AM365" i="29"/>
  <c r="AM369" i="29"/>
  <c r="AM373" i="29"/>
  <c r="AM377" i="29"/>
  <c r="AM381" i="29"/>
  <c r="AM385" i="29"/>
  <c r="AM389" i="29"/>
  <c r="AM393" i="29"/>
  <c r="AM397" i="29"/>
  <c r="AM401" i="29"/>
  <c r="AM405" i="29"/>
  <c r="AM409" i="29"/>
  <c r="AM413" i="29"/>
  <c r="AM417" i="29"/>
  <c r="AM421" i="29"/>
  <c r="AM425" i="29"/>
  <c r="AM429" i="29"/>
  <c r="AM433" i="29"/>
  <c r="AM437" i="29"/>
  <c r="AM441" i="29"/>
  <c r="AM445" i="29"/>
  <c r="AM449" i="29"/>
  <c r="AM453" i="29"/>
  <c r="AM457" i="29"/>
  <c r="AM461" i="29"/>
  <c r="AM469" i="29"/>
  <c r="AM473" i="29"/>
  <c r="AM477" i="29"/>
  <c r="AM481" i="29"/>
  <c r="AM485" i="29"/>
  <c r="AM489" i="29"/>
  <c r="AM493" i="29"/>
  <c r="AM497" i="29"/>
  <c r="AM501" i="29"/>
  <c r="AM505" i="29"/>
  <c r="AM509" i="29"/>
  <c r="AM513" i="29"/>
  <c r="AM517" i="29"/>
  <c r="AM521" i="29"/>
  <c r="AM525" i="29"/>
  <c r="AM529" i="29"/>
  <c r="AM12" i="29"/>
  <c r="BN569" i="29"/>
  <c r="BN568" i="29"/>
  <c r="BN567" i="29"/>
  <c r="BN566" i="29"/>
  <c r="BE566" i="29" s="1"/>
  <c r="AV566" i="29" s="1"/>
  <c r="AM566" i="29" s="1"/>
  <c r="BN565" i="29"/>
  <c r="BN564" i="29"/>
  <c r="BN563" i="29"/>
  <c r="BN562" i="29"/>
  <c r="BE562" i="29" s="1"/>
  <c r="AV562" i="29" s="1"/>
  <c r="AM562" i="29" s="1"/>
  <c r="BN561" i="29"/>
  <c r="BN560" i="29"/>
  <c r="BN559" i="29"/>
  <c r="BN558" i="29"/>
  <c r="BE558" i="29" s="1"/>
  <c r="AV558" i="29" s="1"/>
  <c r="AM558" i="29" s="1"/>
  <c r="BN557" i="29"/>
  <c r="BN556" i="29"/>
  <c r="BN555" i="29"/>
  <c r="BN554" i="29"/>
  <c r="BE554" i="29" s="1"/>
  <c r="AV554" i="29" s="1"/>
  <c r="AM554" i="29" s="1"/>
  <c r="BN553" i="29"/>
  <c r="BN552" i="29"/>
  <c r="BN551" i="29"/>
  <c r="BN550" i="29"/>
  <c r="BE550" i="29" s="1"/>
  <c r="AV550" i="29" s="1"/>
  <c r="AM550" i="29" s="1"/>
  <c r="BN549" i="29"/>
  <c r="BN548" i="29"/>
  <c r="BN547" i="29"/>
  <c r="BN546" i="29"/>
  <c r="BE546" i="29" s="1"/>
  <c r="AV546" i="29" s="1"/>
  <c r="AM546" i="29" s="1"/>
  <c r="BN545" i="29"/>
  <c r="BN544" i="29"/>
  <c r="BN543" i="29"/>
  <c r="BN542" i="29"/>
  <c r="BE542" i="29" s="1"/>
  <c r="AV542" i="29" s="1"/>
  <c r="AM542" i="29" s="1"/>
  <c r="BN541" i="29"/>
  <c r="BN540" i="29"/>
  <c r="BN539" i="29"/>
  <c r="BN538" i="29"/>
  <c r="BE538" i="29" s="1"/>
  <c r="AV538" i="29" s="1"/>
  <c r="AM538" i="29" s="1"/>
  <c r="BN537" i="29"/>
  <c r="BN536" i="29"/>
  <c r="BN535" i="29"/>
  <c r="BN534" i="29"/>
  <c r="BE534" i="29" s="1"/>
  <c r="AV534" i="29" s="1"/>
  <c r="AM534" i="29" s="1"/>
  <c r="BN533" i="29"/>
  <c r="BN532" i="29"/>
  <c r="BN531" i="29"/>
  <c r="BN530" i="29"/>
  <c r="BE530" i="29" s="1"/>
  <c r="AV530" i="29" s="1"/>
  <c r="AM530" i="29" s="1"/>
  <c r="BN529" i="29"/>
  <c r="BN526" i="29"/>
  <c r="BN525" i="29"/>
  <c r="BN524" i="29"/>
  <c r="BN522" i="29"/>
  <c r="BN521" i="29"/>
  <c r="BN518" i="29"/>
  <c r="BN517" i="29"/>
  <c r="BN514" i="29"/>
  <c r="BN513" i="29"/>
  <c r="BN510" i="29"/>
  <c r="BN509" i="29"/>
  <c r="BN508" i="29"/>
  <c r="BN506" i="29"/>
  <c r="BN505" i="29"/>
  <c r="BN502" i="29"/>
  <c r="BN501" i="29"/>
  <c r="BN498" i="29"/>
  <c r="BN497" i="29"/>
  <c r="BN494" i="29"/>
  <c r="BN493" i="29"/>
  <c r="BN492" i="29"/>
  <c r="BN490" i="29"/>
  <c r="BN489" i="29"/>
  <c r="BN486" i="29"/>
  <c r="BN485" i="29"/>
  <c r="BN482" i="29"/>
  <c r="BN481" i="29"/>
  <c r="BN478" i="29"/>
  <c r="BN477" i="29"/>
  <c r="BN476" i="29"/>
  <c r="BN474" i="29"/>
  <c r="BN473" i="29"/>
  <c r="BN470" i="29"/>
  <c r="BN469" i="29"/>
  <c r="BN467" i="29"/>
  <c r="BN466" i="29"/>
  <c r="BE466" i="29" s="1"/>
  <c r="AV466" i="29" s="1"/>
  <c r="AM466" i="29" s="1"/>
  <c r="BN465" i="29"/>
  <c r="BN464" i="29"/>
  <c r="BN462" i="29"/>
  <c r="BN461" i="29"/>
  <c r="BN458" i="29"/>
  <c r="BN457" i="29"/>
  <c r="BN456" i="29"/>
  <c r="BN454" i="29"/>
  <c r="BN453" i="29"/>
  <c r="BN450" i="29"/>
  <c r="BN449" i="29"/>
  <c r="BN446" i="29"/>
  <c r="BN445" i="29"/>
  <c r="BN442" i="29"/>
  <c r="BN441" i="29"/>
  <c r="BN440" i="29"/>
  <c r="BN438" i="29"/>
  <c r="BN437" i="29"/>
  <c r="BN434" i="29"/>
  <c r="BN433" i="29"/>
  <c r="BN430" i="29"/>
  <c r="BN429" i="29"/>
  <c r="BN426" i="29"/>
  <c r="BN425" i="29"/>
  <c r="BN424" i="29"/>
  <c r="BN422" i="29"/>
  <c r="BN421" i="29"/>
  <c r="BN418" i="29"/>
  <c r="BN417" i="29"/>
  <c r="BN414" i="29"/>
  <c r="BN413" i="29"/>
  <c r="BN410" i="29"/>
  <c r="BN409" i="29"/>
  <c r="BN408" i="29"/>
  <c r="BN406" i="29"/>
  <c r="BN405" i="29"/>
  <c r="BN402" i="29"/>
  <c r="BN401" i="29"/>
  <c r="BN398" i="29"/>
  <c r="BN397" i="29"/>
  <c r="BN394" i="29"/>
  <c r="BN393" i="29"/>
  <c r="BN392" i="29"/>
  <c r="BN390" i="29"/>
  <c r="BN389" i="29"/>
  <c r="BN386" i="29"/>
  <c r="BN385" i="29"/>
  <c r="BN382" i="29"/>
  <c r="BN381" i="29"/>
  <c r="BN378" i="29"/>
  <c r="BN377" i="29"/>
  <c r="BN376" i="29"/>
  <c r="BN374" i="29"/>
  <c r="BN373" i="29"/>
  <c r="BN370" i="29"/>
  <c r="BN369" i="29"/>
  <c r="BN366" i="29"/>
  <c r="BN365" i="29"/>
  <c r="BN362" i="29"/>
  <c r="BN361" i="29"/>
  <c r="BN360" i="29"/>
  <c r="BN358" i="29"/>
  <c r="BN357" i="29"/>
  <c r="BN354" i="29"/>
  <c r="BE354" i="29" s="1"/>
  <c r="AV354" i="29" s="1"/>
  <c r="AM354" i="29" s="1"/>
  <c r="BN353" i="29"/>
  <c r="BN352" i="29"/>
  <c r="BN351" i="29"/>
  <c r="BN350" i="29"/>
  <c r="BE350" i="29" s="1"/>
  <c r="AV350" i="29" s="1"/>
  <c r="AM350" i="29" s="1"/>
  <c r="BN349" i="29"/>
  <c r="BN348" i="29"/>
  <c r="BN347" i="29"/>
  <c r="BN346" i="29"/>
  <c r="BN345" i="29"/>
  <c r="BN342" i="29"/>
  <c r="BN341" i="29"/>
  <c r="BN338" i="29"/>
  <c r="BN337" i="29"/>
  <c r="BN336" i="29"/>
  <c r="BN334" i="29"/>
  <c r="BN333" i="29"/>
  <c r="BN330" i="29"/>
  <c r="BN329" i="29"/>
  <c r="BN326" i="29"/>
  <c r="BN325" i="29"/>
  <c r="BN322" i="29"/>
  <c r="BN321" i="29"/>
  <c r="BN320" i="29"/>
  <c r="BN318" i="29"/>
  <c r="BN317" i="29"/>
  <c r="BN314" i="29"/>
  <c r="BN313" i="29"/>
  <c r="BN310" i="29"/>
  <c r="BN309" i="29"/>
  <c r="BN306" i="29"/>
  <c r="BN305" i="29"/>
  <c r="BN304" i="29"/>
  <c r="BN302" i="29"/>
  <c r="BN301" i="29"/>
  <c r="BN298" i="29"/>
  <c r="BN297" i="29"/>
  <c r="BN294" i="29"/>
  <c r="BN293" i="29"/>
  <c r="BN290" i="29"/>
  <c r="BN289" i="29"/>
  <c r="BN288" i="29"/>
  <c r="BN286" i="29"/>
  <c r="BN285" i="29"/>
  <c r="BN282" i="29"/>
  <c r="BN281" i="29"/>
  <c r="BN278" i="29"/>
  <c r="BN277" i="29"/>
  <c r="BN274" i="29"/>
  <c r="BN273" i="29"/>
  <c r="BN272" i="29"/>
  <c r="BN270" i="29"/>
  <c r="BN269" i="29"/>
  <c r="BN266" i="29"/>
  <c r="BN265" i="29"/>
  <c r="BN262" i="29"/>
  <c r="BN261" i="29"/>
  <c r="BN258" i="29"/>
  <c r="BN257" i="29"/>
  <c r="BN256" i="29"/>
  <c r="BN254" i="29"/>
  <c r="BN253" i="29"/>
  <c r="BN250" i="29"/>
  <c r="BN249" i="29"/>
  <c r="BN246" i="29"/>
  <c r="BN245" i="29"/>
  <c r="BN242" i="29"/>
  <c r="BN241" i="29"/>
  <c r="BN240" i="29"/>
  <c r="BN238" i="29"/>
  <c r="BN237" i="29"/>
  <c r="BN234" i="29"/>
  <c r="BN233" i="29"/>
  <c r="BN230" i="29"/>
  <c r="BN229" i="29"/>
  <c r="BN226" i="29"/>
  <c r="BN225" i="29"/>
  <c r="BN224" i="29"/>
  <c r="BN222" i="29"/>
  <c r="BN221" i="29"/>
  <c r="BN219" i="29"/>
  <c r="BN218" i="29"/>
  <c r="BN217" i="29"/>
  <c r="BN215" i="29"/>
  <c r="BN214" i="29"/>
  <c r="BN213" i="29"/>
  <c r="BN211" i="29"/>
  <c r="BN210" i="29"/>
  <c r="BN209" i="29"/>
  <c r="BN203" i="29"/>
  <c r="BN202" i="29"/>
  <c r="BN201" i="29"/>
  <c r="BN199" i="29"/>
  <c r="BN194" i="29"/>
  <c r="BN193" i="29"/>
  <c r="BN191" i="29"/>
  <c r="BN190" i="29"/>
  <c r="BN189" i="29"/>
  <c r="BN187" i="29"/>
  <c r="BN186" i="29"/>
  <c r="BN185" i="29"/>
  <c r="BN183" i="29"/>
  <c r="BN182" i="29"/>
  <c r="BN181" i="29"/>
  <c r="BN179" i="29"/>
  <c r="BN178" i="29"/>
  <c r="BN177" i="29"/>
  <c r="BN175" i="29"/>
  <c r="BN171" i="29"/>
  <c r="BN170" i="29"/>
  <c r="BN169" i="29"/>
  <c r="BN166" i="29"/>
  <c r="BN165" i="29"/>
  <c r="BN162" i="29"/>
  <c r="BN161" i="29"/>
  <c r="BN158" i="29"/>
  <c r="BN157" i="29"/>
  <c r="BN154" i="29"/>
  <c r="BN153" i="29"/>
  <c r="BN152" i="29"/>
  <c r="BN150" i="29"/>
  <c r="BN149" i="29"/>
  <c r="BN146" i="29"/>
  <c r="BN145" i="29"/>
  <c r="BN142" i="29"/>
  <c r="BN141" i="29"/>
  <c r="BN138" i="29"/>
  <c r="BN137" i="29"/>
  <c r="BN136" i="29"/>
  <c r="BN134" i="29"/>
  <c r="BN133" i="29"/>
  <c r="BN130" i="29"/>
  <c r="BN129" i="29"/>
  <c r="BN126" i="29"/>
  <c r="BN125" i="29"/>
  <c r="BN122" i="29"/>
  <c r="BN121" i="29"/>
  <c r="BN120" i="29"/>
  <c r="BN118" i="29"/>
  <c r="BN117" i="29"/>
  <c r="BN114" i="29"/>
  <c r="BN113" i="29"/>
  <c r="BN110" i="29"/>
  <c r="BN109" i="29"/>
  <c r="BN106" i="29"/>
  <c r="BN105" i="29"/>
  <c r="BN104" i="29"/>
  <c r="BN102" i="29"/>
  <c r="BN101" i="29"/>
  <c r="BN98" i="29"/>
  <c r="BN97" i="29"/>
  <c r="BN94" i="29"/>
  <c r="BN93" i="29"/>
  <c r="BN90" i="29"/>
  <c r="BN89" i="29"/>
  <c r="BN88" i="29"/>
  <c r="BN86" i="29"/>
  <c r="BN85" i="29"/>
  <c r="BN82" i="29"/>
  <c r="BN81" i="29"/>
  <c r="BN78" i="29"/>
  <c r="BN77" i="29"/>
  <c r="BN74" i="29"/>
  <c r="BN73" i="29"/>
  <c r="BN72" i="29"/>
  <c r="BN70" i="29"/>
  <c r="BN69" i="29"/>
  <c r="BN66" i="29"/>
  <c r="BN65" i="29"/>
  <c r="BN62" i="29"/>
  <c r="BN61" i="29"/>
  <c r="BN58" i="29"/>
  <c r="BN57" i="29"/>
  <c r="BN56" i="29"/>
  <c r="BN54" i="29"/>
  <c r="BN53" i="29"/>
  <c r="BN50" i="29"/>
  <c r="BN49" i="29"/>
  <c r="BN46" i="29"/>
  <c r="BN45" i="29"/>
  <c r="BN42" i="29"/>
  <c r="BN41" i="29"/>
  <c r="BN40" i="29"/>
  <c r="BN38" i="29"/>
  <c r="BN37" i="29"/>
  <c r="BN34" i="29"/>
  <c r="BN33" i="29"/>
  <c r="BN30" i="29"/>
  <c r="BN29" i="29"/>
  <c r="BN26" i="29"/>
  <c r="BN25" i="29"/>
  <c r="BN24" i="29"/>
  <c r="BN22" i="29"/>
  <c r="BN21" i="29"/>
  <c r="BN18" i="29"/>
  <c r="BN17" i="29"/>
  <c r="BN14" i="29"/>
  <c r="BN13" i="29"/>
  <c r="BN12" i="29"/>
  <c r="BN11" i="29"/>
  <c r="BE569" i="29"/>
  <c r="AV569" i="29" s="1"/>
  <c r="AM569" i="29" s="1"/>
  <c r="BE568" i="29"/>
  <c r="BE567" i="29"/>
  <c r="BE565" i="29"/>
  <c r="AV565" i="29" s="1"/>
  <c r="AM565" i="29" s="1"/>
  <c r="BE564" i="29"/>
  <c r="AV564" i="29" s="1"/>
  <c r="AM564" i="29" s="1"/>
  <c r="BE563" i="29"/>
  <c r="BE561" i="29"/>
  <c r="AV561" i="29" s="1"/>
  <c r="AM561" i="29" s="1"/>
  <c r="BE560" i="29"/>
  <c r="BE559" i="29"/>
  <c r="AV559" i="29" s="1"/>
  <c r="AM559" i="29" s="1"/>
  <c r="BE557" i="29"/>
  <c r="BE556" i="29"/>
  <c r="BE555" i="29"/>
  <c r="BE553" i="29"/>
  <c r="AV553" i="29" s="1"/>
  <c r="AM553" i="29" s="1"/>
  <c r="BE552" i="29"/>
  <c r="BE551" i="29"/>
  <c r="BE549" i="29"/>
  <c r="AV549" i="29" s="1"/>
  <c r="AM549" i="29" s="1"/>
  <c r="BE548" i="29"/>
  <c r="AV548" i="29" s="1"/>
  <c r="AM548" i="29" s="1"/>
  <c r="BE547" i="29"/>
  <c r="BE545" i="29"/>
  <c r="AV545" i="29" s="1"/>
  <c r="AM545" i="29" s="1"/>
  <c r="BE544" i="29"/>
  <c r="BE543" i="29"/>
  <c r="AV543" i="29" s="1"/>
  <c r="AM543" i="29" s="1"/>
  <c r="BE541" i="29"/>
  <c r="BE540" i="29"/>
  <c r="BE539" i="29"/>
  <c r="BE537" i="29"/>
  <c r="AV537" i="29" s="1"/>
  <c r="AM537" i="29" s="1"/>
  <c r="BE536" i="29"/>
  <c r="BE535" i="29"/>
  <c r="BE533" i="29"/>
  <c r="AV533" i="29" s="1"/>
  <c r="AM533" i="29" s="1"/>
  <c r="BE532" i="29"/>
  <c r="AV532" i="29" s="1"/>
  <c r="AM532" i="29" s="1"/>
  <c r="BE531" i="29"/>
  <c r="BE529" i="29"/>
  <c r="BE528" i="29"/>
  <c r="BE527" i="29"/>
  <c r="BE526" i="29"/>
  <c r="BE525" i="29"/>
  <c r="BE524" i="29"/>
  <c r="BE523" i="29"/>
  <c r="BE522" i="29"/>
  <c r="BE521" i="29"/>
  <c r="BE520" i="29"/>
  <c r="BE519" i="29"/>
  <c r="BE518" i="29"/>
  <c r="BE517" i="29"/>
  <c r="BE516" i="29"/>
  <c r="BE515" i="29"/>
  <c r="BE514" i="29"/>
  <c r="BE513" i="29"/>
  <c r="BE512" i="29"/>
  <c r="BE511" i="29"/>
  <c r="BE510" i="29"/>
  <c r="BE509" i="29"/>
  <c r="BE508" i="29"/>
  <c r="BE507" i="29"/>
  <c r="BE506" i="29"/>
  <c r="BE505" i="29"/>
  <c r="BE504" i="29"/>
  <c r="BE503" i="29"/>
  <c r="BE502" i="29"/>
  <c r="BE501" i="29"/>
  <c r="BE500" i="29"/>
  <c r="BE499" i="29"/>
  <c r="BE498" i="29"/>
  <c r="BE497" i="29"/>
  <c r="BE496" i="29"/>
  <c r="BE495" i="29"/>
  <c r="BE494" i="29"/>
  <c r="BE493" i="29"/>
  <c r="BE492" i="29"/>
  <c r="BE491" i="29"/>
  <c r="BE490" i="29"/>
  <c r="BE489" i="29"/>
  <c r="BE488" i="29"/>
  <c r="BE487" i="29"/>
  <c r="BE486" i="29"/>
  <c r="BE485" i="29"/>
  <c r="BE484" i="29"/>
  <c r="BE483" i="29"/>
  <c r="BE482" i="29"/>
  <c r="BE481" i="29"/>
  <c r="BE480" i="29"/>
  <c r="BE479" i="29"/>
  <c r="BE478" i="29"/>
  <c r="BE477" i="29"/>
  <c r="BE476" i="29"/>
  <c r="BE475" i="29"/>
  <c r="BE474" i="29"/>
  <c r="BE473" i="29"/>
  <c r="BE472" i="29"/>
  <c r="BE471" i="29"/>
  <c r="BE470" i="29"/>
  <c r="BE469" i="29"/>
  <c r="BE468" i="29"/>
  <c r="BE467" i="29"/>
  <c r="AV467" i="29" s="1"/>
  <c r="AM467" i="29" s="1"/>
  <c r="BE465" i="29"/>
  <c r="BE464" i="29"/>
  <c r="AV464" i="29" s="1"/>
  <c r="AM464" i="29" s="1"/>
  <c r="BE463" i="29"/>
  <c r="BE462" i="29"/>
  <c r="BE461" i="29"/>
  <c r="BE460" i="29"/>
  <c r="BE459" i="29"/>
  <c r="BE458" i="29"/>
  <c r="BE457" i="29"/>
  <c r="BE456" i="29"/>
  <c r="BE455" i="29"/>
  <c r="BE454" i="29"/>
  <c r="BE453" i="29"/>
  <c r="BE452" i="29"/>
  <c r="BE451" i="29"/>
  <c r="BE450" i="29"/>
  <c r="BE449" i="29"/>
  <c r="BE448" i="29"/>
  <c r="BE447" i="29"/>
  <c r="BE446" i="29"/>
  <c r="BE445" i="29"/>
  <c r="BE444" i="29"/>
  <c r="BE443" i="29"/>
  <c r="BE442" i="29"/>
  <c r="BE441" i="29"/>
  <c r="BE440" i="29"/>
  <c r="BE439" i="29"/>
  <c r="BE438" i="29"/>
  <c r="BE437" i="29"/>
  <c r="BE436" i="29"/>
  <c r="BE435" i="29"/>
  <c r="BE434" i="29"/>
  <c r="BE433" i="29"/>
  <c r="BE432" i="29"/>
  <c r="BE431" i="29"/>
  <c r="BE430" i="29"/>
  <c r="BE429" i="29"/>
  <c r="BE428" i="29"/>
  <c r="BE427" i="29"/>
  <c r="BE426" i="29"/>
  <c r="BE425" i="29"/>
  <c r="BE424" i="29"/>
  <c r="BE423" i="29"/>
  <c r="BE422" i="29"/>
  <c r="BE421" i="29"/>
  <c r="BE420" i="29"/>
  <c r="BE419" i="29"/>
  <c r="BE418" i="29"/>
  <c r="BE417" i="29"/>
  <c r="BE416" i="29"/>
  <c r="BE415" i="29"/>
  <c r="BE414" i="29"/>
  <c r="BE413" i="29"/>
  <c r="BE412" i="29"/>
  <c r="BE411" i="29"/>
  <c r="BE410" i="29"/>
  <c r="BE409" i="29"/>
  <c r="BE408" i="29"/>
  <c r="BE407" i="29"/>
  <c r="BE406" i="29"/>
  <c r="BE405" i="29"/>
  <c r="BE404" i="29"/>
  <c r="BE403" i="29"/>
  <c r="BE402" i="29"/>
  <c r="BE401" i="29"/>
  <c r="BE400" i="29"/>
  <c r="BE399" i="29"/>
  <c r="BE398" i="29"/>
  <c r="BE397" i="29"/>
  <c r="BE396" i="29"/>
  <c r="BE395" i="29"/>
  <c r="BE394" i="29"/>
  <c r="BE393" i="29"/>
  <c r="BE391" i="29"/>
  <c r="BE389" i="29"/>
  <c r="BE387" i="29"/>
  <c r="BE385" i="29"/>
  <c r="BE381" i="29"/>
  <c r="BE380" i="29"/>
  <c r="BE377" i="29"/>
  <c r="BE375" i="29"/>
  <c r="BE373" i="29"/>
  <c r="BE371" i="29"/>
  <c r="BE370" i="29"/>
  <c r="BE369" i="29"/>
  <c r="BE367" i="29"/>
  <c r="BE366" i="29"/>
  <c r="BE365" i="29"/>
  <c r="BE363" i="29"/>
  <c r="BE362" i="29"/>
  <c r="BE361" i="29"/>
  <c r="BE359" i="29"/>
  <c r="BE358" i="29"/>
  <c r="BE357" i="29"/>
  <c r="BE355" i="29"/>
  <c r="BE353" i="29"/>
  <c r="AV353" i="29" s="1"/>
  <c r="AM353" i="29" s="1"/>
  <c r="BE352" i="29"/>
  <c r="BE351" i="29"/>
  <c r="BE349" i="29"/>
  <c r="AV349" i="29" s="1"/>
  <c r="AM349" i="29" s="1"/>
  <c r="BE348" i="29"/>
  <c r="AV348" i="29" s="1"/>
  <c r="AM348" i="29" s="1"/>
  <c r="BE347" i="29"/>
  <c r="BE346" i="29"/>
  <c r="BE345" i="29"/>
  <c r="BE343" i="29"/>
  <c r="BE342" i="29"/>
  <c r="BE341" i="29"/>
  <c r="BE339" i="29"/>
  <c r="BE338" i="29"/>
  <c r="BE337" i="29"/>
  <c r="BE334" i="29"/>
  <c r="BE333" i="29"/>
  <c r="BE330" i="29"/>
  <c r="BE329" i="29"/>
  <c r="BE327" i="29"/>
  <c r="BE326" i="29"/>
  <c r="BE325" i="29"/>
  <c r="BE323" i="29"/>
  <c r="BE322" i="29"/>
  <c r="BE321" i="29"/>
  <c r="BE318" i="29"/>
  <c r="BE317" i="29"/>
  <c r="BE314" i="29"/>
  <c r="BE313" i="29"/>
  <c r="BE311" i="29"/>
  <c r="BE310" i="29"/>
  <c r="BE309" i="29"/>
  <c r="BE307" i="29"/>
  <c r="BE306" i="29"/>
  <c r="BE305" i="29"/>
  <c r="BE302" i="29"/>
  <c r="BE301" i="29"/>
  <c r="BE298" i="29"/>
  <c r="BE297" i="29"/>
  <c r="BE295" i="29"/>
  <c r="BE294" i="29"/>
  <c r="BE293" i="29"/>
  <c r="BE291" i="29"/>
  <c r="BE290" i="29"/>
  <c r="BE289" i="29"/>
  <c r="BE286" i="29"/>
  <c r="BE285" i="29"/>
  <c r="BE282" i="29"/>
  <c r="BE281" i="29"/>
  <c r="BE279" i="29"/>
  <c r="BE278" i="29"/>
  <c r="BE277" i="29"/>
  <c r="BE275" i="29"/>
  <c r="BE274" i="29"/>
  <c r="BE273" i="29"/>
  <c r="BE270" i="29"/>
  <c r="BE269" i="29"/>
  <c r="BE266" i="29"/>
  <c r="BE265" i="29"/>
  <c r="BE263" i="29"/>
  <c r="BE262" i="29"/>
  <c r="BE261" i="29"/>
  <c r="BE259" i="29"/>
  <c r="BE258" i="29"/>
  <c r="BE257" i="29"/>
  <c r="BE254" i="29"/>
  <c r="BE253" i="29"/>
  <c r="BE250" i="29"/>
  <c r="BE249" i="29"/>
  <c r="BE247" i="29"/>
  <c r="BE246" i="29"/>
  <c r="BE245" i="29"/>
  <c r="BE243" i="29"/>
  <c r="BE242" i="29"/>
  <c r="BE241" i="29"/>
  <c r="BE238" i="29"/>
  <c r="BE237" i="29"/>
  <c r="BE234" i="29"/>
  <c r="BE233" i="29"/>
  <c r="BE231" i="29"/>
  <c r="BE230" i="29"/>
  <c r="BE229" i="29"/>
  <c r="BE227" i="29"/>
  <c r="BE226" i="29"/>
  <c r="BE225" i="29"/>
  <c r="BE222" i="29"/>
  <c r="BE221" i="29"/>
  <c r="BE218" i="29"/>
  <c r="BE217" i="29"/>
  <c r="BE215" i="29"/>
  <c r="BE214" i="29"/>
  <c r="BE213" i="29"/>
  <c r="BE211" i="29"/>
  <c r="BE210" i="29"/>
  <c r="BE209" i="29"/>
  <c r="BE203" i="29"/>
  <c r="BE202" i="29"/>
  <c r="BE201" i="29"/>
  <c r="BE199" i="29"/>
  <c r="BE194" i="29"/>
  <c r="BE193" i="29"/>
  <c r="BE191" i="29"/>
  <c r="BE190" i="29"/>
  <c r="BE189" i="29"/>
  <c r="BE187" i="29"/>
  <c r="BE186" i="29"/>
  <c r="BE185" i="29"/>
  <c r="BE183" i="29"/>
  <c r="BE182" i="29"/>
  <c r="BE181" i="29"/>
  <c r="BE179" i="29"/>
  <c r="BE178" i="29"/>
  <c r="BE177" i="29"/>
  <c r="BE175" i="29"/>
  <c r="BE170" i="29"/>
  <c r="BE169" i="29"/>
  <c r="BE166" i="29"/>
  <c r="BE165" i="29"/>
  <c r="BE163" i="29"/>
  <c r="BE162" i="29"/>
  <c r="BE161" i="29"/>
  <c r="BE159" i="29"/>
  <c r="BE158" i="29"/>
  <c r="BE157" i="29"/>
  <c r="BE154" i="29"/>
  <c r="BE153" i="29"/>
  <c r="BE150" i="29"/>
  <c r="BE149" i="29"/>
  <c r="BE147" i="29"/>
  <c r="BE146" i="29"/>
  <c r="BE145" i="29"/>
  <c r="BE143" i="29"/>
  <c r="BE142" i="29"/>
  <c r="BE141" i="29"/>
  <c r="BE138" i="29"/>
  <c r="BE137" i="29"/>
  <c r="BE134" i="29"/>
  <c r="BE133" i="29"/>
  <c r="BE131" i="29"/>
  <c r="BE130" i="29"/>
  <c r="BE129" i="29"/>
  <c r="BE127" i="29"/>
  <c r="BE126" i="29"/>
  <c r="BE125" i="29"/>
  <c r="BE122" i="29"/>
  <c r="BE121" i="29"/>
  <c r="BE118" i="29"/>
  <c r="BE117" i="29"/>
  <c r="BE115" i="29"/>
  <c r="BE114" i="29"/>
  <c r="BE113" i="29"/>
  <c r="BE111" i="29"/>
  <c r="BE110" i="29"/>
  <c r="BE109" i="29"/>
  <c r="BE106" i="29"/>
  <c r="BE105" i="29"/>
  <c r="BE102" i="29"/>
  <c r="BE101" i="29"/>
  <c r="BE99" i="29"/>
  <c r="BE98" i="29"/>
  <c r="BE97" i="29"/>
  <c r="BE95" i="29"/>
  <c r="BE94" i="29"/>
  <c r="BE93" i="29"/>
  <c r="BE90" i="29"/>
  <c r="BE89" i="29"/>
  <c r="BE86" i="29"/>
  <c r="BE85" i="29"/>
  <c r="BE83" i="29"/>
  <c r="BE82" i="29"/>
  <c r="BE81" i="29"/>
  <c r="BE79" i="29"/>
  <c r="BE78" i="29"/>
  <c r="BE77" i="29"/>
  <c r="BE74" i="29"/>
  <c r="BE73" i="29"/>
  <c r="BE71" i="29"/>
  <c r="BE70" i="29"/>
  <c r="BE69" i="29"/>
  <c r="BE67" i="29"/>
  <c r="BE66" i="29"/>
  <c r="BE65" i="29"/>
  <c r="BE63" i="29"/>
  <c r="BE62" i="29"/>
  <c r="BE61" i="29"/>
  <c r="BE58" i="29"/>
  <c r="BE57" i="29"/>
  <c r="BE55" i="29"/>
  <c r="BE54" i="29"/>
  <c r="BE53" i="29"/>
  <c r="BE51" i="29"/>
  <c r="BE50" i="29"/>
  <c r="BE49" i="29"/>
  <c r="BE47" i="29"/>
  <c r="BE46" i="29"/>
  <c r="BE45" i="29"/>
  <c r="BE42" i="29"/>
  <c r="BE41" i="29"/>
  <c r="BE39" i="29"/>
  <c r="BE38" i="29"/>
  <c r="BE37" i="29"/>
  <c r="BE36" i="29"/>
  <c r="BE35" i="29"/>
  <c r="BE34" i="29"/>
  <c r="BE33" i="29"/>
  <c r="BE32" i="29"/>
  <c r="BE31" i="29"/>
  <c r="BE30" i="29"/>
  <c r="BE29" i="29"/>
  <c r="BE28" i="29"/>
  <c r="BE27" i="29"/>
  <c r="BE26" i="29"/>
  <c r="BE25" i="29"/>
  <c r="BE24" i="29"/>
  <c r="BE23" i="29"/>
  <c r="BE22" i="29"/>
  <c r="BE21" i="29"/>
  <c r="BE20" i="29"/>
  <c r="BE19" i="29"/>
  <c r="BE18" i="29"/>
  <c r="BE17" i="29"/>
  <c r="BE16" i="29"/>
  <c r="BE15" i="29"/>
  <c r="BE14" i="29"/>
  <c r="BE13" i="29"/>
  <c r="BE12" i="29"/>
  <c r="BE11" i="29"/>
  <c r="AV568" i="29"/>
  <c r="AM568" i="29" s="1"/>
  <c r="AV567" i="29"/>
  <c r="AV563" i="29"/>
  <c r="AV560" i="29"/>
  <c r="AV557" i="29"/>
  <c r="AM557" i="29" s="1"/>
  <c r="AV556" i="29"/>
  <c r="AV555" i="29"/>
  <c r="AV552" i="29"/>
  <c r="AM552" i="29" s="1"/>
  <c r="AV551" i="29"/>
  <c r="AM551" i="29" s="1"/>
  <c r="AV547" i="29"/>
  <c r="AM547" i="29" s="1"/>
  <c r="AV544" i="29"/>
  <c r="AV541" i="29"/>
  <c r="AV540" i="29"/>
  <c r="AV539" i="29"/>
  <c r="AV536" i="29"/>
  <c r="AM536" i="29" s="1"/>
  <c r="AV535" i="29"/>
  <c r="AV531" i="29"/>
  <c r="AM531" i="29" s="1"/>
  <c r="AV529" i="29"/>
  <c r="AV528" i="29"/>
  <c r="AV526" i="29"/>
  <c r="AV525" i="29"/>
  <c r="AV524" i="29"/>
  <c r="AV522" i="29"/>
  <c r="AV521" i="29"/>
  <c r="AV520" i="29"/>
  <c r="AV518" i="29"/>
  <c r="AV517" i="29"/>
  <c r="AV516" i="29"/>
  <c r="AV514" i="29"/>
  <c r="AV513" i="29"/>
  <c r="AV512" i="29"/>
  <c r="AV510" i="29"/>
  <c r="AV509" i="29"/>
  <c r="AV508" i="29"/>
  <c r="AV506" i="29"/>
  <c r="AV505" i="29"/>
  <c r="AV504" i="29"/>
  <c r="AV502" i="29"/>
  <c r="AV501" i="29"/>
  <c r="AV500" i="29"/>
  <c r="AV498" i="29"/>
  <c r="AV497" i="29"/>
  <c r="AV496" i="29"/>
  <c r="AV494" i="29"/>
  <c r="AV493" i="29"/>
  <c r="AV492" i="29"/>
  <c r="AV490" i="29"/>
  <c r="AV489" i="29"/>
  <c r="AV488" i="29"/>
  <c r="AV486" i="29"/>
  <c r="AV485" i="29"/>
  <c r="AV484" i="29"/>
  <c r="AV482" i="29"/>
  <c r="AV481" i="29"/>
  <c r="AV480" i="29"/>
  <c r="AV478" i="29"/>
  <c r="AV477" i="29"/>
  <c r="AV476" i="29"/>
  <c r="AV474" i="29"/>
  <c r="AV473" i="29"/>
  <c r="AV472" i="29"/>
  <c r="AV470" i="29"/>
  <c r="AV469" i="29"/>
  <c r="AV468" i="29"/>
  <c r="AV465" i="29"/>
  <c r="AM465" i="29" s="1"/>
  <c r="AV462" i="29"/>
  <c r="AV461" i="29"/>
  <c r="AV458" i="29"/>
  <c r="AV457" i="29"/>
  <c r="AV455" i="29"/>
  <c r="AV454" i="29"/>
  <c r="AV453" i="29"/>
  <c r="AV451" i="29"/>
  <c r="AV450" i="29"/>
  <c r="AV449" i="29"/>
  <c r="AV446" i="29"/>
  <c r="AV445" i="29"/>
  <c r="AV442" i="29"/>
  <c r="AV441" i="29"/>
  <c r="AV439" i="29"/>
  <c r="AV438" i="29"/>
  <c r="AV437" i="29"/>
  <c r="AV435" i="29"/>
  <c r="AV434" i="29"/>
  <c r="AV433" i="29"/>
  <c r="AV430" i="29"/>
  <c r="AV429" i="29"/>
  <c r="AV426" i="29"/>
  <c r="AV425" i="29"/>
  <c r="AV423" i="29"/>
  <c r="AV422" i="29"/>
  <c r="AV421" i="29"/>
  <c r="AV419" i="29"/>
  <c r="AV418" i="29"/>
  <c r="AV417" i="29"/>
  <c r="AV414" i="29"/>
  <c r="AV413" i="29"/>
  <c r="AV410" i="29"/>
  <c r="AV409" i="29"/>
  <c r="AV407" i="29"/>
  <c r="AV406" i="29"/>
  <c r="AV405" i="29"/>
  <c r="AV403" i="29"/>
  <c r="AV402" i="29"/>
  <c r="AV401" i="29"/>
  <c r="AV398" i="29"/>
  <c r="AV397" i="29"/>
  <c r="AV394" i="29"/>
  <c r="AV393" i="29"/>
  <c r="AV391" i="29"/>
  <c r="AV390" i="29"/>
  <c r="AV389" i="29"/>
  <c r="AV387" i="29"/>
  <c r="AV386" i="29"/>
  <c r="AV385" i="29"/>
  <c r="AV382" i="29"/>
  <c r="AV381" i="29"/>
  <c r="AV378" i="29"/>
  <c r="AV377" i="29"/>
  <c r="AV375" i="29"/>
  <c r="AV374" i="29"/>
  <c r="AV373" i="29"/>
  <c r="AV371" i="29"/>
  <c r="AV370" i="29"/>
  <c r="AV369" i="29"/>
  <c r="AV366" i="29"/>
  <c r="AV365" i="29"/>
  <c r="AV362" i="29"/>
  <c r="AV361" i="29"/>
  <c r="AV359" i="29"/>
  <c r="AV358" i="29"/>
  <c r="AV357" i="29"/>
  <c r="AV355" i="29"/>
  <c r="AV352" i="29"/>
  <c r="AM352" i="29" s="1"/>
  <c r="AV351" i="29"/>
  <c r="AV347" i="29"/>
  <c r="AV346" i="29"/>
  <c r="AV345" i="29"/>
  <c r="AV342" i="29"/>
  <c r="AV341" i="29"/>
  <c r="AV338" i="29"/>
  <c r="AV337" i="29"/>
  <c r="AV334" i="29"/>
  <c r="AV333" i="29"/>
  <c r="AV330" i="29"/>
  <c r="AV329" i="29"/>
  <c r="AV326" i="29"/>
  <c r="AV325" i="29"/>
  <c r="AV322" i="29"/>
  <c r="AV321" i="29"/>
  <c r="AV318" i="29"/>
  <c r="AV317" i="29"/>
  <c r="AV314" i="29"/>
  <c r="AV313" i="29"/>
  <c r="AV310" i="29"/>
  <c r="AV309" i="29"/>
  <c r="AV306" i="29"/>
  <c r="AV305" i="29"/>
  <c r="AV302" i="29"/>
  <c r="AV301" i="29"/>
  <c r="AV298" i="29"/>
  <c r="AV297" i="29"/>
  <c r="AV294" i="29"/>
  <c r="AV293" i="29"/>
  <c r="AV290" i="29"/>
  <c r="AV289" i="29"/>
  <c r="AV286" i="29"/>
  <c r="AV285" i="29"/>
  <c r="AV282" i="29"/>
  <c r="AV281" i="29"/>
  <c r="AV278" i="29"/>
  <c r="AV277" i="29"/>
  <c r="AV274" i="29"/>
  <c r="AV273" i="29"/>
  <c r="AV270" i="29"/>
  <c r="AV269" i="29"/>
  <c r="AV266" i="29"/>
  <c r="AV265" i="29"/>
  <c r="AV262" i="29"/>
  <c r="AV261" i="29"/>
  <c r="AV258" i="29"/>
  <c r="AV257" i="29"/>
  <c r="AV254" i="29"/>
  <c r="AV253" i="29"/>
  <c r="AV250" i="29"/>
  <c r="AV249" i="29"/>
  <c r="AV246" i="29"/>
  <c r="AV245" i="29"/>
  <c r="AV242" i="29"/>
  <c r="AV241" i="29"/>
  <c r="AV238" i="29"/>
  <c r="AV237" i="29"/>
  <c r="AV234" i="29"/>
  <c r="AV233" i="29"/>
  <c r="AV230" i="29"/>
  <c r="AV229" i="29"/>
  <c r="AV226" i="29"/>
  <c r="AV225" i="29"/>
  <c r="AV222" i="29"/>
  <c r="AV221" i="29"/>
  <c r="AV218" i="29"/>
  <c r="AV217" i="29"/>
  <c r="AV214" i="29"/>
  <c r="AV213" i="29"/>
  <c r="AV210" i="29"/>
  <c r="AV209" i="29"/>
  <c r="AV202" i="29"/>
  <c r="AV201" i="29"/>
  <c r="AV194" i="29"/>
  <c r="AV193" i="29"/>
  <c r="AV190" i="29"/>
  <c r="AV189" i="29"/>
  <c r="AV186" i="29"/>
  <c r="AV185" i="29"/>
  <c r="AV182" i="29"/>
  <c r="AV181" i="29"/>
  <c r="AV178" i="29"/>
  <c r="AV177" i="29"/>
  <c r="AV170" i="29"/>
  <c r="AV169" i="29"/>
  <c r="AV166" i="29"/>
  <c r="AV165" i="29"/>
  <c r="AV162" i="29"/>
  <c r="AV161" i="29"/>
  <c r="AV158" i="29"/>
  <c r="AV157" i="29"/>
  <c r="AV154" i="29"/>
  <c r="AV153" i="29"/>
  <c r="AV151" i="29"/>
  <c r="AV150" i="29"/>
  <c r="AV149" i="29"/>
  <c r="AV147" i="29"/>
  <c r="AV146" i="29"/>
  <c r="AV145" i="29"/>
  <c r="AV143" i="29"/>
  <c r="AV142" i="29"/>
  <c r="AV141" i="29"/>
  <c r="AV139" i="29"/>
  <c r="AV138" i="29"/>
  <c r="AV137" i="29"/>
  <c r="AV135" i="29"/>
  <c r="AV134" i="29"/>
  <c r="AV133" i="29"/>
  <c r="AV131" i="29"/>
  <c r="AV130" i="29"/>
  <c r="AV129" i="29"/>
  <c r="AV127" i="29"/>
  <c r="AV126" i="29"/>
  <c r="AV125" i="29"/>
  <c r="AV123" i="29"/>
  <c r="AV122" i="29"/>
  <c r="AV121" i="29"/>
  <c r="AV119" i="29"/>
  <c r="AV118" i="29"/>
  <c r="AV117" i="29"/>
  <c r="AV115" i="29"/>
  <c r="AV114" i="29"/>
  <c r="AV113" i="29"/>
  <c r="AV111" i="29"/>
  <c r="AV110" i="29"/>
  <c r="AV109" i="29"/>
  <c r="AV107" i="29"/>
  <c r="AV106" i="29"/>
  <c r="AV105" i="29"/>
  <c r="AV103" i="29"/>
  <c r="AV102" i="29"/>
  <c r="AV101" i="29"/>
  <c r="AV99" i="29"/>
  <c r="AV98" i="29"/>
  <c r="AV97" i="29"/>
  <c r="AV95" i="29"/>
  <c r="AV94" i="29"/>
  <c r="AV93" i="29"/>
  <c r="AV91" i="29"/>
  <c r="AV90" i="29"/>
  <c r="AV89" i="29"/>
  <c r="AV87" i="29"/>
  <c r="AV86" i="29"/>
  <c r="AV85" i="29"/>
  <c r="AV83" i="29"/>
  <c r="AV82" i="29"/>
  <c r="AV81" i="29"/>
  <c r="AV79" i="29"/>
  <c r="AV78" i="29"/>
  <c r="AV77" i="29"/>
  <c r="AV75" i="29"/>
  <c r="AV74" i="29"/>
  <c r="AV73" i="29"/>
  <c r="AV71" i="29"/>
  <c r="AV70" i="29"/>
  <c r="AV69" i="29"/>
  <c r="AV67" i="29"/>
  <c r="AV66" i="29"/>
  <c r="AV65" i="29"/>
  <c r="AV63" i="29"/>
  <c r="AV62" i="29"/>
  <c r="AV61" i="29"/>
  <c r="AV59" i="29"/>
  <c r="AV58" i="29"/>
  <c r="AV57" i="29"/>
  <c r="AV55" i="29"/>
  <c r="AV54" i="29"/>
  <c r="AV53" i="29"/>
  <c r="AV51" i="29"/>
  <c r="AV50" i="29"/>
  <c r="AV49" i="29"/>
  <c r="AV47" i="29"/>
  <c r="AV46" i="29"/>
  <c r="AV45" i="29"/>
  <c r="AV43" i="29"/>
  <c r="AV42" i="29"/>
  <c r="AV41" i="29"/>
  <c r="AV39" i="29"/>
  <c r="AV38" i="29"/>
  <c r="AV37" i="29"/>
  <c r="AV35" i="29"/>
  <c r="AV34" i="29"/>
  <c r="AV33" i="29"/>
  <c r="AV31" i="29"/>
  <c r="AV30" i="29"/>
  <c r="AV29" i="29"/>
  <c r="AV27" i="29"/>
  <c r="AV26" i="29"/>
  <c r="AV25" i="29"/>
  <c r="AV23" i="29"/>
  <c r="AV22" i="29"/>
  <c r="AV21" i="29"/>
  <c r="AV19" i="29"/>
  <c r="AV18" i="29"/>
  <c r="AV17" i="29"/>
  <c r="AV15" i="29"/>
  <c r="AV14" i="29"/>
  <c r="AV13" i="29"/>
  <c r="AV12" i="29"/>
  <c r="AV11" i="29"/>
  <c r="AM567" i="29"/>
  <c r="AM563" i="29"/>
  <c r="AM560" i="29"/>
  <c r="AM556" i="29"/>
  <c r="AM555" i="29"/>
  <c r="AM544" i="29"/>
  <c r="AM541" i="29"/>
  <c r="AM540" i="29"/>
  <c r="AM539" i="29"/>
  <c r="AM535" i="29"/>
  <c r="AM528" i="29"/>
  <c r="AM527" i="29"/>
  <c r="AM526" i="29"/>
  <c r="AM524" i="29"/>
  <c r="AM523" i="29"/>
  <c r="AM522" i="29"/>
  <c r="AM520" i="29"/>
  <c r="AM519" i="29"/>
  <c r="AM518" i="29"/>
  <c r="AM516" i="29"/>
  <c r="AM515" i="29"/>
  <c r="AM514" i="29"/>
  <c r="AM512" i="29"/>
  <c r="AM511" i="29"/>
  <c r="AM510" i="29"/>
  <c r="AM508" i="29"/>
  <c r="AM507" i="29"/>
  <c r="AM506" i="29"/>
  <c r="AM504" i="29"/>
  <c r="AM503" i="29"/>
  <c r="AM502" i="29"/>
  <c r="AM500" i="29"/>
  <c r="AM499" i="29"/>
  <c r="AM498" i="29"/>
  <c r="AM496" i="29"/>
  <c r="AM495" i="29"/>
  <c r="AM494" i="29"/>
  <c r="AM492" i="29"/>
  <c r="AM491" i="29"/>
  <c r="AM490" i="29"/>
  <c r="AM488" i="29"/>
  <c r="AM487" i="29"/>
  <c r="AM486" i="29"/>
  <c r="AM484" i="29"/>
  <c r="AM483" i="29"/>
  <c r="AM482" i="29"/>
  <c r="AM480" i="29"/>
  <c r="AM479" i="29"/>
  <c r="AM478" i="29"/>
  <c r="AM476" i="29"/>
  <c r="AM475" i="29"/>
  <c r="AM474" i="29"/>
  <c r="AM472" i="29"/>
  <c r="AM471" i="29"/>
  <c r="AM470" i="29"/>
  <c r="AM468" i="29"/>
  <c r="AM463" i="29"/>
  <c r="AM462" i="29"/>
  <c r="AM460" i="29"/>
  <c r="AM459" i="29"/>
  <c r="AM458" i="29"/>
  <c r="AM456" i="29"/>
  <c r="AM455" i="29"/>
  <c r="AM454" i="29"/>
  <c r="AM452" i="29"/>
  <c r="AM451" i="29"/>
  <c r="AM450" i="29"/>
  <c r="AM448" i="29"/>
  <c r="AM447" i="29"/>
  <c r="AM446" i="29"/>
  <c r="AM444" i="29"/>
  <c r="AM443" i="29"/>
  <c r="AM442" i="29"/>
  <c r="AM440" i="29"/>
  <c r="AM439" i="29"/>
  <c r="AM438" i="29"/>
  <c r="AM436" i="29"/>
  <c r="AM435" i="29"/>
  <c r="AM434" i="29"/>
  <c r="AM432" i="29"/>
  <c r="AM431" i="29"/>
  <c r="AM430" i="29"/>
  <c r="AM428" i="29"/>
  <c r="AM427" i="29"/>
  <c r="AM426" i="29"/>
  <c r="AM424" i="29"/>
  <c r="AM423" i="29"/>
  <c r="AM422" i="29"/>
  <c r="AM420" i="29"/>
  <c r="AM419" i="29"/>
  <c r="AM418" i="29"/>
  <c r="AM416" i="29"/>
  <c r="AM415" i="29"/>
  <c r="AM414" i="29"/>
  <c r="AM412" i="29"/>
  <c r="AM411" i="29"/>
  <c r="AM410" i="29"/>
  <c r="AM408" i="29"/>
  <c r="AM407" i="29"/>
  <c r="AM406" i="29"/>
  <c r="AM404" i="29"/>
  <c r="AM403" i="29"/>
  <c r="AM402" i="29"/>
  <c r="AM400" i="29"/>
  <c r="AM399" i="29"/>
  <c r="AM398" i="29"/>
  <c r="AM396" i="29"/>
  <c r="AM395" i="29"/>
  <c r="AM394" i="29"/>
  <c r="AM392" i="29"/>
  <c r="AM391" i="29"/>
  <c r="AM390" i="29"/>
  <c r="AM388" i="29"/>
  <c r="AM387" i="29"/>
  <c r="AM386" i="29"/>
  <c r="AM384" i="29"/>
  <c r="AM383" i="29"/>
  <c r="AM382" i="29"/>
  <c r="AM380" i="29"/>
  <c r="AM379" i="29"/>
  <c r="AM378" i="29"/>
  <c r="AM376" i="29"/>
  <c r="AM375" i="29"/>
  <c r="AM374" i="29"/>
  <c r="AM372" i="29"/>
  <c r="AM371" i="29"/>
  <c r="AM370" i="29"/>
  <c r="AM368" i="29"/>
  <c r="AM367" i="29"/>
  <c r="AM366" i="29"/>
  <c r="AM364" i="29"/>
  <c r="AM363" i="29"/>
  <c r="AM362" i="29"/>
  <c r="AM360" i="29"/>
  <c r="AM359" i="29"/>
  <c r="AM358" i="29"/>
  <c r="AM356" i="29"/>
  <c r="AM355" i="29"/>
  <c r="AM351" i="29"/>
  <c r="AM347" i="29"/>
  <c r="AM346" i="29"/>
  <c r="AM345" i="29"/>
  <c r="AM344" i="29"/>
  <c r="AM343" i="29"/>
  <c r="AM342" i="29"/>
  <c r="AM341" i="29"/>
  <c r="AM340" i="29"/>
  <c r="AM339" i="29"/>
  <c r="AM338" i="29"/>
  <c r="AM337" i="29"/>
  <c r="AM336" i="29"/>
  <c r="AM335" i="29"/>
  <c r="AM334" i="29"/>
  <c r="AM333" i="29"/>
  <c r="AM332" i="29"/>
  <c r="AM331" i="29"/>
  <c r="AM330" i="29"/>
  <c r="AM329" i="29"/>
  <c r="AM328" i="29"/>
  <c r="AM327" i="29"/>
  <c r="AM326" i="29"/>
  <c r="AM325" i="29"/>
  <c r="AM324" i="29"/>
  <c r="AM323" i="29"/>
  <c r="AM322" i="29"/>
  <c r="AM321" i="29"/>
  <c r="AM320" i="29"/>
  <c r="AM319" i="29"/>
  <c r="AM318" i="29"/>
  <c r="AM317" i="29"/>
  <c r="AM316" i="29"/>
  <c r="AM315" i="29"/>
  <c r="AM314" i="29"/>
  <c r="AM313" i="29"/>
  <c r="AM312" i="29"/>
  <c r="AM311" i="29"/>
  <c r="AM310" i="29"/>
  <c r="AM309" i="29"/>
  <c r="AM308" i="29"/>
  <c r="AM307" i="29"/>
  <c r="AM306" i="29"/>
  <c r="AM305" i="29"/>
  <c r="AM304" i="29"/>
  <c r="AM303" i="29"/>
  <c r="AM302" i="29"/>
  <c r="AM301" i="29"/>
  <c r="AM300" i="29"/>
  <c r="AM299" i="29"/>
  <c r="AM298" i="29"/>
  <c r="AM297" i="29"/>
  <c r="AM296" i="29"/>
  <c r="AM295" i="29"/>
  <c r="AM294" i="29"/>
  <c r="AM293" i="29"/>
  <c r="AM292" i="29"/>
  <c r="AM291" i="29"/>
  <c r="AM290" i="29"/>
  <c r="AM289" i="29"/>
  <c r="AM288" i="29"/>
  <c r="AM287" i="29"/>
  <c r="AM286" i="29"/>
  <c r="AM285" i="29"/>
  <c r="AM284" i="29"/>
  <c r="AM283" i="29"/>
  <c r="AM282" i="29"/>
  <c r="AM281" i="29"/>
  <c r="AM280" i="29"/>
  <c r="AM279" i="29"/>
  <c r="AM278" i="29"/>
  <c r="AM277" i="29"/>
  <c r="AM276" i="29"/>
  <c r="AM275" i="29"/>
  <c r="AM274" i="29"/>
  <c r="AM273" i="29"/>
  <c r="AM272" i="29"/>
  <c r="AM271" i="29"/>
  <c r="AM270" i="29"/>
  <c r="AM269" i="29"/>
  <c r="AM268" i="29"/>
  <c r="AM267" i="29"/>
  <c r="AM266" i="29"/>
  <c r="AM265" i="29"/>
  <c r="AM264" i="29"/>
  <c r="AM263" i="29"/>
  <c r="AM262" i="29"/>
  <c r="AM261" i="29"/>
  <c r="AM260" i="29"/>
  <c r="AM259" i="29"/>
  <c r="AM258" i="29"/>
  <c r="AM257" i="29"/>
  <c r="AM256" i="29"/>
  <c r="AM255" i="29"/>
  <c r="AM254" i="29"/>
  <c r="AM253" i="29"/>
  <c r="AM252" i="29"/>
  <c r="AM251" i="29"/>
  <c r="AM250" i="29"/>
  <c r="AM249" i="29"/>
  <c r="AM248" i="29"/>
  <c r="AM247" i="29"/>
  <c r="AM246" i="29"/>
  <c r="AM245" i="29"/>
  <c r="AM244" i="29"/>
  <c r="AM243" i="29"/>
  <c r="AM242" i="29"/>
  <c r="AM241" i="29"/>
  <c r="AM240" i="29"/>
  <c r="AM239" i="29"/>
  <c r="AM238" i="29"/>
  <c r="AM237" i="29"/>
  <c r="AM236" i="29"/>
  <c r="AM235" i="29"/>
  <c r="AM234" i="29"/>
  <c r="AM233" i="29"/>
  <c r="AM232" i="29"/>
  <c r="AM231" i="29"/>
  <c r="AM230" i="29"/>
  <c r="AM229" i="29"/>
  <c r="AM228" i="29"/>
  <c r="AM227" i="29"/>
  <c r="AM226" i="29"/>
  <c r="AM225" i="29"/>
  <c r="AM224" i="29"/>
  <c r="AM223" i="29"/>
  <c r="AM222" i="29"/>
  <c r="AM221" i="29"/>
  <c r="AM220" i="29"/>
  <c r="AM219" i="29"/>
  <c r="AM218" i="29"/>
  <c r="AM217" i="29"/>
  <c r="AM216" i="29"/>
  <c r="AM215" i="29"/>
  <c r="AM214" i="29"/>
  <c r="AM213" i="29"/>
  <c r="AM212" i="29"/>
  <c r="AM211" i="29"/>
  <c r="AM210" i="29"/>
  <c r="AM209" i="29"/>
  <c r="AM204" i="29"/>
  <c r="AM203" i="29"/>
  <c r="AM202" i="29"/>
  <c r="AM201" i="29"/>
  <c r="AM200" i="29"/>
  <c r="AM199" i="29"/>
  <c r="AM194" i="29"/>
  <c r="AM193" i="29"/>
  <c r="AM192" i="29"/>
  <c r="AM191" i="29"/>
  <c r="AM190" i="29"/>
  <c r="AM189" i="29"/>
  <c r="AM188" i="29"/>
  <c r="AM187" i="29"/>
  <c r="AM186" i="29"/>
  <c r="AM185" i="29"/>
  <c r="AM184" i="29"/>
  <c r="AM183" i="29"/>
  <c r="AM182" i="29"/>
  <c r="AM181" i="29"/>
  <c r="AM180" i="29"/>
  <c r="AM179" i="29"/>
  <c r="AM178" i="29"/>
  <c r="AM177" i="29"/>
  <c r="AM176" i="29"/>
  <c r="AM175" i="29"/>
  <c r="AM172" i="29"/>
  <c r="AM171" i="29"/>
  <c r="AM170" i="29"/>
  <c r="AM169" i="29"/>
  <c r="AM167" i="29"/>
  <c r="AM166" i="29"/>
  <c r="AM165" i="29"/>
  <c r="AM164" i="29"/>
  <c r="AM163" i="29"/>
  <c r="AM162" i="29"/>
  <c r="AM161" i="29"/>
  <c r="AM160" i="29"/>
  <c r="AM159" i="29"/>
  <c r="AM158" i="29"/>
  <c r="AM157" i="29"/>
  <c r="AM156" i="29"/>
  <c r="AM155" i="29"/>
  <c r="AM154" i="29"/>
  <c r="AM153" i="29"/>
  <c r="AM152" i="29"/>
  <c r="AM151" i="29"/>
  <c r="AM150" i="29"/>
  <c r="AM149" i="29"/>
  <c r="AM148" i="29"/>
  <c r="AM147" i="29"/>
  <c r="AM146" i="29"/>
  <c r="AM145" i="29"/>
  <c r="AM144" i="29"/>
  <c r="AM143" i="29"/>
  <c r="AM142" i="29"/>
  <c r="AM141" i="29"/>
  <c r="AM140" i="29"/>
  <c r="AM139" i="29"/>
  <c r="AM138" i="29"/>
  <c r="AM137" i="29"/>
  <c r="AM136" i="29"/>
  <c r="AM135" i="29"/>
  <c r="AM134" i="29"/>
  <c r="AM133" i="29"/>
  <c r="AM132" i="29"/>
  <c r="AM131" i="29"/>
  <c r="AM130" i="29"/>
  <c r="AM129" i="29"/>
  <c r="AM128" i="29"/>
  <c r="AM127" i="29"/>
  <c r="AM126" i="29"/>
  <c r="AM125" i="29"/>
  <c r="AM124" i="29"/>
  <c r="AM123" i="29"/>
  <c r="AM122" i="29"/>
  <c r="AM121" i="29"/>
  <c r="AM120" i="29"/>
  <c r="AM119" i="29"/>
  <c r="AM118" i="29"/>
  <c r="AM117" i="29"/>
  <c r="AM116" i="29"/>
  <c r="AM115" i="29"/>
  <c r="AM114" i="29"/>
  <c r="AM113" i="29"/>
  <c r="AM112" i="29"/>
  <c r="AM111" i="29"/>
  <c r="AM110" i="29"/>
  <c r="AM109" i="29"/>
  <c r="AM108" i="29"/>
  <c r="AM107" i="29"/>
  <c r="AM106" i="29"/>
  <c r="AM105" i="29"/>
  <c r="AM104" i="29"/>
  <c r="AM103" i="29"/>
  <c r="AM102" i="29"/>
  <c r="AM101" i="29"/>
  <c r="AM100" i="29"/>
  <c r="AM99" i="29"/>
  <c r="AM98" i="29"/>
  <c r="AM97" i="29"/>
  <c r="AM96" i="29"/>
  <c r="AM95" i="29"/>
  <c r="AM94" i="29"/>
  <c r="AM93" i="29"/>
  <c r="AM92" i="29"/>
  <c r="AM91" i="29"/>
  <c r="AM90" i="29"/>
  <c r="AM89" i="29"/>
  <c r="AM88" i="29"/>
  <c r="AM87" i="29"/>
  <c r="AM86" i="29"/>
  <c r="AM85" i="29"/>
  <c r="AM84" i="29"/>
  <c r="AM83" i="29"/>
  <c r="AM82" i="29"/>
  <c r="AM81" i="29"/>
  <c r="AM80" i="29"/>
  <c r="AM79" i="29"/>
  <c r="AM78" i="29"/>
  <c r="AM77" i="29"/>
  <c r="AM76" i="29"/>
  <c r="AM75" i="29"/>
  <c r="AM74" i="29"/>
  <c r="AM73" i="29"/>
  <c r="AM72" i="29"/>
  <c r="AM71" i="29"/>
  <c r="AM70" i="29"/>
  <c r="AM69" i="29"/>
  <c r="AM68" i="29"/>
  <c r="AM67" i="29"/>
  <c r="AM66" i="29"/>
  <c r="AM65" i="29"/>
  <c r="AM64" i="29"/>
  <c r="AM63" i="29"/>
  <c r="AM62" i="29"/>
  <c r="AM61" i="29"/>
  <c r="AM60" i="29"/>
  <c r="AM59" i="29"/>
  <c r="AM58" i="29"/>
  <c r="AM57" i="29"/>
  <c r="AM56" i="29"/>
  <c r="AM55" i="29"/>
  <c r="AM54" i="29"/>
  <c r="AM53" i="29"/>
  <c r="AM52" i="29"/>
  <c r="AM51" i="29"/>
  <c r="AM50" i="29"/>
  <c r="AM49" i="29"/>
  <c r="AM48" i="29"/>
  <c r="AM47" i="29"/>
  <c r="AM46" i="29"/>
  <c r="AM45" i="29"/>
  <c r="AM44" i="29"/>
  <c r="AM43" i="29"/>
  <c r="AM42" i="29"/>
  <c r="AM41" i="29"/>
  <c r="AM40" i="29"/>
  <c r="AM39" i="29"/>
  <c r="AM38" i="29"/>
  <c r="AM37" i="29"/>
  <c r="AM36" i="29"/>
  <c r="AM35" i="29"/>
  <c r="AM34" i="29"/>
  <c r="AM33" i="29"/>
  <c r="AM32" i="29"/>
  <c r="AM31" i="29"/>
  <c r="AM30" i="29"/>
  <c r="AM29" i="29"/>
  <c r="AM28" i="29"/>
  <c r="AM27" i="29"/>
  <c r="AM26" i="29"/>
  <c r="AM25" i="29"/>
  <c r="AM24" i="29"/>
  <c r="AM23" i="29"/>
  <c r="AM22" i="29"/>
  <c r="AM21" i="29"/>
  <c r="AM20" i="29"/>
  <c r="AM19" i="29"/>
  <c r="AM18" i="29"/>
  <c r="AM17" i="29"/>
  <c r="AM16" i="29"/>
  <c r="AM15" i="29"/>
  <c r="AM14" i="29"/>
  <c r="AM13" i="29"/>
  <c r="AJ529" i="29"/>
  <c r="AI529" i="29"/>
  <c r="AH529" i="29"/>
  <c r="AG529" i="29"/>
  <c r="AD529" i="29" s="1"/>
  <c r="AE529" i="29"/>
  <c r="AD528" i="29"/>
  <c r="AJ527" i="29"/>
  <c r="AI527" i="29"/>
  <c r="AH527" i="29"/>
  <c r="AG527" i="29"/>
  <c r="AE527" i="29"/>
  <c r="AD527" i="29" s="1"/>
  <c r="AD526" i="29"/>
  <c r="AD525" i="29"/>
  <c r="AD524" i="29"/>
  <c r="AD523" i="29"/>
  <c r="AD522" i="29"/>
  <c r="AD521" i="29"/>
  <c r="AD520" i="29"/>
  <c r="AD519" i="29"/>
  <c r="AD518" i="29"/>
  <c r="AJ517" i="29"/>
  <c r="AI517" i="29"/>
  <c r="AH517" i="29"/>
  <c r="AG517" i="29"/>
  <c r="AE517" i="29"/>
  <c r="AD517" i="29"/>
  <c r="AJ516" i="29"/>
  <c r="AI516" i="29"/>
  <c r="AH516" i="29"/>
  <c r="AG516" i="29"/>
  <c r="AE516" i="29"/>
  <c r="AD516" i="29" s="1"/>
  <c r="AD515" i="29"/>
  <c r="AD514" i="29"/>
  <c r="AD513" i="29"/>
  <c r="AD512" i="29"/>
  <c r="AD511" i="29"/>
  <c r="AD510" i="29"/>
  <c r="AJ509" i="29"/>
  <c r="AI509" i="29"/>
  <c r="AH509" i="29"/>
  <c r="AG509" i="29"/>
  <c r="AE509" i="29"/>
  <c r="AD509" i="29" s="1"/>
  <c r="AJ508" i="29"/>
  <c r="AI508" i="29"/>
  <c r="AH508" i="29"/>
  <c r="AG508" i="29"/>
  <c r="AE508" i="29"/>
  <c r="AD508" i="29"/>
  <c r="AD507" i="29"/>
  <c r="AD506" i="29"/>
  <c r="AD505" i="29"/>
  <c r="AD504" i="29"/>
  <c r="AD503" i="29"/>
  <c r="AD502" i="29"/>
  <c r="AD501" i="29"/>
  <c r="AD500" i="29"/>
  <c r="AD499" i="29"/>
  <c r="AD498" i="29"/>
  <c r="AD497" i="29"/>
  <c r="AD496" i="29"/>
  <c r="AD495" i="29"/>
  <c r="AD494" i="29"/>
  <c r="AD493" i="29"/>
  <c r="AD492" i="29"/>
  <c r="AD491" i="29"/>
  <c r="AD490" i="29"/>
  <c r="AD489" i="29"/>
  <c r="AD488" i="29"/>
  <c r="AD487" i="29"/>
  <c r="AD486" i="29"/>
  <c r="AD485" i="29"/>
  <c r="AD484" i="29"/>
  <c r="AD483" i="29"/>
  <c r="AJ482" i="29"/>
  <c r="AI482" i="29"/>
  <c r="AH482" i="29"/>
  <c r="AG482" i="29"/>
  <c r="AE482" i="29"/>
  <c r="AD482" i="29" s="1"/>
  <c r="AJ481" i="29"/>
  <c r="AI481" i="29"/>
  <c r="AH481" i="29"/>
  <c r="AG481" i="29"/>
  <c r="AE481" i="29"/>
  <c r="AD481" i="29" s="1"/>
  <c r="AJ480" i="29"/>
  <c r="AI480" i="29"/>
  <c r="AH480" i="29"/>
  <c r="AG480" i="29"/>
  <c r="AE480" i="29"/>
  <c r="AD480" i="29" s="1"/>
  <c r="AD479" i="29"/>
  <c r="AD478" i="29"/>
  <c r="AD477" i="29"/>
  <c r="AD476" i="29"/>
  <c r="AD475" i="29"/>
  <c r="AD474" i="29"/>
  <c r="AD473" i="29"/>
  <c r="AD472" i="29"/>
  <c r="AD471" i="29"/>
  <c r="AD470" i="29"/>
  <c r="AD469" i="29"/>
  <c r="AJ468" i="29"/>
  <c r="AI468" i="29"/>
  <c r="AH468" i="29"/>
  <c r="AG468" i="29"/>
  <c r="AE468" i="29"/>
  <c r="AD468" i="29"/>
  <c r="AD463" i="29"/>
  <c r="AD462" i="29"/>
  <c r="AD461" i="29"/>
  <c r="AD460" i="29"/>
  <c r="AD459" i="29"/>
  <c r="AD458" i="29"/>
  <c r="AD457" i="29"/>
  <c r="AD456" i="29"/>
  <c r="AD455" i="29"/>
  <c r="AD454" i="29"/>
  <c r="AD453" i="29"/>
  <c r="AD452" i="29"/>
  <c r="AD451" i="29"/>
  <c r="AD450" i="29"/>
  <c r="AD449" i="29"/>
  <c r="AD448" i="29"/>
  <c r="AD447" i="29"/>
  <c r="AD446" i="29"/>
  <c r="AD445" i="29"/>
  <c r="AD444" i="29"/>
  <c r="AD443" i="29"/>
  <c r="AD442" i="29"/>
  <c r="AD441" i="29"/>
  <c r="AD440" i="29"/>
  <c r="AD439" i="29"/>
  <c r="AD438" i="29"/>
  <c r="AD437" i="29"/>
  <c r="AD436" i="29"/>
  <c r="AD435" i="29"/>
  <c r="AD434" i="29"/>
  <c r="AD433" i="29"/>
  <c r="AD432" i="29"/>
  <c r="AD431" i="29"/>
  <c r="AD430" i="29"/>
  <c r="AD429" i="29"/>
  <c r="AD428" i="29"/>
  <c r="AD427" i="29"/>
  <c r="AD426" i="29"/>
  <c r="AJ425" i="29"/>
  <c r="AI425" i="29"/>
  <c r="AH425" i="29"/>
  <c r="AG425" i="29"/>
  <c r="AE425" i="29"/>
  <c r="AD425" i="29"/>
  <c r="AJ424" i="29"/>
  <c r="AI424" i="29"/>
  <c r="AH424" i="29"/>
  <c r="AG424" i="29"/>
  <c r="AD424" i="29" s="1"/>
  <c r="AE424" i="29"/>
  <c r="AD423" i="29"/>
  <c r="AD422" i="29"/>
  <c r="AD421" i="29"/>
  <c r="AD420" i="29"/>
  <c r="AD419" i="29"/>
  <c r="AJ418" i="29"/>
  <c r="AI418" i="29"/>
  <c r="AH418" i="29"/>
  <c r="AG418" i="29"/>
  <c r="AE418" i="29"/>
  <c r="AD418" i="29" s="1"/>
  <c r="AD417" i="29"/>
  <c r="AD416" i="29"/>
  <c r="AD415" i="29"/>
  <c r="AD414" i="29"/>
  <c r="AD413" i="29"/>
  <c r="AJ412" i="29"/>
  <c r="AI412" i="29"/>
  <c r="AH412" i="29"/>
  <c r="AG412" i="29"/>
  <c r="AE412" i="29"/>
  <c r="AD412" i="29"/>
  <c r="AJ411" i="29"/>
  <c r="AI411" i="29"/>
  <c r="AH411" i="29"/>
  <c r="AG411" i="29"/>
  <c r="AE411" i="29"/>
  <c r="AD411" i="29" s="1"/>
  <c r="AD410" i="29"/>
  <c r="AD409" i="29"/>
  <c r="AJ408" i="29"/>
  <c r="AI408" i="29"/>
  <c r="AH408" i="29"/>
  <c r="AG408" i="29"/>
  <c r="AE408" i="29"/>
  <c r="AD408" i="29" s="1"/>
  <c r="AD407" i="29"/>
  <c r="AD406" i="29"/>
  <c r="AD405" i="29"/>
  <c r="AD404" i="29"/>
  <c r="AJ403" i="29"/>
  <c r="AI403" i="29"/>
  <c r="AH403" i="29"/>
  <c r="AG403" i="29"/>
  <c r="AE403" i="29"/>
  <c r="AD403" i="29"/>
  <c r="AJ402" i="29"/>
  <c r="AI402" i="29"/>
  <c r="AH402" i="29"/>
  <c r="AG402" i="29"/>
  <c r="AD402" i="29" s="1"/>
  <c r="AE402" i="29"/>
  <c r="AJ401" i="29"/>
  <c r="AI401" i="29"/>
  <c r="AD401" i="29" s="1"/>
  <c r="AH401" i="29"/>
  <c r="AG401" i="29"/>
  <c r="AE401" i="29"/>
  <c r="AD400" i="29"/>
  <c r="AD399" i="29"/>
  <c r="AD398" i="29"/>
  <c r="AD397" i="29"/>
  <c r="AD396" i="29"/>
  <c r="AD395" i="29"/>
  <c r="AJ394" i="29"/>
  <c r="AI394" i="29"/>
  <c r="AH394" i="29"/>
  <c r="AG394" i="29"/>
  <c r="AE394" i="29"/>
  <c r="AD394" i="29"/>
  <c r="AJ393" i="29"/>
  <c r="AI393" i="29"/>
  <c r="AH393" i="29"/>
  <c r="AG393" i="29"/>
  <c r="AE393" i="29"/>
  <c r="AD393" i="29" s="1"/>
  <c r="AD392" i="29"/>
  <c r="AD391" i="29"/>
  <c r="AD390" i="29"/>
  <c r="AD389" i="29"/>
  <c r="AD388" i="29"/>
  <c r="AD387" i="29"/>
  <c r="AD386" i="29"/>
  <c r="AD385" i="29"/>
  <c r="AD384" i="29"/>
  <c r="AD383" i="29"/>
  <c r="AD382" i="29"/>
  <c r="AD381" i="29"/>
  <c r="AD380" i="29"/>
  <c r="AJ379" i="29"/>
  <c r="AI379" i="29"/>
  <c r="AH379" i="29"/>
  <c r="AG379" i="29"/>
  <c r="AE379" i="29"/>
  <c r="AD379" i="29" s="1"/>
  <c r="AD378" i="29"/>
  <c r="AD377" i="29"/>
  <c r="AD376" i="29"/>
  <c r="AD375" i="29"/>
  <c r="AD374" i="29"/>
  <c r="AD373" i="29"/>
  <c r="AD372" i="29"/>
  <c r="AD371" i="29"/>
  <c r="AD370" i="29"/>
  <c r="AJ369" i="29"/>
  <c r="AI369" i="29"/>
  <c r="AH369" i="29"/>
  <c r="AG369" i="29"/>
  <c r="AE369" i="29"/>
  <c r="AD369" i="29"/>
  <c r="AJ368" i="29"/>
  <c r="AI368" i="29"/>
  <c r="AH368" i="29"/>
  <c r="AG368" i="29"/>
  <c r="AE368" i="29"/>
  <c r="AD368" i="29" s="1"/>
  <c r="AJ367" i="29"/>
  <c r="AI367" i="29"/>
  <c r="AD367" i="29" s="1"/>
  <c r="AH367" i="29"/>
  <c r="AG367" i="29"/>
  <c r="AE367" i="29"/>
  <c r="AJ366" i="29"/>
  <c r="AI366" i="29"/>
  <c r="AH366" i="29"/>
  <c r="AG366" i="29"/>
  <c r="AE366" i="29"/>
  <c r="AD366" i="29" s="1"/>
  <c r="AD365" i="29"/>
  <c r="AD364" i="29"/>
  <c r="AD363" i="29"/>
  <c r="AD362" i="29"/>
  <c r="AD361" i="29"/>
  <c r="AD360" i="29"/>
  <c r="AD359" i="29"/>
  <c r="AD358" i="29"/>
  <c r="AD357" i="29"/>
  <c r="AJ356" i="29"/>
  <c r="AI356" i="29"/>
  <c r="AH356" i="29"/>
  <c r="AG356" i="29"/>
  <c r="AE356" i="29"/>
  <c r="AD356" i="29" s="1"/>
  <c r="AJ355" i="29"/>
  <c r="AI355" i="29"/>
  <c r="AH355" i="29"/>
  <c r="AD355" i="29" s="1"/>
  <c r="AG355" i="29"/>
  <c r="AE355" i="29"/>
  <c r="AD346" i="29"/>
  <c r="AD345" i="29"/>
  <c r="AD344" i="29"/>
  <c r="AD343" i="29"/>
  <c r="AD342" i="29"/>
  <c r="AD341" i="29"/>
  <c r="AD340" i="29"/>
  <c r="AJ339" i="29"/>
  <c r="AH339" i="29"/>
  <c r="AD339" i="29" s="1"/>
  <c r="AG339" i="29"/>
  <c r="AE339" i="29"/>
  <c r="AD338" i="29"/>
  <c r="AD337" i="29"/>
  <c r="AD336" i="29"/>
  <c r="AD335" i="29"/>
  <c r="AD334" i="29"/>
  <c r="AD333" i="29"/>
  <c r="AD332" i="29"/>
  <c r="AD331" i="29"/>
  <c r="AJ330" i="29"/>
  <c r="AH330" i="29"/>
  <c r="AG330" i="29"/>
  <c r="AE330" i="29"/>
  <c r="AD330" i="29" s="1"/>
  <c r="AJ329" i="29"/>
  <c r="AE329" i="29"/>
  <c r="AD329" i="29"/>
  <c r="AJ328" i="29"/>
  <c r="AD328" i="29" s="1"/>
  <c r="AE328" i="29"/>
  <c r="AD327" i="29"/>
  <c r="AD326" i="29"/>
  <c r="AD325" i="29"/>
  <c r="AD324" i="29"/>
  <c r="AD323" i="29"/>
  <c r="AD322" i="29"/>
  <c r="AJ321" i="29"/>
  <c r="AE321" i="29"/>
  <c r="AD321" i="29" s="1"/>
  <c r="AD320" i="29"/>
  <c r="AD319" i="29"/>
  <c r="AD318" i="29"/>
  <c r="AD317" i="29"/>
  <c r="AD316" i="29"/>
  <c r="AD315" i="29"/>
  <c r="AD314" i="29"/>
  <c r="AD313" i="29"/>
  <c r="AD312" i="29"/>
  <c r="AD311" i="29"/>
  <c r="AD310" i="29"/>
  <c r="AD309" i="29"/>
  <c r="AD308" i="29"/>
  <c r="AD307" i="29"/>
  <c r="AD306" i="29"/>
  <c r="AD305" i="29"/>
  <c r="AJ304" i="29"/>
  <c r="AH304" i="29"/>
  <c r="AE304" i="29"/>
  <c r="AD304" i="29" s="1"/>
  <c r="AJ303" i="29"/>
  <c r="AH303" i="29"/>
  <c r="AE303" i="29"/>
  <c r="AD303" i="29" s="1"/>
  <c r="AD302" i="29"/>
  <c r="AD301" i="29"/>
  <c r="AD300" i="29"/>
  <c r="AD299" i="29"/>
  <c r="AD298" i="29"/>
  <c r="AD297" i="29"/>
  <c r="AJ296" i="29"/>
  <c r="AI296" i="29"/>
  <c r="AH296" i="29"/>
  <c r="AG296" i="29"/>
  <c r="AE296" i="29"/>
  <c r="AD296" i="29" s="1"/>
  <c r="AJ295" i="29"/>
  <c r="AI295" i="29"/>
  <c r="AH295" i="29"/>
  <c r="AG295" i="29"/>
  <c r="AE295" i="29"/>
  <c r="AD295" i="29" s="1"/>
  <c r="AJ294" i="29"/>
  <c r="AI294" i="29"/>
  <c r="AH294" i="29"/>
  <c r="AG294" i="29"/>
  <c r="AE294" i="29"/>
  <c r="AD294" i="29" s="1"/>
  <c r="AD293" i="29"/>
  <c r="AD292" i="29"/>
  <c r="AD291" i="29"/>
  <c r="AD290" i="29"/>
  <c r="AD289" i="29"/>
  <c r="AD288" i="29"/>
  <c r="AD287" i="29"/>
  <c r="AD286" i="29"/>
  <c r="AD285" i="29"/>
  <c r="AD284" i="29"/>
  <c r="AD283" i="29"/>
  <c r="AD282" i="29"/>
  <c r="AD281" i="29"/>
  <c r="AD280" i="29"/>
  <c r="AD279" i="29"/>
  <c r="AD278" i="29"/>
  <c r="AJ277" i="29"/>
  <c r="AI277" i="29"/>
  <c r="AH277" i="29"/>
  <c r="AD277" i="29" s="1"/>
  <c r="AE277" i="29"/>
  <c r="AJ276" i="29"/>
  <c r="AH276" i="29"/>
  <c r="AD276" i="29" s="1"/>
  <c r="AE276" i="29"/>
  <c r="AD275" i="29"/>
  <c r="AD274" i="29"/>
  <c r="AD273" i="29"/>
  <c r="AD272" i="29"/>
  <c r="AD271" i="29"/>
  <c r="AD270" i="29"/>
  <c r="AD269" i="29"/>
  <c r="AJ268" i="29"/>
  <c r="AH268" i="29"/>
  <c r="AE268" i="29"/>
  <c r="AD268" i="29" s="1"/>
  <c r="AJ267" i="29"/>
  <c r="AH267" i="29"/>
  <c r="AE267" i="29"/>
  <c r="AD267" i="29" s="1"/>
  <c r="AD266" i="29"/>
  <c r="AD265" i="29"/>
  <c r="AD264" i="29"/>
  <c r="AD263" i="29"/>
  <c r="AD262" i="29"/>
  <c r="AD261" i="29"/>
  <c r="AD260" i="29"/>
  <c r="AD259" i="29"/>
  <c r="AD258" i="29"/>
  <c r="AD257" i="29"/>
  <c r="AJ256" i="29"/>
  <c r="AH256" i="29"/>
  <c r="AE256" i="29"/>
  <c r="AD256" i="29" s="1"/>
  <c r="AJ255" i="29"/>
  <c r="AH255" i="29"/>
  <c r="AE255" i="29"/>
  <c r="AD255" i="29" s="1"/>
  <c r="AD254" i="29"/>
  <c r="AD253" i="29"/>
  <c r="AD252" i="29"/>
  <c r="AD251" i="29"/>
  <c r="AD250" i="29"/>
  <c r="AD249" i="29"/>
  <c r="AD248" i="29"/>
  <c r="AD247" i="29"/>
  <c r="AD246" i="29"/>
  <c r="AD245" i="29"/>
  <c r="AD244" i="29"/>
  <c r="AD243" i="29"/>
  <c r="AD242" i="29"/>
  <c r="AD241" i="29"/>
  <c r="AD240" i="29"/>
  <c r="AD239" i="29"/>
  <c r="AD238" i="29"/>
  <c r="AD237" i="29"/>
  <c r="AD236" i="29"/>
  <c r="AD235" i="29"/>
  <c r="AD234" i="29"/>
  <c r="AD233" i="29"/>
  <c r="AD232" i="29"/>
  <c r="AD231" i="29"/>
  <c r="AD230" i="29"/>
  <c r="AD229" i="29"/>
  <c r="AD228" i="29"/>
  <c r="AD227" i="29"/>
  <c r="AD226" i="29"/>
  <c r="AD225" i="29"/>
  <c r="AD224" i="29"/>
  <c r="AD223" i="29"/>
  <c r="AD222" i="29"/>
  <c r="AD221" i="29"/>
  <c r="AD220" i="29"/>
  <c r="AD219" i="29"/>
  <c r="AD218" i="29"/>
  <c r="AD217" i="29"/>
  <c r="AD216" i="29"/>
  <c r="AD215" i="29"/>
  <c r="AD214" i="29"/>
  <c r="AD213" i="29"/>
  <c r="AD212" i="29"/>
  <c r="AD211" i="29"/>
  <c r="AD210" i="29"/>
  <c r="AJ209" i="29"/>
  <c r="AH209" i="29"/>
  <c r="AG209" i="29"/>
  <c r="AE209" i="29"/>
  <c r="AD209" i="29" s="1"/>
  <c r="AJ208" i="29"/>
  <c r="AI208" i="29"/>
  <c r="AH208" i="29"/>
  <c r="AG208" i="29"/>
  <c r="AE208" i="29"/>
  <c r="AJ207" i="29"/>
  <c r="AI207" i="29"/>
  <c r="AH207" i="29"/>
  <c r="AG207" i="29"/>
  <c r="AE207" i="29"/>
  <c r="AJ206" i="29"/>
  <c r="AI206" i="29"/>
  <c r="AH206" i="29"/>
  <c r="AG206" i="29"/>
  <c r="AE206" i="29"/>
  <c r="AJ205" i="29"/>
  <c r="AI205" i="29"/>
  <c r="AH205" i="29"/>
  <c r="AG205" i="29"/>
  <c r="AE205" i="29"/>
  <c r="AD204" i="29"/>
  <c r="AD203" i="29"/>
  <c r="AJ202" i="29"/>
  <c r="AI202" i="29"/>
  <c r="AH202" i="29"/>
  <c r="AG202" i="29"/>
  <c r="AE202" i="29"/>
  <c r="AD202" i="29" s="1"/>
  <c r="AJ201" i="29"/>
  <c r="AI201" i="29"/>
  <c r="AH201" i="29"/>
  <c r="AG201" i="29"/>
  <c r="AE201" i="29"/>
  <c r="AD201" i="29" s="1"/>
  <c r="AD200" i="29"/>
  <c r="AD199" i="29"/>
  <c r="AJ194" i="29"/>
  <c r="AI194" i="29"/>
  <c r="AH194" i="29"/>
  <c r="AG194" i="29"/>
  <c r="AE194" i="29"/>
  <c r="AD194" i="29" s="1"/>
  <c r="AJ193" i="29"/>
  <c r="AI193" i="29"/>
  <c r="AH193" i="29"/>
  <c r="AG193" i="29"/>
  <c r="AE193" i="29"/>
  <c r="AD193" i="29" s="1"/>
  <c r="AJ192" i="29"/>
  <c r="AI192" i="29"/>
  <c r="AH192" i="29"/>
  <c r="AG192" i="29"/>
  <c r="AE192" i="29"/>
  <c r="AD192" i="29" s="1"/>
  <c r="AJ191" i="29"/>
  <c r="AI191" i="29"/>
  <c r="AH191" i="29"/>
  <c r="AG191" i="29"/>
  <c r="AE191" i="29"/>
  <c r="AD191" i="29" s="1"/>
  <c r="AJ190" i="29"/>
  <c r="AI190" i="29"/>
  <c r="AH190" i="29"/>
  <c r="AD190" i="29" s="1"/>
  <c r="AG190" i="29"/>
  <c r="AE190" i="29"/>
  <c r="AD189" i="29"/>
  <c r="AD188" i="29"/>
  <c r="AD187" i="29"/>
  <c r="AD186" i="29"/>
  <c r="AD185" i="29"/>
  <c r="AJ184" i="29"/>
  <c r="AI184" i="29"/>
  <c r="AH184" i="29"/>
  <c r="AG184" i="29"/>
  <c r="AD184" i="29" s="1"/>
  <c r="AE184" i="29"/>
  <c r="AJ183" i="29"/>
  <c r="AI183" i="29"/>
  <c r="AH183" i="29"/>
  <c r="AG183" i="29"/>
  <c r="AE183" i="29"/>
  <c r="AD183" i="29"/>
  <c r="AJ182" i="29"/>
  <c r="AI182" i="29"/>
  <c r="AH182" i="29"/>
  <c r="AG182" i="29"/>
  <c r="AE182" i="29"/>
  <c r="AD182" i="29" s="1"/>
  <c r="AJ181" i="29"/>
  <c r="AI181" i="29"/>
  <c r="AH181" i="29"/>
  <c r="AG181" i="29"/>
  <c r="AE181" i="29"/>
  <c r="AD181" i="29"/>
  <c r="AD180" i="29"/>
  <c r="AD179" i="29"/>
  <c r="AD178" i="29"/>
  <c r="AD177" i="29"/>
  <c r="AJ176" i="29"/>
  <c r="AI176" i="29"/>
  <c r="AH176" i="29"/>
  <c r="AG176" i="29"/>
  <c r="AE176" i="29"/>
  <c r="AD176" i="29" s="1"/>
  <c r="AJ175" i="29"/>
  <c r="AI175" i="29"/>
  <c r="AH175" i="29"/>
  <c r="AG175" i="29"/>
  <c r="AE175" i="29"/>
  <c r="AD175" i="29"/>
  <c r="AJ174" i="29"/>
  <c r="AI174" i="29"/>
  <c r="AH174" i="29"/>
  <c r="AG174" i="29"/>
  <c r="AE174" i="29"/>
  <c r="AJ173" i="29"/>
  <c r="AI173" i="29"/>
  <c r="AH173" i="29"/>
  <c r="AG173" i="29"/>
  <c r="AE173" i="29"/>
  <c r="AD172" i="29"/>
  <c r="AD171" i="29"/>
  <c r="AD170" i="29"/>
  <c r="AD169" i="29"/>
  <c r="AJ168" i="29"/>
  <c r="AI168" i="29"/>
  <c r="AH168" i="29"/>
  <c r="AG168" i="29"/>
  <c r="AE168" i="29"/>
  <c r="AD167" i="29"/>
  <c r="AD166" i="29"/>
  <c r="AD165" i="29"/>
  <c r="AD164" i="29"/>
  <c r="AD163" i="29"/>
  <c r="AD162" i="29"/>
  <c r="AD161" i="29"/>
  <c r="AD160" i="29"/>
  <c r="AD159" i="29"/>
  <c r="AJ158" i="29"/>
  <c r="AI158" i="29"/>
  <c r="AD158" i="29" s="1"/>
  <c r="AH158" i="29"/>
  <c r="AG158" i="29"/>
  <c r="AE158" i="29"/>
  <c r="AJ157" i="29"/>
  <c r="AI157" i="29"/>
  <c r="AH157" i="29"/>
  <c r="AG157" i="29"/>
  <c r="AE157" i="29"/>
  <c r="AD157" i="29" s="1"/>
  <c r="AJ156" i="29"/>
  <c r="AI156" i="29"/>
  <c r="AD156" i="29" s="1"/>
  <c r="AH156" i="29"/>
  <c r="AG156" i="29"/>
  <c r="AE156" i="29"/>
  <c r="AD155" i="29"/>
  <c r="AD154" i="29"/>
  <c r="AD153" i="29"/>
  <c r="AD152" i="29"/>
  <c r="AD151" i="29"/>
  <c r="AD150" i="29"/>
  <c r="AD149" i="29"/>
  <c r="AD148" i="29"/>
  <c r="AJ147" i="29"/>
  <c r="AI147" i="29"/>
  <c r="AH147" i="29"/>
  <c r="AG147" i="29"/>
  <c r="AE147" i="29"/>
  <c r="AD147" i="29" s="1"/>
  <c r="AD146" i="29"/>
  <c r="AD145" i="29"/>
  <c r="AD144" i="29"/>
  <c r="AD143" i="29"/>
  <c r="AD142" i="29"/>
  <c r="AD141" i="29"/>
  <c r="AD140" i="29"/>
  <c r="AD139" i="29"/>
  <c r="AD138" i="29"/>
  <c r="AD137" i="29"/>
  <c r="AD136" i="29"/>
  <c r="AD135" i="29"/>
  <c r="AD134" i="29"/>
  <c r="AD133" i="29"/>
  <c r="AD132" i="29"/>
  <c r="AD131" i="29"/>
  <c r="AD130" i="29"/>
  <c r="AJ129" i="29"/>
  <c r="AI129" i="29"/>
  <c r="AH129" i="29"/>
  <c r="AG129" i="29"/>
  <c r="AE129" i="29"/>
  <c r="AD129" i="29" s="1"/>
  <c r="AD128" i="29"/>
  <c r="AD127" i="29"/>
  <c r="AD126" i="29"/>
  <c r="AD125" i="29"/>
  <c r="AD124" i="29"/>
  <c r="AD123" i="29"/>
  <c r="AD122" i="29"/>
  <c r="AD121" i="29"/>
  <c r="AD120" i="29"/>
  <c r="AD119" i="29"/>
  <c r="AD118" i="29"/>
  <c r="AD117" i="29"/>
  <c r="AD116" i="29"/>
  <c r="AD115" i="29"/>
  <c r="AD114" i="29"/>
  <c r="AD113" i="29"/>
  <c r="AD112" i="29"/>
  <c r="AD111" i="29"/>
  <c r="AD110" i="29"/>
  <c r="AJ109" i="29"/>
  <c r="AI109" i="29"/>
  <c r="AH109" i="29"/>
  <c r="AG109" i="29"/>
  <c r="AE109" i="29"/>
  <c r="AD109" i="29" s="1"/>
  <c r="AJ108" i="29"/>
  <c r="AI108" i="29"/>
  <c r="AD108" i="29" s="1"/>
  <c r="AH108" i="29"/>
  <c r="AG108" i="29"/>
  <c r="AE108" i="29"/>
  <c r="AD107" i="29"/>
  <c r="AJ106" i="29"/>
  <c r="AI106" i="29"/>
  <c r="AH106" i="29"/>
  <c r="AD106" i="29" s="1"/>
  <c r="AG106" i="29"/>
  <c r="AE106" i="29"/>
  <c r="AD105" i="29"/>
  <c r="AJ104" i="29"/>
  <c r="AI104" i="29"/>
  <c r="AH104" i="29"/>
  <c r="AG104" i="29"/>
  <c r="AD104" i="29" s="1"/>
  <c r="AE104" i="29"/>
  <c r="AD103" i="29"/>
  <c r="AD102" i="29"/>
  <c r="AD101" i="29"/>
  <c r="AD100" i="29"/>
  <c r="AD99" i="29"/>
  <c r="AD98" i="29"/>
  <c r="AD97" i="29"/>
  <c r="AD96" i="29"/>
  <c r="AD95" i="29"/>
  <c r="AD94" i="29"/>
  <c r="AD93" i="29"/>
  <c r="AD92" i="29"/>
  <c r="AD91" i="29"/>
  <c r="AD90" i="29"/>
  <c r="AD89" i="29"/>
  <c r="AD88" i="29"/>
  <c r="AD87" i="29"/>
  <c r="AD86" i="29"/>
  <c r="AD85" i="29"/>
  <c r="AD84" i="29"/>
  <c r="AD83" i="29"/>
  <c r="AD82" i="29"/>
  <c r="AD81" i="29"/>
  <c r="AJ80" i="29"/>
  <c r="AI80" i="29"/>
  <c r="AH80" i="29"/>
  <c r="AD80" i="29" s="1"/>
  <c r="AG80" i="29"/>
  <c r="AE80" i="29"/>
  <c r="AJ79" i="29"/>
  <c r="AI79" i="29"/>
  <c r="AH79" i="29"/>
  <c r="AG79" i="29"/>
  <c r="AE79" i="29"/>
  <c r="AD79" i="29" s="1"/>
  <c r="AJ78" i="29"/>
  <c r="AI78" i="29"/>
  <c r="AH78" i="29"/>
  <c r="AD78" i="29" s="1"/>
  <c r="AG78" i="29"/>
  <c r="AE78" i="29"/>
  <c r="AD77" i="29"/>
  <c r="AD76" i="29"/>
  <c r="AD75" i="29"/>
  <c r="AD74" i="29"/>
  <c r="AD73" i="29"/>
  <c r="AD72" i="29"/>
  <c r="AD71" i="29"/>
  <c r="AJ70" i="29"/>
  <c r="AI70" i="29"/>
  <c r="AD70" i="29" s="1"/>
  <c r="AH70" i="29"/>
  <c r="AG70" i="29"/>
  <c r="AE70" i="29"/>
  <c r="AJ69" i="29"/>
  <c r="AI69" i="29"/>
  <c r="AH69" i="29"/>
  <c r="AG69" i="29"/>
  <c r="AE69" i="29"/>
  <c r="AD69" i="29" s="1"/>
  <c r="AJ68" i="29"/>
  <c r="AI68" i="29"/>
  <c r="AD68" i="29" s="1"/>
  <c r="AH68" i="29"/>
  <c r="AG68" i="29"/>
  <c r="AE68" i="29"/>
  <c r="AD67" i="29"/>
  <c r="AD66" i="29"/>
  <c r="AD65" i="29"/>
  <c r="AD64" i="29"/>
  <c r="AD63" i="29"/>
  <c r="AD62" i="29"/>
  <c r="AD61" i="29"/>
  <c r="AD60" i="29"/>
  <c r="AD59" i="29"/>
  <c r="AD58" i="29"/>
  <c r="AJ57" i="29"/>
  <c r="AI57" i="29"/>
  <c r="AH57" i="29"/>
  <c r="AG57" i="29"/>
  <c r="AE57" i="29"/>
  <c r="AD57" i="29"/>
  <c r="AD56" i="29"/>
  <c r="AD55" i="29"/>
  <c r="AD54" i="29"/>
  <c r="AD53" i="29"/>
  <c r="AD52" i="29"/>
  <c r="AD51" i="29"/>
  <c r="AD50" i="29"/>
  <c r="AD49" i="29"/>
  <c r="AD48" i="29"/>
  <c r="AD47" i="29"/>
  <c r="AD46" i="29"/>
  <c r="AD45" i="29"/>
  <c r="AD44" i="29"/>
  <c r="AD43" i="29"/>
  <c r="AD42" i="29"/>
  <c r="AD41" i="29"/>
  <c r="AD40" i="29"/>
  <c r="AD39" i="29"/>
  <c r="AD38" i="29"/>
  <c r="AD37" i="29"/>
  <c r="AD36" i="29"/>
  <c r="AJ35" i="29"/>
  <c r="AI35" i="29"/>
  <c r="AH35" i="29"/>
  <c r="AD35" i="29" s="1"/>
  <c r="AG35" i="29"/>
  <c r="AE35" i="29"/>
  <c r="AJ34" i="29"/>
  <c r="AI34" i="29"/>
  <c r="AH34" i="29"/>
  <c r="AG34" i="29"/>
  <c r="AE34" i="29"/>
  <c r="AD34" i="29" s="1"/>
  <c r="AJ33" i="29"/>
  <c r="AI33" i="29"/>
  <c r="AH33" i="29"/>
  <c r="AD33" i="29" s="1"/>
  <c r="AG33" i="29"/>
  <c r="AE33" i="29"/>
  <c r="AJ32" i="29"/>
  <c r="AI32" i="29"/>
  <c r="AH32" i="29"/>
  <c r="AG32" i="29"/>
  <c r="AE32" i="29"/>
  <c r="AD32" i="29" s="1"/>
  <c r="AJ31" i="29"/>
  <c r="AI31" i="29"/>
  <c r="AH31" i="29"/>
  <c r="AD31" i="29" s="1"/>
  <c r="AG31" i="29"/>
  <c r="AE31" i="29"/>
  <c r="AJ30" i="29"/>
  <c r="AI30" i="29"/>
  <c r="AH30" i="29"/>
  <c r="AG30" i="29"/>
  <c r="AE30" i="29"/>
  <c r="AD30" i="29" s="1"/>
  <c r="AD29" i="29"/>
  <c r="AD28" i="29"/>
  <c r="AD27" i="29"/>
  <c r="AJ26" i="29"/>
  <c r="AI26" i="29"/>
  <c r="AH26" i="29"/>
  <c r="AG26" i="29"/>
  <c r="AE26" i="29"/>
  <c r="AD26" i="29" s="1"/>
  <c r="AD25" i="29"/>
  <c r="AD24" i="29"/>
  <c r="AD23" i="29"/>
  <c r="AD22" i="29"/>
  <c r="AD21" i="29"/>
  <c r="AD20" i="29"/>
  <c r="AD19" i="29"/>
  <c r="AJ18" i="29"/>
  <c r="AI18" i="29"/>
  <c r="AH18" i="29"/>
  <c r="AD18" i="29" s="1"/>
  <c r="AG18" i="29"/>
  <c r="AE18" i="29"/>
  <c r="AJ17" i="29"/>
  <c r="AI17" i="29"/>
  <c r="AH17" i="29"/>
  <c r="AG17" i="29"/>
  <c r="AE17" i="29"/>
  <c r="AD17" i="29" s="1"/>
  <c r="AJ16" i="29"/>
  <c r="AI16" i="29"/>
  <c r="AH16" i="29"/>
  <c r="AD16" i="29" s="1"/>
  <c r="AG16" i="29"/>
  <c r="AE16" i="29"/>
  <c r="AJ15" i="29"/>
  <c r="AI15" i="29"/>
  <c r="AH15" i="29"/>
  <c r="AG15" i="29"/>
  <c r="AE15" i="29"/>
  <c r="AD15" i="29" s="1"/>
  <c r="AD14" i="29"/>
  <c r="AD13" i="29"/>
  <c r="AD12" i="29"/>
  <c r="AE11" i="29"/>
  <c r="M516" i="29"/>
  <c r="M508" i="29"/>
  <c r="M482" i="29"/>
  <c r="M468" i="29"/>
  <c r="M464" i="29"/>
  <c r="M425" i="29"/>
  <c r="M418" i="29"/>
  <c r="M411" i="29"/>
  <c r="M408" i="29"/>
  <c r="M402" i="29"/>
  <c r="M393" i="29"/>
  <c r="M379" i="29"/>
  <c r="M368" i="29"/>
  <c r="M366" i="29"/>
  <c r="M355" i="29"/>
  <c r="M339" i="29"/>
  <c r="M330" i="29"/>
  <c r="M321" i="29"/>
  <c r="M303" i="29"/>
  <c r="M295" i="29"/>
  <c r="M277" i="29"/>
  <c r="M268" i="29"/>
  <c r="M255" i="29"/>
  <c r="M209" i="29"/>
  <c r="M205" i="29"/>
  <c r="M199" i="29"/>
  <c r="M195" i="29"/>
  <c r="M191" i="29"/>
  <c r="M183" i="29"/>
  <c r="M175" i="29"/>
  <c r="R175" i="29"/>
  <c r="M168" i="29"/>
  <c r="M158" i="29"/>
  <c r="M147" i="29"/>
  <c r="M129" i="29"/>
  <c r="M109" i="29"/>
  <c r="M80" i="29"/>
  <c r="M70" i="29"/>
  <c r="M57" i="29"/>
  <c r="M35" i="29"/>
  <c r="M32" i="29"/>
  <c r="M26" i="29"/>
  <c r="M18" i="29"/>
  <c r="M11" i="29"/>
  <c r="K32" i="29"/>
  <c r="R32" i="29"/>
  <c r="AB32" i="29"/>
  <c r="AC32" i="29"/>
  <c r="AK32" i="29"/>
  <c r="AL32" i="29"/>
  <c r="AT32" i="29"/>
  <c r="AU32" i="29"/>
  <c r="BC32" i="29"/>
  <c r="BD32" i="29"/>
  <c r="BL32" i="29"/>
  <c r="BM32" i="29"/>
  <c r="AE545" i="29" l="1"/>
  <c r="AE546" i="29"/>
  <c r="AE547" i="29"/>
  <c r="AE548" i="29"/>
  <c r="AE549" i="29"/>
  <c r="AE550" i="29"/>
  <c r="AE551" i="29"/>
  <c r="AE552" i="29"/>
  <c r="AE553" i="29"/>
  <c r="AE554" i="29"/>
  <c r="AE542" i="29"/>
  <c r="AE531" i="29"/>
  <c r="AE532" i="29"/>
  <c r="AE533" i="29"/>
  <c r="AE534" i="29"/>
  <c r="AE535" i="29"/>
  <c r="AE537" i="29"/>
  <c r="AE538" i="29"/>
  <c r="AE539" i="29"/>
  <c r="AE530" i="29"/>
  <c r="AD554" i="29" l="1"/>
  <c r="AD550" i="29"/>
  <c r="AD546" i="29"/>
  <c r="AD553" i="29"/>
  <c r="AD549" i="29"/>
  <c r="AD545" i="29"/>
  <c r="AD552" i="29"/>
  <c r="AD548" i="29"/>
  <c r="AD551" i="29"/>
  <c r="AD547" i="29"/>
  <c r="AD534" i="29"/>
  <c r="AD533" i="29"/>
  <c r="AD542" i="29"/>
  <c r="AD531" i="29"/>
  <c r="AD535" i="29"/>
  <c r="AD537" i="29"/>
  <c r="AD538" i="29"/>
  <c r="AD539" i="29"/>
  <c r="AD532" i="29"/>
  <c r="AJ564" i="29" l="1"/>
  <c r="AJ565" i="29"/>
  <c r="AH564" i="29"/>
  <c r="AH565" i="29"/>
  <c r="AG564" i="29"/>
  <c r="AG565" i="29"/>
  <c r="AE564" i="29"/>
  <c r="AE565" i="29"/>
  <c r="AD564" i="29"/>
  <c r="AD565" i="29"/>
  <c r="AI564" i="29"/>
  <c r="AI565" i="29"/>
  <c r="R143" i="45" l="1"/>
  <c r="R139" i="45"/>
  <c r="R135" i="45"/>
  <c r="R131" i="45"/>
  <c r="R127" i="45"/>
  <c r="R123" i="45"/>
  <c r="R119" i="45"/>
  <c r="R115" i="45"/>
  <c r="R111" i="45"/>
  <c r="R107" i="45"/>
  <c r="R103" i="45"/>
  <c r="R99" i="45"/>
  <c r="R95" i="45"/>
  <c r="R91" i="45"/>
  <c r="R87" i="45"/>
  <c r="R83" i="45"/>
  <c r="R79" i="45"/>
  <c r="R75" i="45"/>
  <c r="R71" i="45"/>
  <c r="R67" i="45"/>
  <c r="R63" i="45"/>
  <c r="R59" i="45"/>
  <c r="R55" i="45"/>
  <c r="R51" i="45"/>
  <c r="R47" i="45"/>
  <c r="R43" i="45"/>
  <c r="R39" i="45"/>
  <c r="R35" i="45"/>
  <c r="R31" i="45"/>
  <c r="R27" i="45"/>
  <c r="R23" i="45"/>
  <c r="R19" i="45"/>
  <c r="R15" i="45"/>
  <c r="R11" i="45"/>
  <c r="BX5" i="45"/>
  <c r="BF5" i="45"/>
  <c r="AN5" i="45"/>
  <c r="W5" i="45"/>
  <c r="BX4" i="45"/>
  <c r="BF4" i="45"/>
  <c r="AN4" i="45"/>
  <c r="W4" i="45"/>
  <c r="BX3" i="45"/>
  <c r="BF3" i="45"/>
  <c r="AN3" i="45"/>
  <c r="W3" i="45"/>
  <c r="BX2" i="45"/>
  <c r="BF2" i="45"/>
  <c r="AN2" i="45"/>
  <c r="W2" i="45"/>
  <c r="BN54" i="54"/>
  <c r="BE54" i="54"/>
  <c r="AV54" i="54"/>
  <c r="AM54" i="54"/>
  <c r="AJ54" i="54"/>
  <c r="AI54" i="54"/>
  <c r="AH54" i="54"/>
  <c r="AG54" i="54"/>
  <c r="AF54" i="54"/>
  <c r="AE54" i="54"/>
  <c r="BN53" i="54"/>
  <c r="BE53" i="54"/>
  <c r="AV53" i="54"/>
  <c r="AM53" i="54"/>
  <c r="AJ53" i="54"/>
  <c r="AI53" i="54"/>
  <c r="AH53" i="54"/>
  <c r="AG53" i="54"/>
  <c r="AF53" i="54"/>
  <c r="AE53" i="54"/>
  <c r="BN52" i="54"/>
  <c r="BE52" i="54"/>
  <c r="AV52" i="54"/>
  <c r="AM52" i="54"/>
  <c r="AJ52" i="54"/>
  <c r="AI52" i="54"/>
  <c r="AH52" i="54"/>
  <c r="AG52" i="54"/>
  <c r="AF52" i="54"/>
  <c r="AE52" i="54"/>
  <c r="BN51" i="54"/>
  <c r="BM51" i="54"/>
  <c r="BL51" i="54"/>
  <c r="BE51" i="54"/>
  <c r="BD51" i="54"/>
  <c r="BC51" i="54"/>
  <c r="AV51" i="54"/>
  <c r="AU51" i="54"/>
  <c r="AT51" i="54"/>
  <c r="AM51" i="54"/>
  <c r="AL51" i="54"/>
  <c r="AK51" i="54"/>
  <c r="AJ51" i="54"/>
  <c r="AI51" i="54"/>
  <c r="AH51" i="54"/>
  <c r="AG51" i="54"/>
  <c r="AF51" i="54"/>
  <c r="AE51" i="54"/>
  <c r="AC51" i="54"/>
  <c r="AB51" i="54"/>
  <c r="R51" i="54"/>
  <c r="M51" i="54"/>
  <c r="K51" i="54"/>
  <c r="BN50" i="54"/>
  <c r="BE50" i="54"/>
  <c r="AV50" i="54"/>
  <c r="AM50" i="54"/>
  <c r="AJ50" i="54"/>
  <c r="AI50" i="54"/>
  <c r="AH50" i="54"/>
  <c r="AG50" i="54"/>
  <c r="AF50" i="54"/>
  <c r="AE50" i="54"/>
  <c r="BN49" i="54"/>
  <c r="BE49" i="54"/>
  <c r="AV49" i="54"/>
  <c r="AM49" i="54"/>
  <c r="AJ49" i="54"/>
  <c r="AI49" i="54"/>
  <c r="AH49" i="54"/>
  <c r="AG49" i="54"/>
  <c r="AF49" i="54"/>
  <c r="AE49" i="54"/>
  <c r="BN48" i="54"/>
  <c r="BE48" i="54"/>
  <c r="AV48" i="54"/>
  <c r="AM48" i="54"/>
  <c r="AJ48" i="54"/>
  <c r="AI48" i="54"/>
  <c r="AH48" i="54"/>
  <c r="AG48" i="54"/>
  <c r="AF48" i="54"/>
  <c r="AE48" i="54"/>
  <c r="BN47" i="54"/>
  <c r="BM47" i="54"/>
  <c r="BL47" i="54"/>
  <c r="BE47" i="54"/>
  <c r="BD47" i="54"/>
  <c r="BC47" i="54"/>
  <c r="AV47" i="54"/>
  <c r="AU47" i="54"/>
  <c r="AT47" i="54"/>
  <c r="AM47" i="54"/>
  <c r="AL47" i="54"/>
  <c r="AK47" i="54"/>
  <c r="AJ47" i="54"/>
  <c r="AI47" i="54"/>
  <c r="AH47" i="54"/>
  <c r="AG47" i="54"/>
  <c r="AF47" i="54"/>
  <c r="AE47" i="54"/>
  <c r="AC47" i="54"/>
  <c r="AB47" i="54"/>
  <c r="R47" i="54"/>
  <c r="M47" i="54"/>
  <c r="K47" i="54"/>
  <c r="BN46" i="54"/>
  <c r="BE46" i="54"/>
  <c r="AV46" i="54"/>
  <c r="AM46" i="54"/>
  <c r="AJ46" i="54"/>
  <c r="AI46" i="54"/>
  <c r="AH46" i="54"/>
  <c r="AG46" i="54"/>
  <c r="AF46" i="54"/>
  <c r="AE46" i="54"/>
  <c r="BN45" i="54"/>
  <c r="BE45" i="54"/>
  <c r="AV45" i="54"/>
  <c r="AM45" i="54"/>
  <c r="AJ45" i="54"/>
  <c r="AI45" i="54"/>
  <c r="AH45" i="54"/>
  <c r="AG45" i="54"/>
  <c r="AF45" i="54"/>
  <c r="AE45" i="54"/>
  <c r="BN44" i="54"/>
  <c r="BE44" i="54"/>
  <c r="AV44" i="54"/>
  <c r="AM44" i="54"/>
  <c r="AJ44" i="54"/>
  <c r="AI44" i="54"/>
  <c r="AH44" i="54"/>
  <c r="AG44" i="54"/>
  <c r="AF44" i="54"/>
  <c r="AE44" i="54"/>
  <c r="BN43" i="54"/>
  <c r="BM43" i="54"/>
  <c r="BL43" i="54"/>
  <c r="BE43" i="54"/>
  <c r="BD43" i="54"/>
  <c r="BC43" i="54"/>
  <c r="AV43" i="54"/>
  <c r="AU43" i="54"/>
  <c r="AT43" i="54"/>
  <c r="AM43" i="54"/>
  <c r="AL43" i="54"/>
  <c r="AK43" i="54"/>
  <c r="AJ43" i="54"/>
  <c r="AI43" i="54"/>
  <c r="AH43" i="54"/>
  <c r="AG43" i="54"/>
  <c r="AF43" i="54"/>
  <c r="AE43" i="54"/>
  <c r="AC43" i="54"/>
  <c r="AB43" i="54"/>
  <c r="R43" i="54"/>
  <c r="M43" i="54"/>
  <c r="K43" i="54"/>
  <c r="BN42" i="54"/>
  <c r="BE42" i="54"/>
  <c r="AV42" i="54"/>
  <c r="AM42" i="54"/>
  <c r="AJ42" i="54"/>
  <c r="AI42" i="54"/>
  <c r="AH42" i="54"/>
  <c r="AG42" i="54"/>
  <c r="AF42" i="54"/>
  <c r="AE42" i="54"/>
  <c r="BN41" i="54"/>
  <c r="BE41" i="54"/>
  <c r="AV41" i="54"/>
  <c r="AM41" i="54"/>
  <c r="AJ41" i="54"/>
  <c r="AI41" i="54"/>
  <c r="AH41" i="54"/>
  <c r="AG41" i="54"/>
  <c r="AF41" i="54"/>
  <c r="AE41" i="54"/>
  <c r="BN40" i="54"/>
  <c r="BE40" i="54"/>
  <c r="AV40" i="54"/>
  <c r="AM40" i="54"/>
  <c r="AJ40" i="54"/>
  <c r="AI40" i="54"/>
  <c r="AH40" i="54"/>
  <c r="AG40" i="54"/>
  <c r="AF40" i="54"/>
  <c r="AE40" i="54"/>
  <c r="BN39" i="54"/>
  <c r="BM39" i="54"/>
  <c r="BL39" i="54"/>
  <c r="BE39" i="54"/>
  <c r="BD39" i="54"/>
  <c r="BC39" i="54"/>
  <c r="AV39" i="54"/>
  <c r="AU39" i="54"/>
  <c r="AT39" i="54"/>
  <c r="AM39" i="54"/>
  <c r="AL39" i="54"/>
  <c r="AK39" i="54"/>
  <c r="AJ39" i="54"/>
  <c r="AI39" i="54"/>
  <c r="AH39" i="54"/>
  <c r="AG39" i="54"/>
  <c r="AF39" i="54"/>
  <c r="AE39" i="54"/>
  <c r="AC39" i="54"/>
  <c r="AB39" i="54"/>
  <c r="R39" i="54"/>
  <c r="M39" i="54"/>
  <c r="K39" i="54"/>
  <c r="BN38" i="54"/>
  <c r="BE38" i="54"/>
  <c r="AV38" i="54"/>
  <c r="AM38" i="54"/>
  <c r="AJ38" i="54"/>
  <c r="AI38" i="54"/>
  <c r="AH38" i="54"/>
  <c r="AG38" i="54"/>
  <c r="AF38" i="54"/>
  <c r="AE38" i="54"/>
  <c r="BN37" i="54"/>
  <c r="BE37" i="54"/>
  <c r="AV37" i="54"/>
  <c r="AM37" i="54"/>
  <c r="AJ37" i="54"/>
  <c r="AI37" i="54"/>
  <c r="AH37" i="54"/>
  <c r="AG37" i="54"/>
  <c r="AF37" i="54"/>
  <c r="AE37" i="54"/>
  <c r="BN36" i="54"/>
  <c r="BE36" i="54"/>
  <c r="AV36" i="54"/>
  <c r="AM36" i="54"/>
  <c r="AJ36" i="54"/>
  <c r="AI36" i="54"/>
  <c r="AH36" i="54"/>
  <c r="AG36" i="54"/>
  <c r="AF36" i="54"/>
  <c r="AE36" i="54"/>
  <c r="BN35" i="54"/>
  <c r="BM35" i="54"/>
  <c r="BL35" i="54"/>
  <c r="BE35" i="54"/>
  <c r="BD35" i="54"/>
  <c r="BC35" i="54"/>
  <c r="AV35" i="54"/>
  <c r="AU35" i="54"/>
  <c r="AT35" i="54"/>
  <c r="AM35" i="54"/>
  <c r="AL35" i="54"/>
  <c r="AK35" i="54"/>
  <c r="AJ35" i="54"/>
  <c r="AI35" i="54"/>
  <c r="AH35" i="54"/>
  <c r="AG35" i="54"/>
  <c r="AF35" i="54"/>
  <c r="AE35" i="54"/>
  <c r="AC35" i="54"/>
  <c r="AB35" i="54"/>
  <c r="R35" i="54"/>
  <c r="M35" i="54"/>
  <c r="K35" i="54"/>
  <c r="BN34" i="54"/>
  <c r="BE34" i="54"/>
  <c r="AV34" i="54"/>
  <c r="AM34" i="54"/>
  <c r="AJ34" i="54"/>
  <c r="AI34" i="54"/>
  <c r="AH34" i="54"/>
  <c r="AG34" i="54"/>
  <c r="AF34" i="54"/>
  <c r="AE34" i="54"/>
  <c r="BN33" i="54"/>
  <c r="BE33" i="54"/>
  <c r="AV33" i="54"/>
  <c r="AM33" i="54"/>
  <c r="AJ33" i="54"/>
  <c r="AI33" i="54"/>
  <c r="AH33" i="54"/>
  <c r="AG33" i="54"/>
  <c r="AF33" i="54"/>
  <c r="AE33" i="54"/>
  <c r="BN32" i="54"/>
  <c r="BE32" i="54"/>
  <c r="AV32" i="54"/>
  <c r="AM32" i="54"/>
  <c r="AJ32" i="54"/>
  <c r="AI32" i="54"/>
  <c r="AH32" i="54"/>
  <c r="AG32" i="54"/>
  <c r="AF32" i="54"/>
  <c r="AE32" i="54"/>
  <c r="BN31" i="54"/>
  <c r="BM31" i="54"/>
  <c r="BL31" i="54"/>
  <c r="BE31" i="54"/>
  <c r="BD31" i="54"/>
  <c r="BC31" i="54"/>
  <c r="AV31" i="54"/>
  <c r="AU31" i="54"/>
  <c r="AT31" i="54"/>
  <c r="AM31" i="54"/>
  <c r="AL31" i="54"/>
  <c r="AK31" i="54"/>
  <c r="AJ31" i="54"/>
  <c r="AI31" i="54"/>
  <c r="AH31" i="54"/>
  <c r="AG31" i="54"/>
  <c r="AF31" i="54"/>
  <c r="AE31" i="54"/>
  <c r="AC31" i="54"/>
  <c r="AB31" i="54"/>
  <c r="R31" i="54"/>
  <c r="M31" i="54"/>
  <c r="K31" i="54"/>
  <c r="BN30" i="54"/>
  <c r="BE30" i="54"/>
  <c r="AV30" i="54"/>
  <c r="AM30" i="54"/>
  <c r="AJ30" i="54"/>
  <c r="AI30" i="54"/>
  <c r="AH30" i="54"/>
  <c r="AG30" i="54"/>
  <c r="AF30" i="54"/>
  <c r="AE30" i="54"/>
  <c r="BN29" i="54"/>
  <c r="BE29" i="54"/>
  <c r="AV29" i="54"/>
  <c r="AM29" i="54"/>
  <c r="AJ29" i="54"/>
  <c r="AI29" i="54"/>
  <c r="AH29" i="54"/>
  <c r="AG29" i="54"/>
  <c r="AF29" i="54"/>
  <c r="AE29" i="54"/>
  <c r="BN28" i="54"/>
  <c r="BE28" i="54"/>
  <c r="AV28" i="54"/>
  <c r="AM28" i="54"/>
  <c r="AJ28" i="54"/>
  <c r="AI28" i="54"/>
  <c r="AH28" i="54"/>
  <c r="AG28" i="54"/>
  <c r="AF28" i="54"/>
  <c r="AE28" i="54"/>
  <c r="BN27" i="54"/>
  <c r="BM27" i="54"/>
  <c r="BL27" i="54"/>
  <c r="BE27" i="54"/>
  <c r="BD27" i="54"/>
  <c r="BC27" i="54"/>
  <c r="AV27" i="54"/>
  <c r="AU27" i="54"/>
  <c r="AT27" i="54"/>
  <c r="AM27" i="54"/>
  <c r="AL27" i="54"/>
  <c r="AK27" i="54"/>
  <c r="AJ27" i="54"/>
  <c r="AI27" i="54"/>
  <c r="AH27" i="54"/>
  <c r="AG27" i="54"/>
  <c r="AF27" i="54"/>
  <c r="AE27" i="54"/>
  <c r="AC27" i="54"/>
  <c r="AB27" i="54"/>
  <c r="R27" i="54"/>
  <c r="M27" i="54"/>
  <c r="K27" i="54"/>
  <c r="BN26" i="54"/>
  <c r="BE26" i="54"/>
  <c r="AV26" i="54"/>
  <c r="AM26" i="54"/>
  <c r="AJ26" i="54"/>
  <c r="AI26" i="54"/>
  <c r="AH26" i="54"/>
  <c r="AG26" i="54"/>
  <c r="AF26" i="54"/>
  <c r="AE26" i="54"/>
  <c r="BN25" i="54"/>
  <c r="BE25" i="54"/>
  <c r="AV25" i="54"/>
  <c r="AM25" i="54"/>
  <c r="AJ25" i="54"/>
  <c r="AI25" i="54"/>
  <c r="AH25" i="54"/>
  <c r="AG25" i="54"/>
  <c r="AF25" i="54"/>
  <c r="AE25" i="54"/>
  <c r="BN24" i="54"/>
  <c r="BE24" i="54"/>
  <c r="AV24" i="54"/>
  <c r="AM24" i="54"/>
  <c r="AJ24" i="54"/>
  <c r="AI24" i="54"/>
  <c r="AH24" i="54"/>
  <c r="AG24" i="54"/>
  <c r="AF24" i="54"/>
  <c r="AE24" i="54"/>
  <c r="BN23" i="54"/>
  <c r="BM23" i="54"/>
  <c r="BL23" i="54"/>
  <c r="BE23" i="54"/>
  <c r="BD23" i="54"/>
  <c r="BC23" i="54"/>
  <c r="AV23" i="54"/>
  <c r="AU23" i="54"/>
  <c r="AT23" i="54"/>
  <c r="AM23" i="54"/>
  <c r="AL23" i="54"/>
  <c r="AK23" i="54"/>
  <c r="AJ23" i="54"/>
  <c r="AI23" i="54"/>
  <c r="AH23" i="54"/>
  <c r="AG23" i="54"/>
  <c r="AF23" i="54"/>
  <c r="AE23" i="54"/>
  <c r="AC23" i="54"/>
  <c r="AB23" i="54"/>
  <c r="R23" i="54"/>
  <c r="M23" i="54"/>
  <c r="K23" i="54"/>
  <c r="BN22" i="54"/>
  <c r="BE22" i="54"/>
  <c r="AV22" i="54"/>
  <c r="AM22" i="54"/>
  <c r="AJ22" i="54"/>
  <c r="AI22" i="54"/>
  <c r="AH22" i="54"/>
  <c r="AG22" i="54"/>
  <c r="AF22" i="54"/>
  <c r="AE22" i="54"/>
  <c r="BN21" i="54"/>
  <c r="BE21" i="54"/>
  <c r="AV21" i="54"/>
  <c r="AM21" i="54"/>
  <c r="AJ21" i="54"/>
  <c r="AI21" i="54"/>
  <c r="AH21" i="54"/>
  <c r="AG21" i="54"/>
  <c r="AF21" i="54"/>
  <c r="AE21" i="54"/>
  <c r="BN20" i="54"/>
  <c r="BE20" i="54"/>
  <c r="AV20" i="54"/>
  <c r="AM20" i="54"/>
  <c r="AJ20" i="54"/>
  <c r="AI20" i="54"/>
  <c r="AH20" i="54"/>
  <c r="AG20" i="54"/>
  <c r="AF20" i="54"/>
  <c r="AE20" i="54"/>
  <c r="BN19" i="54"/>
  <c r="BM19" i="54"/>
  <c r="BL19" i="54"/>
  <c r="BE19" i="54"/>
  <c r="BD19" i="54"/>
  <c r="BC19" i="54"/>
  <c r="AV19" i="54"/>
  <c r="AU19" i="54"/>
  <c r="AT19" i="54"/>
  <c r="AM19" i="54"/>
  <c r="AL19" i="54"/>
  <c r="AK19" i="54"/>
  <c r="AJ19" i="54"/>
  <c r="AI19" i="54"/>
  <c r="AH19" i="54"/>
  <c r="AG19" i="54"/>
  <c r="AF19" i="54"/>
  <c r="AE19" i="54"/>
  <c r="AC19" i="54"/>
  <c r="AB19" i="54"/>
  <c r="R19" i="54"/>
  <c r="M19" i="54"/>
  <c r="K19" i="54"/>
  <c r="BN18" i="54"/>
  <c r="BE18" i="54"/>
  <c r="AV18" i="54"/>
  <c r="AM18" i="54"/>
  <c r="AJ18" i="54"/>
  <c r="AI18" i="54"/>
  <c r="AH18" i="54"/>
  <c r="AG18" i="54"/>
  <c r="AF18" i="54"/>
  <c r="AE18" i="54"/>
  <c r="BN17" i="54"/>
  <c r="BE17" i="54"/>
  <c r="AV17" i="54"/>
  <c r="AM17" i="54"/>
  <c r="AJ17" i="54"/>
  <c r="AI17" i="54"/>
  <c r="AH17" i="54"/>
  <c r="AG17" i="54"/>
  <c r="AF17" i="54"/>
  <c r="AE17" i="54"/>
  <c r="BN16" i="54"/>
  <c r="BE16" i="54"/>
  <c r="AV16" i="54"/>
  <c r="AD16" i="54" s="1"/>
  <c r="AM16" i="54"/>
  <c r="AJ16" i="54"/>
  <c r="AI16" i="54"/>
  <c r="AH16" i="54"/>
  <c r="AG16" i="54"/>
  <c r="AF16" i="54"/>
  <c r="AE16" i="54"/>
  <c r="BN15" i="54"/>
  <c r="BM15" i="54"/>
  <c r="BL15" i="54"/>
  <c r="BE15" i="54"/>
  <c r="BD15" i="54"/>
  <c r="BC15" i="54"/>
  <c r="AV15" i="54"/>
  <c r="AU15" i="54"/>
  <c r="AT15" i="54"/>
  <c r="AM15" i="54"/>
  <c r="AL15" i="54"/>
  <c r="AK15" i="54"/>
  <c r="AJ15" i="54"/>
  <c r="AI15" i="54"/>
  <c r="AH15" i="54"/>
  <c r="AG15" i="54"/>
  <c r="AF15" i="54"/>
  <c r="AE15" i="54"/>
  <c r="AC15" i="54"/>
  <c r="AB15" i="54"/>
  <c r="R15" i="54"/>
  <c r="M15" i="54"/>
  <c r="K15" i="54"/>
  <c r="BN14" i="54"/>
  <c r="BE14" i="54"/>
  <c r="AV14" i="54"/>
  <c r="AM14" i="54"/>
  <c r="AJ14" i="54"/>
  <c r="AI14" i="54"/>
  <c r="AH14" i="54"/>
  <c r="AG14" i="54"/>
  <c r="AF14" i="54"/>
  <c r="AE14" i="54"/>
  <c r="BN13" i="54"/>
  <c r="BE13" i="54"/>
  <c r="AV13" i="54"/>
  <c r="AM13" i="54"/>
  <c r="AJ13" i="54"/>
  <c r="AI13" i="54"/>
  <c r="AH13" i="54"/>
  <c r="AG13" i="54"/>
  <c r="AF13" i="54"/>
  <c r="AE13" i="54"/>
  <c r="BN12" i="54"/>
  <c r="BE12" i="54"/>
  <c r="AV12" i="54"/>
  <c r="AM12" i="54"/>
  <c r="AJ12" i="54"/>
  <c r="AI12" i="54"/>
  <c r="AH12" i="54"/>
  <c r="AG12" i="54"/>
  <c r="AF12" i="54"/>
  <c r="AE12" i="54"/>
  <c r="BN11" i="54"/>
  <c r="BM11" i="54"/>
  <c r="BL11" i="54"/>
  <c r="BE11" i="54"/>
  <c r="BD11" i="54"/>
  <c r="BC11" i="54"/>
  <c r="AV11" i="54"/>
  <c r="AU11" i="54"/>
  <c r="AT11" i="54"/>
  <c r="AM11" i="54"/>
  <c r="AL11" i="54"/>
  <c r="AK11" i="54"/>
  <c r="AJ11" i="54"/>
  <c r="AI11" i="54"/>
  <c r="AH11" i="54"/>
  <c r="AG11" i="54"/>
  <c r="AF11" i="54"/>
  <c r="AE11" i="54"/>
  <c r="AC11" i="54"/>
  <c r="AB11" i="54"/>
  <c r="R11" i="54"/>
  <c r="M11" i="54"/>
  <c r="K11" i="54"/>
  <c r="BX5" i="54"/>
  <c r="BF5" i="54"/>
  <c r="AN5" i="54"/>
  <c r="W5" i="54"/>
  <c r="BX4" i="54"/>
  <c r="BF4" i="54"/>
  <c r="AN4" i="54"/>
  <c r="W4" i="54"/>
  <c r="BX3" i="54"/>
  <c r="BF3" i="54"/>
  <c r="AN3" i="54"/>
  <c r="W3" i="54"/>
  <c r="BX2" i="54"/>
  <c r="BF2" i="54"/>
  <c r="AN2" i="54"/>
  <c r="W2" i="54"/>
  <c r="BX187" i="52"/>
  <c r="BF187" i="52"/>
  <c r="AN187" i="52"/>
  <c r="W187" i="52"/>
  <c r="BX186" i="52"/>
  <c r="BF186" i="52"/>
  <c r="AN186" i="52"/>
  <c r="W186" i="52"/>
  <c r="BX185" i="52"/>
  <c r="BF185" i="52"/>
  <c r="AN185" i="52"/>
  <c r="W185" i="52"/>
  <c r="BX184" i="52"/>
  <c r="BF184" i="52"/>
  <c r="AN184" i="52"/>
  <c r="W184" i="52"/>
  <c r="BX129" i="52"/>
  <c r="BF129" i="52"/>
  <c r="AN129" i="52"/>
  <c r="W129" i="52"/>
  <c r="BX128" i="52"/>
  <c r="BF128" i="52"/>
  <c r="AN128" i="52"/>
  <c r="W128" i="52"/>
  <c r="BX127" i="52"/>
  <c r="BF127" i="52"/>
  <c r="AN127" i="52"/>
  <c r="W127" i="52"/>
  <c r="BX126" i="52"/>
  <c r="BF126" i="52"/>
  <c r="AN126" i="52"/>
  <c r="W126" i="52"/>
  <c r="BX67" i="52"/>
  <c r="BF67" i="52"/>
  <c r="AN67" i="52"/>
  <c r="W67" i="52"/>
  <c r="BX66" i="52"/>
  <c r="BF66" i="52"/>
  <c r="AN66" i="52"/>
  <c r="W66" i="52"/>
  <c r="BX65" i="52"/>
  <c r="BF65" i="52"/>
  <c r="AN65" i="52"/>
  <c r="W65" i="52"/>
  <c r="BX64" i="52"/>
  <c r="BF64" i="52"/>
  <c r="AN64" i="52"/>
  <c r="W64" i="52"/>
  <c r="BX5" i="52"/>
  <c r="BF5" i="52"/>
  <c r="AN5" i="52"/>
  <c r="W5" i="52"/>
  <c r="BX4" i="52"/>
  <c r="BF4" i="52"/>
  <c r="AN4" i="52"/>
  <c r="W4" i="52"/>
  <c r="BX3" i="52"/>
  <c r="BF3" i="52"/>
  <c r="AN3" i="52"/>
  <c r="W3" i="52"/>
  <c r="BX2" i="52"/>
  <c r="BF2" i="52"/>
  <c r="AN2" i="52"/>
  <c r="W2" i="52"/>
  <c r="R269" i="52"/>
  <c r="R265" i="52"/>
  <c r="R261" i="52"/>
  <c r="R257" i="52"/>
  <c r="R253" i="52"/>
  <c r="R249" i="52"/>
  <c r="R245" i="52"/>
  <c r="R241" i="52"/>
  <c r="R237" i="52"/>
  <c r="R233" i="52"/>
  <c r="R229" i="52"/>
  <c r="R225" i="52"/>
  <c r="R221" i="52"/>
  <c r="R217" i="52"/>
  <c r="R213" i="52"/>
  <c r="R209" i="52"/>
  <c r="R205" i="52"/>
  <c r="R201" i="52"/>
  <c r="R197" i="52"/>
  <c r="R193" i="52"/>
  <c r="R179" i="52"/>
  <c r="R175" i="52"/>
  <c r="R171" i="52"/>
  <c r="R167" i="52"/>
  <c r="R163" i="52"/>
  <c r="R159" i="52"/>
  <c r="R155" i="52"/>
  <c r="R151" i="52"/>
  <c r="R147" i="52"/>
  <c r="R143" i="52"/>
  <c r="R139" i="52"/>
  <c r="R135" i="52"/>
  <c r="R121" i="52"/>
  <c r="R117" i="52"/>
  <c r="R113" i="52"/>
  <c r="R109" i="52"/>
  <c r="R105" i="52"/>
  <c r="R101" i="52"/>
  <c r="R97" i="52"/>
  <c r="R93" i="52"/>
  <c r="R89" i="52"/>
  <c r="R85" i="52"/>
  <c r="R81" i="52"/>
  <c r="R77" i="52"/>
  <c r="R73" i="52"/>
  <c r="R59" i="52"/>
  <c r="R55" i="52"/>
  <c r="R51" i="52"/>
  <c r="R47" i="52"/>
  <c r="R43" i="52"/>
  <c r="R39" i="52"/>
  <c r="R35" i="52"/>
  <c r="R31" i="52"/>
  <c r="R27" i="52"/>
  <c r="R23" i="52"/>
  <c r="R19" i="52"/>
  <c r="R15" i="52"/>
  <c r="R11" i="52"/>
  <c r="R79" i="51"/>
  <c r="R75" i="51"/>
  <c r="R71" i="51"/>
  <c r="R67" i="51"/>
  <c r="R63" i="51"/>
  <c r="R59" i="51"/>
  <c r="R55" i="51"/>
  <c r="R51" i="51"/>
  <c r="R47" i="51"/>
  <c r="R43" i="51"/>
  <c r="R39" i="51"/>
  <c r="R35" i="51"/>
  <c r="R31" i="51"/>
  <c r="R27" i="51"/>
  <c r="R23" i="51"/>
  <c r="R19" i="51"/>
  <c r="R15" i="51"/>
  <c r="R11" i="51"/>
  <c r="BX5" i="51"/>
  <c r="BF5" i="51"/>
  <c r="AN5" i="51"/>
  <c r="W5" i="51"/>
  <c r="BX4" i="51"/>
  <c r="BF4" i="51"/>
  <c r="AN4" i="51"/>
  <c r="W4" i="51"/>
  <c r="BX3" i="51"/>
  <c r="BF3" i="51"/>
  <c r="AN3" i="51"/>
  <c r="W3" i="51"/>
  <c r="BX2" i="51"/>
  <c r="BF2" i="51"/>
  <c r="AN2" i="51"/>
  <c r="W2" i="51"/>
  <c r="BX5" i="50"/>
  <c r="BF5" i="50"/>
  <c r="AN5" i="50"/>
  <c r="W5" i="50"/>
  <c r="BX4" i="50"/>
  <c r="BF4" i="50"/>
  <c r="AN4" i="50"/>
  <c r="W4" i="50"/>
  <c r="BX3" i="50"/>
  <c r="BF3" i="50"/>
  <c r="AN3" i="50"/>
  <c r="W3" i="50"/>
  <c r="BX2" i="50"/>
  <c r="BF2" i="50"/>
  <c r="AN2" i="50"/>
  <c r="W2" i="50"/>
  <c r="R107" i="50"/>
  <c r="R103" i="50"/>
  <c r="R99" i="50"/>
  <c r="R95" i="50"/>
  <c r="R91" i="50"/>
  <c r="R87" i="50"/>
  <c r="R83" i="50"/>
  <c r="R79" i="50"/>
  <c r="R75" i="50"/>
  <c r="R71" i="50"/>
  <c r="R67" i="50"/>
  <c r="R63" i="50"/>
  <c r="R59" i="50"/>
  <c r="R55" i="50"/>
  <c r="R51" i="50"/>
  <c r="R47" i="50"/>
  <c r="R43" i="50"/>
  <c r="R39" i="50"/>
  <c r="R35" i="50"/>
  <c r="R31" i="50"/>
  <c r="R27" i="50"/>
  <c r="R23" i="50"/>
  <c r="R19" i="50"/>
  <c r="R15" i="50"/>
  <c r="R11" i="50"/>
  <c r="R63" i="49"/>
  <c r="R59" i="49"/>
  <c r="R55" i="49"/>
  <c r="R51" i="49"/>
  <c r="R47" i="49"/>
  <c r="R43" i="49"/>
  <c r="R39" i="49"/>
  <c r="R35" i="49"/>
  <c r="R31" i="49"/>
  <c r="R27" i="49"/>
  <c r="R23" i="49"/>
  <c r="R19" i="49"/>
  <c r="R15" i="49"/>
  <c r="R11" i="49"/>
  <c r="BX5" i="49"/>
  <c r="BF5" i="49"/>
  <c r="AN5" i="49"/>
  <c r="W5" i="49"/>
  <c r="BX4" i="49"/>
  <c r="BF4" i="49"/>
  <c r="AN4" i="49"/>
  <c r="W4" i="49"/>
  <c r="BX3" i="49"/>
  <c r="BF3" i="49"/>
  <c r="AN3" i="49"/>
  <c r="W3" i="49"/>
  <c r="BX2" i="49"/>
  <c r="BF2" i="49"/>
  <c r="AN2" i="49"/>
  <c r="W2" i="49"/>
  <c r="BX5" i="48"/>
  <c r="BF5" i="48"/>
  <c r="AN5" i="48"/>
  <c r="W5" i="48"/>
  <c r="BX4" i="48"/>
  <c r="BF4" i="48"/>
  <c r="AN4" i="48"/>
  <c r="W4" i="48"/>
  <c r="BX3" i="48"/>
  <c r="BF3" i="48"/>
  <c r="AN3" i="48"/>
  <c r="W3" i="48"/>
  <c r="BX2" i="48"/>
  <c r="BF2" i="48"/>
  <c r="AN2" i="48"/>
  <c r="W2" i="48"/>
  <c r="R203" i="48"/>
  <c r="R199" i="48"/>
  <c r="R195" i="48"/>
  <c r="R191" i="48"/>
  <c r="R187" i="48"/>
  <c r="R183" i="48"/>
  <c r="R179" i="48"/>
  <c r="R175" i="48"/>
  <c r="R171" i="48"/>
  <c r="R167" i="48"/>
  <c r="R163" i="48"/>
  <c r="R159" i="48"/>
  <c r="R155" i="48"/>
  <c r="R151" i="48"/>
  <c r="R147" i="48"/>
  <c r="R143" i="48"/>
  <c r="R139" i="48"/>
  <c r="R135" i="48"/>
  <c r="R131" i="48"/>
  <c r="R127" i="48"/>
  <c r="R123" i="48"/>
  <c r="R119" i="48"/>
  <c r="R115" i="48"/>
  <c r="R111" i="48"/>
  <c r="R107" i="48"/>
  <c r="R103" i="48"/>
  <c r="R99" i="48"/>
  <c r="R95" i="48"/>
  <c r="R91" i="48"/>
  <c r="R87" i="48"/>
  <c r="R83" i="48"/>
  <c r="R79" i="48"/>
  <c r="R75" i="48"/>
  <c r="R71" i="48"/>
  <c r="R67" i="48"/>
  <c r="R63" i="48"/>
  <c r="R59" i="48"/>
  <c r="R55" i="48"/>
  <c r="R51" i="48"/>
  <c r="R47" i="48"/>
  <c r="R43" i="48"/>
  <c r="R39" i="48"/>
  <c r="R35" i="48"/>
  <c r="R31" i="48"/>
  <c r="R27" i="48"/>
  <c r="R23" i="48"/>
  <c r="R19" i="48"/>
  <c r="R15" i="48"/>
  <c r="R11" i="48"/>
  <c r="BX5" i="47"/>
  <c r="BF5" i="47"/>
  <c r="AN5" i="47"/>
  <c r="W5" i="47"/>
  <c r="BX4" i="47"/>
  <c r="BF4" i="47"/>
  <c r="AN4" i="47"/>
  <c r="W4" i="47"/>
  <c r="BX3" i="47"/>
  <c r="BF3" i="47"/>
  <c r="AN3" i="47"/>
  <c r="W3" i="47"/>
  <c r="BX2" i="47"/>
  <c r="BF2" i="47"/>
  <c r="AN2" i="47"/>
  <c r="W2" i="47"/>
  <c r="R67" i="47"/>
  <c r="R63" i="47"/>
  <c r="R59" i="47"/>
  <c r="R55" i="47"/>
  <c r="R51" i="47"/>
  <c r="R47" i="47"/>
  <c r="R43" i="47"/>
  <c r="R39" i="47"/>
  <c r="R35" i="47"/>
  <c r="R31" i="47"/>
  <c r="R27" i="47"/>
  <c r="R23" i="47"/>
  <c r="R19" i="47"/>
  <c r="R15" i="47"/>
  <c r="R11" i="47"/>
  <c r="BX5" i="46"/>
  <c r="BF5" i="46"/>
  <c r="AN5" i="46"/>
  <c r="W5" i="46"/>
  <c r="BX4" i="46"/>
  <c r="BF4" i="46"/>
  <c r="AN4" i="46"/>
  <c r="W4" i="46"/>
  <c r="BX3" i="46"/>
  <c r="BF3" i="46"/>
  <c r="AN3" i="46"/>
  <c r="W3" i="46"/>
  <c r="BX2" i="46"/>
  <c r="BF2" i="46"/>
  <c r="AN2" i="46"/>
  <c r="W2" i="46"/>
  <c r="R51" i="46"/>
  <c r="R47" i="46"/>
  <c r="R43" i="46"/>
  <c r="R39" i="46"/>
  <c r="R35" i="46"/>
  <c r="R31" i="46"/>
  <c r="R27" i="46"/>
  <c r="R23" i="46"/>
  <c r="R19" i="46"/>
  <c r="R15" i="46"/>
  <c r="R11" i="46"/>
  <c r="BX5" i="43"/>
  <c r="BF5" i="43"/>
  <c r="AN5" i="43"/>
  <c r="W5" i="43"/>
  <c r="BX4" i="43"/>
  <c r="BF4" i="43"/>
  <c r="AN4" i="43"/>
  <c r="W4" i="43"/>
  <c r="BX3" i="43"/>
  <c r="BF3" i="43"/>
  <c r="AN3" i="43"/>
  <c r="W3" i="43"/>
  <c r="BX2" i="43"/>
  <c r="BF2" i="43"/>
  <c r="AN2" i="43"/>
  <c r="W2" i="43"/>
  <c r="R127" i="43"/>
  <c r="R123" i="43"/>
  <c r="R119" i="43"/>
  <c r="R115" i="43"/>
  <c r="R111" i="43"/>
  <c r="R107" i="43"/>
  <c r="R103" i="43"/>
  <c r="R99" i="43"/>
  <c r="R95" i="43"/>
  <c r="R91" i="43"/>
  <c r="R87" i="43"/>
  <c r="R83" i="43"/>
  <c r="R79" i="43"/>
  <c r="R75" i="43"/>
  <c r="R71" i="43"/>
  <c r="R67" i="43"/>
  <c r="R63" i="43"/>
  <c r="R59" i="43"/>
  <c r="R55" i="43"/>
  <c r="R51" i="43"/>
  <c r="R47" i="43"/>
  <c r="R43" i="43"/>
  <c r="R39" i="43"/>
  <c r="R35" i="43"/>
  <c r="R31" i="43"/>
  <c r="R27" i="43"/>
  <c r="R23" i="43"/>
  <c r="R19" i="43"/>
  <c r="R15" i="43"/>
  <c r="R11" i="43"/>
  <c r="AD30" i="54" l="1"/>
  <c r="AD18" i="54"/>
  <c r="AD34" i="54"/>
  <c r="AD19" i="54"/>
  <c r="AD51" i="54"/>
  <c r="AD35" i="54"/>
  <c r="AD38" i="54"/>
  <c r="AD50" i="54"/>
  <c r="AD36" i="54"/>
  <c r="AD21" i="54"/>
  <c r="AD28" i="54"/>
  <c r="AD12" i="54"/>
  <c r="AD48" i="54"/>
  <c r="AD24" i="54"/>
  <c r="AD32" i="54"/>
  <c r="AD14" i="54"/>
  <c r="AD45" i="54"/>
  <c r="AD52" i="54"/>
  <c r="AD22" i="54"/>
  <c r="AD44" i="54"/>
  <c r="AD53" i="54"/>
  <c r="AD29" i="54"/>
  <c r="AD47" i="54"/>
  <c r="AD13" i="54"/>
  <c r="AD20" i="54"/>
  <c r="AD31" i="54"/>
  <c r="AD37" i="54"/>
  <c r="AD39" i="54"/>
  <c r="AD49" i="54"/>
  <c r="AD15" i="54"/>
  <c r="AD42" i="54"/>
  <c r="AD23" i="54"/>
  <c r="AD33" i="54"/>
  <c r="AD41" i="54"/>
  <c r="AD43" i="54"/>
  <c r="AD17" i="54"/>
  <c r="AD26" i="54"/>
  <c r="AD25" i="54"/>
  <c r="AD27" i="54"/>
  <c r="AD54" i="54"/>
  <c r="AD11" i="54"/>
  <c r="AD40" i="54"/>
  <c r="AD46" i="54"/>
  <c r="BX129" i="42"/>
  <c r="BF129" i="42"/>
  <c r="AN129" i="42"/>
  <c r="W129" i="42"/>
  <c r="BX128" i="42"/>
  <c r="BF128" i="42"/>
  <c r="AN128" i="42"/>
  <c r="W128" i="42"/>
  <c r="BX127" i="42"/>
  <c r="BF127" i="42"/>
  <c r="AN127" i="42"/>
  <c r="W127" i="42"/>
  <c r="BX126" i="42"/>
  <c r="BF126" i="42"/>
  <c r="AN126" i="42"/>
  <c r="W126" i="42"/>
  <c r="BX99" i="42"/>
  <c r="BF99" i="42"/>
  <c r="AN99" i="42"/>
  <c r="W99" i="42"/>
  <c r="BX98" i="42"/>
  <c r="BF98" i="42"/>
  <c r="AN98" i="42"/>
  <c r="W98" i="42"/>
  <c r="BX97" i="42"/>
  <c r="BF97" i="42"/>
  <c r="AN97" i="42"/>
  <c r="W97" i="42"/>
  <c r="BX96" i="42"/>
  <c r="BF96" i="42"/>
  <c r="AN96" i="42"/>
  <c r="W96" i="42"/>
  <c r="BX65" i="42"/>
  <c r="BF65" i="42"/>
  <c r="AN65" i="42"/>
  <c r="W65" i="42"/>
  <c r="BX64" i="42"/>
  <c r="BF64" i="42"/>
  <c r="AN64" i="42"/>
  <c r="W64" i="42"/>
  <c r="BX63" i="42"/>
  <c r="BF63" i="42"/>
  <c r="AN63" i="42"/>
  <c r="W63" i="42"/>
  <c r="BX62" i="42"/>
  <c r="BF62" i="42"/>
  <c r="AN62" i="42"/>
  <c r="W62" i="42"/>
  <c r="BX43" i="42"/>
  <c r="BF43" i="42"/>
  <c r="AN43" i="42"/>
  <c r="W43" i="42"/>
  <c r="BX42" i="42"/>
  <c r="BF42" i="42"/>
  <c r="AN42" i="42"/>
  <c r="W42" i="42"/>
  <c r="BX41" i="42"/>
  <c r="BF41" i="42"/>
  <c r="AN41" i="42"/>
  <c r="W41" i="42"/>
  <c r="BX40" i="42"/>
  <c r="BF40" i="42"/>
  <c r="AN40" i="42"/>
  <c r="W40" i="42"/>
  <c r="BX5" i="42"/>
  <c r="BF5" i="42"/>
  <c r="AN5" i="42"/>
  <c r="W5" i="42"/>
  <c r="BX4" i="42"/>
  <c r="BF4" i="42"/>
  <c r="AN4" i="42"/>
  <c r="W4" i="42"/>
  <c r="BX3" i="42"/>
  <c r="BF3" i="42"/>
  <c r="AN3" i="42"/>
  <c r="W3" i="42"/>
  <c r="BX2" i="42"/>
  <c r="BF2" i="42"/>
  <c r="AN2" i="42"/>
  <c r="W2" i="42"/>
  <c r="R151" i="42"/>
  <c r="R147" i="42"/>
  <c r="R143" i="42"/>
  <c r="R139" i="42"/>
  <c r="R135" i="42"/>
  <c r="R121" i="42"/>
  <c r="R117" i="42"/>
  <c r="R113" i="42"/>
  <c r="R109" i="42"/>
  <c r="R105" i="42"/>
  <c r="R91" i="42"/>
  <c r="R87" i="42"/>
  <c r="R83" i="42"/>
  <c r="R79" i="42"/>
  <c r="R75" i="42"/>
  <c r="R71" i="42"/>
  <c r="R57" i="42"/>
  <c r="R53" i="42"/>
  <c r="R49" i="42"/>
  <c r="R35" i="42"/>
  <c r="R31" i="42"/>
  <c r="R27" i="42"/>
  <c r="R23" i="42"/>
  <c r="R19" i="42"/>
  <c r="R15" i="42"/>
  <c r="R11" i="42"/>
  <c r="BX5" i="41"/>
  <c r="BF5" i="41"/>
  <c r="AN5" i="41"/>
  <c r="W5" i="41"/>
  <c r="BX4" i="41"/>
  <c r="BF4" i="41"/>
  <c r="AN4" i="41"/>
  <c r="W4" i="41"/>
  <c r="BX3" i="41"/>
  <c r="BF3" i="41"/>
  <c r="AN3" i="41"/>
  <c r="W3" i="41"/>
  <c r="BX2" i="41"/>
  <c r="BF2" i="41"/>
  <c r="AN2" i="41"/>
  <c r="W2" i="41"/>
  <c r="R67" i="41"/>
  <c r="R63" i="41"/>
  <c r="R59" i="41"/>
  <c r="R55" i="41"/>
  <c r="R51" i="41"/>
  <c r="R47" i="41"/>
  <c r="R43" i="41"/>
  <c r="R39" i="41"/>
  <c r="R35" i="41"/>
  <c r="R31" i="41"/>
  <c r="R27" i="41"/>
  <c r="R23" i="41"/>
  <c r="R19" i="41"/>
  <c r="R15" i="41"/>
  <c r="R11" i="41"/>
  <c r="R143" i="40"/>
  <c r="R139" i="40"/>
  <c r="R135" i="40"/>
  <c r="R131" i="40"/>
  <c r="R127" i="40"/>
  <c r="R123" i="40"/>
  <c r="R119" i="40"/>
  <c r="R115" i="40"/>
  <c r="R111" i="40"/>
  <c r="R107" i="40"/>
  <c r="R103" i="40"/>
  <c r="R99" i="40"/>
  <c r="R95" i="40"/>
  <c r="R91" i="40"/>
  <c r="R87" i="40"/>
  <c r="R83" i="40"/>
  <c r="R79" i="40"/>
  <c r="R75" i="40"/>
  <c r="R71" i="40"/>
  <c r="R67" i="40"/>
  <c r="R63" i="40"/>
  <c r="R59" i="40"/>
  <c r="R55" i="40"/>
  <c r="R51" i="40"/>
  <c r="R47" i="40"/>
  <c r="R43" i="40"/>
  <c r="R39" i="40"/>
  <c r="R35" i="40"/>
  <c r="R31" i="40"/>
  <c r="R27" i="40"/>
  <c r="R23" i="40"/>
  <c r="R19" i="40"/>
  <c r="R15" i="40"/>
  <c r="R11" i="40"/>
  <c r="BX5" i="40"/>
  <c r="BF5" i="40"/>
  <c r="AN5" i="40"/>
  <c r="W5" i="40"/>
  <c r="BX4" i="40"/>
  <c r="BF4" i="40"/>
  <c r="AN4" i="40"/>
  <c r="W4" i="40"/>
  <c r="BX3" i="40"/>
  <c r="BF3" i="40"/>
  <c r="AN3" i="40"/>
  <c r="W3" i="40"/>
  <c r="BX2" i="40"/>
  <c r="BF2" i="40"/>
  <c r="AN2" i="40"/>
  <c r="W2" i="40"/>
  <c r="R129" i="38"/>
  <c r="R125" i="38"/>
  <c r="R121" i="38"/>
  <c r="R117" i="38"/>
  <c r="R113" i="38"/>
  <c r="R109" i="38"/>
  <c r="R105" i="38"/>
  <c r="R101" i="38"/>
  <c r="R97" i="38"/>
  <c r="R93" i="38"/>
  <c r="R89" i="38"/>
  <c r="R85" i="38"/>
  <c r="R81" i="38"/>
  <c r="R77" i="38"/>
  <c r="R63" i="38"/>
  <c r="R59" i="38"/>
  <c r="R55" i="38"/>
  <c r="R51" i="38"/>
  <c r="R47" i="38"/>
  <c r="R43" i="38"/>
  <c r="R39" i="38"/>
  <c r="R35" i="38"/>
  <c r="R31" i="38"/>
  <c r="R27" i="38"/>
  <c r="R23" i="38"/>
  <c r="R19" i="38"/>
  <c r="R15" i="38"/>
  <c r="R11" i="38"/>
  <c r="BX71" i="38"/>
  <c r="BF71" i="38"/>
  <c r="AN71" i="38"/>
  <c r="W71" i="38"/>
  <c r="BX70" i="38"/>
  <c r="BF70" i="38"/>
  <c r="AN70" i="38"/>
  <c r="W70" i="38"/>
  <c r="BX69" i="38"/>
  <c r="BF69" i="38"/>
  <c r="AN69" i="38"/>
  <c r="W69" i="38"/>
  <c r="BX68" i="38"/>
  <c r="BF68" i="38"/>
  <c r="AN68" i="38"/>
  <c r="W68" i="38"/>
  <c r="BX5" i="38"/>
  <c r="BF5" i="38"/>
  <c r="AN5" i="38"/>
  <c r="W5" i="38"/>
  <c r="BX4" i="38"/>
  <c r="BF4" i="38"/>
  <c r="AN4" i="38"/>
  <c r="W4" i="38"/>
  <c r="BX3" i="38"/>
  <c r="BF3" i="38"/>
  <c r="AN3" i="38"/>
  <c r="W3" i="38"/>
  <c r="BX2" i="38"/>
  <c r="BF2" i="38"/>
  <c r="AN2" i="38"/>
  <c r="W2" i="38"/>
  <c r="BX125" i="39"/>
  <c r="BF125" i="39"/>
  <c r="AN125" i="39"/>
  <c r="W125" i="39"/>
  <c r="BX124" i="39"/>
  <c r="BF124" i="39"/>
  <c r="AN124" i="39"/>
  <c r="W124" i="39"/>
  <c r="BX123" i="39"/>
  <c r="BF123" i="39"/>
  <c r="AN123" i="39"/>
  <c r="W123" i="39"/>
  <c r="BX122" i="39"/>
  <c r="BF122" i="39"/>
  <c r="AN122" i="39"/>
  <c r="W122" i="39"/>
  <c r="BX51" i="39"/>
  <c r="BF51" i="39"/>
  <c r="AN51" i="39"/>
  <c r="W51" i="39"/>
  <c r="BX50" i="39"/>
  <c r="BF50" i="39"/>
  <c r="AN50" i="39"/>
  <c r="W50" i="39"/>
  <c r="BX49" i="39"/>
  <c r="BF49" i="39"/>
  <c r="AN49" i="39"/>
  <c r="W49" i="39"/>
  <c r="BX48" i="39"/>
  <c r="BF48" i="39"/>
  <c r="AN48" i="39"/>
  <c r="W48" i="39"/>
  <c r="R163" i="39"/>
  <c r="R159" i="39"/>
  <c r="R155" i="39"/>
  <c r="R151" i="39"/>
  <c r="R147" i="39"/>
  <c r="R143" i="39"/>
  <c r="R139" i="39"/>
  <c r="R135" i="39"/>
  <c r="R131" i="39"/>
  <c r="R117" i="39"/>
  <c r="R113" i="39"/>
  <c r="R109" i="39"/>
  <c r="R105" i="39"/>
  <c r="R101" i="39"/>
  <c r="R97" i="39"/>
  <c r="R93" i="39"/>
  <c r="R89" i="39"/>
  <c r="R85" i="39"/>
  <c r="R81" i="39"/>
  <c r="R77" i="39"/>
  <c r="R73" i="39"/>
  <c r="R69" i="39"/>
  <c r="R65" i="39"/>
  <c r="R61" i="39"/>
  <c r="R57" i="39"/>
  <c r="R43" i="39"/>
  <c r="R39" i="39"/>
  <c r="R35" i="39"/>
  <c r="R31" i="39"/>
  <c r="R27" i="39"/>
  <c r="R23" i="39"/>
  <c r="R19" i="39"/>
  <c r="R15" i="39"/>
  <c r="R11" i="39"/>
  <c r="BX5" i="39"/>
  <c r="BF5" i="39"/>
  <c r="AN5" i="39"/>
  <c r="W5" i="39"/>
  <c r="BX4" i="39"/>
  <c r="BF4" i="39"/>
  <c r="AN4" i="39"/>
  <c r="W4" i="39"/>
  <c r="BX3" i="39"/>
  <c r="BF3" i="39"/>
  <c r="AN3" i="39"/>
  <c r="W3" i="39"/>
  <c r="BX2" i="39"/>
  <c r="BF2" i="39"/>
  <c r="AN2" i="39"/>
  <c r="W2" i="39"/>
  <c r="BX5" i="37"/>
  <c r="BF5" i="37"/>
  <c r="AN5" i="37"/>
  <c r="W5" i="37"/>
  <c r="BX4" i="37"/>
  <c r="BF4" i="37"/>
  <c r="AN4" i="37"/>
  <c r="W4" i="37"/>
  <c r="BX3" i="37"/>
  <c r="BF3" i="37"/>
  <c r="AN3" i="37"/>
  <c r="W3" i="37"/>
  <c r="BX2" i="37"/>
  <c r="BF2" i="37"/>
  <c r="AN2" i="37"/>
  <c r="W2" i="37"/>
  <c r="R115" i="37"/>
  <c r="R111" i="37"/>
  <c r="R107" i="37"/>
  <c r="R103" i="37"/>
  <c r="R99" i="37"/>
  <c r="R95" i="37"/>
  <c r="R91" i="37"/>
  <c r="R87" i="37"/>
  <c r="R83" i="37"/>
  <c r="R79" i="37"/>
  <c r="R75" i="37"/>
  <c r="R71" i="37"/>
  <c r="R67" i="37"/>
  <c r="R63" i="37"/>
  <c r="R59" i="37"/>
  <c r="R55" i="37"/>
  <c r="R51" i="37"/>
  <c r="R47" i="37"/>
  <c r="R43" i="37"/>
  <c r="R39" i="37"/>
  <c r="R35" i="37"/>
  <c r="R31" i="37"/>
  <c r="R27" i="37"/>
  <c r="R23" i="37"/>
  <c r="R19" i="37"/>
  <c r="R15" i="37"/>
  <c r="R11" i="37"/>
  <c r="BX353" i="36"/>
  <c r="BF353" i="36"/>
  <c r="AN353" i="36"/>
  <c r="W353" i="36"/>
  <c r="BX352" i="36"/>
  <c r="BF352" i="36"/>
  <c r="AN352" i="36"/>
  <c r="W352" i="36"/>
  <c r="BX351" i="36"/>
  <c r="BF351" i="36"/>
  <c r="AN351" i="36"/>
  <c r="W351" i="36"/>
  <c r="BX350" i="36"/>
  <c r="BF350" i="36"/>
  <c r="AN350" i="36"/>
  <c r="W350" i="36"/>
  <c r="BX199" i="36"/>
  <c r="BF199" i="36"/>
  <c r="AN199" i="36"/>
  <c r="W199" i="36"/>
  <c r="BX198" i="36"/>
  <c r="BF198" i="36"/>
  <c r="AN198" i="36"/>
  <c r="W198" i="36"/>
  <c r="BX197" i="36"/>
  <c r="BF197" i="36"/>
  <c r="AN197" i="36"/>
  <c r="W197" i="36"/>
  <c r="BX196" i="36"/>
  <c r="BF196" i="36"/>
  <c r="AN196" i="36"/>
  <c r="W196" i="36"/>
  <c r="BX5" i="36"/>
  <c r="BF5" i="36"/>
  <c r="AN5" i="36"/>
  <c r="W5" i="36"/>
  <c r="BX4" i="36"/>
  <c r="BF4" i="36"/>
  <c r="AN4" i="36"/>
  <c r="W4" i="36"/>
  <c r="BX3" i="36"/>
  <c r="BF3" i="36"/>
  <c r="AN3" i="36"/>
  <c r="W3" i="36"/>
  <c r="BX2" i="36"/>
  <c r="BF2" i="36"/>
  <c r="AN2" i="36"/>
  <c r="W2" i="36"/>
  <c r="R483" i="36"/>
  <c r="R479" i="36"/>
  <c r="R475" i="36"/>
  <c r="R471" i="36"/>
  <c r="R467" i="36"/>
  <c r="R463" i="36"/>
  <c r="R459" i="36"/>
  <c r="R455" i="36"/>
  <c r="R451" i="36"/>
  <c r="R447" i="36"/>
  <c r="R443" i="36"/>
  <c r="R439" i="36"/>
  <c r="R435" i="36"/>
  <c r="R431" i="36"/>
  <c r="R427" i="36"/>
  <c r="R423" i="36"/>
  <c r="R419" i="36"/>
  <c r="R415" i="36"/>
  <c r="R411" i="36"/>
  <c r="R407" i="36"/>
  <c r="R403" i="36"/>
  <c r="R399" i="36"/>
  <c r="R395" i="36"/>
  <c r="R391" i="36"/>
  <c r="R387" i="36"/>
  <c r="R383" i="36"/>
  <c r="R379" i="36"/>
  <c r="R375" i="36"/>
  <c r="R371" i="36"/>
  <c r="R367" i="36"/>
  <c r="R363" i="36"/>
  <c r="R359" i="36"/>
  <c r="R345" i="36"/>
  <c r="R341" i="36"/>
  <c r="R337" i="36"/>
  <c r="R333" i="36"/>
  <c r="R329" i="36"/>
  <c r="R325" i="36"/>
  <c r="R321" i="36"/>
  <c r="R317" i="36"/>
  <c r="R313" i="36"/>
  <c r="R309" i="36"/>
  <c r="R305" i="36"/>
  <c r="R301" i="36"/>
  <c r="R297" i="36"/>
  <c r="R293" i="36"/>
  <c r="R289" i="36"/>
  <c r="R285" i="36"/>
  <c r="R281" i="36"/>
  <c r="R277" i="36"/>
  <c r="R273" i="36"/>
  <c r="R269" i="36"/>
  <c r="R265" i="36"/>
  <c r="R261" i="36"/>
  <c r="R257" i="36"/>
  <c r="R253" i="36"/>
  <c r="R249" i="36"/>
  <c r="R245" i="36"/>
  <c r="R241" i="36"/>
  <c r="R237" i="36"/>
  <c r="R233" i="36"/>
  <c r="R229" i="36"/>
  <c r="R225" i="36"/>
  <c r="R221" i="36"/>
  <c r="R217" i="36"/>
  <c r="R213" i="36"/>
  <c r="R209" i="36"/>
  <c r="R205" i="36"/>
  <c r="R191" i="36"/>
  <c r="R187" i="36"/>
  <c r="R183" i="36"/>
  <c r="R179" i="36"/>
  <c r="R175" i="36"/>
  <c r="R171" i="36"/>
  <c r="R167" i="36"/>
  <c r="R163" i="36"/>
  <c r="R159" i="36"/>
  <c r="R155" i="36"/>
  <c r="R151" i="36"/>
  <c r="R147" i="36"/>
  <c r="R143" i="36"/>
  <c r="R139" i="36"/>
  <c r="R135" i="36"/>
  <c r="R131" i="36"/>
  <c r="R127" i="36"/>
  <c r="R123" i="36"/>
  <c r="R119" i="36"/>
  <c r="R115" i="36"/>
  <c r="R111" i="36"/>
  <c r="R107" i="36"/>
  <c r="R103" i="36"/>
  <c r="R99" i="36"/>
  <c r="R95" i="36"/>
  <c r="R91" i="36"/>
  <c r="R87" i="36"/>
  <c r="R83" i="36"/>
  <c r="R79" i="36"/>
  <c r="R75" i="36"/>
  <c r="R71" i="36"/>
  <c r="R67" i="36"/>
  <c r="R63" i="36"/>
  <c r="R59" i="36"/>
  <c r="R55" i="36"/>
  <c r="R51" i="36"/>
  <c r="R47" i="36"/>
  <c r="R43" i="36"/>
  <c r="R39" i="36"/>
  <c r="R35" i="36"/>
  <c r="R31" i="36"/>
  <c r="R27" i="36"/>
  <c r="R23" i="36"/>
  <c r="R19" i="36"/>
  <c r="R15" i="36"/>
  <c r="R11" i="36"/>
  <c r="BX5" i="35"/>
  <c r="BF5" i="35"/>
  <c r="AN5" i="35"/>
  <c r="W5" i="35"/>
  <c r="BX4" i="35"/>
  <c r="BF4" i="35"/>
  <c r="AN4" i="35"/>
  <c r="W4" i="35"/>
  <c r="BX3" i="35"/>
  <c r="BF3" i="35"/>
  <c r="AN3" i="35"/>
  <c r="W3" i="35"/>
  <c r="BX2" i="35"/>
  <c r="BF2" i="35"/>
  <c r="AN2" i="35"/>
  <c r="W2" i="35"/>
  <c r="R319" i="35"/>
  <c r="R315" i="35"/>
  <c r="R311" i="35"/>
  <c r="R307" i="35"/>
  <c r="R303" i="35"/>
  <c r="R299" i="35"/>
  <c r="R295" i="35"/>
  <c r="R291" i="35"/>
  <c r="R287" i="35"/>
  <c r="R283" i="35"/>
  <c r="R279" i="35"/>
  <c r="R275" i="35"/>
  <c r="R271" i="35"/>
  <c r="R267" i="35"/>
  <c r="R263" i="35"/>
  <c r="R259" i="35"/>
  <c r="R255" i="35"/>
  <c r="R251" i="35"/>
  <c r="R247" i="35"/>
  <c r="R243" i="35"/>
  <c r="R239" i="35"/>
  <c r="R235" i="35"/>
  <c r="R231" i="35"/>
  <c r="R227" i="35"/>
  <c r="R223" i="35"/>
  <c r="R219" i="35"/>
  <c r="R215" i="35"/>
  <c r="R211" i="35"/>
  <c r="R207" i="35"/>
  <c r="R203" i="35"/>
  <c r="R199" i="35"/>
  <c r="R195" i="35"/>
  <c r="R191" i="35"/>
  <c r="R187" i="35"/>
  <c r="R183" i="35"/>
  <c r="R179" i="35"/>
  <c r="R175" i="35"/>
  <c r="R171" i="35"/>
  <c r="R167" i="35"/>
  <c r="R163" i="35"/>
  <c r="R159" i="35"/>
  <c r="R155" i="35"/>
  <c r="R151" i="35"/>
  <c r="R147" i="35"/>
  <c r="R143" i="35"/>
  <c r="R139" i="35"/>
  <c r="R135" i="35"/>
  <c r="R131" i="35"/>
  <c r="R127" i="35"/>
  <c r="R123" i="35"/>
  <c r="R119" i="35"/>
  <c r="R115" i="35"/>
  <c r="R111" i="35"/>
  <c r="R107" i="35"/>
  <c r="R103" i="35"/>
  <c r="R99" i="35"/>
  <c r="R95" i="35"/>
  <c r="R91" i="35"/>
  <c r="R87" i="35"/>
  <c r="R83" i="35"/>
  <c r="R79" i="35"/>
  <c r="R75" i="35"/>
  <c r="R71" i="35"/>
  <c r="R67" i="35"/>
  <c r="R63" i="35"/>
  <c r="R59" i="35"/>
  <c r="R55" i="35"/>
  <c r="R51" i="35"/>
  <c r="R47" i="35"/>
  <c r="R43" i="35"/>
  <c r="R39" i="35"/>
  <c r="R35" i="35"/>
  <c r="R31" i="35"/>
  <c r="R27" i="35"/>
  <c r="R23" i="35"/>
  <c r="R19" i="35"/>
  <c r="R15" i="35"/>
  <c r="R11" i="35"/>
  <c r="R139" i="34"/>
  <c r="R135" i="34"/>
  <c r="R131" i="34"/>
  <c r="R127" i="34"/>
  <c r="R123" i="34"/>
  <c r="R119" i="34"/>
  <c r="R115" i="34"/>
  <c r="R111" i="34"/>
  <c r="R107" i="34"/>
  <c r="R103" i="34"/>
  <c r="R99" i="34"/>
  <c r="R95" i="34"/>
  <c r="R91" i="34"/>
  <c r="R87" i="34"/>
  <c r="R83" i="34"/>
  <c r="R79" i="34"/>
  <c r="R75" i="34"/>
  <c r="R71" i="34"/>
  <c r="R67" i="34"/>
  <c r="R63" i="34"/>
  <c r="R59" i="34"/>
  <c r="R55" i="34"/>
  <c r="R51" i="34"/>
  <c r="R47" i="34"/>
  <c r="R43" i="34"/>
  <c r="R39" i="34"/>
  <c r="R35" i="34"/>
  <c r="R31" i="34"/>
  <c r="R27" i="34"/>
  <c r="R23" i="34"/>
  <c r="R19" i="34"/>
  <c r="R15" i="34"/>
  <c r="R11" i="34"/>
  <c r="BX5" i="34"/>
  <c r="BF5" i="34"/>
  <c r="AN5" i="34"/>
  <c r="W5" i="34"/>
  <c r="BX4" i="34"/>
  <c r="BF4" i="34"/>
  <c r="AN4" i="34"/>
  <c r="W4" i="34"/>
  <c r="BX3" i="34"/>
  <c r="BF3" i="34"/>
  <c r="AN3" i="34"/>
  <c r="W3" i="34"/>
  <c r="BX2" i="34"/>
  <c r="BF2" i="34"/>
  <c r="AN2" i="34"/>
  <c r="W2" i="34"/>
  <c r="R375" i="33"/>
  <c r="R371" i="33"/>
  <c r="R367" i="33"/>
  <c r="R363" i="33"/>
  <c r="R359" i="33"/>
  <c r="R355" i="33"/>
  <c r="R351" i="33"/>
  <c r="R347" i="33"/>
  <c r="R343" i="33"/>
  <c r="R339" i="33"/>
  <c r="R335" i="33"/>
  <c r="R331" i="33"/>
  <c r="R327" i="33"/>
  <c r="R323" i="33"/>
  <c r="R319" i="33"/>
  <c r="BX313" i="33"/>
  <c r="BF313" i="33"/>
  <c r="AN313" i="33"/>
  <c r="W313" i="33"/>
  <c r="BX312" i="33"/>
  <c r="BF312" i="33"/>
  <c r="AN312" i="33"/>
  <c r="W312" i="33"/>
  <c r="BX311" i="33"/>
  <c r="BF311" i="33"/>
  <c r="AN311" i="33"/>
  <c r="W311" i="33"/>
  <c r="BX310" i="33"/>
  <c r="BF310" i="33"/>
  <c r="AN310" i="33"/>
  <c r="W310" i="33"/>
  <c r="R305" i="33"/>
  <c r="R301" i="33"/>
  <c r="R297" i="33"/>
  <c r="R293" i="33"/>
  <c r="R289" i="33"/>
  <c r="R285" i="33"/>
  <c r="R281" i="33"/>
  <c r="R277" i="33"/>
  <c r="R273" i="33"/>
  <c r="R269" i="33"/>
  <c r="R265" i="33"/>
  <c r="R261" i="33"/>
  <c r="R257" i="33"/>
  <c r="R253" i="33"/>
  <c r="R249" i="33"/>
  <c r="R245" i="33"/>
  <c r="R241" i="33"/>
  <c r="BX235" i="33"/>
  <c r="BF235" i="33"/>
  <c r="AN235" i="33"/>
  <c r="W235" i="33"/>
  <c r="BX234" i="33"/>
  <c r="BF234" i="33"/>
  <c r="AN234" i="33"/>
  <c r="W234" i="33"/>
  <c r="BX233" i="33"/>
  <c r="BF233" i="33"/>
  <c r="AN233" i="33"/>
  <c r="W233" i="33"/>
  <c r="BX232" i="33"/>
  <c r="BF232" i="33"/>
  <c r="AN232" i="33"/>
  <c r="W232" i="33"/>
  <c r="R227" i="33"/>
  <c r="R223" i="33"/>
  <c r="R219" i="33"/>
  <c r="R215" i="33"/>
  <c r="R211" i="33"/>
  <c r="R207" i="33"/>
  <c r="R203" i="33"/>
  <c r="R199" i="33"/>
  <c r="R195" i="33"/>
  <c r="R191" i="33"/>
  <c r="R187" i="33"/>
  <c r="R183" i="33"/>
  <c r="R179" i="33"/>
  <c r="R175" i="33"/>
  <c r="R171" i="33"/>
  <c r="BX165" i="33"/>
  <c r="BF165" i="33"/>
  <c r="AN165" i="33"/>
  <c r="W165" i="33"/>
  <c r="BX164" i="33"/>
  <c r="BF164" i="33"/>
  <c r="AN164" i="33"/>
  <c r="W164" i="33"/>
  <c r="BX163" i="33"/>
  <c r="BF163" i="33"/>
  <c r="AN163" i="33"/>
  <c r="W163" i="33"/>
  <c r="BX162" i="33"/>
  <c r="BF162" i="33"/>
  <c r="AN162" i="33"/>
  <c r="W162" i="33"/>
  <c r="R157" i="33"/>
  <c r="R153" i="33"/>
  <c r="R149" i="33"/>
  <c r="R145" i="33"/>
  <c r="R141" i="33"/>
  <c r="R137" i="33"/>
  <c r="R133" i="33"/>
  <c r="R129" i="33"/>
  <c r="R125" i="33"/>
  <c r="R121" i="33"/>
  <c r="R117" i="33"/>
  <c r="R113" i="33"/>
  <c r="R109" i="33"/>
  <c r="R105" i="33"/>
  <c r="R101" i="33"/>
  <c r="R97" i="33"/>
  <c r="R93" i="33"/>
  <c r="R89" i="33"/>
  <c r="R85" i="33"/>
  <c r="R81" i="33"/>
  <c r="R77" i="33"/>
  <c r="BX71" i="33"/>
  <c r="BF71" i="33"/>
  <c r="AN71" i="33"/>
  <c r="W71" i="33"/>
  <c r="BX70" i="33"/>
  <c r="BF70" i="33"/>
  <c r="AN70" i="33"/>
  <c r="W70" i="33"/>
  <c r="BX69" i="33"/>
  <c r="BF69" i="33"/>
  <c r="AN69" i="33"/>
  <c r="W69" i="33"/>
  <c r="BX68" i="33"/>
  <c r="BF68" i="33"/>
  <c r="AN68" i="33"/>
  <c r="W68" i="33"/>
  <c r="R63" i="33"/>
  <c r="R59" i="33"/>
  <c r="R55" i="33"/>
  <c r="R51" i="33"/>
  <c r="R47" i="33"/>
  <c r="R43" i="33"/>
  <c r="R39" i="33"/>
  <c r="R35" i="33"/>
  <c r="R31" i="33"/>
  <c r="R27" i="33"/>
  <c r="R23" i="33"/>
  <c r="R19" i="33"/>
  <c r="R15" i="33"/>
  <c r="BX3" i="33"/>
  <c r="BF3" i="33"/>
  <c r="AN3" i="33"/>
  <c r="W3" i="33"/>
  <c r="BX3" i="32"/>
  <c r="BF3" i="32"/>
  <c r="BF4" i="32"/>
  <c r="AN3" i="32"/>
  <c r="W3" i="32"/>
  <c r="BX3" i="31"/>
  <c r="BF3" i="31"/>
  <c r="AN3" i="31"/>
  <c r="W3" i="31"/>
  <c r="BX3" i="29"/>
  <c r="BF3" i="29"/>
  <c r="AN3" i="29"/>
  <c r="W3" i="29"/>
  <c r="W4" i="29"/>
  <c r="BX3" i="25"/>
  <c r="BF3" i="25"/>
  <c r="W3" i="25"/>
  <c r="BX5" i="33"/>
  <c r="BF5" i="33"/>
  <c r="AN5" i="33"/>
  <c r="W5" i="33"/>
  <c r="BX4" i="33"/>
  <c r="BF4" i="33"/>
  <c r="AN4" i="33"/>
  <c r="W4" i="33"/>
  <c r="BX2" i="33"/>
  <c r="BF2" i="33"/>
  <c r="AN2" i="33"/>
  <c r="W2" i="33"/>
  <c r="R11" i="33"/>
  <c r="BX5" i="32"/>
  <c r="BF5" i="32"/>
  <c r="AN5" i="32"/>
  <c r="W5" i="32"/>
  <c r="BX4" i="32"/>
  <c r="AN4" i="32"/>
  <c r="W4" i="32"/>
  <c r="BX2" i="32"/>
  <c r="BF2" i="32"/>
  <c r="AN2" i="32"/>
  <c r="W2" i="32"/>
  <c r="R215" i="32"/>
  <c r="R211" i="32"/>
  <c r="R207" i="32"/>
  <c r="R203" i="32"/>
  <c r="R199" i="32"/>
  <c r="R195" i="32"/>
  <c r="R191" i="32"/>
  <c r="R187" i="32"/>
  <c r="R183" i="32"/>
  <c r="R179" i="32"/>
  <c r="R175" i="32"/>
  <c r="R171" i="32"/>
  <c r="R167" i="32"/>
  <c r="R163" i="32"/>
  <c r="R159" i="32"/>
  <c r="R155" i="32"/>
  <c r="R151" i="32"/>
  <c r="R147" i="32"/>
  <c r="R143" i="32"/>
  <c r="R139" i="32"/>
  <c r="R135" i="32"/>
  <c r="R131" i="32"/>
  <c r="R127" i="32"/>
  <c r="R123" i="32"/>
  <c r="R119" i="32"/>
  <c r="R115" i="32"/>
  <c r="R111" i="32"/>
  <c r="R107" i="32"/>
  <c r="R103" i="32"/>
  <c r="R99" i="32"/>
  <c r="R95" i="32"/>
  <c r="R91" i="32"/>
  <c r="R87" i="32"/>
  <c r="R83" i="32"/>
  <c r="R79" i="32"/>
  <c r="R75" i="32"/>
  <c r="R71" i="32"/>
  <c r="R67" i="32"/>
  <c r="R63" i="32"/>
  <c r="R59" i="32"/>
  <c r="R55" i="32"/>
  <c r="R51" i="32"/>
  <c r="R47" i="32"/>
  <c r="R43" i="32"/>
  <c r="R39" i="32"/>
  <c r="R35" i="32"/>
  <c r="R31" i="32"/>
  <c r="R27" i="32"/>
  <c r="R23" i="32"/>
  <c r="R19" i="32"/>
  <c r="R15" i="32"/>
  <c r="R11" i="32"/>
  <c r="BX5" i="31"/>
  <c r="BF5" i="31"/>
  <c r="AN5" i="31"/>
  <c r="W5" i="31"/>
  <c r="BX4" i="31"/>
  <c r="BF4" i="31"/>
  <c r="AN4" i="31"/>
  <c r="W4" i="31"/>
  <c r="BX2" i="31"/>
  <c r="BF2" i="31"/>
  <c r="AN2" i="31"/>
  <c r="W2" i="31"/>
  <c r="R119" i="31"/>
  <c r="R115" i="31"/>
  <c r="R111" i="31"/>
  <c r="R107" i="31"/>
  <c r="R103" i="31"/>
  <c r="R99" i="31"/>
  <c r="R95" i="31"/>
  <c r="R91" i="31"/>
  <c r="R87" i="31"/>
  <c r="R83" i="31"/>
  <c r="R79" i="31"/>
  <c r="R75" i="31"/>
  <c r="R71" i="31"/>
  <c r="R67" i="31"/>
  <c r="R63" i="31"/>
  <c r="R59" i="31"/>
  <c r="R55" i="31"/>
  <c r="R51" i="31"/>
  <c r="R47" i="31"/>
  <c r="R43" i="31"/>
  <c r="R39" i="31"/>
  <c r="R35" i="31"/>
  <c r="R31" i="31"/>
  <c r="R27" i="31"/>
  <c r="R23" i="31"/>
  <c r="R19" i="31"/>
  <c r="R15" i="31"/>
  <c r="R11" i="31"/>
  <c r="BX5" i="29"/>
  <c r="BF5" i="29"/>
  <c r="AN5" i="29"/>
  <c r="W5" i="29"/>
  <c r="BX4" i="29"/>
  <c r="BF4" i="29"/>
  <c r="AN4" i="29"/>
  <c r="BX2" i="29"/>
  <c r="BF2" i="29"/>
  <c r="AN2" i="29"/>
  <c r="W2" i="29"/>
  <c r="R566" i="29"/>
  <c r="R561" i="29"/>
  <c r="R559" i="29"/>
  <c r="R555" i="29"/>
  <c r="R544" i="29"/>
  <c r="R540" i="29"/>
  <c r="R530" i="29"/>
  <c r="R516" i="29"/>
  <c r="R508" i="29"/>
  <c r="R482" i="29"/>
  <c r="R468" i="29"/>
  <c r="R464" i="29"/>
  <c r="R425" i="29"/>
  <c r="R418" i="29"/>
  <c r="R411" i="29"/>
  <c r="R408" i="29"/>
  <c r="R402" i="29"/>
  <c r="R393" i="29"/>
  <c r="R379" i="29"/>
  <c r="R368" i="29"/>
  <c r="R366" i="29"/>
  <c r="R355" i="29"/>
  <c r="R351" i="29"/>
  <c r="R347" i="29"/>
  <c r="R339" i="29"/>
  <c r="R330" i="29"/>
  <c r="R321" i="29"/>
  <c r="R303" i="29"/>
  <c r="R295" i="29"/>
  <c r="R277" i="29"/>
  <c r="R268" i="29"/>
  <c r="R255" i="29"/>
  <c r="R209" i="29"/>
  <c r="R205" i="29"/>
  <c r="R199" i="29"/>
  <c r="R195" i="29"/>
  <c r="R191" i="29"/>
  <c r="R183" i="29"/>
  <c r="R168" i="29"/>
  <c r="R158" i="29"/>
  <c r="R147" i="29"/>
  <c r="R129" i="29"/>
  <c r="R109" i="29"/>
  <c r="R80" i="29"/>
  <c r="R70" i="29"/>
  <c r="R57" i="29"/>
  <c r="R35" i="29"/>
  <c r="R26" i="29"/>
  <c r="R23" i="25"/>
  <c r="R27" i="25"/>
  <c r="R31" i="25"/>
  <c r="R35" i="25"/>
  <c r="R39" i="25"/>
  <c r="R43" i="25"/>
  <c r="R47" i="25"/>
  <c r="R51" i="25"/>
  <c r="R55" i="25"/>
  <c r="R59" i="25"/>
  <c r="R63" i="25"/>
  <c r="R67" i="25"/>
  <c r="R71" i="25"/>
  <c r="R75" i="25"/>
  <c r="R79" i="25"/>
  <c r="R83" i="25"/>
  <c r="R87" i="25"/>
  <c r="R91" i="25"/>
  <c r="R95" i="25"/>
  <c r="R99" i="25"/>
  <c r="R103" i="25"/>
  <c r="R107" i="25"/>
  <c r="R111" i="25"/>
  <c r="R115" i="25"/>
  <c r="R119" i="25"/>
  <c r="R123" i="25"/>
  <c r="R127" i="25"/>
  <c r="R131" i="25"/>
  <c r="R135" i="25"/>
  <c r="R139" i="25"/>
  <c r="R143" i="25"/>
  <c r="R147" i="25"/>
  <c r="R151" i="25"/>
  <c r="R155" i="25"/>
  <c r="R159" i="25"/>
  <c r="R163" i="25"/>
  <c r="R167" i="25"/>
  <c r="R171" i="25"/>
  <c r="R175" i="25"/>
  <c r="R179" i="25"/>
  <c r="R183" i="25"/>
  <c r="R187" i="25"/>
  <c r="R191" i="25"/>
  <c r="R195" i="25"/>
  <c r="R199" i="25"/>
  <c r="R203" i="25"/>
  <c r="R207" i="25"/>
  <c r="R211" i="25"/>
  <c r="R215" i="25"/>
  <c r="R219" i="25"/>
  <c r="R223" i="25"/>
  <c r="R227" i="25"/>
  <c r="R231" i="25"/>
  <c r="R235" i="25"/>
  <c r="R239" i="25"/>
  <c r="R243" i="25"/>
  <c r="R247" i="25"/>
  <c r="R251" i="25"/>
  <c r="R255" i="25"/>
  <c r="R259" i="25"/>
  <c r="R263" i="25"/>
  <c r="R267" i="25"/>
  <c r="R271" i="25"/>
  <c r="R275" i="25"/>
  <c r="R279" i="25"/>
  <c r="R283" i="25"/>
  <c r="R287" i="25"/>
  <c r="R291" i="25"/>
  <c r="R295" i="25"/>
  <c r="R299" i="25"/>
  <c r="R303" i="25"/>
  <c r="R307" i="25"/>
  <c r="R311" i="25"/>
  <c r="R315" i="25"/>
  <c r="R319" i="25"/>
  <c r="R323" i="25"/>
  <c r="R327" i="25"/>
  <c r="R331" i="25"/>
  <c r="R335" i="25"/>
  <c r="R339" i="25"/>
  <c r="R19" i="25"/>
  <c r="R15" i="25"/>
  <c r="K11" i="29"/>
  <c r="K18" i="29"/>
  <c r="K26" i="29"/>
  <c r="K35" i="29"/>
  <c r="K57" i="29"/>
  <c r="K70" i="29"/>
  <c r="K80" i="29"/>
  <c r="K109" i="29"/>
  <c r="K129" i="29"/>
  <c r="K147" i="29"/>
  <c r="K158" i="29"/>
  <c r="K168" i="29"/>
  <c r="K175" i="29"/>
  <c r="K183" i="29"/>
  <c r="K191" i="29"/>
  <c r="K195" i="29"/>
  <c r="K199" i="29"/>
  <c r="K205" i="29"/>
  <c r="K209" i="29"/>
  <c r="K255" i="29"/>
  <c r="K268" i="29"/>
  <c r="K277" i="29"/>
  <c r="K295" i="29"/>
  <c r="K303" i="29"/>
  <c r="K321" i="29"/>
  <c r="K330" i="29"/>
  <c r="K339" i="29"/>
  <c r="K347" i="29"/>
  <c r="K351" i="29"/>
  <c r="K355" i="29"/>
  <c r="K366" i="29"/>
  <c r="K368" i="29"/>
  <c r="K379" i="29"/>
  <c r="K393" i="29"/>
  <c r="K402" i="29"/>
  <c r="K408" i="29"/>
  <c r="K411" i="29"/>
  <c r="K418" i="29"/>
  <c r="K425" i="29"/>
  <c r="K464" i="29"/>
  <c r="K468" i="29"/>
  <c r="K482" i="29"/>
  <c r="K508" i="29"/>
  <c r="K516" i="29"/>
  <c r="K530" i="29"/>
  <c r="K540" i="29"/>
  <c r="K544" i="29"/>
  <c r="K555" i="29"/>
  <c r="K559" i="29"/>
  <c r="K561" i="29"/>
  <c r="K566" i="29"/>
  <c r="R11" i="25" l="1"/>
  <c r="W5" i="25"/>
  <c r="W4" i="25"/>
  <c r="W2" i="25"/>
  <c r="M11" i="25" l="1"/>
  <c r="M1176" i="23"/>
  <c r="M1175" i="23"/>
  <c r="M1174" i="23"/>
  <c r="M1173" i="23"/>
  <c r="M1172" i="23"/>
  <c r="M1171" i="23"/>
  <c r="M1170" i="23"/>
  <c r="M1169" i="23"/>
  <c r="M1168" i="23"/>
  <c r="M1167" i="23"/>
  <c r="M1166" i="23"/>
  <c r="M1165" i="23"/>
  <c r="M1164" i="23"/>
  <c r="M1163" i="23"/>
  <c r="M1162" i="23"/>
  <c r="M1161" i="23"/>
  <c r="M1160" i="23"/>
  <c r="M1159" i="23"/>
  <c r="M1158" i="23"/>
  <c r="M1157" i="23"/>
  <c r="M1156" i="23"/>
  <c r="M1155" i="23"/>
  <c r="M1154" i="23"/>
  <c r="M1153" i="23"/>
  <c r="M1152" i="23" s="1"/>
  <c r="W1147" i="23"/>
  <c r="W1136" i="23"/>
  <c r="W1128" i="23"/>
  <c r="W1127" i="23"/>
  <c r="S1127" i="23"/>
  <c r="W1120" i="23"/>
  <c r="W1113" i="23"/>
  <c r="W1112" i="23" s="1"/>
  <c r="S1112" i="23"/>
  <c r="W1099" i="23"/>
  <c r="W1088" i="23"/>
  <c r="W1082" i="23"/>
  <c r="W1074" i="23"/>
  <c r="W1073" i="23" s="1"/>
  <c r="S1073" i="23"/>
  <c r="W1067" i="23"/>
  <c r="W1060" i="23"/>
  <c r="W1059" i="23" s="1"/>
  <c r="S1059" i="23"/>
  <c r="W1056" i="23"/>
  <c r="W1053" i="23"/>
  <c r="W1048" i="23"/>
  <c r="W1042" i="23"/>
  <c r="W1041" i="23" s="1"/>
  <c r="S1041" i="23"/>
  <c r="W1032" i="23"/>
  <c r="W1026" i="23"/>
  <c r="W1025" i="23" s="1"/>
  <c r="S1025" i="23"/>
  <c r="W1019" i="23"/>
  <c r="W1012" i="23"/>
  <c r="W1004" i="23"/>
  <c r="S1003" i="23"/>
  <c r="W1001" i="23"/>
  <c r="W998" i="23"/>
  <c r="W996" i="23"/>
  <c r="W994" i="23"/>
  <c r="W991" i="23"/>
  <c r="W988" i="23"/>
  <c r="W974" i="23"/>
  <c r="W972" i="23"/>
  <c r="W969" i="23"/>
  <c r="S968" i="23"/>
  <c r="U967" i="23"/>
  <c r="Q967" i="23"/>
  <c r="W960" i="23"/>
  <c r="W951" i="23"/>
  <c r="W950" i="23" s="1"/>
  <c r="S950" i="23"/>
  <c r="W900" i="23"/>
  <c r="W899" i="23"/>
  <c r="S899" i="23"/>
  <c r="S878" i="23" s="1"/>
  <c r="W893" i="23"/>
  <c r="W889" i="23"/>
  <c r="W885" i="23"/>
  <c r="W880" i="23"/>
  <c r="S879" i="23"/>
  <c r="U878" i="23"/>
  <c r="Q878" i="23"/>
  <c r="W874" i="23"/>
  <c r="W869" i="23"/>
  <c r="W864" i="23"/>
  <c r="S863" i="23"/>
  <c r="W853" i="23"/>
  <c r="W846" i="23"/>
  <c r="W835" i="23"/>
  <c r="W829" i="23"/>
  <c r="S828" i="23"/>
  <c r="W822" i="23"/>
  <c r="W821" i="23" s="1"/>
  <c r="S821" i="23"/>
  <c r="W815" i="23"/>
  <c r="W814" i="23" s="1"/>
  <c r="S814" i="23"/>
  <c r="W807" i="23"/>
  <c r="W806" i="23"/>
  <c r="S806" i="23"/>
  <c r="W802" i="23"/>
  <c r="W801" i="23" s="1"/>
  <c r="S801" i="23"/>
  <c r="W793" i="23"/>
  <c r="W792" i="23"/>
  <c r="S792" i="23"/>
  <c r="U791" i="23"/>
  <c r="Q791" i="23"/>
  <c r="W788" i="23"/>
  <c r="W780" i="23"/>
  <c r="S779" i="23"/>
  <c r="W763" i="23"/>
  <c r="W746" i="23"/>
  <c r="W730" i="23"/>
  <c r="W695" i="23"/>
  <c r="W694" i="23" s="1"/>
  <c r="S694" i="23"/>
  <c r="W689" i="23"/>
  <c r="W676" i="23" s="1"/>
  <c r="W684" i="23"/>
  <c r="W677" i="23"/>
  <c r="S676" i="23"/>
  <c r="W669" i="23"/>
  <c r="W666" i="23"/>
  <c r="W659" i="23"/>
  <c r="W658" i="23" s="1"/>
  <c r="S658" i="23"/>
  <c r="W653" i="23"/>
  <c r="W647" i="23"/>
  <c r="S646" i="23"/>
  <c r="U645" i="23"/>
  <c r="Q645" i="23"/>
  <c r="W640" i="23"/>
  <c r="W635" i="23"/>
  <c r="W615" i="23"/>
  <c r="S614" i="23"/>
  <c r="W607" i="23"/>
  <c r="W600" i="23"/>
  <c r="W593" i="23"/>
  <c r="W578" i="23"/>
  <c r="Z577" i="23"/>
  <c r="S577" i="23"/>
  <c r="W567" i="23"/>
  <c r="W559" i="23"/>
  <c r="W553" i="23"/>
  <c r="W537" i="23"/>
  <c r="S536" i="23"/>
  <c r="W528" i="23"/>
  <c r="W511" i="23"/>
  <c r="W498" i="23"/>
  <c r="W486" i="23"/>
  <c r="W485" i="23" s="1"/>
  <c r="S485" i="23"/>
  <c r="U484" i="23"/>
  <c r="Q484" i="23"/>
  <c r="H471" i="23"/>
  <c r="H472" i="23" s="1"/>
  <c r="H473" i="23" s="1"/>
  <c r="H474" i="23" s="1"/>
  <c r="H475" i="23" s="1"/>
  <c r="H476" i="23" s="1"/>
  <c r="H477" i="23" s="1"/>
  <c r="H478" i="23" s="1"/>
  <c r="H479" i="23" s="1"/>
  <c r="H480" i="23" s="1"/>
  <c r="H481" i="23" s="1"/>
  <c r="H482" i="23" s="1"/>
  <c r="H483" i="23" s="1"/>
  <c r="H487" i="23" s="1"/>
  <c r="H488" i="23" s="1"/>
  <c r="H489" i="23" s="1"/>
  <c r="H490" i="23" s="1"/>
  <c r="H491" i="23" s="1"/>
  <c r="H492" i="23" s="1"/>
  <c r="H493" i="23" s="1"/>
  <c r="H494" i="23" s="1"/>
  <c r="H495" i="23" s="1"/>
  <c r="H496" i="23" s="1"/>
  <c r="H497" i="23" s="1"/>
  <c r="H499" i="23" s="1"/>
  <c r="H500" i="23" s="1"/>
  <c r="H501" i="23" s="1"/>
  <c r="H502" i="23" s="1"/>
  <c r="H503" i="23" s="1"/>
  <c r="H504" i="23" s="1"/>
  <c r="H505" i="23" s="1"/>
  <c r="H506" i="23" s="1"/>
  <c r="H507" i="23" s="1"/>
  <c r="H508" i="23" s="1"/>
  <c r="H509" i="23" s="1"/>
  <c r="H510" i="23" s="1"/>
  <c r="H512" i="23" s="1"/>
  <c r="H513" i="23" s="1"/>
  <c r="H514" i="23" s="1"/>
  <c r="H515" i="23" s="1"/>
  <c r="H516" i="23" s="1"/>
  <c r="H517" i="23" s="1"/>
  <c r="H518" i="23" s="1"/>
  <c r="H519" i="23" s="1"/>
  <c r="H520" i="23" s="1"/>
  <c r="H521" i="23" s="1"/>
  <c r="H522" i="23" s="1"/>
  <c r="H523" i="23" s="1"/>
  <c r="H524" i="23" s="1"/>
  <c r="H525" i="23" s="1"/>
  <c r="H526" i="23" s="1"/>
  <c r="H527" i="23" s="1"/>
  <c r="H529" i="23" s="1"/>
  <c r="H530" i="23" s="1"/>
  <c r="H531" i="23" s="1"/>
  <c r="H532" i="23" s="1"/>
  <c r="H533" i="23" s="1"/>
  <c r="H534" i="23" s="1"/>
  <c r="H535" i="23" s="1"/>
  <c r="H538" i="23" s="1"/>
  <c r="H539" i="23" s="1"/>
  <c r="H540" i="23" s="1"/>
  <c r="H541" i="23" s="1"/>
  <c r="H542" i="23" s="1"/>
  <c r="H543" i="23" s="1"/>
  <c r="H544" i="23" s="1"/>
  <c r="H545" i="23" s="1"/>
  <c r="H546" i="23" s="1"/>
  <c r="H547" i="23" s="1"/>
  <c r="H548" i="23" s="1"/>
  <c r="H549" i="23" s="1"/>
  <c r="H550" i="23" s="1"/>
  <c r="H551" i="23" s="1"/>
  <c r="H552" i="23" s="1"/>
  <c r="H554" i="23" s="1"/>
  <c r="H555" i="23" s="1"/>
  <c r="H556" i="23" s="1"/>
  <c r="H557" i="23" s="1"/>
  <c r="H558" i="23" s="1"/>
  <c r="H560" i="23" s="1"/>
  <c r="H561" i="23" s="1"/>
  <c r="H562" i="23" s="1"/>
  <c r="H563" i="23" s="1"/>
  <c r="H564" i="23" s="1"/>
  <c r="H565" i="23" s="1"/>
  <c r="H566" i="23" s="1"/>
  <c r="H568" i="23" s="1"/>
  <c r="H569" i="23" s="1"/>
  <c r="H570" i="23" s="1"/>
  <c r="H571" i="23" s="1"/>
  <c r="H572" i="23" s="1"/>
  <c r="H573" i="23" s="1"/>
  <c r="H574" i="23" s="1"/>
  <c r="H575" i="23" s="1"/>
  <c r="H576" i="23" s="1"/>
  <c r="H579" i="23" s="1"/>
  <c r="H580" i="23" s="1"/>
  <c r="H581" i="23" s="1"/>
  <c r="H582" i="23" s="1"/>
  <c r="H583" i="23" s="1"/>
  <c r="H584" i="23" s="1"/>
  <c r="H585" i="23" s="1"/>
  <c r="H586" i="23" s="1"/>
  <c r="H587" i="23" s="1"/>
  <c r="H588" i="23" s="1"/>
  <c r="H589" i="23" s="1"/>
  <c r="H590" i="23" s="1"/>
  <c r="H591" i="23" s="1"/>
  <c r="H592" i="23" s="1"/>
  <c r="H594" i="23" s="1"/>
  <c r="H595" i="23" s="1"/>
  <c r="H596" i="23" s="1"/>
  <c r="H597" i="23" s="1"/>
  <c r="H598" i="23" s="1"/>
  <c r="H599" i="23" s="1"/>
  <c r="H601" i="23" s="1"/>
  <c r="H602" i="23" s="1"/>
  <c r="H603" i="23" s="1"/>
  <c r="H604" i="23" s="1"/>
  <c r="H605" i="23" s="1"/>
  <c r="H606" i="23" s="1"/>
  <c r="H608" i="23" s="1"/>
  <c r="H609" i="23" s="1"/>
  <c r="H610" i="23" s="1"/>
  <c r="H611" i="23" s="1"/>
  <c r="H612" i="23" s="1"/>
  <c r="H613" i="23" s="1"/>
  <c r="H616" i="23" s="1"/>
  <c r="H617" i="23" s="1"/>
  <c r="H618" i="23" s="1"/>
  <c r="H619" i="23" s="1"/>
  <c r="H620" i="23" s="1"/>
  <c r="H621" i="23" s="1"/>
  <c r="H622" i="23" s="1"/>
  <c r="H623" i="23" s="1"/>
  <c r="H624" i="23" s="1"/>
  <c r="H625" i="23" s="1"/>
  <c r="H626" i="23" s="1"/>
  <c r="H627" i="23" s="1"/>
  <c r="H628" i="23" s="1"/>
  <c r="H629" i="23" s="1"/>
  <c r="H630" i="23" s="1"/>
  <c r="H631" i="23" s="1"/>
  <c r="H632" i="23" s="1"/>
  <c r="H633" i="23" s="1"/>
  <c r="H634" i="23" s="1"/>
  <c r="H636" i="23" s="1"/>
  <c r="H637" i="23" s="1"/>
  <c r="H638" i="23" s="1"/>
  <c r="H639" i="23" s="1"/>
  <c r="H641" i="23" s="1"/>
  <c r="H642" i="23" s="1"/>
  <c r="H643" i="23" s="1"/>
  <c r="H644" i="23" s="1"/>
  <c r="H648" i="23" s="1"/>
  <c r="H649" i="23" s="1"/>
  <c r="H650" i="23" s="1"/>
  <c r="H651" i="23" s="1"/>
  <c r="H652" i="23" s="1"/>
  <c r="H654" i="23" s="1"/>
  <c r="H655" i="23" s="1"/>
  <c r="H656" i="23" s="1"/>
  <c r="H657" i="23" s="1"/>
  <c r="H660" i="23" s="1"/>
  <c r="H661" i="23" s="1"/>
  <c r="H662" i="23" s="1"/>
  <c r="H663" i="23" s="1"/>
  <c r="H664" i="23" s="1"/>
  <c r="H665" i="23" s="1"/>
  <c r="H667" i="23" s="1"/>
  <c r="H668" i="23" s="1"/>
  <c r="H670" i="23" s="1"/>
  <c r="H671" i="23" s="1"/>
  <c r="H672" i="23" s="1"/>
  <c r="H673" i="23" s="1"/>
  <c r="H674" i="23" s="1"/>
  <c r="H675" i="23" s="1"/>
  <c r="H678" i="23" s="1"/>
  <c r="H679" i="23" s="1"/>
  <c r="H680" i="23" s="1"/>
  <c r="H681" i="23" s="1"/>
  <c r="H682" i="23" s="1"/>
  <c r="H683" i="23" s="1"/>
  <c r="H685" i="23" s="1"/>
  <c r="H686" i="23" s="1"/>
  <c r="H687" i="23" s="1"/>
  <c r="H688" i="23" s="1"/>
  <c r="H690" i="23" s="1"/>
  <c r="H691" i="23" s="1"/>
  <c r="H692" i="23" s="1"/>
  <c r="H693" i="23" s="1"/>
  <c r="H696" i="23" s="1"/>
  <c r="H697" i="23" s="1"/>
  <c r="H698" i="23" s="1"/>
  <c r="H699" i="23" s="1"/>
  <c r="H700" i="23" s="1"/>
  <c r="H701" i="23" s="1"/>
  <c r="H702" i="23" s="1"/>
  <c r="H703" i="23" s="1"/>
  <c r="H704" i="23" s="1"/>
  <c r="H705" i="23" s="1"/>
  <c r="H706" i="23" s="1"/>
  <c r="H707" i="23" s="1"/>
  <c r="H708" i="23" s="1"/>
  <c r="H709" i="23" s="1"/>
  <c r="H710" i="23" s="1"/>
  <c r="H711" i="23" s="1"/>
  <c r="H712" i="23" s="1"/>
  <c r="H713" i="23" s="1"/>
  <c r="H714" i="23" s="1"/>
  <c r="H715" i="23" s="1"/>
  <c r="H716" i="23" s="1"/>
  <c r="H717" i="23" s="1"/>
  <c r="H718" i="23" s="1"/>
  <c r="H719" i="23" s="1"/>
  <c r="H720" i="23" s="1"/>
  <c r="H721" i="23" s="1"/>
  <c r="H722" i="23" s="1"/>
  <c r="H723" i="23" s="1"/>
  <c r="H724" i="23" s="1"/>
  <c r="H725" i="23" s="1"/>
  <c r="H726" i="23" s="1"/>
  <c r="H727" i="23" s="1"/>
  <c r="H728" i="23" s="1"/>
  <c r="H729" i="23" s="1"/>
  <c r="H731" i="23" s="1"/>
  <c r="H732" i="23" s="1"/>
  <c r="H733" i="23" s="1"/>
  <c r="H734" i="23" s="1"/>
  <c r="H735" i="23" s="1"/>
  <c r="H736" i="23" s="1"/>
  <c r="H737" i="23" s="1"/>
  <c r="H738" i="23" s="1"/>
  <c r="H739" i="23" s="1"/>
  <c r="H740" i="23" s="1"/>
  <c r="H741" i="23" s="1"/>
  <c r="H742" i="23" s="1"/>
  <c r="H743" i="23" s="1"/>
  <c r="H744" i="23" s="1"/>
  <c r="H745" i="23" s="1"/>
  <c r="H747" i="23" s="1"/>
  <c r="H748" i="23" s="1"/>
  <c r="H749" i="23" s="1"/>
  <c r="H750" i="23" s="1"/>
  <c r="H751" i="23" s="1"/>
  <c r="H752" i="23" s="1"/>
  <c r="H753" i="23" s="1"/>
  <c r="H754" i="23" s="1"/>
  <c r="H755" i="23" s="1"/>
  <c r="H756" i="23" s="1"/>
  <c r="H757" i="23" s="1"/>
  <c r="H758" i="23" s="1"/>
  <c r="H759" i="23" s="1"/>
  <c r="H760" i="23" s="1"/>
  <c r="H761" i="23" s="1"/>
  <c r="H762" i="23" s="1"/>
  <c r="H764" i="23" s="1"/>
  <c r="H765" i="23" s="1"/>
  <c r="H766" i="23" s="1"/>
  <c r="H767" i="23" s="1"/>
  <c r="H768" i="23" s="1"/>
  <c r="H769" i="23" s="1"/>
  <c r="H770" i="23" s="1"/>
  <c r="H771" i="23" s="1"/>
  <c r="H772" i="23" s="1"/>
  <c r="H773" i="23" s="1"/>
  <c r="H774" i="23" s="1"/>
  <c r="H775" i="23" s="1"/>
  <c r="H776" i="23" s="1"/>
  <c r="H777" i="23" s="1"/>
  <c r="H778" i="23" s="1"/>
  <c r="H781" i="23" s="1"/>
  <c r="H782" i="23" s="1"/>
  <c r="H783" i="23" s="1"/>
  <c r="H784" i="23" s="1"/>
  <c r="H785" i="23" s="1"/>
  <c r="H786" i="23" s="1"/>
  <c r="H787" i="23" s="1"/>
  <c r="H789" i="23" s="1"/>
  <c r="H790" i="23" s="1"/>
  <c r="H794" i="23" s="1"/>
  <c r="H795" i="23" s="1"/>
  <c r="H796" i="23" s="1"/>
  <c r="H797" i="23" s="1"/>
  <c r="H798" i="23" s="1"/>
  <c r="H799" i="23" s="1"/>
  <c r="H800" i="23" s="1"/>
  <c r="H803" i="23" s="1"/>
  <c r="H804" i="23" s="1"/>
  <c r="H805" i="23" s="1"/>
  <c r="H808" i="23" s="1"/>
  <c r="H809" i="23" s="1"/>
  <c r="H810" i="23" s="1"/>
  <c r="H811" i="23" s="1"/>
  <c r="H812" i="23" s="1"/>
  <c r="H813" i="23" s="1"/>
  <c r="H816" i="23" s="1"/>
  <c r="H817" i="23" s="1"/>
  <c r="H818" i="23" s="1"/>
  <c r="H819" i="23" s="1"/>
  <c r="H820" i="23" s="1"/>
  <c r="H823" i="23" s="1"/>
  <c r="H824" i="23" s="1"/>
  <c r="H825" i="23" s="1"/>
  <c r="H826" i="23" s="1"/>
  <c r="H827" i="23" s="1"/>
  <c r="H830" i="23" s="1"/>
  <c r="H831" i="23" s="1"/>
  <c r="H832" i="23" s="1"/>
  <c r="H833" i="23" s="1"/>
  <c r="H834" i="23" s="1"/>
  <c r="H836" i="23" s="1"/>
  <c r="H837" i="23" s="1"/>
  <c r="H838" i="23" s="1"/>
  <c r="H839" i="23" s="1"/>
  <c r="H840" i="23" s="1"/>
  <c r="H841" i="23" s="1"/>
  <c r="H842" i="23" s="1"/>
  <c r="H843" i="23" s="1"/>
  <c r="H844" i="23" s="1"/>
  <c r="H845" i="23" s="1"/>
  <c r="H847" i="23" s="1"/>
  <c r="H848" i="23" s="1"/>
  <c r="H849" i="23" s="1"/>
  <c r="H850" i="23" s="1"/>
  <c r="H851" i="23" s="1"/>
  <c r="H852" i="23" s="1"/>
  <c r="H854" i="23" s="1"/>
  <c r="H855" i="23" s="1"/>
  <c r="H856" i="23" s="1"/>
  <c r="H857" i="23" s="1"/>
  <c r="H858" i="23" s="1"/>
  <c r="H859" i="23" s="1"/>
  <c r="H860" i="23" s="1"/>
  <c r="H861" i="23" s="1"/>
  <c r="H862" i="23" s="1"/>
  <c r="H865" i="23" s="1"/>
  <c r="H866" i="23" s="1"/>
  <c r="H867" i="23" s="1"/>
  <c r="H868" i="23" s="1"/>
  <c r="H870" i="23" s="1"/>
  <c r="H871" i="23" s="1"/>
  <c r="H872" i="23" s="1"/>
  <c r="H873" i="23" s="1"/>
  <c r="H875" i="23" s="1"/>
  <c r="H876" i="23" s="1"/>
  <c r="H877" i="23" s="1"/>
  <c r="H881" i="23" s="1"/>
  <c r="H882" i="23" s="1"/>
  <c r="H883" i="23" s="1"/>
  <c r="H884" i="23" s="1"/>
  <c r="H886" i="23" s="1"/>
  <c r="H887" i="23" s="1"/>
  <c r="H888" i="23" s="1"/>
  <c r="H890" i="23" s="1"/>
  <c r="H891" i="23" s="1"/>
  <c r="H892" i="23" s="1"/>
  <c r="H894" i="23" s="1"/>
  <c r="H895" i="23" s="1"/>
  <c r="H896" i="23" s="1"/>
  <c r="H897" i="23" s="1"/>
  <c r="H898" i="23" s="1"/>
  <c r="H901" i="23" s="1"/>
  <c r="H902" i="23" s="1"/>
  <c r="H903" i="23" s="1"/>
  <c r="H904" i="23" s="1"/>
  <c r="H905" i="23" s="1"/>
  <c r="H906" i="23" s="1"/>
  <c r="H907" i="23" s="1"/>
  <c r="H908" i="23" s="1"/>
  <c r="H909" i="23" s="1"/>
  <c r="H910" i="23" s="1"/>
  <c r="H911" i="23" s="1"/>
  <c r="H912" i="23" s="1"/>
  <c r="H913" i="23" s="1"/>
  <c r="H914" i="23" s="1"/>
  <c r="H915" i="23" s="1"/>
  <c r="H916" i="23" s="1"/>
  <c r="H917" i="23" s="1"/>
  <c r="H918" i="23" s="1"/>
  <c r="H919" i="23" s="1"/>
  <c r="H920" i="23" s="1"/>
  <c r="H921" i="23" s="1"/>
  <c r="H922" i="23" s="1"/>
  <c r="H923" i="23" s="1"/>
  <c r="H924" i="23" s="1"/>
  <c r="H925" i="23" s="1"/>
  <c r="H926" i="23" s="1"/>
  <c r="H927" i="23" s="1"/>
  <c r="H928" i="23" s="1"/>
  <c r="H929" i="23" s="1"/>
  <c r="H930" i="23" s="1"/>
  <c r="H931" i="23" s="1"/>
  <c r="H932" i="23" s="1"/>
  <c r="H933" i="23" s="1"/>
  <c r="H934" i="23" s="1"/>
  <c r="H935" i="23" s="1"/>
  <c r="H936" i="23" s="1"/>
  <c r="H937" i="23" s="1"/>
  <c r="H938" i="23" s="1"/>
  <c r="H939" i="23" s="1"/>
  <c r="H940" i="23" s="1"/>
  <c r="H941" i="23" s="1"/>
  <c r="H942" i="23" s="1"/>
  <c r="H943" i="23" s="1"/>
  <c r="H944" i="23" s="1"/>
  <c r="H945" i="23" s="1"/>
  <c r="H946" i="23" s="1"/>
  <c r="H947" i="23" s="1"/>
  <c r="H948" i="23" s="1"/>
  <c r="H949" i="23" s="1"/>
  <c r="H952" i="23" s="1"/>
  <c r="H953" i="23" s="1"/>
  <c r="H954" i="23" s="1"/>
  <c r="H955" i="23" s="1"/>
  <c r="H956" i="23" s="1"/>
  <c r="H957" i="23" s="1"/>
  <c r="H958" i="23" s="1"/>
  <c r="H959" i="23" s="1"/>
  <c r="H961" i="23" s="1"/>
  <c r="H962" i="23" s="1"/>
  <c r="H963" i="23" s="1"/>
  <c r="H964" i="23" s="1"/>
  <c r="H965" i="23" s="1"/>
  <c r="H966" i="23" s="1"/>
  <c r="H970" i="23" s="1"/>
  <c r="H971" i="23" s="1"/>
  <c r="H973" i="23" s="1"/>
  <c r="H975" i="23" s="1"/>
  <c r="H976" i="23" s="1"/>
  <c r="H977" i="23" s="1"/>
  <c r="H978" i="23" s="1"/>
  <c r="H979" i="23" s="1"/>
  <c r="H980" i="23" s="1"/>
  <c r="H981" i="23" s="1"/>
  <c r="H982" i="23" s="1"/>
  <c r="H983" i="23" s="1"/>
  <c r="H984" i="23" s="1"/>
  <c r="H985" i="23" s="1"/>
  <c r="H986" i="23" s="1"/>
  <c r="H987" i="23" s="1"/>
  <c r="H989" i="23" s="1"/>
  <c r="H990" i="23" s="1"/>
  <c r="H992" i="23" s="1"/>
  <c r="H993" i="23" s="1"/>
  <c r="H995" i="23" s="1"/>
  <c r="H997" i="23" s="1"/>
  <c r="H999" i="23" s="1"/>
  <c r="H1000" i="23" s="1"/>
  <c r="H1002" i="23" s="1"/>
  <c r="H1005" i="23" s="1"/>
  <c r="H1006" i="23" s="1"/>
  <c r="H1007" i="23" s="1"/>
  <c r="H1008" i="23" s="1"/>
  <c r="H1009" i="23" s="1"/>
  <c r="H1010" i="23" s="1"/>
  <c r="H1011" i="23" s="1"/>
  <c r="H1013" i="23" s="1"/>
  <c r="H1014" i="23" s="1"/>
  <c r="H1015" i="23" s="1"/>
  <c r="H1016" i="23" s="1"/>
  <c r="H1017" i="23" s="1"/>
  <c r="H1018" i="23" s="1"/>
  <c r="H1020" i="23" s="1"/>
  <c r="H1021" i="23" s="1"/>
  <c r="H1022" i="23" s="1"/>
  <c r="H1023" i="23" s="1"/>
  <c r="H1024" i="23" s="1"/>
  <c r="H1027" i="23" s="1"/>
  <c r="H1028" i="23" s="1"/>
  <c r="H1029" i="23" s="1"/>
  <c r="H1030" i="23" s="1"/>
  <c r="H1031" i="23" s="1"/>
  <c r="H1033" i="23" s="1"/>
  <c r="H1034" i="23" s="1"/>
  <c r="H1035" i="23" s="1"/>
  <c r="H1036" i="23" s="1"/>
  <c r="H1037" i="23" s="1"/>
  <c r="H1038" i="23" s="1"/>
  <c r="H1039" i="23" s="1"/>
  <c r="H1040" i="23" s="1"/>
  <c r="H1043" i="23" s="1"/>
  <c r="H1044" i="23" s="1"/>
  <c r="H1045" i="23" s="1"/>
  <c r="H1046" i="23" s="1"/>
  <c r="H1047" i="23" s="1"/>
  <c r="H1049" i="23" s="1"/>
  <c r="H1050" i="23" s="1"/>
  <c r="H1051" i="23" s="1"/>
  <c r="H1052" i="23" s="1"/>
  <c r="H1054" i="23" s="1"/>
  <c r="H1055" i="23" s="1"/>
  <c r="H1057" i="23" s="1"/>
  <c r="H1058" i="23" s="1"/>
  <c r="H1061" i="23" s="1"/>
  <c r="H1062" i="23" s="1"/>
  <c r="H1063" i="23" s="1"/>
  <c r="H1064" i="23" s="1"/>
  <c r="H1065" i="23" s="1"/>
  <c r="H1066" i="23" s="1"/>
  <c r="H1068" i="23" s="1"/>
  <c r="H1069" i="23" s="1"/>
  <c r="H1070" i="23" s="1"/>
  <c r="H1071" i="23" s="1"/>
  <c r="H1072" i="23" s="1"/>
  <c r="H1075" i="23" s="1"/>
  <c r="H1076" i="23" s="1"/>
  <c r="H1077" i="23" s="1"/>
  <c r="H1078" i="23" s="1"/>
  <c r="H1079" i="23" s="1"/>
  <c r="H1080" i="23" s="1"/>
  <c r="H1081" i="23" s="1"/>
  <c r="H1083" i="23" s="1"/>
  <c r="H1084" i="23" s="1"/>
  <c r="H1085" i="23" s="1"/>
  <c r="H1086" i="23" s="1"/>
  <c r="H1087" i="23" s="1"/>
  <c r="H1089" i="23" s="1"/>
  <c r="H1090" i="23" s="1"/>
  <c r="H1091" i="23" s="1"/>
  <c r="H1092" i="23" s="1"/>
  <c r="H1093" i="23" s="1"/>
  <c r="H1094" i="23" s="1"/>
  <c r="H1095" i="23" s="1"/>
  <c r="H1096" i="23" s="1"/>
  <c r="H1097" i="23" s="1"/>
  <c r="H1098" i="23" s="1"/>
  <c r="H1100" i="23" s="1"/>
  <c r="H1101" i="23" s="1"/>
  <c r="H1102" i="23" s="1"/>
  <c r="H1103" i="23" s="1"/>
  <c r="H1104" i="23" s="1"/>
  <c r="H1105" i="23" s="1"/>
  <c r="H1106" i="23" s="1"/>
  <c r="H1107" i="23" s="1"/>
  <c r="H1108" i="23" s="1"/>
  <c r="H1109" i="23" s="1"/>
  <c r="H1110" i="23" s="1"/>
  <c r="H1111" i="23" s="1"/>
  <c r="H1114" i="23" s="1"/>
  <c r="H1115" i="23" s="1"/>
  <c r="H1116" i="23" s="1"/>
  <c r="H1117" i="23" s="1"/>
  <c r="H1118" i="23" s="1"/>
  <c r="H1119" i="23" s="1"/>
  <c r="H1121" i="23" s="1"/>
  <c r="H1122" i="23" s="1"/>
  <c r="H1123" i="23" s="1"/>
  <c r="H1124" i="23" s="1"/>
  <c r="H1125" i="23" s="1"/>
  <c r="H1126" i="23" s="1"/>
  <c r="H1129" i="23" s="1"/>
  <c r="H1130" i="23" s="1"/>
  <c r="H1131" i="23" s="1"/>
  <c r="H1132" i="23" s="1"/>
  <c r="H1133" i="23" s="1"/>
  <c r="H1134" i="23" s="1"/>
  <c r="H1135" i="23" s="1"/>
  <c r="H1137" i="23" s="1"/>
  <c r="H1138" i="23" s="1"/>
  <c r="H1139" i="23" s="1"/>
  <c r="H1140" i="23" s="1"/>
  <c r="H1141" i="23" s="1"/>
  <c r="H1142" i="23" s="1"/>
  <c r="H1143" i="23" s="1"/>
  <c r="H1144" i="23" s="1"/>
  <c r="H1145" i="23" s="1"/>
  <c r="H1146" i="23" s="1"/>
  <c r="H1148" i="23" s="1"/>
  <c r="H1149" i="23" s="1"/>
  <c r="H1150" i="23" s="1"/>
  <c r="W470" i="23"/>
  <c r="W439" i="23"/>
  <c r="W423" i="23"/>
  <c r="W409" i="23"/>
  <c r="W401" i="23"/>
  <c r="S400" i="23"/>
  <c r="W394" i="23"/>
  <c r="W385" i="23"/>
  <c r="W378" i="23"/>
  <c r="W363" i="23"/>
  <c r="S362" i="23"/>
  <c r="W358" i="23"/>
  <c r="W343" i="23"/>
  <c r="S342" i="23"/>
  <c r="W337" i="23"/>
  <c r="W332" i="23"/>
  <c r="W324" i="23"/>
  <c r="W323" i="23"/>
  <c r="S323" i="23"/>
  <c r="W311" i="23"/>
  <c r="W305" i="23"/>
  <c r="W299" i="23"/>
  <c r="W298" i="23" s="1"/>
  <c r="S298" i="23"/>
  <c r="W294" i="23"/>
  <c r="W288" i="23"/>
  <c r="W281" i="23"/>
  <c r="S280" i="23"/>
  <c r="W272" i="23"/>
  <c r="W257" i="23"/>
  <c r="W238" i="23"/>
  <c r="W223" i="23"/>
  <c r="W202" i="23"/>
  <c r="W189" i="23"/>
  <c r="W188" i="23" s="1"/>
  <c r="S188" i="23"/>
  <c r="W179" i="23"/>
  <c r="W170" i="23"/>
  <c r="W161" i="23"/>
  <c r="W156" i="23"/>
  <c r="S155" i="23"/>
  <c r="W141" i="23"/>
  <c r="W133" i="23"/>
  <c r="W130" i="23"/>
  <c r="W127" i="23"/>
  <c r="W117" i="23"/>
  <c r="W110" i="23"/>
  <c r="W106" i="23"/>
  <c r="W102" i="23"/>
  <c r="W99" i="23"/>
  <c r="W93" i="23"/>
  <c r="S92" i="23"/>
  <c r="W80" i="23"/>
  <c r="W68" i="23"/>
  <c r="W37" i="23"/>
  <c r="W17" i="23"/>
  <c r="H6" i="23"/>
  <c r="W4" i="23"/>
  <c r="S3" i="23"/>
  <c r="U2" i="23"/>
  <c r="Q2" i="23"/>
  <c r="Q1" i="23" s="1"/>
  <c r="O1" i="23"/>
  <c r="S2" i="23" l="1"/>
  <c r="W968" i="23"/>
  <c r="W967" i="23" s="1"/>
  <c r="W577" i="23"/>
  <c r="S645" i="23"/>
  <c r="W155" i="23"/>
  <c r="W342" i="23"/>
  <c r="W863" i="23"/>
  <c r="W3" i="23"/>
  <c r="W2" i="23" s="1"/>
  <c r="W280" i="23"/>
  <c r="W879" i="23"/>
  <c r="W878" i="23" s="1"/>
  <c r="W1003" i="23"/>
  <c r="S484" i="23"/>
  <c r="S967" i="23"/>
  <c r="S1" i="23"/>
  <c r="W791" i="23"/>
  <c r="U1" i="23"/>
  <c r="W362" i="23"/>
  <c r="W92" i="23"/>
  <c r="W614" i="23"/>
  <c r="W779" i="23"/>
  <c r="S791" i="23"/>
  <c r="H7" i="23"/>
  <c r="H8" i="23" s="1"/>
  <c r="H9" i="23" s="1"/>
  <c r="H10" i="23" s="1"/>
  <c r="H11" i="23" s="1"/>
  <c r="H12" i="23" s="1"/>
  <c r="H13" i="23" s="1"/>
  <c r="H14" i="23" s="1"/>
  <c r="H15" i="23" s="1"/>
  <c r="H16" i="23" s="1"/>
  <c r="H18" i="23" s="1"/>
  <c r="H19" i="23" s="1"/>
  <c r="H20" i="23" s="1"/>
  <c r="H21" i="23" s="1"/>
  <c r="H22" i="23" s="1"/>
  <c r="H23" i="23" s="1"/>
  <c r="H24" i="23" s="1"/>
  <c r="H25" i="23" s="1"/>
  <c r="H26" i="23" s="1"/>
  <c r="H27" i="23" s="1"/>
  <c r="H28" i="23" s="1"/>
  <c r="H29" i="23" s="1"/>
  <c r="H30" i="23" s="1"/>
  <c r="H31" i="23" s="1"/>
  <c r="H32" i="23" s="1"/>
  <c r="H33" i="23" s="1"/>
  <c r="H34" i="23" s="1"/>
  <c r="H35" i="23" s="1"/>
  <c r="H36" i="23" s="1"/>
  <c r="H38" i="23" s="1"/>
  <c r="H39" i="23" s="1"/>
  <c r="H40" i="23" s="1"/>
  <c r="H41" i="23" s="1"/>
  <c r="H42" i="23" s="1"/>
  <c r="H43" i="23" s="1"/>
  <c r="H44" i="23" s="1"/>
  <c r="H45" i="23" s="1"/>
  <c r="H46" i="23" s="1"/>
  <c r="H47" i="23" s="1"/>
  <c r="H48" i="23" s="1"/>
  <c r="H49" i="23" s="1"/>
  <c r="H50" i="23" s="1"/>
  <c r="H51" i="23" s="1"/>
  <c r="H52" i="23" s="1"/>
  <c r="H53" i="23" s="1"/>
  <c r="H54" i="23" s="1"/>
  <c r="H55" i="23" s="1"/>
  <c r="H56" i="23" s="1"/>
  <c r="H57" i="23" s="1"/>
  <c r="H58" i="23" s="1"/>
  <c r="H59" i="23" s="1"/>
  <c r="H60" i="23" s="1"/>
  <c r="H61" i="23" s="1"/>
  <c r="H62" i="23" s="1"/>
  <c r="H63" i="23" s="1"/>
  <c r="H64" i="23" s="1"/>
  <c r="H65" i="23" s="1"/>
  <c r="H66" i="23" s="1"/>
  <c r="H67" i="23" s="1"/>
  <c r="H69" i="23" s="1"/>
  <c r="H70" i="23" s="1"/>
  <c r="H71" i="23" s="1"/>
  <c r="H72" i="23" s="1"/>
  <c r="H73" i="23" s="1"/>
  <c r="H74" i="23" s="1"/>
  <c r="H75" i="23" s="1"/>
  <c r="H76" i="23" s="1"/>
  <c r="H77" i="23" s="1"/>
  <c r="H78" i="23" s="1"/>
  <c r="H79" i="23" s="1"/>
  <c r="H81" i="23" s="1"/>
  <c r="H82" i="23" s="1"/>
  <c r="H83" i="23" s="1"/>
  <c r="H84" i="23" s="1"/>
  <c r="H85" i="23" s="1"/>
  <c r="H86" i="23" s="1"/>
  <c r="H87" i="23" s="1"/>
  <c r="H88" i="23" s="1"/>
  <c r="H89" i="23" s="1"/>
  <c r="H90" i="23" s="1"/>
  <c r="H91" i="23" s="1"/>
  <c r="H94" i="23" s="1"/>
  <c r="H95" i="23" s="1"/>
  <c r="H96" i="23" s="1"/>
  <c r="H97" i="23" s="1"/>
  <c r="H98" i="23" s="1"/>
  <c r="H100" i="23" s="1"/>
  <c r="H101" i="23" s="1"/>
  <c r="H103" i="23" s="1"/>
  <c r="H104" i="23" s="1"/>
  <c r="H105" i="23" s="1"/>
  <c r="H107" i="23" s="1"/>
  <c r="H108" i="23" s="1"/>
  <c r="H109" i="23" s="1"/>
  <c r="H111" i="23" s="1"/>
  <c r="H112" i="23" s="1"/>
  <c r="H113" i="23" s="1"/>
  <c r="H114" i="23" s="1"/>
  <c r="H115" i="23" s="1"/>
  <c r="H116" i="23" s="1"/>
  <c r="H118" i="23" s="1"/>
  <c r="H119" i="23" s="1"/>
  <c r="H120" i="23" s="1"/>
  <c r="H121" i="23" s="1"/>
  <c r="H122" i="23" s="1"/>
  <c r="H123" i="23" s="1"/>
  <c r="H124" i="23" s="1"/>
  <c r="H125" i="23" s="1"/>
  <c r="H126" i="23" s="1"/>
  <c r="H128" i="23" s="1"/>
  <c r="H129" i="23" s="1"/>
  <c r="H131" i="23" s="1"/>
  <c r="H132" i="23" s="1"/>
  <c r="H134" i="23" s="1"/>
  <c r="H135" i="23" s="1"/>
  <c r="H136" i="23" s="1"/>
  <c r="H137" i="23" s="1"/>
  <c r="H138" i="23" s="1"/>
  <c r="H139" i="23" s="1"/>
  <c r="H140" i="23" s="1"/>
  <c r="H142" i="23" s="1"/>
  <c r="H143" i="23" s="1"/>
  <c r="H144" i="23" s="1"/>
  <c r="H145" i="23" s="1"/>
  <c r="H146" i="23" s="1"/>
  <c r="H147" i="23" s="1"/>
  <c r="H148" i="23" s="1"/>
  <c r="H149" i="23" s="1"/>
  <c r="H150" i="23" s="1"/>
  <c r="H151" i="23" s="1"/>
  <c r="H152" i="23" s="1"/>
  <c r="H153" i="23" s="1"/>
  <c r="H154" i="23" s="1"/>
  <c r="H157" i="23" s="1"/>
  <c r="H158" i="23" s="1"/>
  <c r="H159" i="23" s="1"/>
  <c r="H160" i="23" s="1"/>
  <c r="H162" i="23" s="1"/>
  <c r="H163" i="23" s="1"/>
  <c r="H164" i="23" s="1"/>
  <c r="H165" i="23" s="1"/>
  <c r="H166" i="23" s="1"/>
  <c r="H167" i="23" s="1"/>
  <c r="H168" i="23" s="1"/>
  <c r="H169" i="23" s="1"/>
  <c r="H171" i="23" s="1"/>
  <c r="H172" i="23" s="1"/>
  <c r="H173" i="23" s="1"/>
  <c r="H174" i="23" s="1"/>
  <c r="H175" i="23" s="1"/>
  <c r="H176" i="23" s="1"/>
  <c r="H177" i="23" s="1"/>
  <c r="H178" i="23" s="1"/>
  <c r="H180" i="23" s="1"/>
  <c r="H181" i="23" s="1"/>
  <c r="H182" i="23" s="1"/>
  <c r="H183" i="23" s="1"/>
  <c r="H184" i="23" s="1"/>
  <c r="H185" i="23" s="1"/>
  <c r="H186" i="23" s="1"/>
  <c r="H187" i="23" s="1"/>
  <c r="H190" i="23" s="1"/>
  <c r="H191" i="23" s="1"/>
  <c r="H192" i="23" s="1"/>
  <c r="H193" i="23" s="1"/>
  <c r="H194" i="23" s="1"/>
  <c r="H195" i="23" s="1"/>
  <c r="H196" i="23" s="1"/>
  <c r="H197" i="23" s="1"/>
  <c r="H198" i="23" s="1"/>
  <c r="H199" i="23" s="1"/>
  <c r="H200" i="23" s="1"/>
  <c r="H201" i="23" s="1"/>
  <c r="H203" i="23" s="1"/>
  <c r="H204" i="23" s="1"/>
  <c r="H205" i="23" s="1"/>
  <c r="H206" i="23" s="1"/>
  <c r="H207" i="23" s="1"/>
  <c r="H208" i="23" s="1"/>
  <c r="H209" i="23" s="1"/>
  <c r="H210" i="23" s="1"/>
  <c r="H211" i="23" s="1"/>
  <c r="H212" i="23" s="1"/>
  <c r="H213" i="23" s="1"/>
  <c r="H214" i="23" s="1"/>
  <c r="H215" i="23" s="1"/>
  <c r="H216" i="23" s="1"/>
  <c r="H217" i="23" s="1"/>
  <c r="H218" i="23" s="1"/>
  <c r="H219" i="23" s="1"/>
  <c r="H220" i="23" s="1"/>
  <c r="H221" i="23" s="1"/>
  <c r="H222" i="23" s="1"/>
  <c r="H224" i="23" s="1"/>
  <c r="H225" i="23" s="1"/>
  <c r="H226" i="23" s="1"/>
  <c r="H227" i="23" s="1"/>
  <c r="H228" i="23" s="1"/>
  <c r="H229" i="23" s="1"/>
  <c r="H230" i="23" s="1"/>
  <c r="H231" i="23" s="1"/>
  <c r="H232" i="23" s="1"/>
  <c r="H233" i="23" s="1"/>
  <c r="H234" i="23" s="1"/>
  <c r="H235" i="23" s="1"/>
  <c r="H236" i="23" s="1"/>
  <c r="H237" i="23" s="1"/>
  <c r="H239" i="23" s="1"/>
  <c r="H240" i="23" s="1"/>
  <c r="H241" i="23" s="1"/>
  <c r="H242" i="23" s="1"/>
  <c r="H243" i="23" s="1"/>
  <c r="H244" i="23" s="1"/>
  <c r="H245" i="23" s="1"/>
  <c r="H246" i="23" s="1"/>
  <c r="H247" i="23" s="1"/>
  <c r="H248" i="23" s="1"/>
  <c r="H249" i="23" s="1"/>
  <c r="H250" i="23" s="1"/>
  <c r="H251" i="23" s="1"/>
  <c r="H252" i="23" s="1"/>
  <c r="H253" i="23" s="1"/>
  <c r="H254" i="23" s="1"/>
  <c r="H255" i="23" s="1"/>
  <c r="H256" i="23" s="1"/>
  <c r="H258" i="23" s="1"/>
  <c r="H259" i="23" s="1"/>
  <c r="H260" i="23" s="1"/>
  <c r="H261" i="23" s="1"/>
  <c r="H262" i="23" s="1"/>
  <c r="H263" i="23" s="1"/>
  <c r="H264" i="23" s="1"/>
  <c r="H265" i="23" s="1"/>
  <c r="H266" i="23" s="1"/>
  <c r="H267" i="23" s="1"/>
  <c r="H268" i="23" s="1"/>
  <c r="H269" i="23" s="1"/>
  <c r="H270" i="23" s="1"/>
  <c r="H271" i="23" s="1"/>
  <c r="H273" i="23" s="1"/>
  <c r="H274" i="23" s="1"/>
  <c r="H275" i="23" s="1"/>
  <c r="H276" i="23" s="1"/>
  <c r="H277" i="23" s="1"/>
  <c r="H278" i="23" s="1"/>
  <c r="H279" i="23" s="1"/>
  <c r="H282" i="23" s="1"/>
  <c r="H283" i="23" s="1"/>
  <c r="H284" i="23" s="1"/>
  <c r="H285" i="23" s="1"/>
  <c r="H286" i="23" s="1"/>
  <c r="H287" i="23" s="1"/>
  <c r="H289" i="23" s="1"/>
  <c r="H290" i="23" s="1"/>
  <c r="H291" i="23" s="1"/>
  <c r="H292" i="23" s="1"/>
  <c r="H293" i="23" s="1"/>
  <c r="H295" i="23" s="1"/>
  <c r="H296" i="23" s="1"/>
  <c r="H297" i="23" s="1"/>
  <c r="W400" i="23"/>
  <c r="W536" i="23"/>
  <c r="W484" i="23" s="1"/>
  <c r="W646" i="23"/>
  <c r="W645" i="23" s="1"/>
  <c r="W828" i="23"/>
  <c r="W1" i="23" l="1"/>
  <c r="H1151" i="23"/>
  <c r="K143" i="45" l="1"/>
  <c r="K139" i="45"/>
  <c r="K135" i="45"/>
  <c r="K131" i="45"/>
  <c r="K127" i="45"/>
  <c r="K123" i="45"/>
  <c r="K119" i="45"/>
  <c r="K115" i="45"/>
  <c r="K111" i="45"/>
  <c r="K107" i="45"/>
  <c r="K103" i="45"/>
  <c r="K99" i="45"/>
  <c r="K95" i="45"/>
  <c r="K91" i="45"/>
  <c r="K87" i="45"/>
  <c r="K83" i="45"/>
  <c r="K79" i="45"/>
  <c r="K75" i="45"/>
  <c r="K71" i="45"/>
  <c r="K67" i="45"/>
  <c r="K63" i="45"/>
  <c r="K59" i="45"/>
  <c r="K55" i="45"/>
  <c r="K51" i="45"/>
  <c r="K47" i="45"/>
  <c r="K43" i="45"/>
  <c r="K39" i="45"/>
  <c r="K35" i="45"/>
  <c r="K31" i="45"/>
  <c r="K27" i="45"/>
  <c r="K23" i="45"/>
  <c r="K19" i="45"/>
  <c r="K15" i="45"/>
  <c r="K11" i="45"/>
  <c r="K269" i="52"/>
  <c r="K265" i="52"/>
  <c r="K261" i="52"/>
  <c r="K253" i="52"/>
  <c r="K257" i="52"/>
  <c r="K249" i="52"/>
  <c r="K245" i="52"/>
  <c r="K241" i="52"/>
  <c r="K237" i="52"/>
  <c r="K233" i="52"/>
  <c r="K229" i="52"/>
  <c r="K225" i="52"/>
  <c r="K221" i="52"/>
  <c r="K217" i="52"/>
  <c r="K213" i="52"/>
  <c r="K209" i="52"/>
  <c r="K205" i="52"/>
  <c r="K201" i="52"/>
  <c r="K197" i="52"/>
  <c r="K193" i="52"/>
  <c r="K179" i="52"/>
  <c r="K175" i="52"/>
  <c r="K171" i="52"/>
  <c r="K167" i="52"/>
  <c r="K163" i="52"/>
  <c r="K159" i="52"/>
  <c r="K155" i="52"/>
  <c r="K151" i="52"/>
  <c r="K147" i="52"/>
  <c r="K143" i="52"/>
  <c r="K139" i="52"/>
  <c r="K135" i="52"/>
  <c r="K121" i="52"/>
  <c r="K117" i="52"/>
  <c r="K113" i="52"/>
  <c r="K109" i="52"/>
  <c r="K105" i="52"/>
  <c r="K101" i="52"/>
  <c r="K97" i="52"/>
  <c r="K93" i="52"/>
  <c r="K89" i="52"/>
  <c r="K85" i="52"/>
  <c r="K81" i="52"/>
  <c r="K77" i="52"/>
  <c r="K73" i="52"/>
  <c r="K59" i="52"/>
  <c r="K55" i="52"/>
  <c r="K51" i="52"/>
  <c r="K47" i="52"/>
  <c r="K43" i="52"/>
  <c r="K39" i="52"/>
  <c r="K35" i="52"/>
  <c r="K31" i="52"/>
  <c r="K27" i="52"/>
  <c r="K23" i="52"/>
  <c r="K19" i="52"/>
  <c r="K15" i="52"/>
  <c r="K11" i="52"/>
  <c r="BN272" i="52"/>
  <c r="BE272" i="52"/>
  <c r="AV272" i="52"/>
  <c r="AM272" i="52"/>
  <c r="AJ272" i="52"/>
  <c r="AI272" i="52"/>
  <c r="AH272" i="52"/>
  <c r="AG272" i="52"/>
  <c r="AF272" i="52"/>
  <c r="AE272" i="52"/>
  <c r="BN271" i="52"/>
  <c r="BE271" i="52"/>
  <c r="AV271" i="52"/>
  <c r="AM271" i="52"/>
  <c r="AJ271" i="52"/>
  <c r="AI271" i="52"/>
  <c r="AH271" i="52"/>
  <c r="AG271" i="52"/>
  <c r="AF271" i="52"/>
  <c r="AE271" i="52"/>
  <c r="BN270" i="52"/>
  <c r="BE270" i="52"/>
  <c r="AV270" i="52"/>
  <c r="AM270" i="52"/>
  <c r="AJ270" i="52"/>
  <c r="AI270" i="52"/>
  <c r="AH270" i="52"/>
  <c r="AG270" i="52"/>
  <c r="AF270" i="52"/>
  <c r="AE270" i="52"/>
  <c r="BN269" i="52"/>
  <c r="BM269" i="52"/>
  <c r="BL269" i="52"/>
  <c r="BE269" i="52"/>
  <c r="BD269" i="52"/>
  <c r="BC269" i="52"/>
  <c r="AV269" i="52"/>
  <c r="AU269" i="52"/>
  <c r="AT269" i="52"/>
  <c r="AM269" i="52"/>
  <c r="AL269" i="52"/>
  <c r="AK269" i="52"/>
  <c r="AJ269" i="52"/>
  <c r="AI269" i="52"/>
  <c r="AH269" i="52"/>
  <c r="AG269" i="52"/>
  <c r="AF269" i="52"/>
  <c r="AE269" i="52"/>
  <c r="AC269" i="52"/>
  <c r="AB269" i="52"/>
  <c r="M269" i="52"/>
  <c r="BN268" i="52"/>
  <c r="BE268" i="52"/>
  <c r="AV268" i="52"/>
  <c r="AM268" i="52"/>
  <c r="AJ268" i="52"/>
  <c r="AI268" i="52"/>
  <c r="AH268" i="52"/>
  <c r="AG268" i="52"/>
  <c r="AF268" i="52"/>
  <c r="AE268" i="52"/>
  <c r="BN267" i="52"/>
  <c r="BE267" i="52"/>
  <c r="AV267" i="52"/>
  <c r="AM267" i="52"/>
  <c r="AJ267" i="52"/>
  <c r="AI267" i="52"/>
  <c r="AH267" i="52"/>
  <c r="AG267" i="52"/>
  <c r="AF267" i="52"/>
  <c r="AE267" i="52"/>
  <c r="BN266" i="52"/>
  <c r="BE266" i="52"/>
  <c r="AV266" i="52"/>
  <c r="AM266" i="52"/>
  <c r="AJ266" i="52"/>
  <c r="AI266" i="52"/>
  <c r="AH266" i="52"/>
  <c r="AG266" i="52"/>
  <c r="AF266" i="52"/>
  <c r="AE266" i="52"/>
  <c r="BN265" i="52"/>
  <c r="BM265" i="52"/>
  <c r="BL265" i="52"/>
  <c r="BE265" i="52"/>
  <c r="BD265" i="52"/>
  <c r="BC265" i="52"/>
  <c r="AV265" i="52"/>
  <c r="AU265" i="52"/>
  <c r="AT265" i="52"/>
  <c r="AM265" i="52"/>
  <c r="AL265" i="52"/>
  <c r="AK265" i="52"/>
  <c r="AJ265" i="52"/>
  <c r="AI265" i="52"/>
  <c r="AH265" i="52"/>
  <c r="AG265" i="52"/>
  <c r="AF265" i="52"/>
  <c r="AE265" i="52"/>
  <c r="AC265" i="52"/>
  <c r="AB265" i="52"/>
  <c r="M265" i="52"/>
  <c r="BN264" i="52"/>
  <c r="BE264" i="52"/>
  <c r="AV264" i="52"/>
  <c r="AM264" i="52"/>
  <c r="AJ264" i="52"/>
  <c r="AI264" i="52"/>
  <c r="AH264" i="52"/>
  <c r="AG264" i="52"/>
  <c r="AF264" i="52"/>
  <c r="AE264" i="52"/>
  <c r="BN263" i="52"/>
  <c r="BE263" i="52"/>
  <c r="AV263" i="52"/>
  <c r="AM263" i="52"/>
  <c r="AJ263" i="52"/>
  <c r="AI263" i="52"/>
  <c r="AH263" i="52"/>
  <c r="AG263" i="52"/>
  <c r="AF263" i="52"/>
  <c r="AE263" i="52"/>
  <c r="BN262" i="52"/>
  <c r="BE262" i="52"/>
  <c r="AV262" i="52"/>
  <c r="AM262" i="52"/>
  <c r="AJ262" i="52"/>
  <c r="AI262" i="52"/>
  <c r="AH262" i="52"/>
  <c r="AG262" i="52"/>
  <c r="AF262" i="52"/>
  <c r="AE262" i="52"/>
  <c r="BN261" i="52"/>
  <c r="BM261" i="52"/>
  <c r="BL261" i="52"/>
  <c r="BE261" i="52"/>
  <c r="BD261" i="52"/>
  <c r="BC261" i="52"/>
  <c r="AV261" i="52"/>
  <c r="AU261" i="52"/>
  <c r="AT261" i="52"/>
  <c r="AM261" i="52"/>
  <c r="AL261" i="52"/>
  <c r="AK261" i="52"/>
  <c r="AJ261" i="52"/>
  <c r="AI261" i="52"/>
  <c r="AH261" i="52"/>
  <c r="AG261" i="52"/>
  <c r="AF261" i="52"/>
  <c r="AE261" i="52"/>
  <c r="AC261" i="52"/>
  <c r="AB261" i="52"/>
  <c r="M261" i="52"/>
  <c r="BN260" i="52"/>
  <c r="BE260" i="52"/>
  <c r="AV260" i="52"/>
  <c r="AM260" i="52"/>
  <c r="AJ260" i="52"/>
  <c r="AI260" i="52"/>
  <c r="AH260" i="52"/>
  <c r="AG260" i="52"/>
  <c r="AF260" i="52"/>
  <c r="AE260" i="52"/>
  <c r="BN259" i="52"/>
  <c r="BE259" i="52"/>
  <c r="AV259" i="52"/>
  <c r="AM259" i="52"/>
  <c r="AJ259" i="52"/>
  <c r="AI259" i="52"/>
  <c r="AH259" i="52"/>
  <c r="AG259" i="52"/>
  <c r="AF259" i="52"/>
  <c r="AE259" i="52"/>
  <c r="BN258" i="52"/>
  <c r="BE258" i="52"/>
  <c r="AV258" i="52"/>
  <c r="AM258" i="52"/>
  <c r="AJ258" i="52"/>
  <c r="AI258" i="52"/>
  <c r="AH258" i="52"/>
  <c r="AG258" i="52"/>
  <c r="AF258" i="52"/>
  <c r="AE258" i="52"/>
  <c r="BN257" i="52"/>
  <c r="BM257" i="52"/>
  <c r="BL257" i="52"/>
  <c r="BE257" i="52"/>
  <c r="BD257" i="52"/>
  <c r="BC257" i="52"/>
  <c r="AV257" i="52"/>
  <c r="AU257" i="52"/>
  <c r="AT257" i="52"/>
  <c r="AM257" i="52"/>
  <c r="AL257" i="52"/>
  <c r="AK257" i="52"/>
  <c r="AJ257" i="52"/>
  <c r="AI257" i="52"/>
  <c r="AH257" i="52"/>
  <c r="AG257" i="52"/>
  <c r="AF257" i="52"/>
  <c r="AE257" i="52"/>
  <c r="AC257" i="52"/>
  <c r="AB257" i="52"/>
  <c r="M257" i="52"/>
  <c r="BN256" i="52"/>
  <c r="BE256" i="52"/>
  <c r="AV256" i="52"/>
  <c r="AM256" i="52"/>
  <c r="AJ256" i="52"/>
  <c r="AI256" i="52"/>
  <c r="AH256" i="52"/>
  <c r="AG256" i="52"/>
  <c r="AF256" i="52"/>
  <c r="AE256" i="52"/>
  <c r="BN255" i="52"/>
  <c r="BE255" i="52"/>
  <c r="AV255" i="52"/>
  <c r="AM255" i="52"/>
  <c r="AJ255" i="52"/>
  <c r="AI255" i="52"/>
  <c r="AH255" i="52"/>
  <c r="AG255" i="52"/>
  <c r="AF255" i="52"/>
  <c r="AE255" i="52"/>
  <c r="BN254" i="52"/>
  <c r="BE254" i="52"/>
  <c r="AV254" i="52"/>
  <c r="AM254" i="52"/>
  <c r="AJ254" i="52"/>
  <c r="AI254" i="52"/>
  <c r="AH254" i="52"/>
  <c r="AG254" i="52"/>
  <c r="AF254" i="52"/>
  <c r="AE254" i="52"/>
  <c r="BN253" i="52"/>
  <c r="BM253" i="52"/>
  <c r="BL253" i="52"/>
  <c r="BE253" i="52"/>
  <c r="BD253" i="52"/>
  <c r="BC253" i="52"/>
  <c r="AV253" i="52"/>
  <c r="AU253" i="52"/>
  <c r="AT253" i="52"/>
  <c r="AM253" i="52"/>
  <c r="AL253" i="52"/>
  <c r="AK253" i="52"/>
  <c r="AJ253" i="52"/>
  <c r="AI253" i="52"/>
  <c r="AH253" i="52"/>
  <c r="AG253" i="52"/>
  <c r="AF253" i="52"/>
  <c r="AE253" i="52"/>
  <c r="AC253" i="52"/>
  <c r="AB253" i="52"/>
  <c r="M253" i="52"/>
  <c r="BN252" i="52"/>
  <c r="BE252" i="52"/>
  <c r="AV252" i="52"/>
  <c r="AM252" i="52"/>
  <c r="AJ252" i="52"/>
  <c r="AI252" i="52"/>
  <c r="AH252" i="52"/>
  <c r="AG252" i="52"/>
  <c r="AF252" i="52"/>
  <c r="AE252" i="52"/>
  <c r="BN251" i="52"/>
  <c r="BE251" i="52"/>
  <c r="AV251" i="52"/>
  <c r="AM251" i="52"/>
  <c r="AJ251" i="52"/>
  <c r="AI251" i="52"/>
  <c r="AH251" i="52"/>
  <c r="AG251" i="52"/>
  <c r="AF251" i="52"/>
  <c r="AE251" i="52"/>
  <c r="BN250" i="52"/>
  <c r="BE250" i="52"/>
  <c r="AV250" i="52"/>
  <c r="AM250" i="52"/>
  <c r="AJ250" i="52"/>
  <c r="AI250" i="52"/>
  <c r="AH250" i="52"/>
  <c r="AG250" i="52"/>
  <c r="AF250" i="52"/>
  <c r="AE250" i="52"/>
  <c r="BN249" i="52"/>
  <c r="BM249" i="52"/>
  <c r="BL249" i="52"/>
  <c r="BE249" i="52"/>
  <c r="BD249" i="52"/>
  <c r="BC249" i="52"/>
  <c r="AV249" i="52"/>
  <c r="AU249" i="52"/>
  <c r="AT249" i="52"/>
  <c r="AM249" i="52"/>
  <c r="AL249" i="52"/>
  <c r="AK249" i="52"/>
  <c r="AJ249" i="52"/>
  <c r="AI249" i="52"/>
  <c r="AH249" i="52"/>
  <c r="AG249" i="52"/>
  <c r="AF249" i="52"/>
  <c r="AE249" i="52"/>
  <c r="AC249" i="52"/>
  <c r="AB249" i="52"/>
  <c r="M249" i="52"/>
  <c r="BN248" i="52"/>
  <c r="BE248" i="52"/>
  <c r="AV248" i="52"/>
  <c r="AM248" i="52"/>
  <c r="AJ248" i="52"/>
  <c r="AI248" i="52"/>
  <c r="AH248" i="52"/>
  <c r="AG248" i="52"/>
  <c r="AF248" i="52"/>
  <c r="AE248" i="52"/>
  <c r="BN247" i="52"/>
  <c r="BE247" i="52"/>
  <c r="AV247" i="52"/>
  <c r="AM247" i="52"/>
  <c r="AJ247" i="52"/>
  <c r="AI247" i="52"/>
  <c r="AH247" i="52"/>
  <c r="AG247" i="52"/>
  <c r="AF247" i="52"/>
  <c r="AE247" i="52"/>
  <c r="BN246" i="52"/>
  <c r="BE246" i="52"/>
  <c r="AV246" i="52"/>
  <c r="AM246" i="52"/>
  <c r="AJ246" i="52"/>
  <c r="AI246" i="52"/>
  <c r="AH246" i="52"/>
  <c r="AG246" i="52"/>
  <c r="AF246" i="52"/>
  <c r="AE246" i="52"/>
  <c r="BN245" i="52"/>
  <c r="BM245" i="52"/>
  <c r="BL245" i="52"/>
  <c r="BE245" i="52"/>
  <c r="BD245" i="52"/>
  <c r="BC245" i="52"/>
  <c r="AV245" i="52"/>
  <c r="AU245" i="52"/>
  <c r="AT245" i="52"/>
  <c r="AM245" i="52"/>
  <c r="AL245" i="52"/>
  <c r="AK245" i="52"/>
  <c r="AJ245" i="52"/>
  <c r="AI245" i="52"/>
  <c r="AH245" i="52"/>
  <c r="AG245" i="52"/>
  <c r="AF245" i="52"/>
  <c r="AE245" i="52"/>
  <c r="AC245" i="52"/>
  <c r="AB245" i="52"/>
  <c r="M245" i="52"/>
  <c r="BN244" i="52"/>
  <c r="BE244" i="52"/>
  <c r="AV244" i="52"/>
  <c r="AM244" i="52"/>
  <c r="AJ244" i="52"/>
  <c r="AI244" i="52"/>
  <c r="AH244" i="52"/>
  <c r="AG244" i="52"/>
  <c r="AF244" i="52"/>
  <c r="AE244" i="52"/>
  <c r="BN243" i="52"/>
  <c r="BE243" i="52"/>
  <c r="AV243" i="52"/>
  <c r="AM243" i="52"/>
  <c r="AJ243" i="52"/>
  <c r="AI243" i="52"/>
  <c r="AH243" i="52"/>
  <c r="AG243" i="52"/>
  <c r="AF243" i="52"/>
  <c r="AE243" i="52"/>
  <c r="BN242" i="52"/>
  <c r="BE242" i="52"/>
  <c r="AV242" i="52"/>
  <c r="AM242" i="52"/>
  <c r="AJ242" i="52"/>
  <c r="AI242" i="52"/>
  <c r="AH242" i="52"/>
  <c r="AG242" i="52"/>
  <c r="AF242" i="52"/>
  <c r="AE242" i="52"/>
  <c r="BN241" i="52"/>
  <c r="BM241" i="52"/>
  <c r="BL241" i="52"/>
  <c r="BE241" i="52"/>
  <c r="BD241" i="52"/>
  <c r="BC241" i="52"/>
  <c r="AV241" i="52"/>
  <c r="AU241" i="52"/>
  <c r="AT241" i="52"/>
  <c r="AM241" i="52"/>
  <c r="AL241" i="52"/>
  <c r="AK241" i="52"/>
  <c r="AJ241" i="52"/>
  <c r="AI241" i="52"/>
  <c r="AH241" i="52"/>
  <c r="AG241" i="52"/>
  <c r="AF241" i="52"/>
  <c r="AE241" i="52"/>
  <c r="AC241" i="52"/>
  <c r="AB241" i="52"/>
  <c r="M241" i="52"/>
  <c r="BN240" i="52"/>
  <c r="BE240" i="52"/>
  <c r="AV240" i="52"/>
  <c r="AM240" i="52"/>
  <c r="AJ240" i="52"/>
  <c r="AI240" i="52"/>
  <c r="AH240" i="52"/>
  <c r="AG240" i="52"/>
  <c r="AF240" i="52"/>
  <c r="AE240" i="52"/>
  <c r="BN239" i="52"/>
  <c r="BE239" i="52"/>
  <c r="AV239" i="52"/>
  <c r="AM239" i="52"/>
  <c r="AJ239" i="52"/>
  <c r="AI239" i="52"/>
  <c r="AH239" i="52"/>
  <c r="AG239" i="52"/>
  <c r="AF239" i="52"/>
  <c r="AE239" i="52"/>
  <c r="BN238" i="52"/>
  <c r="BE238" i="52"/>
  <c r="AV238" i="52"/>
  <c r="AM238" i="52"/>
  <c r="AJ238" i="52"/>
  <c r="AI238" i="52"/>
  <c r="AH238" i="52"/>
  <c r="AG238" i="52"/>
  <c r="AF238" i="52"/>
  <c r="AE238" i="52"/>
  <c r="BN237" i="52"/>
  <c r="BM237" i="52"/>
  <c r="BL237" i="52"/>
  <c r="BE237" i="52"/>
  <c r="BD237" i="52"/>
  <c r="BC237" i="52"/>
  <c r="AV237" i="52"/>
  <c r="AU237" i="52"/>
  <c r="AT237" i="52"/>
  <c r="AM237" i="52"/>
  <c r="AL237" i="52"/>
  <c r="AK237" i="52"/>
  <c r="AJ237" i="52"/>
  <c r="AI237" i="52"/>
  <c r="AH237" i="52"/>
  <c r="AG237" i="52"/>
  <c r="AF237" i="52"/>
  <c r="AE237" i="52"/>
  <c r="AC237" i="52"/>
  <c r="AB237" i="52"/>
  <c r="M237" i="52"/>
  <c r="BN236" i="52"/>
  <c r="BE236" i="52"/>
  <c r="AV236" i="52"/>
  <c r="AM236" i="52"/>
  <c r="AJ236" i="52"/>
  <c r="AI236" i="52"/>
  <c r="AH236" i="52"/>
  <c r="AG236" i="52"/>
  <c r="AF236" i="52"/>
  <c r="AE236" i="52"/>
  <c r="BN235" i="52"/>
  <c r="BE235" i="52"/>
  <c r="AV235" i="52"/>
  <c r="AM235" i="52"/>
  <c r="AJ235" i="52"/>
  <c r="AI235" i="52"/>
  <c r="AH235" i="52"/>
  <c r="AG235" i="52"/>
  <c r="AF235" i="52"/>
  <c r="AE235" i="52"/>
  <c r="BN234" i="52"/>
  <c r="BE234" i="52"/>
  <c r="AV234" i="52"/>
  <c r="AM234" i="52"/>
  <c r="AJ234" i="52"/>
  <c r="AI234" i="52"/>
  <c r="AH234" i="52"/>
  <c r="AG234" i="52"/>
  <c r="AF234" i="52"/>
  <c r="AE234" i="52"/>
  <c r="BN233" i="52"/>
  <c r="BM233" i="52"/>
  <c r="BL233" i="52"/>
  <c r="BE233" i="52"/>
  <c r="BD233" i="52"/>
  <c r="BC233" i="52"/>
  <c r="AV233" i="52"/>
  <c r="AU233" i="52"/>
  <c r="AT233" i="52"/>
  <c r="AM233" i="52"/>
  <c r="AL233" i="52"/>
  <c r="AK233" i="52"/>
  <c r="AJ233" i="52"/>
  <c r="AI233" i="52"/>
  <c r="AH233" i="52"/>
  <c r="AG233" i="52"/>
  <c r="AF233" i="52"/>
  <c r="AE233" i="52"/>
  <c r="AC233" i="52"/>
  <c r="AB233" i="52"/>
  <c r="M233" i="52"/>
  <c r="BN232" i="52"/>
  <c r="BE232" i="52"/>
  <c r="AV232" i="52"/>
  <c r="AM232" i="52"/>
  <c r="AJ232" i="52"/>
  <c r="AI232" i="52"/>
  <c r="AH232" i="52"/>
  <c r="AG232" i="52"/>
  <c r="AF232" i="52"/>
  <c r="AE232" i="52"/>
  <c r="BN231" i="52"/>
  <c r="BE231" i="52"/>
  <c r="AV231" i="52"/>
  <c r="AM231" i="52"/>
  <c r="AJ231" i="52"/>
  <c r="AI231" i="52"/>
  <c r="AH231" i="52"/>
  <c r="AG231" i="52"/>
  <c r="AF231" i="52"/>
  <c r="AE231" i="52"/>
  <c r="BN230" i="52"/>
  <c r="BE230" i="52"/>
  <c r="AV230" i="52"/>
  <c r="AM230" i="52"/>
  <c r="AJ230" i="52"/>
  <c r="AI230" i="52"/>
  <c r="AH230" i="52"/>
  <c r="AG230" i="52"/>
  <c r="AF230" i="52"/>
  <c r="AE230" i="52"/>
  <c r="BN229" i="52"/>
  <c r="BM229" i="52"/>
  <c r="BL229" i="52"/>
  <c r="BE229" i="52"/>
  <c r="BD229" i="52"/>
  <c r="BC229" i="52"/>
  <c r="AV229" i="52"/>
  <c r="AU229" i="52"/>
  <c r="AT229" i="52"/>
  <c r="AM229" i="52"/>
  <c r="AL229" i="52"/>
  <c r="AK229" i="52"/>
  <c r="AJ229" i="52"/>
  <c r="AI229" i="52"/>
  <c r="AH229" i="52"/>
  <c r="AG229" i="52"/>
  <c r="AF229" i="52"/>
  <c r="AE229" i="52"/>
  <c r="AC229" i="52"/>
  <c r="AB229" i="52"/>
  <c r="M229" i="52"/>
  <c r="BN228" i="52"/>
  <c r="BE228" i="52"/>
  <c r="AV228" i="52"/>
  <c r="AM228" i="52"/>
  <c r="AJ228" i="52"/>
  <c r="AI228" i="52"/>
  <c r="AH228" i="52"/>
  <c r="AG228" i="52"/>
  <c r="AF228" i="52"/>
  <c r="AE228" i="52"/>
  <c r="BN227" i="52"/>
  <c r="BE227" i="52"/>
  <c r="AV227" i="52"/>
  <c r="AM227" i="52"/>
  <c r="AJ227" i="52"/>
  <c r="AI227" i="52"/>
  <c r="AH227" i="52"/>
  <c r="AG227" i="52"/>
  <c r="AF227" i="52"/>
  <c r="AE227" i="52"/>
  <c r="BN226" i="52"/>
  <c r="BE226" i="52"/>
  <c r="AV226" i="52"/>
  <c r="AM226" i="52"/>
  <c r="AJ226" i="52"/>
  <c r="AI226" i="52"/>
  <c r="AH226" i="52"/>
  <c r="AG226" i="52"/>
  <c r="AF226" i="52"/>
  <c r="AE226" i="52"/>
  <c r="BN225" i="52"/>
  <c r="BM225" i="52"/>
  <c r="BL225" i="52"/>
  <c r="BE225" i="52"/>
  <c r="BD225" i="52"/>
  <c r="BC225" i="52"/>
  <c r="AV225" i="52"/>
  <c r="AU225" i="52"/>
  <c r="AT225" i="52"/>
  <c r="AM225" i="52"/>
  <c r="AL225" i="52"/>
  <c r="AK225" i="52"/>
  <c r="AJ225" i="52"/>
  <c r="AI225" i="52"/>
  <c r="AH225" i="52"/>
  <c r="AG225" i="52"/>
  <c r="AF225" i="52"/>
  <c r="AE225" i="52"/>
  <c r="AC225" i="52"/>
  <c r="AB225" i="52"/>
  <c r="M225" i="52"/>
  <c r="BN224" i="52"/>
  <c r="BE224" i="52"/>
  <c r="AV224" i="52"/>
  <c r="AM224" i="52"/>
  <c r="AJ224" i="52"/>
  <c r="AI224" i="52"/>
  <c r="AH224" i="52"/>
  <c r="AG224" i="52"/>
  <c r="AF224" i="52"/>
  <c r="AE224" i="52"/>
  <c r="BN223" i="52"/>
  <c r="BE223" i="52"/>
  <c r="AV223" i="52"/>
  <c r="AM223" i="52"/>
  <c r="AJ223" i="52"/>
  <c r="AI223" i="52"/>
  <c r="AH223" i="52"/>
  <c r="AG223" i="52"/>
  <c r="AF223" i="52"/>
  <c r="AE223" i="52"/>
  <c r="BN222" i="52"/>
  <c r="BE222" i="52"/>
  <c r="AV222" i="52"/>
  <c r="AM222" i="52"/>
  <c r="AJ222" i="52"/>
  <c r="AI222" i="52"/>
  <c r="AH222" i="52"/>
  <c r="AG222" i="52"/>
  <c r="AF222" i="52"/>
  <c r="AE222" i="52"/>
  <c r="BN221" i="52"/>
  <c r="BM221" i="52"/>
  <c r="BL221" i="52"/>
  <c r="BE221" i="52"/>
  <c r="BD221" i="52"/>
  <c r="BC221" i="52"/>
  <c r="AV221" i="52"/>
  <c r="AU221" i="52"/>
  <c r="AT221" i="52"/>
  <c r="AM221" i="52"/>
  <c r="AL221" i="52"/>
  <c r="AK221" i="52"/>
  <c r="AJ221" i="52"/>
  <c r="AI221" i="52"/>
  <c r="AH221" i="52"/>
  <c r="AG221" i="52"/>
  <c r="AF221" i="52"/>
  <c r="AE221" i="52"/>
  <c r="AC221" i="52"/>
  <c r="AB221" i="52"/>
  <c r="M221" i="52"/>
  <c r="BN220" i="52"/>
  <c r="BE220" i="52"/>
  <c r="AV220" i="52"/>
  <c r="AM220" i="52"/>
  <c r="AJ220" i="52"/>
  <c r="AI220" i="52"/>
  <c r="AH220" i="52"/>
  <c r="AG220" i="52"/>
  <c r="AF220" i="52"/>
  <c r="AE220" i="52"/>
  <c r="BN219" i="52"/>
  <c r="BE219" i="52"/>
  <c r="AV219" i="52"/>
  <c r="AM219" i="52"/>
  <c r="AJ219" i="52"/>
  <c r="AI219" i="52"/>
  <c r="AH219" i="52"/>
  <c r="AG219" i="52"/>
  <c r="AF219" i="52"/>
  <c r="AE219" i="52"/>
  <c r="BN218" i="52"/>
  <c r="BE218" i="52"/>
  <c r="AV218" i="52"/>
  <c r="AM218" i="52"/>
  <c r="AJ218" i="52"/>
  <c r="AI218" i="52"/>
  <c r="AH218" i="52"/>
  <c r="AG218" i="52"/>
  <c r="AF218" i="52"/>
  <c r="AE218" i="52"/>
  <c r="BN217" i="52"/>
  <c r="BM217" i="52"/>
  <c r="BL217" i="52"/>
  <c r="BE217" i="52"/>
  <c r="BD217" i="52"/>
  <c r="BC217" i="52"/>
  <c r="AV217" i="52"/>
  <c r="AU217" i="52"/>
  <c r="AT217" i="52"/>
  <c r="AM217" i="52"/>
  <c r="AL217" i="52"/>
  <c r="AK217" i="52"/>
  <c r="AJ217" i="52"/>
  <c r="AI217" i="52"/>
  <c r="AH217" i="52"/>
  <c r="AG217" i="52"/>
  <c r="AF217" i="52"/>
  <c r="AE217" i="52"/>
  <c r="AC217" i="52"/>
  <c r="AB217" i="52"/>
  <c r="M217" i="52"/>
  <c r="BN216" i="52"/>
  <c r="BE216" i="52"/>
  <c r="AV216" i="52"/>
  <c r="AM216" i="52"/>
  <c r="AJ216" i="52"/>
  <c r="AI216" i="52"/>
  <c r="AH216" i="52"/>
  <c r="AG216" i="52"/>
  <c r="AF216" i="52"/>
  <c r="AE216" i="52"/>
  <c r="BN215" i="52"/>
  <c r="BE215" i="52"/>
  <c r="AV215" i="52"/>
  <c r="AM215" i="52"/>
  <c r="AJ215" i="52"/>
  <c r="AI215" i="52"/>
  <c r="AH215" i="52"/>
  <c r="AG215" i="52"/>
  <c r="AF215" i="52"/>
  <c r="AE215" i="52"/>
  <c r="BN214" i="52"/>
  <c r="BE214" i="52"/>
  <c r="AV214" i="52"/>
  <c r="AM214" i="52"/>
  <c r="AJ214" i="52"/>
  <c r="AI214" i="52"/>
  <c r="AH214" i="52"/>
  <c r="AG214" i="52"/>
  <c r="AF214" i="52"/>
  <c r="AE214" i="52"/>
  <c r="BN213" i="52"/>
  <c r="BM213" i="52"/>
  <c r="BL213" i="52"/>
  <c r="BE213" i="52"/>
  <c r="BD213" i="52"/>
  <c r="BC213" i="52"/>
  <c r="AV213" i="52"/>
  <c r="AU213" i="52"/>
  <c r="AT213" i="52"/>
  <c r="AM213" i="52"/>
  <c r="AL213" i="52"/>
  <c r="AK213" i="52"/>
  <c r="AJ213" i="52"/>
  <c r="AI213" i="52"/>
  <c r="AH213" i="52"/>
  <c r="AG213" i="52"/>
  <c r="AF213" i="52"/>
  <c r="AE213" i="52"/>
  <c r="AC213" i="52"/>
  <c r="AB213" i="52"/>
  <c r="M213" i="52"/>
  <c r="BN212" i="52"/>
  <c r="BE212" i="52"/>
  <c r="AV212" i="52"/>
  <c r="AM212" i="52"/>
  <c r="AJ212" i="52"/>
  <c r="AI212" i="52"/>
  <c r="AH212" i="52"/>
  <c r="AG212" i="52"/>
  <c r="AF212" i="52"/>
  <c r="AE212" i="52"/>
  <c r="BN211" i="52"/>
  <c r="BE211" i="52"/>
  <c r="AV211" i="52"/>
  <c r="AM211" i="52"/>
  <c r="AJ211" i="52"/>
  <c r="AI211" i="52"/>
  <c r="AH211" i="52"/>
  <c r="AG211" i="52"/>
  <c r="AF211" i="52"/>
  <c r="AE211" i="52"/>
  <c r="BN210" i="52"/>
  <c r="BE210" i="52"/>
  <c r="AV210" i="52"/>
  <c r="AM210" i="52"/>
  <c r="AJ210" i="52"/>
  <c r="AI210" i="52"/>
  <c r="AH210" i="52"/>
  <c r="AG210" i="52"/>
  <c r="AF210" i="52"/>
  <c r="AE210" i="52"/>
  <c r="BN209" i="52"/>
  <c r="BM209" i="52"/>
  <c r="BL209" i="52"/>
  <c r="BE209" i="52"/>
  <c r="BD209" i="52"/>
  <c r="BC209" i="52"/>
  <c r="AV209" i="52"/>
  <c r="AU209" i="52"/>
  <c r="AT209" i="52"/>
  <c r="AM209" i="52"/>
  <c r="AL209" i="52"/>
  <c r="AK209" i="52"/>
  <c r="AJ209" i="52"/>
  <c r="AI209" i="52"/>
  <c r="AH209" i="52"/>
  <c r="AG209" i="52"/>
  <c r="AF209" i="52"/>
  <c r="AE209" i="52"/>
  <c r="AC209" i="52"/>
  <c r="AB209" i="52"/>
  <c r="M209" i="52"/>
  <c r="BN208" i="52"/>
  <c r="BE208" i="52"/>
  <c r="AV208" i="52"/>
  <c r="AM208" i="52"/>
  <c r="AJ208" i="52"/>
  <c r="AI208" i="52"/>
  <c r="AH208" i="52"/>
  <c r="AG208" i="52"/>
  <c r="AF208" i="52"/>
  <c r="AE208" i="52"/>
  <c r="BN207" i="52"/>
  <c r="BE207" i="52"/>
  <c r="AV207" i="52"/>
  <c r="AM207" i="52"/>
  <c r="AJ207" i="52"/>
  <c r="AI207" i="52"/>
  <c r="AH207" i="52"/>
  <c r="AG207" i="52"/>
  <c r="AF207" i="52"/>
  <c r="AE207" i="52"/>
  <c r="BN206" i="52"/>
  <c r="BE206" i="52"/>
  <c r="AV206" i="52"/>
  <c r="AM206" i="52"/>
  <c r="AJ206" i="52"/>
  <c r="AI206" i="52"/>
  <c r="AH206" i="52"/>
  <c r="AG206" i="52"/>
  <c r="AF206" i="52"/>
  <c r="AE206" i="52"/>
  <c r="BN205" i="52"/>
  <c r="BM205" i="52"/>
  <c r="BL205" i="52"/>
  <c r="BE205" i="52"/>
  <c r="BD205" i="52"/>
  <c r="BC205" i="52"/>
  <c r="AV205" i="52"/>
  <c r="AU205" i="52"/>
  <c r="AT205" i="52"/>
  <c r="AM205" i="52"/>
  <c r="AL205" i="52"/>
  <c r="AK205" i="52"/>
  <c r="AJ205" i="52"/>
  <c r="AI205" i="52"/>
  <c r="AH205" i="52"/>
  <c r="AG205" i="52"/>
  <c r="AF205" i="52"/>
  <c r="AE205" i="52"/>
  <c r="AC205" i="52"/>
  <c r="AB205" i="52"/>
  <c r="M205" i="52"/>
  <c r="BN204" i="52"/>
  <c r="BE204" i="52"/>
  <c r="AV204" i="52"/>
  <c r="AM204" i="52"/>
  <c r="AJ204" i="52"/>
  <c r="AI204" i="52"/>
  <c r="AH204" i="52"/>
  <c r="AG204" i="52"/>
  <c r="AF204" i="52"/>
  <c r="AE204" i="52"/>
  <c r="BN203" i="52"/>
  <c r="BE203" i="52"/>
  <c r="AV203" i="52"/>
  <c r="AM203" i="52"/>
  <c r="AJ203" i="52"/>
  <c r="AI203" i="52"/>
  <c r="AH203" i="52"/>
  <c r="AG203" i="52"/>
  <c r="AF203" i="52"/>
  <c r="AE203" i="52"/>
  <c r="BN202" i="52"/>
  <c r="BE202" i="52"/>
  <c r="AV202" i="52"/>
  <c r="AM202" i="52"/>
  <c r="AJ202" i="52"/>
  <c r="AI202" i="52"/>
  <c r="AH202" i="52"/>
  <c r="AG202" i="52"/>
  <c r="AF202" i="52"/>
  <c r="AE202" i="52"/>
  <c r="BN201" i="52"/>
  <c r="BM201" i="52"/>
  <c r="BL201" i="52"/>
  <c r="BE201" i="52"/>
  <c r="BD201" i="52"/>
  <c r="BC201" i="52"/>
  <c r="AV201" i="52"/>
  <c r="AU201" i="52"/>
  <c r="AT201" i="52"/>
  <c r="AM201" i="52"/>
  <c r="AL201" i="52"/>
  <c r="AK201" i="52"/>
  <c r="AJ201" i="52"/>
  <c r="AI201" i="52"/>
  <c r="AH201" i="52"/>
  <c r="AG201" i="52"/>
  <c r="AF201" i="52"/>
  <c r="AE201" i="52"/>
  <c r="AC201" i="52"/>
  <c r="AB201" i="52"/>
  <c r="M201" i="52"/>
  <c r="BN200" i="52"/>
  <c r="BE200" i="52"/>
  <c r="AV200" i="52"/>
  <c r="AM200" i="52"/>
  <c r="AJ200" i="52"/>
  <c r="AI200" i="52"/>
  <c r="AH200" i="52"/>
  <c r="AG200" i="52"/>
  <c r="AF200" i="52"/>
  <c r="AE200" i="52"/>
  <c r="BN199" i="52"/>
  <c r="BE199" i="52"/>
  <c r="AV199" i="52"/>
  <c r="AM199" i="52"/>
  <c r="AJ199" i="52"/>
  <c r="AI199" i="52"/>
  <c r="AH199" i="52"/>
  <c r="AG199" i="52"/>
  <c r="AF199" i="52"/>
  <c r="AE199" i="52"/>
  <c r="BN198" i="52"/>
  <c r="BE198" i="52"/>
  <c r="AV198" i="52"/>
  <c r="AM198" i="52"/>
  <c r="AJ198" i="52"/>
  <c r="AI198" i="52"/>
  <c r="AH198" i="52"/>
  <c r="AG198" i="52"/>
  <c r="AF198" i="52"/>
  <c r="AE198" i="52"/>
  <c r="BN197" i="52"/>
  <c r="BM197" i="52"/>
  <c r="BL197" i="52"/>
  <c r="BE197" i="52"/>
  <c r="BD197" i="52"/>
  <c r="BC197" i="52"/>
  <c r="AV197" i="52"/>
  <c r="AU197" i="52"/>
  <c r="AT197" i="52"/>
  <c r="AM197" i="52"/>
  <c r="AL197" i="52"/>
  <c r="AK197" i="52"/>
  <c r="AJ197" i="52"/>
  <c r="AI197" i="52"/>
  <c r="AH197" i="52"/>
  <c r="AG197" i="52"/>
  <c r="AF197" i="52"/>
  <c r="AE197" i="52"/>
  <c r="AC197" i="52"/>
  <c r="AB197" i="52"/>
  <c r="M197" i="52"/>
  <c r="BN196" i="52"/>
  <c r="BE196" i="52"/>
  <c r="AV196" i="52"/>
  <c r="AM196" i="52"/>
  <c r="AJ196" i="52"/>
  <c r="AI196" i="52"/>
  <c r="AH196" i="52"/>
  <c r="AG196" i="52"/>
  <c r="AF196" i="52"/>
  <c r="AE196" i="52"/>
  <c r="BN195" i="52"/>
  <c r="BE195" i="52"/>
  <c r="AV195" i="52"/>
  <c r="AM195" i="52"/>
  <c r="AJ195" i="52"/>
  <c r="AI195" i="52"/>
  <c r="AH195" i="52"/>
  <c r="AG195" i="52"/>
  <c r="AF195" i="52"/>
  <c r="AE195" i="52"/>
  <c r="BN194" i="52"/>
  <c r="BE194" i="52"/>
  <c r="AV194" i="52"/>
  <c r="AM194" i="52"/>
  <c r="AJ194" i="52"/>
  <c r="AI194" i="52"/>
  <c r="AH194" i="52"/>
  <c r="AG194" i="52"/>
  <c r="AF194" i="52"/>
  <c r="AE194" i="52"/>
  <c r="BN193" i="52"/>
  <c r="BM193" i="52"/>
  <c r="BL193" i="52"/>
  <c r="BE193" i="52"/>
  <c r="BD193" i="52"/>
  <c r="BC193" i="52"/>
  <c r="AV193" i="52"/>
  <c r="AU193" i="52"/>
  <c r="AT193" i="52"/>
  <c r="AM193" i="52"/>
  <c r="AL193" i="52"/>
  <c r="AK193" i="52"/>
  <c r="AJ193" i="52"/>
  <c r="AI193" i="52"/>
  <c r="AH193" i="52"/>
  <c r="AG193" i="52"/>
  <c r="AF193" i="52"/>
  <c r="AE193" i="52"/>
  <c r="AC193" i="52"/>
  <c r="AB193" i="52"/>
  <c r="M193" i="52"/>
  <c r="BN182" i="52"/>
  <c r="BE182" i="52"/>
  <c r="AV182" i="52"/>
  <c r="AM182" i="52"/>
  <c r="AJ182" i="52"/>
  <c r="AI182" i="52"/>
  <c r="AH182" i="52"/>
  <c r="AG182" i="52"/>
  <c r="AF182" i="52"/>
  <c r="AE182" i="52"/>
  <c r="BN181" i="52"/>
  <c r="BE181" i="52"/>
  <c r="AV181" i="52"/>
  <c r="AM181" i="52"/>
  <c r="AJ181" i="52"/>
  <c r="AI181" i="52"/>
  <c r="AH181" i="52"/>
  <c r="AG181" i="52"/>
  <c r="AF181" i="52"/>
  <c r="AE181" i="52"/>
  <c r="BN180" i="52"/>
  <c r="BE180" i="52"/>
  <c r="AV180" i="52"/>
  <c r="AM180" i="52"/>
  <c r="AJ180" i="52"/>
  <c r="AI180" i="52"/>
  <c r="AH180" i="52"/>
  <c r="AG180" i="52"/>
  <c r="AF180" i="52"/>
  <c r="AE180" i="52"/>
  <c r="BN179" i="52"/>
  <c r="BM179" i="52"/>
  <c r="BL179" i="52"/>
  <c r="BE179" i="52"/>
  <c r="BD179" i="52"/>
  <c r="BC179" i="52"/>
  <c r="AV179" i="52"/>
  <c r="AU179" i="52"/>
  <c r="AT179" i="52"/>
  <c r="AM179" i="52"/>
  <c r="AL179" i="52"/>
  <c r="AK179" i="52"/>
  <c r="AJ179" i="52"/>
  <c r="AI179" i="52"/>
  <c r="AH179" i="52"/>
  <c r="AG179" i="52"/>
  <c r="AF179" i="52"/>
  <c r="AE179" i="52"/>
  <c r="AC179" i="52"/>
  <c r="AB179" i="52"/>
  <c r="M179" i="52"/>
  <c r="BN178" i="52"/>
  <c r="BE178" i="52"/>
  <c r="AV178" i="52"/>
  <c r="AM178" i="52"/>
  <c r="AJ178" i="52"/>
  <c r="AI178" i="52"/>
  <c r="AH178" i="52"/>
  <c r="AG178" i="52"/>
  <c r="AF178" i="52"/>
  <c r="AE178" i="52"/>
  <c r="BN177" i="52"/>
  <c r="BE177" i="52"/>
  <c r="AV177" i="52"/>
  <c r="AM177" i="52"/>
  <c r="AJ177" i="52"/>
  <c r="AI177" i="52"/>
  <c r="AH177" i="52"/>
  <c r="AG177" i="52"/>
  <c r="AF177" i="52"/>
  <c r="AE177" i="52"/>
  <c r="BN176" i="52"/>
  <c r="BE176" i="52"/>
  <c r="AV176" i="52"/>
  <c r="AM176" i="52"/>
  <c r="AJ176" i="52"/>
  <c r="AI176" i="52"/>
  <c r="AH176" i="52"/>
  <c r="AG176" i="52"/>
  <c r="AF176" i="52"/>
  <c r="AE176" i="52"/>
  <c r="BN175" i="52"/>
  <c r="BM175" i="52"/>
  <c r="BL175" i="52"/>
  <c r="BE175" i="52"/>
  <c r="BD175" i="52"/>
  <c r="BC175" i="52"/>
  <c r="AV175" i="52"/>
  <c r="AU175" i="52"/>
  <c r="AT175" i="52"/>
  <c r="AM175" i="52"/>
  <c r="AL175" i="52"/>
  <c r="AK175" i="52"/>
  <c r="AJ175" i="52"/>
  <c r="AI175" i="52"/>
  <c r="AH175" i="52"/>
  <c r="AG175" i="52"/>
  <c r="AF175" i="52"/>
  <c r="AE175" i="52"/>
  <c r="AC175" i="52"/>
  <c r="AB175" i="52"/>
  <c r="M175" i="52"/>
  <c r="BN174" i="52"/>
  <c r="BE174" i="52"/>
  <c r="AV174" i="52"/>
  <c r="AM174" i="52"/>
  <c r="AJ174" i="52"/>
  <c r="AI174" i="52"/>
  <c r="AH174" i="52"/>
  <c r="AG174" i="52"/>
  <c r="AF174" i="52"/>
  <c r="AE174" i="52"/>
  <c r="BN173" i="52"/>
  <c r="BE173" i="52"/>
  <c r="AV173" i="52"/>
  <c r="AM173" i="52"/>
  <c r="AJ173" i="52"/>
  <c r="AI173" i="52"/>
  <c r="AH173" i="52"/>
  <c r="AG173" i="52"/>
  <c r="AF173" i="52"/>
  <c r="AE173" i="52"/>
  <c r="BN172" i="52"/>
  <c r="BE172" i="52"/>
  <c r="AV172" i="52"/>
  <c r="AM172" i="52"/>
  <c r="AJ172" i="52"/>
  <c r="AI172" i="52"/>
  <c r="AH172" i="52"/>
  <c r="AG172" i="52"/>
  <c r="AF172" i="52"/>
  <c r="AE172" i="52"/>
  <c r="BN171" i="52"/>
  <c r="BM171" i="52"/>
  <c r="BL171" i="52"/>
  <c r="BE171" i="52"/>
  <c r="BD171" i="52"/>
  <c r="BC171" i="52"/>
  <c r="AV171" i="52"/>
  <c r="AU171" i="52"/>
  <c r="AT171" i="52"/>
  <c r="AM171" i="52"/>
  <c r="AL171" i="52"/>
  <c r="AK171" i="52"/>
  <c r="AJ171" i="52"/>
  <c r="AI171" i="52"/>
  <c r="AH171" i="52"/>
  <c r="AG171" i="52"/>
  <c r="AF171" i="52"/>
  <c r="AE171" i="52"/>
  <c r="AC171" i="52"/>
  <c r="AB171" i="52"/>
  <c r="M171" i="52"/>
  <c r="BN170" i="52"/>
  <c r="BE170" i="52"/>
  <c r="AV170" i="52"/>
  <c r="AM170" i="52"/>
  <c r="AJ170" i="52"/>
  <c r="AI170" i="52"/>
  <c r="AH170" i="52"/>
  <c r="AG170" i="52"/>
  <c r="AF170" i="52"/>
  <c r="AE170" i="52"/>
  <c r="BN169" i="52"/>
  <c r="BE169" i="52"/>
  <c r="AV169" i="52"/>
  <c r="AM169" i="52"/>
  <c r="AJ169" i="52"/>
  <c r="AI169" i="52"/>
  <c r="AH169" i="52"/>
  <c r="AG169" i="52"/>
  <c r="AF169" i="52"/>
  <c r="AE169" i="52"/>
  <c r="BN168" i="52"/>
  <c r="BE168" i="52"/>
  <c r="AV168" i="52"/>
  <c r="AM168" i="52"/>
  <c r="AJ168" i="52"/>
  <c r="AI168" i="52"/>
  <c r="AH168" i="52"/>
  <c r="AG168" i="52"/>
  <c r="AF168" i="52"/>
  <c r="AE168" i="52"/>
  <c r="BN167" i="52"/>
  <c r="BM167" i="52"/>
  <c r="BL167" i="52"/>
  <c r="BE167" i="52"/>
  <c r="BD167" i="52"/>
  <c r="BC167" i="52"/>
  <c r="AV167" i="52"/>
  <c r="AU167" i="52"/>
  <c r="AT167" i="52"/>
  <c r="AM167" i="52"/>
  <c r="AL167" i="52"/>
  <c r="AK167" i="52"/>
  <c r="AJ167" i="52"/>
  <c r="AI167" i="52"/>
  <c r="AH167" i="52"/>
  <c r="AG167" i="52"/>
  <c r="AF167" i="52"/>
  <c r="AE167" i="52"/>
  <c r="AC167" i="52"/>
  <c r="AB167" i="52"/>
  <c r="M167" i="52"/>
  <c r="BN166" i="52"/>
  <c r="BE166" i="52"/>
  <c r="AV166" i="52"/>
  <c r="AM166" i="52"/>
  <c r="AJ166" i="52"/>
  <c r="AI166" i="52"/>
  <c r="AH166" i="52"/>
  <c r="AG166" i="52"/>
  <c r="AF166" i="52"/>
  <c r="AE166" i="52"/>
  <c r="BN165" i="52"/>
  <c r="BE165" i="52"/>
  <c r="AV165" i="52"/>
  <c r="AM165" i="52"/>
  <c r="AJ165" i="52"/>
  <c r="AI165" i="52"/>
  <c r="AH165" i="52"/>
  <c r="AG165" i="52"/>
  <c r="AF165" i="52"/>
  <c r="AE165" i="52"/>
  <c r="BN164" i="52"/>
  <c r="BE164" i="52"/>
  <c r="AV164" i="52"/>
  <c r="AM164" i="52"/>
  <c r="AJ164" i="52"/>
  <c r="AI164" i="52"/>
  <c r="AH164" i="52"/>
  <c r="AG164" i="52"/>
  <c r="AF164" i="52"/>
  <c r="AE164" i="52"/>
  <c r="BN163" i="52"/>
  <c r="BM163" i="52"/>
  <c r="BL163" i="52"/>
  <c r="BE163" i="52"/>
  <c r="BD163" i="52"/>
  <c r="BC163" i="52"/>
  <c r="AV163" i="52"/>
  <c r="AU163" i="52"/>
  <c r="AT163" i="52"/>
  <c r="AM163" i="52"/>
  <c r="AL163" i="52"/>
  <c r="AK163" i="52"/>
  <c r="AJ163" i="52"/>
  <c r="AI163" i="52"/>
  <c r="AH163" i="52"/>
  <c r="AG163" i="52"/>
  <c r="AF163" i="52"/>
  <c r="AE163" i="52"/>
  <c r="AC163" i="52"/>
  <c r="AB163" i="52"/>
  <c r="M163" i="52"/>
  <c r="BN162" i="52"/>
  <c r="BE162" i="52"/>
  <c r="AV162" i="52"/>
  <c r="AM162" i="52"/>
  <c r="AJ162" i="52"/>
  <c r="AI162" i="52"/>
  <c r="AH162" i="52"/>
  <c r="AG162" i="52"/>
  <c r="AF162" i="52"/>
  <c r="AE162" i="52"/>
  <c r="BN161" i="52"/>
  <c r="BE161" i="52"/>
  <c r="AV161" i="52"/>
  <c r="AM161" i="52"/>
  <c r="AJ161" i="52"/>
  <c r="AI161" i="52"/>
  <c r="AH161" i="52"/>
  <c r="AG161" i="52"/>
  <c r="AF161" i="52"/>
  <c r="AE161" i="52"/>
  <c r="BN160" i="52"/>
  <c r="BE160" i="52"/>
  <c r="AV160" i="52"/>
  <c r="AM160" i="52"/>
  <c r="AJ160" i="52"/>
  <c r="AI160" i="52"/>
  <c r="AH160" i="52"/>
  <c r="AG160" i="52"/>
  <c r="AF160" i="52"/>
  <c r="AE160" i="52"/>
  <c r="BN159" i="52"/>
  <c r="BM159" i="52"/>
  <c r="BL159" i="52"/>
  <c r="BE159" i="52"/>
  <c r="BD159" i="52"/>
  <c r="BC159" i="52"/>
  <c r="AV159" i="52"/>
  <c r="AU159" i="52"/>
  <c r="AT159" i="52"/>
  <c r="AM159" i="52"/>
  <c r="AL159" i="52"/>
  <c r="AK159" i="52"/>
  <c r="AJ159" i="52"/>
  <c r="AI159" i="52"/>
  <c r="AH159" i="52"/>
  <c r="AG159" i="52"/>
  <c r="AF159" i="52"/>
  <c r="AE159" i="52"/>
  <c r="AC159" i="52"/>
  <c r="AB159" i="52"/>
  <c r="M159" i="52"/>
  <c r="BN158" i="52"/>
  <c r="BE158" i="52"/>
  <c r="AV158" i="52"/>
  <c r="AM158" i="52"/>
  <c r="AJ158" i="52"/>
  <c r="AI158" i="52"/>
  <c r="AH158" i="52"/>
  <c r="AG158" i="52"/>
  <c r="AF158" i="52"/>
  <c r="AE158" i="52"/>
  <c r="BN157" i="52"/>
  <c r="BE157" i="52"/>
  <c r="AV157" i="52"/>
  <c r="AM157" i="52"/>
  <c r="AJ157" i="52"/>
  <c r="AI157" i="52"/>
  <c r="AH157" i="52"/>
  <c r="AG157" i="52"/>
  <c r="AF157" i="52"/>
  <c r="AE157" i="52"/>
  <c r="BN156" i="52"/>
  <c r="BE156" i="52"/>
  <c r="AV156" i="52"/>
  <c r="AM156" i="52"/>
  <c r="AJ156" i="52"/>
  <c r="AI156" i="52"/>
  <c r="AH156" i="52"/>
  <c r="AG156" i="52"/>
  <c r="AF156" i="52"/>
  <c r="AE156" i="52"/>
  <c r="BN155" i="52"/>
  <c r="BM155" i="52"/>
  <c r="BL155" i="52"/>
  <c r="BE155" i="52"/>
  <c r="BD155" i="52"/>
  <c r="BC155" i="52"/>
  <c r="AV155" i="52"/>
  <c r="AU155" i="52"/>
  <c r="AT155" i="52"/>
  <c r="AM155" i="52"/>
  <c r="AL155" i="52"/>
  <c r="AK155" i="52"/>
  <c r="AJ155" i="52"/>
  <c r="AI155" i="52"/>
  <c r="AH155" i="52"/>
  <c r="AG155" i="52"/>
  <c r="AF155" i="52"/>
  <c r="AE155" i="52"/>
  <c r="AC155" i="52"/>
  <c r="AB155" i="52"/>
  <c r="M155" i="52"/>
  <c r="BN154" i="52"/>
  <c r="BE154" i="52"/>
  <c r="AV154" i="52"/>
  <c r="AM154" i="52"/>
  <c r="AJ154" i="52"/>
  <c r="AI154" i="52"/>
  <c r="AH154" i="52"/>
  <c r="AG154" i="52"/>
  <c r="AF154" i="52"/>
  <c r="AE154" i="52"/>
  <c r="BN153" i="52"/>
  <c r="BE153" i="52"/>
  <c r="AV153" i="52"/>
  <c r="AM153" i="52"/>
  <c r="AJ153" i="52"/>
  <c r="AI153" i="52"/>
  <c r="AH153" i="52"/>
  <c r="AG153" i="52"/>
  <c r="AF153" i="52"/>
  <c r="AE153" i="52"/>
  <c r="BN152" i="52"/>
  <c r="BE152" i="52"/>
  <c r="AV152" i="52"/>
  <c r="AM152" i="52"/>
  <c r="AJ152" i="52"/>
  <c r="AI152" i="52"/>
  <c r="AH152" i="52"/>
  <c r="AG152" i="52"/>
  <c r="AF152" i="52"/>
  <c r="AE152" i="52"/>
  <c r="BN151" i="52"/>
  <c r="BM151" i="52"/>
  <c r="BL151" i="52"/>
  <c r="BE151" i="52"/>
  <c r="BD151" i="52"/>
  <c r="BC151" i="52"/>
  <c r="AV151" i="52"/>
  <c r="AU151" i="52"/>
  <c r="AT151" i="52"/>
  <c r="AM151" i="52"/>
  <c r="AL151" i="52"/>
  <c r="AK151" i="52"/>
  <c r="AJ151" i="52"/>
  <c r="AI151" i="52"/>
  <c r="AH151" i="52"/>
  <c r="AG151" i="52"/>
  <c r="AF151" i="52"/>
  <c r="AE151" i="52"/>
  <c r="AC151" i="52"/>
  <c r="AB151" i="52"/>
  <c r="M151" i="52"/>
  <c r="BN150" i="52"/>
  <c r="BE150" i="52"/>
  <c r="AV150" i="52"/>
  <c r="AM150" i="52"/>
  <c r="AJ150" i="52"/>
  <c r="AI150" i="52"/>
  <c r="AH150" i="52"/>
  <c r="AG150" i="52"/>
  <c r="AF150" i="52"/>
  <c r="AE150" i="52"/>
  <c r="BN149" i="52"/>
  <c r="BE149" i="52"/>
  <c r="AV149" i="52"/>
  <c r="AM149" i="52"/>
  <c r="AJ149" i="52"/>
  <c r="AI149" i="52"/>
  <c r="AH149" i="52"/>
  <c r="AG149" i="52"/>
  <c r="AF149" i="52"/>
  <c r="AE149" i="52"/>
  <c r="BN148" i="52"/>
  <c r="BE148" i="52"/>
  <c r="AV148" i="52"/>
  <c r="AM148" i="52"/>
  <c r="AJ148" i="52"/>
  <c r="AI148" i="52"/>
  <c r="AH148" i="52"/>
  <c r="AG148" i="52"/>
  <c r="AF148" i="52"/>
  <c r="AE148" i="52"/>
  <c r="BN147" i="52"/>
  <c r="BM147" i="52"/>
  <c r="BL147" i="52"/>
  <c r="BE147" i="52"/>
  <c r="BD147" i="52"/>
  <c r="BC147" i="52"/>
  <c r="AV147" i="52"/>
  <c r="AU147" i="52"/>
  <c r="AT147" i="52"/>
  <c r="AM147" i="52"/>
  <c r="AL147" i="52"/>
  <c r="AK147" i="52"/>
  <c r="AJ147" i="52"/>
  <c r="AI147" i="52"/>
  <c r="AH147" i="52"/>
  <c r="AG147" i="52"/>
  <c r="AF147" i="52"/>
  <c r="AE147" i="52"/>
  <c r="AC147" i="52"/>
  <c r="AB147" i="52"/>
  <c r="M147" i="52"/>
  <c r="BN146" i="52"/>
  <c r="BE146" i="52"/>
  <c r="AV146" i="52"/>
  <c r="AM146" i="52"/>
  <c r="AJ146" i="52"/>
  <c r="AI146" i="52"/>
  <c r="AH146" i="52"/>
  <c r="AG146" i="52"/>
  <c r="AF146" i="52"/>
  <c r="AE146" i="52"/>
  <c r="BN145" i="52"/>
  <c r="BE145" i="52"/>
  <c r="AV145" i="52"/>
  <c r="AM145" i="52"/>
  <c r="AJ145" i="52"/>
  <c r="AI145" i="52"/>
  <c r="AH145" i="52"/>
  <c r="AG145" i="52"/>
  <c r="AF145" i="52"/>
  <c r="AE145" i="52"/>
  <c r="BN144" i="52"/>
  <c r="BE144" i="52"/>
  <c r="AV144" i="52"/>
  <c r="AM144" i="52"/>
  <c r="AJ144" i="52"/>
  <c r="AI144" i="52"/>
  <c r="AH144" i="52"/>
  <c r="AG144" i="52"/>
  <c r="AF144" i="52"/>
  <c r="AE144" i="52"/>
  <c r="BN143" i="52"/>
  <c r="BM143" i="52"/>
  <c r="BL143" i="52"/>
  <c r="BE143" i="52"/>
  <c r="BD143" i="52"/>
  <c r="BC143" i="52"/>
  <c r="AV143" i="52"/>
  <c r="AU143" i="52"/>
  <c r="AT143" i="52"/>
  <c r="AM143" i="52"/>
  <c r="AL143" i="52"/>
  <c r="AK143" i="52"/>
  <c r="AJ143" i="52"/>
  <c r="AI143" i="52"/>
  <c r="AH143" i="52"/>
  <c r="AG143" i="52"/>
  <c r="AF143" i="52"/>
  <c r="AE143" i="52"/>
  <c r="AC143" i="52"/>
  <c r="AB143" i="52"/>
  <c r="M143" i="52"/>
  <c r="BN142" i="52"/>
  <c r="BE142" i="52"/>
  <c r="AV142" i="52"/>
  <c r="AM142" i="52"/>
  <c r="AJ142" i="52"/>
  <c r="AI142" i="52"/>
  <c r="AH142" i="52"/>
  <c r="AG142" i="52"/>
  <c r="AF142" i="52"/>
  <c r="AE142" i="52"/>
  <c r="BN141" i="52"/>
  <c r="BE141" i="52"/>
  <c r="AV141" i="52"/>
  <c r="AM141" i="52"/>
  <c r="AJ141" i="52"/>
  <c r="AI141" i="52"/>
  <c r="AH141" i="52"/>
  <c r="AG141" i="52"/>
  <c r="AF141" i="52"/>
  <c r="AE141" i="52"/>
  <c r="BN140" i="52"/>
  <c r="BE140" i="52"/>
  <c r="AV140" i="52"/>
  <c r="AM140" i="52"/>
  <c r="AJ140" i="52"/>
  <c r="AI140" i="52"/>
  <c r="AH140" i="52"/>
  <c r="AG140" i="52"/>
  <c r="AF140" i="52"/>
  <c r="AE140" i="52"/>
  <c r="BN139" i="52"/>
  <c r="BM139" i="52"/>
  <c r="BL139" i="52"/>
  <c r="BE139" i="52"/>
  <c r="BD139" i="52"/>
  <c r="BC139" i="52"/>
  <c r="AV139" i="52"/>
  <c r="AU139" i="52"/>
  <c r="AT139" i="52"/>
  <c r="AM139" i="52"/>
  <c r="AL139" i="52"/>
  <c r="AK139" i="52"/>
  <c r="AJ139" i="52"/>
  <c r="AI139" i="52"/>
  <c r="AH139" i="52"/>
  <c r="AG139" i="52"/>
  <c r="AF139" i="52"/>
  <c r="AE139" i="52"/>
  <c r="AC139" i="52"/>
  <c r="AB139" i="52"/>
  <c r="M139" i="52"/>
  <c r="BN138" i="52"/>
  <c r="BE138" i="52"/>
  <c r="AV138" i="52"/>
  <c r="AM138" i="52"/>
  <c r="AJ138" i="52"/>
  <c r="AI138" i="52"/>
  <c r="AH138" i="52"/>
  <c r="AG138" i="52"/>
  <c r="AF138" i="52"/>
  <c r="AE138" i="52"/>
  <c r="BN137" i="52"/>
  <c r="BE137" i="52"/>
  <c r="AV137" i="52"/>
  <c r="AM137" i="52"/>
  <c r="AJ137" i="52"/>
  <c r="AI137" i="52"/>
  <c r="AH137" i="52"/>
  <c r="AG137" i="52"/>
  <c r="AF137" i="52"/>
  <c r="AE137" i="52"/>
  <c r="BN136" i="52"/>
  <c r="BE136" i="52"/>
  <c r="AV136" i="52"/>
  <c r="AM136" i="52"/>
  <c r="AJ136" i="52"/>
  <c r="AI136" i="52"/>
  <c r="AH136" i="52"/>
  <c r="AG136" i="52"/>
  <c r="AF136" i="52"/>
  <c r="AE136" i="52"/>
  <c r="BN135" i="52"/>
  <c r="BM135" i="52"/>
  <c r="BL135" i="52"/>
  <c r="BE135" i="52"/>
  <c r="BD135" i="52"/>
  <c r="BC135" i="52"/>
  <c r="AV135" i="52"/>
  <c r="AU135" i="52"/>
  <c r="AT135" i="52"/>
  <c r="AM135" i="52"/>
  <c r="AL135" i="52"/>
  <c r="AK135" i="52"/>
  <c r="AJ135" i="52"/>
  <c r="AI135" i="52"/>
  <c r="AH135" i="52"/>
  <c r="AG135" i="52"/>
  <c r="AF135" i="52"/>
  <c r="AE135" i="52"/>
  <c r="AC135" i="52"/>
  <c r="AB135" i="52"/>
  <c r="M135" i="52"/>
  <c r="BN124" i="52"/>
  <c r="BE124" i="52"/>
  <c r="AV124" i="52"/>
  <c r="AM124" i="52"/>
  <c r="AJ124" i="52"/>
  <c r="AI124" i="52"/>
  <c r="AH124" i="52"/>
  <c r="AG124" i="52"/>
  <c r="AF124" i="52"/>
  <c r="AE124" i="52"/>
  <c r="BN123" i="52"/>
  <c r="BE123" i="52"/>
  <c r="AV123" i="52"/>
  <c r="AM123" i="52"/>
  <c r="AJ123" i="52"/>
  <c r="AI123" i="52"/>
  <c r="AH123" i="52"/>
  <c r="AG123" i="52"/>
  <c r="AF123" i="52"/>
  <c r="AE123" i="52"/>
  <c r="BN122" i="52"/>
  <c r="BE122" i="52"/>
  <c r="AV122" i="52"/>
  <c r="AM122" i="52"/>
  <c r="AJ122" i="52"/>
  <c r="AI122" i="52"/>
  <c r="AH122" i="52"/>
  <c r="AG122" i="52"/>
  <c r="AF122" i="52"/>
  <c r="AE122" i="52"/>
  <c r="BN121" i="52"/>
  <c r="BM121" i="52"/>
  <c r="BL121" i="52"/>
  <c r="BE121" i="52"/>
  <c r="BD121" i="52"/>
  <c r="BC121" i="52"/>
  <c r="AV121" i="52"/>
  <c r="AU121" i="52"/>
  <c r="AT121" i="52"/>
  <c r="AM121" i="52"/>
  <c r="AL121" i="52"/>
  <c r="AK121" i="52"/>
  <c r="AJ121" i="52"/>
  <c r="AI121" i="52"/>
  <c r="AH121" i="52"/>
  <c r="AG121" i="52"/>
  <c r="AF121" i="52"/>
  <c r="AE121" i="52"/>
  <c r="AC121" i="52"/>
  <c r="AB121" i="52"/>
  <c r="M121" i="52"/>
  <c r="BN120" i="52"/>
  <c r="BE120" i="52"/>
  <c r="AV120" i="52"/>
  <c r="AM120" i="52"/>
  <c r="AJ120" i="52"/>
  <c r="AI120" i="52"/>
  <c r="AH120" i="52"/>
  <c r="AG120" i="52"/>
  <c r="AF120" i="52"/>
  <c r="AE120" i="52"/>
  <c r="BN119" i="52"/>
  <c r="BE119" i="52"/>
  <c r="AV119" i="52"/>
  <c r="AM119" i="52"/>
  <c r="AJ119" i="52"/>
  <c r="AI119" i="52"/>
  <c r="AH119" i="52"/>
  <c r="AG119" i="52"/>
  <c r="AF119" i="52"/>
  <c r="AE119" i="52"/>
  <c r="BN118" i="52"/>
  <c r="BE118" i="52"/>
  <c r="AV118" i="52"/>
  <c r="AM118" i="52"/>
  <c r="AJ118" i="52"/>
  <c r="AI118" i="52"/>
  <c r="AH118" i="52"/>
  <c r="AG118" i="52"/>
  <c r="AF118" i="52"/>
  <c r="AE118" i="52"/>
  <c r="BN117" i="52"/>
  <c r="BM117" i="52"/>
  <c r="BL117" i="52"/>
  <c r="BE117" i="52"/>
  <c r="BD117" i="52"/>
  <c r="BC117" i="52"/>
  <c r="AV117" i="52"/>
  <c r="AU117" i="52"/>
  <c r="AT117" i="52"/>
  <c r="AM117" i="52"/>
  <c r="AL117" i="52"/>
  <c r="AK117" i="52"/>
  <c r="AJ117" i="52"/>
  <c r="AI117" i="52"/>
  <c r="AH117" i="52"/>
  <c r="AG117" i="52"/>
  <c r="AF117" i="52"/>
  <c r="AE117" i="52"/>
  <c r="AC117" i="52"/>
  <c r="AB117" i="52"/>
  <c r="M117" i="52"/>
  <c r="BN116" i="52"/>
  <c r="BE116" i="52"/>
  <c r="AV116" i="52"/>
  <c r="AM116" i="52"/>
  <c r="AJ116" i="52"/>
  <c r="AI116" i="52"/>
  <c r="AH116" i="52"/>
  <c r="AG116" i="52"/>
  <c r="AF116" i="52"/>
  <c r="AE116" i="52"/>
  <c r="BN115" i="52"/>
  <c r="BE115" i="52"/>
  <c r="AV115" i="52"/>
  <c r="AM115" i="52"/>
  <c r="AJ115" i="52"/>
  <c r="AI115" i="52"/>
  <c r="AH115" i="52"/>
  <c r="AG115" i="52"/>
  <c r="AF115" i="52"/>
  <c r="AE115" i="52"/>
  <c r="BN114" i="52"/>
  <c r="BE114" i="52"/>
  <c r="AV114" i="52"/>
  <c r="AM114" i="52"/>
  <c r="AJ114" i="52"/>
  <c r="AI114" i="52"/>
  <c r="AH114" i="52"/>
  <c r="AG114" i="52"/>
  <c r="AF114" i="52"/>
  <c r="AE114" i="52"/>
  <c r="BN113" i="52"/>
  <c r="BM113" i="52"/>
  <c r="BL113" i="52"/>
  <c r="BE113" i="52"/>
  <c r="BD113" i="52"/>
  <c r="BC113" i="52"/>
  <c r="AV113" i="52"/>
  <c r="AU113" i="52"/>
  <c r="AT113" i="52"/>
  <c r="AM113" i="52"/>
  <c r="AL113" i="52"/>
  <c r="AK113" i="52"/>
  <c r="AJ113" i="52"/>
  <c r="AI113" i="52"/>
  <c r="AH113" i="52"/>
  <c r="AG113" i="52"/>
  <c r="AF113" i="52"/>
  <c r="AE113" i="52"/>
  <c r="AC113" i="52"/>
  <c r="AB113" i="52"/>
  <c r="M113" i="52"/>
  <c r="BN112" i="52"/>
  <c r="BE112" i="52"/>
  <c r="AV112" i="52"/>
  <c r="AM112" i="52"/>
  <c r="AJ112" i="52"/>
  <c r="AI112" i="52"/>
  <c r="AH112" i="52"/>
  <c r="AG112" i="52"/>
  <c r="AF112" i="52"/>
  <c r="AE112" i="52"/>
  <c r="BN111" i="52"/>
  <c r="BE111" i="52"/>
  <c r="AV111" i="52"/>
  <c r="AM111" i="52"/>
  <c r="AJ111" i="52"/>
  <c r="AI111" i="52"/>
  <c r="AH111" i="52"/>
  <c r="AG111" i="52"/>
  <c r="AF111" i="52"/>
  <c r="AE111" i="52"/>
  <c r="BN110" i="52"/>
  <c r="BE110" i="52"/>
  <c r="AV110" i="52"/>
  <c r="AM110" i="52"/>
  <c r="AJ110" i="52"/>
  <c r="AI110" i="52"/>
  <c r="AH110" i="52"/>
  <c r="AG110" i="52"/>
  <c r="AF110" i="52"/>
  <c r="AE110" i="52"/>
  <c r="BN109" i="52"/>
  <c r="BM109" i="52"/>
  <c r="BL109" i="52"/>
  <c r="BE109" i="52"/>
  <c r="BD109" i="52"/>
  <c r="BC109" i="52"/>
  <c r="AV109" i="52"/>
  <c r="AU109" i="52"/>
  <c r="AT109" i="52"/>
  <c r="AM109" i="52"/>
  <c r="AL109" i="52"/>
  <c r="AK109" i="52"/>
  <c r="AJ109" i="52"/>
  <c r="AI109" i="52"/>
  <c r="AH109" i="52"/>
  <c r="AG109" i="52"/>
  <c r="AF109" i="52"/>
  <c r="AE109" i="52"/>
  <c r="AC109" i="52"/>
  <c r="AB109" i="52"/>
  <c r="M109" i="52"/>
  <c r="BN108" i="52"/>
  <c r="BE108" i="52"/>
  <c r="AV108" i="52"/>
  <c r="AM108" i="52"/>
  <c r="AJ108" i="52"/>
  <c r="AI108" i="52"/>
  <c r="AH108" i="52"/>
  <c r="AG108" i="52"/>
  <c r="AF108" i="52"/>
  <c r="AE108" i="52"/>
  <c r="BN107" i="52"/>
  <c r="BE107" i="52"/>
  <c r="AV107" i="52"/>
  <c r="AM107" i="52"/>
  <c r="AJ107" i="52"/>
  <c r="AI107" i="52"/>
  <c r="AH107" i="52"/>
  <c r="AG107" i="52"/>
  <c r="AF107" i="52"/>
  <c r="AE107" i="52"/>
  <c r="BN106" i="52"/>
  <c r="BE106" i="52"/>
  <c r="AV106" i="52"/>
  <c r="AM106" i="52"/>
  <c r="AJ106" i="52"/>
  <c r="AI106" i="52"/>
  <c r="AH106" i="52"/>
  <c r="AG106" i="52"/>
  <c r="AF106" i="52"/>
  <c r="AE106" i="52"/>
  <c r="BN105" i="52"/>
  <c r="BM105" i="52"/>
  <c r="BL105" i="52"/>
  <c r="BE105" i="52"/>
  <c r="BD105" i="52"/>
  <c r="BC105" i="52"/>
  <c r="AV105" i="52"/>
  <c r="AU105" i="52"/>
  <c r="AT105" i="52"/>
  <c r="AM105" i="52"/>
  <c r="AL105" i="52"/>
  <c r="AK105" i="52"/>
  <c r="AJ105" i="52"/>
  <c r="AI105" i="52"/>
  <c r="AH105" i="52"/>
  <c r="AG105" i="52"/>
  <c r="AF105" i="52"/>
  <c r="AE105" i="52"/>
  <c r="AC105" i="52"/>
  <c r="AB105" i="52"/>
  <c r="M105" i="52"/>
  <c r="BN104" i="52"/>
  <c r="BE104" i="52"/>
  <c r="AV104" i="52"/>
  <c r="AM104" i="52"/>
  <c r="AJ104" i="52"/>
  <c r="AI104" i="52"/>
  <c r="AH104" i="52"/>
  <c r="AG104" i="52"/>
  <c r="AF104" i="52"/>
  <c r="AE104" i="52"/>
  <c r="BN103" i="52"/>
  <c r="BE103" i="52"/>
  <c r="AV103" i="52"/>
  <c r="AM103" i="52"/>
  <c r="AJ103" i="52"/>
  <c r="AI103" i="52"/>
  <c r="AH103" i="52"/>
  <c r="AG103" i="52"/>
  <c r="AF103" i="52"/>
  <c r="AE103" i="52"/>
  <c r="BN102" i="52"/>
  <c r="BE102" i="52"/>
  <c r="AV102" i="52"/>
  <c r="AM102" i="52"/>
  <c r="AJ102" i="52"/>
  <c r="AI102" i="52"/>
  <c r="AH102" i="52"/>
  <c r="AG102" i="52"/>
  <c r="AF102" i="52"/>
  <c r="AE102" i="52"/>
  <c r="BN101" i="52"/>
  <c r="BM101" i="52"/>
  <c r="BL101" i="52"/>
  <c r="BE101" i="52"/>
  <c r="BD101" i="52"/>
  <c r="BC101" i="52"/>
  <c r="AV101" i="52"/>
  <c r="AU101" i="52"/>
  <c r="AT101" i="52"/>
  <c r="AM101" i="52"/>
  <c r="AL101" i="52"/>
  <c r="AK101" i="52"/>
  <c r="AJ101" i="52"/>
  <c r="AI101" i="52"/>
  <c r="AH101" i="52"/>
  <c r="AG101" i="52"/>
  <c r="AF101" i="52"/>
  <c r="AE101" i="52"/>
  <c r="AC101" i="52"/>
  <c r="AB101" i="52"/>
  <c r="M101" i="52"/>
  <c r="BN100" i="52"/>
  <c r="BE100" i="52"/>
  <c r="AV100" i="52"/>
  <c r="AM100" i="52"/>
  <c r="AJ100" i="52"/>
  <c r="AI100" i="52"/>
  <c r="AH100" i="52"/>
  <c r="AG100" i="52"/>
  <c r="AF100" i="52"/>
  <c r="AE100" i="52"/>
  <c r="BN99" i="52"/>
  <c r="BE99" i="52"/>
  <c r="AV99" i="52"/>
  <c r="AM99" i="52"/>
  <c r="AJ99" i="52"/>
  <c r="AI99" i="52"/>
  <c r="AH99" i="52"/>
  <c r="AG99" i="52"/>
  <c r="AF99" i="52"/>
  <c r="AE99" i="52"/>
  <c r="BN98" i="52"/>
  <c r="BE98" i="52"/>
  <c r="AV98" i="52"/>
  <c r="AM98" i="52"/>
  <c r="AJ98" i="52"/>
  <c r="AI98" i="52"/>
  <c r="AH98" i="52"/>
  <c r="AG98" i="52"/>
  <c r="AF98" i="52"/>
  <c r="AE98" i="52"/>
  <c r="BN97" i="52"/>
  <c r="BM97" i="52"/>
  <c r="BL97" i="52"/>
  <c r="BE97" i="52"/>
  <c r="BD97" i="52"/>
  <c r="BC97" i="52"/>
  <c r="AV97" i="52"/>
  <c r="AU97" i="52"/>
  <c r="AT97" i="52"/>
  <c r="AM97" i="52"/>
  <c r="AL97" i="52"/>
  <c r="AK97" i="52"/>
  <c r="AJ97" i="52"/>
  <c r="AI97" i="52"/>
  <c r="AH97" i="52"/>
  <c r="AG97" i="52"/>
  <c r="AF97" i="52"/>
  <c r="AE97" i="52"/>
  <c r="AC97" i="52"/>
  <c r="AB97" i="52"/>
  <c r="M97" i="52"/>
  <c r="BN96" i="52"/>
  <c r="BE96" i="52"/>
  <c r="AV96" i="52"/>
  <c r="AM96" i="52"/>
  <c r="AJ96" i="52"/>
  <c r="AI96" i="52"/>
  <c r="AH96" i="52"/>
  <c r="AG96" i="52"/>
  <c r="AF96" i="52"/>
  <c r="AE96" i="52"/>
  <c r="BN95" i="52"/>
  <c r="BE95" i="52"/>
  <c r="AV95" i="52"/>
  <c r="AM95" i="52"/>
  <c r="AJ95" i="52"/>
  <c r="AI95" i="52"/>
  <c r="AH95" i="52"/>
  <c r="AG95" i="52"/>
  <c r="AF95" i="52"/>
  <c r="AE95" i="52"/>
  <c r="BN94" i="52"/>
  <c r="BE94" i="52"/>
  <c r="AV94" i="52"/>
  <c r="AM94" i="52"/>
  <c r="AJ94" i="52"/>
  <c r="AI94" i="52"/>
  <c r="AH94" i="52"/>
  <c r="AG94" i="52"/>
  <c r="AF94" i="52"/>
  <c r="AE94" i="52"/>
  <c r="BN93" i="52"/>
  <c r="BM93" i="52"/>
  <c r="BL93" i="52"/>
  <c r="BE93" i="52"/>
  <c r="BD93" i="52"/>
  <c r="BC93" i="52"/>
  <c r="AV93" i="52"/>
  <c r="AU93" i="52"/>
  <c r="AT93" i="52"/>
  <c r="AM93" i="52"/>
  <c r="AL93" i="52"/>
  <c r="AK93" i="52"/>
  <c r="AJ93" i="52"/>
  <c r="AI93" i="52"/>
  <c r="AH93" i="52"/>
  <c r="AG93" i="52"/>
  <c r="AF93" i="52"/>
  <c r="AE93" i="52"/>
  <c r="AC93" i="52"/>
  <c r="AB93" i="52"/>
  <c r="M93" i="52"/>
  <c r="BN92" i="52"/>
  <c r="BE92" i="52"/>
  <c r="AV92" i="52"/>
  <c r="AM92" i="52"/>
  <c r="AJ92" i="52"/>
  <c r="AI92" i="52"/>
  <c r="AH92" i="52"/>
  <c r="AG92" i="52"/>
  <c r="AF92" i="52"/>
  <c r="AE92" i="52"/>
  <c r="BN91" i="52"/>
  <c r="BE91" i="52"/>
  <c r="AV91" i="52"/>
  <c r="AM91" i="52"/>
  <c r="AJ91" i="52"/>
  <c r="AI91" i="52"/>
  <c r="AH91" i="52"/>
  <c r="AG91" i="52"/>
  <c r="AF91" i="52"/>
  <c r="AE91" i="52"/>
  <c r="BN90" i="52"/>
  <c r="BE90" i="52"/>
  <c r="AV90" i="52"/>
  <c r="AM90" i="52"/>
  <c r="AJ90" i="52"/>
  <c r="AI90" i="52"/>
  <c r="AH90" i="52"/>
  <c r="AG90" i="52"/>
  <c r="AF90" i="52"/>
  <c r="AE90" i="52"/>
  <c r="BN89" i="52"/>
  <c r="BM89" i="52"/>
  <c r="BL89" i="52"/>
  <c r="BE89" i="52"/>
  <c r="BD89" i="52"/>
  <c r="BC89" i="52"/>
  <c r="AV89" i="52"/>
  <c r="AU89" i="52"/>
  <c r="AT89" i="52"/>
  <c r="AM89" i="52"/>
  <c r="AL89" i="52"/>
  <c r="AK89" i="52"/>
  <c r="AJ89" i="52"/>
  <c r="AI89" i="52"/>
  <c r="AH89" i="52"/>
  <c r="AG89" i="52"/>
  <c r="AF89" i="52"/>
  <c r="AE89" i="52"/>
  <c r="AC89" i="52"/>
  <c r="AB89" i="52"/>
  <c r="M89" i="52"/>
  <c r="BN88" i="52"/>
  <c r="BE88" i="52"/>
  <c r="AV88" i="52"/>
  <c r="AM88" i="52"/>
  <c r="AJ88" i="52"/>
  <c r="AI88" i="52"/>
  <c r="AH88" i="52"/>
  <c r="AG88" i="52"/>
  <c r="AF88" i="52"/>
  <c r="AE88" i="52"/>
  <c r="BN87" i="52"/>
  <c r="BE87" i="52"/>
  <c r="AV87" i="52"/>
  <c r="AM87" i="52"/>
  <c r="AJ87" i="52"/>
  <c r="AI87" i="52"/>
  <c r="AH87" i="52"/>
  <c r="AG87" i="52"/>
  <c r="AF87" i="52"/>
  <c r="AE87" i="52"/>
  <c r="BN86" i="52"/>
  <c r="BE86" i="52"/>
  <c r="AV86" i="52"/>
  <c r="AM86" i="52"/>
  <c r="AJ86" i="52"/>
  <c r="AI86" i="52"/>
  <c r="AH86" i="52"/>
  <c r="AG86" i="52"/>
  <c r="AF86" i="52"/>
  <c r="AE86" i="52"/>
  <c r="BN85" i="52"/>
  <c r="BM85" i="52"/>
  <c r="BL85" i="52"/>
  <c r="BE85" i="52"/>
  <c r="BD85" i="52"/>
  <c r="BC85" i="52"/>
  <c r="AV85" i="52"/>
  <c r="AU85" i="52"/>
  <c r="AT85" i="52"/>
  <c r="AM85" i="52"/>
  <c r="AL85" i="52"/>
  <c r="AK85" i="52"/>
  <c r="AJ85" i="52"/>
  <c r="AI85" i="52"/>
  <c r="AH85" i="52"/>
  <c r="AG85" i="52"/>
  <c r="AF85" i="52"/>
  <c r="AE85" i="52"/>
  <c r="AC85" i="52"/>
  <c r="AB85" i="52"/>
  <c r="M85" i="52"/>
  <c r="BN84" i="52"/>
  <c r="BE84" i="52"/>
  <c r="AV84" i="52"/>
  <c r="AM84" i="52"/>
  <c r="AJ84" i="52"/>
  <c r="AI84" i="52"/>
  <c r="AH84" i="52"/>
  <c r="AG84" i="52"/>
  <c r="AF84" i="52"/>
  <c r="AE84" i="52"/>
  <c r="BN83" i="52"/>
  <c r="BE83" i="52"/>
  <c r="AV83" i="52"/>
  <c r="AM83" i="52"/>
  <c r="AJ83" i="52"/>
  <c r="AI83" i="52"/>
  <c r="AH83" i="52"/>
  <c r="AG83" i="52"/>
  <c r="AF83" i="52"/>
  <c r="AE83" i="52"/>
  <c r="BN82" i="52"/>
  <c r="BE82" i="52"/>
  <c r="AV82" i="52"/>
  <c r="AM82" i="52"/>
  <c r="AJ82" i="52"/>
  <c r="AI82" i="52"/>
  <c r="AH82" i="52"/>
  <c r="AG82" i="52"/>
  <c r="AF82" i="52"/>
  <c r="AE82" i="52"/>
  <c r="BN81" i="52"/>
  <c r="BM81" i="52"/>
  <c r="BL81" i="52"/>
  <c r="BE81" i="52"/>
  <c r="BD81" i="52"/>
  <c r="BC81" i="52"/>
  <c r="AV81" i="52"/>
  <c r="AU81" i="52"/>
  <c r="AT81" i="52"/>
  <c r="AM81" i="52"/>
  <c r="AL81" i="52"/>
  <c r="AK81" i="52"/>
  <c r="AJ81" i="52"/>
  <c r="AI81" i="52"/>
  <c r="AH81" i="52"/>
  <c r="AG81" i="52"/>
  <c r="AF81" i="52"/>
  <c r="AE81" i="52"/>
  <c r="AC81" i="52"/>
  <c r="AB81" i="52"/>
  <c r="M81" i="52"/>
  <c r="BN80" i="52"/>
  <c r="BE80" i="52"/>
  <c r="AV80" i="52"/>
  <c r="AM80" i="52"/>
  <c r="AJ80" i="52"/>
  <c r="AI80" i="52"/>
  <c r="AH80" i="52"/>
  <c r="AG80" i="52"/>
  <c r="AF80" i="52"/>
  <c r="AE80" i="52"/>
  <c r="BN79" i="52"/>
  <c r="BE79" i="52"/>
  <c r="AV79" i="52"/>
  <c r="AM79" i="52"/>
  <c r="AJ79" i="52"/>
  <c r="AI79" i="52"/>
  <c r="AH79" i="52"/>
  <c r="AG79" i="52"/>
  <c r="AF79" i="52"/>
  <c r="AE79" i="52"/>
  <c r="BN78" i="52"/>
  <c r="BE78" i="52"/>
  <c r="AV78" i="52"/>
  <c r="AM78" i="52"/>
  <c r="AJ78" i="52"/>
  <c r="AI78" i="52"/>
  <c r="AH78" i="52"/>
  <c r="AG78" i="52"/>
  <c r="AF78" i="52"/>
  <c r="AE78" i="52"/>
  <c r="BN77" i="52"/>
  <c r="BM77" i="52"/>
  <c r="BL77" i="52"/>
  <c r="BE77" i="52"/>
  <c r="BD77" i="52"/>
  <c r="BC77" i="52"/>
  <c r="AV77" i="52"/>
  <c r="AU77" i="52"/>
  <c r="AT77" i="52"/>
  <c r="AM77" i="52"/>
  <c r="AL77" i="52"/>
  <c r="AK77" i="52"/>
  <c r="AJ77" i="52"/>
  <c r="AI77" i="52"/>
  <c r="AH77" i="52"/>
  <c r="AG77" i="52"/>
  <c r="AF77" i="52"/>
  <c r="AE77" i="52"/>
  <c r="AC77" i="52"/>
  <c r="AB77" i="52"/>
  <c r="M77" i="52"/>
  <c r="BN76" i="52"/>
  <c r="BE76" i="52"/>
  <c r="AV76" i="52"/>
  <c r="AM76" i="52"/>
  <c r="AJ76" i="52"/>
  <c r="AI76" i="52"/>
  <c r="AH76" i="52"/>
  <c r="AG76" i="52"/>
  <c r="AF76" i="52"/>
  <c r="AE76" i="52"/>
  <c r="BN75" i="52"/>
  <c r="BE75" i="52"/>
  <c r="AV75" i="52"/>
  <c r="AM75" i="52"/>
  <c r="AJ75" i="52"/>
  <c r="AI75" i="52"/>
  <c r="AH75" i="52"/>
  <c r="AG75" i="52"/>
  <c r="AF75" i="52"/>
  <c r="AE75" i="52"/>
  <c r="BN74" i="52"/>
  <c r="BE74" i="52"/>
  <c r="AV74" i="52"/>
  <c r="AM74" i="52"/>
  <c r="AJ74" i="52"/>
  <c r="AI74" i="52"/>
  <c r="AH74" i="52"/>
  <c r="AG74" i="52"/>
  <c r="AF74" i="52"/>
  <c r="AE74" i="52"/>
  <c r="BN73" i="52"/>
  <c r="BM73" i="52"/>
  <c r="BL73" i="52"/>
  <c r="BE73" i="52"/>
  <c r="BD73" i="52"/>
  <c r="BC73" i="52"/>
  <c r="AV73" i="52"/>
  <c r="AU73" i="52"/>
  <c r="AT73" i="52"/>
  <c r="AM73" i="52"/>
  <c r="AL73" i="52"/>
  <c r="AK73" i="52"/>
  <c r="AJ73" i="52"/>
  <c r="AI73" i="52"/>
  <c r="AH73" i="52"/>
  <c r="AG73" i="52"/>
  <c r="AF73" i="52"/>
  <c r="AE73" i="52"/>
  <c r="AC73" i="52"/>
  <c r="AB73" i="52"/>
  <c r="M73" i="52"/>
  <c r="BN62" i="52"/>
  <c r="BE62" i="52"/>
  <c r="AV62" i="52"/>
  <c r="AM62" i="52"/>
  <c r="AJ62" i="52"/>
  <c r="AI62" i="52"/>
  <c r="AH62" i="52"/>
  <c r="AG62" i="52"/>
  <c r="AF62" i="52"/>
  <c r="AE62" i="52"/>
  <c r="BN61" i="52"/>
  <c r="BE61" i="52"/>
  <c r="AV61" i="52"/>
  <c r="AM61" i="52"/>
  <c r="AJ61" i="52"/>
  <c r="AI61" i="52"/>
  <c r="AH61" i="52"/>
  <c r="AG61" i="52"/>
  <c r="AF61" i="52"/>
  <c r="AE61" i="52"/>
  <c r="BN60" i="52"/>
  <c r="BE60" i="52"/>
  <c r="AV60" i="52"/>
  <c r="AM60" i="52"/>
  <c r="AJ60" i="52"/>
  <c r="AI60" i="52"/>
  <c r="AH60" i="52"/>
  <c r="AG60" i="52"/>
  <c r="AF60" i="52"/>
  <c r="AE60" i="52"/>
  <c r="BN59" i="52"/>
  <c r="BM59" i="52"/>
  <c r="BL59" i="52"/>
  <c r="BE59" i="52"/>
  <c r="BD59" i="52"/>
  <c r="BC59" i="52"/>
  <c r="AV59" i="52"/>
  <c r="AU59" i="52"/>
  <c r="AT59" i="52"/>
  <c r="AM59" i="52"/>
  <c r="AL59" i="52"/>
  <c r="AK59" i="52"/>
  <c r="AJ59" i="52"/>
  <c r="AI59" i="52"/>
  <c r="AH59" i="52"/>
  <c r="AG59" i="52"/>
  <c r="AF59" i="52"/>
  <c r="AE59" i="52"/>
  <c r="AC59" i="52"/>
  <c r="AB59" i="52"/>
  <c r="M59" i="52"/>
  <c r="BN58" i="52"/>
  <c r="BE58" i="52"/>
  <c r="AV58" i="52"/>
  <c r="AM58" i="52"/>
  <c r="AJ58" i="52"/>
  <c r="AI58" i="52"/>
  <c r="AH58" i="52"/>
  <c r="AG58" i="52"/>
  <c r="AF58" i="52"/>
  <c r="AE58" i="52"/>
  <c r="BN57" i="52"/>
  <c r="BE57" i="52"/>
  <c r="AV57" i="52"/>
  <c r="AM57" i="52"/>
  <c r="AJ57" i="52"/>
  <c r="AI57" i="52"/>
  <c r="AH57" i="52"/>
  <c r="AG57" i="52"/>
  <c r="AF57" i="52"/>
  <c r="AE57" i="52"/>
  <c r="BN56" i="52"/>
  <c r="BE56" i="52"/>
  <c r="AV56" i="52"/>
  <c r="AM56" i="52"/>
  <c r="AJ56" i="52"/>
  <c r="AI56" i="52"/>
  <c r="AH56" i="52"/>
  <c r="AG56" i="52"/>
  <c r="AF56" i="52"/>
  <c r="AE56" i="52"/>
  <c r="BN55" i="52"/>
  <c r="BM55" i="52"/>
  <c r="BL55" i="52"/>
  <c r="BE55" i="52"/>
  <c r="BD55" i="52"/>
  <c r="BC55" i="52"/>
  <c r="AV55" i="52"/>
  <c r="AU55" i="52"/>
  <c r="AT55" i="52"/>
  <c r="AM55" i="52"/>
  <c r="AL55" i="52"/>
  <c r="AK55" i="52"/>
  <c r="AJ55" i="52"/>
  <c r="AI55" i="52"/>
  <c r="AH55" i="52"/>
  <c r="AG55" i="52"/>
  <c r="AF55" i="52"/>
  <c r="AE55" i="52"/>
  <c r="AC55" i="52"/>
  <c r="AB55" i="52"/>
  <c r="M55" i="52"/>
  <c r="BN54" i="52"/>
  <c r="BE54" i="52"/>
  <c r="AV54" i="52"/>
  <c r="AM54" i="52"/>
  <c r="AJ54" i="52"/>
  <c r="AI54" i="52"/>
  <c r="AH54" i="52"/>
  <c r="AG54" i="52"/>
  <c r="AF54" i="52"/>
  <c r="AE54" i="52"/>
  <c r="BN53" i="52"/>
  <c r="BE53" i="52"/>
  <c r="AV53" i="52"/>
  <c r="AM53" i="52"/>
  <c r="AJ53" i="52"/>
  <c r="AI53" i="52"/>
  <c r="AH53" i="52"/>
  <c r="AG53" i="52"/>
  <c r="AF53" i="52"/>
  <c r="AE53" i="52"/>
  <c r="BN52" i="52"/>
  <c r="BE52" i="52"/>
  <c r="AV52" i="52"/>
  <c r="AM52" i="52"/>
  <c r="AJ52" i="52"/>
  <c r="AI52" i="52"/>
  <c r="AH52" i="52"/>
  <c r="AG52" i="52"/>
  <c r="AF52" i="52"/>
  <c r="AE52" i="52"/>
  <c r="BN51" i="52"/>
  <c r="BM51" i="52"/>
  <c r="BL51" i="52"/>
  <c r="BE51" i="52"/>
  <c r="BD51" i="52"/>
  <c r="BC51" i="52"/>
  <c r="AV51" i="52"/>
  <c r="AU51" i="52"/>
  <c r="AT51" i="52"/>
  <c r="AM51" i="52"/>
  <c r="AL51" i="52"/>
  <c r="AK51" i="52"/>
  <c r="AJ51" i="52"/>
  <c r="AI51" i="52"/>
  <c r="AH51" i="52"/>
  <c r="AG51" i="52"/>
  <c r="AF51" i="52"/>
  <c r="AE51" i="52"/>
  <c r="AC51" i="52"/>
  <c r="AB51" i="52"/>
  <c r="M51" i="52"/>
  <c r="BN50" i="52"/>
  <c r="BE50" i="52"/>
  <c r="AV50" i="52"/>
  <c r="AM50" i="52"/>
  <c r="AJ50" i="52"/>
  <c r="AI50" i="52"/>
  <c r="AH50" i="52"/>
  <c r="AG50" i="52"/>
  <c r="AF50" i="52"/>
  <c r="AE50" i="52"/>
  <c r="BN49" i="52"/>
  <c r="BE49" i="52"/>
  <c r="AV49" i="52"/>
  <c r="AM49" i="52"/>
  <c r="AJ49" i="52"/>
  <c r="AI49" i="52"/>
  <c r="AH49" i="52"/>
  <c r="AG49" i="52"/>
  <c r="AF49" i="52"/>
  <c r="AE49" i="52"/>
  <c r="BN48" i="52"/>
  <c r="BE48" i="52"/>
  <c r="AV48" i="52"/>
  <c r="AM48" i="52"/>
  <c r="AJ48" i="52"/>
  <c r="AI48" i="52"/>
  <c r="AH48" i="52"/>
  <c r="AG48" i="52"/>
  <c r="AF48" i="52"/>
  <c r="AE48" i="52"/>
  <c r="BN47" i="52"/>
  <c r="BM47" i="52"/>
  <c r="BL47" i="52"/>
  <c r="BE47" i="52"/>
  <c r="BD47" i="52"/>
  <c r="BC47" i="52"/>
  <c r="AV47" i="52"/>
  <c r="AU47" i="52"/>
  <c r="AT47" i="52"/>
  <c r="AM47" i="52"/>
  <c r="AL47" i="52"/>
  <c r="AK47" i="52"/>
  <c r="AJ47" i="52"/>
  <c r="AI47" i="52"/>
  <c r="AH47" i="52"/>
  <c r="AG47" i="52"/>
  <c r="AF47" i="52"/>
  <c r="AE47" i="52"/>
  <c r="AC47" i="52"/>
  <c r="AB47" i="52"/>
  <c r="M47" i="52"/>
  <c r="BN46" i="52"/>
  <c r="BE46" i="52"/>
  <c r="AV46" i="52"/>
  <c r="AM46" i="52"/>
  <c r="AJ46" i="52"/>
  <c r="AI46" i="52"/>
  <c r="AH46" i="52"/>
  <c r="AG46" i="52"/>
  <c r="AF46" i="52"/>
  <c r="AE46" i="52"/>
  <c r="BN45" i="52"/>
  <c r="BE45" i="52"/>
  <c r="AV45" i="52"/>
  <c r="AM45" i="52"/>
  <c r="AJ45" i="52"/>
  <c r="AI45" i="52"/>
  <c r="AH45" i="52"/>
  <c r="AG45" i="52"/>
  <c r="AF45" i="52"/>
  <c r="AE45" i="52"/>
  <c r="BN44" i="52"/>
  <c r="BE44" i="52"/>
  <c r="AV44" i="52"/>
  <c r="AM44" i="52"/>
  <c r="AJ44" i="52"/>
  <c r="AI44" i="52"/>
  <c r="AH44" i="52"/>
  <c r="AG44" i="52"/>
  <c r="AF44" i="52"/>
  <c r="AE44" i="52"/>
  <c r="BN43" i="52"/>
  <c r="BM43" i="52"/>
  <c r="BL43" i="52"/>
  <c r="BE43" i="52"/>
  <c r="BD43" i="52"/>
  <c r="BC43" i="52"/>
  <c r="AV43" i="52"/>
  <c r="AU43" i="52"/>
  <c r="AT43" i="52"/>
  <c r="AM43" i="52"/>
  <c r="AL43" i="52"/>
  <c r="AK43" i="52"/>
  <c r="AJ43" i="52"/>
  <c r="AI43" i="52"/>
  <c r="AH43" i="52"/>
  <c r="AG43" i="52"/>
  <c r="AF43" i="52"/>
  <c r="AE43" i="52"/>
  <c r="AC43" i="52"/>
  <c r="AB43" i="52"/>
  <c r="M43" i="52"/>
  <c r="BN42" i="52"/>
  <c r="BE42" i="52"/>
  <c r="AV42" i="52"/>
  <c r="AM42" i="52"/>
  <c r="AJ42" i="52"/>
  <c r="AI42" i="52"/>
  <c r="AH42" i="52"/>
  <c r="AG42" i="52"/>
  <c r="AF42" i="52"/>
  <c r="AE42" i="52"/>
  <c r="BN41" i="52"/>
  <c r="BE41" i="52"/>
  <c r="AV41" i="52"/>
  <c r="AM41" i="52"/>
  <c r="AJ41" i="52"/>
  <c r="AI41" i="52"/>
  <c r="AH41" i="52"/>
  <c r="AG41" i="52"/>
  <c r="AF41" i="52"/>
  <c r="AE41" i="52"/>
  <c r="BN40" i="52"/>
  <c r="BE40" i="52"/>
  <c r="AV40" i="52"/>
  <c r="AM40" i="52"/>
  <c r="AJ40" i="52"/>
  <c r="AI40" i="52"/>
  <c r="AH40" i="52"/>
  <c r="AG40" i="52"/>
  <c r="AF40" i="52"/>
  <c r="AE40" i="52"/>
  <c r="BN39" i="52"/>
  <c r="BM39" i="52"/>
  <c r="BL39" i="52"/>
  <c r="BE39" i="52"/>
  <c r="BD39" i="52"/>
  <c r="BC39" i="52"/>
  <c r="AV39" i="52"/>
  <c r="AU39" i="52"/>
  <c r="AT39" i="52"/>
  <c r="AM39" i="52"/>
  <c r="AL39" i="52"/>
  <c r="AK39" i="52"/>
  <c r="AJ39" i="52"/>
  <c r="AI39" i="52"/>
  <c r="AH39" i="52"/>
  <c r="AG39" i="52"/>
  <c r="AF39" i="52"/>
  <c r="AE39" i="52"/>
  <c r="AC39" i="52"/>
  <c r="AB39" i="52"/>
  <c r="BN38" i="52"/>
  <c r="BE38" i="52"/>
  <c r="AV38" i="52"/>
  <c r="AM38" i="52"/>
  <c r="AJ38" i="52"/>
  <c r="AI38" i="52"/>
  <c r="AH38" i="52"/>
  <c r="AG38" i="52"/>
  <c r="AF38" i="52"/>
  <c r="AE38" i="52"/>
  <c r="BN37" i="52"/>
  <c r="BE37" i="52"/>
  <c r="AV37" i="52"/>
  <c r="AM37" i="52"/>
  <c r="AJ37" i="52"/>
  <c r="AI37" i="52"/>
  <c r="AH37" i="52"/>
  <c r="AG37" i="52"/>
  <c r="AF37" i="52"/>
  <c r="AE37" i="52"/>
  <c r="BN36" i="52"/>
  <c r="BE36" i="52"/>
  <c r="AV36" i="52"/>
  <c r="AM36" i="52"/>
  <c r="AJ36" i="52"/>
  <c r="AI36" i="52"/>
  <c r="AH36" i="52"/>
  <c r="AG36" i="52"/>
  <c r="AF36" i="52"/>
  <c r="AE36" i="52"/>
  <c r="BN35" i="52"/>
  <c r="BM35" i="52"/>
  <c r="BL35" i="52"/>
  <c r="BE35" i="52"/>
  <c r="BD35" i="52"/>
  <c r="BC35" i="52"/>
  <c r="AV35" i="52"/>
  <c r="AU35" i="52"/>
  <c r="AT35" i="52"/>
  <c r="AM35" i="52"/>
  <c r="AL35" i="52"/>
  <c r="AK35" i="52"/>
  <c r="AJ35" i="52"/>
  <c r="AI35" i="52"/>
  <c r="AH35" i="52"/>
  <c r="AG35" i="52"/>
  <c r="AF35" i="52"/>
  <c r="AE35" i="52"/>
  <c r="AC35" i="52"/>
  <c r="AB35" i="52"/>
  <c r="M35" i="52"/>
  <c r="BN34" i="52"/>
  <c r="BE34" i="52"/>
  <c r="AV34" i="52"/>
  <c r="AM34" i="52"/>
  <c r="AJ34" i="52"/>
  <c r="AI34" i="52"/>
  <c r="AH34" i="52"/>
  <c r="AG34" i="52"/>
  <c r="AF34" i="52"/>
  <c r="AE34" i="52"/>
  <c r="BN33" i="52"/>
  <c r="BE33" i="52"/>
  <c r="AV33" i="52"/>
  <c r="AM33" i="52"/>
  <c r="AJ33" i="52"/>
  <c r="AI33" i="52"/>
  <c r="AH33" i="52"/>
  <c r="AG33" i="52"/>
  <c r="AF33" i="52"/>
  <c r="AE33" i="52"/>
  <c r="BN32" i="52"/>
  <c r="BE32" i="52"/>
  <c r="AV32" i="52"/>
  <c r="AM32" i="52"/>
  <c r="AJ32" i="52"/>
  <c r="AI32" i="52"/>
  <c r="AH32" i="52"/>
  <c r="AG32" i="52"/>
  <c r="AF32" i="52"/>
  <c r="AE32" i="52"/>
  <c r="BN31" i="52"/>
  <c r="BM31" i="52"/>
  <c r="BL31" i="52"/>
  <c r="BE31" i="52"/>
  <c r="BD31" i="52"/>
  <c r="BC31" i="52"/>
  <c r="AV31" i="52"/>
  <c r="AU31" i="52"/>
  <c r="AT31" i="52"/>
  <c r="AM31" i="52"/>
  <c r="AL31" i="52"/>
  <c r="AK31" i="52"/>
  <c r="AJ31" i="52"/>
  <c r="AI31" i="52"/>
  <c r="AH31" i="52"/>
  <c r="AG31" i="52"/>
  <c r="AF31" i="52"/>
  <c r="AE31" i="52"/>
  <c r="AC31" i="52"/>
  <c r="AB31" i="52"/>
  <c r="M31" i="52"/>
  <c r="BN30" i="52"/>
  <c r="BE30" i="52"/>
  <c r="AV30" i="52"/>
  <c r="AM30" i="52"/>
  <c r="AJ30" i="52"/>
  <c r="AI30" i="52"/>
  <c r="AH30" i="52"/>
  <c r="AG30" i="52"/>
  <c r="AF30" i="52"/>
  <c r="AE30" i="52"/>
  <c r="BN29" i="52"/>
  <c r="BE29" i="52"/>
  <c r="AV29" i="52"/>
  <c r="AM29" i="52"/>
  <c r="AJ29" i="52"/>
  <c r="AI29" i="52"/>
  <c r="AH29" i="52"/>
  <c r="AG29" i="52"/>
  <c r="AF29" i="52"/>
  <c r="AE29" i="52"/>
  <c r="BN28" i="52"/>
  <c r="BE28" i="52"/>
  <c r="AV28" i="52"/>
  <c r="AM28" i="52"/>
  <c r="AJ28" i="52"/>
  <c r="AI28" i="52"/>
  <c r="AH28" i="52"/>
  <c r="AG28" i="52"/>
  <c r="AF28" i="52"/>
  <c r="AE28" i="52"/>
  <c r="BN27" i="52"/>
  <c r="BM27" i="52"/>
  <c r="BL27" i="52"/>
  <c r="BE27" i="52"/>
  <c r="BD27" i="52"/>
  <c r="BC27" i="52"/>
  <c r="AV27" i="52"/>
  <c r="AU27" i="52"/>
  <c r="AT27" i="52"/>
  <c r="AM27" i="52"/>
  <c r="AL27" i="52"/>
  <c r="AK27" i="52"/>
  <c r="AJ27" i="52"/>
  <c r="AI27" i="52"/>
  <c r="AH27" i="52"/>
  <c r="AG27" i="52"/>
  <c r="AF27" i="52"/>
  <c r="AE27" i="52"/>
  <c r="AC27" i="52"/>
  <c r="AB27" i="52"/>
  <c r="M27" i="52"/>
  <c r="BN26" i="52"/>
  <c r="BE26" i="52"/>
  <c r="AV26" i="52"/>
  <c r="AM26" i="52"/>
  <c r="AJ26" i="52"/>
  <c r="AI26" i="52"/>
  <c r="AH26" i="52"/>
  <c r="AG26" i="52"/>
  <c r="AF26" i="52"/>
  <c r="AE26" i="52"/>
  <c r="BN25" i="52"/>
  <c r="BE25" i="52"/>
  <c r="AV25" i="52"/>
  <c r="AM25" i="52"/>
  <c r="AJ25" i="52"/>
  <c r="AI25" i="52"/>
  <c r="AH25" i="52"/>
  <c r="AG25" i="52"/>
  <c r="AF25" i="52"/>
  <c r="AE25" i="52"/>
  <c r="BN24" i="52"/>
  <c r="BE24" i="52"/>
  <c r="AV24" i="52"/>
  <c r="AM24" i="52"/>
  <c r="AJ24" i="52"/>
  <c r="AI24" i="52"/>
  <c r="AH24" i="52"/>
  <c r="AG24" i="52"/>
  <c r="AF24" i="52"/>
  <c r="AE24" i="52"/>
  <c r="BN23" i="52"/>
  <c r="BM23" i="52"/>
  <c r="BL23" i="52"/>
  <c r="BE23" i="52"/>
  <c r="BD23" i="52"/>
  <c r="BC23" i="52"/>
  <c r="AV23" i="52"/>
  <c r="AU23" i="52"/>
  <c r="AT23" i="52"/>
  <c r="AM23" i="52"/>
  <c r="AL23" i="52"/>
  <c r="AK23" i="52"/>
  <c r="AJ23" i="52"/>
  <c r="AI23" i="52"/>
  <c r="AH23" i="52"/>
  <c r="AG23" i="52"/>
  <c r="AF23" i="52"/>
  <c r="AE23" i="52"/>
  <c r="AC23" i="52"/>
  <c r="AB23" i="52"/>
  <c r="M23" i="52"/>
  <c r="BN22" i="52"/>
  <c r="BE22" i="52"/>
  <c r="AV22" i="52"/>
  <c r="AM22" i="52"/>
  <c r="AJ22" i="52"/>
  <c r="AI22" i="52"/>
  <c r="AH22" i="52"/>
  <c r="AG22" i="52"/>
  <c r="AF22" i="52"/>
  <c r="AE22" i="52"/>
  <c r="BN21" i="52"/>
  <c r="BE21" i="52"/>
  <c r="AV21" i="52"/>
  <c r="AM21" i="52"/>
  <c r="AJ21" i="52"/>
  <c r="AI21" i="52"/>
  <c r="AH21" i="52"/>
  <c r="AG21" i="52"/>
  <c r="AF21" i="52"/>
  <c r="AE21" i="52"/>
  <c r="BN20" i="52"/>
  <c r="BE20" i="52"/>
  <c r="AV20" i="52"/>
  <c r="AM20" i="52"/>
  <c r="AJ20" i="52"/>
  <c r="AI20" i="52"/>
  <c r="AH20" i="52"/>
  <c r="AG20" i="52"/>
  <c r="AF20" i="52"/>
  <c r="AE20" i="52"/>
  <c r="BN19" i="52"/>
  <c r="BM19" i="52"/>
  <c r="BL19" i="52"/>
  <c r="BE19" i="52"/>
  <c r="BD19" i="52"/>
  <c r="BC19" i="52"/>
  <c r="AV19" i="52"/>
  <c r="AU19" i="52"/>
  <c r="AT19" i="52"/>
  <c r="AM19" i="52"/>
  <c r="AL19" i="52"/>
  <c r="AK19" i="52"/>
  <c r="AJ19" i="52"/>
  <c r="AI19" i="52"/>
  <c r="AH19" i="52"/>
  <c r="AG19" i="52"/>
  <c r="AF19" i="52"/>
  <c r="AE19" i="52"/>
  <c r="AC19" i="52"/>
  <c r="AB19" i="52"/>
  <c r="M19" i="52"/>
  <c r="BN18" i="52"/>
  <c r="BE18" i="52"/>
  <c r="AV18" i="52"/>
  <c r="AM18" i="52"/>
  <c r="AJ18" i="52"/>
  <c r="AI18" i="52"/>
  <c r="AH18" i="52"/>
  <c r="AG18" i="52"/>
  <c r="AF18" i="52"/>
  <c r="AE18" i="52"/>
  <c r="BN17" i="52"/>
  <c r="BE17" i="52"/>
  <c r="AV17" i="52"/>
  <c r="AM17" i="52"/>
  <c r="AJ17" i="52"/>
  <c r="AI17" i="52"/>
  <c r="AH17" i="52"/>
  <c r="AG17" i="52"/>
  <c r="AF17" i="52"/>
  <c r="AE17" i="52"/>
  <c r="BN16" i="52"/>
  <c r="BE16" i="52"/>
  <c r="AV16" i="52"/>
  <c r="AM16" i="52"/>
  <c r="AJ16" i="52"/>
  <c r="AI16" i="52"/>
  <c r="AH16" i="52"/>
  <c r="AG16" i="52"/>
  <c r="AF16" i="52"/>
  <c r="AE16" i="52"/>
  <c r="BN15" i="52"/>
  <c r="BM15" i="52"/>
  <c r="BL15" i="52"/>
  <c r="BE15" i="52"/>
  <c r="BD15" i="52"/>
  <c r="BC15" i="52"/>
  <c r="AV15" i="52"/>
  <c r="AU15" i="52"/>
  <c r="AT15" i="52"/>
  <c r="AM15" i="52"/>
  <c r="AL15" i="52"/>
  <c r="AK15" i="52"/>
  <c r="AJ15" i="52"/>
  <c r="AI15" i="52"/>
  <c r="AH15" i="52"/>
  <c r="AG15" i="52"/>
  <c r="AF15" i="52"/>
  <c r="AE15" i="52"/>
  <c r="AC15" i="52"/>
  <c r="AB15" i="52"/>
  <c r="M15" i="52"/>
  <c r="BN14" i="52"/>
  <c r="BE14" i="52"/>
  <c r="AV14" i="52"/>
  <c r="AM14" i="52"/>
  <c r="AJ14" i="52"/>
  <c r="AI14" i="52"/>
  <c r="AH14" i="52"/>
  <c r="AG14" i="52"/>
  <c r="AF14" i="52"/>
  <c r="AE14" i="52"/>
  <c r="BN13" i="52"/>
  <c r="BE13" i="52"/>
  <c r="AV13" i="52"/>
  <c r="AM13" i="52"/>
  <c r="AJ13" i="52"/>
  <c r="AI13" i="52"/>
  <c r="AH13" i="52"/>
  <c r="AG13" i="52"/>
  <c r="AF13" i="52"/>
  <c r="AE13" i="52"/>
  <c r="BN12" i="52"/>
  <c r="BE12" i="52"/>
  <c r="AV12" i="52"/>
  <c r="AM12" i="52"/>
  <c r="AJ12" i="52"/>
  <c r="AI12" i="52"/>
  <c r="AH12" i="52"/>
  <c r="AG12" i="52"/>
  <c r="AF12" i="52"/>
  <c r="AE12" i="52"/>
  <c r="BN11" i="52"/>
  <c r="BM11" i="52"/>
  <c r="BL11" i="52"/>
  <c r="BE11" i="52"/>
  <c r="BD11" i="52"/>
  <c r="BC11" i="52"/>
  <c r="AV11" i="52"/>
  <c r="AU11" i="52"/>
  <c r="AT11" i="52"/>
  <c r="AM11" i="52"/>
  <c r="AL11" i="52"/>
  <c r="AK11" i="52"/>
  <c r="AJ11" i="52"/>
  <c r="AI11" i="52"/>
  <c r="AH11" i="52"/>
  <c r="AG11" i="52"/>
  <c r="AF11" i="52"/>
  <c r="AE11" i="52"/>
  <c r="AC11" i="52"/>
  <c r="AB11" i="52"/>
  <c r="M11" i="52"/>
  <c r="K79" i="51"/>
  <c r="K75" i="51"/>
  <c r="K71" i="51"/>
  <c r="K67" i="51"/>
  <c r="K63" i="51"/>
  <c r="K59" i="51"/>
  <c r="K55" i="51"/>
  <c r="K51" i="51"/>
  <c r="K47" i="51"/>
  <c r="K43" i="51"/>
  <c r="K39" i="51"/>
  <c r="K35" i="51"/>
  <c r="K31" i="51"/>
  <c r="K27" i="51"/>
  <c r="K23" i="51"/>
  <c r="K19" i="51"/>
  <c r="K15" i="51"/>
  <c r="K11" i="51"/>
  <c r="K107" i="50"/>
  <c r="K103" i="50"/>
  <c r="K99" i="50"/>
  <c r="K95" i="50"/>
  <c r="K91" i="50"/>
  <c r="K83" i="50"/>
  <c r="K87" i="50"/>
  <c r="K79" i="50"/>
  <c r="K75" i="50"/>
  <c r="BN110" i="50"/>
  <c r="BE110" i="50"/>
  <c r="AV110" i="50"/>
  <c r="AM110" i="50"/>
  <c r="AJ110" i="50"/>
  <c r="AI110" i="50"/>
  <c r="AH110" i="50"/>
  <c r="AG110" i="50"/>
  <c r="AF110" i="50"/>
  <c r="AE110" i="50"/>
  <c r="BN109" i="50"/>
  <c r="BE109" i="50"/>
  <c r="AV109" i="50"/>
  <c r="AM109" i="50"/>
  <c r="AJ109" i="50"/>
  <c r="AI109" i="50"/>
  <c r="AH109" i="50"/>
  <c r="AG109" i="50"/>
  <c r="AF109" i="50"/>
  <c r="AE109" i="50"/>
  <c r="BN108" i="50"/>
  <c r="BE108" i="50"/>
  <c r="AV108" i="50"/>
  <c r="AM108" i="50"/>
  <c r="AJ108" i="50"/>
  <c r="AI108" i="50"/>
  <c r="AH108" i="50"/>
  <c r="AG108" i="50"/>
  <c r="AF108" i="50"/>
  <c r="AE108" i="50"/>
  <c r="BN107" i="50"/>
  <c r="BM107" i="50"/>
  <c r="BL107" i="50"/>
  <c r="BE107" i="50"/>
  <c r="AD107" i="50" s="1"/>
  <c r="BD107" i="50"/>
  <c r="BC107" i="50"/>
  <c r="AV107" i="50"/>
  <c r="AU107" i="50"/>
  <c r="AT107" i="50"/>
  <c r="AM107" i="50"/>
  <c r="AL107" i="50"/>
  <c r="AK107" i="50"/>
  <c r="AJ107" i="50"/>
  <c r="AI107" i="50"/>
  <c r="AH107" i="50"/>
  <c r="AG107" i="50"/>
  <c r="AF107" i="50"/>
  <c r="AE107" i="50"/>
  <c r="AC107" i="50"/>
  <c r="AB107" i="50"/>
  <c r="M107" i="50"/>
  <c r="BN106" i="50"/>
  <c r="BE106" i="50"/>
  <c r="AV106" i="50"/>
  <c r="AM106" i="50"/>
  <c r="AJ106" i="50"/>
  <c r="AI106" i="50"/>
  <c r="AH106" i="50"/>
  <c r="AG106" i="50"/>
  <c r="AF106" i="50"/>
  <c r="AE106" i="50"/>
  <c r="BN105" i="50"/>
  <c r="BE105" i="50"/>
  <c r="AV105" i="50"/>
  <c r="AM105" i="50"/>
  <c r="AJ105" i="50"/>
  <c r="AI105" i="50"/>
  <c r="AH105" i="50"/>
  <c r="AG105" i="50"/>
  <c r="AF105" i="50"/>
  <c r="AE105" i="50"/>
  <c r="BN104" i="50"/>
  <c r="BE104" i="50"/>
  <c r="AV104" i="50"/>
  <c r="AM104" i="50"/>
  <c r="AJ104" i="50"/>
  <c r="AI104" i="50"/>
  <c r="AH104" i="50"/>
  <c r="AG104" i="50"/>
  <c r="AF104" i="50"/>
  <c r="AE104" i="50"/>
  <c r="BN103" i="50"/>
  <c r="BM103" i="50"/>
  <c r="BL103" i="50"/>
  <c r="BE103" i="50"/>
  <c r="BD103" i="50"/>
  <c r="BC103" i="50"/>
  <c r="AV103" i="50"/>
  <c r="AU103" i="50"/>
  <c r="AT103" i="50"/>
  <c r="AM103" i="50"/>
  <c r="AL103" i="50"/>
  <c r="AK103" i="50"/>
  <c r="AJ103" i="50"/>
  <c r="AI103" i="50"/>
  <c r="AH103" i="50"/>
  <c r="AG103" i="50"/>
  <c r="AF103" i="50"/>
  <c r="AE103" i="50"/>
  <c r="AC103" i="50"/>
  <c r="AB103" i="50"/>
  <c r="M103" i="50"/>
  <c r="BN102" i="50"/>
  <c r="BE102" i="50"/>
  <c r="AV102" i="50"/>
  <c r="AM102" i="50"/>
  <c r="AJ102" i="50"/>
  <c r="AI102" i="50"/>
  <c r="AH102" i="50"/>
  <c r="AG102" i="50"/>
  <c r="AF102" i="50"/>
  <c r="AE102" i="50"/>
  <c r="BN101" i="50"/>
  <c r="BE101" i="50"/>
  <c r="AV101" i="50"/>
  <c r="AM101" i="50"/>
  <c r="AJ101" i="50"/>
  <c r="AI101" i="50"/>
  <c r="AH101" i="50"/>
  <c r="AG101" i="50"/>
  <c r="AF101" i="50"/>
  <c r="AE101" i="50"/>
  <c r="BN100" i="50"/>
  <c r="BE100" i="50"/>
  <c r="AV100" i="50"/>
  <c r="AM100" i="50"/>
  <c r="AJ100" i="50"/>
  <c r="AI100" i="50"/>
  <c r="AH100" i="50"/>
  <c r="AG100" i="50"/>
  <c r="AF100" i="50"/>
  <c r="AE100" i="50"/>
  <c r="BN99" i="50"/>
  <c r="BM99" i="50"/>
  <c r="BL99" i="50"/>
  <c r="BE99" i="50"/>
  <c r="BD99" i="50"/>
  <c r="BC99" i="50"/>
  <c r="AV99" i="50"/>
  <c r="AU99" i="50"/>
  <c r="AT99" i="50"/>
  <c r="AM99" i="50"/>
  <c r="AL99" i="50"/>
  <c r="AK99" i="50"/>
  <c r="AJ99" i="50"/>
  <c r="AI99" i="50"/>
  <c r="AH99" i="50"/>
  <c r="AG99" i="50"/>
  <c r="AF99" i="50"/>
  <c r="AE99" i="50"/>
  <c r="AC99" i="50"/>
  <c r="AB99" i="50"/>
  <c r="M99" i="50"/>
  <c r="BN98" i="50"/>
  <c r="BE98" i="50"/>
  <c r="AV98" i="50"/>
  <c r="AM98" i="50"/>
  <c r="AJ98" i="50"/>
  <c r="AI98" i="50"/>
  <c r="AH98" i="50"/>
  <c r="AG98" i="50"/>
  <c r="AF98" i="50"/>
  <c r="AE98" i="50"/>
  <c r="BN97" i="50"/>
  <c r="BE97" i="50"/>
  <c r="AV97" i="50"/>
  <c r="AM97" i="50"/>
  <c r="AJ97" i="50"/>
  <c r="AI97" i="50"/>
  <c r="AH97" i="50"/>
  <c r="AG97" i="50"/>
  <c r="AF97" i="50"/>
  <c r="AE97" i="50"/>
  <c r="BN96" i="50"/>
  <c r="BE96" i="50"/>
  <c r="AV96" i="50"/>
  <c r="AM96" i="50"/>
  <c r="AJ96" i="50"/>
  <c r="AI96" i="50"/>
  <c r="AH96" i="50"/>
  <c r="AG96" i="50"/>
  <c r="AF96" i="50"/>
  <c r="AE96" i="50"/>
  <c r="BN95" i="50"/>
  <c r="BM95" i="50"/>
  <c r="BL95" i="50"/>
  <c r="BE95" i="50"/>
  <c r="AD95" i="50" s="1"/>
  <c r="BD95" i="50"/>
  <c r="BC95" i="50"/>
  <c r="AV95" i="50"/>
  <c r="AU95" i="50"/>
  <c r="AT95" i="50"/>
  <c r="AM95" i="50"/>
  <c r="AL95" i="50"/>
  <c r="AK95" i="50"/>
  <c r="AJ95" i="50"/>
  <c r="AI95" i="50"/>
  <c r="AH95" i="50"/>
  <c r="AG95" i="50"/>
  <c r="AF95" i="50"/>
  <c r="AE95" i="50"/>
  <c r="AC95" i="50"/>
  <c r="AB95" i="50"/>
  <c r="M95" i="50"/>
  <c r="BN94" i="50"/>
  <c r="BE94" i="50"/>
  <c r="AV94" i="50"/>
  <c r="AM94" i="50"/>
  <c r="AJ94" i="50"/>
  <c r="AI94" i="50"/>
  <c r="AH94" i="50"/>
  <c r="AG94" i="50"/>
  <c r="AF94" i="50"/>
  <c r="AE94" i="50"/>
  <c r="BN93" i="50"/>
  <c r="BE93" i="50"/>
  <c r="AV93" i="50"/>
  <c r="AM93" i="50"/>
  <c r="AJ93" i="50"/>
  <c r="AI93" i="50"/>
  <c r="AH93" i="50"/>
  <c r="AG93" i="50"/>
  <c r="AF93" i="50"/>
  <c r="AE93" i="50"/>
  <c r="BN92" i="50"/>
  <c r="BE92" i="50"/>
  <c r="AV92" i="50"/>
  <c r="AM92" i="50"/>
  <c r="AJ92" i="50"/>
  <c r="AI92" i="50"/>
  <c r="AH92" i="50"/>
  <c r="AG92" i="50"/>
  <c r="AF92" i="50"/>
  <c r="AE92" i="50"/>
  <c r="BN91" i="50"/>
  <c r="BM91" i="50"/>
  <c r="BL91" i="50"/>
  <c r="BE91" i="50"/>
  <c r="BD91" i="50"/>
  <c r="BC91" i="50"/>
  <c r="AV91" i="50"/>
  <c r="AU91" i="50"/>
  <c r="AT91" i="50"/>
  <c r="AM91" i="50"/>
  <c r="AL91" i="50"/>
  <c r="AK91" i="50"/>
  <c r="AJ91" i="50"/>
  <c r="AI91" i="50"/>
  <c r="AH91" i="50"/>
  <c r="AG91" i="50"/>
  <c r="AF91" i="50"/>
  <c r="AE91" i="50"/>
  <c r="AC91" i="50"/>
  <c r="AB91" i="50"/>
  <c r="M91" i="50"/>
  <c r="BN90" i="50"/>
  <c r="BE90" i="50"/>
  <c r="AV90" i="50"/>
  <c r="AM90" i="50"/>
  <c r="AD90" i="50" s="1"/>
  <c r="AJ90" i="50"/>
  <c r="AI90" i="50"/>
  <c r="AH90" i="50"/>
  <c r="AG90" i="50"/>
  <c r="AF90" i="50"/>
  <c r="AE90" i="50"/>
  <c r="BN89" i="50"/>
  <c r="BE89" i="50"/>
  <c r="AV89" i="50"/>
  <c r="AM89" i="50"/>
  <c r="AJ89" i="50"/>
  <c r="AI89" i="50"/>
  <c r="AH89" i="50"/>
  <c r="AG89" i="50"/>
  <c r="AF89" i="50"/>
  <c r="AE89" i="50"/>
  <c r="BN88" i="50"/>
  <c r="BE88" i="50"/>
  <c r="AV88" i="50"/>
  <c r="AM88" i="50"/>
  <c r="AJ88" i="50"/>
  <c r="AI88" i="50"/>
  <c r="AH88" i="50"/>
  <c r="AG88" i="50"/>
  <c r="AF88" i="50"/>
  <c r="AE88" i="50"/>
  <c r="BN87" i="50"/>
  <c r="BM87" i="50"/>
  <c r="BL87" i="50"/>
  <c r="BE87" i="50"/>
  <c r="BD87" i="50"/>
  <c r="BC87" i="50"/>
  <c r="AV87" i="50"/>
  <c r="AU87" i="50"/>
  <c r="AT87" i="50"/>
  <c r="AM87" i="50"/>
  <c r="AD87" i="50" s="1"/>
  <c r="AL87" i="50"/>
  <c r="AK87" i="50"/>
  <c r="AJ87" i="50"/>
  <c r="AI87" i="50"/>
  <c r="AH87" i="50"/>
  <c r="AG87" i="50"/>
  <c r="AF87" i="50"/>
  <c r="AE87" i="50"/>
  <c r="AC87" i="50"/>
  <c r="AB87" i="50"/>
  <c r="M87" i="50"/>
  <c r="BN86" i="50"/>
  <c r="BE86" i="50"/>
  <c r="AV86" i="50"/>
  <c r="AM86" i="50"/>
  <c r="AJ86" i="50"/>
  <c r="AI86" i="50"/>
  <c r="AH86" i="50"/>
  <c r="AG86" i="50"/>
  <c r="AF86" i="50"/>
  <c r="AE86" i="50"/>
  <c r="BN85" i="50"/>
  <c r="BE85" i="50"/>
  <c r="AV85" i="50"/>
  <c r="AM85" i="50"/>
  <c r="AJ85" i="50"/>
  <c r="AI85" i="50"/>
  <c r="AH85" i="50"/>
  <c r="AG85" i="50"/>
  <c r="AF85" i="50"/>
  <c r="AE85" i="50"/>
  <c r="BN84" i="50"/>
  <c r="BE84" i="50"/>
  <c r="AV84" i="50"/>
  <c r="AM84" i="50"/>
  <c r="AJ84" i="50"/>
  <c r="AI84" i="50"/>
  <c r="AH84" i="50"/>
  <c r="AG84" i="50"/>
  <c r="AF84" i="50"/>
  <c r="AE84" i="50"/>
  <c r="BN83" i="50"/>
  <c r="BM83" i="50"/>
  <c r="BL83" i="50"/>
  <c r="BE83" i="50"/>
  <c r="BD83" i="50"/>
  <c r="BC83" i="50"/>
  <c r="AV83" i="50"/>
  <c r="AU83" i="50"/>
  <c r="AT83" i="50"/>
  <c r="AM83" i="50"/>
  <c r="AD83" i="50" s="1"/>
  <c r="AL83" i="50"/>
  <c r="AK83" i="50"/>
  <c r="AJ83" i="50"/>
  <c r="AI83" i="50"/>
  <c r="AH83" i="50"/>
  <c r="AG83" i="50"/>
  <c r="AF83" i="50"/>
  <c r="AE83" i="50"/>
  <c r="AC83" i="50"/>
  <c r="AB83" i="50"/>
  <c r="M83" i="50"/>
  <c r="BN82" i="50"/>
  <c r="BE82" i="50"/>
  <c r="AV82" i="50"/>
  <c r="AM82" i="50"/>
  <c r="AJ82" i="50"/>
  <c r="AI82" i="50"/>
  <c r="AH82" i="50"/>
  <c r="AG82" i="50"/>
  <c r="AF82" i="50"/>
  <c r="AE82" i="50"/>
  <c r="BN81" i="50"/>
  <c r="BE81" i="50"/>
  <c r="AV81" i="50"/>
  <c r="AM81" i="50"/>
  <c r="AJ81" i="50"/>
  <c r="AI81" i="50"/>
  <c r="AH81" i="50"/>
  <c r="AG81" i="50"/>
  <c r="AF81" i="50"/>
  <c r="AE81" i="50"/>
  <c r="BN80" i="50"/>
  <c r="BE80" i="50"/>
  <c r="AV80" i="50"/>
  <c r="AM80" i="50"/>
  <c r="AJ80" i="50"/>
  <c r="AI80" i="50"/>
  <c r="AH80" i="50"/>
  <c r="AG80" i="50"/>
  <c r="AF80" i="50"/>
  <c r="AE80" i="50"/>
  <c r="BN79" i="50"/>
  <c r="BM79" i="50"/>
  <c r="BL79" i="50"/>
  <c r="BE79" i="50"/>
  <c r="BD79" i="50"/>
  <c r="BC79" i="50"/>
  <c r="AV79" i="50"/>
  <c r="AU79" i="50"/>
  <c r="AT79" i="50"/>
  <c r="AM79" i="50"/>
  <c r="AL79" i="50"/>
  <c r="AK79" i="50"/>
  <c r="AJ79" i="50"/>
  <c r="AI79" i="50"/>
  <c r="AH79" i="50"/>
  <c r="AG79" i="50"/>
  <c r="AF79" i="50"/>
  <c r="AE79" i="50"/>
  <c r="AC79" i="50"/>
  <c r="AB79" i="50"/>
  <c r="M79" i="50"/>
  <c r="BN78" i="50"/>
  <c r="BE78" i="50"/>
  <c r="AD78" i="50" s="1"/>
  <c r="AV78" i="50"/>
  <c r="AM78" i="50"/>
  <c r="AJ78" i="50"/>
  <c r="AI78" i="50"/>
  <c r="AH78" i="50"/>
  <c r="AG78" i="50"/>
  <c r="AF78" i="50"/>
  <c r="AE78" i="50"/>
  <c r="BN77" i="50"/>
  <c r="BE77" i="50"/>
  <c r="AV77" i="50"/>
  <c r="AM77" i="50"/>
  <c r="AJ77" i="50"/>
  <c r="AI77" i="50"/>
  <c r="AH77" i="50"/>
  <c r="AG77" i="50"/>
  <c r="AF77" i="50"/>
  <c r="AE77" i="50"/>
  <c r="BN76" i="50"/>
  <c r="BE76" i="50"/>
  <c r="AV76" i="50"/>
  <c r="AM76" i="50"/>
  <c r="AJ76" i="50"/>
  <c r="AI76" i="50"/>
  <c r="AH76" i="50"/>
  <c r="AG76" i="50"/>
  <c r="AF76" i="50"/>
  <c r="AE76" i="50"/>
  <c r="BN75" i="50"/>
  <c r="BM75" i="50"/>
  <c r="BL75" i="50"/>
  <c r="BE75" i="50"/>
  <c r="BD75" i="50"/>
  <c r="BC75" i="50"/>
  <c r="AV75" i="50"/>
  <c r="AU75" i="50"/>
  <c r="AT75" i="50"/>
  <c r="AM75" i="50"/>
  <c r="AL75" i="50"/>
  <c r="AK75" i="50"/>
  <c r="AJ75" i="50"/>
  <c r="AI75" i="50"/>
  <c r="AH75" i="50"/>
  <c r="AG75" i="50"/>
  <c r="AF75" i="50"/>
  <c r="AE75" i="50"/>
  <c r="AC75" i="50"/>
  <c r="AB75" i="50"/>
  <c r="M75" i="50"/>
  <c r="BN82" i="51"/>
  <c r="BE82" i="51"/>
  <c r="AV82" i="51"/>
  <c r="AM82" i="51"/>
  <c r="AJ82" i="51"/>
  <c r="AI82" i="51"/>
  <c r="AH82" i="51"/>
  <c r="AG82" i="51"/>
  <c r="AF82" i="51"/>
  <c r="AE82" i="51"/>
  <c r="BN81" i="51"/>
  <c r="BE81" i="51"/>
  <c r="AV81" i="51"/>
  <c r="AM81" i="51"/>
  <c r="AJ81" i="51"/>
  <c r="AI81" i="51"/>
  <c r="AH81" i="51"/>
  <c r="AG81" i="51"/>
  <c r="AF81" i="51"/>
  <c r="AE81" i="51"/>
  <c r="BN80" i="51"/>
  <c r="BE80" i="51"/>
  <c r="AV80" i="51"/>
  <c r="AM80" i="51"/>
  <c r="AJ80" i="51"/>
  <c r="AI80" i="51"/>
  <c r="AH80" i="51"/>
  <c r="AG80" i="51"/>
  <c r="AF80" i="51"/>
  <c r="AE80" i="51"/>
  <c r="BN79" i="51"/>
  <c r="BM79" i="51"/>
  <c r="BL79" i="51"/>
  <c r="BE79" i="51"/>
  <c r="BD79" i="51"/>
  <c r="BC79" i="51"/>
  <c r="AV79" i="51"/>
  <c r="AD79" i="51" s="1"/>
  <c r="AU79" i="51"/>
  <c r="AT79" i="51"/>
  <c r="AM79" i="51"/>
  <c r="AL79" i="51"/>
  <c r="AK79" i="51"/>
  <c r="AJ79" i="51"/>
  <c r="AI79" i="51"/>
  <c r="AH79" i="51"/>
  <c r="AG79" i="51"/>
  <c r="AF79" i="51"/>
  <c r="AE79" i="51"/>
  <c r="AC79" i="51"/>
  <c r="AB79" i="51"/>
  <c r="M79" i="51"/>
  <c r="BN78" i="51"/>
  <c r="BE78" i="51"/>
  <c r="AV78" i="51"/>
  <c r="AM78" i="51"/>
  <c r="AJ78" i="51"/>
  <c r="AI78" i="51"/>
  <c r="AH78" i="51"/>
  <c r="AG78" i="51"/>
  <c r="AF78" i="51"/>
  <c r="AE78" i="51"/>
  <c r="BN77" i="51"/>
  <c r="AD77" i="51" s="1"/>
  <c r="BE77" i="51"/>
  <c r="AV77" i="51"/>
  <c r="AM77" i="51"/>
  <c r="AJ77" i="51"/>
  <c r="AI77" i="51"/>
  <c r="AH77" i="51"/>
  <c r="AG77" i="51"/>
  <c r="AF77" i="51"/>
  <c r="AE77" i="51"/>
  <c r="BN76" i="51"/>
  <c r="BE76" i="51"/>
  <c r="AV76" i="51"/>
  <c r="AM76" i="51"/>
  <c r="AJ76" i="51"/>
  <c r="AI76" i="51"/>
  <c r="AH76" i="51"/>
  <c r="AG76" i="51"/>
  <c r="AF76" i="51"/>
  <c r="AE76" i="51"/>
  <c r="BN75" i="51"/>
  <c r="BM75" i="51"/>
  <c r="BL75" i="51"/>
  <c r="BE75" i="51"/>
  <c r="BD75" i="51"/>
  <c r="BC75" i="51"/>
  <c r="AV75" i="51"/>
  <c r="AU75" i="51"/>
  <c r="AT75" i="51"/>
  <c r="AM75" i="51"/>
  <c r="AL75" i="51"/>
  <c r="AK75" i="51"/>
  <c r="AJ75" i="51"/>
  <c r="AI75" i="51"/>
  <c r="AH75" i="51"/>
  <c r="AG75" i="51"/>
  <c r="AF75" i="51"/>
  <c r="AE75" i="51"/>
  <c r="AC75" i="51"/>
  <c r="AB75" i="51"/>
  <c r="M75" i="51"/>
  <c r="BN74" i="51"/>
  <c r="BE74" i="51"/>
  <c r="AV74" i="51"/>
  <c r="AM74" i="51"/>
  <c r="AJ74" i="51"/>
  <c r="AI74" i="51"/>
  <c r="AH74" i="51"/>
  <c r="AG74" i="51"/>
  <c r="AF74" i="51"/>
  <c r="AE74" i="51"/>
  <c r="BN73" i="51"/>
  <c r="BE73" i="51"/>
  <c r="AV73" i="51"/>
  <c r="AM73" i="51"/>
  <c r="AJ73" i="51"/>
  <c r="AI73" i="51"/>
  <c r="AH73" i="51"/>
  <c r="AG73" i="51"/>
  <c r="AF73" i="51"/>
  <c r="AE73" i="51"/>
  <c r="BN72" i="51"/>
  <c r="BE72" i="51"/>
  <c r="AV72" i="51"/>
  <c r="AM72" i="51"/>
  <c r="AJ72" i="51"/>
  <c r="AI72" i="51"/>
  <c r="AH72" i="51"/>
  <c r="AG72" i="51"/>
  <c r="AF72" i="51"/>
  <c r="AE72" i="51"/>
  <c r="BN71" i="51"/>
  <c r="BM71" i="51"/>
  <c r="BL71" i="51"/>
  <c r="BE71" i="51"/>
  <c r="BD71" i="51"/>
  <c r="BC71" i="51"/>
  <c r="AV71" i="51"/>
  <c r="AU71" i="51"/>
  <c r="AT71" i="51"/>
  <c r="AM71" i="51"/>
  <c r="AL71" i="51"/>
  <c r="AK71" i="51"/>
  <c r="AJ71" i="51"/>
  <c r="AI71" i="51"/>
  <c r="AH71" i="51"/>
  <c r="AG71" i="51"/>
  <c r="AF71" i="51"/>
  <c r="AE71" i="51"/>
  <c r="AC71" i="51"/>
  <c r="AB71" i="51"/>
  <c r="M71" i="51"/>
  <c r="BN70" i="51"/>
  <c r="BE70" i="51"/>
  <c r="AV70" i="51"/>
  <c r="AM70" i="51"/>
  <c r="AJ70" i="51"/>
  <c r="AI70" i="51"/>
  <c r="AH70" i="51"/>
  <c r="AG70" i="51"/>
  <c r="AF70" i="51"/>
  <c r="AE70" i="51"/>
  <c r="BN69" i="51"/>
  <c r="BE69" i="51"/>
  <c r="AV69" i="51"/>
  <c r="AM69" i="51"/>
  <c r="AJ69" i="51"/>
  <c r="AI69" i="51"/>
  <c r="AH69" i="51"/>
  <c r="AG69" i="51"/>
  <c r="AF69" i="51"/>
  <c r="AE69" i="51"/>
  <c r="BN68" i="51"/>
  <c r="BE68" i="51"/>
  <c r="AV68" i="51"/>
  <c r="AM68" i="51"/>
  <c r="AD68" i="51" s="1"/>
  <c r="AJ68" i="51"/>
  <c r="AI68" i="51"/>
  <c r="AH68" i="51"/>
  <c r="AG68" i="51"/>
  <c r="AF68" i="51"/>
  <c r="AE68" i="51"/>
  <c r="BN67" i="51"/>
  <c r="BM67" i="51"/>
  <c r="BL67" i="51"/>
  <c r="BE67" i="51"/>
  <c r="BD67" i="51"/>
  <c r="BC67" i="51"/>
  <c r="AV67" i="51"/>
  <c r="AU67" i="51"/>
  <c r="AT67" i="51"/>
  <c r="AM67" i="51"/>
  <c r="AL67" i="51"/>
  <c r="AK67" i="51"/>
  <c r="AJ67" i="51"/>
  <c r="AI67" i="51"/>
  <c r="AH67" i="51"/>
  <c r="AG67" i="51"/>
  <c r="AF67" i="51"/>
  <c r="AE67" i="51"/>
  <c r="AC67" i="51"/>
  <c r="AB67" i="51"/>
  <c r="M67" i="51"/>
  <c r="BN66" i="51"/>
  <c r="BE66" i="51"/>
  <c r="AV66" i="51"/>
  <c r="AM66" i="51"/>
  <c r="AJ66" i="51"/>
  <c r="AI66" i="51"/>
  <c r="AH66" i="51"/>
  <c r="AG66" i="51"/>
  <c r="AF66" i="51"/>
  <c r="AE66" i="51"/>
  <c r="BN65" i="51"/>
  <c r="BE65" i="51"/>
  <c r="AV65" i="51"/>
  <c r="AM65" i="51"/>
  <c r="AJ65" i="51"/>
  <c r="AI65" i="51"/>
  <c r="AH65" i="51"/>
  <c r="AG65" i="51"/>
  <c r="AF65" i="51"/>
  <c r="AE65" i="51"/>
  <c r="BN64" i="51"/>
  <c r="BE64" i="51"/>
  <c r="AV64" i="51"/>
  <c r="AM64" i="51"/>
  <c r="AJ64" i="51"/>
  <c r="AI64" i="51"/>
  <c r="AH64" i="51"/>
  <c r="AG64" i="51"/>
  <c r="AF64" i="51"/>
  <c r="AE64" i="51"/>
  <c r="BN63" i="51"/>
  <c r="BM63" i="51"/>
  <c r="BL63" i="51"/>
  <c r="BE63" i="51"/>
  <c r="BD63" i="51"/>
  <c r="BC63" i="51"/>
  <c r="AV63" i="51"/>
  <c r="AU63" i="51"/>
  <c r="AT63" i="51"/>
  <c r="AM63" i="51"/>
  <c r="AL63" i="51"/>
  <c r="AK63" i="51"/>
  <c r="AJ63" i="51"/>
  <c r="AI63" i="51"/>
  <c r="AH63" i="51"/>
  <c r="AG63" i="51"/>
  <c r="AF63" i="51"/>
  <c r="AE63" i="51"/>
  <c r="AC63" i="51"/>
  <c r="AB63" i="51"/>
  <c r="M63" i="51"/>
  <c r="BN62" i="51"/>
  <c r="BE62" i="51"/>
  <c r="AV62" i="51"/>
  <c r="AM62" i="51"/>
  <c r="AD62" i="51" s="1"/>
  <c r="AJ62" i="51"/>
  <c r="AI62" i="51"/>
  <c r="AH62" i="51"/>
  <c r="AG62" i="51"/>
  <c r="AF62" i="51"/>
  <c r="AE62" i="51"/>
  <c r="BN61" i="51"/>
  <c r="BE61" i="51"/>
  <c r="AV61" i="51"/>
  <c r="AM61" i="51"/>
  <c r="AD61" i="51" s="1"/>
  <c r="AJ61" i="51"/>
  <c r="AI61" i="51"/>
  <c r="AH61" i="51"/>
  <c r="AG61" i="51"/>
  <c r="AF61" i="51"/>
  <c r="AE61" i="51"/>
  <c r="BN60" i="51"/>
  <c r="BE60" i="51"/>
  <c r="AD60" i="51" s="1"/>
  <c r="AV60" i="51"/>
  <c r="AM60" i="51"/>
  <c r="AJ60" i="51"/>
  <c r="AI60" i="51"/>
  <c r="AH60" i="51"/>
  <c r="AG60" i="51"/>
  <c r="AF60" i="51"/>
  <c r="AE60" i="51"/>
  <c r="BN59" i="51"/>
  <c r="BM59" i="51"/>
  <c r="BL59" i="51"/>
  <c r="BE59" i="51"/>
  <c r="BD59" i="51"/>
  <c r="BC59" i="51"/>
  <c r="AV59" i="51"/>
  <c r="AU59" i="51"/>
  <c r="AT59" i="51"/>
  <c r="AM59" i="51"/>
  <c r="AD59" i="51" s="1"/>
  <c r="AL59" i="51"/>
  <c r="AK59" i="51"/>
  <c r="AJ59" i="51"/>
  <c r="AI59" i="51"/>
  <c r="AH59" i="51"/>
  <c r="AG59" i="51"/>
  <c r="AF59" i="51"/>
  <c r="AE59" i="51"/>
  <c r="AC59" i="51"/>
  <c r="AB59" i="51"/>
  <c r="M59" i="51"/>
  <c r="BN58" i="51"/>
  <c r="BE58" i="51"/>
  <c r="AV58" i="51"/>
  <c r="AM58" i="51"/>
  <c r="AJ58" i="51"/>
  <c r="AI58" i="51"/>
  <c r="AH58" i="51"/>
  <c r="AG58" i="51"/>
  <c r="AF58" i="51"/>
  <c r="AE58" i="51"/>
  <c r="BN57" i="51"/>
  <c r="BE57" i="51"/>
  <c r="AV57" i="51"/>
  <c r="AM57" i="51"/>
  <c r="AD57" i="51" s="1"/>
  <c r="AJ57" i="51"/>
  <c r="AI57" i="51"/>
  <c r="AH57" i="51"/>
  <c r="AG57" i="51"/>
  <c r="AF57" i="51"/>
  <c r="AE57" i="51"/>
  <c r="BN56" i="51"/>
  <c r="BE56" i="51"/>
  <c r="AV56" i="51"/>
  <c r="AD56" i="51" s="1"/>
  <c r="AM56" i="51"/>
  <c r="AJ56" i="51"/>
  <c r="AI56" i="51"/>
  <c r="AH56" i="51"/>
  <c r="AG56" i="51"/>
  <c r="AF56" i="51"/>
  <c r="AE56" i="51"/>
  <c r="BN55" i="51"/>
  <c r="BM55" i="51"/>
  <c r="BL55" i="51"/>
  <c r="BE55" i="51"/>
  <c r="BD55" i="51"/>
  <c r="BC55" i="51"/>
  <c r="AV55" i="51"/>
  <c r="AU55" i="51"/>
  <c r="AT55" i="51"/>
  <c r="AM55" i="51"/>
  <c r="AL55" i="51"/>
  <c r="AK55" i="51"/>
  <c r="AJ55" i="51"/>
  <c r="AI55" i="51"/>
  <c r="AH55" i="51"/>
  <c r="AG55" i="51"/>
  <c r="AF55" i="51"/>
  <c r="AE55" i="51"/>
  <c r="AC55" i="51"/>
  <c r="AB55" i="51"/>
  <c r="M55" i="51"/>
  <c r="BN54" i="51"/>
  <c r="BE54" i="51"/>
  <c r="AV54" i="51"/>
  <c r="AM54" i="51"/>
  <c r="AJ54" i="51"/>
  <c r="AI54" i="51"/>
  <c r="AH54" i="51"/>
  <c r="AG54" i="51"/>
  <c r="AF54" i="51"/>
  <c r="AE54" i="51"/>
  <c r="BN53" i="51"/>
  <c r="BE53" i="51"/>
  <c r="AV53" i="51"/>
  <c r="AM53" i="51"/>
  <c r="AJ53" i="51"/>
  <c r="AI53" i="51"/>
  <c r="AH53" i="51"/>
  <c r="AG53" i="51"/>
  <c r="AF53" i="51"/>
  <c r="AE53" i="51"/>
  <c r="BN52" i="51"/>
  <c r="BE52" i="51"/>
  <c r="AV52" i="51"/>
  <c r="AM52" i="51"/>
  <c r="AJ52" i="51"/>
  <c r="AI52" i="51"/>
  <c r="AH52" i="51"/>
  <c r="AG52" i="51"/>
  <c r="AF52" i="51"/>
  <c r="AE52" i="51"/>
  <c r="BN51" i="51"/>
  <c r="BM51" i="51"/>
  <c r="BL51" i="51"/>
  <c r="BE51" i="51"/>
  <c r="BD51" i="51"/>
  <c r="BC51" i="51"/>
  <c r="AV51" i="51"/>
  <c r="AU51" i="51"/>
  <c r="AT51" i="51"/>
  <c r="AM51" i="51"/>
  <c r="AL51" i="51"/>
  <c r="AK51" i="51"/>
  <c r="AJ51" i="51"/>
  <c r="AI51" i="51"/>
  <c r="AH51" i="51"/>
  <c r="AG51" i="51"/>
  <c r="AF51" i="51"/>
  <c r="AE51" i="51"/>
  <c r="AC51" i="51"/>
  <c r="AB51" i="51"/>
  <c r="M51" i="51"/>
  <c r="BN50" i="51"/>
  <c r="BE50" i="51"/>
  <c r="AV50" i="51"/>
  <c r="AM50" i="51"/>
  <c r="AD50" i="51" s="1"/>
  <c r="AJ50" i="51"/>
  <c r="AI50" i="51"/>
  <c r="AH50" i="51"/>
  <c r="AG50" i="51"/>
  <c r="AF50" i="51"/>
  <c r="AE50" i="51"/>
  <c r="BN49" i="51"/>
  <c r="BE49" i="51"/>
  <c r="AV49" i="51"/>
  <c r="AM49" i="51"/>
  <c r="AJ49" i="51"/>
  <c r="AI49" i="51"/>
  <c r="AH49" i="51"/>
  <c r="AG49" i="51"/>
  <c r="AF49" i="51"/>
  <c r="AE49" i="51"/>
  <c r="BN48" i="51"/>
  <c r="BE48" i="51"/>
  <c r="AV48" i="51"/>
  <c r="AM48" i="51"/>
  <c r="AJ48" i="51"/>
  <c r="AI48" i="51"/>
  <c r="AH48" i="51"/>
  <c r="AG48" i="51"/>
  <c r="AF48" i="51"/>
  <c r="AE48" i="51"/>
  <c r="BN47" i="51"/>
  <c r="BM47" i="51"/>
  <c r="BL47" i="51"/>
  <c r="BE47" i="51"/>
  <c r="BD47" i="51"/>
  <c r="BC47" i="51"/>
  <c r="AV47" i="51"/>
  <c r="AU47" i="51"/>
  <c r="AT47" i="51"/>
  <c r="AM47" i="51"/>
  <c r="AL47" i="51"/>
  <c r="AK47" i="51"/>
  <c r="AJ47" i="51"/>
  <c r="AI47" i="51"/>
  <c r="AH47" i="51"/>
  <c r="AG47" i="51"/>
  <c r="AF47" i="51"/>
  <c r="AE47" i="51"/>
  <c r="AC47" i="51"/>
  <c r="AB47" i="51"/>
  <c r="M47" i="51"/>
  <c r="BN46" i="51"/>
  <c r="BE46" i="51"/>
  <c r="AV46" i="51"/>
  <c r="AM46" i="51"/>
  <c r="AJ46" i="51"/>
  <c r="AI46" i="51"/>
  <c r="AH46" i="51"/>
  <c r="AG46" i="51"/>
  <c r="AF46" i="51"/>
  <c r="AE46" i="51"/>
  <c r="BN45" i="51"/>
  <c r="BE45" i="51"/>
  <c r="AV45" i="51"/>
  <c r="AM45" i="51"/>
  <c r="AJ45" i="51"/>
  <c r="AI45" i="51"/>
  <c r="AH45" i="51"/>
  <c r="AG45" i="51"/>
  <c r="AF45" i="51"/>
  <c r="AE45" i="51"/>
  <c r="BN44" i="51"/>
  <c r="BE44" i="51"/>
  <c r="AV44" i="51"/>
  <c r="AM44" i="51"/>
  <c r="AJ44" i="51"/>
  <c r="AI44" i="51"/>
  <c r="AH44" i="51"/>
  <c r="AG44" i="51"/>
  <c r="AF44" i="51"/>
  <c r="AE44" i="51"/>
  <c r="BN43" i="51"/>
  <c r="BM43" i="51"/>
  <c r="BL43" i="51"/>
  <c r="BE43" i="51"/>
  <c r="BD43" i="51"/>
  <c r="BC43" i="51"/>
  <c r="AV43" i="51"/>
  <c r="AU43" i="51"/>
  <c r="AT43" i="51"/>
  <c r="AM43" i="51"/>
  <c r="AL43" i="51"/>
  <c r="AK43" i="51"/>
  <c r="AJ43" i="51"/>
  <c r="AI43" i="51"/>
  <c r="AH43" i="51"/>
  <c r="AG43" i="51"/>
  <c r="AF43" i="51"/>
  <c r="AE43" i="51"/>
  <c r="AC43" i="51"/>
  <c r="AB43" i="51"/>
  <c r="M43" i="51"/>
  <c r="BN42" i="51"/>
  <c r="BE42" i="51"/>
  <c r="AV42" i="51"/>
  <c r="AM42" i="51"/>
  <c r="AJ42" i="51"/>
  <c r="AI42" i="51"/>
  <c r="AH42" i="51"/>
  <c r="AG42" i="51"/>
  <c r="AF42" i="51"/>
  <c r="AE42" i="51"/>
  <c r="BN41" i="51"/>
  <c r="AD41" i="51" s="1"/>
  <c r="BE41" i="51"/>
  <c r="AV41" i="51"/>
  <c r="AM41" i="51"/>
  <c r="AJ41" i="51"/>
  <c r="AI41" i="51"/>
  <c r="AH41" i="51"/>
  <c r="AG41" i="51"/>
  <c r="AF41" i="51"/>
  <c r="AE41" i="51"/>
  <c r="BN40" i="51"/>
  <c r="BE40" i="51"/>
  <c r="AV40" i="51"/>
  <c r="AM40" i="51"/>
  <c r="AD40" i="51" s="1"/>
  <c r="AJ40" i="51"/>
  <c r="AI40" i="51"/>
  <c r="AH40" i="51"/>
  <c r="AG40" i="51"/>
  <c r="AF40" i="51"/>
  <c r="AE40" i="51"/>
  <c r="BN39" i="51"/>
  <c r="BM39" i="51"/>
  <c r="BL39" i="51"/>
  <c r="BE39" i="51"/>
  <c r="BD39" i="51"/>
  <c r="BC39" i="51"/>
  <c r="AV39" i="51"/>
  <c r="AU39" i="51"/>
  <c r="AT39" i="51"/>
  <c r="AM39" i="51"/>
  <c r="AL39" i="51"/>
  <c r="AK39" i="51"/>
  <c r="AJ39" i="51"/>
  <c r="AI39" i="51"/>
  <c r="AH39" i="51"/>
  <c r="AG39" i="51"/>
  <c r="AF39" i="51"/>
  <c r="AE39" i="51"/>
  <c r="AC39" i="51"/>
  <c r="AB39" i="51"/>
  <c r="BN38" i="51"/>
  <c r="BE38" i="51"/>
  <c r="AV38" i="51"/>
  <c r="AM38" i="51"/>
  <c r="AD38" i="51" s="1"/>
  <c r="AJ38" i="51"/>
  <c r="AI38" i="51"/>
  <c r="AH38" i="51"/>
  <c r="AG38" i="51"/>
  <c r="AF38" i="51"/>
  <c r="AE38" i="51"/>
  <c r="BN37" i="51"/>
  <c r="BE37" i="51"/>
  <c r="AV37" i="51"/>
  <c r="AM37" i="51"/>
  <c r="AJ37" i="51"/>
  <c r="AI37" i="51"/>
  <c r="AH37" i="51"/>
  <c r="AG37" i="51"/>
  <c r="AF37" i="51"/>
  <c r="AE37" i="51"/>
  <c r="BN36" i="51"/>
  <c r="BE36" i="51"/>
  <c r="AV36" i="51"/>
  <c r="AM36" i="51"/>
  <c r="AJ36" i="51"/>
  <c r="AI36" i="51"/>
  <c r="AH36" i="51"/>
  <c r="AG36" i="51"/>
  <c r="AF36" i="51"/>
  <c r="AE36" i="51"/>
  <c r="BN35" i="51"/>
  <c r="BM35" i="51"/>
  <c r="BL35" i="51"/>
  <c r="BE35" i="51"/>
  <c r="BD35" i="51"/>
  <c r="BC35" i="51"/>
  <c r="AV35" i="51"/>
  <c r="AU35" i="51"/>
  <c r="AT35" i="51"/>
  <c r="AM35" i="51"/>
  <c r="AL35" i="51"/>
  <c r="AK35" i="51"/>
  <c r="AJ35" i="51"/>
  <c r="AI35" i="51"/>
  <c r="AH35" i="51"/>
  <c r="AG35" i="51"/>
  <c r="AF35" i="51"/>
  <c r="AE35" i="51"/>
  <c r="AC35" i="51"/>
  <c r="AB35" i="51"/>
  <c r="M35" i="51"/>
  <c r="BN34" i="51"/>
  <c r="BE34" i="51"/>
  <c r="AV34" i="51"/>
  <c r="AM34" i="51"/>
  <c r="AJ34" i="51"/>
  <c r="AI34" i="51"/>
  <c r="AH34" i="51"/>
  <c r="AG34" i="51"/>
  <c r="AF34" i="51"/>
  <c r="AE34" i="51"/>
  <c r="BN33" i="51"/>
  <c r="BE33" i="51"/>
  <c r="AV33" i="51"/>
  <c r="AM33" i="51"/>
  <c r="AJ33" i="51"/>
  <c r="AI33" i="51"/>
  <c r="AH33" i="51"/>
  <c r="AG33" i="51"/>
  <c r="AF33" i="51"/>
  <c r="AE33" i="51"/>
  <c r="BN32" i="51"/>
  <c r="BE32" i="51"/>
  <c r="AV32" i="51"/>
  <c r="AM32" i="51"/>
  <c r="AJ32" i="51"/>
  <c r="AI32" i="51"/>
  <c r="AH32" i="51"/>
  <c r="AG32" i="51"/>
  <c r="AF32" i="51"/>
  <c r="AE32" i="51"/>
  <c r="BN31" i="51"/>
  <c r="BM31" i="51"/>
  <c r="BL31" i="51"/>
  <c r="BE31" i="51"/>
  <c r="BD31" i="51"/>
  <c r="BC31" i="51"/>
  <c r="AV31" i="51"/>
  <c r="AD31" i="51" s="1"/>
  <c r="AU31" i="51"/>
  <c r="AT31" i="51"/>
  <c r="AM31" i="51"/>
  <c r="AL31" i="51"/>
  <c r="AK31" i="51"/>
  <c r="AJ31" i="51"/>
  <c r="AI31" i="51"/>
  <c r="AH31" i="51"/>
  <c r="AG31" i="51"/>
  <c r="AF31" i="51"/>
  <c r="AE31" i="51"/>
  <c r="AC31" i="51"/>
  <c r="AB31" i="51"/>
  <c r="M31" i="51"/>
  <c r="BN30" i="51"/>
  <c r="BE30" i="51"/>
  <c r="AV30" i="51"/>
  <c r="AM30" i="51"/>
  <c r="AJ30" i="51"/>
  <c r="AI30" i="51"/>
  <c r="AH30" i="51"/>
  <c r="AG30" i="51"/>
  <c r="AF30" i="51"/>
  <c r="AE30" i="51"/>
  <c r="BN29" i="51"/>
  <c r="BE29" i="51"/>
  <c r="AV29" i="51"/>
  <c r="AM29" i="51"/>
  <c r="AD29" i="51" s="1"/>
  <c r="AJ29" i="51"/>
  <c r="AI29" i="51"/>
  <c r="AH29" i="51"/>
  <c r="AG29" i="51"/>
  <c r="AF29" i="51"/>
  <c r="AE29" i="51"/>
  <c r="BN28" i="51"/>
  <c r="BE28" i="51"/>
  <c r="AV28" i="51"/>
  <c r="AM28" i="51"/>
  <c r="AJ28" i="51"/>
  <c r="AI28" i="51"/>
  <c r="AH28" i="51"/>
  <c r="AG28" i="51"/>
  <c r="AF28" i="51"/>
  <c r="AE28" i="51"/>
  <c r="AD28" i="51"/>
  <c r="BN27" i="51"/>
  <c r="BM27" i="51"/>
  <c r="BL27" i="51"/>
  <c r="BE27" i="51"/>
  <c r="BD27" i="51"/>
  <c r="BC27" i="51"/>
  <c r="AV27" i="51"/>
  <c r="AU27" i="51"/>
  <c r="AT27" i="51"/>
  <c r="AM27" i="51"/>
  <c r="AL27" i="51"/>
  <c r="AK27" i="51"/>
  <c r="AJ27" i="51"/>
  <c r="AI27" i="51"/>
  <c r="AH27" i="51"/>
  <c r="AG27" i="51"/>
  <c r="AF27" i="51"/>
  <c r="AE27" i="51"/>
  <c r="AC27" i="51"/>
  <c r="AB27" i="51"/>
  <c r="M27" i="51"/>
  <c r="BN26" i="51"/>
  <c r="BE26" i="51"/>
  <c r="AV26" i="51"/>
  <c r="AM26" i="51"/>
  <c r="AJ26" i="51"/>
  <c r="AI26" i="51"/>
  <c r="AH26" i="51"/>
  <c r="AG26" i="51"/>
  <c r="AF26" i="51"/>
  <c r="AE26" i="51"/>
  <c r="BN25" i="51"/>
  <c r="BE25" i="51"/>
  <c r="AV25" i="51"/>
  <c r="AM25" i="51"/>
  <c r="AJ25" i="51"/>
  <c r="AI25" i="51"/>
  <c r="AH25" i="51"/>
  <c r="AG25" i="51"/>
  <c r="AF25" i="51"/>
  <c r="AE25" i="51"/>
  <c r="BN24" i="51"/>
  <c r="BE24" i="51"/>
  <c r="AV24" i="51"/>
  <c r="AM24" i="51"/>
  <c r="AJ24" i="51"/>
  <c r="AI24" i="51"/>
  <c r="AH24" i="51"/>
  <c r="AG24" i="51"/>
  <c r="AF24" i="51"/>
  <c r="AE24" i="51"/>
  <c r="BN23" i="51"/>
  <c r="BM23" i="51"/>
  <c r="BL23" i="51"/>
  <c r="BE23" i="51"/>
  <c r="BD23" i="51"/>
  <c r="BC23" i="51"/>
  <c r="AV23" i="51"/>
  <c r="AU23" i="51"/>
  <c r="AT23" i="51"/>
  <c r="AM23" i="51"/>
  <c r="AL23" i="51"/>
  <c r="AK23" i="51"/>
  <c r="AJ23" i="51"/>
  <c r="AI23" i="51"/>
  <c r="AH23" i="51"/>
  <c r="AG23" i="51"/>
  <c r="AF23" i="51"/>
  <c r="AE23" i="51"/>
  <c r="AC23" i="51"/>
  <c r="AB23" i="51"/>
  <c r="M23" i="51"/>
  <c r="BN22" i="51"/>
  <c r="BE22" i="51"/>
  <c r="AV22" i="51"/>
  <c r="AM22" i="51"/>
  <c r="AD22" i="51" s="1"/>
  <c r="AJ22" i="51"/>
  <c r="AI22" i="51"/>
  <c r="AH22" i="51"/>
  <c r="AG22" i="51"/>
  <c r="AF22" i="51"/>
  <c r="AE22" i="51"/>
  <c r="BN21" i="51"/>
  <c r="BE21" i="51"/>
  <c r="AV21" i="51"/>
  <c r="AM21" i="51"/>
  <c r="AD21" i="51" s="1"/>
  <c r="AJ21" i="51"/>
  <c r="AI21" i="51"/>
  <c r="AH21" i="51"/>
  <c r="AG21" i="51"/>
  <c r="AF21" i="51"/>
  <c r="AE21" i="51"/>
  <c r="BN20" i="51"/>
  <c r="BE20" i="51"/>
  <c r="AV20" i="51"/>
  <c r="AM20" i="51"/>
  <c r="AJ20" i="51"/>
  <c r="AI20" i="51"/>
  <c r="AH20" i="51"/>
  <c r="AG20" i="51"/>
  <c r="AF20" i="51"/>
  <c r="AE20" i="51"/>
  <c r="BN19" i="51"/>
  <c r="BM19" i="51"/>
  <c r="BL19" i="51"/>
  <c r="BE19" i="51"/>
  <c r="BD19" i="51"/>
  <c r="BC19" i="51"/>
  <c r="AV19" i="51"/>
  <c r="AU19" i="51"/>
  <c r="AT19" i="51"/>
  <c r="AM19" i="51"/>
  <c r="AL19" i="51"/>
  <c r="AK19" i="51"/>
  <c r="AJ19" i="51"/>
  <c r="AI19" i="51"/>
  <c r="AH19" i="51"/>
  <c r="AG19" i="51"/>
  <c r="AF19" i="51"/>
  <c r="AE19" i="51"/>
  <c r="AC19" i="51"/>
  <c r="AB19" i="51"/>
  <c r="M19" i="51"/>
  <c r="BN18" i="51"/>
  <c r="BE18" i="51"/>
  <c r="AV18" i="51"/>
  <c r="AM18" i="51"/>
  <c r="AJ18" i="51"/>
  <c r="AI18" i="51"/>
  <c r="AH18" i="51"/>
  <c r="AG18" i="51"/>
  <c r="AF18" i="51"/>
  <c r="AE18" i="51"/>
  <c r="BN17" i="51"/>
  <c r="BE17" i="51"/>
  <c r="AV17" i="51"/>
  <c r="AM17" i="51"/>
  <c r="AJ17" i="51"/>
  <c r="AI17" i="51"/>
  <c r="AH17" i="51"/>
  <c r="AG17" i="51"/>
  <c r="AF17" i="51"/>
  <c r="AE17" i="51"/>
  <c r="BN16" i="51"/>
  <c r="BE16" i="51"/>
  <c r="AV16" i="51"/>
  <c r="AM16" i="51"/>
  <c r="AJ16" i="51"/>
  <c r="AI16" i="51"/>
  <c r="AH16" i="51"/>
  <c r="AG16" i="51"/>
  <c r="AF16" i="51"/>
  <c r="AE16" i="51"/>
  <c r="BN15" i="51"/>
  <c r="BM15" i="51"/>
  <c r="BL15" i="51"/>
  <c r="BE15" i="51"/>
  <c r="BD15" i="51"/>
  <c r="BC15" i="51"/>
  <c r="AV15" i="51"/>
  <c r="AU15" i="51"/>
  <c r="AT15" i="51"/>
  <c r="AM15" i="51"/>
  <c r="AL15" i="51"/>
  <c r="AK15" i="51"/>
  <c r="AJ15" i="51"/>
  <c r="AI15" i="51"/>
  <c r="AH15" i="51"/>
  <c r="AG15" i="51"/>
  <c r="AF15" i="51"/>
  <c r="AE15" i="51"/>
  <c r="AC15" i="51"/>
  <c r="AB15" i="51"/>
  <c r="M15" i="51"/>
  <c r="BN14" i="51"/>
  <c r="BE14" i="51"/>
  <c r="AV14" i="51"/>
  <c r="AM14" i="51"/>
  <c r="AJ14" i="51"/>
  <c r="AI14" i="51"/>
  <c r="AH14" i="51"/>
  <c r="AG14" i="51"/>
  <c r="AF14" i="51"/>
  <c r="AE14" i="51"/>
  <c r="BN13" i="51"/>
  <c r="BE13" i="51"/>
  <c r="AV13" i="51"/>
  <c r="AM13" i="51"/>
  <c r="AJ13" i="51"/>
  <c r="AI13" i="51"/>
  <c r="AH13" i="51"/>
  <c r="AG13" i="51"/>
  <c r="AF13" i="51"/>
  <c r="AE13" i="51"/>
  <c r="BN12" i="51"/>
  <c r="BE12" i="51"/>
  <c r="AV12" i="51"/>
  <c r="AM12" i="51"/>
  <c r="AD12" i="51" s="1"/>
  <c r="AJ12" i="51"/>
  <c r="AI12" i="51"/>
  <c r="AH12" i="51"/>
  <c r="AG12" i="51"/>
  <c r="AF12" i="51"/>
  <c r="AE12" i="51"/>
  <c r="BN11" i="51"/>
  <c r="BM11" i="51"/>
  <c r="BL11" i="51"/>
  <c r="BE11" i="51"/>
  <c r="BD11" i="51"/>
  <c r="BC11" i="51"/>
  <c r="AV11" i="51"/>
  <c r="AU11" i="51"/>
  <c r="AT11" i="51"/>
  <c r="AM11" i="51"/>
  <c r="AL11" i="51"/>
  <c r="AK11" i="51"/>
  <c r="AJ11" i="51"/>
  <c r="AI11" i="51"/>
  <c r="AH11" i="51"/>
  <c r="AG11" i="51"/>
  <c r="AF11" i="51"/>
  <c r="AE11" i="51"/>
  <c r="AC11" i="51"/>
  <c r="AB11" i="51"/>
  <c r="M11" i="51"/>
  <c r="K71" i="50"/>
  <c r="K67" i="50"/>
  <c r="K63" i="50"/>
  <c r="K59" i="50"/>
  <c r="K55" i="50"/>
  <c r="K51" i="50"/>
  <c r="K47" i="50"/>
  <c r="K43" i="50"/>
  <c r="K39" i="50"/>
  <c r="K35" i="50"/>
  <c r="K31" i="50"/>
  <c r="K27" i="50"/>
  <c r="K23" i="50"/>
  <c r="K19" i="50"/>
  <c r="K15" i="50"/>
  <c r="K11" i="50"/>
  <c r="BN74" i="50"/>
  <c r="BE74" i="50"/>
  <c r="AV74" i="50"/>
  <c r="AM74" i="50"/>
  <c r="AD74" i="50" s="1"/>
  <c r="AJ74" i="50"/>
  <c r="AI74" i="50"/>
  <c r="AH74" i="50"/>
  <c r="AG74" i="50"/>
  <c r="AF74" i="50"/>
  <c r="AE74" i="50"/>
  <c r="BN73" i="50"/>
  <c r="BE73" i="50"/>
  <c r="AV73" i="50"/>
  <c r="AD73" i="50" s="1"/>
  <c r="AM73" i="50"/>
  <c r="AJ73" i="50"/>
  <c r="AI73" i="50"/>
  <c r="AH73" i="50"/>
  <c r="AG73" i="50"/>
  <c r="AF73" i="50"/>
  <c r="AE73" i="50"/>
  <c r="BN72" i="50"/>
  <c r="BE72" i="50"/>
  <c r="AV72" i="50"/>
  <c r="AM72" i="50"/>
  <c r="AJ72" i="50"/>
  <c r="AI72" i="50"/>
  <c r="AH72" i="50"/>
  <c r="AG72" i="50"/>
  <c r="AF72" i="50"/>
  <c r="AE72" i="50"/>
  <c r="BN71" i="50"/>
  <c r="BM71" i="50"/>
  <c r="BL71" i="50"/>
  <c r="BE71" i="50"/>
  <c r="BD71" i="50"/>
  <c r="BC71" i="50"/>
  <c r="AV71" i="50"/>
  <c r="AU71" i="50"/>
  <c r="AT71" i="50"/>
  <c r="AM71" i="50"/>
  <c r="AL71" i="50"/>
  <c r="AK71" i="50"/>
  <c r="AJ71" i="50"/>
  <c r="AI71" i="50"/>
  <c r="AH71" i="50"/>
  <c r="AG71" i="50"/>
  <c r="AF71" i="50"/>
  <c r="AE71" i="50"/>
  <c r="AC71" i="50"/>
  <c r="AB71" i="50"/>
  <c r="M71" i="50"/>
  <c r="BN70" i="50"/>
  <c r="BE70" i="50"/>
  <c r="AV70" i="50"/>
  <c r="AM70" i="50"/>
  <c r="AJ70" i="50"/>
  <c r="AI70" i="50"/>
  <c r="AH70" i="50"/>
  <c r="AG70" i="50"/>
  <c r="AF70" i="50"/>
  <c r="AE70" i="50"/>
  <c r="BN69" i="50"/>
  <c r="BE69" i="50"/>
  <c r="AV69" i="50"/>
  <c r="AM69" i="50"/>
  <c r="AJ69" i="50"/>
  <c r="AI69" i="50"/>
  <c r="AH69" i="50"/>
  <c r="AG69" i="50"/>
  <c r="AF69" i="50"/>
  <c r="AE69" i="50"/>
  <c r="BN68" i="50"/>
  <c r="BE68" i="50"/>
  <c r="AV68" i="50"/>
  <c r="AM68" i="50"/>
  <c r="AJ68" i="50"/>
  <c r="AI68" i="50"/>
  <c r="AH68" i="50"/>
  <c r="AG68" i="50"/>
  <c r="AF68" i="50"/>
  <c r="AE68" i="50"/>
  <c r="BN67" i="50"/>
  <c r="BM67" i="50"/>
  <c r="BL67" i="50"/>
  <c r="BE67" i="50"/>
  <c r="BD67" i="50"/>
  <c r="BC67" i="50"/>
  <c r="AV67" i="50"/>
  <c r="AU67" i="50"/>
  <c r="AT67" i="50"/>
  <c r="AM67" i="50"/>
  <c r="AL67" i="50"/>
  <c r="AK67" i="50"/>
  <c r="AJ67" i="50"/>
  <c r="AI67" i="50"/>
  <c r="AH67" i="50"/>
  <c r="AG67" i="50"/>
  <c r="AF67" i="50"/>
  <c r="AE67" i="50"/>
  <c r="AC67" i="50"/>
  <c r="AB67" i="50"/>
  <c r="M67" i="50"/>
  <c r="BN66" i="50"/>
  <c r="BE66" i="50"/>
  <c r="AV66" i="50"/>
  <c r="AM66" i="50"/>
  <c r="AJ66" i="50"/>
  <c r="AI66" i="50"/>
  <c r="AH66" i="50"/>
  <c r="AG66" i="50"/>
  <c r="AF66" i="50"/>
  <c r="AE66" i="50"/>
  <c r="BN65" i="50"/>
  <c r="BE65" i="50"/>
  <c r="AV65" i="50"/>
  <c r="AM65" i="50"/>
  <c r="AJ65" i="50"/>
  <c r="AI65" i="50"/>
  <c r="AH65" i="50"/>
  <c r="AG65" i="50"/>
  <c r="AF65" i="50"/>
  <c r="AE65" i="50"/>
  <c r="BN64" i="50"/>
  <c r="BE64" i="50"/>
  <c r="AV64" i="50"/>
  <c r="AM64" i="50"/>
  <c r="AJ64" i="50"/>
  <c r="AI64" i="50"/>
  <c r="AH64" i="50"/>
  <c r="AG64" i="50"/>
  <c r="AF64" i="50"/>
  <c r="AE64" i="50"/>
  <c r="BN63" i="50"/>
  <c r="BM63" i="50"/>
  <c r="BL63" i="50"/>
  <c r="BE63" i="50"/>
  <c r="BD63" i="50"/>
  <c r="BC63" i="50"/>
  <c r="AV63" i="50"/>
  <c r="AU63" i="50"/>
  <c r="AT63" i="50"/>
  <c r="AM63" i="50"/>
  <c r="AL63" i="50"/>
  <c r="AK63" i="50"/>
  <c r="AJ63" i="50"/>
  <c r="AI63" i="50"/>
  <c r="AH63" i="50"/>
  <c r="AG63" i="50"/>
  <c r="AF63" i="50"/>
  <c r="AE63" i="50"/>
  <c r="AC63" i="50"/>
  <c r="AB63" i="50"/>
  <c r="M63" i="50"/>
  <c r="BN62" i="50"/>
  <c r="BE62" i="50"/>
  <c r="AV62" i="50"/>
  <c r="AM62" i="50"/>
  <c r="AJ62" i="50"/>
  <c r="AI62" i="50"/>
  <c r="AH62" i="50"/>
  <c r="AG62" i="50"/>
  <c r="AF62" i="50"/>
  <c r="AE62" i="50"/>
  <c r="BN61" i="50"/>
  <c r="BE61" i="50"/>
  <c r="AV61" i="50"/>
  <c r="AM61" i="50"/>
  <c r="AJ61" i="50"/>
  <c r="AI61" i="50"/>
  <c r="AH61" i="50"/>
  <c r="AG61" i="50"/>
  <c r="AF61" i="50"/>
  <c r="AE61" i="50"/>
  <c r="BN60" i="50"/>
  <c r="BE60" i="50"/>
  <c r="AV60" i="50"/>
  <c r="AM60" i="50"/>
  <c r="AJ60" i="50"/>
  <c r="AI60" i="50"/>
  <c r="AH60" i="50"/>
  <c r="AG60" i="50"/>
  <c r="AF60" i="50"/>
  <c r="AE60" i="50"/>
  <c r="BN59" i="50"/>
  <c r="BM59" i="50"/>
  <c r="BL59" i="50"/>
  <c r="BE59" i="50"/>
  <c r="BD59" i="50"/>
  <c r="BC59" i="50"/>
  <c r="AV59" i="50"/>
  <c r="AU59" i="50"/>
  <c r="AT59" i="50"/>
  <c r="AM59" i="50"/>
  <c r="AL59" i="50"/>
  <c r="AK59" i="50"/>
  <c r="AJ59" i="50"/>
  <c r="AI59" i="50"/>
  <c r="AH59" i="50"/>
  <c r="AG59" i="50"/>
  <c r="AF59" i="50"/>
  <c r="AE59" i="50"/>
  <c r="AC59" i="50"/>
  <c r="AB59" i="50"/>
  <c r="M59" i="50"/>
  <c r="BN58" i="50"/>
  <c r="BE58" i="50"/>
  <c r="AV58" i="50"/>
  <c r="AM58" i="50"/>
  <c r="AJ58" i="50"/>
  <c r="AI58" i="50"/>
  <c r="AH58" i="50"/>
  <c r="AG58" i="50"/>
  <c r="AF58" i="50"/>
  <c r="AE58" i="50"/>
  <c r="BN57" i="50"/>
  <c r="BE57" i="50"/>
  <c r="AV57" i="50"/>
  <c r="AM57" i="50"/>
  <c r="AJ57" i="50"/>
  <c r="AI57" i="50"/>
  <c r="AH57" i="50"/>
  <c r="AG57" i="50"/>
  <c r="AF57" i="50"/>
  <c r="AE57" i="50"/>
  <c r="BN56" i="50"/>
  <c r="BE56" i="50"/>
  <c r="AV56" i="50"/>
  <c r="AM56" i="50"/>
  <c r="AJ56" i="50"/>
  <c r="AI56" i="50"/>
  <c r="AH56" i="50"/>
  <c r="AG56" i="50"/>
  <c r="AF56" i="50"/>
  <c r="AE56" i="50"/>
  <c r="BN55" i="50"/>
  <c r="BM55" i="50"/>
  <c r="BL55" i="50"/>
  <c r="BE55" i="50"/>
  <c r="BD55" i="50"/>
  <c r="BC55" i="50"/>
  <c r="AV55" i="50"/>
  <c r="AU55" i="50"/>
  <c r="AT55" i="50"/>
  <c r="AM55" i="50"/>
  <c r="AL55" i="50"/>
  <c r="AK55" i="50"/>
  <c r="AJ55" i="50"/>
  <c r="AI55" i="50"/>
  <c r="AH55" i="50"/>
  <c r="AG55" i="50"/>
  <c r="AF55" i="50"/>
  <c r="AE55" i="50"/>
  <c r="AC55" i="50"/>
  <c r="AB55" i="50"/>
  <c r="M55" i="50"/>
  <c r="BN54" i="50"/>
  <c r="BE54" i="50"/>
  <c r="AV54" i="50"/>
  <c r="AM54" i="50"/>
  <c r="AJ54" i="50"/>
  <c r="AI54" i="50"/>
  <c r="AH54" i="50"/>
  <c r="AG54" i="50"/>
  <c r="AF54" i="50"/>
  <c r="AE54" i="50"/>
  <c r="BN53" i="50"/>
  <c r="BE53" i="50"/>
  <c r="AV53" i="50"/>
  <c r="AM53" i="50"/>
  <c r="AJ53" i="50"/>
  <c r="AI53" i="50"/>
  <c r="AH53" i="50"/>
  <c r="AG53" i="50"/>
  <c r="AF53" i="50"/>
  <c r="AE53" i="50"/>
  <c r="BN52" i="50"/>
  <c r="BE52" i="50"/>
  <c r="AV52" i="50"/>
  <c r="AM52" i="50"/>
  <c r="AJ52" i="50"/>
  <c r="AI52" i="50"/>
  <c r="AH52" i="50"/>
  <c r="AG52" i="50"/>
  <c r="AF52" i="50"/>
  <c r="AE52" i="50"/>
  <c r="BN51" i="50"/>
  <c r="BM51" i="50"/>
  <c r="BL51" i="50"/>
  <c r="BE51" i="50"/>
  <c r="BD51" i="50"/>
  <c r="BC51" i="50"/>
  <c r="AV51" i="50"/>
  <c r="AU51" i="50"/>
  <c r="AT51" i="50"/>
  <c r="AM51" i="50"/>
  <c r="AL51" i="50"/>
  <c r="AK51" i="50"/>
  <c r="AJ51" i="50"/>
  <c r="AI51" i="50"/>
  <c r="AH51" i="50"/>
  <c r="AG51" i="50"/>
  <c r="AF51" i="50"/>
  <c r="AE51" i="50"/>
  <c r="AC51" i="50"/>
  <c r="AB51" i="50"/>
  <c r="M51" i="50"/>
  <c r="BN50" i="50"/>
  <c r="BE50" i="50"/>
  <c r="AV50" i="50"/>
  <c r="AM50" i="50"/>
  <c r="AJ50" i="50"/>
  <c r="AI50" i="50"/>
  <c r="AH50" i="50"/>
  <c r="AG50" i="50"/>
  <c r="AF50" i="50"/>
  <c r="AE50" i="50"/>
  <c r="BN49" i="50"/>
  <c r="BE49" i="50"/>
  <c r="AV49" i="50"/>
  <c r="AM49" i="50"/>
  <c r="AJ49" i="50"/>
  <c r="AI49" i="50"/>
  <c r="AH49" i="50"/>
  <c r="AG49" i="50"/>
  <c r="AF49" i="50"/>
  <c r="AE49" i="50"/>
  <c r="BN48" i="50"/>
  <c r="BE48" i="50"/>
  <c r="AV48" i="50"/>
  <c r="AM48" i="50"/>
  <c r="AJ48" i="50"/>
  <c r="AI48" i="50"/>
  <c r="AH48" i="50"/>
  <c r="AG48" i="50"/>
  <c r="AF48" i="50"/>
  <c r="AE48" i="50"/>
  <c r="BN47" i="50"/>
  <c r="BM47" i="50"/>
  <c r="BL47" i="50"/>
  <c r="BE47" i="50"/>
  <c r="BD47" i="50"/>
  <c r="BC47" i="50"/>
  <c r="AV47" i="50"/>
  <c r="AU47" i="50"/>
  <c r="AT47" i="50"/>
  <c r="AM47" i="50"/>
  <c r="AL47" i="50"/>
  <c r="AK47" i="50"/>
  <c r="AJ47" i="50"/>
  <c r="AI47" i="50"/>
  <c r="AH47" i="50"/>
  <c r="AG47" i="50"/>
  <c r="AF47" i="50"/>
  <c r="AE47" i="50"/>
  <c r="AC47" i="50"/>
  <c r="AB47" i="50"/>
  <c r="M47" i="50"/>
  <c r="BN46" i="50"/>
  <c r="BE46" i="50"/>
  <c r="AV46" i="50"/>
  <c r="AM46" i="50"/>
  <c r="AJ46" i="50"/>
  <c r="AI46" i="50"/>
  <c r="AH46" i="50"/>
  <c r="AG46" i="50"/>
  <c r="AF46" i="50"/>
  <c r="AE46" i="50"/>
  <c r="BN45" i="50"/>
  <c r="BE45" i="50"/>
  <c r="AV45" i="50"/>
  <c r="AM45" i="50"/>
  <c r="AJ45" i="50"/>
  <c r="AI45" i="50"/>
  <c r="AH45" i="50"/>
  <c r="AG45" i="50"/>
  <c r="AF45" i="50"/>
  <c r="AE45" i="50"/>
  <c r="BN44" i="50"/>
  <c r="BE44" i="50"/>
  <c r="AV44" i="50"/>
  <c r="AM44" i="50"/>
  <c r="AJ44" i="50"/>
  <c r="AI44" i="50"/>
  <c r="AH44" i="50"/>
  <c r="AG44" i="50"/>
  <c r="AF44" i="50"/>
  <c r="AE44" i="50"/>
  <c r="BN43" i="50"/>
  <c r="BM43" i="50"/>
  <c r="BL43" i="50"/>
  <c r="BE43" i="50"/>
  <c r="BD43" i="50"/>
  <c r="BC43" i="50"/>
  <c r="AV43" i="50"/>
  <c r="AU43" i="50"/>
  <c r="AT43" i="50"/>
  <c r="AM43" i="50"/>
  <c r="AL43" i="50"/>
  <c r="AK43" i="50"/>
  <c r="AJ43" i="50"/>
  <c r="AI43" i="50"/>
  <c r="AH43" i="50"/>
  <c r="AG43" i="50"/>
  <c r="AF43" i="50"/>
  <c r="AE43" i="50"/>
  <c r="AC43" i="50"/>
  <c r="AB43" i="50"/>
  <c r="M43" i="50"/>
  <c r="BN42" i="50"/>
  <c r="BE42" i="50"/>
  <c r="AV42" i="50"/>
  <c r="AM42" i="50"/>
  <c r="AJ42" i="50"/>
  <c r="AI42" i="50"/>
  <c r="AH42" i="50"/>
  <c r="AG42" i="50"/>
  <c r="AF42" i="50"/>
  <c r="AE42" i="50"/>
  <c r="BN41" i="50"/>
  <c r="BE41" i="50"/>
  <c r="AV41" i="50"/>
  <c r="AM41" i="50"/>
  <c r="AJ41" i="50"/>
  <c r="AI41" i="50"/>
  <c r="AH41" i="50"/>
  <c r="AG41" i="50"/>
  <c r="AF41" i="50"/>
  <c r="AE41" i="50"/>
  <c r="BN40" i="50"/>
  <c r="BE40" i="50"/>
  <c r="AV40" i="50"/>
  <c r="AM40" i="50"/>
  <c r="AJ40" i="50"/>
  <c r="AI40" i="50"/>
  <c r="AH40" i="50"/>
  <c r="AG40" i="50"/>
  <c r="AF40" i="50"/>
  <c r="AE40" i="50"/>
  <c r="BN39" i="50"/>
  <c r="BM39" i="50"/>
  <c r="BL39" i="50"/>
  <c r="BE39" i="50"/>
  <c r="BD39" i="50"/>
  <c r="BC39" i="50"/>
  <c r="AV39" i="50"/>
  <c r="AU39" i="50"/>
  <c r="AT39" i="50"/>
  <c r="AM39" i="50"/>
  <c r="AL39" i="50"/>
  <c r="AK39" i="50"/>
  <c r="AJ39" i="50"/>
  <c r="AI39" i="50"/>
  <c r="AH39" i="50"/>
  <c r="AG39" i="50"/>
  <c r="AF39" i="50"/>
  <c r="AE39" i="50"/>
  <c r="AC39" i="50"/>
  <c r="AB39" i="50"/>
  <c r="BN38" i="50"/>
  <c r="BE38" i="50"/>
  <c r="AV38" i="50"/>
  <c r="AM38" i="50"/>
  <c r="AJ38" i="50"/>
  <c r="AI38" i="50"/>
  <c r="AH38" i="50"/>
  <c r="AG38" i="50"/>
  <c r="AF38" i="50"/>
  <c r="AE38" i="50"/>
  <c r="BN37" i="50"/>
  <c r="BE37" i="50"/>
  <c r="AV37" i="50"/>
  <c r="AM37" i="50"/>
  <c r="AJ37" i="50"/>
  <c r="AI37" i="50"/>
  <c r="AH37" i="50"/>
  <c r="AG37" i="50"/>
  <c r="AF37" i="50"/>
  <c r="AE37" i="50"/>
  <c r="BN36" i="50"/>
  <c r="BE36" i="50"/>
  <c r="AV36" i="50"/>
  <c r="AM36" i="50"/>
  <c r="AJ36" i="50"/>
  <c r="AI36" i="50"/>
  <c r="AH36" i="50"/>
  <c r="AG36" i="50"/>
  <c r="AF36" i="50"/>
  <c r="AE36" i="50"/>
  <c r="BN35" i="50"/>
  <c r="BM35" i="50"/>
  <c r="BL35" i="50"/>
  <c r="BE35" i="50"/>
  <c r="BD35" i="50"/>
  <c r="BC35" i="50"/>
  <c r="AV35" i="50"/>
  <c r="AU35" i="50"/>
  <c r="AT35" i="50"/>
  <c r="AM35" i="50"/>
  <c r="AL35" i="50"/>
  <c r="AK35" i="50"/>
  <c r="AJ35" i="50"/>
  <c r="AI35" i="50"/>
  <c r="AH35" i="50"/>
  <c r="AG35" i="50"/>
  <c r="AF35" i="50"/>
  <c r="AE35" i="50"/>
  <c r="AC35" i="50"/>
  <c r="AB35" i="50"/>
  <c r="M35" i="50"/>
  <c r="BN34" i="50"/>
  <c r="BE34" i="50"/>
  <c r="AV34" i="50"/>
  <c r="AM34" i="50"/>
  <c r="AJ34" i="50"/>
  <c r="AI34" i="50"/>
  <c r="AH34" i="50"/>
  <c r="AG34" i="50"/>
  <c r="AF34" i="50"/>
  <c r="AE34" i="50"/>
  <c r="BN33" i="50"/>
  <c r="BE33" i="50"/>
  <c r="AV33" i="50"/>
  <c r="AM33" i="50"/>
  <c r="AJ33" i="50"/>
  <c r="AI33" i="50"/>
  <c r="AH33" i="50"/>
  <c r="AG33" i="50"/>
  <c r="AF33" i="50"/>
  <c r="AE33" i="50"/>
  <c r="BN32" i="50"/>
  <c r="BE32" i="50"/>
  <c r="AV32" i="50"/>
  <c r="AM32" i="50"/>
  <c r="AJ32" i="50"/>
  <c r="AI32" i="50"/>
  <c r="AH32" i="50"/>
  <c r="AG32" i="50"/>
  <c r="AF32" i="50"/>
  <c r="AE32" i="50"/>
  <c r="BN31" i="50"/>
  <c r="BM31" i="50"/>
  <c r="BL31" i="50"/>
  <c r="BE31" i="50"/>
  <c r="BD31" i="50"/>
  <c r="BC31" i="50"/>
  <c r="AV31" i="50"/>
  <c r="AU31" i="50"/>
  <c r="AT31" i="50"/>
  <c r="AM31" i="50"/>
  <c r="AL31" i="50"/>
  <c r="AK31" i="50"/>
  <c r="AJ31" i="50"/>
  <c r="AI31" i="50"/>
  <c r="AH31" i="50"/>
  <c r="AG31" i="50"/>
  <c r="AF31" i="50"/>
  <c r="AE31" i="50"/>
  <c r="AC31" i="50"/>
  <c r="AB31" i="50"/>
  <c r="M31" i="50"/>
  <c r="BN30" i="50"/>
  <c r="BE30" i="50"/>
  <c r="AV30" i="50"/>
  <c r="AM30" i="50"/>
  <c r="AJ30" i="50"/>
  <c r="AI30" i="50"/>
  <c r="AH30" i="50"/>
  <c r="AG30" i="50"/>
  <c r="AF30" i="50"/>
  <c r="AE30" i="50"/>
  <c r="BN29" i="50"/>
  <c r="BE29" i="50"/>
  <c r="AV29" i="50"/>
  <c r="AM29" i="50"/>
  <c r="AJ29" i="50"/>
  <c r="AI29" i="50"/>
  <c r="AH29" i="50"/>
  <c r="AG29" i="50"/>
  <c r="AF29" i="50"/>
  <c r="AE29" i="50"/>
  <c r="BN28" i="50"/>
  <c r="BE28" i="50"/>
  <c r="AV28" i="50"/>
  <c r="AM28" i="50"/>
  <c r="AJ28" i="50"/>
  <c r="AI28" i="50"/>
  <c r="AH28" i="50"/>
  <c r="AG28" i="50"/>
  <c r="AF28" i="50"/>
  <c r="AE28" i="50"/>
  <c r="BN27" i="50"/>
  <c r="BM27" i="50"/>
  <c r="BL27" i="50"/>
  <c r="BE27" i="50"/>
  <c r="BD27" i="50"/>
  <c r="BC27" i="50"/>
  <c r="AV27" i="50"/>
  <c r="AU27" i="50"/>
  <c r="AT27" i="50"/>
  <c r="AM27" i="50"/>
  <c r="AL27" i="50"/>
  <c r="AK27" i="50"/>
  <c r="AJ27" i="50"/>
  <c r="AI27" i="50"/>
  <c r="AH27" i="50"/>
  <c r="AG27" i="50"/>
  <c r="AF27" i="50"/>
  <c r="AE27" i="50"/>
  <c r="AC27" i="50"/>
  <c r="AB27" i="50"/>
  <c r="M27" i="50"/>
  <c r="BN26" i="50"/>
  <c r="BE26" i="50"/>
  <c r="AV26" i="50"/>
  <c r="AM26" i="50"/>
  <c r="AD26" i="50" s="1"/>
  <c r="AJ26" i="50"/>
  <c r="AI26" i="50"/>
  <c r="AH26" i="50"/>
  <c r="AG26" i="50"/>
  <c r="AF26" i="50"/>
  <c r="AE26" i="50"/>
  <c r="BN25" i="50"/>
  <c r="BE25" i="50"/>
  <c r="AV25" i="50"/>
  <c r="AM25" i="50"/>
  <c r="AJ25" i="50"/>
  <c r="AI25" i="50"/>
  <c r="AH25" i="50"/>
  <c r="AG25" i="50"/>
  <c r="AF25" i="50"/>
  <c r="AE25" i="50"/>
  <c r="BN24" i="50"/>
  <c r="BE24" i="50"/>
  <c r="AV24" i="50"/>
  <c r="AM24" i="50"/>
  <c r="AJ24" i="50"/>
  <c r="AI24" i="50"/>
  <c r="AH24" i="50"/>
  <c r="AG24" i="50"/>
  <c r="AF24" i="50"/>
  <c r="AE24" i="50"/>
  <c r="BN23" i="50"/>
  <c r="BM23" i="50"/>
  <c r="BL23" i="50"/>
  <c r="BE23" i="50"/>
  <c r="BD23" i="50"/>
  <c r="BC23" i="50"/>
  <c r="AV23" i="50"/>
  <c r="AU23" i="50"/>
  <c r="AT23" i="50"/>
  <c r="AM23" i="50"/>
  <c r="AL23" i="50"/>
  <c r="AK23" i="50"/>
  <c r="AJ23" i="50"/>
  <c r="AI23" i="50"/>
  <c r="AH23" i="50"/>
  <c r="AG23" i="50"/>
  <c r="AF23" i="50"/>
  <c r="AE23" i="50"/>
  <c r="AC23" i="50"/>
  <c r="AB23" i="50"/>
  <c r="M23" i="50"/>
  <c r="BN22" i="50"/>
  <c r="BE22" i="50"/>
  <c r="AV22" i="50"/>
  <c r="AM22" i="50"/>
  <c r="AJ22" i="50"/>
  <c r="AI22" i="50"/>
  <c r="AH22" i="50"/>
  <c r="AG22" i="50"/>
  <c r="AF22" i="50"/>
  <c r="AE22" i="50"/>
  <c r="BN21" i="50"/>
  <c r="BE21" i="50"/>
  <c r="AV21" i="50"/>
  <c r="AM21" i="50"/>
  <c r="AJ21" i="50"/>
  <c r="AI21" i="50"/>
  <c r="AH21" i="50"/>
  <c r="AG21" i="50"/>
  <c r="AF21" i="50"/>
  <c r="AE21" i="50"/>
  <c r="BN20" i="50"/>
  <c r="BE20" i="50"/>
  <c r="AV20" i="50"/>
  <c r="AM20" i="50"/>
  <c r="AJ20" i="50"/>
  <c r="AI20" i="50"/>
  <c r="AH20" i="50"/>
  <c r="AG20" i="50"/>
  <c r="AF20" i="50"/>
  <c r="AE20" i="50"/>
  <c r="BN19" i="50"/>
  <c r="BM19" i="50"/>
  <c r="BL19" i="50"/>
  <c r="BE19" i="50"/>
  <c r="BD19" i="50"/>
  <c r="BC19" i="50"/>
  <c r="AV19" i="50"/>
  <c r="AU19" i="50"/>
  <c r="AT19" i="50"/>
  <c r="AM19" i="50"/>
  <c r="AL19" i="50"/>
  <c r="AK19" i="50"/>
  <c r="AJ19" i="50"/>
  <c r="AI19" i="50"/>
  <c r="AH19" i="50"/>
  <c r="AG19" i="50"/>
  <c r="AF19" i="50"/>
  <c r="AE19" i="50"/>
  <c r="AC19" i="50"/>
  <c r="AB19" i="50"/>
  <c r="M19" i="50"/>
  <c r="BN18" i="50"/>
  <c r="BE18" i="50"/>
  <c r="AV18" i="50"/>
  <c r="AM18" i="50"/>
  <c r="AJ18" i="50"/>
  <c r="AI18" i="50"/>
  <c r="AH18" i="50"/>
  <c r="AG18" i="50"/>
  <c r="AF18" i="50"/>
  <c r="AE18" i="50"/>
  <c r="BN17" i="50"/>
  <c r="BE17" i="50"/>
  <c r="AV17" i="50"/>
  <c r="AM17" i="50"/>
  <c r="AJ17" i="50"/>
  <c r="AI17" i="50"/>
  <c r="AH17" i="50"/>
  <c r="AG17" i="50"/>
  <c r="AF17" i="50"/>
  <c r="AE17" i="50"/>
  <c r="BN16" i="50"/>
  <c r="BE16" i="50"/>
  <c r="AV16" i="50"/>
  <c r="AM16" i="50"/>
  <c r="AJ16" i="50"/>
  <c r="AI16" i="50"/>
  <c r="AH16" i="50"/>
  <c r="AG16" i="50"/>
  <c r="AF16" i="50"/>
  <c r="AE16" i="50"/>
  <c r="BN15" i="50"/>
  <c r="BM15" i="50"/>
  <c r="BL15" i="50"/>
  <c r="BE15" i="50"/>
  <c r="BD15" i="50"/>
  <c r="BC15" i="50"/>
  <c r="AV15" i="50"/>
  <c r="AU15" i="50"/>
  <c r="AT15" i="50"/>
  <c r="AM15" i="50"/>
  <c r="AL15" i="50"/>
  <c r="AK15" i="50"/>
  <c r="AJ15" i="50"/>
  <c r="AI15" i="50"/>
  <c r="AH15" i="50"/>
  <c r="AG15" i="50"/>
  <c r="AF15" i="50"/>
  <c r="AE15" i="50"/>
  <c r="AC15" i="50"/>
  <c r="AB15" i="50"/>
  <c r="M15" i="50"/>
  <c r="BN14" i="50"/>
  <c r="BE14" i="50"/>
  <c r="AV14" i="50"/>
  <c r="AM14" i="50"/>
  <c r="AJ14" i="50"/>
  <c r="AI14" i="50"/>
  <c r="AH14" i="50"/>
  <c r="AG14" i="50"/>
  <c r="AF14" i="50"/>
  <c r="AE14" i="50"/>
  <c r="BN13" i="50"/>
  <c r="BE13" i="50"/>
  <c r="AV13" i="50"/>
  <c r="AM13" i="50"/>
  <c r="AJ13" i="50"/>
  <c r="AI13" i="50"/>
  <c r="AH13" i="50"/>
  <c r="AG13" i="50"/>
  <c r="AF13" i="50"/>
  <c r="AE13" i="50"/>
  <c r="BN12" i="50"/>
  <c r="BE12" i="50"/>
  <c r="AV12" i="50"/>
  <c r="AM12" i="50"/>
  <c r="AJ12" i="50"/>
  <c r="AI12" i="50"/>
  <c r="AH12" i="50"/>
  <c r="AG12" i="50"/>
  <c r="AF12" i="50"/>
  <c r="AE12" i="50"/>
  <c r="BN11" i="50"/>
  <c r="BM11" i="50"/>
  <c r="BL11" i="50"/>
  <c r="BE11" i="50"/>
  <c r="BD11" i="50"/>
  <c r="BC11" i="50"/>
  <c r="AV11" i="50"/>
  <c r="AU11" i="50"/>
  <c r="AT11" i="50"/>
  <c r="AM11" i="50"/>
  <c r="AL11" i="50"/>
  <c r="AK11" i="50"/>
  <c r="AJ11" i="50"/>
  <c r="AI11" i="50"/>
  <c r="AH11" i="50"/>
  <c r="AG11" i="50"/>
  <c r="AF11" i="50"/>
  <c r="AE11" i="50"/>
  <c r="AC11" i="50"/>
  <c r="AB11" i="50"/>
  <c r="M11" i="50"/>
  <c r="K63" i="49"/>
  <c r="K59" i="49"/>
  <c r="K55" i="49"/>
  <c r="K51" i="49"/>
  <c r="K47" i="49"/>
  <c r="K43" i="49"/>
  <c r="K39" i="49"/>
  <c r="K35" i="49"/>
  <c r="K31" i="49"/>
  <c r="K27" i="49"/>
  <c r="K23" i="49"/>
  <c r="K19" i="49"/>
  <c r="K15" i="49"/>
  <c r="K11" i="49"/>
  <c r="AD41" i="50" l="1"/>
  <c r="AD64" i="50"/>
  <c r="AD26" i="51"/>
  <c r="AD47" i="51"/>
  <c r="AD48" i="51"/>
  <c r="AD64" i="51"/>
  <c r="AD70" i="51"/>
  <c r="AD102" i="50"/>
  <c r="AD20" i="51"/>
  <c r="AD75" i="50"/>
  <c r="AD15" i="51"/>
  <c r="AD67" i="51"/>
  <c r="AD97" i="50"/>
  <c r="AD105" i="50"/>
  <c r="AD106" i="50"/>
  <c r="AD36" i="50"/>
  <c r="AD45" i="50"/>
  <c r="AD13" i="51"/>
  <c r="AD23" i="51"/>
  <c r="AD32" i="51"/>
  <c r="AD49" i="51"/>
  <c r="AD51" i="51"/>
  <c r="AD66" i="51"/>
  <c r="AD71" i="51"/>
  <c r="AD76" i="51"/>
  <c r="AD77" i="50"/>
  <c r="AD100" i="50"/>
  <c r="AD215" i="52"/>
  <c r="AD17" i="50"/>
  <c r="AD72" i="50"/>
  <c r="AD66" i="50"/>
  <c r="AD16" i="51"/>
  <c r="AD30" i="51"/>
  <c r="AD44" i="51"/>
  <c r="AD58" i="51"/>
  <c r="AD69" i="51"/>
  <c r="AD89" i="50"/>
  <c r="AD37" i="50"/>
  <c r="AD39" i="50"/>
  <c r="AD33" i="51"/>
  <c r="AD42" i="51"/>
  <c r="AD78" i="51"/>
  <c r="AD91" i="50"/>
  <c r="AD18" i="52"/>
  <c r="AD11" i="52"/>
  <c r="AD42" i="52"/>
  <c r="AD233" i="52"/>
  <c r="AD203" i="52"/>
  <c r="AD166" i="52"/>
  <c r="AD234" i="52"/>
  <c r="AD209" i="52"/>
  <c r="AD244" i="52"/>
  <c r="AD86" i="52"/>
  <c r="AD96" i="52"/>
  <c r="AD112" i="52"/>
  <c r="AD158" i="52"/>
  <c r="AD159" i="52"/>
  <c r="AD206" i="52"/>
  <c r="AD111" i="52"/>
  <c r="AD94" i="52"/>
  <c r="AD104" i="52"/>
  <c r="AD207" i="52"/>
  <c r="AD251" i="52"/>
  <c r="AD267" i="52"/>
  <c r="AD44" i="52"/>
  <c r="AD102" i="52"/>
  <c r="AD118" i="52"/>
  <c r="AD123" i="52"/>
  <c r="AD16" i="52"/>
  <c r="AD39" i="52"/>
  <c r="AD81" i="52"/>
  <c r="AD270" i="52"/>
  <c r="AD26" i="52"/>
  <c r="AD216" i="52"/>
  <c r="AD232" i="52"/>
  <c r="AD168" i="52"/>
  <c r="AD178" i="52"/>
  <c r="AD201" i="52"/>
  <c r="AD116" i="52"/>
  <c r="AD145" i="52"/>
  <c r="AD147" i="52"/>
  <c r="AD13" i="52"/>
  <c r="AD149" i="52"/>
  <c r="AD263" i="52"/>
  <c r="AD29" i="52"/>
  <c r="AD76" i="52"/>
  <c r="AD89" i="52"/>
  <c r="AD138" i="52"/>
  <c r="AD53" i="52"/>
  <c r="AD93" i="52"/>
  <c r="AD124" i="52"/>
  <c r="AD156" i="52"/>
  <c r="AD174" i="52"/>
  <c r="AD255" i="52"/>
  <c r="AD37" i="52"/>
  <c r="AD84" i="52"/>
  <c r="AD57" i="52"/>
  <c r="AD78" i="52"/>
  <c r="AD163" i="52"/>
  <c r="AD177" i="52"/>
  <c r="AD198" i="52"/>
  <c r="AD204" i="52"/>
  <c r="AD226" i="52"/>
  <c r="AD238" i="52"/>
  <c r="AD51" i="52"/>
  <c r="AD97" i="52"/>
  <c r="AD182" i="52"/>
  <c r="AD245" i="52"/>
  <c r="AD261" i="52"/>
  <c r="AD264" i="52"/>
  <c r="AD83" i="52"/>
  <c r="AD176" i="52"/>
  <c r="AD137" i="52"/>
  <c r="AD214" i="52"/>
  <c r="AD220" i="52"/>
  <c r="AD247" i="52"/>
  <c r="AD12" i="52"/>
  <c r="AD45" i="52"/>
  <c r="AD46" i="52"/>
  <c r="AD47" i="52"/>
  <c r="AD115" i="52"/>
  <c r="AD148" i="52"/>
  <c r="AD164" i="52"/>
  <c r="AD196" i="52"/>
  <c r="AD229" i="52"/>
  <c r="AD236" i="52"/>
  <c r="AD109" i="52"/>
  <c r="AD60" i="52"/>
  <c r="AD75" i="52"/>
  <c r="AD169" i="52"/>
  <c r="AD235" i="52"/>
  <c r="AD54" i="52"/>
  <c r="AD157" i="52"/>
  <c r="AD225" i="52"/>
  <c r="AD228" i="52"/>
  <c r="AD253" i="52"/>
  <c r="AD19" i="52"/>
  <c r="AD48" i="52"/>
  <c r="AD105" i="52"/>
  <c r="AD151" i="52"/>
  <c r="AD222" i="52"/>
  <c r="AD256" i="52"/>
  <c r="AD14" i="52"/>
  <c r="AD43" i="52"/>
  <c r="AD55" i="52"/>
  <c r="AD61" i="52"/>
  <c r="AD82" i="52"/>
  <c r="AD85" i="52"/>
  <c r="AD95" i="52"/>
  <c r="AD113" i="52"/>
  <c r="AD119" i="52"/>
  <c r="AD165" i="52"/>
  <c r="AD193" i="52"/>
  <c r="AD199" i="52"/>
  <c r="AD224" i="52"/>
  <c r="AD243" i="52"/>
  <c r="AD254" i="52"/>
  <c r="AD257" i="52"/>
  <c r="AD32" i="52"/>
  <c r="AD38" i="52"/>
  <c r="AD144" i="52"/>
  <c r="AD211" i="52"/>
  <c r="AD223" i="52"/>
  <c r="AD242" i="52"/>
  <c r="AD260" i="52"/>
  <c r="AD20" i="52"/>
  <c r="AD25" i="52"/>
  <c r="AD31" i="52"/>
  <c r="AD49" i="52"/>
  <c r="AD88" i="52"/>
  <c r="AD100" i="52"/>
  <c r="AD107" i="52"/>
  <c r="AD170" i="52"/>
  <c r="AD213" i="52"/>
  <c r="AD241" i="52"/>
  <c r="AD248" i="52"/>
  <c r="AD259" i="52"/>
  <c r="AD271" i="52"/>
  <c r="AD36" i="52"/>
  <c r="AD59" i="52"/>
  <c r="AD117" i="52"/>
  <c r="AD150" i="52"/>
  <c r="AD167" i="52"/>
  <c r="AD249" i="52"/>
  <c r="AD24" i="52"/>
  <c r="AD30" i="52"/>
  <c r="AD35" i="52"/>
  <c r="AD77" i="52"/>
  <c r="AD92" i="52"/>
  <c r="AD99" i="52"/>
  <c r="AD162" i="52"/>
  <c r="AD181" i="52"/>
  <c r="AD202" i="52"/>
  <c r="AD205" i="52"/>
  <c r="AD210" i="52"/>
  <c r="AD240" i="52"/>
  <c r="AD23" i="52"/>
  <c r="AD41" i="52"/>
  <c r="AD74" i="52"/>
  <c r="AD80" i="52"/>
  <c r="AD87" i="52"/>
  <c r="AD98" i="52"/>
  <c r="AD106" i="52"/>
  <c r="AD110" i="52"/>
  <c r="AD122" i="52"/>
  <c r="AD136" i="52"/>
  <c r="AD139" i="52"/>
  <c r="AD175" i="52"/>
  <c r="AD217" i="52"/>
  <c r="AD227" i="52"/>
  <c r="AD246" i="52"/>
  <c r="AD252" i="52"/>
  <c r="AD258" i="52"/>
  <c r="AD17" i="52"/>
  <c r="AD40" i="52"/>
  <c r="AD52" i="52"/>
  <c r="AD58" i="52"/>
  <c r="AD73" i="52"/>
  <c r="AD79" i="52"/>
  <c r="AD91" i="52"/>
  <c r="AD121" i="52"/>
  <c r="AD135" i="52"/>
  <c r="AD142" i="52"/>
  <c r="AD154" i="52"/>
  <c r="AD173" i="52"/>
  <c r="AD208" i="52"/>
  <c r="AD262" i="52"/>
  <c r="AD265" i="52"/>
  <c r="AD141" i="52"/>
  <c r="AD161" i="52"/>
  <c r="AD180" i="52"/>
  <c r="AD250" i="52"/>
  <c r="AD15" i="52"/>
  <c r="AD22" i="52"/>
  <c r="AD28" i="52"/>
  <c r="AD34" i="52"/>
  <c r="AD90" i="52"/>
  <c r="AD103" i="52"/>
  <c r="AD143" i="52"/>
  <c r="AD153" i="52"/>
  <c r="AD160" i="52"/>
  <c r="AD172" i="52"/>
  <c r="AD179" i="52"/>
  <c r="AD219" i="52"/>
  <c r="AD221" i="52"/>
  <c r="AD231" i="52"/>
  <c r="AD239" i="52"/>
  <c r="AD268" i="52"/>
  <c r="AD27" i="52"/>
  <c r="AD33" i="52"/>
  <c r="AD120" i="52"/>
  <c r="AD155" i="52"/>
  <c r="AD197" i="52"/>
  <c r="AD218" i="52"/>
  <c r="AD269" i="52"/>
  <c r="AD21" i="52"/>
  <c r="AD50" i="52"/>
  <c r="AD56" i="52"/>
  <c r="AD62" i="52"/>
  <c r="AD101" i="52"/>
  <c r="AD108" i="52"/>
  <c r="AD114" i="52"/>
  <c r="AD140" i="52"/>
  <c r="AD146" i="52"/>
  <c r="AD152" i="52"/>
  <c r="AD171" i="52"/>
  <c r="AD194" i="52"/>
  <c r="AD195" i="52"/>
  <c r="AD200" i="52"/>
  <c r="AD212" i="52"/>
  <c r="AD230" i="52"/>
  <c r="AD237" i="52"/>
  <c r="AD266" i="52"/>
  <c r="AD272" i="52"/>
  <c r="AD14" i="51"/>
  <c r="AD45" i="51"/>
  <c r="AD52" i="51"/>
  <c r="AD65" i="51"/>
  <c r="AD72" i="51"/>
  <c r="AD18" i="51"/>
  <c r="AD25" i="51"/>
  <c r="AD27" i="51"/>
  <c r="AD37" i="51"/>
  <c r="AD43" i="51"/>
  <c r="AD63" i="51"/>
  <c r="AD17" i="51"/>
  <c r="AD24" i="51"/>
  <c r="AD39" i="51"/>
  <c r="AD19" i="51"/>
  <c r="AD36" i="51"/>
  <c r="AD82" i="51"/>
  <c r="AD35" i="51"/>
  <c r="AD54" i="51"/>
  <c r="AD74" i="51"/>
  <c r="AD81" i="51"/>
  <c r="AD11" i="51"/>
  <c r="AD46" i="51"/>
  <c r="AD53" i="51"/>
  <c r="AD73" i="51"/>
  <c r="AD80" i="51"/>
  <c r="AD34" i="51"/>
  <c r="AD55" i="51"/>
  <c r="AD75" i="51"/>
  <c r="AD94" i="50"/>
  <c r="AD101" i="50"/>
  <c r="AD65" i="50"/>
  <c r="AD80" i="50"/>
  <c r="AD81" i="50"/>
  <c r="AD86" i="50"/>
  <c r="AD103" i="50"/>
  <c r="AD108" i="50"/>
  <c r="AD44" i="50"/>
  <c r="AD47" i="50"/>
  <c r="AD54" i="50"/>
  <c r="AD16" i="50"/>
  <c r="AD85" i="50"/>
  <c r="AD92" i="50"/>
  <c r="AD93" i="50"/>
  <c r="AD98" i="50"/>
  <c r="AD104" i="50"/>
  <c r="AD76" i="50"/>
  <c r="AD84" i="50"/>
  <c r="AD110" i="50"/>
  <c r="AD79" i="50"/>
  <c r="AD82" i="50"/>
  <c r="AD99" i="50"/>
  <c r="AD109" i="50"/>
  <c r="AD13" i="50"/>
  <c r="AD88" i="50"/>
  <c r="AD96" i="50"/>
  <c r="AD11" i="50"/>
  <c r="AD22" i="50"/>
  <c r="AD70" i="50"/>
  <c r="AD15" i="50"/>
  <c r="AD59" i="50"/>
  <c r="AD50" i="50"/>
  <c r="AD56" i="50"/>
  <c r="AD62" i="50"/>
  <c r="AD42" i="50"/>
  <c r="AD28" i="50"/>
  <c r="AD35" i="50"/>
  <c r="AD51" i="50"/>
  <c r="AD21" i="50"/>
  <c r="AD32" i="50"/>
  <c r="AD61" i="50"/>
  <c r="AD63" i="50"/>
  <c r="AD14" i="50"/>
  <c r="AD23" i="50"/>
  <c r="AD33" i="50"/>
  <c r="AD19" i="50"/>
  <c r="AD38" i="50"/>
  <c r="AD49" i="50"/>
  <c r="AD60" i="50"/>
  <c r="AD27" i="50"/>
  <c r="AD20" i="50"/>
  <c r="AD12" i="50"/>
  <c r="AD25" i="50"/>
  <c r="AD30" i="50"/>
  <c r="AD40" i="50"/>
  <c r="AD55" i="50"/>
  <c r="AD69" i="50"/>
  <c r="AD48" i="50"/>
  <c r="AD24" i="50"/>
  <c r="AD29" i="50"/>
  <c r="AD46" i="50"/>
  <c r="AD53" i="50"/>
  <c r="AD58" i="50"/>
  <c r="AD67" i="50"/>
  <c r="AD71" i="50"/>
  <c r="AD18" i="50"/>
  <c r="AD31" i="50"/>
  <c r="AD34" i="50"/>
  <c r="AD43" i="50"/>
  <c r="AD52" i="50"/>
  <c r="AD57" i="50"/>
  <c r="AD68" i="50"/>
  <c r="BN66" i="49"/>
  <c r="BE66" i="49"/>
  <c r="AV66" i="49"/>
  <c r="AM66" i="49"/>
  <c r="AJ66" i="49"/>
  <c r="AI66" i="49"/>
  <c r="AH66" i="49"/>
  <c r="AG66" i="49"/>
  <c r="AF66" i="49"/>
  <c r="AE66" i="49"/>
  <c r="BN65" i="49"/>
  <c r="BE65" i="49"/>
  <c r="AV65" i="49"/>
  <c r="AM65" i="49"/>
  <c r="AJ65" i="49"/>
  <c r="AI65" i="49"/>
  <c r="AH65" i="49"/>
  <c r="AG65" i="49"/>
  <c r="AF65" i="49"/>
  <c r="AE65" i="49"/>
  <c r="BN64" i="49"/>
  <c r="BE64" i="49"/>
  <c r="AV64" i="49"/>
  <c r="AM64" i="49"/>
  <c r="AD64" i="49" s="1"/>
  <c r="AJ64" i="49"/>
  <c r="AI64" i="49"/>
  <c r="AH64" i="49"/>
  <c r="AG64" i="49"/>
  <c r="AF64" i="49"/>
  <c r="AE64" i="49"/>
  <c r="BN63" i="49"/>
  <c r="BM63" i="49"/>
  <c r="BL63" i="49"/>
  <c r="BE63" i="49"/>
  <c r="BD63" i="49"/>
  <c r="BC63" i="49"/>
  <c r="AV63" i="49"/>
  <c r="AU63" i="49"/>
  <c r="AT63" i="49"/>
  <c r="AM63" i="49"/>
  <c r="AD63" i="49" s="1"/>
  <c r="AL63" i="49"/>
  <c r="AK63" i="49"/>
  <c r="AJ63" i="49"/>
  <c r="AI63" i="49"/>
  <c r="AH63" i="49"/>
  <c r="AG63" i="49"/>
  <c r="AF63" i="49"/>
  <c r="AE63" i="49"/>
  <c r="AC63" i="49"/>
  <c r="AB63" i="49"/>
  <c r="M63" i="49"/>
  <c r="BN62" i="49"/>
  <c r="AD62" i="49" s="1"/>
  <c r="BE62" i="49"/>
  <c r="AV62" i="49"/>
  <c r="AM62" i="49"/>
  <c r="AJ62" i="49"/>
  <c r="AI62" i="49"/>
  <c r="AH62" i="49"/>
  <c r="AG62" i="49"/>
  <c r="AF62" i="49"/>
  <c r="AE62" i="49"/>
  <c r="BN61" i="49"/>
  <c r="BE61" i="49"/>
  <c r="AV61" i="49"/>
  <c r="AM61" i="49"/>
  <c r="AJ61" i="49"/>
  <c r="AI61" i="49"/>
  <c r="AH61" i="49"/>
  <c r="AG61" i="49"/>
  <c r="AF61" i="49"/>
  <c r="AE61" i="49"/>
  <c r="BN60" i="49"/>
  <c r="BE60" i="49"/>
  <c r="AV60" i="49"/>
  <c r="AM60" i="49"/>
  <c r="AJ60" i="49"/>
  <c r="AI60" i="49"/>
  <c r="AH60" i="49"/>
  <c r="AG60" i="49"/>
  <c r="AF60" i="49"/>
  <c r="AE60" i="49"/>
  <c r="BN59" i="49"/>
  <c r="BM59" i="49"/>
  <c r="BL59" i="49"/>
  <c r="BE59" i="49"/>
  <c r="BD59" i="49"/>
  <c r="BC59" i="49"/>
  <c r="AV59" i="49"/>
  <c r="AU59" i="49"/>
  <c r="AT59" i="49"/>
  <c r="AM59" i="49"/>
  <c r="AL59" i="49"/>
  <c r="AK59" i="49"/>
  <c r="AJ59" i="49"/>
  <c r="AI59" i="49"/>
  <c r="AH59" i="49"/>
  <c r="AG59" i="49"/>
  <c r="AF59" i="49"/>
  <c r="AE59" i="49"/>
  <c r="AC59" i="49"/>
  <c r="AB59" i="49"/>
  <c r="M59" i="49"/>
  <c r="BN58" i="49"/>
  <c r="BE58" i="49"/>
  <c r="AV58" i="49"/>
  <c r="AM58" i="49"/>
  <c r="AJ58" i="49"/>
  <c r="AI58" i="49"/>
  <c r="AH58" i="49"/>
  <c r="AG58" i="49"/>
  <c r="AF58" i="49"/>
  <c r="AE58" i="49"/>
  <c r="BN57" i="49"/>
  <c r="BE57" i="49"/>
  <c r="AV57" i="49"/>
  <c r="AM57" i="49"/>
  <c r="AJ57" i="49"/>
  <c r="AI57" i="49"/>
  <c r="AH57" i="49"/>
  <c r="AG57" i="49"/>
  <c r="AF57" i="49"/>
  <c r="AE57" i="49"/>
  <c r="BN56" i="49"/>
  <c r="BE56" i="49"/>
  <c r="AV56" i="49"/>
  <c r="AM56" i="49"/>
  <c r="AJ56" i="49"/>
  <c r="AI56" i="49"/>
  <c r="AH56" i="49"/>
  <c r="AG56" i="49"/>
  <c r="AF56" i="49"/>
  <c r="AE56" i="49"/>
  <c r="BN55" i="49"/>
  <c r="BM55" i="49"/>
  <c r="BL55" i="49"/>
  <c r="BE55" i="49"/>
  <c r="BD55" i="49"/>
  <c r="BC55" i="49"/>
  <c r="AV55" i="49"/>
  <c r="AU55" i="49"/>
  <c r="AT55" i="49"/>
  <c r="AM55" i="49"/>
  <c r="AL55" i="49"/>
  <c r="AK55" i="49"/>
  <c r="AJ55" i="49"/>
  <c r="AI55" i="49"/>
  <c r="AH55" i="49"/>
  <c r="AG55" i="49"/>
  <c r="AF55" i="49"/>
  <c r="AE55" i="49"/>
  <c r="AC55" i="49"/>
  <c r="AB55" i="49"/>
  <c r="M55" i="49"/>
  <c r="BN54" i="49"/>
  <c r="BE54" i="49"/>
  <c r="AV54" i="49"/>
  <c r="AM54" i="49"/>
  <c r="AJ54" i="49"/>
  <c r="AI54" i="49"/>
  <c r="AH54" i="49"/>
  <c r="AG54" i="49"/>
  <c r="AF54" i="49"/>
  <c r="AE54" i="49"/>
  <c r="BN53" i="49"/>
  <c r="BE53" i="49"/>
  <c r="AV53" i="49"/>
  <c r="AM53" i="49"/>
  <c r="AJ53" i="49"/>
  <c r="AI53" i="49"/>
  <c r="AH53" i="49"/>
  <c r="AG53" i="49"/>
  <c r="AF53" i="49"/>
  <c r="AE53" i="49"/>
  <c r="BN52" i="49"/>
  <c r="BE52" i="49"/>
  <c r="AV52" i="49"/>
  <c r="AM52" i="49"/>
  <c r="AJ52" i="49"/>
  <c r="AI52" i="49"/>
  <c r="AH52" i="49"/>
  <c r="AG52" i="49"/>
  <c r="AF52" i="49"/>
  <c r="AE52" i="49"/>
  <c r="BN51" i="49"/>
  <c r="BM51" i="49"/>
  <c r="BL51" i="49"/>
  <c r="BE51" i="49"/>
  <c r="BD51" i="49"/>
  <c r="BC51" i="49"/>
  <c r="AV51" i="49"/>
  <c r="AU51" i="49"/>
  <c r="AT51" i="49"/>
  <c r="AM51" i="49"/>
  <c r="AL51" i="49"/>
  <c r="AK51" i="49"/>
  <c r="AJ51" i="49"/>
  <c r="AI51" i="49"/>
  <c r="AH51" i="49"/>
  <c r="AG51" i="49"/>
  <c r="AF51" i="49"/>
  <c r="AE51" i="49"/>
  <c r="AC51" i="49"/>
  <c r="AB51" i="49"/>
  <c r="M51" i="49"/>
  <c r="BN50" i="49"/>
  <c r="BE50" i="49"/>
  <c r="AV50" i="49"/>
  <c r="AM50" i="49"/>
  <c r="AJ50" i="49"/>
  <c r="AI50" i="49"/>
  <c r="AH50" i="49"/>
  <c r="AG50" i="49"/>
  <c r="AF50" i="49"/>
  <c r="AE50" i="49"/>
  <c r="BN49" i="49"/>
  <c r="BE49" i="49"/>
  <c r="AV49" i="49"/>
  <c r="AM49" i="49"/>
  <c r="AJ49" i="49"/>
  <c r="AI49" i="49"/>
  <c r="AH49" i="49"/>
  <c r="AG49" i="49"/>
  <c r="AF49" i="49"/>
  <c r="AE49" i="49"/>
  <c r="BN48" i="49"/>
  <c r="BE48" i="49"/>
  <c r="AV48" i="49"/>
  <c r="AM48" i="49"/>
  <c r="AD48" i="49" s="1"/>
  <c r="AJ48" i="49"/>
  <c r="AI48" i="49"/>
  <c r="AH48" i="49"/>
  <c r="AG48" i="49"/>
  <c r="AF48" i="49"/>
  <c r="AE48" i="49"/>
  <c r="BN47" i="49"/>
  <c r="BM47" i="49"/>
  <c r="BL47" i="49"/>
  <c r="BE47" i="49"/>
  <c r="BD47" i="49"/>
  <c r="BC47" i="49"/>
  <c r="AV47" i="49"/>
  <c r="AU47" i="49"/>
  <c r="AT47" i="49"/>
  <c r="AM47" i="49"/>
  <c r="AD47" i="49" s="1"/>
  <c r="AL47" i="49"/>
  <c r="AK47" i="49"/>
  <c r="AJ47" i="49"/>
  <c r="AI47" i="49"/>
  <c r="AH47" i="49"/>
  <c r="AG47" i="49"/>
  <c r="AF47" i="49"/>
  <c r="AE47" i="49"/>
  <c r="AC47" i="49"/>
  <c r="AB47" i="49"/>
  <c r="M47" i="49"/>
  <c r="BN46" i="49"/>
  <c r="BE46" i="49"/>
  <c r="AV46" i="49"/>
  <c r="AM46" i="49"/>
  <c r="AJ46" i="49"/>
  <c r="AI46" i="49"/>
  <c r="AH46" i="49"/>
  <c r="AG46" i="49"/>
  <c r="AF46" i="49"/>
  <c r="AE46" i="49"/>
  <c r="BN45" i="49"/>
  <c r="BE45" i="49"/>
  <c r="AV45" i="49"/>
  <c r="AM45" i="49"/>
  <c r="AJ45" i="49"/>
  <c r="AI45" i="49"/>
  <c r="AH45" i="49"/>
  <c r="AG45" i="49"/>
  <c r="AF45" i="49"/>
  <c r="AE45" i="49"/>
  <c r="BN44" i="49"/>
  <c r="BE44" i="49"/>
  <c r="AV44" i="49"/>
  <c r="AM44" i="49"/>
  <c r="AJ44" i="49"/>
  <c r="AI44" i="49"/>
  <c r="AH44" i="49"/>
  <c r="AG44" i="49"/>
  <c r="AF44" i="49"/>
  <c r="AE44" i="49"/>
  <c r="BN43" i="49"/>
  <c r="BM43" i="49"/>
  <c r="BL43" i="49"/>
  <c r="BE43" i="49"/>
  <c r="BD43" i="49"/>
  <c r="BC43" i="49"/>
  <c r="AV43" i="49"/>
  <c r="AU43" i="49"/>
  <c r="AT43" i="49"/>
  <c r="AM43" i="49"/>
  <c r="AL43" i="49"/>
  <c r="AK43" i="49"/>
  <c r="AJ43" i="49"/>
  <c r="AI43" i="49"/>
  <c r="AH43" i="49"/>
  <c r="AG43" i="49"/>
  <c r="AF43" i="49"/>
  <c r="AE43" i="49"/>
  <c r="AC43" i="49"/>
  <c r="AB43" i="49"/>
  <c r="M43" i="49"/>
  <c r="BN42" i="49"/>
  <c r="BE42" i="49"/>
  <c r="AV42" i="49"/>
  <c r="AM42" i="49"/>
  <c r="AJ42" i="49"/>
  <c r="AI42" i="49"/>
  <c r="AH42" i="49"/>
  <c r="AG42" i="49"/>
  <c r="AF42" i="49"/>
  <c r="AE42" i="49"/>
  <c r="BN41" i="49"/>
  <c r="BE41" i="49"/>
  <c r="AV41" i="49"/>
  <c r="AM41" i="49"/>
  <c r="AJ41" i="49"/>
  <c r="AI41" i="49"/>
  <c r="AH41" i="49"/>
  <c r="AG41" i="49"/>
  <c r="AF41" i="49"/>
  <c r="AE41" i="49"/>
  <c r="BN40" i="49"/>
  <c r="BE40" i="49"/>
  <c r="AV40" i="49"/>
  <c r="AM40" i="49"/>
  <c r="AJ40" i="49"/>
  <c r="AI40" i="49"/>
  <c r="AH40" i="49"/>
  <c r="AG40" i="49"/>
  <c r="AF40" i="49"/>
  <c r="AE40" i="49"/>
  <c r="BN39" i="49"/>
  <c r="BM39" i="49"/>
  <c r="BL39" i="49"/>
  <c r="BE39" i="49"/>
  <c r="BD39" i="49"/>
  <c r="BC39" i="49"/>
  <c r="AV39" i="49"/>
  <c r="AU39" i="49"/>
  <c r="AT39" i="49"/>
  <c r="AM39" i="49"/>
  <c r="AL39" i="49"/>
  <c r="AK39" i="49"/>
  <c r="AJ39" i="49"/>
  <c r="AI39" i="49"/>
  <c r="AH39" i="49"/>
  <c r="AG39" i="49"/>
  <c r="AF39" i="49"/>
  <c r="AE39" i="49"/>
  <c r="AC39" i="49"/>
  <c r="AB39" i="49"/>
  <c r="BN38" i="49"/>
  <c r="BE38" i="49"/>
  <c r="AV38" i="49"/>
  <c r="AM38" i="49"/>
  <c r="AJ38" i="49"/>
  <c r="AI38" i="49"/>
  <c r="AH38" i="49"/>
  <c r="AG38" i="49"/>
  <c r="AF38" i="49"/>
  <c r="AE38" i="49"/>
  <c r="BN37" i="49"/>
  <c r="BE37" i="49"/>
  <c r="AV37" i="49"/>
  <c r="AM37" i="49"/>
  <c r="AJ37" i="49"/>
  <c r="AI37" i="49"/>
  <c r="AH37" i="49"/>
  <c r="AG37" i="49"/>
  <c r="AF37" i="49"/>
  <c r="AE37" i="49"/>
  <c r="BN36" i="49"/>
  <c r="BE36" i="49"/>
  <c r="AV36" i="49"/>
  <c r="AM36" i="49"/>
  <c r="AJ36" i="49"/>
  <c r="AI36" i="49"/>
  <c r="AH36" i="49"/>
  <c r="AG36" i="49"/>
  <c r="AF36" i="49"/>
  <c r="AE36" i="49"/>
  <c r="BN35" i="49"/>
  <c r="BM35" i="49"/>
  <c r="BL35" i="49"/>
  <c r="BE35" i="49"/>
  <c r="BD35" i="49"/>
  <c r="BC35" i="49"/>
  <c r="AV35" i="49"/>
  <c r="AU35" i="49"/>
  <c r="AT35" i="49"/>
  <c r="AM35" i="49"/>
  <c r="AL35" i="49"/>
  <c r="AK35" i="49"/>
  <c r="AJ35" i="49"/>
  <c r="AI35" i="49"/>
  <c r="AH35" i="49"/>
  <c r="AG35" i="49"/>
  <c r="AF35" i="49"/>
  <c r="AE35" i="49"/>
  <c r="AC35" i="49"/>
  <c r="AB35" i="49"/>
  <c r="M35" i="49"/>
  <c r="BN34" i="49"/>
  <c r="BE34" i="49"/>
  <c r="AV34" i="49"/>
  <c r="AM34" i="49"/>
  <c r="AJ34" i="49"/>
  <c r="AI34" i="49"/>
  <c r="AH34" i="49"/>
  <c r="AG34" i="49"/>
  <c r="AF34" i="49"/>
  <c r="AE34" i="49"/>
  <c r="BN33" i="49"/>
  <c r="BE33" i="49"/>
  <c r="AV33" i="49"/>
  <c r="AM33" i="49"/>
  <c r="AJ33" i="49"/>
  <c r="AI33" i="49"/>
  <c r="AH33" i="49"/>
  <c r="AG33" i="49"/>
  <c r="AF33" i="49"/>
  <c r="AE33" i="49"/>
  <c r="BN32" i="49"/>
  <c r="BE32" i="49"/>
  <c r="AV32" i="49"/>
  <c r="AM32" i="49"/>
  <c r="AJ32" i="49"/>
  <c r="AI32" i="49"/>
  <c r="AH32" i="49"/>
  <c r="AG32" i="49"/>
  <c r="AF32" i="49"/>
  <c r="AE32" i="49"/>
  <c r="BN31" i="49"/>
  <c r="BM31" i="49"/>
  <c r="BL31" i="49"/>
  <c r="BE31" i="49"/>
  <c r="BD31" i="49"/>
  <c r="BC31" i="49"/>
  <c r="AV31" i="49"/>
  <c r="AU31" i="49"/>
  <c r="AT31" i="49"/>
  <c r="AM31" i="49"/>
  <c r="AL31" i="49"/>
  <c r="AK31" i="49"/>
  <c r="AJ31" i="49"/>
  <c r="AI31" i="49"/>
  <c r="AH31" i="49"/>
  <c r="AG31" i="49"/>
  <c r="AF31" i="49"/>
  <c r="AE31" i="49"/>
  <c r="AC31" i="49"/>
  <c r="AB31" i="49"/>
  <c r="M31" i="49"/>
  <c r="BN30" i="49"/>
  <c r="BE30" i="49"/>
  <c r="AV30" i="49"/>
  <c r="AM30" i="49"/>
  <c r="AJ30" i="49"/>
  <c r="AI30" i="49"/>
  <c r="AH30" i="49"/>
  <c r="AG30" i="49"/>
  <c r="AF30" i="49"/>
  <c r="AE30" i="49"/>
  <c r="BN29" i="49"/>
  <c r="BE29" i="49"/>
  <c r="AV29" i="49"/>
  <c r="AM29" i="49"/>
  <c r="AJ29" i="49"/>
  <c r="AI29" i="49"/>
  <c r="AH29" i="49"/>
  <c r="AG29" i="49"/>
  <c r="AF29" i="49"/>
  <c r="AE29" i="49"/>
  <c r="BN28" i="49"/>
  <c r="BE28" i="49"/>
  <c r="AV28" i="49"/>
  <c r="AM28" i="49"/>
  <c r="AJ28" i="49"/>
  <c r="AI28" i="49"/>
  <c r="AH28" i="49"/>
  <c r="AG28" i="49"/>
  <c r="AF28" i="49"/>
  <c r="AE28" i="49"/>
  <c r="BN27" i="49"/>
  <c r="BM27" i="49"/>
  <c r="BL27" i="49"/>
  <c r="BE27" i="49"/>
  <c r="BD27" i="49"/>
  <c r="BC27" i="49"/>
  <c r="AV27" i="49"/>
  <c r="AU27" i="49"/>
  <c r="AT27" i="49"/>
  <c r="AM27" i="49"/>
  <c r="AD27" i="49" s="1"/>
  <c r="AL27" i="49"/>
  <c r="AK27" i="49"/>
  <c r="AJ27" i="49"/>
  <c r="AI27" i="49"/>
  <c r="AH27" i="49"/>
  <c r="AG27" i="49"/>
  <c r="AF27" i="49"/>
  <c r="AE27" i="49"/>
  <c r="AC27" i="49"/>
  <c r="AB27" i="49"/>
  <c r="M27" i="49"/>
  <c r="BN26" i="49"/>
  <c r="BE26" i="49"/>
  <c r="AV26" i="49"/>
  <c r="AM26" i="49"/>
  <c r="AD26" i="49" s="1"/>
  <c r="AJ26" i="49"/>
  <c r="AI26" i="49"/>
  <c r="AH26" i="49"/>
  <c r="AG26" i="49"/>
  <c r="AF26" i="49"/>
  <c r="AE26" i="49"/>
  <c r="BN25" i="49"/>
  <c r="BE25" i="49"/>
  <c r="AV25" i="49"/>
  <c r="AM25" i="49"/>
  <c r="AJ25" i="49"/>
  <c r="AI25" i="49"/>
  <c r="AH25" i="49"/>
  <c r="AG25" i="49"/>
  <c r="AF25" i="49"/>
  <c r="AE25" i="49"/>
  <c r="BN24" i="49"/>
  <c r="BE24" i="49"/>
  <c r="AV24" i="49"/>
  <c r="AM24" i="49"/>
  <c r="AJ24" i="49"/>
  <c r="AI24" i="49"/>
  <c r="AH24" i="49"/>
  <c r="AG24" i="49"/>
  <c r="AF24" i="49"/>
  <c r="AE24" i="49"/>
  <c r="BN23" i="49"/>
  <c r="BM23" i="49"/>
  <c r="BL23" i="49"/>
  <c r="BE23" i="49"/>
  <c r="BD23" i="49"/>
  <c r="BC23" i="49"/>
  <c r="AV23" i="49"/>
  <c r="AU23" i="49"/>
  <c r="AT23" i="49"/>
  <c r="AM23" i="49"/>
  <c r="AL23" i="49"/>
  <c r="AK23" i="49"/>
  <c r="AJ23" i="49"/>
  <c r="AI23" i="49"/>
  <c r="AH23" i="49"/>
  <c r="AG23" i="49"/>
  <c r="AF23" i="49"/>
  <c r="AE23" i="49"/>
  <c r="AC23" i="49"/>
  <c r="AB23" i="49"/>
  <c r="M23" i="49"/>
  <c r="BN22" i="49"/>
  <c r="BE22" i="49"/>
  <c r="AV22" i="49"/>
  <c r="AM22" i="49"/>
  <c r="AJ22" i="49"/>
  <c r="AI22" i="49"/>
  <c r="AH22" i="49"/>
  <c r="AG22" i="49"/>
  <c r="AF22" i="49"/>
  <c r="AE22" i="49"/>
  <c r="BN21" i="49"/>
  <c r="BE21" i="49"/>
  <c r="AV21" i="49"/>
  <c r="AM21" i="49"/>
  <c r="AJ21" i="49"/>
  <c r="AI21" i="49"/>
  <c r="AH21" i="49"/>
  <c r="AG21" i="49"/>
  <c r="AF21" i="49"/>
  <c r="AE21" i="49"/>
  <c r="BN20" i="49"/>
  <c r="BE20" i="49"/>
  <c r="AV20" i="49"/>
  <c r="AM20" i="49"/>
  <c r="AJ20" i="49"/>
  <c r="AI20" i="49"/>
  <c r="AH20" i="49"/>
  <c r="AG20" i="49"/>
  <c r="AF20" i="49"/>
  <c r="AE20" i="49"/>
  <c r="BN19" i="49"/>
  <c r="BM19" i="49"/>
  <c r="BL19" i="49"/>
  <c r="BE19" i="49"/>
  <c r="BD19" i="49"/>
  <c r="BC19" i="49"/>
  <c r="AV19" i="49"/>
  <c r="AU19" i="49"/>
  <c r="AT19" i="49"/>
  <c r="AM19" i="49"/>
  <c r="AL19" i="49"/>
  <c r="AK19" i="49"/>
  <c r="AJ19" i="49"/>
  <c r="AI19" i="49"/>
  <c r="AH19" i="49"/>
  <c r="AG19" i="49"/>
  <c r="AF19" i="49"/>
  <c r="AE19" i="49"/>
  <c r="AC19" i="49"/>
  <c r="AB19" i="49"/>
  <c r="M19" i="49"/>
  <c r="BN18" i="49"/>
  <c r="BE18" i="49"/>
  <c r="AV18" i="49"/>
  <c r="AM18" i="49"/>
  <c r="AJ18" i="49"/>
  <c r="AI18" i="49"/>
  <c r="AH18" i="49"/>
  <c r="AG18" i="49"/>
  <c r="AF18" i="49"/>
  <c r="AE18" i="49"/>
  <c r="BN17" i="49"/>
  <c r="BE17" i="49"/>
  <c r="AV17" i="49"/>
  <c r="AM17" i="49"/>
  <c r="AJ17" i="49"/>
  <c r="AI17" i="49"/>
  <c r="AH17" i="49"/>
  <c r="AG17" i="49"/>
  <c r="AF17" i="49"/>
  <c r="AE17" i="49"/>
  <c r="BN16" i="49"/>
  <c r="BE16" i="49"/>
  <c r="AD16" i="49" s="1"/>
  <c r="AV16" i="49"/>
  <c r="AM16" i="49"/>
  <c r="AJ16" i="49"/>
  <c r="AI16" i="49"/>
  <c r="AH16" i="49"/>
  <c r="AG16" i="49"/>
  <c r="AF16" i="49"/>
  <c r="AE16" i="49"/>
  <c r="BN15" i="49"/>
  <c r="BM15" i="49"/>
  <c r="BL15" i="49"/>
  <c r="BE15" i="49"/>
  <c r="BD15" i="49"/>
  <c r="BC15" i="49"/>
  <c r="AV15" i="49"/>
  <c r="AU15" i="49"/>
  <c r="AT15" i="49"/>
  <c r="AM15" i="49"/>
  <c r="AL15" i="49"/>
  <c r="AK15" i="49"/>
  <c r="AJ15" i="49"/>
  <c r="AI15" i="49"/>
  <c r="AH15" i="49"/>
  <c r="AG15" i="49"/>
  <c r="AF15" i="49"/>
  <c r="AE15" i="49"/>
  <c r="AC15" i="49"/>
  <c r="AB15" i="49"/>
  <c r="M15" i="49"/>
  <c r="BN14" i="49"/>
  <c r="BE14" i="49"/>
  <c r="AV14" i="49"/>
  <c r="AM14" i="49"/>
  <c r="AJ14" i="49"/>
  <c r="AI14" i="49"/>
  <c r="AH14" i="49"/>
  <c r="AG14" i="49"/>
  <c r="AF14" i="49"/>
  <c r="AE14" i="49"/>
  <c r="BN13" i="49"/>
  <c r="BE13" i="49"/>
  <c r="AV13" i="49"/>
  <c r="AM13" i="49"/>
  <c r="AJ13" i="49"/>
  <c r="AI13" i="49"/>
  <c r="AH13" i="49"/>
  <c r="AG13" i="49"/>
  <c r="AF13" i="49"/>
  <c r="AE13" i="49"/>
  <c r="BN12" i="49"/>
  <c r="BE12" i="49"/>
  <c r="AV12" i="49"/>
  <c r="AM12" i="49"/>
  <c r="AJ12" i="49"/>
  <c r="AI12" i="49"/>
  <c r="AH12" i="49"/>
  <c r="AG12" i="49"/>
  <c r="AF12" i="49"/>
  <c r="AE12" i="49"/>
  <c r="BN11" i="49"/>
  <c r="BM11" i="49"/>
  <c r="BL11" i="49"/>
  <c r="BE11" i="49"/>
  <c r="BD11" i="49"/>
  <c r="BC11" i="49"/>
  <c r="AV11" i="49"/>
  <c r="AU11" i="49"/>
  <c r="AT11" i="49"/>
  <c r="AM11" i="49"/>
  <c r="AL11" i="49"/>
  <c r="AK11" i="49"/>
  <c r="AJ11" i="49"/>
  <c r="AI11" i="49"/>
  <c r="AH11" i="49"/>
  <c r="AG11" i="49"/>
  <c r="AF11" i="49"/>
  <c r="AE11" i="49"/>
  <c r="AC11" i="49"/>
  <c r="AB11" i="49"/>
  <c r="M11" i="49"/>
  <c r="K159" i="48"/>
  <c r="K203" i="48"/>
  <c r="K199" i="48"/>
  <c r="K195" i="48"/>
  <c r="K191" i="48"/>
  <c r="K187" i="48"/>
  <c r="K183" i="48"/>
  <c r="K179" i="48"/>
  <c r="K175" i="48"/>
  <c r="K171" i="48"/>
  <c r="K167" i="48"/>
  <c r="K163" i="48"/>
  <c r="K155" i="48"/>
  <c r="K151" i="48"/>
  <c r="K147" i="48"/>
  <c r="K143" i="48"/>
  <c r="K139" i="48"/>
  <c r="K135" i="48"/>
  <c r="K131" i="48"/>
  <c r="K127" i="48"/>
  <c r="K123" i="48"/>
  <c r="K119" i="48"/>
  <c r="K115" i="48"/>
  <c r="K111" i="48"/>
  <c r="K107" i="48"/>
  <c r="K103" i="48"/>
  <c r="K99" i="48"/>
  <c r="K95" i="48"/>
  <c r="K91" i="48"/>
  <c r="C91" i="48"/>
  <c r="K87" i="48"/>
  <c r="K83" i="48"/>
  <c r="K79" i="48"/>
  <c r="K75" i="48"/>
  <c r="K71" i="48"/>
  <c r="K67" i="48"/>
  <c r="K63" i="48"/>
  <c r="K59" i="48"/>
  <c r="K55" i="48"/>
  <c r="K51" i="48"/>
  <c r="K47" i="48"/>
  <c r="K43" i="48"/>
  <c r="K39" i="48"/>
  <c r="K35" i="48"/>
  <c r="K31" i="48"/>
  <c r="K27" i="48"/>
  <c r="K23" i="48"/>
  <c r="K19" i="48"/>
  <c r="K15" i="48"/>
  <c r="K11" i="48"/>
  <c r="BN206" i="48"/>
  <c r="BE206" i="48"/>
  <c r="AV206" i="48"/>
  <c r="AM206" i="48"/>
  <c r="AJ206" i="48"/>
  <c r="AI206" i="48"/>
  <c r="AH206" i="48"/>
  <c r="AG206" i="48"/>
  <c r="AF206" i="48"/>
  <c r="AE206" i="48"/>
  <c r="BN205" i="48"/>
  <c r="BE205" i="48"/>
  <c r="AV205" i="48"/>
  <c r="AM205" i="48"/>
  <c r="AJ205" i="48"/>
  <c r="AI205" i="48"/>
  <c r="AH205" i="48"/>
  <c r="AG205" i="48"/>
  <c r="AF205" i="48"/>
  <c r="AE205" i="48"/>
  <c r="BN204" i="48"/>
  <c r="BE204" i="48"/>
  <c r="AV204" i="48"/>
  <c r="AM204" i="48"/>
  <c r="AJ204" i="48"/>
  <c r="AI204" i="48"/>
  <c r="AH204" i="48"/>
  <c r="AG204" i="48"/>
  <c r="AF204" i="48"/>
  <c r="AE204" i="48"/>
  <c r="BN203" i="48"/>
  <c r="BM203" i="48"/>
  <c r="BL203" i="48"/>
  <c r="BE203" i="48"/>
  <c r="BD203" i="48"/>
  <c r="BC203" i="48"/>
  <c r="AV203" i="48"/>
  <c r="AU203" i="48"/>
  <c r="AT203" i="48"/>
  <c r="AM203" i="48"/>
  <c r="AL203" i="48"/>
  <c r="AK203" i="48"/>
  <c r="AJ203" i="48"/>
  <c r="AI203" i="48"/>
  <c r="AH203" i="48"/>
  <c r="AG203" i="48"/>
  <c r="AF203" i="48"/>
  <c r="AE203" i="48"/>
  <c r="AC203" i="48"/>
  <c r="AB203" i="48"/>
  <c r="M203" i="48"/>
  <c r="BN202" i="48"/>
  <c r="BE202" i="48"/>
  <c r="AV202" i="48"/>
  <c r="AM202" i="48"/>
  <c r="AJ202" i="48"/>
  <c r="AI202" i="48"/>
  <c r="AH202" i="48"/>
  <c r="AG202" i="48"/>
  <c r="AF202" i="48"/>
  <c r="AE202" i="48"/>
  <c r="BN201" i="48"/>
  <c r="BE201" i="48"/>
  <c r="AV201" i="48"/>
  <c r="AM201" i="48"/>
  <c r="AJ201" i="48"/>
  <c r="AI201" i="48"/>
  <c r="AH201" i="48"/>
  <c r="AG201" i="48"/>
  <c r="AF201" i="48"/>
  <c r="AE201" i="48"/>
  <c r="BN200" i="48"/>
  <c r="BE200" i="48"/>
  <c r="AV200" i="48"/>
  <c r="AD200" i="48" s="1"/>
  <c r="AM200" i="48"/>
  <c r="AJ200" i="48"/>
  <c r="AI200" i="48"/>
  <c r="AH200" i="48"/>
  <c r="AG200" i="48"/>
  <c r="AF200" i="48"/>
  <c r="AE200" i="48"/>
  <c r="BN199" i="48"/>
  <c r="BM199" i="48"/>
  <c r="BL199" i="48"/>
  <c r="BE199" i="48"/>
  <c r="BD199" i="48"/>
  <c r="BC199" i="48"/>
  <c r="AV199" i="48"/>
  <c r="AU199" i="48"/>
  <c r="AT199" i="48"/>
  <c r="AM199" i="48"/>
  <c r="AL199" i="48"/>
  <c r="AK199" i="48"/>
  <c r="AJ199" i="48"/>
  <c r="AI199" i="48"/>
  <c r="AH199" i="48"/>
  <c r="AG199" i="48"/>
  <c r="AF199" i="48"/>
  <c r="AE199" i="48"/>
  <c r="AC199" i="48"/>
  <c r="AB199" i="48"/>
  <c r="M199" i="48"/>
  <c r="BN198" i="48"/>
  <c r="BE198" i="48"/>
  <c r="AV198" i="48"/>
  <c r="AM198" i="48"/>
  <c r="AJ198" i="48"/>
  <c r="AI198" i="48"/>
  <c r="AH198" i="48"/>
  <c r="AG198" i="48"/>
  <c r="AF198" i="48"/>
  <c r="AE198" i="48"/>
  <c r="BN197" i="48"/>
  <c r="BE197" i="48"/>
  <c r="AV197" i="48"/>
  <c r="AM197" i="48"/>
  <c r="AD197" i="48" s="1"/>
  <c r="AJ197" i="48"/>
  <c r="AI197" i="48"/>
  <c r="AH197" i="48"/>
  <c r="AG197" i="48"/>
  <c r="AF197" i="48"/>
  <c r="AE197" i="48"/>
  <c r="BN196" i="48"/>
  <c r="BE196" i="48"/>
  <c r="AV196" i="48"/>
  <c r="AM196" i="48"/>
  <c r="AJ196" i="48"/>
  <c r="AI196" i="48"/>
  <c r="AH196" i="48"/>
  <c r="AG196" i="48"/>
  <c r="AF196" i="48"/>
  <c r="AE196" i="48"/>
  <c r="BN195" i="48"/>
  <c r="BM195" i="48"/>
  <c r="BL195" i="48"/>
  <c r="BE195" i="48"/>
  <c r="BD195" i="48"/>
  <c r="BC195" i="48"/>
  <c r="AV195" i="48"/>
  <c r="AU195" i="48"/>
  <c r="AT195" i="48"/>
  <c r="AM195" i="48"/>
  <c r="AL195" i="48"/>
  <c r="AK195" i="48"/>
  <c r="AJ195" i="48"/>
  <c r="AI195" i="48"/>
  <c r="AH195" i="48"/>
  <c r="AG195" i="48"/>
  <c r="AF195" i="48"/>
  <c r="AE195" i="48"/>
  <c r="AC195" i="48"/>
  <c r="AB195" i="48"/>
  <c r="M195" i="48"/>
  <c r="BN194" i="48"/>
  <c r="BE194" i="48"/>
  <c r="AV194" i="48"/>
  <c r="AM194" i="48"/>
  <c r="AJ194" i="48"/>
  <c r="AI194" i="48"/>
  <c r="AH194" i="48"/>
  <c r="AG194" i="48"/>
  <c r="AF194" i="48"/>
  <c r="AE194" i="48"/>
  <c r="BN193" i="48"/>
  <c r="BE193" i="48"/>
  <c r="AV193" i="48"/>
  <c r="AM193" i="48"/>
  <c r="AJ193" i="48"/>
  <c r="AI193" i="48"/>
  <c r="AH193" i="48"/>
  <c r="AG193" i="48"/>
  <c r="AF193" i="48"/>
  <c r="AE193" i="48"/>
  <c r="BN192" i="48"/>
  <c r="BE192" i="48"/>
  <c r="AV192" i="48"/>
  <c r="AM192" i="48"/>
  <c r="AD192" i="48" s="1"/>
  <c r="AJ192" i="48"/>
  <c r="AI192" i="48"/>
  <c r="AH192" i="48"/>
  <c r="AG192" i="48"/>
  <c r="AF192" i="48"/>
  <c r="AE192" i="48"/>
  <c r="BN191" i="48"/>
  <c r="BM191" i="48"/>
  <c r="BL191" i="48"/>
  <c r="BE191" i="48"/>
  <c r="BD191" i="48"/>
  <c r="BC191" i="48"/>
  <c r="AV191" i="48"/>
  <c r="AU191" i="48"/>
  <c r="AT191" i="48"/>
  <c r="AM191" i="48"/>
  <c r="AL191" i="48"/>
  <c r="AK191" i="48"/>
  <c r="AJ191" i="48"/>
  <c r="AI191" i="48"/>
  <c r="AH191" i="48"/>
  <c r="AG191" i="48"/>
  <c r="AF191" i="48"/>
  <c r="AE191" i="48"/>
  <c r="AC191" i="48"/>
  <c r="AB191" i="48"/>
  <c r="M191" i="48"/>
  <c r="BN190" i="48"/>
  <c r="BE190" i="48"/>
  <c r="AV190" i="48"/>
  <c r="AM190" i="48"/>
  <c r="AJ190" i="48"/>
  <c r="AI190" i="48"/>
  <c r="AH190" i="48"/>
  <c r="AG190" i="48"/>
  <c r="AF190" i="48"/>
  <c r="AE190" i="48"/>
  <c r="BN189" i="48"/>
  <c r="BE189" i="48"/>
  <c r="AV189" i="48"/>
  <c r="AM189" i="48"/>
  <c r="AJ189" i="48"/>
  <c r="AI189" i="48"/>
  <c r="AH189" i="48"/>
  <c r="AG189" i="48"/>
  <c r="AF189" i="48"/>
  <c r="AE189" i="48"/>
  <c r="BN188" i="48"/>
  <c r="BE188" i="48"/>
  <c r="AV188" i="48"/>
  <c r="AM188" i="48"/>
  <c r="AJ188" i="48"/>
  <c r="AI188" i="48"/>
  <c r="AH188" i="48"/>
  <c r="AG188" i="48"/>
  <c r="AF188" i="48"/>
  <c r="AE188" i="48"/>
  <c r="BN187" i="48"/>
  <c r="BM187" i="48"/>
  <c r="BL187" i="48"/>
  <c r="BE187" i="48"/>
  <c r="BD187" i="48"/>
  <c r="BC187" i="48"/>
  <c r="AV187" i="48"/>
  <c r="AD187" i="48" s="1"/>
  <c r="AU187" i="48"/>
  <c r="AT187" i="48"/>
  <c r="AM187" i="48"/>
  <c r="AL187" i="48"/>
  <c r="AK187" i="48"/>
  <c r="AJ187" i="48"/>
  <c r="AI187" i="48"/>
  <c r="AH187" i="48"/>
  <c r="AG187" i="48"/>
  <c r="AF187" i="48"/>
  <c r="AE187" i="48"/>
  <c r="AC187" i="48"/>
  <c r="AB187" i="48"/>
  <c r="M187" i="48"/>
  <c r="BN186" i="48"/>
  <c r="BE186" i="48"/>
  <c r="AV186" i="48"/>
  <c r="AM186" i="48"/>
  <c r="AJ186" i="48"/>
  <c r="AI186" i="48"/>
  <c r="AH186" i="48"/>
  <c r="AG186" i="48"/>
  <c r="AF186" i="48"/>
  <c r="AE186" i="48"/>
  <c r="BN185" i="48"/>
  <c r="BE185" i="48"/>
  <c r="AV185" i="48"/>
  <c r="AM185" i="48"/>
  <c r="AJ185" i="48"/>
  <c r="AI185" i="48"/>
  <c r="AH185" i="48"/>
  <c r="AG185" i="48"/>
  <c r="AF185" i="48"/>
  <c r="AE185" i="48"/>
  <c r="BN184" i="48"/>
  <c r="BE184" i="48"/>
  <c r="AV184" i="48"/>
  <c r="AM184" i="48"/>
  <c r="AJ184" i="48"/>
  <c r="AI184" i="48"/>
  <c r="AH184" i="48"/>
  <c r="AG184" i="48"/>
  <c r="AF184" i="48"/>
  <c r="AE184" i="48"/>
  <c r="BN183" i="48"/>
  <c r="BM183" i="48"/>
  <c r="BL183" i="48"/>
  <c r="BE183" i="48"/>
  <c r="BD183" i="48"/>
  <c r="BC183" i="48"/>
  <c r="AV183" i="48"/>
  <c r="AU183" i="48"/>
  <c r="AT183" i="48"/>
  <c r="AM183" i="48"/>
  <c r="AL183" i="48"/>
  <c r="AK183" i="48"/>
  <c r="AJ183" i="48"/>
  <c r="AI183" i="48"/>
  <c r="AH183" i="48"/>
  <c r="AG183" i="48"/>
  <c r="AF183" i="48"/>
  <c r="AE183" i="48"/>
  <c r="AC183" i="48"/>
  <c r="AB183" i="48"/>
  <c r="M183" i="48"/>
  <c r="BN182" i="48"/>
  <c r="BE182" i="48"/>
  <c r="AD182" i="48" s="1"/>
  <c r="AV182" i="48"/>
  <c r="AM182" i="48"/>
  <c r="AJ182" i="48"/>
  <c r="AI182" i="48"/>
  <c r="AH182" i="48"/>
  <c r="AG182" i="48"/>
  <c r="AF182" i="48"/>
  <c r="AE182" i="48"/>
  <c r="BN181" i="48"/>
  <c r="BE181" i="48"/>
  <c r="AV181" i="48"/>
  <c r="AM181" i="48"/>
  <c r="AD181" i="48" s="1"/>
  <c r="AJ181" i="48"/>
  <c r="AI181" i="48"/>
  <c r="AH181" i="48"/>
  <c r="AG181" i="48"/>
  <c r="AF181" i="48"/>
  <c r="AE181" i="48"/>
  <c r="BN180" i="48"/>
  <c r="BE180" i="48"/>
  <c r="AV180" i="48"/>
  <c r="AM180" i="48"/>
  <c r="AJ180" i="48"/>
  <c r="AI180" i="48"/>
  <c r="AH180" i="48"/>
  <c r="AG180" i="48"/>
  <c r="AF180" i="48"/>
  <c r="AE180" i="48"/>
  <c r="BN179" i="48"/>
  <c r="BM179" i="48"/>
  <c r="BL179" i="48"/>
  <c r="BE179" i="48"/>
  <c r="BD179" i="48"/>
  <c r="BC179" i="48"/>
  <c r="AV179" i="48"/>
  <c r="AU179" i="48"/>
  <c r="AT179" i="48"/>
  <c r="AM179" i="48"/>
  <c r="AL179" i="48"/>
  <c r="AK179" i="48"/>
  <c r="AJ179" i="48"/>
  <c r="AI179" i="48"/>
  <c r="AH179" i="48"/>
  <c r="AG179" i="48"/>
  <c r="AF179" i="48"/>
  <c r="AE179" i="48"/>
  <c r="AC179" i="48"/>
  <c r="AB179" i="48"/>
  <c r="M179" i="48"/>
  <c r="BN178" i="48"/>
  <c r="BE178" i="48"/>
  <c r="AV178" i="48"/>
  <c r="AM178" i="48"/>
  <c r="AJ178" i="48"/>
  <c r="AI178" i="48"/>
  <c r="AH178" i="48"/>
  <c r="AG178" i="48"/>
  <c r="AF178" i="48"/>
  <c r="AE178" i="48"/>
  <c r="BN177" i="48"/>
  <c r="BE177" i="48"/>
  <c r="AV177" i="48"/>
  <c r="AM177" i="48"/>
  <c r="AJ177" i="48"/>
  <c r="AI177" i="48"/>
  <c r="AH177" i="48"/>
  <c r="AG177" i="48"/>
  <c r="AF177" i="48"/>
  <c r="AE177" i="48"/>
  <c r="BN176" i="48"/>
  <c r="BE176" i="48"/>
  <c r="AV176" i="48"/>
  <c r="AM176" i="48"/>
  <c r="AJ176" i="48"/>
  <c r="AI176" i="48"/>
  <c r="AH176" i="48"/>
  <c r="AG176" i="48"/>
  <c r="AF176" i="48"/>
  <c r="AE176" i="48"/>
  <c r="BN175" i="48"/>
  <c r="BM175" i="48"/>
  <c r="BL175" i="48"/>
  <c r="BE175" i="48"/>
  <c r="BD175" i="48"/>
  <c r="BC175" i="48"/>
  <c r="AV175" i="48"/>
  <c r="AU175" i="48"/>
  <c r="AT175" i="48"/>
  <c r="AM175" i="48"/>
  <c r="AL175" i="48"/>
  <c r="AK175" i="48"/>
  <c r="AJ175" i="48"/>
  <c r="AI175" i="48"/>
  <c r="AH175" i="48"/>
  <c r="AG175" i="48"/>
  <c r="AF175" i="48"/>
  <c r="AE175" i="48"/>
  <c r="AC175" i="48"/>
  <c r="AB175" i="48"/>
  <c r="M175" i="48"/>
  <c r="BN174" i="48"/>
  <c r="BE174" i="48"/>
  <c r="AV174" i="48"/>
  <c r="AM174" i="48"/>
  <c r="AJ174" i="48"/>
  <c r="AI174" i="48"/>
  <c r="AH174" i="48"/>
  <c r="AG174" i="48"/>
  <c r="AF174" i="48"/>
  <c r="AE174" i="48"/>
  <c r="BN173" i="48"/>
  <c r="BE173" i="48"/>
  <c r="AV173" i="48"/>
  <c r="AM173" i="48"/>
  <c r="AJ173" i="48"/>
  <c r="AI173" i="48"/>
  <c r="AH173" i="48"/>
  <c r="AG173" i="48"/>
  <c r="AF173" i="48"/>
  <c r="AE173" i="48"/>
  <c r="BN172" i="48"/>
  <c r="BE172" i="48"/>
  <c r="AV172" i="48"/>
  <c r="AM172" i="48"/>
  <c r="AJ172" i="48"/>
  <c r="AI172" i="48"/>
  <c r="AH172" i="48"/>
  <c r="AG172" i="48"/>
  <c r="AF172" i="48"/>
  <c r="AE172" i="48"/>
  <c r="BN171" i="48"/>
  <c r="BM171" i="48"/>
  <c r="BL171" i="48"/>
  <c r="BE171" i="48"/>
  <c r="BD171" i="48"/>
  <c r="BC171" i="48"/>
  <c r="AV171" i="48"/>
  <c r="AU171" i="48"/>
  <c r="AT171" i="48"/>
  <c r="AM171" i="48"/>
  <c r="AL171" i="48"/>
  <c r="AK171" i="48"/>
  <c r="AJ171" i="48"/>
  <c r="AI171" i="48"/>
  <c r="AH171" i="48"/>
  <c r="AG171" i="48"/>
  <c r="AF171" i="48"/>
  <c r="AE171" i="48"/>
  <c r="AC171" i="48"/>
  <c r="AB171" i="48"/>
  <c r="M171" i="48"/>
  <c r="BN170" i="48"/>
  <c r="BE170" i="48"/>
  <c r="AV170" i="48"/>
  <c r="AM170" i="48"/>
  <c r="AJ170" i="48"/>
  <c r="AI170" i="48"/>
  <c r="AH170" i="48"/>
  <c r="AG170" i="48"/>
  <c r="AF170" i="48"/>
  <c r="AE170" i="48"/>
  <c r="BN169" i="48"/>
  <c r="BE169" i="48"/>
  <c r="AV169" i="48"/>
  <c r="AM169" i="48"/>
  <c r="AJ169" i="48"/>
  <c r="AI169" i="48"/>
  <c r="AH169" i="48"/>
  <c r="AG169" i="48"/>
  <c r="AF169" i="48"/>
  <c r="AE169" i="48"/>
  <c r="BN168" i="48"/>
  <c r="BE168" i="48"/>
  <c r="AV168" i="48"/>
  <c r="AM168" i="48"/>
  <c r="AJ168" i="48"/>
  <c r="AI168" i="48"/>
  <c r="AH168" i="48"/>
  <c r="AG168" i="48"/>
  <c r="AF168" i="48"/>
  <c r="AE168" i="48"/>
  <c r="BN167" i="48"/>
  <c r="BM167" i="48"/>
  <c r="BL167" i="48"/>
  <c r="BE167" i="48"/>
  <c r="BD167" i="48"/>
  <c r="BC167" i="48"/>
  <c r="AV167" i="48"/>
  <c r="AU167" i="48"/>
  <c r="AT167" i="48"/>
  <c r="AM167" i="48"/>
  <c r="AL167" i="48"/>
  <c r="AK167" i="48"/>
  <c r="AJ167" i="48"/>
  <c r="AI167" i="48"/>
  <c r="AH167" i="48"/>
  <c r="AG167" i="48"/>
  <c r="AF167" i="48"/>
  <c r="AE167" i="48"/>
  <c r="AC167" i="48"/>
  <c r="AB167" i="48"/>
  <c r="M167" i="48"/>
  <c r="BN166" i="48"/>
  <c r="BE166" i="48"/>
  <c r="AV166" i="48"/>
  <c r="AM166" i="48"/>
  <c r="AJ166" i="48"/>
  <c r="AI166" i="48"/>
  <c r="AH166" i="48"/>
  <c r="AG166" i="48"/>
  <c r="AF166" i="48"/>
  <c r="AE166" i="48"/>
  <c r="BN165" i="48"/>
  <c r="BE165" i="48"/>
  <c r="AV165" i="48"/>
  <c r="AM165" i="48"/>
  <c r="AJ165" i="48"/>
  <c r="AI165" i="48"/>
  <c r="AH165" i="48"/>
  <c r="AG165" i="48"/>
  <c r="AF165" i="48"/>
  <c r="AE165" i="48"/>
  <c r="BN164" i="48"/>
  <c r="BE164" i="48"/>
  <c r="AV164" i="48"/>
  <c r="AM164" i="48"/>
  <c r="AJ164" i="48"/>
  <c r="AI164" i="48"/>
  <c r="AH164" i="48"/>
  <c r="AG164" i="48"/>
  <c r="AF164" i="48"/>
  <c r="AE164" i="48"/>
  <c r="BN163" i="48"/>
  <c r="BM163" i="48"/>
  <c r="BL163" i="48"/>
  <c r="BE163" i="48"/>
  <c r="BD163" i="48"/>
  <c r="BC163" i="48"/>
  <c r="AV163" i="48"/>
  <c r="AU163" i="48"/>
  <c r="AT163" i="48"/>
  <c r="AM163" i="48"/>
  <c r="AL163" i="48"/>
  <c r="AK163" i="48"/>
  <c r="AJ163" i="48"/>
  <c r="AI163" i="48"/>
  <c r="AH163" i="48"/>
  <c r="AG163" i="48"/>
  <c r="AF163" i="48"/>
  <c r="AE163" i="48"/>
  <c r="AC163" i="48"/>
  <c r="AB163" i="48"/>
  <c r="M163" i="48"/>
  <c r="BN162" i="48"/>
  <c r="BE162" i="48"/>
  <c r="AV162" i="48"/>
  <c r="AM162" i="48"/>
  <c r="AJ162" i="48"/>
  <c r="AI162" i="48"/>
  <c r="AH162" i="48"/>
  <c r="AG162" i="48"/>
  <c r="AF162" i="48"/>
  <c r="AE162" i="48"/>
  <c r="BN161" i="48"/>
  <c r="BE161" i="48"/>
  <c r="AV161" i="48"/>
  <c r="AM161" i="48"/>
  <c r="AJ161" i="48"/>
  <c r="AI161" i="48"/>
  <c r="AH161" i="48"/>
  <c r="AG161" i="48"/>
  <c r="AF161" i="48"/>
  <c r="AE161" i="48"/>
  <c r="BN160" i="48"/>
  <c r="BE160" i="48"/>
  <c r="AV160" i="48"/>
  <c r="AM160" i="48"/>
  <c r="AJ160" i="48"/>
  <c r="AI160" i="48"/>
  <c r="AH160" i="48"/>
  <c r="AG160" i="48"/>
  <c r="AF160" i="48"/>
  <c r="AE160" i="48"/>
  <c r="BN159" i="48"/>
  <c r="BM159" i="48"/>
  <c r="BL159" i="48"/>
  <c r="BE159" i="48"/>
  <c r="BD159" i="48"/>
  <c r="BC159" i="48"/>
  <c r="AV159" i="48"/>
  <c r="AU159" i="48"/>
  <c r="AT159" i="48"/>
  <c r="AM159" i="48"/>
  <c r="AL159" i="48"/>
  <c r="AK159" i="48"/>
  <c r="AJ159" i="48"/>
  <c r="AI159" i="48"/>
  <c r="AH159" i="48"/>
  <c r="AG159" i="48"/>
  <c r="AF159" i="48"/>
  <c r="AE159" i="48"/>
  <c r="AC159" i="48"/>
  <c r="AB159" i="48"/>
  <c r="M159" i="48"/>
  <c r="BN158" i="48"/>
  <c r="BE158" i="48"/>
  <c r="AV158" i="48"/>
  <c r="AM158" i="48"/>
  <c r="AD158" i="48" s="1"/>
  <c r="AJ158" i="48"/>
  <c r="AI158" i="48"/>
  <c r="AH158" i="48"/>
  <c r="AG158" i="48"/>
  <c r="AF158" i="48"/>
  <c r="AE158" i="48"/>
  <c r="BN157" i="48"/>
  <c r="BE157" i="48"/>
  <c r="AV157" i="48"/>
  <c r="AM157" i="48"/>
  <c r="AJ157" i="48"/>
  <c r="AI157" i="48"/>
  <c r="AH157" i="48"/>
  <c r="AG157" i="48"/>
  <c r="AF157" i="48"/>
  <c r="AE157" i="48"/>
  <c r="BN156" i="48"/>
  <c r="BE156" i="48"/>
  <c r="AV156" i="48"/>
  <c r="AM156" i="48"/>
  <c r="AJ156" i="48"/>
  <c r="AI156" i="48"/>
  <c r="AH156" i="48"/>
  <c r="AG156" i="48"/>
  <c r="AF156" i="48"/>
  <c r="AE156" i="48"/>
  <c r="BN155" i="48"/>
  <c r="BM155" i="48"/>
  <c r="BL155" i="48"/>
  <c r="BE155" i="48"/>
  <c r="BD155" i="48"/>
  <c r="BC155" i="48"/>
  <c r="AV155" i="48"/>
  <c r="AU155" i="48"/>
  <c r="AT155" i="48"/>
  <c r="AM155" i="48"/>
  <c r="AD155" i="48" s="1"/>
  <c r="AL155" i="48"/>
  <c r="AK155" i="48"/>
  <c r="AJ155" i="48"/>
  <c r="AI155" i="48"/>
  <c r="AH155" i="48"/>
  <c r="AG155" i="48"/>
  <c r="AF155" i="48"/>
  <c r="AE155" i="48"/>
  <c r="AC155" i="48"/>
  <c r="AB155" i="48"/>
  <c r="M155" i="48"/>
  <c r="BN154" i="48"/>
  <c r="BE154" i="48"/>
  <c r="AV154" i="48"/>
  <c r="AM154" i="48"/>
  <c r="AJ154" i="48"/>
  <c r="AI154" i="48"/>
  <c r="AH154" i="48"/>
  <c r="AG154" i="48"/>
  <c r="AF154" i="48"/>
  <c r="AE154" i="48"/>
  <c r="BN153" i="48"/>
  <c r="BE153" i="48"/>
  <c r="AV153" i="48"/>
  <c r="AM153" i="48"/>
  <c r="AJ153" i="48"/>
  <c r="AI153" i="48"/>
  <c r="AH153" i="48"/>
  <c r="AG153" i="48"/>
  <c r="AF153" i="48"/>
  <c r="AE153" i="48"/>
  <c r="BN152" i="48"/>
  <c r="BE152" i="48"/>
  <c r="AV152" i="48"/>
  <c r="AM152" i="48"/>
  <c r="AJ152" i="48"/>
  <c r="AI152" i="48"/>
  <c r="AH152" i="48"/>
  <c r="AG152" i="48"/>
  <c r="AF152" i="48"/>
  <c r="AE152" i="48"/>
  <c r="BN151" i="48"/>
  <c r="BM151" i="48"/>
  <c r="BL151" i="48"/>
  <c r="BE151" i="48"/>
  <c r="BD151" i="48"/>
  <c r="BC151" i="48"/>
  <c r="AV151" i="48"/>
  <c r="AU151" i="48"/>
  <c r="AT151" i="48"/>
  <c r="AM151" i="48"/>
  <c r="AL151" i="48"/>
  <c r="AK151" i="48"/>
  <c r="AJ151" i="48"/>
  <c r="AI151" i="48"/>
  <c r="AH151" i="48"/>
  <c r="AG151" i="48"/>
  <c r="AF151" i="48"/>
  <c r="AE151" i="48"/>
  <c r="AC151" i="48"/>
  <c r="AB151" i="48"/>
  <c r="M151" i="48"/>
  <c r="BN150" i="48"/>
  <c r="BE150" i="48"/>
  <c r="AV150" i="48"/>
  <c r="AM150" i="48"/>
  <c r="AJ150" i="48"/>
  <c r="AI150" i="48"/>
  <c r="AH150" i="48"/>
  <c r="AG150" i="48"/>
  <c r="AF150" i="48"/>
  <c r="AE150" i="48"/>
  <c r="BN149" i="48"/>
  <c r="BE149" i="48"/>
  <c r="AV149" i="48"/>
  <c r="AM149" i="48"/>
  <c r="AD149" i="48" s="1"/>
  <c r="AJ149" i="48"/>
  <c r="AI149" i="48"/>
  <c r="AH149" i="48"/>
  <c r="AG149" i="48"/>
  <c r="AF149" i="48"/>
  <c r="AE149" i="48"/>
  <c r="BN148" i="48"/>
  <c r="BE148" i="48"/>
  <c r="AV148" i="48"/>
  <c r="AM148" i="48"/>
  <c r="AJ148" i="48"/>
  <c r="AI148" i="48"/>
  <c r="AH148" i="48"/>
  <c r="AG148" i="48"/>
  <c r="AF148" i="48"/>
  <c r="AE148" i="48"/>
  <c r="BN147" i="48"/>
  <c r="BM147" i="48"/>
  <c r="BL147" i="48"/>
  <c r="BE147" i="48"/>
  <c r="BD147" i="48"/>
  <c r="BC147" i="48"/>
  <c r="AV147" i="48"/>
  <c r="AU147" i="48"/>
  <c r="AT147" i="48"/>
  <c r="AM147" i="48"/>
  <c r="AL147" i="48"/>
  <c r="AK147" i="48"/>
  <c r="AJ147" i="48"/>
  <c r="AI147" i="48"/>
  <c r="AH147" i="48"/>
  <c r="AG147" i="48"/>
  <c r="AF147" i="48"/>
  <c r="AE147" i="48"/>
  <c r="AC147" i="48"/>
  <c r="AB147" i="48"/>
  <c r="M147" i="48"/>
  <c r="BN146" i="48"/>
  <c r="BE146" i="48"/>
  <c r="AV146" i="48"/>
  <c r="AM146" i="48"/>
  <c r="AJ146" i="48"/>
  <c r="AI146" i="48"/>
  <c r="AH146" i="48"/>
  <c r="AG146" i="48"/>
  <c r="AF146" i="48"/>
  <c r="AE146" i="48"/>
  <c r="BN145" i="48"/>
  <c r="BE145" i="48"/>
  <c r="AV145" i="48"/>
  <c r="AM145" i="48"/>
  <c r="AJ145" i="48"/>
  <c r="AI145" i="48"/>
  <c r="AH145" i="48"/>
  <c r="AG145" i="48"/>
  <c r="AF145" i="48"/>
  <c r="AE145" i="48"/>
  <c r="BN144" i="48"/>
  <c r="BE144" i="48"/>
  <c r="AV144" i="48"/>
  <c r="AM144" i="48"/>
  <c r="AJ144" i="48"/>
  <c r="AI144" i="48"/>
  <c r="AH144" i="48"/>
  <c r="AG144" i="48"/>
  <c r="AF144" i="48"/>
  <c r="AE144" i="48"/>
  <c r="BN143" i="48"/>
  <c r="BM143" i="48"/>
  <c r="BL143" i="48"/>
  <c r="BE143" i="48"/>
  <c r="BD143" i="48"/>
  <c r="BC143" i="48"/>
  <c r="AV143" i="48"/>
  <c r="AU143" i="48"/>
  <c r="AT143" i="48"/>
  <c r="AM143" i="48"/>
  <c r="AL143" i="48"/>
  <c r="AK143" i="48"/>
  <c r="AJ143" i="48"/>
  <c r="AI143" i="48"/>
  <c r="AH143" i="48"/>
  <c r="AG143" i="48"/>
  <c r="AF143" i="48"/>
  <c r="AE143" i="48"/>
  <c r="AC143" i="48"/>
  <c r="AB143" i="48"/>
  <c r="M143" i="48"/>
  <c r="BN142" i="48"/>
  <c r="BE142" i="48"/>
  <c r="AV142" i="48"/>
  <c r="AM142" i="48"/>
  <c r="AJ142" i="48"/>
  <c r="AI142" i="48"/>
  <c r="AH142" i="48"/>
  <c r="AG142" i="48"/>
  <c r="AF142" i="48"/>
  <c r="AE142" i="48"/>
  <c r="BN141" i="48"/>
  <c r="BE141" i="48"/>
  <c r="AV141" i="48"/>
  <c r="AM141" i="48"/>
  <c r="AJ141" i="48"/>
  <c r="AI141" i="48"/>
  <c r="AH141" i="48"/>
  <c r="AG141" i="48"/>
  <c r="AF141" i="48"/>
  <c r="AE141" i="48"/>
  <c r="BN140" i="48"/>
  <c r="BE140" i="48"/>
  <c r="AV140" i="48"/>
  <c r="AM140" i="48"/>
  <c r="AJ140" i="48"/>
  <c r="AI140" i="48"/>
  <c r="AH140" i="48"/>
  <c r="AG140" i="48"/>
  <c r="AF140" i="48"/>
  <c r="AE140" i="48"/>
  <c r="BN139" i="48"/>
  <c r="BM139" i="48"/>
  <c r="BL139" i="48"/>
  <c r="BE139" i="48"/>
  <c r="BD139" i="48"/>
  <c r="BC139" i="48"/>
  <c r="AV139" i="48"/>
  <c r="AU139" i="48"/>
  <c r="AT139" i="48"/>
  <c r="AM139" i="48"/>
  <c r="AL139" i="48"/>
  <c r="AK139" i="48"/>
  <c r="AJ139" i="48"/>
  <c r="AI139" i="48"/>
  <c r="AH139" i="48"/>
  <c r="AG139" i="48"/>
  <c r="AF139" i="48"/>
  <c r="AE139" i="48"/>
  <c r="AC139" i="48"/>
  <c r="AB139" i="48"/>
  <c r="M139" i="48"/>
  <c r="BN138" i="48"/>
  <c r="BE138" i="48"/>
  <c r="AV138" i="48"/>
  <c r="AM138" i="48"/>
  <c r="AJ138" i="48"/>
  <c r="AI138" i="48"/>
  <c r="AH138" i="48"/>
  <c r="AG138" i="48"/>
  <c r="AF138" i="48"/>
  <c r="AE138" i="48"/>
  <c r="BN137" i="48"/>
  <c r="BE137" i="48"/>
  <c r="AV137" i="48"/>
  <c r="AM137" i="48"/>
  <c r="AJ137" i="48"/>
  <c r="AI137" i="48"/>
  <c r="AH137" i="48"/>
  <c r="AG137" i="48"/>
  <c r="AF137" i="48"/>
  <c r="AE137" i="48"/>
  <c r="BN136" i="48"/>
  <c r="BE136" i="48"/>
  <c r="AV136" i="48"/>
  <c r="AM136" i="48"/>
  <c r="AJ136" i="48"/>
  <c r="AI136" i="48"/>
  <c r="AH136" i="48"/>
  <c r="AG136" i="48"/>
  <c r="AF136" i="48"/>
  <c r="AE136" i="48"/>
  <c r="BN135" i="48"/>
  <c r="BM135" i="48"/>
  <c r="BL135" i="48"/>
  <c r="BE135" i="48"/>
  <c r="BD135" i="48"/>
  <c r="BC135" i="48"/>
  <c r="AV135" i="48"/>
  <c r="AU135" i="48"/>
  <c r="AT135" i="48"/>
  <c r="AM135" i="48"/>
  <c r="AL135" i="48"/>
  <c r="AK135" i="48"/>
  <c r="AJ135" i="48"/>
  <c r="AI135" i="48"/>
  <c r="AH135" i="48"/>
  <c r="AG135" i="48"/>
  <c r="AF135" i="48"/>
  <c r="AE135" i="48"/>
  <c r="AC135" i="48"/>
  <c r="AB135" i="48"/>
  <c r="M135" i="48"/>
  <c r="BN134" i="48"/>
  <c r="BE134" i="48"/>
  <c r="AV134" i="48"/>
  <c r="AM134" i="48"/>
  <c r="AJ134" i="48"/>
  <c r="AI134" i="48"/>
  <c r="AH134" i="48"/>
  <c r="AG134" i="48"/>
  <c r="AF134" i="48"/>
  <c r="AE134" i="48"/>
  <c r="BN133" i="48"/>
  <c r="BE133" i="48"/>
  <c r="AV133" i="48"/>
  <c r="AM133" i="48"/>
  <c r="AD133" i="48" s="1"/>
  <c r="AJ133" i="48"/>
  <c r="AI133" i="48"/>
  <c r="AH133" i="48"/>
  <c r="AG133" i="48"/>
  <c r="AF133" i="48"/>
  <c r="AE133" i="48"/>
  <c r="BN132" i="48"/>
  <c r="BE132" i="48"/>
  <c r="AV132" i="48"/>
  <c r="AM132" i="48"/>
  <c r="AJ132" i="48"/>
  <c r="AI132" i="48"/>
  <c r="AH132" i="48"/>
  <c r="AG132" i="48"/>
  <c r="AF132" i="48"/>
  <c r="AE132" i="48"/>
  <c r="BN131" i="48"/>
  <c r="BM131" i="48"/>
  <c r="BL131" i="48"/>
  <c r="BE131" i="48"/>
  <c r="BD131" i="48"/>
  <c r="BC131" i="48"/>
  <c r="AV131" i="48"/>
  <c r="AU131" i="48"/>
  <c r="AT131" i="48"/>
  <c r="AM131" i="48"/>
  <c r="AL131" i="48"/>
  <c r="AK131" i="48"/>
  <c r="AJ131" i="48"/>
  <c r="AI131" i="48"/>
  <c r="AH131" i="48"/>
  <c r="AG131" i="48"/>
  <c r="AF131" i="48"/>
  <c r="AE131" i="48"/>
  <c r="AC131" i="48"/>
  <c r="AB131" i="48"/>
  <c r="M131" i="48"/>
  <c r="BN130" i="48"/>
  <c r="BE130" i="48"/>
  <c r="AD130" i="48" s="1"/>
  <c r="AV130" i="48"/>
  <c r="AM130" i="48"/>
  <c r="AJ130" i="48"/>
  <c r="AI130" i="48"/>
  <c r="AH130" i="48"/>
  <c r="AG130" i="48"/>
  <c r="AF130" i="48"/>
  <c r="AE130" i="48"/>
  <c r="BN129" i="48"/>
  <c r="BE129" i="48"/>
  <c r="AV129" i="48"/>
  <c r="AM129" i="48"/>
  <c r="AJ129" i="48"/>
  <c r="AI129" i="48"/>
  <c r="AH129" i="48"/>
  <c r="AG129" i="48"/>
  <c r="AF129" i="48"/>
  <c r="AE129" i="48"/>
  <c r="BN128" i="48"/>
  <c r="BE128" i="48"/>
  <c r="AD128" i="48" s="1"/>
  <c r="AV128" i="48"/>
  <c r="AM128" i="48"/>
  <c r="AJ128" i="48"/>
  <c r="AI128" i="48"/>
  <c r="AH128" i="48"/>
  <c r="AG128" i="48"/>
  <c r="AF128" i="48"/>
  <c r="AE128" i="48"/>
  <c r="BN127" i="48"/>
  <c r="BM127" i="48"/>
  <c r="BL127" i="48"/>
  <c r="BE127" i="48"/>
  <c r="BD127" i="48"/>
  <c r="BC127" i="48"/>
  <c r="AV127" i="48"/>
  <c r="AU127" i="48"/>
  <c r="AT127" i="48"/>
  <c r="AM127" i="48"/>
  <c r="AL127" i="48"/>
  <c r="AK127" i="48"/>
  <c r="AJ127" i="48"/>
  <c r="AI127" i="48"/>
  <c r="AH127" i="48"/>
  <c r="AG127" i="48"/>
  <c r="AF127" i="48"/>
  <c r="AE127" i="48"/>
  <c r="AC127" i="48"/>
  <c r="AB127" i="48"/>
  <c r="M127" i="48"/>
  <c r="BN126" i="48"/>
  <c r="BE126" i="48"/>
  <c r="AV126" i="48"/>
  <c r="AM126" i="48"/>
  <c r="AJ126" i="48"/>
  <c r="AI126" i="48"/>
  <c r="AH126" i="48"/>
  <c r="AG126" i="48"/>
  <c r="AF126" i="48"/>
  <c r="AE126" i="48"/>
  <c r="BN125" i="48"/>
  <c r="BE125" i="48"/>
  <c r="AV125" i="48"/>
  <c r="AM125" i="48"/>
  <c r="AJ125" i="48"/>
  <c r="AI125" i="48"/>
  <c r="AH125" i="48"/>
  <c r="AG125" i="48"/>
  <c r="AF125" i="48"/>
  <c r="AE125" i="48"/>
  <c r="BN124" i="48"/>
  <c r="BE124" i="48"/>
  <c r="AV124" i="48"/>
  <c r="AM124" i="48"/>
  <c r="AJ124" i="48"/>
  <c r="AI124" i="48"/>
  <c r="AH124" i="48"/>
  <c r="AG124" i="48"/>
  <c r="AF124" i="48"/>
  <c r="AE124" i="48"/>
  <c r="BN123" i="48"/>
  <c r="BM123" i="48"/>
  <c r="BL123" i="48"/>
  <c r="BE123" i="48"/>
  <c r="BD123" i="48"/>
  <c r="BC123" i="48"/>
  <c r="AV123" i="48"/>
  <c r="AU123" i="48"/>
  <c r="AT123" i="48"/>
  <c r="AM123" i="48"/>
  <c r="AL123" i="48"/>
  <c r="AK123" i="48"/>
  <c r="AJ123" i="48"/>
  <c r="AI123" i="48"/>
  <c r="AH123" i="48"/>
  <c r="AG123" i="48"/>
  <c r="AF123" i="48"/>
  <c r="AE123" i="48"/>
  <c r="AC123" i="48"/>
  <c r="AB123" i="48"/>
  <c r="M123" i="48"/>
  <c r="BN122" i="48"/>
  <c r="BE122" i="48"/>
  <c r="AV122" i="48"/>
  <c r="AM122" i="48"/>
  <c r="AJ122" i="48"/>
  <c r="AI122" i="48"/>
  <c r="AH122" i="48"/>
  <c r="AG122" i="48"/>
  <c r="AF122" i="48"/>
  <c r="AE122" i="48"/>
  <c r="BN121" i="48"/>
  <c r="BE121" i="48"/>
  <c r="AV121" i="48"/>
  <c r="AM121" i="48"/>
  <c r="AJ121" i="48"/>
  <c r="AI121" i="48"/>
  <c r="AH121" i="48"/>
  <c r="AG121" i="48"/>
  <c r="AF121" i="48"/>
  <c r="AE121" i="48"/>
  <c r="BN120" i="48"/>
  <c r="BE120" i="48"/>
  <c r="AV120" i="48"/>
  <c r="AM120" i="48"/>
  <c r="AD120" i="48" s="1"/>
  <c r="AJ120" i="48"/>
  <c r="AI120" i="48"/>
  <c r="AH120" i="48"/>
  <c r="AG120" i="48"/>
  <c r="AF120" i="48"/>
  <c r="AE120" i="48"/>
  <c r="BN119" i="48"/>
  <c r="BM119" i="48"/>
  <c r="BL119" i="48"/>
  <c r="BE119" i="48"/>
  <c r="BD119" i="48"/>
  <c r="BC119" i="48"/>
  <c r="AV119" i="48"/>
  <c r="AU119" i="48"/>
  <c r="AT119" i="48"/>
  <c r="AM119" i="48"/>
  <c r="AL119" i="48"/>
  <c r="AK119" i="48"/>
  <c r="AJ119" i="48"/>
  <c r="AI119" i="48"/>
  <c r="AH119" i="48"/>
  <c r="AG119" i="48"/>
  <c r="AF119" i="48"/>
  <c r="AE119" i="48"/>
  <c r="AC119" i="48"/>
  <c r="AB119" i="48"/>
  <c r="M119" i="48"/>
  <c r="BN118" i="48"/>
  <c r="BE118" i="48"/>
  <c r="AV118" i="48"/>
  <c r="AM118" i="48"/>
  <c r="AJ118" i="48"/>
  <c r="AI118" i="48"/>
  <c r="AH118" i="48"/>
  <c r="AG118" i="48"/>
  <c r="AF118" i="48"/>
  <c r="AE118" i="48"/>
  <c r="BN117" i="48"/>
  <c r="BE117" i="48"/>
  <c r="AV117" i="48"/>
  <c r="AM117" i="48"/>
  <c r="AJ117" i="48"/>
  <c r="AI117" i="48"/>
  <c r="AH117" i="48"/>
  <c r="AG117" i="48"/>
  <c r="AF117" i="48"/>
  <c r="AE117" i="48"/>
  <c r="BN116" i="48"/>
  <c r="BE116" i="48"/>
  <c r="AV116" i="48"/>
  <c r="AM116" i="48"/>
  <c r="AJ116" i="48"/>
  <c r="AI116" i="48"/>
  <c r="AH116" i="48"/>
  <c r="AG116" i="48"/>
  <c r="AF116" i="48"/>
  <c r="AE116" i="48"/>
  <c r="BN115" i="48"/>
  <c r="BM115" i="48"/>
  <c r="BL115" i="48"/>
  <c r="BE115" i="48"/>
  <c r="BD115" i="48"/>
  <c r="BC115" i="48"/>
  <c r="AV115" i="48"/>
  <c r="AU115" i="48"/>
  <c r="AT115" i="48"/>
  <c r="AM115" i="48"/>
  <c r="AL115" i="48"/>
  <c r="AK115" i="48"/>
  <c r="AJ115" i="48"/>
  <c r="AI115" i="48"/>
  <c r="AH115" i="48"/>
  <c r="AG115" i="48"/>
  <c r="AF115" i="48"/>
  <c r="AE115" i="48"/>
  <c r="AC115" i="48"/>
  <c r="AB115" i="48"/>
  <c r="M115" i="48"/>
  <c r="BN114" i="48"/>
  <c r="BE114" i="48"/>
  <c r="AV114" i="48"/>
  <c r="AM114" i="48"/>
  <c r="AD114" i="48" s="1"/>
  <c r="AJ114" i="48"/>
  <c r="AI114" i="48"/>
  <c r="AH114" i="48"/>
  <c r="AG114" i="48"/>
  <c r="AF114" i="48"/>
  <c r="AE114" i="48"/>
  <c r="BN113" i="48"/>
  <c r="BE113" i="48"/>
  <c r="AV113" i="48"/>
  <c r="AM113" i="48"/>
  <c r="AJ113" i="48"/>
  <c r="AI113" i="48"/>
  <c r="AH113" i="48"/>
  <c r="AG113" i="48"/>
  <c r="AF113" i="48"/>
  <c r="AE113" i="48"/>
  <c r="BN112" i="48"/>
  <c r="BE112" i="48"/>
  <c r="AV112" i="48"/>
  <c r="AM112" i="48"/>
  <c r="AJ112" i="48"/>
  <c r="AI112" i="48"/>
  <c r="AH112" i="48"/>
  <c r="AG112" i="48"/>
  <c r="AF112" i="48"/>
  <c r="AE112" i="48"/>
  <c r="BN111" i="48"/>
  <c r="BM111" i="48"/>
  <c r="BL111" i="48"/>
  <c r="BE111" i="48"/>
  <c r="BD111" i="48"/>
  <c r="BC111" i="48"/>
  <c r="AV111" i="48"/>
  <c r="AU111" i="48"/>
  <c r="AT111" i="48"/>
  <c r="AM111" i="48"/>
  <c r="AL111" i="48"/>
  <c r="AK111" i="48"/>
  <c r="AJ111" i="48"/>
  <c r="AI111" i="48"/>
  <c r="AH111" i="48"/>
  <c r="AG111" i="48"/>
  <c r="AF111" i="48"/>
  <c r="AE111" i="48"/>
  <c r="AC111" i="48"/>
  <c r="AB111" i="48"/>
  <c r="M111" i="48"/>
  <c r="BN110" i="48"/>
  <c r="BE110" i="48"/>
  <c r="AV110" i="48"/>
  <c r="AM110" i="48"/>
  <c r="AJ110" i="48"/>
  <c r="AI110" i="48"/>
  <c r="AH110" i="48"/>
  <c r="AG110" i="48"/>
  <c r="AF110" i="48"/>
  <c r="AE110" i="48"/>
  <c r="BN109" i="48"/>
  <c r="BE109" i="48"/>
  <c r="AV109" i="48"/>
  <c r="AM109" i="48"/>
  <c r="AJ109" i="48"/>
  <c r="AI109" i="48"/>
  <c r="AH109" i="48"/>
  <c r="AG109" i="48"/>
  <c r="AF109" i="48"/>
  <c r="AE109" i="48"/>
  <c r="BN108" i="48"/>
  <c r="BE108" i="48"/>
  <c r="AV108" i="48"/>
  <c r="AM108" i="48"/>
  <c r="AJ108" i="48"/>
  <c r="AI108" i="48"/>
  <c r="AH108" i="48"/>
  <c r="AG108" i="48"/>
  <c r="AF108" i="48"/>
  <c r="AE108" i="48"/>
  <c r="BN107" i="48"/>
  <c r="BM107" i="48"/>
  <c r="BL107" i="48"/>
  <c r="BE107" i="48"/>
  <c r="BD107" i="48"/>
  <c r="BC107" i="48"/>
  <c r="AV107" i="48"/>
  <c r="AU107" i="48"/>
  <c r="AT107" i="48"/>
  <c r="AM107" i="48"/>
  <c r="AL107" i="48"/>
  <c r="AK107" i="48"/>
  <c r="AJ107" i="48"/>
  <c r="AI107" i="48"/>
  <c r="AH107" i="48"/>
  <c r="AG107" i="48"/>
  <c r="AF107" i="48"/>
  <c r="AE107" i="48"/>
  <c r="AC107" i="48"/>
  <c r="AB107" i="48"/>
  <c r="M107" i="48"/>
  <c r="BN106" i="48"/>
  <c r="BE106" i="48"/>
  <c r="AV106" i="48"/>
  <c r="AM106" i="48"/>
  <c r="AJ106" i="48"/>
  <c r="AI106" i="48"/>
  <c r="AH106" i="48"/>
  <c r="AG106" i="48"/>
  <c r="AF106" i="48"/>
  <c r="AE106" i="48"/>
  <c r="BN105" i="48"/>
  <c r="BE105" i="48"/>
  <c r="AV105" i="48"/>
  <c r="AM105" i="48"/>
  <c r="AJ105" i="48"/>
  <c r="AI105" i="48"/>
  <c r="AH105" i="48"/>
  <c r="AG105" i="48"/>
  <c r="AF105" i="48"/>
  <c r="AE105" i="48"/>
  <c r="BN104" i="48"/>
  <c r="BE104" i="48"/>
  <c r="AV104" i="48"/>
  <c r="AM104" i="48"/>
  <c r="AJ104" i="48"/>
  <c r="AI104" i="48"/>
  <c r="AH104" i="48"/>
  <c r="AG104" i="48"/>
  <c r="AF104" i="48"/>
  <c r="AE104" i="48"/>
  <c r="BN103" i="48"/>
  <c r="BM103" i="48"/>
  <c r="BL103" i="48"/>
  <c r="BE103" i="48"/>
  <c r="BD103" i="48"/>
  <c r="BC103" i="48"/>
  <c r="AV103" i="48"/>
  <c r="AU103" i="48"/>
  <c r="AT103" i="48"/>
  <c r="AM103" i="48"/>
  <c r="AL103" i="48"/>
  <c r="AK103" i="48"/>
  <c r="AJ103" i="48"/>
  <c r="AI103" i="48"/>
  <c r="AH103" i="48"/>
  <c r="AG103" i="48"/>
  <c r="AF103" i="48"/>
  <c r="AE103" i="48"/>
  <c r="AC103" i="48"/>
  <c r="AB103" i="48"/>
  <c r="M103" i="48"/>
  <c r="BN102" i="48"/>
  <c r="BE102" i="48"/>
  <c r="AV102" i="48"/>
  <c r="AM102" i="48"/>
  <c r="AJ102" i="48"/>
  <c r="AI102" i="48"/>
  <c r="AH102" i="48"/>
  <c r="AG102" i="48"/>
  <c r="AF102" i="48"/>
  <c r="AE102" i="48"/>
  <c r="BN101" i="48"/>
  <c r="BE101" i="48"/>
  <c r="AV101" i="48"/>
  <c r="AM101" i="48"/>
  <c r="AJ101" i="48"/>
  <c r="AI101" i="48"/>
  <c r="AH101" i="48"/>
  <c r="AG101" i="48"/>
  <c r="AF101" i="48"/>
  <c r="AE101" i="48"/>
  <c r="BN100" i="48"/>
  <c r="BE100" i="48"/>
  <c r="AV100" i="48"/>
  <c r="AM100" i="48"/>
  <c r="AJ100" i="48"/>
  <c r="AI100" i="48"/>
  <c r="AH100" i="48"/>
  <c r="AG100" i="48"/>
  <c r="AF100" i="48"/>
  <c r="AE100" i="48"/>
  <c r="BN99" i="48"/>
  <c r="BM99" i="48"/>
  <c r="BL99" i="48"/>
  <c r="BE99" i="48"/>
  <c r="BD99" i="48"/>
  <c r="BC99" i="48"/>
  <c r="AV99" i="48"/>
  <c r="AU99" i="48"/>
  <c r="AT99" i="48"/>
  <c r="AM99" i="48"/>
  <c r="AL99" i="48"/>
  <c r="AK99" i="48"/>
  <c r="AJ99" i="48"/>
  <c r="AI99" i="48"/>
  <c r="AH99" i="48"/>
  <c r="AG99" i="48"/>
  <c r="AF99" i="48"/>
  <c r="AE99" i="48"/>
  <c r="AC99" i="48"/>
  <c r="AB99" i="48"/>
  <c r="M99" i="48"/>
  <c r="BN98" i="48"/>
  <c r="BE98" i="48"/>
  <c r="AV98" i="48"/>
  <c r="AM98" i="48"/>
  <c r="AJ98" i="48"/>
  <c r="AI98" i="48"/>
  <c r="AH98" i="48"/>
  <c r="AG98" i="48"/>
  <c r="AF98" i="48"/>
  <c r="AE98" i="48"/>
  <c r="BN97" i="48"/>
  <c r="BE97" i="48"/>
  <c r="AV97" i="48"/>
  <c r="AM97" i="48"/>
  <c r="AJ97" i="48"/>
  <c r="AI97" i="48"/>
  <c r="AH97" i="48"/>
  <c r="AG97" i="48"/>
  <c r="AF97" i="48"/>
  <c r="AE97" i="48"/>
  <c r="BN96" i="48"/>
  <c r="BE96" i="48"/>
  <c r="AV96" i="48"/>
  <c r="AM96" i="48"/>
  <c r="AJ96" i="48"/>
  <c r="AI96" i="48"/>
  <c r="AH96" i="48"/>
  <c r="AG96" i="48"/>
  <c r="AF96" i="48"/>
  <c r="AE96" i="48"/>
  <c r="BN95" i="48"/>
  <c r="BM95" i="48"/>
  <c r="BL95" i="48"/>
  <c r="BE95" i="48"/>
  <c r="BD95" i="48"/>
  <c r="BC95" i="48"/>
  <c r="AV95" i="48"/>
  <c r="AU95" i="48"/>
  <c r="AT95" i="48"/>
  <c r="AM95" i="48"/>
  <c r="AL95" i="48"/>
  <c r="AK95" i="48"/>
  <c r="AJ95" i="48"/>
  <c r="AI95" i="48"/>
  <c r="AH95" i="48"/>
  <c r="AG95" i="48"/>
  <c r="AF95" i="48"/>
  <c r="AE95" i="48"/>
  <c r="AC95" i="48"/>
  <c r="AB95" i="48"/>
  <c r="M95" i="48"/>
  <c r="BN94" i="48"/>
  <c r="BE94" i="48"/>
  <c r="AV94" i="48"/>
  <c r="AM94" i="48"/>
  <c r="AJ94" i="48"/>
  <c r="AI94" i="48"/>
  <c r="AH94" i="48"/>
  <c r="AG94" i="48"/>
  <c r="AF94" i="48"/>
  <c r="AE94" i="48"/>
  <c r="BN93" i="48"/>
  <c r="BE93" i="48"/>
  <c r="AV93" i="48"/>
  <c r="AM93" i="48"/>
  <c r="AJ93" i="48"/>
  <c r="AI93" i="48"/>
  <c r="AH93" i="48"/>
  <c r="AG93" i="48"/>
  <c r="AF93" i="48"/>
  <c r="AE93" i="48"/>
  <c r="BN92" i="48"/>
  <c r="BE92" i="48"/>
  <c r="AV92" i="48"/>
  <c r="AM92" i="48"/>
  <c r="AJ92" i="48"/>
  <c r="AI92" i="48"/>
  <c r="AH92" i="48"/>
  <c r="AG92" i="48"/>
  <c r="AF92" i="48"/>
  <c r="AE92" i="48"/>
  <c r="BN91" i="48"/>
  <c r="BM91" i="48"/>
  <c r="BL91" i="48"/>
  <c r="BE91" i="48"/>
  <c r="BD91" i="48"/>
  <c r="BC91" i="48"/>
  <c r="AV91" i="48"/>
  <c r="AU91" i="48"/>
  <c r="AT91" i="48"/>
  <c r="AM91" i="48"/>
  <c r="AL91" i="48"/>
  <c r="AK91" i="48"/>
  <c r="AJ91" i="48"/>
  <c r="AI91" i="48"/>
  <c r="AH91" i="48"/>
  <c r="AG91" i="48"/>
  <c r="AF91" i="48"/>
  <c r="AE91" i="48"/>
  <c r="AC91" i="48"/>
  <c r="AB91" i="48"/>
  <c r="M91" i="48"/>
  <c r="BN90" i="48"/>
  <c r="BE90" i="48"/>
  <c r="AV90" i="48"/>
  <c r="AM90" i="48"/>
  <c r="AJ90" i="48"/>
  <c r="AI90" i="48"/>
  <c r="AH90" i="48"/>
  <c r="AG90" i="48"/>
  <c r="AF90" i="48"/>
  <c r="AE90" i="48"/>
  <c r="BN89" i="48"/>
  <c r="BE89" i="48"/>
  <c r="AV89" i="48"/>
  <c r="AM89" i="48"/>
  <c r="AJ89" i="48"/>
  <c r="AI89" i="48"/>
  <c r="AH89" i="48"/>
  <c r="AG89" i="48"/>
  <c r="AF89" i="48"/>
  <c r="AE89" i="48"/>
  <c r="BN88" i="48"/>
  <c r="BE88" i="48"/>
  <c r="AV88" i="48"/>
  <c r="AM88" i="48"/>
  <c r="AJ88" i="48"/>
  <c r="AI88" i="48"/>
  <c r="AH88" i="48"/>
  <c r="AG88" i="48"/>
  <c r="AF88" i="48"/>
  <c r="AE88" i="48"/>
  <c r="BN87" i="48"/>
  <c r="BM87" i="48"/>
  <c r="BL87" i="48"/>
  <c r="BE87" i="48"/>
  <c r="BD87" i="48"/>
  <c r="BC87" i="48"/>
  <c r="AV87" i="48"/>
  <c r="AU87" i="48"/>
  <c r="AT87" i="48"/>
  <c r="AM87" i="48"/>
  <c r="AL87" i="48"/>
  <c r="AK87" i="48"/>
  <c r="AJ87" i="48"/>
  <c r="AI87" i="48"/>
  <c r="AH87" i="48"/>
  <c r="AG87" i="48"/>
  <c r="AF87" i="48"/>
  <c r="AE87" i="48"/>
  <c r="AC87" i="48"/>
  <c r="AB87" i="48"/>
  <c r="M87" i="48"/>
  <c r="BN86" i="48"/>
  <c r="BE86" i="48"/>
  <c r="AV86" i="48"/>
  <c r="AM86" i="48"/>
  <c r="AJ86" i="48"/>
  <c r="AI86" i="48"/>
  <c r="AH86" i="48"/>
  <c r="AG86" i="48"/>
  <c r="AF86" i="48"/>
  <c r="AE86" i="48"/>
  <c r="BN85" i="48"/>
  <c r="BE85" i="48"/>
  <c r="AV85" i="48"/>
  <c r="AM85" i="48"/>
  <c r="AD85" i="48" s="1"/>
  <c r="AJ85" i="48"/>
  <c r="AI85" i="48"/>
  <c r="AH85" i="48"/>
  <c r="AG85" i="48"/>
  <c r="AF85" i="48"/>
  <c r="AE85" i="48"/>
  <c r="BN84" i="48"/>
  <c r="BE84" i="48"/>
  <c r="AV84" i="48"/>
  <c r="AM84" i="48"/>
  <c r="AJ84" i="48"/>
  <c r="AI84" i="48"/>
  <c r="AH84" i="48"/>
  <c r="AG84" i="48"/>
  <c r="AF84" i="48"/>
  <c r="AE84" i="48"/>
  <c r="BN83" i="48"/>
  <c r="BM83" i="48"/>
  <c r="BL83" i="48"/>
  <c r="BE83" i="48"/>
  <c r="BD83" i="48"/>
  <c r="BC83" i="48"/>
  <c r="AV83" i="48"/>
  <c r="AU83" i="48"/>
  <c r="AT83" i="48"/>
  <c r="AM83" i="48"/>
  <c r="AL83" i="48"/>
  <c r="AK83" i="48"/>
  <c r="AJ83" i="48"/>
  <c r="AI83" i="48"/>
  <c r="AH83" i="48"/>
  <c r="AG83" i="48"/>
  <c r="AF83" i="48"/>
  <c r="AE83" i="48"/>
  <c r="AC83" i="48"/>
  <c r="AB83" i="48"/>
  <c r="M83" i="48"/>
  <c r="BN82" i="48"/>
  <c r="BE82" i="48"/>
  <c r="AV82" i="48"/>
  <c r="AM82" i="48"/>
  <c r="AD82" i="48" s="1"/>
  <c r="AJ82" i="48"/>
  <c r="AI82" i="48"/>
  <c r="AH82" i="48"/>
  <c r="AG82" i="48"/>
  <c r="AF82" i="48"/>
  <c r="AE82" i="48"/>
  <c r="BN81" i="48"/>
  <c r="BE81" i="48"/>
  <c r="AV81" i="48"/>
  <c r="AM81" i="48"/>
  <c r="AJ81" i="48"/>
  <c r="AI81" i="48"/>
  <c r="AH81" i="48"/>
  <c r="AG81" i="48"/>
  <c r="AF81" i="48"/>
  <c r="AE81" i="48"/>
  <c r="BN80" i="48"/>
  <c r="BE80" i="48"/>
  <c r="AV80" i="48"/>
  <c r="AM80" i="48"/>
  <c r="AJ80" i="48"/>
  <c r="AI80" i="48"/>
  <c r="AH80" i="48"/>
  <c r="AG80" i="48"/>
  <c r="AF80" i="48"/>
  <c r="AE80" i="48"/>
  <c r="BN79" i="48"/>
  <c r="BM79" i="48"/>
  <c r="BL79" i="48"/>
  <c r="BE79" i="48"/>
  <c r="BD79" i="48"/>
  <c r="BC79" i="48"/>
  <c r="AV79" i="48"/>
  <c r="AU79" i="48"/>
  <c r="AT79" i="48"/>
  <c r="AM79" i="48"/>
  <c r="AD79" i="48" s="1"/>
  <c r="AL79" i="48"/>
  <c r="AK79" i="48"/>
  <c r="AJ79" i="48"/>
  <c r="AI79" i="48"/>
  <c r="AH79" i="48"/>
  <c r="AG79" i="48"/>
  <c r="AF79" i="48"/>
  <c r="AE79" i="48"/>
  <c r="AC79" i="48"/>
  <c r="AB79" i="48"/>
  <c r="M79" i="48"/>
  <c r="BN78" i="48"/>
  <c r="BE78" i="48"/>
  <c r="AV78" i="48"/>
  <c r="AM78" i="48"/>
  <c r="AJ78" i="48"/>
  <c r="AI78" i="48"/>
  <c r="AH78" i="48"/>
  <c r="AG78" i="48"/>
  <c r="AF78" i="48"/>
  <c r="AE78" i="48"/>
  <c r="BN77" i="48"/>
  <c r="BE77" i="48"/>
  <c r="AV77" i="48"/>
  <c r="AM77" i="48"/>
  <c r="AJ77" i="48"/>
  <c r="AI77" i="48"/>
  <c r="AH77" i="48"/>
  <c r="AG77" i="48"/>
  <c r="AF77" i="48"/>
  <c r="AE77" i="48"/>
  <c r="BN76" i="48"/>
  <c r="BE76" i="48"/>
  <c r="AV76" i="48"/>
  <c r="AM76" i="48"/>
  <c r="AJ76" i="48"/>
  <c r="AI76" i="48"/>
  <c r="AH76" i="48"/>
  <c r="AG76" i="48"/>
  <c r="AF76" i="48"/>
  <c r="AE76" i="48"/>
  <c r="BN75" i="48"/>
  <c r="BM75" i="48"/>
  <c r="BL75" i="48"/>
  <c r="BE75" i="48"/>
  <c r="BD75" i="48"/>
  <c r="BC75" i="48"/>
  <c r="AV75" i="48"/>
  <c r="AD75" i="48" s="1"/>
  <c r="AU75" i="48"/>
  <c r="AT75" i="48"/>
  <c r="AM75" i="48"/>
  <c r="AL75" i="48"/>
  <c r="AK75" i="48"/>
  <c r="AJ75" i="48"/>
  <c r="AI75" i="48"/>
  <c r="AH75" i="48"/>
  <c r="AG75" i="48"/>
  <c r="AF75" i="48"/>
  <c r="AE75" i="48"/>
  <c r="AC75" i="48"/>
  <c r="AB75" i="48"/>
  <c r="M75" i="48"/>
  <c r="BN74" i="48"/>
  <c r="BE74" i="48"/>
  <c r="AV74" i="48"/>
  <c r="AM74" i="48"/>
  <c r="AJ74" i="48"/>
  <c r="AI74" i="48"/>
  <c r="AH74" i="48"/>
  <c r="AG74" i="48"/>
  <c r="AF74" i="48"/>
  <c r="AE74" i="48"/>
  <c r="BN73" i="48"/>
  <c r="BE73" i="48"/>
  <c r="AV73" i="48"/>
  <c r="AM73" i="48"/>
  <c r="AJ73" i="48"/>
  <c r="AI73" i="48"/>
  <c r="AH73" i="48"/>
  <c r="AG73" i="48"/>
  <c r="AF73" i="48"/>
  <c r="AE73" i="48"/>
  <c r="BN72" i="48"/>
  <c r="BE72" i="48"/>
  <c r="AV72" i="48"/>
  <c r="AM72" i="48"/>
  <c r="AJ72" i="48"/>
  <c r="AI72" i="48"/>
  <c r="AH72" i="48"/>
  <c r="AG72" i="48"/>
  <c r="AF72" i="48"/>
  <c r="AE72" i="48"/>
  <c r="BN71" i="48"/>
  <c r="BM71" i="48"/>
  <c r="BL71" i="48"/>
  <c r="BE71" i="48"/>
  <c r="BD71" i="48"/>
  <c r="BC71" i="48"/>
  <c r="AV71" i="48"/>
  <c r="AU71" i="48"/>
  <c r="AT71" i="48"/>
  <c r="AM71" i="48"/>
  <c r="AL71" i="48"/>
  <c r="AK71" i="48"/>
  <c r="AJ71" i="48"/>
  <c r="AI71" i="48"/>
  <c r="AH71" i="48"/>
  <c r="AG71" i="48"/>
  <c r="AF71" i="48"/>
  <c r="AE71" i="48"/>
  <c r="AC71" i="48"/>
  <c r="AB71" i="48"/>
  <c r="M71" i="48"/>
  <c r="BN70" i="48"/>
  <c r="BE70" i="48"/>
  <c r="AV70" i="48"/>
  <c r="AM70" i="48"/>
  <c r="AJ70" i="48"/>
  <c r="AI70" i="48"/>
  <c r="AH70" i="48"/>
  <c r="AG70" i="48"/>
  <c r="AF70" i="48"/>
  <c r="AE70" i="48"/>
  <c r="BN69" i="48"/>
  <c r="BE69" i="48"/>
  <c r="AV69" i="48"/>
  <c r="AM69" i="48"/>
  <c r="AJ69" i="48"/>
  <c r="AI69" i="48"/>
  <c r="AH69" i="48"/>
  <c r="AG69" i="48"/>
  <c r="AF69" i="48"/>
  <c r="AE69" i="48"/>
  <c r="BN68" i="48"/>
  <c r="BE68" i="48"/>
  <c r="AV68" i="48"/>
  <c r="AM68" i="48"/>
  <c r="AJ68" i="48"/>
  <c r="AI68" i="48"/>
  <c r="AH68" i="48"/>
  <c r="AG68" i="48"/>
  <c r="AF68" i="48"/>
  <c r="AE68" i="48"/>
  <c r="BN67" i="48"/>
  <c r="BM67" i="48"/>
  <c r="BL67" i="48"/>
  <c r="BE67" i="48"/>
  <c r="BD67" i="48"/>
  <c r="BC67" i="48"/>
  <c r="AV67" i="48"/>
  <c r="AU67" i="48"/>
  <c r="AT67" i="48"/>
  <c r="AM67" i="48"/>
  <c r="AL67" i="48"/>
  <c r="AK67" i="48"/>
  <c r="AJ67" i="48"/>
  <c r="AI67" i="48"/>
  <c r="AH67" i="48"/>
  <c r="AG67" i="48"/>
  <c r="AF67" i="48"/>
  <c r="AE67" i="48"/>
  <c r="AC67" i="48"/>
  <c r="AB67" i="48"/>
  <c r="M67" i="48"/>
  <c r="BN66" i="48"/>
  <c r="BE66" i="48"/>
  <c r="AV66" i="48"/>
  <c r="AM66" i="48"/>
  <c r="AJ66" i="48"/>
  <c r="AI66" i="48"/>
  <c r="AH66" i="48"/>
  <c r="AG66" i="48"/>
  <c r="AF66" i="48"/>
  <c r="AE66" i="48"/>
  <c r="BN65" i="48"/>
  <c r="BE65" i="48"/>
  <c r="AV65" i="48"/>
  <c r="AM65" i="48"/>
  <c r="AJ65" i="48"/>
  <c r="AI65" i="48"/>
  <c r="AH65" i="48"/>
  <c r="AG65" i="48"/>
  <c r="AF65" i="48"/>
  <c r="AE65" i="48"/>
  <c r="BN64" i="48"/>
  <c r="BE64" i="48"/>
  <c r="AV64" i="48"/>
  <c r="AM64" i="48"/>
  <c r="AJ64" i="48"/>
  <c r="AI64" i="48"/>
  <c r="AH64" i="48"/>
  <c r="AG64" i="48"/>
  <c r="AF64" i="48"/>
  <c r="AE64" i="48"/>
  <c r="BN63" i="48"/>
  <c r="BM63" i="48"/>
  <c r="BL63" i="48"/>
  <c r="BE63" i="48"/>
  <c r="BD63" i="48"/>
  <c r="BC63" i="48"/>
  <c r="AV63" i="48"/>
  <c r="AU63" i="48"/>
  <c r="AT63" i="48"/>
  <c r="AM63" i="48"/>
  <c r="AL63" i="48"/>
  <c r="AK63" i="48"/>
  <c r="AJ63" i="48"/>
  <c r="AI63" i="48"/>
  <c r="AH63" i="48"/>
  <c r="AG63" i="48"/>
  <c r="AF63" i="48"/>
  <c r="AE63" i="48"/>
  <c r="AC63" i="48"/>
  <c r="AB63" i="48"/>
  <c r="M63" i="48"/>
  <c r="BN62" i="48"/>
  <c r="BE62" i="48"/>
  <c r="AV62" i="48"/>
  <c r="AM62" i="48"/>
  <c r="AJ62" i="48"/>
  <c r="AI62" i="48"/>
  <c r="AH62" i="48"/>
  <c r="AG62" i="48"/>
  <c r="AF62" i="48"/>
  <c r="AE62" i="48"/>
  <c r="BN61" i="48"/>
  <c r="BE61" i="48"/>
  <c r="AV61" i="48"/>
  <c r="AM61" i="48"/>
  <c r="AJ61" i="48"/>
  <c r="AI61" i="48"/>
  <c r="AH61" i="48"/>
  <c r="AG61" i="48"/>
  <c r="AF61" i="48"/>
  <c r="AE61" i="48"/>
  <c r="BN60" i="48"/>
  <c r="BE60" i="48"/>
  <c r="AV60" i="48"/>
  <c r="AM60" i="48"/>
  <c r="AJ60" i="48"/>
  <c r="AI60" i="48"/>
  <c r="AH60" i="48"/>
  <c r="AG60" i="48"/>
  <c r="AF60" i="48"/>
  <c r="AE60" i="48"/>
  <c r="BN59" i="48"/>
  <c r="BM59" i="48"/>
  <c r="BL59" i="48"/>
  <c r="BE59" i="48"/>
  <c r="AD59" i="48" s="1"/>
  <c r="BD59" i="48"/>
  <c r="BC59" i="48"/>
  <c r="AV59" i="48"/>
  <c r="AU59" i="48"/>
  <c r="AT59" i="48"/>
  <c r="AM59" i="48"/>
  <c r="AL59" i="48"/>
  <c r="AK59" i="48"/>
  <c r="AJ59" i="48"/>
  <c r="AI59" i="48"/>
  <c r="AH59" i="48"/>
  <c r="AG59" i="48"/>
  <c r="AF59" i="48"/>
  <c r="AE59" i="48"/>
  <c r="AC59" i="48"/>
  <c r="AB59" i="48"/>
  <c r="M59" i="48"/>
  <c r="BN58" i="48"/>
  <c r="BE58" i="48"/>
  <c r="AV58" i="48"/>
  <c r="AM58" i="48"/>
  <c r="AJ58" i="48"/>
  <c r="AI58" i="48"/>
  <c r="AH58" i="48"/>
  <c r="AG58" i="48"/>
  <c r="AF58" i="48"/>
  <c r="AE58" i="48"/>
  <c r="BN57" i="48"/>
  <c r="BE57" i="48"/>
  <c r="AV57" i="48"/>
  <c r="AM57" i="48"/>
  <c r="AJ57" i="48"/>
  <c r="AI57" i="48"/>
  <c r="AH57" i="48"/>
  <c r="AG57" i="48"/>
  <c r="AF57" i="48"/>
  <c r="AE57" i="48"/>
  <c r="BN56" i="48"/>
  <c r="BE56" i="48"/>
  <c r="AV56" i="48"/>
  <c r="AM56" i="48"/>
  <c r="AD56" i="48" s="1"/>
  <c r="AJ56" i="48"/>
  <c r="AI56" i="48"/>
  <c r="AH56" i="48"/>
  <c r="AG56" i="48"/>
  <c r="AF56" i="48"/>
  <c r="AE56" i="48"/>
  <c r="BN55" i="48"/>
  <c r="BM55" i="48"/>
  <c r="BL55" i="48"/>
  <c r="BE55" i="48"/>
  <c r="BD55" i="48"/>
  <c r="BC55" i="48"/>
  <c r="AV55" i="48"/>
  <c r="AU55" i="48"/>
  <c r="AT55" i="48"/>
  <c r="AM55" i="48"/>
  <c r="AL55" i="48"/>
  <c r="AK55" i="48"/>
  <c r="AJ55" i="48"/>
  <c r="AI55" i="48"/>
  <c r="AH55" i="48"/>
  <c r="AG55" i="48"/>
  <c r="AF55" i="48"/>
  <c r="AE55" i="48"/>
  <c r="AC55" i="48"/>
  <c r="AB55" i="48"/>
  <c r="M55" i="48"/>
  <c r="BN54" i="48"/>
  <c r="BE54" i="48"/>
  <c r="AV54" i="48"/>
  <c r="AM54" i="48"/>
  <c r="AJ54" i="48"/>
  <c r="AI54" i="48"/>
  <c r="AH54" i="48"/>
  <c r="AG54" i="48"/>
  <c r="AF54" i="48"/>
  <c r="AE54" i="48"/>
  <c r="BN53" i="48"/>
  <c r="BE53" i="48"/>
  <c r="AV53" i="48"/>
  <c r="AM53" i="48"/>
  <c r="AJ53" i="48"/>
  <c r="AI53" i="48"/>
  <c r="AH53" i="48"/>
  <c r="AG53" i="48"/>
  <c r="AF53" i="48"/>
  <c r="AE53" i="48"/>
  <c r="BN52" i="48"/>
  <c r="BE52" i="48"/>
  <c r="AV52" i="48"/>
  <c r="AM52" i="48"/>
  <c r="AJ52" i="48"/>
  <c r="AI52" i="48"/>
  <c r="AH52" i="48"/>
  <c r="AG52" i="48"/>
  <c r="AF52" i="48"/>
  <c r="AE52" i="48"/>
  <c r="BN51" i="48"/>
  <c r="BM51" i="48"/>
  <c r="BL51" i="48"/>
  <c r="BE51" i="48"/>
  <c r="BD51" i="48"/>
  <c r="BC51" i="48"/>
  <c r="AV51" i="48"/>
  <c r="AU51" i="48"/>
  <c r="AT51" i="48"/>
  <c r="AM51" i="48"/>
  <c r="AL51" i="48"/>
  <c r="AK51" i="48"/>
  <c r="AJ51" i="48"/>
  <c r="AI51" i="48"/>
  <c r="AH51" i="48"/>
  <c r="AG51" i="48"/>
  <c r="AF51" i="48"/>
  <c r="AE51" i="48"/>
  <c r="AC51" i="48"/>
  <c r="AB51" i="48"/>
  <c r="M51" i="48"/>
  <c r="BN50" i="48"/>
  <c r="BE50" i="48"/>
  <c r="AV50" i="48"/>
  <c r="AM50" i="48"/>
  <c r="AJ50" i="48"/>
  <c r="AI50" i="48"/>
  <c r="AH50" i="48"/>
  <c r="AG50" i="48"/>
  <c r="AF50" i="48"/>
  <c r="AE50" i="48"/>
  <c r="BN49" i="48"/>
  <c r="BE49" i="48"/>
  <c r="AV49" i="48"/>
  <c r="AM49" i="48"/>
  <c r="AJ49" i="48"/>
  <c r="AI49" i="48"/>
  <c r="AH49" i="48"/>
  <c r="AG49" i="48"/>
  <c r="AF49" i="48"/>
  <c r="AE49" i="48"/>
  <c r="BN48" i="48"/>
  <c r="BE48" i="48"/>
  <c r="AV48" i="48"/>
  <c r="AM48" i="48"/>
  <c r="AJ48" i="48"/>
  <c r="AI48" i="48"/>
  <c r="AH48" i="48"/>
  <c r="AG48" i="48"/>
  <c r="AF48" i="48"/>
  <c r="AE48" i="48"/>
  <c r="BN47" i="48"/>
  <c r="BM47" i="48"/>
  <c r="BL47" i="48"/>
  <c r="BE47" i="48"/>
  <c r="BD47" i="48"/>
  <c r="BC47" i="48"/>
  <c r="AV47" i="48"/>
  <c r="AU47" i="48"/>
  <c r="AT47" i="48"/>
  <c r="AM47" i="48"/>
  <c r="AL47" i="48"/>
  <c r="AK47" i="48"/>
  <c r="AJ47" i="48"/>
  <c r="AI47" i="48"/>
  <c r="AH47" i="48"/>
  <c r="AG47" i="48"/>
  <c r="AF47" i="48"/>
  <c r="AE47" i="48"/>
  <c r="AC47" i="48"/>
  <c r="AB47" i="48"/>
  <c r="M47" i="48"/>
  <c r="BN46" i="48"/>
  <c r="BE46" i="48"/>
  <c r="AV46" i="48"/>
  <c r="AM46" i="48"/>
  <c r="AJ46" i="48"/>
  <c r="AI46" i="48"/>
  <c r="AH46" i="48"/>
  <c r="AG46" i="48"/>
  <c r="AF46" i="48"/>
  <c r="AE46" i="48"/>
  <c r="BN45" i="48"/>
  <c r="BE45" i="48"/>
  <c r="AV45" i="48"/>
  <c r="AM45" i="48"/>
  <c r="AJ45" i="48"/>
  <c r="AI45" i="48"/>
  <c r="AH45" i="48"/>
  <c r="AG45" i="48"/>
  <c r="AF45" i="48"/>
  <c r="AE45" i="48"/>
  <c r="BN44" i="48"/>
  <c r="BE44" i="48"/>
  <c r="AV44" i="48"/>
  <c r="AM44" i="48"/>
  <c r="AJ44" i="48"/>
  <c r="AI44" i="48"/>
  <c r="AH44" i="48"/>
  <c r="AG44" i="48"/>
  <c r="AF44" i="48"/>
  <c r="AE44" i="48"/>
  <c r="BN43" i="48"/>
  <c r="BM43" i="48"/>
  <c r="BL43" i="48"/>
  <c r="BE43" i="48"/>
  <c r="AD43" i="48" s="1"/>
  <c r="BD43" i="48"/>
  <c r="BC43" i="48"/>
  <c r="AV43" i="48"/>
  <c r="AU43" i="48"/>
  <c r="AT43" i="48"/>
  <c r="AM43" i="48"/>
  <c r="AL43" i="48"/>
  <c r="AK43" i="48"/>
  <c r="AJ43" i="48"/>
  <c r="AI43" i="48"/>
  <c r="AH43" i="48"/>
  <c r="AG43" i="48"/>
  <c r="AF43" i="48"/>
  <c r="AE43" i="48"/>
  <c r="AC43" i="48"/>
  <c r="AB43" i="48"/>
  <c r="M43" i="48"/>
  <c r="BN42" i="48"/>
  <c r="BE42" i="48"/>
  <c r="AV42" i="48"/>
  <c r="AM42" i="48"/>
  <c r="AJ42" i="48"/>
  <c r="AI42" i="48"/>
  <c r="AH42" i="48"/>
  <c r="AG42" i="48"/>
  <c r="AF42" i="48"/>
  <c r="AE42" i="48"/>
  <c r="BN41" i="48"/>
  <c r="BE41" i="48"/>
  <c r="AV41" i="48"/>
  <c r="AM41" i="48"/>
  <c r="AJ41" i="48"/>
  <c r="AI41" i="48"/>
  <c r="AH41" i="48"/>
  <c r="AG41" i="48"/>
  <c r="AF41" i="48"/>
  <c r="AE41" i="48"/>
  <c r="BN40" i="48"/>
  <c r="BE40" i="48"/>
  <c r="AV40" i="48"/>
  <c r="AM40" i="48"/>
  <c r="AJ40" i="48"/>
  <c r="AI40" i="48"/>
  <c r="AH40" i="48"/>
  <c r="AG40" i="48"/>
  <c r="AF40" i="48"/>
  <c r="AE40" i="48"/>
  <c r="BN39" i="48"/>
  <c r="BM39" i="48"/>
  <c r="BL39" i="48"/>
  <c r="BE39" i="48"/>
  <c r="BD39" i="48"/>
  <c r="BC39" i="48"/>
  <c r="AV39" i="48"/>
  <c r="AU39" i="48"/>
  <c r="AT39" i="48"/>
  <c r="AM39" i="48"/>
  <c r="AL39" i="48"/>
  <c r="AK39" i="48"/>
  <c r="AJ39" i="48"/>
  <c r="AI39" i="48"/>
  <c r="AH39" i="48"/>
  <c r="AG39" i="48"/>
  <c r="AF39" i="48"/>
  <c r="AE39" i="48"/>
  <c r="AC39" i="48"/>
  <c r="AB39" i="48"/>
  <c r="BN38" i="48"/>
  <c r="BE38" i="48"/>
  <c r="AV38" i="48"/>
  <c r="AM38" i="48"/>
  <c r="AJ38" i="48"/>
  <c r="AI38" i="48"/>
  <c r="AH38" i="48"/>
  <c r="AG38" i="48"/>
  <c r="AF38" i="48"/>
  <c r="AE38" i="48"/>
  <c r="BN37" i="48"/>
  <c r="BE37" i="48"/>
  <c r="AV37" i="48"/>
  <c r="AM37" i="48"/>
  <c r="AJ37" i="48"/>
  <c r="AI37" i="48"/>
  <c r="AH37" i="48"/>
  <c r="AG37" i="48"/>
  <c r="AF37" i="48"/>
  <c r="AE37" i="48"/>
  <c r="BN36" i="48"/>
  <c r="BE36" i="48"/>
  <c r="AV36" i="48"/>
  <c r="AM36" i="48"/>
  <c r="AJ36" i="48"/>
  <c r="AI36" i="48"/>
  <c r="AH36" i="48"/>
  <c r="AG36" i="48"/>
  <c r="AF36" i="48"/>
  <c r="AE36" i="48"/>
  <c r="BN35" i="48"/>
  <c r="BM35" i="48"/>
  <c r="BL35" i="48"/>
  <c r="BE35" i="48"/>
  <c r="BD35" i="48"/>
  <c r="BC35" i="48"/>
  <c r="AV35" i="48"/>
  <c r="AU35" i="48"/>
  <c r="AT35" i="48"/>
  <c r="AM35" i="48"/>
  <c r="AD35" i="48" s="1"/>
  <c r="AL35" i="48"/>
  <c r="AK35" i="48"/>
  <c r="AJ35" i="48"/>
  <c r="AI35" i="48"/>
  <c r="AH35" i="48"/>
  <c r="AG35" i="48"/>
  <c r="AF35" i="48"/>
  <c r="AE35" i="48"/>
  <c r="AC35" i="48"/>
  <c r="AB35" i="48"/>
  <c r="M35" i="48"/>
  <c r="BN34" i="48"/>
  <c r="BE34" i="48"/>
  <c r="AV34" i="48"/>
  <c r="AM34" i="48"/>
  <c r="AJ34" i="48"/>
  <c r="AI34" i="48"/>
  <c r="AH34" i="48"/>
  <c r="AG34" i="48"/>
  <c r="AF34" i="48"/>
  <c r="AE34" i="48"/>
  <c r="BN33" i="48"/>
  <c r="BE33" i="48"/>
  <c r="AV33" i="48"/>
  <c r="AM33" i="48"/>
  <c r="AJ33" i="48"/>
  <c r="AI33" i="48"/>
  <c r="AH33" i="48"/>
  <c r="AG33" i="48"/>
  <c r="AF33" i="48"/>
  <c r="AE33" i="48"/>
  <c r="BN32" i="48"/>
  <c r="BE32" i="48"/>
  <c r="AV32" i="48"/>
  <c r="AM32" i="48"/>
  <c r="AJ32" i="48"/>
  <c r="AI32" i="48"/>
  <c r="AH32" i="48"/>
  <c r="AG32" i="48"/>
  <c r="AF32" i="48"/>
  <c r="AE32" i="48"/>
  <c r="BN31" i="48"/>
  <c r="BM31" i="48"/>
  <c r="BL31" i="48"/>
  <c r="BE31" i="48"/>
  <c r="BD31" i="48"/>
  <c r="BC31" i="48"/>
  <c r="AV31" i="48"/>
  <c r="AD31" i="48" s="1"/>
  <c r="AU31" i="48"/>
  <c r="AT31" i="48"/>
  <c r="AM31" i="48"/>
  <c r="AL31" i="48"/>
  <c r="AK31" i="48"/>
  <c r="AJ31" i="48"/>
  <c r="AI31" i="48"/>
  <c r="AH31" i="48"/>
  <c r="AG31" i="48"/>
  <c r="AF31" i="48"/>
  <c r="AE31" i="48"/>
  <c r="AC31" i="48"/>
  <c r="AB31" i="48"/>
  <c r="M31" i="48"/>
  <c r="BN30" i="48"/>
  <c r="BE30" i="48"/>
  <c r="AV30" i="48"/>
  <c r="AM30" i="48"/>
  <c r="AJ30" i="48"/>
  <c r="AI30" i="48"/>
  <c r="AH30" i="48"/>
  <c r="AG30" i="48"/>
  <c r="AF30" i="48"/>
  <c r="AE30" i="48"/>
  <c r="BN29" i="48"/>
  <c r="BE29" i="48"/>
  <c r="AV29" i="48"/>
  <c r="AM29" i="48"/>
  <c r="AJ29" i="48"/>
  <c r="AI29" i="48"/>
  <c r="AH29" i="48"/>
  <c r="AG29" i="48"/>
  <c r="AF29" i="48"/>
  <c r="AE29" i="48"/>
  <c r="BN28" i="48"/>
  <c r="BE28" i="48"/>
  <c r="AV28" i="48"/>
  <c r="AM28" i="48"/>
  <c r="AJ28" i="48"/>
  <c r="AI28" i="48"/>
  <c r="AH28" i="48"/>
  <c r="AG28" i="48"/>
  <c r="AF28" i="48"/>
  <c r="AE28" i="48"/>
  <c r="BN27" i="48"/>
  <c r="BM27" i="48"/>
  <c r="BL27" i="48"/>
  <c r="BE27" i="48"/>
  <c r="BD27" i="48"/>
  <c r="BC27" i="48"/>
  <c r="AV27" i="48"/>
  <c r="AU27" i="48"/>
  <c r="AT27" i="48"/>
  <c r="AM27" i="48"/>
  <c r="AL27" i="48"/>
  <c r="AK27" i="48"/>
  <c r="AJ27" i="48"/>
  <c r="AI27" i="48"/>
  <c r="AH27" i="48"/>
  <c r="AG27" i="48"/>
  <c r="AF27" i="48"/>
  <c r="AE27" i="48"/>
  <c r="AC27" i="48"/>
  <c r="AB27" i="48"/>
  <c r="M27" i="48"/>
  <c r="BN26" i="48"/>
  <c r="BE26" i="48"/>
  <c r="AV26" i="48"/>
  <c r="AM26" i="48"/>
  <c r="AJ26" i="48"/>
  <c r="AI26" i="48"/>
  <c r="AH26" i="48"/>
  <c r="AG26" i="48"/>
  <c r="AF26" i="48"/>
  <c r="AE26" i="48"/>
  <c r="BN25" i="48"/>
  <c r="BE25" i="48"/>
  <c r="AV25" i="48"/>
  <c r="AM25" i="48"/>
  <c r="AJ25" i="48"/>
  <c r="AI25" i="48"/>
  <c r="AH25" i="48"/>
  <c r="AG25" i="48"/>
  <c r="AF25" i="48"/>
  <c r="AE25" i="48"/>
  <c r="BN24" i="48"/>
  <c r="BE24" i="48"/>
  <c r="AV24" i="48"/>
  <c r="AM24" i="48"/>
  <c r="AD24" i="48" s="1"/>
  <c r="AJ24" i="48"/>
  <c r="AI24" i="48"/>
  <c r="AH24" i="48"/>
  <c r="AG24" i="48"/>
  <c r="AF24" i="48"/>
  <c r="AE24" i="48"/>
  <c r="BN23" i="48"/>
  <c r="BM23" i="48"/>
  <c r="BL23" i="48"/>
  <c r="BE23" i="48"/>
  <c r="BD23" i="48"/>
  <c r="BC23" i="48"/>
  <c r="AV23" i="48"/>
  <c r="AU23" i="48"/>
  <c r="AT23" i="48"/>
  <c r="AM23" i="48"/>
  <c r="AL23" i="48"/>
  <c r="AK23" i="48"/>
  <c r="AJ23" i="48"/>
  <c r="AI23" i="48"/>
  <c r="AH23" i="48"/>
  <c r="AG23" i="48"/>
  <c r="AF23" i="48"/>
  <c r="AE23" i="48"/>
  <c r="AC23" i="48"/>
  <c r="AB23" i="48"/>
  <c r="M23" i="48"/>
  <c r="BN22" i="48"/>
  <c r="BE22" i="48"/>
  <c r="AV22" i="48"/>
  <c r="AD22" i="48" s="1"/>
  <c r="AM22" i="48"/>
  <c r="AJ22" i="48"/>
  <c r="AI22" i="48"/>
  <c r="AH22" i="48"/>
  <c r="AG22" i="48"/>
  <c r="AF22" i="48"/>
  <c r="AE22" i="48"/>
  <c r="BN21" i="48"/>
  <c r="BE21" i="48"/>
  <c r="AV21" i="48"/>
  <c r="AM21" i="48"/>
  <c r="AJ21" i="48"/>
  <c r="AI21" i="48"/>
  <c r="AH21" i="48"/>
  <c r="AG21" i="48"/>
  <c r="AF21" i="48"/>
  <c r="AE21" i="48"/>
  <c r="BN20" i="48"/>
  <c r="BE20" i="48"/>
  <c r="AV20" i="48"/>
  <c r="AM20" i="48"/>
  <c r="AJ20" i="48"/>
  <c r="AI20" i="48"/>
  <c r="AH20" i="48"/>
  <c r="AG20" i="48"/>
  <c r="AF20" i="48"/>
  <c r="AE20" i="48"/>
  <c r="BN19" i="48"/>
  <c r="BM19" i="48"/>
  <c r="BL19" i="48"/>
  <c r="BE19" i="48"/>
  <c r="BD19" i="48"/>
  <c r="BC19" i="48"/>
  <c r="AV19" i="48"/>
  <c r="AU19" i="48"/>
  <c r="AT19" i="48"/>
  <c r="AM19" i="48"/>
  <c r="AL19" i="48"/>
  <c r="AK19" i="48"/>
  <c r="AJ19" i="48"/>
  <c r="AI19" i="48"/>
  <c r="AH19" i="48"/>
  <c r="AG19" i="48"/>
  <c r="AF19" i="48"/>
  <c r="AE19" i="48"/>
  <c r="AC19" i="48"/>
  <c r="AB19" i="48"/>
  <c r="M19" i="48"/>
  <c r="BN18" i="48"/>
  <c r="BE18" i="48"/>
  <c r="AV18" i="48"/>
  <c r="AM18" i="48"/>
  <c r="AJ18" i="48"/>
  <c r="AI18" i="48"/>
  <c r="AH18" i="48"/>
  <c r="AG18" i="48"/>
  <c r="AF18" i="48"/>
  <c r="AE18" i="48"/>
  <c r="BN17" i="48"/>
  <c r="BE17" i="48"/>
  <c r="AV17" i="48"/>
  <c r="AM17" i="48"/>
  <c r="AJ17" i="48"/>
  <c r="AI17" i="48"/>
  <c r="AH17" i="48"/>
  <c r="AG17" i="48"/>
  <c r="AF17" i="48"/>
  <c r="AE17" i="48"/>
  <c r="BN16" i="48"/>
  <c r="BE16" i="48"/>
  <c r="AV16" i="48"/>
  <c r="AM16" i="48"/>
  <c r="AJ16" i="48"/>
  <c r="AI16" i="48"/>
  <c r="AH16" i="48"/>
  <c r="AG16" i="48"/>
  <c r="AF16" i="48"/>
  <c r="AE16" i="48"/>
  <c r="BN15" i="48"/>
  <c r="BM15" i="48"/>
  <c r="BL15" i="48"/>
  <c r="BE15" i="48"/>
  <c r="BD15" i="48"/>
  <c r="BC15" i="48"/>
  <c r="AV15" i="48"/>
  <c r="AU15" i="48"/>
  <c r="AT15" i="48"/>
  <c r="AM15" i="48"/>
  <c r="AD15" i="48" s="1"/>
  <c r="AL15" i="48"/>
  <c r="AK15" i="48"/>
  <c r="AJ15" i="48"/>
  <c r="AI15" i="48"/>
  <c r="AH15" i="48"/>
  <c r="AG15" i="48"/>
  <c r="AF15" i="48"/>
  <c r="AE15" i="48"/>
  <c r="AC15" i="48"/>
  <c r="AB15" i="48"/>
  <c r="M15" i="48"/>
  <c r="BN14" i="48"/>
  <c r="BE14" i="48"/>
  <c r="AD14" i="48" s="1"/>
  <c r="AV14" i="48"/>
  <c r="AM14" i="48"/>
  <c r="AJ14" i="48"/>
  <c r="AI14" i="48"/>
  <c r="AH14" i="48"/>
  <c r="AG14" i="48"/>
  <c r="AF14" i="48"/>
  <c r="AE14" i="48"/>
  <c r="BN13" i="48"/>
  <c r="BE13" i="48"/>
  <c r="AV13" i="48"/>
  <c r="AM13" i="48"/>
  <c r="AJ13" i="48"/>
  <c r="AI13" i="48"/>
  <c r="AH13" i="48"/>
  <c r="AG13" i="48"/>
  <c r="AF13" i="48"/>
  <c r="AE13" i="48"/>
  <c r="BN12" i="48"/>
  <c r="BE12" i="48"/>
  <c r="AV12" i="48"/>
  <c r="AM12" i="48"/>
  <c r="AJ12" i="48"/>
  <c r="AI12" i="48"/>
  <c r="AH12" i="48"/>
  <c r="AG12" i="48"/>
  <c r="AF12" i="48"/>
  <c r="AE12" i="48"/>
  <c r="BN11" i="48"/>
  <c r="BM11" i="48"/>
  <c r="BL11" i="48"/>
  <c r="BE11" i="48"/>
  <c r="BD11" i="48"/>
  <c r="BC11" i="48"/>
  <c r="AV11" i="48"/>
  <c r="AU11" i="48"/>
  <c r="AT11" i="48"/>
  <c r="AM11" i="48"/>
  <c r="AL11" i="48"/>
  <c r="AK11" i="48"/>
  <c r="AJ11" i="48"/>
  <c r="AI11" i="48"/>
  <c r="AH11" i="48"/>
  <c r="AG11" i="48"/>
  <c r="AF11" i="48"/>
  <c r="AE11" i="48"/>
  <c r="AC11" i="48"/>
  <c r="AB11" i="48"/>
  <c r="M11" i="48"/>
  <c r="K67" i="47"/>
  <c r="K63" i="47"/>
  <c r="K59" i="47"/>
  <c r="K55" i="47"/>
  <c r="K51" i="47"/>
  <c r="K47" i="47"/>
  <c r="K43" i="47"/>
  <c r="K39" i="47"/>
  <c r="K35" i="47"/>
  <c r="K31" i="47"/>
  <c r="K27" i="47"/>
  <c r="K23" i="47"/>
  <c r="K19" i="47"/>
  <c r="K15" i="47"/>
  <c r="K11" i="47"/>
  <c r="BN70" i="47"/>
  <c r="BE70" i="47"/>
  <c r="AV70" i="47"/>
  <c r="AM70" i="47"/>
  <c r="AJ70" i="47"/>
  <c r="AI70" i="47"/>
  <c r="AH70" i="47"/>
  <c r="AG70" i="47"/>
  <c r="AF70" i="47"/>
  <c r="AE70" i="47"/>
  <c r="BN69" i="47"/>
  <c r="BE69" i="47"/>
  <c r="AV69" i="47"/>
  <c r="AM69" i="47"/>
  <c r="AJ69" i="47"/>
  <c r="AI69" i="47"/>
  <c r="AH69" i="47"/>
  <c r="AG69" i="47"/>
  <c r="AF69" i="47"/>
  <c r="AE69" i="47"/>
  <c r="BN68" i="47"/>
  <c r="BE68" i="47"/>
  <c r="AV68" i="47"/>
  <c r="AM68" i="47"/>
  <c r="AJ68" i="47"/>
  <c r="AI68" i="47"/>
  <c r="AH68" i="47"/>
  <c r="AG68" i="47"/>
  <c r="AF68" i="47"/>
  <c r="AE68" i="47"/>
  <c r="BN67" i="47"/>
  <c r="BM67" i="47"/>
  <c r="BL67" i="47"/>
  <c r="BE67" i="47"/>
  <c r="BD67" i="47"/>
  <c r="BC67" i="47"/>
  <c r="AV67" i="47"/>
  <c r="AU67" i="47"/>
  <c r="AT67" i="47"/>
  <c r="AM67" i="47"/>
  <c r="AD67" i="47" s="1"/>
  <c r="AL67" i="47"/>
  <c r="AK67" i="47"/>
  <c r="AJ67" i="47"/>
  <c r="AI67" i="47"/>
  <c r="AH67" i="47"/>
  <c r="AG67" i="47"/>
  <c r="AF67" i="47"/>
  <c r="AE67" i="47"/>
  <c r="AC67" i="47"/>
  <c r="AB67" i="47"/>
  <c r="M67" i="47"/>
  <c r="BN66" i="47"/>
  <c r="BE66" i="47"/>
  <c r="AV66" i="47"/>
  <c r="AM66" i="47"/>
  <c r="AJ66" i="47"/>
  <c r="AI66" i="47"/>
  <c r="AH66" i="47"/>
  <c r="AG66" i="47"/>
  <c r="AF66" i="47"/>
  <c r="AE66" i="47"/>
  <c r="BN65" i="47"/>
  <c r="BE65" i="47"/>
  <c r="AV65" i="47"/>
  <c r="AM65" i="47"/>
  <c r="AJ65" i="47"/>
  <c r="AI65" i="47"/>
  <c r="AH65" i="47"/>
  <c r="AG65" i="47"/>
  <c r="AF65" i="47"/>
  <c r="AE65" i="47"/>
  <c r="BN64" i="47"/>
  <c r="BE64" i="47"/>
  <c r="AV64" i="47"/>
  <c r="AD64" i="47" s="1"/>
  <c r="AM64" i="47"/>
  <c r="AJ64" i="47"/>
  <c r="AI64" i="47"/>
  <c r="AH64" i="47"/>
  <c r="AG64" i="47"/>
  <c r="AF64" i="47"/>
  <c r="AE64" i="47"/>
  <c r="BN63" i="47"/>
  <c r="BM63" i="47"/>
  <c r="BL63" i="47"/>
  <c r="BE63" i="47"/>
  <c r="BD63" i="47"/>
  <c r="BC63" i="47"/>
  <c r="AV63" i="47"/>
  <c r="AU63" i="47"/>
  <c r="AT63" i="47"/>
  <c r="AM63" i="47"/>
  <c r="AL63" i="47"/>
  <c r="AK63" i="47"/>
  <c r="AJ63" i="47"/>
  <c r="AI63" i="47"/>
  <c r="AH63" i="47"/>
  <c r="AG63" i="47"/>
  <c r="AF63" i="47"/>
  <c r="AE63" i="47"/>
  <c r="AC63" i="47"/>
  <c r="AB63" i="47"/>
  <c r="M63" i="47"/>
  <c r="BN62" i="47"/>
  <c r="BE62" i="47"/>
  <c r="AV62" i="47"/>
  <c r="AM62" i="47"/>
  <c r="AJ62" i="47"/>
  <c r="AI62" i="47"/>
  <c r="AH62" i="47"/>
  <c r="AG62" i="47"/>
  <c r="AF62" i="47"/>
  <c r="AE62" i="47"/>
  <c r="BN61" i="47"/>
  <c r="BE61" i="47"/>
  <c r="AV61" i="47"/>
  <c r="AM61" i="47"/>
  <c r="AJ61" i="47"/>
  <c r="AI61" i="47"/>
  <c r="AH61" i="47"/>
  <c r="AG61" i="47"/>
  <c r="AF61" i="47"/>
  <c r="AE61" i="47"/>
  <c r="BN60" i="47"/>
  <c r="BE60" i="47"/>
  <c r="AV60" i="47"/>
  <c r="AM60" i="47"/>
  <c r="AJ60" i="47"/>
  <c r="AI60" i="47"/>
  <c r="AH60" i="47"/>
  <c r="AG60" i="47"/>
  <c r="AF60" i="47"/>
  <c r="AE60" i="47"/>
  <c r="BN59" i="47"/>
  <c r="BM59" i="47"/>
  <c r="BL59" i="47"/>
  <c r="BE59" i="47"/>
  <c r="BD59" i="47"/>
  <c r="BC59" i="47"/>
  <c r="AV59" i="47"/>
  <c r="AU59" i="47"/>
  <c r="AT59" i="47"/>
  <c r="AM59" i="47"/>
  <c r="AL59" i="47"/>
  <c r="AK59" i="47"/>
  <c r="AJ59" i="47"/>
  <c r="AI59" i="47"/>
  <c r="AH59" i="47"/>
  <c r="AG59" i="47"/>
  <c r="AF59" i="47"/>
  <c r="AE59" i="47"/>
  <c r="AC59" i="47"/>
  <c r="AB59" i="47"/>
  <c r="M59" i="47"/>
  <c r="BN58" i="47"/>
  <c r="BE58" i="47"/>
  <c r="AV58" i="47"/>
  <c r="AM58" i="47"/>
  <c r="AJ58" i="47"/>
  <c r="AI58" i="47"/>
  <c r="AH58" i="47"/>
  <c r="AG58" i="47"/>
  <c r="AF58" i="47"/>
  <c r="AE58" i="47"/>
  <c r="BN57" i="47"/>
  <c r="BE57" i="47"/>
  <c r="AV57" i="47"/>
  <c r="AM57" i="47"/>
  <c r="AD57" i="47" s="1"/>
  <c r="AJ57" i="47"/>
  <c r="AI57" i="47"/>
  <c r="AH57" i="47"/>
  <c r="AG57" i="47"/>
  <c r="AF57" i="47"/>
  <c r="AE57" i="47"/>
  <c r="BN56" i="47"/>
  <c r="BE56" i="47"/>
  <c r="AV56" i="47"/>
  <c r="AM56" i="47"/>
  <c r="AJ56" i="47"/>
  <c r="AI56" i="47"/>
  <c r="AH56" i="47"/>
  <c r="AG56" i="47"/>
  <c r="AF56" i="47"/>
  <c r="AE56" i="47"/>
  <c r="BN55" i="47"/>
  <c r="BM55" i="47"/>
  <c r="BL55" i="47"/>
  <c r="BE55" i="47"/>
  <c r="BD55" i="47"/>
  <c r="BC55" i="47"/>
  <c r="AV55" i="47"/>
  <c r="AU55" i="47"/>
  <c r="AT55" i="47"/>
  <c r="AM55" i="47"/>
  <c r="AL55" i="47"/>
  <c r="AK55" i="47"/>
  <c r="AJ55" i="47"/>
  <c r="AI55" i="47"/>
  <c r="AH55" i="47"/>
  <c r="AG55" i="47"/>
  <c r="AF55" i="47"/>
  <c r="AE55" i="47"/>
  <c r="AC55" i="47"/>
  <c r="AB55" i="47"/>
  <c r="M55" i="47"/>
  <c r="BN54" i="47"/>
  <c r="BE54" i="47"/>
  <c r="AV54" i="47"/>
  <c r="AM54" i="47"/>
  <c r="AJ54" i="47"/>
  <c r="AI54" i="47"/>
  <c r="AH54" i="47"/>
  <c r="AG54" i="47"/>
  <c r="AF54" i="47"/>
  <c r="AE54" i="47"/>
  <c r="BN53" i="47"/>
  <c r="BE53" i="47"/>
  <c r="AV53" i="47"/>
  <c r="AM53" i="47"/>
  <c r="AJ53" i="47"/>
  <c r="AI53" i="47"/>
  <c r="AH53" i="47"/>
  <c r="AG53" i="47"/>
  <c r="AF53" i="47"/>
  <c r="AE53" i="47"/>
  <c r="BN52" i="47"/>
  <c r="BE52" i="47"/>
  <c r="AV52" i="47"/>
  <c r="AM52" i="47"/>
  <c r="AJ52" i="47"/>
  <c r="AI52" i="47"/>
  <c r="AH52" i="47"/>
  <c r="AG52" i="47"/>
  <c r="AF52" i="47"/>
  <c r="AE52" i="47"/>
  <c r="BN51" i="47"/>
  <c r="BM51" i="47"/>
  <c r="BL51" i="47"/>
  <c r="BE51" i="47"/>
  <c r="BD51" i="47"/>
  <c r="BC51" i="47"/>
  <c r="AV51" i="47"/>
  <c r="AU51" i="47"/>
  <c r="AT51" i="47"/>
  <c r="AM51" i="47"/>
  <c r="AL51" i="47"/>
  <c r="AK51" i="47"/>
  <c r="AJ51" i="47"/>
  <c r="AI51" i="47"/>
  <c r="AH51" i="47"/>
  <c r="AG51" i="47"/>
  <c r="AF51" i="47"/>
  <c r="AE51" i="47"/>
  <c r="AC51" i="47"/>
  <c r="AB51" i="47"/>
  <c r="M51" i="47"/>
  <c r="BN50" i="47"/>
  <c r="BE50" i="47"/>
  <c r="AV50" i="47"/>
  <c r="AD50" i="47" s="1"/>
  <c r="AM50" i="47"/>
  <c r="AJ50" i="47"/>
  <c r="AI50" i="47"/>
  <c r="AH50" i="47"/>
  <c r="AG50" i="47"/>
  <c r="AF50" i="47"/>
  <c r="AE50" i="47"/>
  <c r="BN49" i="47"/>
  <c r="BE49" i="47"/>
  <c r="AV49" i="47"/>
  <c r="AM49" i="47"/>
  <c r="AJ49" i="47"/>
  <c r="AI49" i="47"/>
  <c r="AH49" i="47"/>
  <c r="AG49" i="47"/>
  <c r="AF49" i="47"/>
  <c r="AE49" i="47"/>
  <c r="BN48" i="47"/>
  <c r="BE48" i="47"/>
  <c r="AV48" i="47"/>
  <c r="AM48" i="47"/>
  <c r="AJ48" i="47"/>
  <c r="AI48" i="47"/>
  <c r="AH48" i="47"/>
  <c r="AG48" i="47"/>
  <c r="AF48" i="47"/>
  <c r="AE48" i="47"/>
  <c r="BN47" i="47"/>
  <c r="BM47" i="47"/>
  <c r="BL47" i="47"/>
  <c r="BE47" i="47"/>
  <c r="BD47" i="47"/>
  <c r="BC47" i="47"/>
  <c r="AV47" i="47"/>
  <c r="AU47" i="47"/>
  <c r="AT47" i="47"/>
  <c r="AM47" i="47"/>
  <c r="AL47" i="47"/>
  <c r="AK47" i="47"/>
  <c r="AJ47" i="47"/>
  <c r="AI47" i="47"/>
  <c r="AH47" i="47"/>
  <c r="AG47" i="47"/>
  <c r="AF47" i="47"/>
  <c r="AE47" i="47"/>
  <c r="AC47" i="47"/>
  <c r="AB47" i="47"/>
  <c r="M47" i="47"/>
  <c r="BN46" i="47"/>
  <c r="BE46" i="47"/>
  <c r="AV46" i="47"/>
  <c r="AM46" i="47"/>
  <c r="AJ46" i="47"/>
  <c r="AI46" i="47"/>
  <c r="AH46" i="47"/>
  <c r="AG46" i="47"/>
  <c r="AF46" i="47"/>
  <c r="AE46" i="47"/>
  <c r="BN45" i="47"/>
  <c r="BE45" i="47"/>
  <c r="AV45" i="47"/>
  <c r="AM45" i="47"/>
  <c r="AJ45" i="47"/>
  <c r="AI45" i="47"/>
  <c r="AH45" i="47"/>
  <c r="AG45" i="47"/>
  <c r="AF45" i="47"/>
  <c r="AE45" i="47"/>
  <c r="BN44" i="47"/>
  <c r="BE44" i="47"/>
  <c r="AV44" i="47"/>
  <c r="AM44" i="47"/>
  <c r="AJ44" i="47"/>
  <c r="AI44" i="47"/>
  <c r="AH44" i="47"/>
  <c r="AG44" i="47"/>
  <c r="AF44" i="47"/>
  <c r="AE44" i="47"/>
  <c r="BN43" i="47"/>
  <c r="BM43" i="47"/>
  <c r="BL43" i="47"/>
  <c r="BE43" i="47"/>
  <c r="BD43" i="47"/>
  <c r="BC43" i="47"/>
  <c r="AV43" i="47"/>
  <c r="AU43" i="47"/>
  <c r="AT43" i="47"/>
  <c r="AM43" i="47"/>
  <c r="AL43" i="47"/>
  <c r="AK43" i="47"/>
  <c r="AJ43" i="47"/>
  <c r="AI43" i="47"/>
  <c r="AH43" i="47"/>
  <c r="AG43" i="47"/>
  <c r="AF43" i="47"/>
  <c r="AE43" i="47"/>
  <c r="AC43" i="47"/>
  <c r="AB43" i="47"/>
  <c r="M43" i="47"/>
  <c r="BN42" i="47"/>
  <c r="AD42" i="47" s="1"/>
  <c r="BE42" i="47"/>
  <c r="AV42" i="47"/>
  <c r="AM42" i="47"/>
  <c r="AJ42" i="47"/>
  <c r="AI42" i="47"/>
  <c r="AH42" i="47"/>
  <c r="AG42" i="47"/>
  <c r="AF42" i="47"/>
  <c r="AE42" i="47"/>
  <c r="BN41" i="47"/>
  <c r="BE41" i="47"/>
  <c r="AV41" i="47"/>
  <c r="AM41" i="47"/>
  <c r="AJ41" i="47"/>
  <c r="AI41" i="47"/>
  <c r="AH41" i="47"/>
  <c r="AG41" i="47"/>
  <c r="AF41" i="47"/>
  <c r="AE41" i="47"/>
  <c r="BN40" i="47"/>
  <c r="BE40" i="47"/>
  <c r="AV40" i="47"/>
  <c r="AM40" i="47"/>
  <c r="AJ40" i="47"/>
  <c r="AI40" i="47"/>
  <c r="AH40" i="47"/>
  <c r="AG40" i="47"/>
  <c r="AF40" i="47"/>
  <c r="AE40" i="47"/>
  <c r="BN39" i="47"/>
  <c r="BM39" i="47"/>
  <c r="BL39" i="47"/>
  <c r="BE39" i="47"/>
  <c r="BD39" i="47"/>
  <c r="BC39" i="47"/>
  <c r="AV39" i="47"/>
  <c r="AU39" i="47"/>
  <c r="AT39" i="47"/>
  <c r="AM39" i="47"/>
  <c r="AL39" i="47"/>
  <c r="AK39" i="47"/>
  <c r="AJ39" i="47"/>
  <c r="AI39" i="47"/>
  <c r="AH39" i="47"/>
  <c r="AG39" i="47"/>
  <c r="AF39" i="47"/>
  <c r="AE39" i="47"/>
  <c r="AC39" i="47"/>
  <c r="AB39" i="47"/>
  <c r="BN38" i="47"/>
  <c r="BE38" i="47"/>
  <c r="AV38" i="47"/>
  <c r="AM38" i="47"/>
  <c r="AJ38" i="47"/>
  <c r="AI38" i="47"/>
  <c r="AH38" i="47"/>
  <c r="AG38" i="47"/>
  <c r="AF38" i="47"/>
  <c r="AE38" i="47"/>
  <c r="BN37" i="47"/>
  <c r="BE37" i="47"/>
  <c r="AV37" i="47"/>
  <c r="AM37" i="47"/>
  <c r="AJ37" i="47"/>
  <c r="AI37" i="47"/>
  <c r="AH37" i="47"/>
  <c r="AG37" i="47"/>
  <c r="AF37" i="47"/>
  <c r="AE37" i="47"/>
  <c r="BN36" i="47"/>
  <c r="BE36" i="47"/>
  <c r="AV36" i="47"/>
  <c r="AM36" i="47"/>
  <c r="AD36" i="47" s="1"/>
  <c r="AJ36" i="47"/>
  <c r="AI36" i="47"/>
  <c r="AH36" i="47"/>
  <c r="AG36" i="47"/>
  <c r="AF36" i="47"/>
  <c r="AE36" i="47"/>
  <c r="BN35" i="47"/>
  <c r="BM35" i="47"/>
  <c r="BL35" i="47"/>
  <c r="BE35" i="47"/>
  <c r="BD35" i="47"/>
  <c r="BC35" i="47"/>
  <c r="AV35" i="47"/>
  <c r="AU35" i="47"/>
  <c r="AT35" i="47"/>
  <c r="AM35" i="47"/>
  <c r="AL35" i="47"/>
  <c r="AK35" i="47"/>
  <c r="AJ35" i="47"/>
  <c r="AI35" i="47"/>
  <c r="AH35" i="47"/>
  <c r="AG35" i="47"/>
  <c r="AF35" i="47"/>
  <c r="AE35" i="47"/>
  <c r="AC35" i="47"/>
  <c r="AB35" i="47"/>
  <c r="M35" i="47"/>
  <c r="BN34" i="47"/>
  <c r="BE34" i="47"/>
  <c r="AD34" i="47" s="1"/>
  <c r="AV34" i="47"/>
  <c r="AM34" i="47"/>
  <c r="AJ34" i="47"/>
  <c r="AI34" i="47"/>
  <c r="AH34" i="47"/>
  <c r="AG34" i="47"/>
  <c r="AF34" i="47"/>
  <c r="AE34" i="47"/>
  <c r="BN33" i="47"/>
  <c r="BE33" i="47"/>
  <c r="AV33" i="47"/>
  <c r="AM33" i="47"/>
  <c r="AJ33" i="47"/>
  <c r="AI33" i="47"/>
  <c r="AH33" i="47"/>
  <c r="AG33" i="47"/>
  <c r="AF33" i="47"/>
  <c r="AE33" i="47"/>
  <c r="BN32" i="47"/>
  <c r="BE32" i="47"/>
  <c r="AV32" i="47"/>
  <c r="AM32" i="47"/>
  <c r="AJ32" i="47"/>
  <c r="AI32" i="47"/>
  <c r="AH32" i="47"/>
  <c r="AG32" i="47"/>
  <c r="AF32" i="47"/>
  <c r="AE32" i="47"/>
  <c r="BN31" i="47"/>
  <c r="BM31" i="47"/>
  <c r="BL31" i="47"/>
  <c r="BE31" i="47"/>
  <c r="BD31" i="47"/>
  <c r="BC31" i="47"/>
  <c r="AV31" i="47"/>
  <c r="AU31" i="47"/>
  <c r="AT31" i="47"/>
  <c r="AM31" i="47"/>
  <c r="AL31" i="47"/>
  <c r="AK31" i="47"/>
  <c r="AJ31" i="47"/>
  <c r="AI31" i="47"/>
  <c r="AH31" i="47"/>
  <c r="AG31" i="47"/>
  <c r="AF31" i="47"/>
  <c r="AE31" i="47"/>
  <c r="AC31" i="47"/>
  <c r="AB31" i="47"/>
  <c r="M31" i="47"/>
  <c r="BN30" i="47"/>
  <c r="BE30" i="47"/>
  <c r="AV30" i="47"/>
  <c r="AD30" i="47" s="1"/>
  <c r="AM30" i="47"/>
  <c r="AJ30" i="47"/>
  <c r="AI30" i="47"/>
  <c r="AH30" i="47"/>
  <c r="AG30" i="47"/>
  <c r="AF30" i="47"/>
  <c r="AE30" i="47"/>
  <c r="BN29" i="47"/>
  <c r="BE29" i="47"/>
  <c r="AV29" i="47"/>
  <c r="AM29" i="47"/>
  <c r="AJ29" i="47"/>
  <c r="AI29" i="47"/>
  <c r="AH29" i="47"/>
  <c r="AG29" i="47"/>
  <c r="AF29" i="47"/>
  <c r="AE29" i="47"/>
  <c r="BN28" i="47"/>
  <c r="BE28" i="47"/>
  <c r="AV28" i="47"/>
  <c r="AM28" i="47"/>
  <c r="AJ28" i="47"/>
  <c r="AI28" i="47"/>
  <c r="AH28" i="47"/>
  <c r="AG28" i="47"/>
  <c r="AF28" i="47"/>
  <c r="AE28" i="47"/>
  <c r="BN27" i="47"/>
  <c r="BM27" i="47"/>
  <c r="BL27" i="47"/>
  <c r="BE27" i="47"/>
  <c r="BD27" i="47"/>
  <c r="BC27" i="47"/>
  <c r="AV27" i="47"/>
  <c r="AU27" i="47"/>
  <c r="AT27" i="47"/>
  <c r="AM27" i="47"/>
  <c r="AD27" i="47" s="1"/>
  <c r="AL27" i="47"/>
  <c r="AK27" i="47"/>
  <c r="AJ27" i="47"/>
  <c r="AI27" i="47"/>
  <c r="AH27" i="47"/>
  <c r="AG27" i="47"/>
  <c r="AF27" i="47"/>
  <c r="AE27" i="47"/>
  <c r="AC27" i="47"/>
  <c r="AB27" i="47"/>
  <c r="M27" i="47"/>
  <c r="BN26" i="47"/>
  <c r="BE26" i="47"/>
  <c r="AV26" i="47"/>
  <c r="AM26" i="47"/>
  <c r="AJ26" i="47"/>
  <c r="AI26" i="47"/>
  <c r="AH26" i="47"/>
  <c r="AG26" i="47"/>
  <c r="AF26" i="47"/>
  <c r="AE26" i="47"/>
  <c r="BN25" i="47"/>
  <c r="BE25" i="47"/>
  <c r="AV25" i="47"/>
  <c r="AM25" i="47"/>
  <c r="AJ25" i="47"/>
  <c r="AI25" i="47"/>
  <c r="AH25" i="47"/>
  <c r="AG25" i="47"/>
  <c r="AF25" i="47"/>
  <c r="AE25" i="47"/>
  <c r="BN24" i="47"/>
  <c r="BE24" i="47"/>
  <c r="AV24" i="47"/>
  <c r="AM24" i="47"/>
  <c r="AJ24" i="47"/>
  <c r="AI24" i="47"/>
  <c r="AH24" i="47"/>
  <c r="AG24" i="47"/>
  <c r="AF24" i="47"/>
  <c r="AE24" i="47"/>
  <c r="BN23" i="47"/>
  <c r="BM23" i="47"/>
  <c r="BL23" i="47"/>
  <c r="BE23" i="47"/>
  <c r="BD23" i="47"/>
  <c r="BC23" i="47"/>
  <c r="AV23" i="47"/>
  <c r="AU23" i="47"/>
  <c r="AT23" i="47"/>
  <c r="AM23" i="47"/>
  <c r="AL23" i="47"/>
  <c r="AK23" i="47"/>
  <c r="AJ23" i="47"/>
  <c r="AI23" i="47"/>
  <c r="AH23" i="47"/>
  <c r="AG23" i="47"/>
  <c r="AF23" i="47"/>
  <c r="AE23" i="47"/>
  <c r="AC23" i="47"/>
  <c r="AB23" i="47"/>
  <c r="M23" i="47"/>
  <c r="BN22" i="47"/>
  <c r="BE22" i="47"/>
  <c r="AV22" i="47"/>
  <c r="AM22" i="47"/>
  <c r="AJ22" i="47"/>
  <c r="AI22" i="47"/>
  <c r="AH22" i="47"/>
  <c r="AG22" i="47"/>
  <c r="AF22" i="47"/>
  <c r="AE22" i="47"/>
  <c r="BN21" i="47"/>
  <c r="BE21" i="47"/>
  <c r="AV21" i="47"/>
  <c r="AM21" i="47"/>
  <c r="AJ21" i="47"/>
  <c r="AI21" i="47"/>
  <c r="AH21" i="47"/>
  <c r="AG21" i="47"/>
  <c r="AF21" i="47"/>
  <c r="AE21" i="47"/>
  <c r="BN20" i="47"/>
  <c r="BE20" i="47"/>
  <c r="AV20" i="47"/>
  <c r="AM20" i="47"/>
  <c r="AJ20" i="47"/>
  <c r="AI20" i="47"/>
  <c r="AH20" i="47"/>
  <c r="AG20" i="47"/>
  <c r="AF20" i="47"/>
  <c r="AE20" i="47"/>
  <c r="BN19" i="47"/>
  <c r="BM19" i="47"/>
  <c r="BL19" i="47"/>
  <c r="BE19" i="47"/>
  <c r="BD19" i="47"/>
  <c r="BC19" i="47"/>
  <c r="AV19" i="47"/>
  <c r="AU19" i="47"/>
  <c r="AT19" i="47"/>
  <c r="AM19" i="47"/>
  <c r="AL19" i="47"/>
  <c r="AK19" i="47"/>
  <c r="AJ19" i="47"/>
  <c r="AI19" i="47"/>
  <c r="AH19" i="47"/>
  <c r="AG19" i="47"/>
  <c r="AF19" i="47"/>
  <c r="AE19" i="47"/>
  <c r="AC19" i="47"/>
  <c r="AB19" i="47"/>
  <c r="M19" i="47"/>
  <c r="BN18" i="47"/>
  <c r="BE18" i="47"/>
  <c r="AV18" i="47"/>
  <c r="AM18" i="47"/>
  <c r="AJ18" i="47"/>
  <c r="AI18" i="47"/>
  <c r="AH18" i="47"/>
  <c r="AG18" i="47"/>
  <c r="AF18" i="47"/>
  <c r="AE18" i="47"/>
  <c r="BN17" i="47"/>
  <c r="BE17" i="47"/>
  <c r="AV17" i="47"/>
  <c r="AM17" i="47"/>
  <c r="AJ17" i="47"/>
  <c r="AI17" i="47"/>
  <c r="AH17" i="47"/>
  <c r="AG17" i="47"/>
  <c r="AF17" i="47"/>
  <c r="AE17" i="47"/>
  <c r="BN16" i="47"/>
  <c r="BE16" i="47"/>
  <c r="AV16" i="47"/>
  <c r="AM16" i="47"/>
  <c r="AD16" i="47" s="1"/>
  <c r="AJ16" i="47"/>
  <c r="AI16" i="47"/>
  <c r="AH16" i="47"/>
  <c r="AG16" i="47"/>
  <c r="AF16" i="47"/>
  <c r="AE16" i="47"/>
  <c r="BN15" i="47"/>
  <c r="BM15" i="47"/>
  <c r="BL15" i="47"/>
  <c r="BE15" i="47"/>
  <c r="BD15" i="47"/>
  <c r="BC15" i="47"/>
  <c r="AV15" i="47"/>
  <c r="AU15" i="47"/>
  <c r="AT15" i="47"/>
  <c r="AM15" i="47"/>
  <c r="AL15" i="47"/>
  <c r="AK15" i="47"/>
  <c r="AJ15" i="47"/>
  <c r="AI15" i="47"/>
  <c r="AH15" i="47"/>
  <c r="AG15" i="47"/>
  <c r="AF15" i="47"/>
  <c r="AE15" i="47"/>
  <c r="AC15" i="47"/>
  <c r="AB15" i="47"/>
  <c r="M15" i="47"/>
  <c r="BN14" i="47"/>
  <c r="AD14" i="47" s="1"/>
  <c r="BE14" i="47"/>
  <c r="AV14" i="47"/>
  <c r="AM14" i="47"/>
  <c r="AJ14" i="47"/>
  <c r="AI14" i="47"/>
  <c r="AH14" i="47"/>
  <c r="AG14" i="47"/>
  <c r="AF14" i="47"/>
  <c r="AE14" i="47"/>
  <c r="BN13" i="47"/>
  <c r="BE13" i="47"/>
  <c r="AV13" i="47"/>
  <c r="AM13" i="47"/>
  <c r="AJ13" i="47"/>
  <c r="AI13" i="47"/>
  <c r="AH13" i="47"/>
  <c r="AG13" i="47"/>
  <c r="AF13" i="47"/>
  <c r="AE13" i="47"/>
  <c r="BN12" i="47"/>
  <c r="BE12" i="47"/>
  <c r="AV12" i="47"/>
  <c r="AM12" i="47"/>
  <c r="AJ12" i="47"/>
  <c r="AI12" i="47"/>
  <c r="AH12" i="47"/>
  <c r="AG12" i="47"/>
  <c r="AF12" i="47"/>
  <c r="AE12" i="47"/>
  <c r="BN11" i="47"/>
  <c r="BM11" i="47"/>
  <c r="BL11" i="47"/>
  <c r="BE11" i="47"/>
  <c r="BD11" i="47"/>
  <c r="BC11" i="47"/>
  <c r="AV11" i="47"/>
  <c r="AU11" i="47"/>
  <c r="AT11" i="47"/>
  <c r="AM11" i="47"/>
  <c r="AL11" i="47"/>
  <c r="AK11" i="47"/>
  <c r="AJ11" i="47"/>
  <c r="AI11" i="47"/>
  <c r="AH11" i="47"/>
  <c r="AG11" i="47"/>
  <c r="AF11" i="47"/>
  <c r="AE11" i="47"/>
  <c r="AC11" i="47"/>
  <c r="AB11" i="47"/>
  <c r="M11" i="47"/>
  <c r="K51" i="46"/>
  <c r="K47" i="46"/>
  <c r="K43" i="46"/>
  <c r="K39" i="46"/>
  <c r="K35" i="46"/>
  <c r="K31" i="46"/>
  <c r="K27" i="46"/>
  <c r="K23" i="46"/>
  <c r="K19" i="46"/>
  <c r="K15" i="46"/>
  <c r="K11" i="46"/>
  <c r="BN54" i="46"/>
  <c r="BE54" i="46"/>
  <c r="AV54" i="46"/>
  <c r="AM54" i="46"/>
  <c r="AD54" i="46" s="1"/>
  <c r="AJ54" i="46"/>
  <c r="AI54" i="46"/>
  <c r="AH54" i="46"/>
  <c r="AG54" i="46"/>
  <c r="AF54" i="46"/>
  <c r="AE54" i="46"/>
  <c r="BN53" i="46"/>
  <c r="BE53" i="46"/>
  <c r="AV53" i="46"/>
  <c r="AM53" i="46"/>
  <c r="AJ53" i="46"/>
  <c r="AI53" i="46"/>
  <c r="AH53" i="46"/>
  <c r="AG53" i="46"/>
  <c r="AF53" i="46"/>
  <c r="AE53" i="46"/>
  <c r="BN52" i="46"/>
  <c r="BE52" i="46"/>
  <c r="AV52" i="46"/>
  <c r="AM52" i="46"/>
  <c r="AJ52" i="46"/>
  <c r="AI52" i="46"/>
  <c r="AH52" i="46"/>
  <c r="AG52" i="46"/>
  <c r="AF52" i="46"/>
  <c r="AE52" i="46"/>
  <c r="BN51" i="46"/>
  <c r="BM51" i="46"/>
  <c r="BL51" i="46"/>
  <c r="BE51" i="46"/>
  <c r="BD51" i="46"/>
  <c r="BC51" i="46"/>
  <c r="AV51" i="46"/>
  <c r="AU51" i="46"/>
  <c r="AT51" i="46"/>
  <c r="AM51" i="46"/>
  <c r="AL51" i="46"/>
  <c r="AK51" i="46"/>
  <c r="AJ51" i="46"/>
  <c r="AI51" i="46"/>
  <c r="AH51" i="46"/>
  <c r="AG51" i="46"/>
  <c r="AF51" i="46"/>
  <c r="AE51" i="46"/>
  <c r="AC51" i="46"/>
  <c r="AB51" i="46"/>
  <c r="M51" i="46"/>
  <c r="BN50" i="46"/>
  <c r="BE50" i="46"/>
  <c r="AV50" i="46"/>
  <c r="AM50" i="46"/>
  <c r="AJ50" i="46"/>
  <c r="AI50" i="46"/>
  <c r="AH50" i="46"/>
  <c r="AG50" i="46"/>
  <c r="AF50" i="46"/>
  <c r="AE50" i="46"/>
  <c r="BN49" i="46"/>
  <c r="BE49" i="46"/>
  <c r="AV49" i="46"/>
  <c r="AM49" i="46"/>
  <c r="AJ49" i="46"/>
  <c r="AI49" i="46"/>
  <c r="AH49" i="46"/>
  <c r="AG49" i="46"/>
  <c r="AF49" i="46"/>
  <c r="AE49" i="46"/>
  <c r="BN48" i="46"/>
  <c r="BE48" i="46"/>
  <c r="AV48" i="46"/>
  <c r="AM48" i="46"/>
  <c r="AJ48" i="46"/>
  <c r="AI48" i="46"/>
  <c r="AH48" i="46"/>
  <c r="AG48" i="46"/>
  <c r="AF48" i="46"/>
  <c r="AE48" i="46"/>
  <c r="BN47" i="46"/>
  <c r="BM47" i="46"/>
  <c r="BL47" i="46"/>
  <c r="BE47" i="46"/>
  <c r="BD47" i="46"/>
  <c r="BC47" i="46"/>
  <c r="AV47" i="46"/>
  <c r="AU47" i="46"/>
  <c r="AT47" i="46"/>
  <c r="AM47" i="46"/>
  <c r="AL47" i="46"/>
  <c r="AK47" i="46"/>
  <c r="AJ47" i="46"/>
  <c r="AI47" i="46"/>
  <c r="AH47" i="46"/>
  <c r="AG47" i="46"/>
  <c r="AF47" i="46"/>
  <c r="AE47" i="46"/>
  <c r="AC47" i="46"/>
  <c r="AB47" i="46"/>
  <c r="M47" i="46"/>
  <c r="BN46" i="46"/>
  <c r="BE46" i="46"/>
  <c r="AV46" i="46"/>
  <c r="AM46" i="46"/>
  <c r="AJ46" i="46"/>
  <c r="AI46" i="46"/>
  <c r="AH46" i="46"/>
  <c r="AG46" i="46"/>
  <c r="AF46" i="46"/>
  <c r="AE46" i="46"/>
  <c r="BN45" i="46"/>
  <c r="BE45" i="46"/>
  <c r="AV45" i="46"/>
  <c r="AM45" i="46"/>
  <c r="AJ45" i="46"/>
  <c r="AI45" i="46"/>
  <c r="AH45" i="46"/>
  <c r="AG45" i="46"/>
  <c r="AF45" i="46"/>
  <c r="AE45" i="46"/>
  <c r="BN44" i="46"/>
  <c r="BE44" i="46"/>
  <c r="AV44" i="46"/>
  <c r="AM44" i="46"/>
  <c r="AD44" i="46" s="1"/>
  <c r="AJ44" i="46"/>
  <c r="AI44" i="46"/>
  <c r="AH44" i="46"/>
  <c r="AG44" i="46"/>
  <c r="AF44" i="46"/>
  <c r="AE44" i="46"/>
  <c r="BN43" i="46"/>
  <c r="BM43" i="46"/>
  <c r="BL43" i="46"/>
  <c r="BE43" i="46"/>
  <c r="BD43" i="46"/>
  <c r="BC43" i="46"/>
  <c r="AV43" i="46"/>
  <c r="AU43" i="46"/>
  <c r="AT43" i="46"/>
  <c r="AM43" i="46"/>
  <c r="AD43" i="46" s="1"/>
  <c r="AL43" i="46"/>
  <c r="AK43" i="46"/>
  <c r="AJ43" i="46"/>
  <c r="AI43" i="46"/>
  <c r="AH43" i="46"/>
  <c r="AG43" i="46"/>
  <c r="AF43" i="46"/>
  <c r="AE43" i="46"/>
  <c r="AC43" i="46"/>
  <c r="AB43" i="46"/>
  <c r="M43" i="46"/>
  <c r="BN42" i="46"/>
  <c r="BE42" i="46"/>
  <c r="AV42" i="46"/>
  <c r="AM42" i="46"/>
  <c r="AJ42" i="46"/>
  <c r="AI42" i="46"/>
  <c r="AH42" i="46"/>
  <c r="AG42" i="46"/>
  <c r="AF42" i="46"/>
  <c r="AE42" i="46"/>
  <c r="BN41" i="46"/>
  <c r="BE41" i="46"/>
  <c r="AV41" i="46"/>
  <c r="AM41" i="46"/>
  <c r="AJ41" i="46"/>
  <c r="AI41" i="46"/>
  <c r="AH41" i="46"/>
  <c r="AG41" i="46"/>
  <c r="AF41" i="46"/>
  <c r="AE41" i="46"/>
  <c r="BN40" i="46"/>
  <c r="BE40" i="46"/>
  <c r="AV40" i="46"/>
  <c r="AM40" i="46"/>
  <c r="AJ40" i="46"/>
  <c r="AI40" i="46"/>
  <c r="AH40" i="46"/>
  <c r="AG40" i="46"/>
  <c r="AF40" i="46"/>
  <c r="AE40" i="46"/>
  <c r="BN39" i="46"/>
  <c r="BM39" i="46"/>
  <c r="BL39" i="46"/>
  <c r="BE39" i="46"/>
  <c r="BD39" i="46"/>
  <c r="BC39" i="46"/>
  <c r="AV39" i="46"/>
  <c r="AU39" i="46"/>
  <c r="AT39" i="46"/>
  <c r="AM39" i="46"/>
  <c r="AL39" i="46"/>
  <c r="AK39" i="46"/>
  <c r="AJ39" i="46"/>
  <c r="AI39" i="46"/>
  <c r="AH39" i="46"/>
  <c r="AG39" i="46"/>
  <c r="AF39" i="46"/>
  <c r="AE39" i="46"/>
  <c r="AC39" i="46"/>
  <c r="AB39" i="46"/>
  <c r="BN38" i="46"/>
  <c r="BE38" i="46"/>
  <c r="AV38" i="46"/>
  <c r="AM38" i="46"/>
  <c r="AJ38" i="46"/>
  <c r="AI38" i="46"/>
  <c r="AH38" i="46"/>
  <c r="AG38" i="46"/>
  <c r="AF38" i="46"/>
  <c r="AE38" i="46"/>
  <c r="BN37" i="46"/>
  <c r="BE37" i="46"/>
  <c r="AV37" i="46"/>
  <c r="AM37" i="46"/>
  <c r="AJ37" i="46"/>
  <c r="AI37" i="46"/>
  <c r="AH37" i="46"/>
  <c r="AG37" i="46"/>
  <c r="AF37" i="46"/>
  <c r="AE37" i="46"/>
  <c r="AD37" i="46"/>
  <c r="BN36" i="46"/>
  <c r="BE36" i="46"/>
  <c r="AV36" i="46"/>
  <c r="AM36" i="46"/>
  <c r="AJ36" i="46"/>
  <c r="AI36" i="46"/>
  <c r="AH36" i="46"/>
  <c r="AG36" i="46"/>
  <c r="AF36" i="46"/>
  <c r="AE36" i="46"/>
  <c r="BN35" i="46"/>
  <c r="BM35" i="46"/>
  <c r="BL35" i="46"/>
  <c r="BE35" i="46"/>
  <c r="BD35" i="46"/>
  <c r="BC35" i="46"/>
  <c r="AV35" i="46"/>
  <c r="AU35" i="46"/>
  <c r="AT35" i="46"/>
  <c r="AM35" i="46"/>
  <c r="AD35" i="46" s="1"/>
  <c r="AL35" i="46"/>
  <c r="AK35" i="46"/>
  <c r="AJ35" i="46"/>
  <c r="AI35" i="46"/>
  <c r="AH35" i="46"/>
  <c r="AG35" i="46"/>
  <c r="AF35" i="46"/>
  <c r="AE35" i="46"/>
  <c r="AC35" i="46"/>
  <c r="AB35" i="46"/>
  <c r="M35" i="46"/>
  <c r="BN34" i="46"/>
  <c r="BE34" i="46"/>
  <c r="AV34" i="46"/>
  <c r="AM34" i="46"/>
  <c r="AJ34" i="46"/>
  <c r="AI34" i="46"/>
  <c r="AH34" i="46"/>
  <c r="AG34" i="46"/>
  <c r="AF34" i="46"/>
  <c r="AE34" i="46"/>
  <c r="BN33" i="46"/>
  <c r="BE33" i="46"/>
  <c r="AV33" i="46"/>
  <c r="AM33" i="46"/>
  <c r="AJ33" i="46"/>
  <c r="AI33" i="46"/>
  <c r="AH33" i="46"/>
  <c r="AG33" i="46"/>
  <c r="AF33" i="46"/>
  <c r="AE33" i="46"/>
  <c r="BN32" i="46"/>
  <c r="BE32" i="46"/>
  <c r="AV32" i="46"/>
  <c r="AM32" i="46"/>
  <c r="AD32" i="46" s="1"/>
  <c r="AJ32" i="46"/>
  <c r="AI32" i="46"/>
  <c r="AH32" i="46"/>
  <c r="AG32" i="46"/>
  <c r="AF32" i="46"/>
  <c r="AE32" i="46"/>
  <c r="BN31" i="46"/>
  <c r="BM31" i="46"/>
  <c r="BL31" i="46"/>
  <c r="BE31" i="46"/>
  <c r="BD31" i="46"/>
  <c r="BC31" i="46"/>
  <c r="AV31" i="46"/>
  <c r="AU31" i="46"/>
  <c r="AT31" i="46"/>
  <c r="AM31" i="46"/>
  <c r="AL31" i="46"/>
  <c r="AK31" i="46"/>
  <c r="AJ31" i="46"/>
  <c r="AI31" i="46"/>
  <c r="AH31" i="46"/>
  <c r="AG31" i="46"/>
  <c r="AF31" i="46"/>
  <c r="AE31" i="46"/>
  <c r="AC31" i="46"/>
  <c r="AB31" i="46"/>
  <c r="M31" i="46"/>
  <c r="BN30" i="46"/>
  <c r="BE30" i="46"/>
  <c r="AV30" i="46"/>
  <c r="AM30" i="46"/>
  <c r="AJ30" i="46"/>
  <c r="AI30" i="46"/>
  <c r="AH30" i="46"/>
  <c r="AG30" i="46"/>
  <c r="AF30" i="46"/>
  <c r="AE30" i="46"/>
  <c r="BN29" i="46"/>
  <c r="BE29" i="46"/>
  <c r="AV29" i="46"/>
  <c r="AM29" i="46"/>
  <c r="AJ29" i="46"/>
  <c r="AI29" i="46"/>
  <c r="AH29" i="46"/>
  <c r="AG29" i="46"/>
  <c r="AF29" i="46"/>
  <c r="AE29" i="46"/>
  <c r="BN28" i="46"/>
  <c r="BE28" i="46"/>
  <c r="AV28" i="46"/>
  <c r="AM28" i="46"/>
  <c r="AJ28" i="46"/>
  <c r="AI28" i="46"/>
  <c r="AH28" i="46"/>
  <c r="AG28" i="46"/>
  <c r="AF28" i="46"/>
  <c r="AE28" i="46"/>
  <c r="BN27" i="46"/>
  <c r="BM27" i="46"/>
  <c r="BL27" i="46"/>
  <c r="BE27" i="46"/>
  <c r="BD27" i="46"/>
  <c r="BC27" i="46"/>
  <c r="AV27" i="46"/>
  <c r="AU27" i="46"/>
  <c r="AT27" i="46"/>
  <c r="AM27" i="46"/>
  <c r="AL27" i="46"/>
  <c r="AK27" i="46"/>
  <c r="AJ27" i="46"/>
  <c r="AI27" i="46"/>
  <c r="AH27" i="46"/>
  <c r="AG27" i="46"/>
  <c r="AF27" i="46"/>
  <c r="AE27" i="46"/>
  <c r="AC27" i="46"/>
  <c r="AB27" i="46"/>
  <c r="M27" i="46"/>
  <c r="BN26" i="46"/>
  <c r="BE26" i="46"/>
  <c r="AV26" i="46"/>
  <c r="AM26" i="46"/>
  <c r="AJ26" i="46"/>
  <c r="AI26" i="46"/>
  <c r="AH26" i="46"/>
  <c r="AG26" i="46"/>
  <c r="AF26" i="46"/>
  <c r="AE26" i="46"/>
  <c r="AD26" i="46"/>
  <c r="BN25" i="46"/>
  <c r="BE25" i="46"/>
  <c r="AD25" i="46" s="1"/>
  <c r="AV25" i="46"/>
  <c r="AM25" i="46"/>
  <c r="AJ25" i="46"/>
  <c r="AI25" i="46"/>
  <c r="AH25" i="46"/>
  <c r="AG25" i="46"/>
  <c r="AF25" i="46"/>
  <c r="AE25" i="46"/>
  <c r="BN24" i="46"/>
  <c r="BE24" i="46"/>
  <c r="AV24" i="46"/>
  <c r="AM24" i="46"/>
  <c r="AJ24" i="46"/>
  <c r="AI24" i="46"/>
  <c r="AH24" i="46"/>
  <c r="AG24" i="46"/>
  <c r="AF24" i="46"/>
  <c r="AE24" i="46"/>
  <c r="BN23" i="46"/>
  <c r="BM23" i="46"/>
  <c r="BL23" i="46"/>
  <c r="BE23" i="46"/>
  <c r="BD23" i="46"/>
  <c r="BC23" i="46"/>
  <c r="AV23" i="46"/>
  <c r="AU23" i="46"/>
  <c r="AT23" i="46"/>
  <c r="AM23" i="46"/>
  <c r="AL23" i="46"/>
  <c r="AK23" i="46"/>
  <c r="AJ23" i="46"/>
  <c r="AI23" i="46"/>
  <c r="AH23" i="46"/>
  <c r="AG23" i="46"/>
  <c r="AF23" i="46"/>
  <c r="AE23" i="46"/>
  <c r="AC23" i="46"/>
  <c r="AB23" i="46"/>
  <c r="M23" i="46"/>
  <c r="BN22" i="46"/>
  <c r="BE22" i="46"/>
  <c r="AV22" i="46"/>
  <c r="AM22" i="46"/>
  <c r="AJ22" i="46"/>
  <c r="AI22" i="46"/>
  <c r="AH22" i="46"/>
  <c r="AG22" i="46"/>
  <c r="AF22" i="46"/>
  <c r="AE22" i="46"/>
  <c r="BN21" i="46"/>
  <c r="BE21" i="46"/>
  <c r="AV21" i="46"/>
  <c r="AM21" i="46"/>
  <c r="AD21" i="46" s="1"/>
  <c r="AJ21" i="46"/>
  <c r="AI21" i="46"/>
  <c r="AH21" i="46"/>
  <c r="AG21" i="46"/>
  <c r="AF21" i="46"/>
  <c r="AE21" i="46"/>
  <c r="BN20" i="46"/>
  <c r="BE20" i="46"/>
  <c r="AV20" i="46"/>
  <c r="AM20" i="46"/>
  <c r="AJ20" i="46"/>
  <c r="AI20" i="46"/>
  <c r="AH20" i="46"/>
  <c r="AG20" i="46"/>
  <c r="AF20" i="46"/>
  <c r="AE20" i="46"/>
  <c r="BN19" i="46"/>
  <c r="BM19" i="46"/>
  <c r="BL19" i="46"/>
  <c r="BE19" i="46"/>
  <c r="BD19" i="46"/>
  <c r="BC19" i="46"/>
  <c r="AV19" i="46"/>
  <c r="AU19" i="46"/>
  <c r="AT19" i="46"/>
  <c r="AM19" i="46"/>
  <c r="AD19" i="46" s="1"/>
  <c r="AL19" i="46"/>
  <c r="AK19" i="46"/>
  <c r="AJ19" i="46"/>
  <c r="AI19" i="46"/>
  <c r="AH19" i="46"/>
  <c r="AG19" i="46"/>
  <c r="AF19" i="46"/>
  <c r="AE19" i="46"/>
  <c r="AC19" i="46"/>
  <c r="AB19" i="46"/>
  <c r="M19" i="46"/>
  <c r="BN18" i="46"/>
  <c r="BE18" i="46"/>
  <c r="AV18" i="46"/>
  <c r="AM18" i="46"/>
  <c r="AD18" i="46" s="1"/>
  <c r="AJ18" i="46"/>
  <c r="AI18" i="46"/>
  <c r="AH18" i="46"/>
  <c r="AG18" i="46"/>
  <c r="AF18" i="46"/>
  <c r="AE18" i="46"/>
  <c r="BN17" i="46"/>
  <c r="BE17" i="46"/>
  <c r="AV17" i="46"/>
  <c r="AM17" i="46"/>
  <c r="AJ17" i="46"/>
  <c r="AI17" i="46"/>
  <c r="AH17" i="46"/>
  <c r="AG17" i="46"/>
  <c r="AF17" i="46"/>
  <c r="AE17" i="46"/>
  <c r="BN16" i="46"/>
  <c r="BE16" i="46"/>
  <c r="AV16" i="46"/>
  <c r="AM16" i="46"/>
  <c r="AD16" i="46" s="1"/>
  <c r="AJ16" i="46"/>
  <c r="AI16" i="46"/>
  <c r="AH16" i="46"/>
  <c r="AG16" i="46"/>
  <c r="AF16" i="46"/>
  <c r="AE16" i="46"/>
  <c r="BN15" i="46"/>
  <c r="BM15" i="46"/>
  <c r="BL15" i="46"/>
  <c r="BE15" i="46"/>
  <c r="BD15" i="46"/>
  <c r="BC15" i="46"/>
  <c r="AV15" i="46"/>
  <c r="AU15" i="46"/>
  <c r="AT15" i="46"/>
  <c r="AM15" i="46"/>
  <c r="AL15" i="46"/>
  <c r="AK15" i="46"/>
  <c r="AJ15" i="46"/>
  <c r="AI15" i="46"/>
  <c r="AH15" i="46"/>
  <c r="AG15" i="46"/>
  <c r="AF15" i="46"/>
  <c r="AE15" i="46"/>
  <c r="AC15" i="46"/>
  <c r="AB15" i="46"/>
  <c r="M15" i="46"/>
  <c r="BN14" i="46"/>
  <c r="BE14" i="46"/>
  <c r="AV14" i="46"/>
  <c r="AM14" i="46"/>
  <c r="AJ14" i="46"/>
  <c r="AI14" i="46"/>
  <c r="AH14" i="46"/>
  <c r="AG14" i="46"/>
  <c r="AF14" i="46"/>
  <c r="AE14" i="46"/>
  <c r="BN13" i="46"/>
  <c r="BE13" i="46"/>
  <c r="AV13" i="46"/>
  <c r="AM13" i="46"/>
  <c r="AD13" i="46" s="1"/>
  <c r="AJ13" i="46"/>
  <c r="AI13" i="46"/>
  <c r="AH13" i="46"/>
  <c r="AG13" i="46"/>
  <c r="AF13" i="46"/>
  <c r="AE13" i="46"/>
  <c r="BN12" i="46"/>
  <c r="BE12" i="46"/>
  <c r="AV12" i="46"/>
  <c r="AM12" i="46"/>
  <c r="AJ12" i="46"/>
  <c r="AI12" i="46"/>
  <c r="AH12" i="46"/>
  <c r="AG12" i="46"/>
  <c r="AF12" i="46"/>
  <c r="AE12" i="46"/>
  <c r="BN11" i="46"/>
  <c r="BM11" i="46"/>
  <c r="BL11" i="46"/>
  <c r="BE11" i="46"/>
  <c r="AD11" i="46" s="1"/>
  <c r="BD11" i="46"/>
  <c r="BC11" i="46"/>
  <c r="AV11" i="46"/>
  <c r="AU11" i="46"/>
  <c r="AT11" i="46"/>
  <c r="AM11" i="46"/>
  <c r="AL11" i="46"/>
  <c r="AK11" i="46"/>
  <c r="AJ11" i="46"/>
  <c r="AI11" i="46"/>
  <c r="AH11" i="46"/>
  <c r="AG11" i="46"/>
  <c r="AF11" i="46"/>
  <c r="AE11" i="46"/>
  <c r="AC11" i="46"/>
  <c r="AB11" i="46"/>
  <c r="M11" i="46"/>
  <c r="BN146" i="45"/>
  <c r="BE146" i="45"/>
  <c r="AV146" i="45"/>
  <c r="AM146" i="45"/>
  <c r="AJ146" i="45"/>
  <c r="AI146" i="45"/>
  <c r="AH146" i="45"/>
  <c r="AG146" i="45"/>
  <c r="AF146" i="45"/>
  <c r="AE146" i="45"/>
  <c r="BN145" i="45"/>
  <c r="BE145" i="45"/>
  <c r="AV145" i="45"/>
  <c r="AM145" i="45"/>
  <c r="AJ145" i="45"/>
  <c r="AI145" i="45"/>
  <c r="AH145" i="45"/>
  <c r="AG145" i="45"/>
  <c r="AF145" i="45"/>
  <c r="AE145" i="45"/>
  <c r="BN144" i="45"/>
  <c r="BE144" i="45"/>
  <c r="AV144" i="45"/>
  <c r="AM144" i="45"/>
  <c r="AJ144" i="45"/>
  <c r="AI144" i="45"/>
  <c r="AH144" i="45"/>
  <c r="AG144" i="45"/>
  <c r="AF144" i="45"/>
  <c r="AE144" i="45"/>
  <c r="BN143" i="45"/>
  <c r="BM143" i="45"/>
  <c r="BL143" i="45"/>
  <c r="BE143" i="45"/>
  <c r="BD143" i="45"/>
  <c r="BC143" i="45"/>
  <c r="AV143" i="45"/>
  <c r="AU143" i="45"/>
  <c r="AT143" i="45"/>
  <c r="AM143" i="45"/>
  <c r="AL143" i="45"/>
  <c r="AK143" i="45"/>
  <c r="AJ143" i="45"/>
  <c r="AI143" i="45"/>
  <c r="AH143" i="45"/>
  <c r="AG143" i="45"/>
  <c r="AF143" i="45"/>
  <c r="AE143" i="45"/>
  <c r="AC143" i="45"/>
  <c r="AB143" i="45"/>
  <c r="M143" i="45"/>
  <c r="BN142" i="45"/>
  <c r="BE142" i="45"/>
  <c r="AV142" i="45"/>
  <c r="AM142" i="45"/>
  <c r="AJ142" i="45"/>
  <c r="AI142" i="45"/>
  <c r="AH142" i="45"/>
  <c r="AG142" i="45"/>
  <c r="AF142" i="45"/>
  <c r="AE142" i="45"/>
  <c r="BN141" i="45"/>
  <c r="BE141" i="45"/>
  <c r="AV141" i="45"/>
  <c r="AM141" i="45"/>
  <c r="AJ141" i="45"/>
  <c r="AI141" i="45"/>
  <c r="AH141" i="45"/>
  <c r="AG141" i="45"/>
  <c r="AF141" i="45"/>
  <c r="AE141" i="45"/>
  <c r="BN140" i="45"/>
  <c r="BE140" i="45"/>
  <c r="AV140" i="45"/>
  <c r="AM140" i="45"/>
  <c r="AJ140" i="45"/>
  <c r="AI140" i="45"/>
  <c r="AH140" i="45"/>
  <c r="AG140" i="45"/>
  <c r="AF140" i="45"/>
  <c r="AE140" i="45"/>
  <c r="BN139" i="45"/>
  <c r="BM139" i="45"/>
  <c r="BL139" i="45"/>
  <c r="BE139" i="45"/>
  <c r="BD139" i="45"/>
  <c r="BC139" i="45"/>
  <c r="AV139" i="45"/>
  <c r="AD139" i="45" s="1"/>
  <c r="AU139" i="45"/>
  <c r="AT139" i="45"/>
  <c r="AM139" i="45"/>
  <c r="AL139" i="45"/>
  <c r="AK139" i="45"/>
  <c r="AJ139" i="45"/>
  <c r="AI139" i="45"/>
  <c r="AH139" i="45"/>
  <c r="AG139" i="45"/>
  <c r="AF139" i="45"/>
  <c r="AE139" i="45"/>
  <c r="AC139" i="45"/>
  <c r="AB139" i="45"/>
  <c r="M139" i="45"/>
  <c r="BN138" i="45"/>
  <c r="BE138" i="45"/>
  <c r="AV138" i="45"/>
  <c r="AM138" i="45"/>
  <c r="AJ138" i="45"/>
  <c r="AI138" i="45"/>
  <c r="AH138" i="45"/>
  <c r="AG138" i="45"/>
  <c r="AF138" i="45"/>
  <c r="AE138" i="45"/>
  <c r="BN137" i="45"/>
  <c r="BE137" i="45"/>
  <c r="AV137" i="45"/>
  <c r="AM137" i="45"/>
  <c r="AJ137" i="45"/>
  <c r="AI137" i="45"/>
  <c r="AH137" i="45"/>
  <c r="AG137" i="45"/>
  <c r="AF137" i="45"/>
  <c r="AE137" i="45"/>
  <c r="BN136" i="45"/>
  <c r="BE136" i="45"/>
  <c r="AV136" i="45"/>
  <c r="AM136" i="45"/>
  <c r="AJ136" i="45"/>
  <c r="AI136" i="45"/>
  <c r="AH136" i="45"/>
  <c r="AG136" i="45"/>
  <c r="AF136" i="45"/>
  <c r="AE136" i="45"/>
  <c r="BN135" i="45"/>
  <c r="BM135" i="45"/>
  <c r="BL135" i="45"/>
  <c r="BE135" i="45"/>
  <c r="BD135" i="45"/>
  <c r="BC135" i="45"/>
  <c r="AV135" i="45"/>
  <c r="AU135" i="45"/>
  <c r="AT135" i="45"/>
  <c r="AM135" i="45"/>
  <c r="AD135" i="45" s="1"/>
  <c r="AL135" i="45"/>
  <c r="AK135" i="45"/>
  <c r="AJ135" i="45"/>
  <c r="AI135" i="45"/>
  <c r="AH135" i="45"/>
  <c r="AG135" i="45"/>
  <c r="AF135" i="45"/>
  <c r="AE135" i="45"/>
  <c r="AC135" i="45"/>
  <c r="AB135" i="45"/>
  <c r="M135" i="45"/>
  <c r="BN134" i="45"/>
  <c r="BE134" i="45"/>
  <c r="AV134" i="45"/>
  <c r="AM134" i="45"/>
  <c r="AJ134" i="45"/>
  <c r="AI134" i="45"/>
  <c r="AH134" i="45"/>
  <c r="AG134" i="45"/>
  <c r="AF134" i="45"/>
  <c r="AE134" i="45"/>
  <c r="BN133" i="45"/>
  <c r="BE133" i="45"/>
  <c r="AV133" i="45"/>
  <c r="AM133" i="45"/>
  <c r="AJ133" i="45"/>
  <c r="AI133" i="45"/>
  <c r="AH133" i="45"/>
  <c r="AG133" i="45"/>
  <c r="AF133" i="45"/>
  <c r="AE133" i="45"/>
  <c r="BN132" i="45"/>
  <c r="BE132" i="45"/>
  <c r="AV132" i="45"/>
  <c r="AM132" i="45"/>
  <c r="AJ132" i="45"/>
  <c r="AI132" i="45"/>
  <c r="AH132" i="45"/>
  <c r="AG132" i="45"/>
  <c r="AF132" i="45"/>
  <c r="AE132" i="45"/>
  <c r="BN131" i="45"/>
  <c r="BM131" i="45"/>
  <c r="BL131" i="45"/>
  <c r="BE131" i="45"/>
  <c r="BD131" i="45"/>
  <c r="BC131" i="45"/>
  <c r="AV131" i="45"/>
  <c r="AU131" i="45"/>
  <c r="AT131" i="45"/>
  <c r="AM131" i="45"/>
  <c r="AL131" i="45"/>
  <c r="AK131" i="45"/>
  <c r="AJ131" i="45"/>
  <c r="AI131" i="45"/>
  <c r="AH131" i="45"/>
  <c r="AG131" i="45"/>
  <c r="AF131" i="45"/>
  <c r="AE131" i="45"/>
  <c r="AC131" i="45"/>
  <c r="AB131" i="45"/>
  <c r="M131" i="45"/>
  <c r="BN130" i="45"/>
  <c r="BE130" i="45"/>
  <c r="AV130" i="45"/>
  <c r="AM130" i="45"/>
  <c r="AJ130" i="45"/>
  <c r="AI130" i="45"/>
  <c r="AH130" i="45"/>
  <c r="AG130" i="45"/>
  <c r="AF130" i="45"/>
  <c r="AE130" i="45"/>
  <c r="BN129" i="45"/>
  <c r="BE129" i="45"/>
  <c r="AV129" i="45"/>
  <c r="AM129" i="45"/>
  <c r="AJ129" i="45"/>
  <c r="AI129" i="45"/>
  <c r="AH129" i="45"/>
  <c r="AG129" i="45"/>
  <c r="AF129" i="45"/>
  <c r="AE129" i="45"/>
  <c r="BN128" i="45"/>
  <c r="BE128" i="45"/>
  <c r="AV128" i="45"/>
  <c r="AM128" i="45"/>
  <c r="AJ128" i="45"/>
  <c r="AI128" i="45"/>
  <c r="AH128" i="45"/>
  <c r="AG128" i="45"/>
  <c r="AF128" i="45"/>
  <c r="AE128" i="45"/>
  <c r="BN127" i="45"/>
  <c r="BM127" i="45"/>
  <c r="BL127" i="45"/>
  <c r="BE127" i="45"/>
  <c r="BD127" i="45"/>
  <c r="BC127" i="45"/>
  <c r="AV127" i="45"/>
  <c r="AU127" i="45"/>
  <c r="AT127" i="45"/>
  <c r="AM127" i="45"/>
  <c r="AL127" i="45"/>
  <c r="AK127" i="45"/>
  <c r="AJ127" i="45"/>
  <c r="AI127" i="45"/>
  <c r="AH127" i="45"/>
  <c r="AG127" i="45"/>
  <c r="AF127" i="45"/>
  <c r="AE127" i="45"/>
  <c r="AC127" i="45"/>
  <c r="AB127" i="45"/>
  <c r="M127" i="45"/>
  <c r="BN126" i="45"/>
  <c r="BE126" i="45"/>
  <c r="AV126" i="45"/>
  <c r="AM126" i="45"/>
  <c r="AJ126" i="45"/>
  <c r="AI126" i="45"/>
  <c r="AH126" i="45"/>
  <c r="AG126" i="45"/>
  <c r="AF126" i="45"/>
  <c r="AE126" i="45"/>
  <c r="BN125" i="45"/>
  <c r="BE125" i="45"/>
  <c r="AV125" i="45"/>
  <c r="AM125" i="45"/>
  <c r="AJ125" i="45"/>
  <c r="AI125" i="45"/>
  <c r="AH125" i="45"/>
  <c r="AG125" i="45"/>
  <c r="AF125" i="45"/>
  <c r="AE125" i="45"/>
  <c r="BN124" i="45"/>
  <c r="BE124" i="45"/>
  <c r="AV124" i="45"/>
  <c r="AM124" i="45"/>
  <c r="AJ124" i="45"/>
  <c r="AI124" i="45"/>
  <c r="AH124" i="45"/>
  <c r="AG124" i="45"/>
  <c r="AF124" i="45"/>
  <c r="AE124" i="45"/>
  <c r="BN123" i="45"/>
  <c r="BM123" i="45"/>
  <c r="BL123" i="45"/>
  <c r="BE123" i="45"/>
  <c r="BD123" i="45"/>
  <c r="BC123" i="45"/>
  <c r="AV123" i="45"/>
  <c r="AU123" i="45"/>
  <c r="AT123" i="45"/>
  <c r="AM123" i="45"/>
  <c r="AL123" i="45"/>
  <c r="AK123" i="45"/>
  <c r="AJ123" i="45"/>
  <c r="AI123" i="45"/>
  <c r="AH123" i="45"/>
  <c r="AG123" i="45"/>
  <c r="AF123" i="45"/>
  <c r="AE123" i="45"/>
  <c r="AC123" i="45"/>
  <c r="AB123" i="45"/>
  <c r="M123" i="45"/>
  <c r="BN122" i="45"/>
  <c r="BE122" i="45"/>
  <c r="AV122" i="45"/>
  <c r="AM122" i="45"/>
  <c r="AJ122" i="45"/>
  <c r="AI122" i="45"/>
  <c r="AH122" i="45"/>
  <c r="AG122" i="45"/>
  <c r="AF122" i="45"/>
  <c r="AE122" i="45"/>
  <c r="BN121" i="45"/>
  <c r="BE121" i="45"/>
  <c r="AV121" i="45"/>
  <c r="AM121" i="45"/>
  <c r="AJ121" i="45"/>
  <c r="AI121" i="45"/>
  <c r="AH121" i="45"/>
  <c r="AG121" i="45"/>
  <c r="AF121" i="45"/>
  <c r="AE121" i="45"/>
  <c r="BN120" i="45"/>
  <c r="BE120" i="45"/>
  <c r="AV120" i="45"/>
  <c r="AM120" i="45"/>
  <c r="AJ120" i="45"/>
  <c r="AI120" i="45"/>
  <c r="AH120" i="45"/>
  <c r="AG120" i="45"/>
  <c r="AF120" i="45"/>
  <c r="AE120" i="45"/>
  <c r="BN119" i="45"/>
  <c r="AD119" i="45" s="1"/>
  <c r="BM119" i="45"/>
  <c r="BL119" i="45"/>
  <c r="BE119" i="45"/>
  <c r="BD119" i="45"/>
  <c r="BC119" i="45"/>
  <c r="AV119" i="45"/>
  <c r="AU119" i="45"/>
  <c r="AT119" i="45"/>
  <c r="AM119" i="45"/>
  <c r="AL119" i="45"/>
  <c r="AK119" i="45"/>
  <c r="AJ119" i="45"/>
  <c r="AI119" i="45"/>
  <c r="AH119" i="45"/>
  <c r="AG119" i="45"/>
  <c r="AF119" i="45"/>
  <c r="AE119" i="45"/>
  <c r="AC119" i="45"/>
  <c r="AB119" i="45"/>
  <c r="M119" i="45"/>
  <c r="BN118" i="45"/>
  <c r="BE118" i="45"/>
  <c r="AV118" i="45"/>
  <c r="AM118" i="45"/>
  <c r="AJ118" i="45"/>
  <c r="AI118" i="45"/>
  <c r="AH118" i="45"/>
  <c r="AG118" i="45"/>
  <c r="AF118" i="45"/>
  <c r="AE118" i="45"/>
  <c r="BN117" i="45"/>
  <c r="BE117" i="45"/>
  <c r="AV117" i="45"/>
  <c r="AM117" i="45"/>
  <c r="AJ117" i="45"/>
  <c r="AI117" i="45"/>
  <c r="AH117" i="45"/>
  <c r="AG117" i="45"/>
  <c r="AF117" i="45"/>
  <c r="AE117" i="45"/>
  <c r="BN116" i="45"/>
  <c r="BE116" i="45"/>
  <c r="AV116" i="45"/>
  <c r="AM116" i="45"/>
  <c r="AJ116" i="45"/>
  <c r="AI116" i="45"/>
  <c r="AH116" i="45"/>
  <c r="AG116" i="45"/>
  <c r="AF116" i="45"/>
  <c r="AE116" i="45"/>
  <c r="BN115" i="45"/>
  <c r="BM115" i="45"/>
  <c r="BL115" i="45"/>
  <c r="BE115" i="45"/>
  <c r="BD115" i="45"/>
  <c r="BC115" i="45"/>
  <c r="AV115" i="45"/>
  <c r="AU115" i="45"/>
  <c r="AT115" i="45"/>
  <c r="AM115" i="45"/>
  <c r="AD115" i="45" s="1"/>
  <c r="AL115" i="45"/>
  <c r="AK115" i="45"/>
  <c r="AJ115" i="45"/>
  <c r="AI115" i="45"/>
  <c r="AH115" i="45"/>
  <c r="AG115" i="45"/>
  <c r="AF115" i="45"/>
  <c r="AE115" i="45"/>
  <c r="AC115" i="45"/>
  <c r="AB115" i="45"/>
  <c r="M115" i="45"/>
  <c r="BN114" i="45"/>
  <c r="BE114" i="45"/>
  <c r="AV114" i="45"/>
  <c r="AM114" i="45"/>
  <c r="AJ114" i="45"/>
  <c r="AI114" i="45"/>
  <c r="AH114" i="45"/>
  <c r="AG114" i="45"/>
  <c r="AF114" i="45"/>
  <c r="AE114" i="45"/>
  <c r="BN113" i="45"/>
  <c r="BE113" i="45"/>
  <c r="AV113" i="45"/>
  <c r="AM113" i="45"/>
  <c r="AJ113" i="45"/>
  <c r="AI113" i="45"/>
  <c r="AH113" i="45"/>
  <c r="AG113" i="45"/>
  <c r="AF113" i="45"/>
  <c r="AE113" i="45"/>
  <c r="BN112" i="45"/>
  <c r="BE112" i="45"/>
  <c r="AV112" i="45"/>
  <c r="AM112" i="45"/>
  <c r="AJ112" i="45"/>
  <c r="AI112" i="45"/>
  <c r="AH112" i="45"/>
  <c r="AG112" i="45"/>
  <c r="AF112" i="45"/>
  <c r="AE112" i="45"/>
  <c r="BN111" i="45"/>
  <c r="BM111" i="45"/>
  <c r="BL111" i="45"/>
  <c r="BE111" i="45"/>
  <c r="BD111" i="45"/>
  <c r="BC111" i="45"/>
  <c r="AV111" i="45"/>
  <c r="AU111" i="45"/>
  <c r="AT111" i="45"/>
  <c r="AM111" i="45"/>
  <c r="AL111" i="45"/>
  <c r="AK111" i="45"/>
  <c r="AJ111" i="45"/>
  <c r="AI111" i="45"/>
  <c r="AH111" i="45"/>
  <c r="AG111" i="45"/>
  <c r="AF111" i="45"/>
  <c r="AE111" i="45"/>
  <c r="AC111" i="45"/>
  <c r="AB111" i="45"/>
  <c r="M111" i="45"/>
  <c r="BN110" i="45"/>
  <c r="BE110" i="45"/>
  <c r="AV110" i="45"/>
  <c r="AM110" i="45"/>
  <c r="AJ110" i="45"/>
  <c r="AI110" i="45"/>
  <c r="AH110" i="45"/>
  <c r="AG110" i="45"/>
  <c r="AF110" i="45"/>
  <c r="AE110" i="45"/>
  <c r="BN109" i="45"/>
  <c r="BE109" i="45"/>
  <c r="AV109" i="45"/>
  <c r="AD109" i="45" s="1"/>
  <c r="AM109" i="45"/>
  <c r="AJ109" i="45"/>
  <c r="AI109" i="45"/>
  <c r="AH109" i="45"/>
  <c r="AG109" i="45"/>
  <c r="AF109" i="45"/>
  <c r="AE109" i="45"/>
  <c r="BN108" i="45"/>
  <c r="BE108" i="45"/>
  <c r="AV108" i="45"/>
  <c r="AM108" i="45"/>
  <c r="AJ108" i="45"/>
  <c r="AI108" i="45"/>
  <c r="AH108" i="45"/>
  <c r="AG108" i="45"/>
  <c r="AF108" i="45"/>
  <c r="AE108" i="45"/>
  <c r="BN107" i="45"/>
  <c r="BM107" i="45"/>
  <c r="BL107" i="45"/>
  <c r="BE107" i="45"/>
  <c r="BD107" i="45"/>
  <c r="BC107" i="45"/>
  <c r="AV107" i="45"/>
  <c r="AU107" i="45"/>
  <c r="AT107" i="45"/>
  <c r="AM107" i="45"/>
  <c r="AL107" i="45"/>
  <c r="AK107" i="45"/>
  <c r="AJ107" i="45"/>
  <c r="AI107" i="45"/>
  <c r="AH107" i="45"/>
  <c r="AG107" i="45"/>
  <c r="AF107" i="45"/>
  <c r="AE107" i="45"/>
  <c r="AC107" i="45"/>
  <c r="AB107" i="45"/>
  <c r="M107" i="45"/>
  <c r="BN106" i="45"/>
  <c r="BE106" i="45"/>
  <c r="AV106" i="45"/>
  <c r="AM106" i="45"/>
  <c r="AJ106" i="45"/>
  <c r="AI106" i="45"/>
  <c r="AH106" i="45"/>
  <c r="AG106" i="45"/>
  <c r="AF106" i="45"/>
  <c r="AE106" i="45"/>
  <c r="BN105" i="45"/>
  <c r="BE105" i="45"/>
  <c r="AV105" i="45"/>
  <c r="AM105" i="45"/>
  <c r="AJ105" i="45"/>
  <c r="AI105" i="45"/>
  <c r="AH105" i="45"/>
  <c r="AG105" i="45"/>
  <c r="AF105" i="45"/>
  <c r="AE105" i="45"/>
  <c r="BN104" i="45"/>
  <c r="BE104" i="45"/>
  <c r="AV104" i="45"/>
  <c r="AM104" i="45"/>
  <c r="AJ104" i="45"/>
  <c r="AI104" i="45"/>
  <c r="AH104" i="45"/>
  <c r="AG104" i="45"/>
  <c r="AF104" i="45"/>
  <c r="AE104" i="45"/>
  <c r="BN103" i="45"/>
  <c r="BM103" i="45"/>
  <c r="BL103" i="45"/>
  <c r="BE103" i="45"/>
  <c r="BD103" i="45"/>
  <c r="BC103" i="45"/>
  <c r="AV103" i="45"/>
  <c r="AU103" i="45"/>
  <c r="AT103" i="45"/>
  <c r="AM103" i="45"/>
  <c r="AL103" i="45"/>
  <c r="AK103" i="45"/>
  <c r="AJ103" i="45"/>
  <c r="AI103" i="45"/>
  <c r="AH103" i="45"/>
  <c r="AG103" i="45"/>
  <c r="AF103" i="45"/>
  <c r="AE103" i="45"/>
  <c r="AC103" i="45"/>
  <c r="AB103" i="45"/>
  <c r="M103" i="45"/>
  <c r="BN102" i="45"/>
  <c r="BE102" i="45"/>
  <c r="AV102" i="45"/>
  <c r="AM102" i="45"/>
  <c r="AJ102" i="45"/>
  <c r="AI102" i="45"/>
  <c r="AH102" i="45"/>
  <c r="AG102" i="45"/>
  <c r="AF102" i="45"/>
  <c r="AE102" i="45"/>
  <c r="BN101" i="45"/>
  <c r="BE101" i="45"/>
  <c r="AV101" i="45"/>
  <c r="AM101" i="45"/>
  <c r="AJ101" i="45"/>
  <c r="AI101" i="45"/>
  <c r="AH101" i="45"/>
  <c r="AG101" i="45"/>
  <c r="AF101" i="45"/>
  <c r="AE101" i="45"/>
  <c r="BN100" i="45"/>
  <c r="BE100" i="45"/>
  <c r="AV100" i="45"/>
  <c r="AM100" i="45"/>
  <c r="AJ100" i="45"/>
  <c r="AI100" i="45"/>
  <c r="AH100" i="45"/>
  <c r="AG100" i="45"/>
  <c r="AF100" i="45"/>
  <c r="AE100" i="45"/>
  <c r="BN99" i="45"/>
  <c r="BM99" i="45"/>
  <c r="BL99" i="45"/>
  <c r="BE99" i="45"/>
  <c r="BD99" i="45"/>
  <c r="BC99" i="45"/>
  <c r="AV99" i="45"/>
  <c r="AU99" i="45"/>
  <c r="AT99" i="45"/>
  <c r="AM99" i="45"/>
  <c r="AL99" i="45"/>
  <c r="AK99" i="45"/>
  <c r="AJ99" i="45"/>
  <c r="AI99" i="45"/>
  <c r="AH99" i="45"/>
  <c r="AG99" i="45"/>
  <c r="AF99" i="45"/>
  <c r="AE99" i="45"/>
  <c r="AD99" i="45"/>
  <c r="AC99" i="45"/>
  <c r="AB99" i="45"/>
  <c r="M99" i="45"/>
  <c r="BN98" i="45"/>
  <c r="BE98" i="45"/>
  <c r="AV98" i="45"/>
  <c r="AM98" i="45"/>
  <c r="AJ98" i="45"/>
  <c r="AI98" i="45"/>
  <c r="AH98" i="45"/>
  <c r="AG98" i="45"/>
  <c r="AF98" i="45"/>
  <c r="AE98" i="45"/>
  <c r="BN97" i="45"/>
  <c r="BE97" i="45"/>
  <c r="AV97" i="45"/>
  <c r="AM97" i="45"/>
  <c r="AJ97" i="45"/>
  <c r="AI97" i="45"/>
  <c r="AH97" i="45"/>
  <c r="AG97" i="45"/>
  <c r="AF97" i="45"/>
  <c r="AE97" i="45"/>
  <c r="BN96" i="45"/>
  <c r="BE96" i="45"/>
  <c r="AV96" i="45"/>
  <c r="AM96" i="45"/>
  <c r="AJ96" i="45"/>
  <c r="AI96" i="45"/>
  <c r="AH96" i="45"/>
  <c r="AG96" i="45"/>
  <c r="AF96" i="45"/>
  <c r="AE96" i="45"/>
  <c r="BN95" i="45"/>
  <c r="BM95" i="45"/>
  <c r="BL95" i="45"/>
  <c r="BE95" i="45"/>
  <c r="BD95" i="45"/>
  <c r="BC95" i="45"/>
  <c r="AV95" i="45"/>
  <c r="AU95" i="45"/>
  <c r="AT95" i="45"/>
  <c r="AM95" i="45"/>
  <c r="AD95" i="45" s="1"/>
  <c r="AL95" i="45"/>
  <c r="AK95" i="45"/>
  <c r="AJ95" i="45"/>
  <c r="AI95" i="45"/>
  <c r="AH95" i="45"/>
  <c r="AG95" i="45"/>
  <c r="AF95" i="45"/>
  <c r="AE95" i="45"/>
  <c r="AC95" i="45"/>
  <c r="AB95" i="45"/>
  <c r="M95" i="45"/>
  <c r="BN94" i="45"/>
  <c r="BE94" i="45"/>
  <c r="AV94" i="45"/>
  <c r="AM94" i="45"/>
  <c r="AJ94" i="45"/>
  <c r="AI94" i="45"/>
  <c r="AH94" i="45"/>
  <c r="AG94" i="45"/>
  <c r="AF94" i="45"/>
  <c r="AE94" i="45"/>
  <c r="BN93" i="45"/>
  <c r="BE93" i="45"/>
  <c r="AV93" i="45"/>
  <c r="AM93" i="45"/>
  <c r="AJ93" i="45"/>
  <c r="AI93" i="45"/>
  <c r="AH93" i="45"/>
  <c r="AG93" i="45"/>
  <c r="AF93" i="45"/>
  <c r="AE93" i="45"/>
  <c r="BN92" i="45"/>
  <c r="BE92" i="45"/>
  <c r="AV92" i="45"/>
  <c r="AM92" i="45"/>
  <c r="AJ92" i="45"/>
  <c r="AI92" i="45"/>
  <c r="AH92" i="45"/>
  <c r="AG92" i="45"/>
  <c r="AF92" i="45"/>
  <c r="AE92" i="45"/>
  <c r="BN91" i="45"/>
  <c r="BM91" i="45"/>
  <c r="BL91" i="45"/>
  <c r="BE91" i="45"/>
  <c r="BD91" i="45"/>
  <c r="BC91" i="45"/>
  <c r="AV91" i="45"/>
  <c r="AU91" i="45"/>
  <c r="AT91" i="45"/>
  <c r="AM91" i="45"/>
  <c r="AL91" i="45"/>
  <c r="AK91" i="45"/>
  <c r="AJ91" i="45"/>
  <c r="AI91" i="45"/>
  <c r="AH91" i="45"/>
  <c r="AG91" i="45"/>
  <c r="AF91" i="45"/>
  <c r="AE91" i="45"/>
  <c r="AC91" i="45"/>
  <c r="AB91" i="45"/>
  <c r="M91" i="45"/>
  <c r="BN90" i="45"/>
  <c r="BE90" i="45"/>
  <c r="AV90" i="45"/>
  <c r="AM90" i="45"/>
  <c r="AJ90" i="45"/>
  <c r="AI90" i="45"/>
  <c r="AH90" i="45"/>
  <c r="AG90" i="45"/>
  <c r="AF90" i="45"/>
  <c r="AE90" i="45"/>
  <c r="BN89" i="45"/>
  <c r="BE89" i="45"/>
  <c r="AV89" i="45"/>
  <c r="AM89" i="45"/>
  <c r="AJ89" i="45"/>
  <c r="AI89" i="45"/>
  <c r="AH89" i="45"/>
  <c r="AG89" i="45"/>
  <c r="AF89" i="45"/>
  <c r="AE89" i="45"/>
  <c r="BN88" i="45"/>
  <c r="BE88" i="45"/>
  <c r="AV88" i="45"/>
  <c r="AM88" i="45"/>
  <c r="AJ88" i="45"/>
  <c r="AI88" i="45"/>
  <c r="AH88" i="45"/>
  <c r="AG88" i="45"/>
  <c r="AF88" i="45"/>
  <c r="AE88" i="45"/>
  <c r="BN87" i="45"/>
  <c r="BM87" i="45"/>
  <c r="BL87" i="45"/>
  <c r="BE87" i="45"/>
  <c r="AD87" i="45" s="1"/>
  <c r="BD87" i="45"/>
  <c r="BC87" i="45"/>
  <c r="AV87" i="45"/>
  <c r="AU87" i="45"/>
  <c r="AT87" i="45"/>
  <c r="AM87" i="45"/>
  <c r="AL87" i="45"/>
  <c r="AK87" i="45"/>
  <c r="AJ87" i="45"/>
  <c r="AI87" i="45"/>
  <c r="AH87" i="45"/>
  <c r="AG87" i="45"/>
  <c r="AF87" i="45"/>
  <c r="AE87" i="45"/>
  <c r="AC87" i="45"/>
  <c r="AB87" i="45"/>
  <c r="M87" i="45"/>
  <c r="BN86" i="45"/>
  <c r="BE86" i="45"/>
  <c r="AV86" i="45"/>
  <c r="AM86" i="45"/>
  <c r="AJ86" i="45"/>
  <c r="AI86" i="45"/>
  <c r="AH86" i="45"/>
  <c r="AG86" i="45"/>
  <c r="AF86" i="45"/>
  <c r="AE86" i="45"/>
  <c r="BN85" i="45"/>
  <c r="BE85" i="45"/>
  <c r="AV85" i="45"/>
  <c r="AM85" i="45"/>
  <c r="AJ85" i="45"/>
  <c r="AI85" i="45"/>
  <c r="AH85" i="45"/>
  <c r="AG85" i="45"/>
  <c r="AF85" i="45"/>
  <c r="AE85" i="45"/>
  <c r="BN84" i="45"/>
  <c r="BE84" i="45"/>
  <c r="AV84" i="45"/>
  <c r="AM84" i="45"/>
  <c r="AJ84" i="45"/>
  <c r="AI84" i="45"/>
  <c r="AH84" i="45"/>
  <c r="AG84" i="45"/>
  <c r="AF84" i="45"/>
  <c r="AE84" i="45"/>
  <c r="BN83" i="45"/>
  <c r="BM83" i="45"/>
  <c r="BL83" i="45"/>
  <c r="BE83" i="45"/>
  <c r="BD83" i="45"/>
  <c r="BC83" i="45"/>
  <c r="AV83" i="45"/>
  <c r="AU83" i="45"/>
  <c r="AT83" i="45"/>
  <c r="AM83" i="45"/>
  <c r="AL83" i="45"/>
  <c r="AK83" i="45"/>
  <c r="AJ83" i="45"/>
  <c r="AI83" i="45"/>
  <c r="AH83" i="45"/>
  <c r="AG83" i="45"/>
  <c r="AF83" i="45"/>
  <c r="AE83" i="45"/>
  <c r="AC83" i="45"/>
  <c r="AB83" i="45"/>
  <c r="M83" i="45"/>
  <c r="BN82" i="45"/>
  <c r="BE82" i="45"/>
  <c r="AV82" i="45"/>
  <c r="AM82" i="45"/>
  <c r="AJ82" i="45"/>
  <c r="AI82" i="45"/>
  <c r="AH82" i="45"/>
  <c r="AG82" i="45"/>
  <c r="AF82" i="45"/>
  <c r="AE82" i="45"/>
  <c r="BN81" i="45"/>
  <c r="AD81" i="45" s="1"/>
  <c r="BE81" i="45"/>
  <c r="AV81" i="45"/>
  <c r="AM81" i="45"/>
  <c r="AJ81" i="45"/>
  <c r="AI81" i="45"/>
  <c r="AH81" i="45"/>
  <c r="AG81" i="45"/>
  <c r="AF81" i="45"/>
  <c r="AE81" i="45"/>
  <c r="BN80" i="45"/>
  <c r="BE80" i="45"/>
  <c r="AV80" i="45"/>
  <c r="AM80" i="45"/>
  <c r="AJ80" i="45"/>
  <c r="AI80" i="45"/>
  <c r="AH80" i="45"/>
  <c r="AG80" i="45"/>
  <c r="AF80" i="45"/>
  <c r="AE80" i="45"/>
  <c r="BN79" i="45"/>
  <c r="BM79" i="45"/>
  <c r="BL79" i="45"/>
  <c r="BE79" i="45"/>
  <c r="BD79" i="45"/>
  <c r="BC79" i="45"/>
  <c r="AV79" i="45"/>
  <c r="AU79" i="45"/>
  <c r="AT79" i="45"/>
  <c r="AM79" i="45"/>
  <c r="AD79" i="45" s="1"/>
  <c r="AL79" i="45"/>
  <c r="AK79" i="45"/>
  <c r="AJ79" i="45"/>
  <c r="AI79" i="45"/>
  <c r="AH79" i="45"/>
  <c r="AG79" i="45"/>
  <c r="AF79" i="45"/>
  <c r="AE79" i="45"/>
  <c r="AC79" i="45"/>
  <c r="AB79" i="45"/>
  <c r="M79" i="45"/>
  <c r="BN78" i="45"/>
  <c r="BE78" i="45"/>
  <c r="AV78" i="45"/>
  <c r="AM78" i="45"/>
  <c r="AJ78" i="45"/>
  <c r="AI78" i="45"/>
  <c r="AH78" i="45"/>
  <c r="AG78" i="45"/>
  <c r="AF78" i="45"/>
  <c r="AE78" i="45"/>
  <c r="BN77" i="45"/>
  <c r="BE77" i="45"/>
  <c r="AV77" i="45"/>
  <c r="AM77" i="45"/>
  <c r="AJ77" i="45"/>
  <c r="AI77" i="45"/>
  <c r="AH77" i="45"/>
  <c r="AG77" i="45"/>
  <c r="AF77" i="45"/>
  <c r="AE77" i="45"/>
  <c r="BN76" i="45"/>
  <c r="BE76" i="45"/>
  <c r="AV76" i="45"/>
  <c r="AM76" i="45"/>
  <c r="AD76" i="45" s="1"/>
  <c r="AJ76" i="45"/>
  <c r="AI76" i="45"/>
  <c r="AH76" i="45"/>
  <c r="AG76" i="45"/>
  <c r="AF76" i="45"/>
  <c r="AE76" i="45"/>
  <c r="BN75" i="45"/>
  <c r="BM75" i="45"/>
  <c r="BL75" i="45"/>
  <c r="BE75" i="45"/>
  <c r="BD75" i="45"/>
  <c r="BC75" i="45"/>
  <c r="AV75" i="45"/>
  <c r="AU75" i="45"/>
  <c r="AT75" i="45"/>
  <c r="AM75" i="45"/>
  <c r="AD75" i="45" s="1"/>
  <c r="AL75" i="45"/>
  <c r="AK75" i="45"/>
  <c r="AJ75" i="45"/>
  <c r="AI75" i="45"/>
  <c r="AH75" i="45"/>
  <c r="AG75" i="45"/>
  <c r="AF75" i="45"/>
  <c r="AE75" i="45"/>
  <c r="AC75" i="45"/>
  <c r="AB75" i="45"/>
  <c r="M75" i="45"/>
  <c r="BN74" i="45"/>
  <c r="BE74" i="45"/>
  <c r="AV74" i="45"/>
  <c r="AM74" i="45"/>
  <c r="AJ74" i="45"/>
  <c r="AI74" i="45"/>
  <c r="AH74" i="45"/>
  <c r="AG74" i="45"/>
  <c r="AF74" i="45"/>
  <c r="AE74" i="45"/>
  <c r="BN73" i="45"/>
  <c r="BE73" i="45"/>
  <c r="AV73" i="45"/>
  <c r="AD73" i="45" s="1"/>
  <c r="AM73" i="45"/>
  <c r="AJ73" i="45"/>
  <c r="AI73" i="45"/>
  <c r="AH73" i="45"/>
  <c r="AG73" i="45"/>
  <c r="AF73" i="45"/>
  <c r="AE73" i="45"/>
  <c r="BN72" i="45"/>
  <c r="BE72" i="45"/>
  <c r="AV72" i="45"/>
  <c r="AM72" i="45"/>
  <c r="AJ72" i="45"/>
  <c r="AI72" i="45"/>
  <c r="AH72" i="45"/>
  <c r="AG72" i="45"/>
  <c r="AF72" i="45"/>
  <c r="AE72" i="45"/>
  <c r="BN71" i="45"/>
  <c r="BM71" i="45"/>
  <c r="BL71" i="45"/>
  <c r="BE71" i="45"/>
  <c r="BD71" i="45"/>
  <c r="BC71" i="45"/>
  <c r="AV71" i="45"/>
  <c r="AU71" i="45"/>
  <c r="AT71" i="45"/>
  <c r="AM71" i="45"/>
  <c r="AL71" i="45"/>
  <c r="AK71" i="45"/>
  <c r="AJ71" i="45"/>
  <c r="AI71" i="45"/>
  <c r="AH71" i="45"/>
  <c r="AG71" i="45"/>
  <c r="AF71" i="45"/>
  <c r="AE71" i="45"/>
  <c r="AC71" i="45"/>
  <c r="AB71" i="45"/>
  <c r="M71" i="45"/>
  <c r="BN70" i="45"/>
  <c r="BE70" i="45"/>
  <c r="AV70" i="45"/>
  <c r="AM70" i="45"/>
  <c r="AJ70" i="45"/>
  <c r="AI70" i="45"/>
  <c r="AH70" i="45"/>
  <c r="AG70" i="45"/>
  <c r="AF70" i="45"/>
  <c r="AE70" i="45"/>
  <c r="BN69" i="45"/>
  <c r="BE69" i="45"/>
  <c r="AV69" i="45"/>
  <c r="AM69" i="45"/>
  <c r="AJ69" i="45"/>
  <c r="AI69" i="45"/>
  <c r="AH69" i="45"/>
  <c r="AG69" i="45"/>
  <c r="AF69" i="45"/>
  <c r="AE69" i="45"/>
  <c r="BN68" i="45"/>
  <c r="BE68" i="45"/>
  <c r="AV68" i="45"/>
  <c r="AM68" i="45"/>
  <c r="AJ68" i="45"/>
  <c r="AI68" i="45"/>
  <c r="AH68" i="45"/>
  <c r="AG68" i="45"/>
  <c r="AF68" i="45"/>
  <c r="AE68" i="45"/>
  <c r="BN67" i="45"/>
  <c r="BM67" i="45"/>
  <c r="BL67" i="45"/>
  <c r="BE67" i="45"/>
  <c r="BD67" i="45"/>
  <c r="BC67" i="45"/>
  <c r="AV67" i="45"/>
  <c r="AU67" i="45"/>
  <c r="AT67" i="45"/>
  <c r="AM67" i="45"/>
  <c r="AL67" i="45"/>
  <c r="AK67" i="45"/>
  <c r="AJ67" i="45"/>
  <c r="AI67" i="45"/>
  <c r="AH67" i="45"/>
  <c r="AG67" i="45"/>
  <c r="AF67" i="45"/>
  <c r="AE67" i="45"/>
  <c r="AC67" i="45"/>
  <c r="AB67" i="45"/>
  <c r="M67" i="45"/>
  <c r="BN66" i="45"/>
  <c r="BE66" i="45"/>
  <c r="AV66" i="45"/>
  <c r="AM66" i="45"/>
  <c r="AJ66" i="45"/>
  <c r="AI66" i="45"/>
  <c r="AH66" i="45"/>
  <c r="AG66" i="45"/>
  <c r="AF66" i="45"/>
  <c r="AE66" i="45"/>
  <c r="BN65" i="45"/>
  <c r="BE65" i="45"/>
  <c r="AV65" i="45"/>
  <c r="AM65" i="45"/>
  <c r="AJ65" i="45"/>
  <c r="AI65" i="45"/>
  <c r="AH65" i="45"/>
  <c r="AG65" i="45"/>
  <c r="AF65" i="45"/>
  <c r="AE65" i="45"/>
  <c r="BN64" i="45"/>
  <c r="BE64" i="45"/>
  <c r="AV64" i="45"/>
  <c r="AM64" i="45"/>
  <c r="AJ64" i="45"/>
  <c r="AI64" i="45"/>
  <c r="AH64" i="45"/>
  <c r="AG64" i="45"/>
  <c r="AF64" i="45"/>
  <c r="AE64" i="45"/>
  <c r="BN63" i="45"/>
  <c r="BM63" i="45"/>
  <c r="BL63" i="45"/>
  <c r="BE63" i="45"/>
  <c r="BD63" i="45"/>
  <c r="BC63" i="45"/>
  <c r="AV63" i="45"/>
  <c r="AU63" i="45"/>
  <c r="AT63" i="45"/>
  <c r="AM63" i="45"/>
  <c r="AL63" i="45"/>
  <c r="AK63" i="45"/>
  <c r="AJ63" i="45"/>
  <c r="AI63" i="45"/>
  <c r="AH63" i="45"/>
  <c r="AG63" i="45"/>
  <c r="AF63" i="45"/>
  <c r="AE63" i="45"/>
  <c r="AC63" i="45"/>
  <c r="AB63" i="45"/>
  <c r="M63" i="45"/>
  <c r="BN62" i="45"/>
  <c r="BE62" i="45"/>
  <c r="AV62" i="45"/>
  <c r="AM62" i="45"/>
  <c r="AJ62" i="45"/>
  <c r="AI62" i="45"/>
  <c r="AH62" i="45"/>
  <c r="AG62" i="45"/>
  <c r="AF62" i="45"/>
  <c r="AE62" i="45"/>
  <c r="BN61" i="45"/>
  <c r="BE61" i="45"/>
  <c r="AV61" i="45"/>
  <c r="AM61" i="45"/>
  <c r="AJ61" i="45"/>
  <c r="AI61" i="45"/>
  <c r="AH61" i="45"/>
  <c r="AG61" i="45"/>
  <c r="AF61" i="45"/>
  <c r="AE61" i="45"/>
  <c r="BN60" i="45"/>
  <c r="BE60" i="45"/>
  <c r="AV60" i="45"/>
  <c r="AM60" i="45"/>
  <c r="AJ60" i="45"/>
  <c r="AI60" i="45"/>
  <c r="AH60" i="45"/>
  <c r="AG60" i="45"/>
  <c r="AF60" i="45"/>
  <c r="AE60" i="45"/>
  <c r="BN59" i="45"/>
  <c r="BM59" i="45"/>
  <c r="BL59" i="45"/>
  <c r="BE59" i="45"/>
  <c r="BD59" i="45"/>
  <c r="BC59" i="45"/>
  <c r="AV59" i="45"/>
  <c r="AU59" i="45"/>
  <c r="AT59" i="45"/>
  <c r="AM59" i="45"/>
  <c r="AL59" i="45"/>
  <c r="AK59" i="45"/>
  <c r="AJ59" i="45"/>
  <c r="AI59" i="45"/>
  <c r="AH59" i="45"/>
  <c r="AG59" i="45"/>
  <c r="AF59" i="45"/>
  <c r="AE59" i="45"/>
  <c r="AC59" i="45"/>
  <c r="AB59" i="45"/>
  <c r="M59" i="45"/>
  <c r="BN58" i="45"/>
  <c r="BE58" i="45"/>
  <c r="AV58" i="45"/>
  <c r="AM58" i="45"/>
  <c r="AJ58" i="45"/>
  <c r="AI58" i="45"/>
  <c r="AH58" i="45"/>
  <c r="AG58" i="45"/>
  <c r="AF58" i="45"/>
  <c r="AE58" i="45"/>
  <c r="BN57" i="45"/>
  <c r="BE57" i="45"/>
  <c r="AV57" i="45"/>
  <c r="AM57" i="45"/>
  <c r="AJ57" i="45"/>
  <c r="AI57" i="45"/>
  <c r="AH57" i="45"/>
  <c r="AG57" i="45"/>
  <c r="AF57" i="45"/>
  <c r="AE57" i="45"/>
  <c r="BN56" i="45"/>
  <c r="BE56" i="45"/>
  <c r="AV56" i="45"/>
  <c r="AM56" i="45"/>
  <c r="AJ56" i="45"/>
  <c r="AI56" i="45"/>
  <c r="AH56" i="45"/>
  <c r="AG56" i="45"/>
  <c r="AF56" i="45"/>
  <c r="AE56" i="45"/>
  <c r="BN55" i="45"/>
  <c r="BM55" i="45"/>
  <c r="BL55" i="45"/>
  <c r="BE55" i="45"/>
  <c r="BD55" i="45"/>
  <c r="BC55" i="45"/>
  <c r="AV55" i="45"/>
  <c r="AU55" i="45"/>
  <c r="AT55" i="45"/>
  <c r="AM55" i="45"/>
  <c r="AL55" i="45"/>
  <c r="AK55" i="45"/>
  <c r="AJ55" i="45"/>
  <c r="AI55" i="45"/>
  <c r="AH55" i="45"/>
  <c r="AG55" i="45"/>
  <c r="AF55" i="45"/>
  <c r="AE55" i="45"/>
  <c r="AC55" i="45"/>
  <c r="AB55" i="45"/>
  <c r="M55" i="45"/>
  <c r="BN54" i="45"/>
  <c r="BE54" i="45"/>
  <c r="AV54" i="45"/>
  <c r="AM54" i="45"/>
  <c r="AJ54" i="45"/>
  <c r="AI54" i="45"/>
  <c r="AH54" i="45"/>
  <c r="AG54" i="45"/>
  <c r="AF54" i="45"/>
  <c r="AE54" i="45"/>
  <c r="BN53" i="45"/>
  <c r="BE53" i="45"/>
  <c r="AV53" i="45"/>
  <c r="AM53" i="45"/>
  <c r="AJ53" i="45"/>
  <c r="AI53" i="45"/>
  <c r="AH53" i="45"/>
  <c r="AG53" i="45"/>
  <c r="AF53" i="45"/>
  <c r="AE53" i="45"/>
  <c r="BN52" i="45"/>
  <c r="BE52" i="45"/>
  <c r="AV52" i="45"/>
  <c r="AM52" i="45"/>
  <c r="AJ52" i="45"/>
  <c r="AI52" i="45"/>
  <c r="AH52" i="45"/>
  <c r="AG52" i="45"/>
  <c r="AF52" i="45"/>
  <c r="AE52" i="45"/>
  <c r="BN51" i="45"/>
  <c r="BM51" i="45"/>
  <c r="BL51" i="45"/>
  <c r="BE51" i="45"/>
  <c r="AD51" i="45" s="1"/>
  <c r="BD51" i="45"/>
  <c r="BC51" i="45"/>
  <c r="AV51" i="45"/>
  <c r="AU51" i="45"/>
  <c r="AT51" i="45"/>
  <c r="AM51" i="45"/>
  <c r="AL51" i="45"/>
  <c r="AK51" i="45"/>
  <c r="AJ51" i="45"/>
  <c r="AI51" i="45"/>
  <c r="AH51" i="45"/>
  <c r="AG51" i="45"/>
  <c r="AF51" i="45"/>
  <c r="AE51" i="45"/>
  <c r="AC51" i="45"/>
  <c r="AB51" i="45"/>
  <c r="M51" i="45"/>
  <c r="BN50" i="45"/>
  <c r="BE50" i="45"/>
  <c r="AV50" i="45"/>
  <c r="AM50" i="45"/>
  <c r="AJ50" i="45"/>
  <c r="AI50" i="45"/>
  <c r="AH50" i="45"/>
  <c r="AG50" i="45"/>
  <c r="AF50" i="45"/>
  <c r="AE50" i="45"/>
  <c r="BN49" i="45"/>
  <c r="BE49" i="45"/>
  <c r="AV49" i="45"/>
  <c r="AM49" i="45"/>
  <c r="AJ49" i="45"/>
  <c r="AI49" i="45"/>
  <c r="AH49" i="45"/>
  <c r="AG49" i="45"/>
  <c r="AF49" i="45"/>
  <c r="AE49" i="45"/>
  <c r="BN48" i="45"/>
  <c r="BE48" i="45"/>
  <c r="AV48" i="45"/>
  <c r="AM48" i="45"/>
  <c r="AJ48" i="45"/>
  <c r="AI48" i="45"/>
  <c r="AH48" i="45"/>
  <c r="AG48" i="45"/>
  <c r="AF48" i="45"/>
  <c r="AE48" i="45"/>
  <c r="BN47" i="45"/>
  <c r="BM47" i="45"/>
  <c r="BL47" i="45"/>
  <c r="BE47" i="45"/>
  <c r="BD47" i="45"/>
  <c r="BC47" i="45"/>
  <c r="AV47" i="45"/>
  <c r="AU47" i="45"/>
  <c r="AT47" i="45"/>
  <c r="AM47" i="45"/>
  <c r="AL47" i="45"/>
  <c r="AK47" i="45"/>
  <c r="AJ47" i="45"/>
  <c r="AI47" i="45"/>
  <c r="AH47" i="45"/>
  <c r="AG47" i="45"/>
  <c r="AF47" i="45"/>
  <c r="AE47" i="45"/>
  <c r="AC47" i="45"/>
  <c r="AB47" i="45"/>
  <c r="M47" i="45"/>
  <c r="BN46" i="45"/>
  <c r="BE46" i="45"/>
  <c r="AV46" i="45"/>
  <c r="AM46" i="45"/>
  <c r="AJ46" i="45"/>
  <c r="AI46" i="45"/>
  <c r="AH46" i="45"/>
  <c r="AG46" i="45"/>
  <c r="AF46" i="45"/>
  <c r="AE46" i="45"/>
  <c r="BN45" i="45"/>
  <c r="BE45" i="45"/>
  <c r="AV45" i="45"/>
  <c r="AM45" i="45"/>
  <c r="AJ45" i="45"/>
  <c r="AI45" i="45"/>
  <c r="AH45" i="45"/>
  <c r="AG45" i="45"/>
  <c r="AF45" i="45"/>
  <c r="AE45" i="45"/>
  <c r="BN44" i="45"/>
  <c r="BE44" i="45"/>
  <c r="AV44" i="45"/>
  <c r="AM44" i="45"/>
  <c r="AJ44" i="45"/>
  <c r="AI44" i="45"/>
  <c r="AH44" i="45"/>
  <c r="AG44" i="45"/>
  <c r="AF44" i="45"/>
  <c r="AE44" i="45"/>
  <c r="BN43" i="45"/>
  <c r="BM43" i="45"/>
  <c r="BL43" i="45"/>
  <c r="BE43" i="45"/>
  <c r="BD43" i="45"/>
  <c r="BC43" i="45"/>
  <c r="AV43" i="45"/>
  <c r="AU43" i="45"/>
  <c r="AT43" i="45"/>
  <c r="AM43" i="45"/>
  <c r="AD43" i="45" s="1"/>
  <c r="AL43" i="45"/>
  <c r="AK43" i="45"/>
  <c r="AJ43" i="45"/>
  <c r="AI43" i="45"/>
  <c r="AH43" i="45"/>
  <c r="AG43" i="45"/>
  <c r="AF43" i="45"/>
  <c r="AE43" i="45"/>
  <c r="AC43" i="45"/>
  <c r="AB43" i="45"/>
  <c r="M43" i="45"/>
  <c r="BN42" i="45"/>
  <c r="BE42" i="45"/>
  <c r="AV42" i="45"/>
  <c r="AM42" i="45"/>
  <c r="AJ42" i="45"/>
  <c r="AI42" i="45"/>
  <c r="AH42" i="45"/>
  <c r="AG42" i="45"/>
  <c r="AF42" i="45"/>
  <c r="AE42" i="45"/>
  <c r="BN41" i="45"/>
  <c r="BE41" i="45"/>
  <c r="AV41" i="45"/>
  <c r="AM41" i="45"/>
  <c r="AJ41" i="45"/>
  <c r="AI41" i="45"/>
  <c r="AH41" i="45"/>
  <c r="AG41" i="45"/>
  <c r="AF41" i="45"/>
  <c r="AE41" i="45"/>
  <c r="BN40" i="45"/>
  <c r="BE40" i="45"/>
  <c r="AV40" i="45"/>
  <c r="AM40" i="45"/>
  <c r="AJ40" i="45"/>
  <c r="AI40" i="45"/>
  <c r="AH40" i="45"/>
  <c r="AG40" i="45"/>
  <c r="AF40" i="45"/>
  <c r="AE40" i="45"/>
  <c r="BN39" i="45"/>
  <c r="BM39" i="45"/>
  <c r="BL39" i="45"/>
  <c r="BE39" i="45"/>
  <c r="BD39" i="45"/>
  <c r="BC39" i="45"/>
  <c r="AV39" i="45"/>
  <c r="AU39" i="45"/>
  <c r="AT39" i="45"/>
  <c r="AM39" i="45"/>
  <c r="AD39" i="45" s="1"/>
  <c r="AL39" i="45"/>
  <c r="AK39" i="45"/>
  <c r="AJ39" i="45"/>
  <c r="AI39" i="45"/>
  <c r="AH39" i="45"/>
  <c r="AG39" i="45"/>
  <c r="AF39" i="45"/>
  <c r="AE39" i="45"/>
  <c r="AC39" i="45"/>
  <c r="AB39" i="45"/>
  <c r="BN38" i="45"/>
  <c r="BE38" i="45"/>
  <c r="AV38" i="45"/>
  <c r="AM38" i="45"/>
  <c r="AJ38" i="45"/>
  <c r="AI38" i="45"/>
  <c r="AH38" i="45"/>
  <c r="AG38" i="45"/>
  <c r="AF38" i="45"/>
  <c r="AE38" i="45"/>
  <c r="BN37" i="45"/>
  <c r="BE37" i="45"/>
  <c r="AV37" i="45"/>
  <c r="AM37" i="45"/>
  <c r="AJ37" i="45"/>
  <c r="AI37" i="45"/>
  <c r="AH37" i="45"/>
  <c r="AG37" i="45"/>
  <c r="AF37" i="45"/>
  <c r="AE37" i="45"/>
  <c r="BN36" i="45"/>
  <c r="BE36" i="45"/>
  <c r="AV36" i="45"/>
  <c r="AM36" i="45"/>
  <c r="AJ36" i="45"/>
  <c r="AI36" i="45"/>
  <c r="AH36" i="45"/>
  <c r="AG36" i="45"/>
  <c r="AF36" i="45"/>
  <c r="AE36" i="45"/>
  <c r="BN35" i="45"/>
  <c r="BM35" i="45"/>
  <c r="BL35" i="45"/>
  <c r="BE35" i="45"/>
  <c r="BD35" i="45"/>
  <c r="BC35" i="45"/>
  <c r="AV35" i="45"/>
  <c r="AU35" i="45"/>
  <c r="AT35" i="45"/>
  <c r="AM35" i="45"/>
  <c r="AL35" i="45"/>
  <c r="AK35" i="45"/>
  <c r="AJ35" i="45"/>
  <c r="AI35" i="45"/>
  <c r="AH35" i="45"/>
  <c r="AG35" i="45"/>
  <c r="AF35" i="45"/>
  <c r="AE35" i="45"/>
  <c r="AC35" i="45"/>
  <c r="AB35" i="45"/>
  <c r="M35" i="45"/>
  <c r="BN34" i="45"/>
  <c r="BE34" i="45"/>
  <c r="AV34" i="45"/>
  <c r="AM34" i="45"/>
  <c r="AJ34" i="45"/>
  <c r="AI34" i="45"/>
  <c r="AH34" i="45"/>
  <c r="AG34" i="45"/>
  <c r="AF34" i="45"/>
  <c r="AE34" i="45"/>
  <c r="BN33" i="45"/>
  <c r="BE33" i="45"/>
  <c r="AV33" i="45"/>
  <c r="AM33" i="45"/>
  <c r="AD33" i="45" s="1"/>
  <c r="AJ33" i="45"/>
  <c r="AI33" i="45"/>
  <c r="AH33" i="45"/>
  <c r="AG33" i="45"/>
  <c r="AF33" i="45"/>
  <c r="AE33" i="45"/>
  <c r="BN32" i="45"/>
  <c r="BE32" i="45"/>
  <c r="AD32" i="45" s="1"/>
  <c r="AV32" i="45"/>
  <c r="AM32" i="45"/>
  <c r="AJ32" i="45"/>
  <c r="AI32" i="45"/>
  <c r="AH32" i="45"/>
  <c r="AG32" i="45"/>
  <c r="AF32" i="45"/>
  <c r="AE32" i="45"/>
  <c r="BN31" i="45"/>
  <c r="BM31" i="45"/>
  <c r="BL31" i="45"/>
  <c r="BE31" i="45"/>
  <c r="BD31" i="45"/>
  <c r="BC31" i="45"/>
  <c r="AV31" i="45"/>
  <c r="AU31" i="45"/>
  <c r="AT31" i="45"/>
  <c r="AM31" i="45"/>
  <c r="AL31" i="45"/>
  <c r="AK31" i="45"/>
  <c r="AJ31" i="45"/>
  <c r="AI31" i="45"/>
  <c r="AH31" i="45"/>
  <c r="AG31" i="45"/>
  <c r="AF31" i="45"/>
  <c r="AE31" i="45"/>
  <c r="AC31" i="45"/>
  <c r="AB31" i="45"/>
  <c r="M31" i="45"/>
  <c r="BN30" i="45"/>
  <c r="BE30" i="45"/>
  <c r="AV30" i="45"/>
  <c r="AM30" i="45"/>
  <c r="AJ30" i="45"/>
  <c r="AI30" i="45"/>
  <c r="AH30" i="45"/>
  <c r="AG30" i="45"/>
  <c r="AF30" i="45"/>
  <c r="AE30" i="45"/>
  <c r="BN29" i="45"/>
  <c r="BE29" i="45"/>
  <c r="AV29" i="45"/>
  <c r="AM29" i="45"/>
  <c r="AJ29" i="45"/>
  <c r="AI29" i="45"/>
  <c r="AH29" i="45"/>
  <c r="AG29" i="45"/>
  <c r="AF29" i="45"/>
  <c r="AE29" i="45"/>
  <c r="BN28" i="45"/>
  <c r="BE28" i="45"/>
  <c r="AV28" i="45"/>
  <c r="AM28" i="45"/>
  <c r="AJ28" i="45"/>
  <c r="AI28" i="45"/>
  <c r="AH28" i="45"/>
  <c r="AG28" i="45"/>
  <c r="AF28" i="45"/>
  <c r="AE28" i="45"/>
  <c r="BN27" i="45"/>
  <c r="BM27" i="45"/>
  <c r="BL27" i="45"/>
  <c r="BE27" i="45"/>
  <c r="AD27" i="45" s="1"/>
  <c r="BD27" i="45"/>
  <c r="BC27" i="45"/>
  <c r="AV27" i="45"/>
  <c r="AU27" i="45"/>
  <c r="AT27" i="45"/>
  <c r="AM27" i="45"/>
  <c r="AL27" i="45"/>
  <c r="AK27" i="45"/>
  <c r="AJ27" i="45"/>
  <c r="AI27" i="45"/>
  <c r="AH27" i="45"/>
  <c r="AG27" i="45"/>
  <c r="AF27" i="45"/>
  <c r="AE27" i="45"/>
  <c r="AC27" i="45"/>
  <c r="AB27" i="45"/>
  <c r="M27" i="45"/>
  <c r="BN26" i="45"/>
  <c r="BE26" i="45"/>
  <c r="AV26" i="45"/>
  <c r="AM26" i="45"/>
  <c r="AJ26" i="45"/>
  <c r="AI26" i="45"/>
  <c r="AH26" i="45"/>
  <c r="AG26" i="45"/>
  <c r="AF26" i="45"/>
  <c r="AE26" i="45"/>
  <c r="BN25" i="45"/>
  <c r="BE25" i="45"/>
  <c r="AV25" i="45"/>
  <c r="AM25" i="45"/>
  <c r="AJ25" i="45"/>
  <c r="AI25" i="45"/>
  <c r="AH25" i="45"/>
  <c r="AG25" i="45"/>
  <c r="AF25" i="45"/>
  <c r="AE25" i="45"/>
  <c r="BN24" i="45"/>
  <c r="BE24" i="45"/>
  <c r="AV24" i="45"/>
  <c r="AM24" i="45"/>
  <c r="AJ24" i="45"/>
  <c r="AI24" i="45"/>
  <c r="AH24" i="45"/>
  <c r="AG24" i="45"/>
  <c r="AF24" i="45"/>
  <c r="AE24" i="45"/>
  <c r="BN23" i="45"/>
  <c r="BM23" i="45"/>
  <c r="BL23" i="45"/>
  <c r="BE23" i="45"/>
  <c r="BD23" i="45"/>
  <c r="BC23" i="45"/>
  <c r="AV23" i="45"/>
  <c r="AU23" i="45"/>
  <c r="AT23" i="45"/>
  <c r="AM23" i="45"/>
  <c r="AL23" i="45"/>
  <c r="AK23" i="45"/>
  <c r="AJ23" i="45"/>
  <c r="AI23" i="45"/>
  <c r="AH23" i="45"/>
  <c r="AG23" i="45"/>
  <c r="AF23" i="45"/>
  <c r="AE23" i="45"/>
  <c r="AC23" i="45"/>
  <c r="AB23" i="45"/>
  <c r="M23" i="45"/>
  <c r="BN22" i="45"/>
  <c r="BE22" i="45"/>
  <c r="AV22" i="45"/>
  <c r="AM22" i="45"/>
  <c r="AJ22" i="45"/>
  <c r="AI22" i="45"/>
  <c r="AH22" i="45"/>
  <c r="AG22" i="45"/>
  <c r="AF22" i="45"/>
  <c r="AE22" i="45"/>
  <c r="BN21" i="45"/>
  <c r="BE21" i="45"/>
  <c r="AV21" i="45"/>
  <c r="AM21" i="45"/>
  <c r="AJ21" i="45"/>
  <c r="AI21" i="45"/>
  <c r="AH21" i="45"/>
  <c r="AG21" i="45"/>
  <c r="AF21" i="45"/>
  <c r="AE21" i="45"/>
  <c r="BN20" i="45"/>
  <c r="BE20" i="45"/>
  <c r="AV20" i="45"/>
  <c r="AM20" i="45"/>
  <c r="AD20" i="45" s="1"/>
  <c r="AJ20" i="45"/>
  <c r="AI20" i="45"/>
  <c r="AH20" i="45"/>
  <c r="AG20" i="45"/>
  <c r="AF20" i="45"/>
  <c r="AE20" i="45"/>
  <c r="BN19" i="45"/>
  <c r="BM19" i="45"/>
  <c r="BL19" i="45"/>
  <c r="BE19" i="45"/>
  <c r="BD19" i="45"/>
  <c r="BC19" i="45"/>
  <c r="AV19" i="45"/>
  <c r="AU19" i="45"/>
  <c r="AT19" i="45"/>
  <c r="AM19" i="45"/>
  <c r="AL19" i="45"/>
  <c r="AK19" i="45"/>
  <c r="AJ19" i="45"/>
  <c r="AI19" i="45"/>
  <c r="AH19" i="45"/>
  <c r="AG19" i="45"/>
  <c r="AF19" i="45"/>
  <c r="AE19" i="45"/>
  <c r="AC19" i="45"/>
  <c r="AB19" i="45"/>
  <c r="M19" i="45"/>
  <c r="BN18" i="45"/>
  <c r="BE18" i="45"/>
  <c r="AV18" i="45"/>
  <c r="AM18" i="45"/>
  <c r="AJ18" i="45"/>
  <c r="AI18" i="45"/>
  <c r="AH18" i="45"/>
  <c r="AG18" i="45"/>
  <c r="AF18" i="45"/>
  <c r="AE18" i="45"/>
  <c r="BN17" i="45"/>
  <c r="BE17" i="45"/>
  <c r="AV17" i="45"/>
  <c r="AM17" i="45"/>
  <c r="AJ17" i="45"/>
  <c r="AI17" i="45"/>
  <c r="AH17" i="45"/>
  <c r="AG17" i="45"/>
  <c r="AF17" i="45"/>
  <c r="AE17" i="45"/>
  <c r="BN16" i="45"/>
  <c r="BE16" i="45"/>
  <c r="AV16" i="45"/>
  <c r="AM16" i="45"/>
  <c r="AJ16" i="45"/>
  <c r="AI16" i="45"/>
  <c r="AH16" i="45"/>
  <c r="AG16" i="45"/>
  <c r="AF16" i="45"/>
  <c r="AE16" i="45"/>
  <c r="BN15" i="45"/>
  <c r="BM15" i="45"/>
  <c r="BL15" i="45"/>
  <c r="BE15" i="45"/>
  <c r="BD15" i="45"/>
  <c r="BC15" i="45"/>
  <c r="AV15" i="45"/>
  <c r="AU15" i="45"/>
  <c r="AT15" i="45"/>
  <c r="AM15" i="45"/>
  <c r="AL15" i="45"/>
  <c r="AK15" i="45"/>
  <c r="AJ15" i="45"/>
  <c r="AI15" i="45"/>
  <c r="AH15" i="45"/>
  <c r="AG15" i="45"/>
  <c r="AF15" i="45"/>
  <c r="AE15" i="45"/>
  <c r="AC15" i="45"/>
  <c r="AB15" i="45"/>
  <c r="M15" i="45"/>
  <c r="BN14" i="45"/>
  <c r="BE14" i="45"/>
  <c r="AV14" i="45"/>
  <c r="AM14" i="45"/>
  <c r="AJ14" i="45"/>
  <c r="AI14" i="45"/>
  <c r="AH14" i="45"/>
  <c r="AG14" i="45"/>
  <c r="AF14" i="45"/>
  <c r="AE14" i="45"/>
  <c r="BN13" i="45"/>
  <c r="BE13" i="45"/>
  <c r="AV13" i="45"/>
  <c r="AM13" i="45"/>
  <c r="AJ13" i="45"/>
  <c r="AI13" i="45"/>
  <c r="AH13" i="45"/>
  <c r="AG13" i="45"/>
  <c r="AF13" i="45"/>
  <c r="AE13" i="45"/>
  <c r="BN12" i="45"/>
  <c r="BE12" i="45"/>
  <c r="AD12" i="45" s="1"/>
  <c r="AV12" i="45"/>
  <c r="AM12" i="45"/>
  <c r="AJ12" i="45"/>
  <c r="AI12" i="45"/>
  <c r="AH12" i="45"/>
  <c r="AG12" i="45"/>
  <c r="AF12" i="45"/>
  <c r="AE12" i="45"/>
  <c r="BN11" i="45"/>
  <c r="BM11" i="45"/>
  <c r="BL11" i="45"/>
  <c r="BE11" i="45"/>
  <c r="BD11" i="45"/>
  <c r="BC11" i="45"/>
  <c r="AV11" i="45"/>
  <c r="AU11" i="45"/>
  <c r="AT11" i="45"/>
  <c r="AM11" i="45"/>
  <c r="AL11" i="45"/>
  <c r="AK11" i="45"/>
  <c r="AJ11" i="45"/>
  <c r="AI11" i="45"/>
  <c r="AH11" i="45"/>
  <c r="AG11" i="45"/>
  <c r="AF11" i="45"/>
  <c r="AE11" i="45"/>
  <c r="AC11" i="45"/>
  <c r="AB11" i="45"/>
  <c r="M11" i="45"/>
  <c r="K127" i="43"/>
  <c r="K123" i="43"/>
  <c r="K119" i="43"/>
  <c r="K115" i="43"/>
  <c r="K111" i="43"/>
  <c r="K107" i="43"/>
  <c r="K103" i="43"/>
  <c r="K99" i="43"/>
  <c r="K95" i="43"/>
  <c r="K91" i="43"/>
  <c r="K87" i="43"/>
  <c r="K83" i="43"/>
  <c r="K79" i="43"/>
  <c r="K75" i="43"/>
  <c r="K71" i="43"/>
  <c r="K67" i="43"/>
  <c r="K63" i="43"/>
  <c r="K59" i="43"/>
  <c r="K55" i="43"/>
  <c r="K51" i="43"/>
  <c r="K47" i="43"/>
  <c r="K43" i="43"/>
  <c r="K39" i="43"/>
  <c r="K35" i="43"/>
  <c r="K31" i="43"/>
  <c r="K27" i="43"/>
  <c r="K23" i="43"/>
  <c r="K19" i="43"/>
  <c r="K15" i="43"/>
  <c r="K11" i="43"/>
  <c r="BN126" i="43"/>
  <c r="BE126" i="43"/>
  <c r="AD126" i="43" s="1"/>
  <c r="AV126" i="43"/>
  <c r="AM126" i="43"/>
  <c r="AJ126" i="43"/>
  <c r="AI126" i="43"/>
  <c r="AH126" i="43"/>
  <c r="AG126" i="43"/>
  <c r="AF126" i="43"/>
  <c r="AE126" i="43"/>
  <c r="BN125" i="43"/>
  <c r="BE125" i="43"/>
  <c r="AD125" i="43" s="1"/>
  <c r="AV125" i="43"/>
  <c r="AM125" i="43"/>
  <c r="AJ125" i="43"/>
  <c r="AI125" i="43"/>
  <c r="AH125" i="43"/>
  <c r="AG125" i="43"/>
  <c r="AF125" i="43"/>
  <c r="AE125" i="43"/>
  <c r="BN124" i="43"/>
  <c r="BE124" i="43"/>
  <c r="AV124" i="43"/>
  <c r="AM124" i="43"/>
  <c r="AJ124" i="43"/>
  <c r="AI124" i="43"/>
  <c r="AH124" i="43"/>
  <c r="AG124" i="43"/>
  <c r="AF124" i="43"/>
  <c r="AE124" i="43"/>
  <c r="BN123" i="43"/>
  <c r="BM123" i="43"/>
  <c r="BL123" i="43"/>
  <c r="BE123" i="43"/>
  <c r="BD123" i="43"/>
  <c r="BC123" i="43"/>
  <c r="AV123" i="43"/>
  <c r="AU123" i="43"/>
  <c r="AT123" i="43"/>
  <c r="AM123" i="43"/>
  <c r="AL123" i="43"/>
  <c r="AK123" i="43"/>
  <c r="AJ123" i="43"/>
  <c r="AI123" i="43"/>
  <c r="AH123" i="43"/>
  <c r="AG123" i="43"/>
  <c r="AF123" i="43"/>
  <c r="AE123" i="43"/>
  <c r="AC123" i="43"/>
  <c r="AB123" i="43"/>
  <c r="M123" i="43"/>
  <c r="BN114" i="43"/>
  <c r="BE114" i="43"/>
  <c r="AV114" i="43"/>
  <c r="AM114" i="43"/>
  <c r="AD114" i="43" s="1"/>
  <c r="AJ114" i="43"/>
  <c r="AI114" i="43"/>
  <c r="AH114" i="43"/>
  <c r="AG114" i="43"/>
  <c r="AF114" i="43"/>
  <c r="AE114" i="43"/>
  <c r="BN113" i="43"/>
  <c r="BE113" i="43"/>
  <c r="AD113" i="43" s="1"/>
  <c r="AV113" i="43"/>
  <c r="AM113" i="43"/>
  <c r="AJ113" i="43"/>
  <c r="AI113" i="43"/>
  <c r="AH113" i="43"/>
  <c r="AG113" i="43"/>
  <c r="AF113" i="43"/>
  <c r="AE113" i="43"/>
  <c r="BN112" i="43"/>
  <c r="BE112" i="43"/>
  <c r="AV112" i="43"/>
  <c r="AM112" i="43"/>
  <c r="AJ112" i="43"/>
  <c r="AI112" i="43"/>
  <c r="AH112" i="43"/>
  <c r="AG112" i="43"/>
  <c r="AF112" i="43"/>
  <c r="AE112" i="43"/>
  <c r="BN111" i="43"/>
  <c r="BM111" i="43"/>
  <c r="BL111" i="43"/>
  <c r="BE111" i="43"/>
  <c r="AD111" i="43" s="1"/>
  <c r="BD111" i="43"/>
  <c r="BC111" i="43"/>
  <c r="AV111" i="43"/>
  <c r="AU111" i="43"/>
  <c r="AT111" i="43"/>
  <c r="AM111" i="43"/>
  <c r="AL111" i="43"/>
  <c r="AK111" i="43"/>
  <c r="AJ111" i="43"/>
  <c r="AI111" i="43"/>
  <c r="AH111" i="43"/>
  <c r="AG111" i="43"/>
  <c r="AF111" i="43"/>
  <c r="AE111" i="43"/>
  <c r="AC111" i="43"/>
  <c r="AB111" i="43"/>
  <c r="M111" i="43"/>
  <c r="BN110" i="43"/>
  <c r="BE110" i="43"/>
  <c r="AV110" i="43"/>
  <c r="AM110" i="43"/>
  <c r="AJ110" i="43"/>
  <c r="AI110" i="43"/>
  <c r="AH110" i="43"/>
  <c r="AG110" i="43"/>
  <c r="AF110" i="43"/>
  <c r="AE110" i="43"/>
  <c r="BN109" i="43"/>
  <c r="BE109" i="43"/>
  <c r="AV109" i="43"/>
  <c r="AM109" i="43"/>
  <c r="AD109" i="43" s="1"/>
  <c r="AJ109" i="43"/>
  <c r="AI109" i="43"/>
  <c r="AH109" i="43"/>
  <c r="AG109" i="43"/>
  <c r="AF109" i="43"/>
  <c r="AE109" i="43"/>
  <c r="BN108" i="43"/>
  <c r="BE108" i="43"/>
  <c r="AV108" i="43"/>
  <c r="AM108" i="43"/>
  <c r="AJ108" i="43"/>
  <c r="AI108" i="43"/>
  <c r="AH108" i="43"/>
  <c r="AG108" i="43"/>
  <c r="AF108" i="43"/>
  <c r="AE108" i="43"/>
  <c r="AD108" i="43"/>
  <c r="BN107" i="43"/>
  <c r="BM107" i="43"/>
  <c r="BL107" i="43"/>
  <c r="BE107" i="43"/>
  <c r="BD107" i="43"/>
  <c r="BC107" i="43"/>
  <c r="AV107" i="43"/>
  <c r="AU107" i="43"/>
  <c r="AT107" i="43"/>
  <c r="AM107" i="43"/>
  <c r="AL107" i="43"/>
  <c r="AK107" i="43"/>
  <c r="AJ107" i="43"/>
  <c r="AI107" i="43"/>
  <c r="AH107" i="43"/>
  <c r="AG107" i="43"/>
  <c r="AF107" i="43"/>
  <c r="AE107" i="43"/>
  <c r="AC107" i="43"/>
  <c r="AB107" i="43"/>
  <c r="M107" i="43"/>
  <c r="BN106" i="43"/>
  <c r="BE106" i="43"/>
  <c r="AV106" i="43"/>
  <c r="AD106" i="43" s="1"/>
  <c r="AM106" i="43"/>
  <c r="AJ106" i="43"/>
  <c r="AI106" i="43"/>
  <c r="AH106" i="43"/>
  <c r="AG106" i="43"/>
  <c r="AF106" i="43"/>
  <c r="AE106" i="43"/>
  <c r="BN105" i="43"/>
  <c r="BE105" i="43"/>
  <c r="AV105" i="43"/>
  <c r="AM105" i="43"/>
  <c r="AD105" i="43" s="1"/>
  <c r="AJ105" i="43"/>
  <c r="AI105" i="43"/>
  <c r="AH105" i="43"/>
  <c r="AG105" i="43"/>
  <c r="AF105" i="43"/>
  <c r="AE105" i="43"/>
  <c r="BN104" i="43"/>
  <c r="BE104" i="43"/>
  <c r="AD104" i="43" s="1"/>
  <c r="AV104" i="43"/>
  <c r="AM104" i="43"/>
  <c r="AJ104" i="43"/>
  <c r="AI104" i="43"/>
  <c r="AH104" i="43"/>
  <c r="AG104" i="43"/>
  <c r="AF104" i="43"/>
  <c r="AE104" i="43"/>
  <c r="BN103" i="43"/>
  <c r="BM103" i="43"/>
  <c r="BL103" i="43"/>
  <c r="BE103" i="43"/>
  <c r="BD103" i="43"/>
  <c r="BC103" i="43"/>
  <c r="AV103" i="43"/>
  <c r="AU103" i="43"/>
  <c r="AT103" i="43"/>
  <c r="AM103" i="43"/>
  <c r="AL103" i="43"/>
  <c r="AK103" i="43"/>
  <c r="AJ103" i="43"/>
  <c r="AI103" i="43"/>
  <c r="AH103" i="43"/>
  <c r="AG103" i="43"/>
  <c r="AF103" i="43"/>
  <c r="AE103" i="43"/>
  <c r="AC103" i="43"/>
  <c r="AB103" i="43"/>
  <c r="M103" i="43"/>
  <c r="BN102" i="43"/>
  <c r="BE102" i="43"/>
  <c r="AV102" i="43"/>
  <c r="AM102" i="43"/>
  <c r="AJ102" i="43"/>
  <c r="AI102" i="43"/>
  <c r="AH102" i="43"/>
  <c r="AG102" i="43"/>
  <c r="AF102" i="43"/>
  <c r="AE102" i="43"/>
  <c r="BN101" i="43"/>
  <c r="BE101" i="43"/>
  <c r="AV101" i="43"/>
  <c r="AM101" i="43"/>
  <c r="AD101" i="43" s="1"/>
  <c r="AJ101" i="43"/>
  <c r="AI101" i="43"/>
  <c r="AH101" i="43"/>
  <c r="AG101" i="43"/>
  <c r="AF101" i="43"/>
  <c r="AE101" i="43"/>
  <c r="BN100" i="43"/>
  <c r="BE100" i="43"/>
  <c r="AV100" i="43"/>
  <c r="AM100" i="43"/>
  <c r="AJ100" i="43"/>
  <c r="AI100" i="43"/>
  <c r="AH100" i="43"/>
  <c r="AG100" i="43"/>
  <c r="AF100" i="43"/>
  <c r="AE100" i="43"/>
  <c r="BN99" i="43"/>
  <c r="BM99" i="43"/>
  <c r="BL99" i="43"/>
  <c r="BE99" i="43"/>
  <c r="BD99" i="43"/>
  <c r="BC99" i="43"/>
  <c r="AV99" i="43"/>
  <c r="AU99" i="43"/>
  <c r="AT99" i="43"/>
  <c r="AM99" i="43"/>
  <c r="AL99" i="43"/>
  <c r="AK99" i="43"/>
  <c r="AJ99" i="43"/>
  <c r="AI99" i="43"/>
  <c r="AH99" i="43"/>
  <c r="AG99" i="43"/>
  <c r="AF99" i="43"/>
  <c r="AE99" i="43"/>
  <c r="AC99" i="43"/>
  <c r="AB99" i="43"/>
  <c r="M99" i="43"/>
  <c r="BN130" i="43"/>
  <c r="BE130" i="43"/>
  <c r="AV130" i="43"/>
  <c r="AM130" i="43"/>
  <c r="AD130" i="43" s="1"/>
  <c r="AJ130" i="43"/>
  <c r="AI130" i="43"/>
  <c r="AH130" i="43"/>
  <c r="AG130" i="43"/>
  <c r="AF130" i="43"/>
  <c r="AE130" i="43"/>
  <c r="BN129" i="43"/>
  <c r="BE129" i="43"/>
  <c r="AV129" i="43"/>
  <c r="AM129" i="43"/>
  <c r="AD129" i="43" s="1"/>
  <c r="AJ129" i="43"/>
  <c r="AI129" i="43"/>
  <c r="AH129" i="43"/>
  <c r="AG129" i="43"/>
  <c r="AF129" i="43"/>
  <c r="AE129" i="43"/>
  <c r="BN128" i="43"/>
  <c r="BE128" i="43"/>
  <c r="AV128" i="43"/>
  <c r="AM128" i="43"/>
  <c r="AJ128" i="43"/>
  <c r="AI128" i="43"/>
  <c r="AH128" i="43"/>
  <c r="AG128" i="43"/>
  <c r="AF128" i="43"/>
  <c r="AE128" i="43"/>
  <c r="BN127" i="43"/>
  <c r="BM127" i="43"/>
  <c r="BL127" i="43"/>
  <c r="BE127" i="43"/>
  <c r="BD127" i="43"/>
  <c r="BC127" i="43"/>
  <c r="AV127" i="43"/>
  <c r="AU127" i="43"/>
  <c r="AT127" i="43"/>
  <c r="AM127" i="43"/>
  <c r="AL127" i="43"/>
  <c r="AK127" i="43"/>
  <c r="AJ127" i="43"/>
  <c r="AI127" i="43"/>
  <c r="AH127" i="43"/>
  <c r="AG127" i="43"/>
  <c r="AF127" i="43"/>
  <c r="AE127" i="43"/>
  <c r="AC127" i="43"/>
  <c r="AB127" i="43"/>
  <c r="M127" i="43"/>
  <c r="BN122" i="43"/>
  <c r="BE122" i="43"/>
  <c r="AV122" i="43"/>
  <c r="AM122" i="43"/>
  <c r="AJ122" i="43"/>
  <c r="AI122" i="43"/>
  <c r="AH122" i="43"/>
  <c r="AG122" i="43"/>
  <c r="AF122" i="43"/>
  <c r="AE122" i="43"/>
  <c r="BN121" i="43"/>
  <c r="BE121" i="43"/>
  <c r="AV121" i="43"/>
  <c r="AM121" i="43"/>
  <c r="AJ121" i="43"/>
  <c r="AI121" i="43"/>
  <c r="AH121" i="43"/>
  <c r="AG121" i="43"/>
  <c r="AF121" i="43"/>
  <c r="AE121" i="43"/>
  <c r="BN120" i="43"/>
  <c r="BE120" i="43"/>
  <c r="AV120" i="43"/>
  <c r="AM120" i="43"/>
  <c r="AJ120" i="43"/>
  <c r="AI120" i="43"/>
  <c r="AH120" i="43"/>
  <c r="AG120" i="43"/>
  <c r="AF120" i="43"/>
  <c r="AE120" i="43"/>
  <c r="AD120" i="43"/>
  <c r="BN119" i="43"/>
  <c r="BM119" i="43"/>
  <c r="BL119" i="43"/>
  <c r="BE119" i="43"/>
  <c r="BD119" i="43"/>
  <c r="BC119" i="43"/>
  <c r="AV119" i="43"/>
  <c r="AU119" i="43"/>
  <c r="AT119" i="43"/>
  <c r="AM119" i="43"/>
  <c r="AL119" i="43"/>
  <c r="AK119" i="43"/>
  <c r="AJ119" i="43"/>
  <c r="AI119" i="43"/>
  <c r="AH119" i="43"/>
  <c r="AG119" i="43"/>
  <c r="AF119" i="43"/>
  <c r="AE119" i="43"/>
  <c r="AC119" i="43"/>
  <c r="AB119" i="43"/>
  <c r="M119" i="43"/>
  <c r="BN118" i="43"/>
  <c r="BE118" i="43"/>
  <c r="AV118" i="43"/>
  <c r="AD118" i="43" s="1"/>
  <c r="AM118" i="43"/>
  <c r="AJ118" i="43"/>
  <c r="AI118" i="43"/>
  <c r="AH118" i="43"/>
  <c r="AG118" i="43"/>
  <c r="AF118" i="43"/>
  <c r="AE118" i="43"/>
  <c r="BN117" i="43"/>
  <c r="BE117" i="43"/>
  <c r="AV117" i="43"/>
  <c r="AM117" i="43"/>
  <c r="AD117" i="43" s="1"/>
  <c r="AJ117" i="43"/>
  <c r="AI117" i="43"/>
  <c r="AH117" i="43"/>
  <c r="AG117" i="43"/>
  <c r="AF117" i="43"/>
  <c r="AE117" i="43"/>
  <c r="BN116" i="43"/>
  <c r="BE116" i="43"/>
  <c r="AV116" i="43"/>
  <c r="AM116" i="43"/>
  <c r="AD116" i="43" s="1"/>
  <c r="AJ116" i="43"/>
  <c r="AI116" i="43"/>
  <c r="AH116" i="43"/>
  <c r="AG116" i="43"/>
  <c r="AF116" i="43"/>
  <c r="AE116" i="43"/>
  <c r="BN115" i="43"/>
  <c r="BM115" i="43"/>
  <c r="BL115" i="43"/>
  <c r="BE115" i="43"/>
  <c r="BD115" i="43"/>
  <c r="BC115" i="43"/>
  <c r="AV115" i="43"/>
  <c r="AU115" i="43"/>
  <c r="AT115" i="43"/>
  <c r="AM115" i="43"/>
  <c r="AL115" i="43"/>
  <c r="AK115" i="43"/>
  <c r="AJ115" i="43"/>
  <c r="AI115" i="43"/>
  <c r="AH115" i="43"/>
  <c r="AG115" i="43"/>
  <c r="AF115" i="43"/>
  <c r="AE115" i="43"/>
  <c r="AC115" i="43"/>
  <c r="AB115" i="43"/>
  <c r="M115" i="43"/>
  <c r="BN98" i="43"/>
  <c r="BE98" i="43"/>
  <c r="AV98" i="43"/>
  <c r="AM98" i="43"/>
  <c r="AJ98" i="43"/>
  <c r="AI98" i="43"/>
  <c r="AH98" i="43"/>
  <c r="AG98" i="43"/>
  <c r="AF98" i="43"/>
  <c r="AE98" i="43"/>
  <c r="BN97" i="43"/>
  <c r="BE97" i="43"/>
  <c r="AV97" i="43"/>
  <c r="AM97" i="43"/>
  <c r="AJ97" i="43"/>
  <c r="AI97" i="43"/>
  <c r="AH97" i="43"/>
  <c r="AG97" i="43"/>
  <c r="AF97" i="43"/>
  <c r="AE97" i="43"/>
  <c r="BN96" i="43"/>
  <c r="BE96" i="43"/>
  <c r="AV96" i="43"/>
  <c r="AM96" i="43"/>
  <c r="AJ96" i="43"/>
  <c r="AI96" i="43"/>
  <c r="AH96" i="43"/>
  <c r="AG96" i="43"/>
  <c r="AF96" i="43"/>
  <c r="AE96" i="43"/>
  <c r="BN95" i="43"/>
  <c r="BM95" i="43"/>
  <c r="BL95" i="43"/>
  <c r="BE95" i="43"/>
  <c r="BD95" i="43"/>
  <c r="BC95" i="43"/>
  <c r="AV95" i="43"/>
  <c r="AU95" i="43"/>
  <c r="AT95" i="43"/>
  <c r="AM95" i="43"/>
  <c r="AL95" i="43"/>
  <c r="AK95" i="43"/>
  <c r="AJ95" i="43"/>
  <c r="AI95" i="43"/>
  <c r="AH95" i="43"/>
  <c r="AG95" i="43"/>
  <c r="AF95" i="43"/>
  <c r="AE95" i="43"/>
  <c r="AC95" i="43"/>
  <c r="AB95" i="43"/>
  <c r="M95" i="43"/>
  <c r="BN94" i="43"/>
  <c r="BE94" i="43"/>
  <c r="AV94" i="43"/>
  <c r="AM94" i="43"/>
  <c r="AD94" i="43" s="1"/>
  <c r="AJ94" i="43"/>
  <c r="AI94" i="43"/>
  <c r="AH94" i="43"/>
  <c r="AG94" i="43"/>
  <c r="AF94" i="43"/>
  <c r="AE94" i="43"/>
  <c r="BN93" i="43"/>
  <c r="BE93" i="43"/>
  <c r="AV93" i="43"/>
  <c r="AM93" i="43"/>
  <c r="AJ93" i="43"/>
  <c r="AI93" i="43"/>
  <c r="AH93" i="43"/>
  <c r="AG93" i="43"/>
  <c r="AF93" i="43"/>
  <c r="AE93" i="43"/>
  <c r="BN92" i="43"/>
  <c r="BE92" i="43"/>
  <c r="AV92" i="43"/>
  <c r="AM92" i="43"/>
  <c r="AJ92" i="43"/>
  <c r="AI92" i="43"/>
  <c r="AH92" i="43"/>
  <c r="AG92" i="43"/>
  <c r="AF92" i="43"/>
  <c r="AE92" i="43"/>
  <c r="BN91" i="43"/>
  <c r="BM91" i="43"/>
  <c r="BL91" i="43"/>
  <c r="BE91" i="43"/>
  <c r="BD91" i="43"/>
  <c r="BC91" i="43"/>
  <c r="AV91" i="43"/>
  <c r="AU91" i="43"/>
  <c r="AT91" i="43"/>
  <c r="AM91" i="43"/>
  <c r="AD91" i="43" s="1"/>
  <c r="AL91" i="43"/>
  <c r="AK91" i="43"/>
  <c r="AJ91" i="43"/>
  <c r="AI91" i="43"/>
  <c r="AH91" i="43"/>
  <c r="AG91" i="43"/>
  <c r="AF91" i="43"/>
  <c r="AE91" i="43"/>
  <c r="AC91" i="43"/>
  <c r="AB91" i="43"/>
  <c r="M91" i="43"/>
  <c r="BN90" i="43"/>
  <c r="BE90" i="43"/>
  <c r="AV90" i="43"/>
  <c r="AM90" i="43"/>
  <c r="AJ90" i="43"/>
  <c r="AI90" i="43"/>
  <c r="AH90" i="43"/>
  <c r="AG90" i="43"/>
  <c r="AF90" i="43"/>
  <c r="AE90" i="43"/>
  <c r="AD90" i="43"/>
  <c r="BN89" i="43"/>
  <c r="BE89" i="43"/>
  <c r="AV89" i="43"/>
  <c r="AM89" i="43"/>
  <c r="AJ89" i="43"/>
  <c r="AI89" i="43"/>
  <c r="AH89" i="43"/>
  <c r="AG89" i="43"/>
  <c r="AF89" i="43"/>
  <c r="AE89" i="43"/>
  <c r="BN88" i="43"/>
  <c r="BE88" i="43"/>
  <c r="AV88" i="43"/>
  <c r="AM88" i="43"/>
  <c r="AJ88" i="43"/>
  <c r="AI88" i="43"/>
  <c r="AH88" i="43"/>
  <c r="AG88" i="43"/>
  <c r="AF88" i="43"/>
  <c r="AE88" i="43"/>
  <c r="BN87" i="43"/>
  <c r="BM87" i="43"/>
  <c r="BL87" i="43"/>
  <c r="BE87" i="43"/>
  <c r="AD87" i="43" s="1"/>
  <c r="BD87" i="43"/>
  <c r="BC87" i="43"/>
  <c r="AV87" i="43"/>
  <c r="AU87" i="43"/>
  <c r="AT87" i="43"/>
  <c r="AM87" i="43"/>
  <c r="AL87" i="43"/>
  <c r="AK87" i="43"/>
  <c r="AJ87" i="43"/>
  <c r="AI87" i="43"/>
  <c r="AH87" i="43"/>
  <c r="AG87" i="43"/>
  <c r="AF87" i="43"/>
  <c r="AE87" i="43"/>
  <c r="AC87" i="43"/>
  <c r="AB87" i="43"/>
  <c r="M87" i="43"/>
  <c r="BN86" i="43"/>
  <c r="BE86" i="43"/>
  <c r="AV86" i="43"/>
  <c r="AM86" i="43"/>
  <c r="AJ86" i="43"/>
  <c r="AI86" i="43"/>
  <c r="AH86" i="43"/>
  <c r="AG86" i="43"/>
  <c r="AF86" i="43"/>
  <c r="AE86" i="43"/>
  <c r="BN85" i="43"/>
  <c r="BE85" i="43"/>
  <c r="AV85" i="43"/>
  <c r="AM85" i="43"/>
  <c r="AD85" i="43" s="1"/>
  <c r="AJ85" i="43"/>
  <c r="AI85" i="43"/>
  <c r="AH85" i="43"/>
  <c r="AG85" i="43"/>
  <c r="AF85" i="43"/>
  <c r="AE85" i="43"/>
  <c r="BN84" i="43"/>
  <c r="BE84" i="43"/>
  <c r="AV84" i="43"/>
  <c r="AM84" i="43"/>
  <c r="AD84" i="43" s="1"/>
  <c r="AJ84" i="43"/>
  <c r="AI84" i="43"/>
  <c r="AH84" i="43"/>
  <c r="AG84" i="43"/>
  <c r="AF84" i="43"/>
  <c r="AE84" i="43"/>
  <c r="BN83" i="43"/>
  <c r="BM83" i="43"/>
  <c r="BL83" i="43"/>
  <c r="BE83" i="43"/>
  <c r="BD83" i="43"/>
  <c r="BC83" i="43"/>
  <c r="AV83" i="43"/>
  <c r="AU83" i="43"/>
  <c r="AT83" i="43"/>
  <c r="AM83" i="43"/>
  <c r="AL83" i="43"/>
  <c r="AK83" i="43"/>
  <c r="AJ83" i="43"/>
  <c r="AI83" i="43"/>
  <c r="AH83" i="43"/>
  <c r="AG83" i="43"/>
  <c r="AF83" i="43"/>
  <c r="AE83" i="43"/>
  <c r="AD83" i="43"/>
  <c r="AC83" i="43"/>
  <c r="AB83" i="43"/>
  <c r="M83" i="43"/>
  <c r="BN82" i="43"/>
  <c r="BE82" i="43"/>
  <c r="AV82" i="43"/>
  <c r="AM82" i="43"/>
  <c r="AJ82" i="43"/>
  <c r="AI82" i="43"/>
  <c r="AH82" i="43"/>
  <c r="AG82" i="43"/>
  <c r="AF82" i="43"/>
  <c r="AE82" i="43"/>
  <c r="BN81" i="43"/>
  <c r="BE81" i="43"/>
  <c r="AV81" i="43"/>
  <c r="AM81" i="43"/>
  <c r="AJ81" i="43"/>
  <c r="AI81" i="43"/>
  <c r="AH81" i="43"/>
  <c r="AG81" i="43"/>
  <c r="AF81" i="43"/>
  <c r="AE81" i="43"/>
  <c r="AD81" i="43"/>
  <c r="BN80" i="43"/>
  <c r="BE80" i="43"/>
  <c r="AV80" i="43"/>
  <c r="AM80" i="43"/>
  <c r="AJ80" i="43"/>
  <c r="AI80" i="43"/>
  <c r="AH80" i="43"/>
  <c r="AG80" i="43"/>
  <c r="AF80" i="43"/>
  <c r="AE80" i="43"/>
  <c r="AD80" i="43"/>
  <c r="BN79" i="43"/>
  <c r="BM79" i="43"/>
  <c r="BL79" i="43"/>
  <c r="BE79" i="43"/>
  <c r="BD79" i="43"/>
  <c r="BC79" i="43"/>
  <c r="AV79" i="43"/>
  <c r="AU79" i="43"/>
  <c r="AT79" i="43"/>
  <c r="AM79" i="43"/>
  <c r="AL79" i="43"/>
  <c r="AK79" i="43"/>
  <c r="AJ79" i="43"/>
  <c r="AI79" i="43"/>
  <c r="AH79" i="43"/>
  <c r="AG79" i="43"/>
  <c r="AF79" i="43"/>
  <c r="AE79" i="43"/>
  <c r="AC79" i="43"/>
  <c r="AB79" i="43"/>
  <c r="M79" i="43"/>
  <c r="BN78" i="43"/>
  <c r="BE78" i="43"/>
  <c r="AV78" i="43"/>
  <c r="AM78" i="43"/>
  <c r="AJ78" i="43"/>
  <c r="AI78" i="43"/>
  <c r="AH78" i="43"/>
  <c r="AG78" i="43"/>
  <c r="AF78" i="43"/>
  <c r="AE78" i="43"/>
  <c r="BN77" i="43"/>
  <c r="BE77" i="43"/>
  <c r="AV77" i="43"/>
  <c r="AM77" i="43"/>
  <c r="AJ77" i="43"/>
  <c r="AI77" i="43"/>
  <c r="AH77" i="43"/>
  <c r="AG77" i="43"/>
  <c r="AF77" i="43"/>
  <c r="AE77" i="43"/>
  <c r="BN76" i="43"/>
  <c r="BE76" i="43"/>
  <c r="AV76" i="43"/>
  <c r="AM76" i="43"/>
  <c r="AD76" i="43" s="1"/>
  <c r="AJ76" i="43"/>
  <c r="AI76" i="43"/>
  <c r="AH76" i="43"/>
  <c r="AG76" i="43"/>
  <c r="AF76" i="43"/>
  <c r="AE76" i="43"/>
  <c r="BN75" i="43"/>
  <c r="BM75" i="43"/>
  <c r="BL75" i="43"/>
  <c r="BE75" i="43"/>
  <c r="BD75" i="43"/>
  <c r="BC75" i="43"/>
  <c r="AV75" i="43"/>
  <c r="AU75" i="43"/>
  <c r="AT75" i="43"/>
  <c r="AM75" i="43"/>
  <c r="AL75" i="43"/>
  <c r="AK75" i="43"/>
  <c r="AJ75" i="43"/>
  <c r="AI75" i="43"/>
  <c r="AH75" i="43"/>
  <c r="AG75" i="43"/>
  <c r="AF75" i="43"/>
  <c r="AE75" i="43"/>
  <c r="AC75" i="43"/>
  <c r="AB75" i="43"/>
  <c r="M75" i="43"/>
  <c r="BN74" i="43"/>
  <c r="BE74" i="43"/>
  <c r="AV74" i="43"/>
  <c r="AM74" i="43"/>
  <c r="AJ74" i="43"/>
  <c r="AI74" i="43"/>
  <c r="AH74" i="43"/>
  <c r="AG74" i="43"/>
  <c r="AF74" i="43"/>
  <c r="AE74" i="43"/>
  <c r="BN73" i="43"/>
  <c r="BE73" i="43"/>
  <c r="AV73" i="43"/>
  <c r="AD73" i="43" s="1"/>
  <c r="AM73" i="43"/>
  <c r="AJ73" i="43"/>
  <c r="AI73" i="43"/>
  <c r="AH73" i="43"/>
  <c r="AG73" i="43"/>
  <c r="AF73" i="43"/>
  <c r="AE73" i="43"/>
  <c r="BN72" i="43"/>
  <c r="BE72" i="43"/>
  <c r="AV72" i="43"/>
  <c r="AM72" i="43"/>
  <c r="AD72" i="43" s="1"/>
  <c r="AJ72" i="43"/>
  <c r="AI72" i="43"/>
  <c r="AH72" i="43"/>
  <c r="AG72" i="43"/>
  <c r="AF72" i="43"/>
  <c r="AE72" i="43"/>
  <c r="BN71" i="43"/>
  <c r="BM71" i="43"/>
  <c r="BL71" i="43"/>
  <c r="BE71" i="43"/>
  <c r="BD71" i="43"/>
  <c r="BC71" i="43"/>
  <c r="AV71" i="43"/>
  <c r="AU71" i="43"/>
  <c r="AT71" i="43"/>
  <c r="AM71" i="43"/>
  <c r="AD71" i="43" s="1"/>
  <c r="AL71" i="43"/>
  <c r="AK71" i="43"/>
  <c r="AJ71" i="43"/>
  <c r="AI71" i="43"/>
  <c r="AH71" i="43"/>
  <c r="AG71" i="43"/>
  <c r="AF71" i="43"/>
  <c r="AE71" i="43"/>
  <c r="AC71" i="43"/>
  <c r="AB71" i="43"/>
  <c r="M71" i="43"/>
  <c r="BN70" i="43"/>
  <c r="BE70" i="43"/>
  <c r="AV70" i="43"/>
  <c r="AM70" i="43"/>
  <c r="AD70" i="43" s="1"/>
  <c r="AJ70" i="43"/>
  <c r="AI70" i="43"/>
  <c r="AH70" i="43"/>
  <c r="AG70" i="43"/>
  <c r="AF70" i="43"/>
  <c r="AE70" i="43"/>
  <c r="BN69" i="43"/>
  <c r="BE69" i="43"/>
  <c r="AV69" i="43"/>
  <c r="AM69" i="43"/>
  <c r="AJ69" i="43"/>
  <c r="AI69" i="43"/>
  <c r="AH69" i="43"/>
  <c r="AG69" i="43"/>
  <c r="AF69" i="43"/>
  <c r="AE69" i="43"/>
  <c r="BN68" i="43"/>
  <c r="BE68" i="43"/>
  <c r="AV68" i="43"/>
  <c r="AM68" i="43"/>
  <c r="AJ68" i="43"/>
  <c r="AI68" i="43"/>
  <c r="AH68" i="43"/>
  <c r="AG68" i="43"/>
  <c r="AF68" i="43"/>
  <c r="AE68" i="43"/>
  <c r="BN67" i="43"/>
  <c r="BM67" i="43"/>
  <c r="BL67" i="43"/>
  <c r="BE67" i="43"/>
  <c r="BD67" i="43"/>
  <c r="BC67" i="43"/>
  <c r="AV67" i="43"/>
  <c r="AU67" i="43"/>
  <c r="AT67" i="43"/>
  <c r="AM67" i="43"/>
  <c r="AL67" i="43"/>
  <c r="AK67" i="43"/>
  <c r="AJ67" i="43"/>
  <c r="AI67" i="43"/>
  <c r="AH67" i="43"/>
  <c r="AG67" i="43"/>
  <c r="AF67" i="43"/>
  <c r="AE67" i="43"/>
  <c r="AC67" i="43"/>
  <c r="AB67" i="43"/>
  <c r="M67" i="43"/>
  <c r="BN66" i="43"/>
  <c r="BE66" i="43"/>
  <c r="AV66" i="43"/>
  <c r="AM66" i="43"/>
  <c r="AD66" i="43" s="1"/>
  <c r="AJ66" i="43"/>
  <c r="AI66" i="43"/>
  <c r="AH66" i="43"/>
  <c r="AG66" i="43"/>
  <c r="AF66" i="43"/>
  <c r="AE66" i="43"/>
  <c r="BN65" i="43"/>
  <c r="BE65" i="43"/>
  <c r="AV65" i="43"/>
  <c r="AM65" i="43"/>
  <c r="AD65" i="43" s="1"/>
  <c r="AJ65" i="43"/>
  <c r="AI65" i="43"/>
  <c r="AH65" i="43"/>
  <c r="AG65" i="43"/>
  <c r="AF65" i="43"/>
  <c r="AE65" i="43"/>
  <c r="BN64" i="43"/>
  <c r="BE64" i="43"/>
  <c r="AV64" i="43"/>
  <c r="AM64" i="43"/>
  <c r="AJ64" i="43"/>
  <c r="AI64" i="43"/>
  <c r="AH64" i="43"/>
  <c r="AG64" i="43"/>
  <c r="AF64" i="43"/>
  <c r="AE64" i="43"/>
  <c r="BN63" i="43"/>
  <c r="BM63" i="43"/>
  <c r="BL63" i="43"/>
  <c r="BE63" i="43"/>
  <c r="BD63" i="43"/>
  <c r="BC63" i="43"/>
  <c r="AV63" i="43"/>
  <c r="AU63" i="43"/>
  <c r="AT63" i="43"/>
  <c r="AM63" i="43"/>
  <c r="AL63" i="43"/>
  <c r="AK63" i="43"/>
  <c r="AJ63" i="43"/>
  <c r="AI63" i="43"/>
  <c r="AH63" i="43"/>
  <c r="AG63" i="43"/>
  <c r="AF63" i="43"/>
  <c r="AE63" i="43"/>
  <c r="AC63" i="43"/>
  <c r="AB63" i="43"/>
  <c r="M63" i="43"/>
  <c r="BN62" i="43"/>
  <c r="BE62" i="43"/>
  <c r="AV62" i="43"/>
  <c r="AM62" i="43"/>
  <c r="AD62" i="43" s="1"/>
  <c r="AJ62" i="43"/>
  <c r="AI62" i="43"/>
  <c r="AH62" i="43"/>
  <c r="AG62" i="43"/>
  <c r="AF62" i="43"/>
  <c r="AE62" i="43"/>
  <c r="BN61" i="43"/>
  <c r="BE61" i="43"/>
  <c r="AV61" i="43"/>
  <c r="AM61" i="43"/>
  <c r="AD61" i="43" s="1"/>
  <c r="AJ61" i="43"/>
  <c r="AI61" i="43"/>
  <c r="AH61" i="43"/>
  <c r="AG61" i="43"/>
  <c r="AF61" i="43"/>
  <c r="AE61" i="43"/>
  <c r="BN60" i="43"/>
  <c r="BE60" i="43"/>
  <c r="AV60" i="43"/>
  <c r="AM60" i="43"/>
  <c r="AD60" i="43" s="1"/>
  <c r="AJ60" i="43"/>
  <c r="AI60" i="43"/>
  <c r="AH60" i="43"/>
  <c r="AG60" i="43"/>
  <c r="AF60" i="43"/>
  <c r="AE60" i="43"/>
  <c r="BN59" i="43"/>
  <c r="BM59" i="43"/>
  <c r="BL59" i="43"/>
  <c r="BE59" i="43"/>
  <c r="BD59" i="43"/>
  <c r="BC59" i="43"/>
  <c r="AV59" i="43"/>
  <c r="AU59" i="43"/>
  <c r="AT59" i="43"/>
  <c r="AM59" i="43"/>
  <c r="AL59" i="43"/>
  <c r="AK59" i="43"/>
  <c r="AJ59" i="43"/>
  <c r="AI59" i="43"/>
  <c r="AH59" i="43"/>
  <c r="AG59" i="43"/>
  <c r="AF59" i="43"/>
  <c r="AE59" i="43"/>
  <c r="AC59" i="43"/>
  <c r="AB59" i="43"/>
  <c r="M59" i="43"/>
  <c r="BN58" i="43"/>
  <c r="BE58" i="43"/>
  <c r="AV58" i="43"/>
  <c r="AM58" i="43"/>
  <c r="AJ58" i="43"/>
  <c r="AI58" i="43"/>
  <c r="AH58" i="43"/>
  <c r="AG58" i="43"/>
  <c r="AF58" i="43"/>
  <c r="AE58" i="43"/>
  <c r="BN57" i="43"/>
  <c r="BE57" i="43"/>
  <c r="AV57" i="43"/>
  <c r="AM57" i="43"/>
  <c r="AJ57" i="43"/>
  <c r="AI57" i="43"/>
  <c r="AH57" i="43"/>
  <c r="AG57" i="43"/>
  <c r="AF57" i="43"/>
  <c r="AE57" i="43"/>
  <c r="BN56" i="43"/>
  <c r="BE56" i="43"/>
  <c r="AV56" i="43"/>
  <c r="AM56" i="43"/>
  <c r="AD56" i="43" s="1"/>
  <c r="AJ56" i="43"/>
  <c r="AI56" i="43"/>
  <c r="AH56" i="43"/>
  <c r="AG56" i="43"/>
  <c r="AF56" i="43"/>
  <c r="AE56" i="43"/>
  <c r="BN55" i="43"/>
  <c r="BM55" i="43"/>
  <c r="BL55" i="43"/>
  <c r="BE55" i="43"/>
  <c r="AD55" i="43" s="1"/>
  <c r="BD55" i="43"/>
  <c r="BC55" i="43"/>
  <c r="AV55" i="43"/>
  <c r="AU55" i="43"/>
  <c r="AT55" i="43"/>
  <c r="AM55" i="43"/>
  <c r="AL55" i="43"/>
  <c r="AK55" i="43"/>
  <c r="AJ55" i="43"/>
  <c r="AI55" i="43"/>
  <c r="AH55" i="43"/>
  <c r="AG55" i="43"/>
  <c r="AF55" i="43"/>
  <c r="AE55" i="43"/>
  <c r="AC55" i="43"/>
  <c r="AB55" i="43"/>
  <c r="M55" i="43"/>
  <c r="BN54" i="43"/>
  <c r="BE54" i="43"/>
  <c r="AV54" i="43"/>
  <c r="AD54" i="43" s="1"/>
  <c r="AM54" i="43"/>
  <c r="AJ54" i="43"/>
  <c r="AI54" i="43"/>
  <c r="AH54" i="43"/>
  <c r="AG54" i="43"/>
  <c r="AF54" i="43"/>
  <c r="AE54" i="43"/>
  <c r="BN53" i="43"/>
  <c r="BE53" i="43"/>
  <c r="AV53" i="43"/>
  <c r="AM53" i="43"/>
  <c r="AJ53" i="43"/>
  <c r="AI53" i="43"/>
  <c r="AH53" i="43"/>
  <c r="AG53" i="43"/>
  <c r="AF53" i="43"/>
  <c r="AE53" i="43"/>
  <c r="BN52" i="43"/>
  <c r="BE52" i="43"/>
  <c r="AV52" i="43"/>
  <c r="AM52" i="43"/>
  <c r="AD52" i="43" s="1"/>
  <c r="AJ52" i="43"/>
  <c r="AI52" i="43"/>
  <c r="AH52" i="43"/>
  <c r="AG52" i="43"/>
  <c r="AF52" i="43"/>
  <c r="AE52" i="43"/>
  <c r="BN51" i="43"/>
  <c r="BM51" i="43"/>
  <c r="BL51" i="43"/>
  <c r="BE51" i="43"/>
  <c r="BD51" i="43"/>
  <c r="BC51" i="43"/>
  <c r="AV51" i="43"/>
  <c r="AU51" i="43"/>
  <c r="AT51" i="43"/>
  <c r="AM51" i="43"/>
  <c r="AL51" i="43"/>
  <c r="AK51" i="43"/>
  <c r="AJ51" i="43"/>
  <c r="AI51" i="43"/>
  <c r="AH51" i="43"/>
  <c r="AG51" i="43"/>
  <c r="AF51" i="43"/>
  <c r="AE51" i="43"/>
  <c r="AC51" i="43"/>
  <c r="AB51" i="43"/>
  <c r="M51" i="43"/>
  <c r="BN50" i="43"/>
  <c r="BE50" i="43"/>
  <c r="AV50" i="43"/>
  <c r="AM50" i="43"/>
  <c r="AJ50" i="43"/>
  <c r="AI50" i="43"/>
  <c r="AH50" i="43"/>
  <c r="AG50" i="43"/>
  <c r="AF50" i="43"/>
  <c r="AE50" i="43"/>
  <c r="BN49" i="43"/>
  <c r="BE49" i="43"/>
  <c r="AV49" i="43"/>
  <c r="AM49" i="43"/>
  <c r="AJ49" i="43"/>
  <c r="AI49" i="43"/>
  <c r="AH49" i="43"/>
  <c r="AG49" i="43"/>
  <c r="AF49" i="43"/>
  <c r="AE49" i="43"/>
  <c r="BN48" i="43"/>
  <c r="BE48" i="43"/>
  <c r="AV48" i="43"/>
  <c r="AM48" i="43"/>
  <c r="AJ48" i="43"/>
  <c r="AI48" i="43"/>
  <c r="AH48" i="43"/>
  <c r="AG48" i="43"/>
  <c r="AF48" i="43"/>
  <c r="AE48" i="43"/>
  <c r="BN47" i="43"/>
  <c r="BM47" i="43"/>
  <c r="BL47" i="43"/>
  <c r="BE47" i="43"/>
  <c r="BD47" i="43"/>
  <c r="BC47" i="43"/>
  <c r="AV47" i="43"/>
  <c r="AU47" i="43"/>
  <c r="AT47" i="43"/>
  <c r="AM47" i="43"/>
  <c r="AL47" i="43"/>
  <c r="AK47" i="43"/>
  <c r="AJ47" i="43"/>
  <c r="AI47" i="43"/>
  <c r="AH47" i="43"/>
  <c r="AG47" i="43"/>
  <c r="AF47" i="43"/>
  <c r="AE47" i="43"/>
  <c r="AC47" i="43"/>
  <c r="AB47" i="43"/>
  <c r="M47" i="43"/>
  <c r="BN46" i="43"/>
  <c r="BE46" i="43"/>
  <c r="AV46" i="43"/>
  <c r="AM46" i="43"/>
  <c r="AD46" i="43" s="1"/>
  <c r="AJ46" i="43"/>
  <c r="AI46" i="43"/>
  <c r="AH46" i="43"/>
  <c r="AG46" i="43"/>
  <c r="AF46" i="43"/>
  <c r="AE46" i="43"/>
  <c r="BN45" i="43"/>
  <c r="AD45" i="43" s="1"/>
  <c r="BE45" i="43"/>
  <c r="AV45" i="43"/>
  <c r="AM45" i="43"/>
  <c r="AJ45" i="43"/>
  <c r="AI45" i="43"/>
  <c r="AH45" i="43"/>
  <c r="AG45" i="43"/>
  <c r="AF45" i="43"/>
  <c r="AE45" i="43"/>
  <c r="BN44" i="43"/>
  <c r="BE44" i="43"/>
  <c r="AV44" i="43"/>
  <c r="AM44" i="43"/>
  <c r="AJ44" i="43"/>
  <c r="AI44" i="43"/>
  <c r="AH44" i="43"/>
  <c r="AG44" i="43"/>
  <c r="AF44" i="43"/>
  <c r="AE44" i="43"/>
  <c r="BN43" i="43"/>
  <c r="BM43" i="43"/>
  <c r="BL43" i="43"/>
  <c r="BE43" i="43"/>
  <c r="BD43" i="43"/>
  <c r="BC43" i="43"/>
  <c r="AV43" i="43"/>
  <c r="AU43" i="43"/>
  <c r="AT43" i="43"/>
  <c r="AM43" i="43"/>
  <c r="AL43" i="43"/>
  <c r="AK43" i="43"/>
  <c r="AJ43" i="43"/>
  <c r="AI43" i="43"/>
  <c r="AH43" i="43"/>
  <c r="AG43" i="43"/>
  <c r="AF43" i="43"/>
  <c r="AE43" i="43"/>
  <c r="AC43" i="43"/>
  <c r="AB43" i="43"/>
  <c r="M43" i="43"/>
  <c r="BN42" i="43"/>
  <c r="BE42" i="43"/>
  <c r="AV42" i="43"/>
  <c r="AM42" i="43"/>
  <c r="AJ42" i="43"/>
  <c r="AI42" i="43"/>
  <c r="AH42" i="43"/>
  <c r="AG42" i="43"/>
  <c r="AF42" i="43"/>
  <c r="AE42" i="43"/>
  <c r="AD42" i="43"/>
  <c r="BN41" i="43"/>
  <c r="BE41" i="43"/>
  <c r="AV41" i="43"/>
  <c r="AM41" i="43"/>
  <c r="AD41" i="43" s="1"/>
  <c r="AJ41" i="43"/>
  <c r="AI41" i="43"/>
  <c r="AH41" i="43"/>
  <c r="AG41" i="43"/>
  <c r="AF41" i="43"/>
  <c r="AE41" i="43"/>
  <c r="BN40" i="43"/>
  <c r="BE40" i="43"/>
  <c r="AV40" i="43"/>
  <c r="AM40" i="43"/>
  <c r="AJ40" i="43"/>
  <c r="AI40" i="43"/>
  <c r="AH40" i="43"/>
  <c r="AG40" i="43"/>
  <c r="AF40" i="43"/>
  <c r="AE40" i="43"/>
  <c r="BN39" i="43"/>
  <c r="BM39" i="43"/>
  <c r="BL39" i="43"/>
  <c r="BE39" i="43"/>
  <c r="AD39" i="43" s="1"/>
  <c r="BD39" i="43"/>
  <c r="BC39" i="43"/>
  <c r="AV39" i="43"/>
  <c r="AU39" i="43"/>
  <c r="AT39" i="43"/>
  <c r="AM39" i="43"/>
  <c r="AL39" i="43"/>
  <c r="AK39" i="43"/>
  <c r="AJ39" i="43"/>
  <c r="AI39" i="43"/>
  <c r="AH39" i="43"/>
  <c r="AG39" i="43"/>
  <c r="AF39" i="43"/>
  <c r="AE39" i="43"/>
  <c r="AC39" i="43"/>
  <c r="AB39" i="43"/>
  <c r="BN38" i="43"/>
  <c r="BE38" i="43"/>
  <c r="AV38" i="43"/>
  <c r="AM38" i="43"/>
  <c r="AD38" i="43" s="1"/>
  <c r="AJ38" i="43"/>
  <c r="AI38" i="43"/>
  <c r="AH38" i="43"/>
  <c r="AG38" i="43"/>
  <c r="AF38" i="43"/>
  <c r="AE38" i="43"/>
  <c r="BN37" i="43"/>
  <c r="BE37" i="43"/>
  <c r="AV37" i="43"/>
  <c r="AM37" i="43"/>
  <c r="AD37" i="43" s="1"/>
  <c r="AJ37" i="43"/>
  <c r="AI37" i="43"/>
  <c r="AH37" i="43"/>
  <c r="AG37" i="43"/>
  <c r="AF37" i="43"/>
  <c r="AE37" i="43"/>
  <c r="BN36" i="43"/>
  <c r="BE36" i="43"/>
  <c r="AV36" i="43"/>
  <c r="AM36" i="43"/>
  <c r="AJ36" i="43"/>
  <c r="AI36" i="43"/>
  <c r="AH36" i="43"/>
  <c r="AG36" i="43"/>
  <c r="AF36" i="43"/>
  <c r="AE36" i="43"/>
  <c r="BN35" i="43"/>
  <c r="BM35" i="43"/>
  <c r="BL35" i="43"/>
  <c r="BE35" i="43"/>
  <c r="BD35" i="43"/>
  <c r="BC35" i="43"/>
  <c r="AV35" i="43"/>
  <c r="AU35" i="43"/>
  <c r="AT35" i="43"/>
  <c r="AM35" i="43"/>
  <c r="AL35" i="43"/>
  <c r="AK35" i="43"/>
  <c r="AJ35" i="43"/>
  <c r="AI35" i="43"/>
  <c r="AH35" i="43"/>
  <c r="AG35" i="43"/>
  <c r="AF35" i="43"/>
  <c r="AE35" i="43"/>
  <c r="AC35" i="43"/>
  <c r="AB35" i="43"/>
  <c r="M35" i="43"/>
  <c r="BN34" i="43"/>
  <c r="BE34" i="43"/>
  <c r="AV34" i="43"/>
  <c r="AM34" i="43"/>
  <c r="AD34" i="43" s="1"/>
  <c r="AJ34" i="43"/>
  <c r="AI34" i="43"/>
  <c r="AH34" i="43"/>
  <c r="AG34" i="43"/>
  <c r="AF34" i="43"/>
  <c r="AE34" i="43"/>
  <c r="BN33" i="43"/>
  <c r="BE33" i="43"/>
  <c r="AV33" i="43"/>
  <c r="AM33" i="43"/>
  <c r="AD33" i="43" s="1"/>
  <c r="AJ33" i="43"/>
  <c r="AI33" i="43"/>
  <c r="AH33" i="43"/>
  <c r="AG33" i="43"/>
  <c r="AF33" i="43"/>
  <c r="AE33" i="43"/>
  <c r="BN32" i="43"/>
  <c r="BE32" i="43"/>
  <c r="AV32" i="43"/>
  <c r="AM32" i="43"/>
  <c r="AJ32" i="43"/>
  <c r="AI32" i="43"/>
  <c r="AH32" i="43"/>
  <c r="AG32" i="43"/>
  <c r="AF32" i="43"/>
  <c r="AE32" i="43"/>
  <c r="BN31" i="43"/>
  <c r="BM31" i="43"/>
  <c r="BL31" i="43"/>
  <c r="BE31" i="43"/>
  <c r="BD31" i="43"/>
  <c r="BC31" i="43"/>
  <c r="AV31" i="43"/>
  <c r="AU31" i="43"/>
  <c r="AT31" i="43"/>
  <c r="AM31" i="43"/>
  <c r="AL31" i="43"/>
  <c r="AK31" i="43"/>
  <c r="AJ31" i="43"/>
  <c r="AI31" i="43"/>
  <c r="AH31" i="43"/>
  <c r="AG31" i="43"/>
  <c r="AF31" i="43"/>
  <c r="AE31" i="43"/>
  <c r="AC31" i="43"/>
  <c r="AB31" i="43"/>
  <c r="M31" i="43"/>
  <c r="BN30" i="43"/>
  <c r="BE30" i="43"/>
  <c r="AV30" i="43"/>
  <c r="AM30" i="43"/>
  <c r="AJ30" i="43"/>
  <c r="AI30" i="43"/>
  <c r="AH30" i="43"/>
  <c r="AG30" i="43"/>
  <c r="AF30" i="43"/>
  <c r="AE30" i="43"/>
  <c r="BN29" i="43"/>
  <c r="BE29" i="43"/>
  <c r="AV29" i="43"/>
  <c r="AM29" i="43"/>
  <c r="AJ29" i="43"/>
  <c r="AI29" i="43"/>
  <c r="AH29" i="43"/>
  <c r="AG29" i="43"/>
  <c r="AF29" i="43"/>
  <c r="AE29" i="43"/>
  <c r="BN28" i="43"/>
  <c r="BE28" i="43"/>
  <c r="AV28" i="43"/>
  <c r="AM28" i="43"/>
  <c r="AJ28" i="43"/>
  <c r="AI28" i="43"/>
  <c r="AH28" i="43"/>
  <c r="AG28" i="43"/>
  <c r="AF28" i="43"/>
  <c r="AE28" i="43"/>
  <c r="AD28" i="43"/>
  <c r="BN27" i="43"/>
  <c r="BM27" i="43"/>
  <c r="BL27" i="43"/>
  <c r="BE27" i="43"/>
  <c r="BD27" i="43"/>
  <c r="BC27" i="43"/>
  <c r="AV27" i="43"/>
  <c r="AU27" i="43"/>
  <c r="AT27" i="43"/>
  <c r="AM27" i="43"/>
  <c r="AL27" i="43"/>
  <c r="AK27" i="43"/>
  <c r="AJ27" i="43"/>
  <c r="AI27" i="43"/>
  <c r="AH27" i="43"/>
  <c r="AG27" i="43"/>
  <c r="AF27" i="43"/>
  <c r="AE27" i="43"/>
  <c r="AD27" i="43"/>
  <c r="AC27" i="43"/>
  <c r="AB27" i="43"/>
  <c r="M27" i="43"/>
  <c r="BN26" i="43"/>
  <c r="BE26" i="43"/>
  <c r="AV26" i="43"/>
  <c r="AM26" i="43"/>
  <c r="AJ26" i="43"/>
  <c r="AI26" i="43"/>
  <c r="AH26" i="43"/>
  <c r="AG26" i="43"/>
  <c r="AF26" i="43"/>
  <c r="AE26" i="43"/>
  <c r="BN25" i="43"/>
  <c r="BE25" i="43"/>
  <c r="AV25" i="43"/>
  <c r="AM25" i="43"/>
  <c r="AJ25" i="43"/>
  <c r="AI25" i="43"/>
  <c r="AH25" i="43"/>
  <c r="AG25" i="43"/>
  <c r="AF25" i="43"/>
  <c r="AE25" i="43"/>
  <c r="BN24" i="43"/>
  <c r="BE24" i="43"/>
  <c r="AV24" i="43"/>
  <c r="AM24" i="43"/>
  <c r="AD24" i="43" s="1"/>
  <c r="AJ24" i="43"/>
  <c r="AI24" i="43"/>
  <c r="AH24" i="43"/>
  <c r="AG24" i="43"/>
  <c r="AF24" i="43"/>
  <c r="AE24" i="43"/>
  <c r="BN23" i="43"/>
  <c r="BM23" i="43"/>
  <c r="BL23" i="43"/>
  <c r="BE23" i="43"/>
  <c r="BD23" i="43"/>
  <c r="BC23" i="43"/>
  <c r="AV23" i="43"/>
  <c r="AU23" i="43"/>
  <c r="AT23" i="43"/>
  <c r="AM23" i="43"/>
  <c r="AL23" i="43"/>
  <c r="AK23" i="43"/>
  <c r="AJ23" i="43"/>
  <c r="AI23" i="43"/>
  <c r="AH23" i="43"/>
  <c r="AG23" i="43"/>
  <c r="AF23" i="43"/>
  <c r="AE23" i="43"/>
  <c r="AC23" i="43"/>
  <c r="AB23" i="43"/>
  <c r="M23" i="43"/>
  <c r="BN22" i="43"/>
  <c r="BE22" i="43"/>
  <c r="AV22" i="43"/>
  <c r="AM22" i="43"/>
  <c r="AJ22" i="43"/>
  <c r="AI22" i="43"/>
  <c r="AH22" i="43"/>
  <c r="AG22" i="43"/>
  <c r="AF22" i="43"/>
  <c r="AE22" i="43"/>
  <c r="BN21" i="43"/>
  <c r="BE21" i="43"/>
  <c r="AV21" i="43"/>
  <c r="AM21" i="43"/>
  <c r="AJ21" i="43"/>
  <c r="AI21" i="43"/>
  <c r="AH21" i="43"/>
  <c r="AG21" i="43"/>
  <c r="AF21" i="43"/>
  <c r="AE21" i="43"/>
  <c r="BN20" i="43"/>
  <c r="BE20" i="43"/>
  <c r="AV20" i="43"/>
  <c r="AM20" i="43"/>
  <c r="AD20" i="43" s="1"/>
  <c r="AJ20" i="43"/>
  <c r="AI20" i="43"/>
  <c r="AH20" i="43"/>
  <c r="AG20" i="43"/>
  <c r="AF20" i="43"/>
  <c r="AE20" i="43"/>
  <c r="BN19" i="43"/>
  <c r="BM19" i="43"/>
  <c r="BL19" i="43"/>
  <c r="BE19" i="43"/>
  <c r="BD19" i="43"/>
  <c r="BC19" i="43"/>
  <c r="AV19" i="43"/>
  <c r="AU19" i="43"/>
  <c r="AT19" i="43"/>
  <c r="AM19" i="43"/>
  <c r="AD19" i="43" s="1"/>
  <c r="AL19" i="43"/>
  <c r="AK19" i="43"/>
  <c r="AJ19" i="43"/>
  <c r="AI19" i="43"/>
  <c r="AH19" i="43"/>
  <c r="AG19" i="43"/>
  <c r="AF19" i="43"/>
  <c r="AE19" i="43"/>
  <c r="AC19" i="43"/>
  <c r="AB19" i="43"/>
  <c r="M19" i="43"/>
  <c r="BN18" i="43"/>
  <c r="BE18" i="43"/>
  <c r="AV18" i="43"/>
  <c r="AM18" i="43"/>
  <c r="AJ18" i="43"/>
  <c r="AI18" i="43"/>
  <c r="AH18" i="43"/>
  <c r="AG18" i="43"/>
  <c r="AF18" i="43"/>
  <c r="AE18" i="43"/>
  <c r="AD18" i="43"/>
  <c r="BN17" i="43"/>
  <c r="BE17" i="43"/>
  <c r="AV17" i="43"/>
  <c r="AM17" i="43"/>
  <c r="AJ17" i="43"/>
  <c r="AI17" i="43"/>
  <c r="AH17" i="43"/>
  <c r="AG17" i="43"/>
  <c r="AF17" i="43"/>
  <c r="AE17" i="43"/>
  <c r="BN16" i="43"/>
  <c r="BE16" i="43"/>
  <c r="AV16" i="43"/>
  <c r="AM16" i="43"/>
  <c r="AJ16" i="43"/>
  <c r="AI16" i="43"/>
  <c r="AH16" i="43"/>
  <c r="AG16" i="43"/>
  <c r="AF16" i="43"/>
  <c r="AE16" i="43"/>
  <c r="BN15" i="43"/>
  <c r="BM15" i="43"/>
  <c r="BL15" i="43"/>
  <c r="BE15" i="43"/>
  <c r="BD15" i="43"/>
  <c r="BC15" i="43"/>
  <c r="AV15" i="43"/>
  <c r="AU15" i="43"/>
  <c r="AT15" i="43"/>
  <c r="AM15" i="43"/>
  <c r="AL15" i="43"/>
  <c r="AK15" i="43"/>
  <c r="AJ15" i="43"/>
  <c r="AI15" i="43"/>
  <c r="AH15" i="43"/>
  <c r="AG15" i="43"/>
  <c r="AF15" i="43"/>
  <c r="AE15" i="43"/>
  <c r="AC15" i="43"/>
  <c r="AB15" i="43"/>
  <c r="M15" i="43"/>
  <c r="BN14" i="43"/>
  <c r="BE14" i="43"/>
  <c r="AD14" i="43" s="1"/>
  <c r="AV14" i="43"/>
  <c r="AM14" i="43"/>
  <c r="AJ14" i="43"/>
  <c r="AI14" i="43"/>
  <c r="AH14" i="43"/>
  <c r="AG14" i="43"/>
  <c r="AF14" i="43"/>
  <c r="AE14" i="43"/>
  <c r="BN13" i="43"/>
  <c r="BE13" i="43"/>
  <c r="AV13" i="43"/>
  <c r="AM13" i="43"/>
  <c r="AD13" i="43" s="1"/>
  <c r="AJ13" i="43"/>
  <c r="AI13" i="43"/>
  <c r="AH13" i="43"/>
  <c r="AG13" i="43"/>
  <c r="AF13" i="43"/>
  <c r="AE13" i="43"/>
  <c r="BN12" i="43"/>
  <c r="BE12" i="43"/>
  <c r="AV12" i="43"/>
  <c r="AM12" i="43"/>
  <c r="AJ12" i="43"/>
  <c r="AI12" i="43"/>
  <c r="AH12" i="43"/>
  <c r="AG12" i="43"/>
  <c r="AF12" i="43"/>
  <c r="AE12" i="43"/>
  <c r="BN11" i="43"/>
  <c r="BM11" i="43"/>
  <c r="BL11" i="43"/>
  <c r="BE11" i="43"/>
  <c r="BD11" i="43"/>
  <c r="BC11" i="43"/>
  <c r="AV11" i="43"/>
  <c r="AU11" i="43"/>
  <c r="AT11" i="43"/>
  <c r="AM11" i="43"/>
  <c r="AL11" i="43"/>
  <c r="AK11" i="43"/>
  <c r="AJ11" i="43"/>
  <c r="AI11" i="43"/>
  <c r="AH11" i="43"/>
  <c r="AG11" i="43"/>
  <c r="AF11" i="43"/>
  <c r="AE11" i="43"/>
  <c r="AD11" i="43"/>
  <c r="AC11" i="43"/>
  <c r="AB11" i="43"/>
  <c r="M11" i="43"/>
  <c r="K151" i="42"/>
  <c r="K147" i="42"/>
  <c r="K143" i="42"/>
  <c r="K139" i="42"/>
  <c r="BN154" i="42"/>
  <c r="BE154" i="42"/>
  <c r="AV154" i="42"/>
  <c r="AM154" i="42"/>
  <c r="AD154" i="42" s="1"/>
  <c r="AJ154" i="42"/>
  <c r="AI154" i="42"/>
  <c r="AH154" i="42"/>
  <c r="AG154" i="42"/>
  <c r="AF154" i="42"/>
  <c r="AE154" i="42"/>
  <c r="BN153" i="42"/>
  <c r="BE153" i="42"/>
  <c r="AV153" i="42"/>
  <c r="AM153" i="42"/>
  <c r="AJ153" i="42"/>
  <c r="AI153" i="42"/>
  <c r="AH153" i="42"/>
  <c r="AG153" i="42"/>
  <c r="AF153" i="42"/>
  <c r="AE153" i="42"/>
  <c r="AD153" i="42"/>
  <c r="BN152" i="42"/>
  <c r="BE152" i="42"/>
  <c r="AV152" i="42"/>
  <c r="AM152" i="42"/>
  <c r="AJ152" i="42"/>
  <c r="AI152" i="42"/>
  <c r="AH152" i="42"/>
  <c r="AG152" i="42"/>
  <c r="AF152" i="42"/>
  <c r="AE152" i="42"/>
  <c r="BN151" i="42"/>
  <c r="AD151" i="42" s="1"/>
  <c r="BM151" i="42"/>
  <c r="BL151" i="42"/>
  <c r="BE151" i="42"/>
  <c r="BD151" i="42"/>
  <c r="BC151" i="42"/>
  <c r="AV151" i="42"/>
  <c r="AU151" i="42"/>
  <c r="AT151" i="42"/>
  <c r="AM151" i="42"/>
  <c r="AL151" i="42"/>
  <c r="AK151" i="42"/>
  <c r="AJ151" i="42"/>
  <c r="AI151" i="42"/>
  <c r="AH151" i="42"/>
  <c r="AG151" i="42"/>
  <c r="AF151" i="42"/>
  <c r="AE151" i="42"/>
  <c r="AC151" i="42"/>
  <c r="AB151" i="42"/>
  <c r="M151" i="42"/>
  <c r="K135" i="42"/>
  <c r="K121" i="42"/>
  <c r="K117" i="42"/>
  <c r="K113" i="42"/>
  <c r="K109" i="42"/>
  <c r="K105" i="42"/>
  <c r="K91" i="42"/>
  <c r="K87" i="42"/>
  <c r="K83" i="42"/>
  <c r="K79" i="42"/>
  <c r="K75" i="42"/>
  <c r="K71" i="42"/>
  <c r="K57" i="42"/>
  <c r="K53" i="42"/>
  <c r="K49" i="42"/>
  <c r="K35" i="42"/>
  <c r="K31" i="42"/>
  <c r="K27" i="42"/>
  <c r="K23" i="42"/>
  <c r="K19" i="42"/>
  <c r="K15" i="42"/>
  <c r="K11" i="42"/>
  <c r="BN150" i="42"/>
  <c r="BE150" i="42"/>
  <c r="AV150" i="42"/>
  <c r="AM150" i="42"/>
  <c r="AJ150" i="42"/>
  <c r="AI150" i="42"/>
  <c r="AH150" i="42"/>
  <c r="AG150" i="42"/>
  <c r="AF150" i="42"/>
  <c r="AE150" i="42"/>
  <c r="BN149" i="42"/>
  <c r="BE149" i="42"/>
  <c r="AV149" i="42"/>
  <c r="AM149" i="42"/>
  <c r="AJ149" i="42"/>
  <c r="AI149" i="42"/>
  <c r="AH149" i="42"/>
  <c r="AG149" i="42"/>
  <c r="AF149" i="42"/>
  <c r="AE149" i="42"/>
  <c r="BN148" i="42"/>
  <c r="BE148" i="42"/>
  <c r="AV148" i="42"/>
  <c r="AM148" i="42"/>
  <c r="AJ148" i="42"/>
  <c r="AI148" i="42"/>
  <c r="AH148" i="42"/>
  <c r="AG148" i="42"/>
  <c r="AF148" i="42"/>
  <c r="AE148" i="42"/>
  <c r="BN147" i="42"/>
  <c r="BM147" i="42"/>
  <c r="BL147" i="42"/>
  <c r="BE147" i="42"/>
  <c r="BD147" i="42"/>
  <c r="BC147" i="42"/>
  <c r="AV147" i="42"/>
  <c r="AU147" i="42"/>
  <c r="AT147" i="42"/>
  <c r="AM147" i="42"/>
  <c r="AL147" i="42"/>
  <c r="AK147" i="42"/>
  <c r="AJ147" i="42"/>
  <c r="AI147" i="42"/>
  <c r="AH147" i="42"/>
  <c r="AG147" i="42"/>
  <c r="AF147" i="42"/>
  <c r="AE147" i="42"/>
  <c r="AC147" i="42"/>
  <c r="AB147" i="42"/>
  <c r="M147" i="42"/>
  <c r="BN146" i="42"/>
  <c r="BE146" i="42"/>
  <c r="AV146" i="42"/>
  <c r="AM146" i="42"/>
  <c r="AJ146" i="42"/>
  <c r="AI146" i="42"/>
  <c r="AH146" i="42"/>
  <c r="AG146" i="42"/>
  <c r="AF146" i="42"/>
  <c r="AE146" i="42"/>
  <c r="BN145" i="42"/>
  <c r="BE145" i="42"/>
  <c r="AV145" i="42"/>
  <c r="AM145" i="42"/>
  <c r="AJ145" i="42"/>
  <c r="AI145" i="42"/>
  <c r="AH145" i="42"/>
  <c r="AG145" i="42"/>
  <c r="AF145" i="42"/>
  <c r="AE145" i="42"/>
  <c r="BN144" i="42"/>
  <c r="BE144" i="42"/>
  <c r="AV144" i="42"/>
  <c r="AM144" i="42"/>
  <c r="AJ144" i="42"/>
  <c r="AI144" i="42"/>
  <c r="AH144" i="42"/>
  <c r="AG144" i="42"/>
  <c r="AF144" i="42"/>
  <c r="AE144" i="42"/>
  <c r="BN143" i="42"/>
  <c r="BM143" i="42"/>
  <c r="BL143" i="42"/>
  <c r="BE143" i="42"/>
  <c r="BD143" i="42"/>
  <c r="BC143" i="42"/>
  <c r="AV143" i="42"/>
  <c r="AU143" i="42"/>
  <c r="AT143" i="42"/>
  <c r="AM143" i="42"/>
  <c r="AL143" i="42"/>
  <c r="AK143" i="42"/>
  <c r="AJ143" i="42"/>
  <c r="AI143" i="42"/>
  <c r="AH143" i="42"/>
  <c r="AG143" i="42"/>
  <c r="AF143" i="42"/>
  <c r="AE143" i="42"/>
  <c r="AC143" i="42"/>
  <c r="AB143" i="42"/>
  <c r="M143" i="42"/>
  <c r="BN142" i="42"/>
  <c r="BE142" i="42"/>
  <c r="AV142" i="42"/>
  <c r="AM142" i="42"/>
  <c r="AJ142" i="42"/>
  <c r="AI142" i="42"/>
  <c r="AH142" i="42"/>
  <c r="AG142" i="42"/>
  <c r="AF142" i="42"/>
  <c r="AE142" i="42"/>
  <c r="BN141" i="42"/>
  <c r="BE141" i="42"/>
  <c r="AV141" i="42"/>
  <c r="AM141" i="42"/>
  <c r="AJ141" i="42"/>
  <c r="AI141" i="42"/>
  <c r="AH141" i="42"/>
  <c r="AG141" i="42"/>
  <c r="AF141" i="42"/>
  <c r="AE141" i="42"/>
  <c r="BN140" i="42"/>
  <c r="BE140" i="42"/>
  <c r="AV140" i="42"/>
  <c r="AM140" i="42"/>
  <c r="AJ140" i="42"/>
  <c r="AI140" i="42"/>
  <c r="AH140" i="42"/>
  <c r="AG140" i="42"/>
  <c r="AF140" i="42"/>
  <c r="AE140" i="42"/>
  <c r="BN139" i="42"/>
  <c r="BM139" i="42"/>
  <c r="BL139" i="42"/>
  <c r="BE139" i="42"/>
  <c r="BD139" i="42"/>
  <c r="BC139" i="42"/>
  <c r="AV139" i="42"/>
  <c r="AU139" i="42"/>
  <c r="AT139" i="42"/>
  <c r="AM139" i="42"/>
  <c r="AL139" i="42"/>
  <c r="AK139" i="42"/>
  <c r="AJ139" i="42"/>
  <c r="AI139" i="42"/>
  <c r="AH139" i="42"/>
  <c r="AG139" i="42"/>
  <c r="AF139" i="42"/>
  <c r="AE139" i="42"/>
  <c r="AC139" i="42"/>
  <c r="AB139" i="42"/>
  <c r="M139" i="42"/>
  <c r="BN138" i="42"/>
  <c r="BE138" i="42"/>
  <c r="AV138" i="42"/>
  <c r="AM138" i="42"/>
  <c r="AJ138" i="42"/>
  <c r="AI138" i="42"/>
  <c r="AH138" i="42"/>
  <c r="AG138" i="42"/>
  <c r="AF138" i="42"/>
  <c r="AE138" i="42"/>
  <c r="BN137" i="42"/>
  <c r="BE137" i="42"/>
  <c r="AV137" i="42"/>
  <c r="AM137" i="42"/>
  <c r="AJ137" i="42"/>
  <c r="AI137" i="42"/>
  <c r="AH137" i="42"/>
  <c r="AG137" i="42"/>
  <c r="AF137" i="42"/>
  <c r="AE137" i="42"/>
  <c r="BN136" i="42"/>
  <c r="BE136" i="42"/>
  <c r="AV136" i="42"/>
  <c r="AM136" i="42"/>
  <c r="AJ136" i="42"/>
  <c r="AI136" i="42"/>
  <c r="AH136" i="42"/>
  <c r="AG136" i="42"/>
  <c r="AF136" i="42"/>
  <c r="AE136" i="42"/>
  <c r="BN135" i="42"/>
  <c r="BM135" i="42"/>
  <c r="BL135" i="42"/>
  <c r="BE135" i="42"/>
  <c r="BD135" i="42"/>
  <c r="BC135" i="42"/>
  <c r="AV135" i="42"/>
  <c r="AU135" i="42"/>
  <c r="AT135" i="42"/>
  <c r="AM135" i="42"/>
  <c r="AL135" i="42"/>
  <c r="AK135" i="42"/>
  <c r="AJ135" i="42"/>
  <c r="AI135" i="42"/>
  <c r="AH135" i="42"/>
  <c r="AG135" i="42"/>
  <c r="AF135" i="42"/>
  <c r="AE135" i="42"/>
  <c r="AC135" i="42"/>
  <c r="AB135" i="42"/>
  <c r="M135" i="42"/>
  <c r="BN124" i="42"/>
  <c r="BE124" i="42"/>
  <c r="AV124" i="42"/>
  <c r="AM124" i="42"/>
  <c r="AJ124" i="42"/>
  <c r="AI124" i="42"/>
  <c r="AH124" i="42"/>
  <c r="AG124" i="42"/>
  <c r="AF124" i="42"/>
  <c r="AE124" i="42"/>
  <c r="BN123" i="42"/>
  <c r="BE123" i="42"/>
  <c r="AV123" i="42"/>
  <c r="AM123" i="42"/>
  <c r="AJ123" i="42"/>
  <c r="AI123" i="42"/>
  <c r="AH123" i="42"/>
  <c r="AG123" i="42"/>
  <c r="AF123" i="42"/>
  <c r="AE123" i="42"/>
  <c r="BN122" i="42"/>
  <c r="BE122" i="42"/>
  <c r="AV122" i="42"/>
  <c r="AM122" i="42"/>
  <c r="AJ122" i="42"/>
  <c r="AI122" i="42"/>
  <c r="AH122" i="42"/>
  <c r="AG122" i="42"/>
  <c r="AF122" i="42"/>
  <c r="AE122" i="42"/>
  <c r="BN121" i="42"/>
  <c r="BM121" i="42"/>
  <c r="BL121" i="42"/>
  <c r="BE121" i="42"/>
  <c r="BD121" i="42"/>
  <c r="BC121" i="42"/>
  <c r="AV121" i="42"/>
  <c r="AU121" i="42"/>
  <c r="AT121" i="42"/>
  <c r="AM121" i="42"/>
  <c r="AL121" i="42"/>
  <c r="AK121" i="42"/>
  <c r="AJ121" i="42"/>
  <c r="AI121" i="42"/>
  <c r="AH121" i="42"/>
  <c r="AG121" i="42"/>
  <c r="AF121" i="42"/>
  <c r="AE121" i="42"/>
  <c r="AC121" i="42"/>
  <c r="AB121" i="42"/>
  <c r="M121" i="42"/>
  <c r="BN120" i="42"/>
  <c r="BE120" i="42"/>
  <c r="AV120" i="42"/>
  <c r="AM120" i="42"/>
  <c r="AJ120" i="42"/>
  <c r="AI120" i="42"/>
  <c r="AH120" i="42"/>
  <c r="AG120" i="42"/>
  <c r="AF120" i="42"/>
  <c r="AE120" i="42"/>
  <c r="BN119" i="42"/>
  <c r="BE119" i="42"/>
  <c r="AV119" i="42"/>
  <c r="AM119" i="42"/>
  <c r="AJ119" i="42"/>
  <c r="AI119" i="42"/>
  <c r="AH119" i="42"/>
  <c r="AG119" i="42"/>
  <c r="AF119" i="42"/>
  <c r="AE119" i="42"/>
  <c r="BN118" i="42"/>
  <c r="BE118" i="42"/>
  <c r="AV118" i="42"/>
  <c r="AM118" i="42"/>
  <c r="AJ118" i="42"/>
  <c r="AI118" i="42"/>
  <c r="AH118" i="42"/>
  <c r="AG118" i="42"/>
  <c r="AF118" i="42"/>
  <c r="AE118" i="42"/>
  <c r="BN117" i="42"/>
  <c r="BM117" i="42"/>
  <c r="BL117" i="42"/>
  <c r="BE117" i="42"/>
  <c r="BD117" i="42"/>
  <c r="BC117" i="42"/>
  <c r="AV117" i="42"/>
  <c r="AU117" i="42"/>
  <c r="AT117" i="42"/>
  <c r="AM117" i="42"/>
  <c r="AL117" i="42"/>
  <c r="AK117" i="42"/>
  <c r="AJ117" i="42"/>
  <c r="AI117" i="42"/>
  <c r="AH117" i="42"/>
  <c r="AG117" i="42"/>
  <c r="AF117" i="42"/>
  <c r="AE117" i="42"/>
  <c r="AC117" i="42"/>
  <c r="AB117" i="42"/>
  <c r="M117" i="42"/>
  <c r="BN116" i="42"/>
  <c r="BE116" i="42"/>
  <c r="AV116" i="42"/>
  <c r="AM116" i="42"/>
  <c r="AJ116" i="42"/>
  <c r="AI116" i="42"/>
  <c r="AH116" i="42"/>
  <c r="AG116" i="42"/>
  <c r="AF116" i="42"/>
  <c r="AE116" i="42"/>
  <c r="BN115" i="42"/>
  <c r="BE115" i="42"/>
  <c r="AV115" i="42"/>
  <c r="AM115" i="42"/>
  <c r="AJ115" i="42"/>
  <c r="AI115" i="42"/>
  <c r="AH115" i="42"/>
  <c r="AG115" i="42"/>
  <c r="AF115" i="42"/>
  <c r="AE115" i="42"/>
  <c r="BN114" i="42"/>
  <c r="BE114" i="42"/>
  <c r="AV114" i="42"/>
  <c r="AM114" i="42"/>
  <c r="AJ114" i="42"/>
  <c r="AI114" i="42"/>
  <c r="AH114" i="42"/>
  <c r="AG114" i="42"/>
  <c r="AF114" i="42"/>
  <c r="AE114" i="42"/>
  <c r="BN113" i="42"/>
  <c r="BM113" i="42"/>
  <c r="BL113" i="42"/>
  <c r="BE113" i="42"/>
  <c r="BD113" i="42"/>
  <c r="BC113" i="42"/>
  <c r="AV113" i="42"/>
  <c r="AU113" i="42"/>
  <c r="AT113" i="42"/>
  <c r="AM113" i="42"/>
  <c r="AL113" i="42"/>
  <c r="AK113" i="42"/>
  <c r="AJ113" i="42"/>
  <c r="AI113" i="42"/>
  <c r="AH113" i="42"/>
  <c r="AG113" i="42"/>
  <c r="AF113" i="42"/>
  <c r="AE113" i="42"/>
  <c r="AC113" i="42"/>
  <c r="AB113" i="42"/>
  <c r="M113" i="42"/>
  <c r="BN112" i="42"/>
  <c r="BE112" i="42"/>
  <c r="AV112" i="42"/>
  <c r="AM112" i="42"/>
  <c r="AJ112" i="42"/>
  <c r="AI112" i="42"/>
  <c r="AH112" i="42"/>
  <c r="AG112" i="42"/>
  <c r="AF112" i="42"/>
  <c r="AE112" i="42"/>
  <c r="BN111" i="42"/>
  <c r="BE111" i="42"/>
  <c r="AV111" i="42"/>
  <c r="AM111" i="42"/>
  <c r="AJ111" i="42"/>
  <c r="AI111" i="42"/>
  <c r="AH111" i="42"/>
  <c r="AG111" i="42"/>
  <c r="AF111" i="42"/>
  <c r="AE111" i="42"/>
  <c r="BN110" i="42"/>
  <c r="BE110" i="42"/>
  <c r="AV110" i="42"/>
  <c r="AM110" i="42"/>
  <c r="AJ110" i="42"/>
  <c r="AI110" i="42"/>
  <c r="AH110" i="42"/>
  <c r="AG110" i="42"/>
  <c r="AF110" i="42"/>
  <c r="AE110" i="42"/>
  <c r="BN109" i="42"/>
  <c r="BM109" i="42"/>
  <c r="BL109" i="42"/>
  <c r="BE109" i="42"/>
  <c r="BD109" i="42"/>
  <c r="BC109" i="42"/>
  <c r="AV109" i="42"/>
  <c r="AU109" i="42"/>
  <c r="AT109" i="42"/>
  <c r="AM109" i="42"/>
  <c r="AL109" i="42"/>
  <c r="AK109" i="42"/>
  <c r="AJ109" i="42"/>
  <c r="AI109" i="42"/>
  <c r="AH109" i="42"/>
  <c r="AG109" i="42"/>
  <c r="AF109" i="42"/>
  <c r="AE109" i="42"/>
  <c r="AC109" i="42"/>
  <c r="AB109" i="42"/>
  <c r="M109" i="42"/>
  <c r="BN108" i="42"/>
  <c r="BE108" i="42"/>
  <c r="AV108" i="42"/>
  <c r="AM108" i="42"/>
  <c r="AJ108" i="42"/>
  <c r="AI108" i="42"/>
  <c r="AH108" i="42"/>
  <c r="AG108" i="42"/>
  <c r="AF108" i="42"/>
  <c r="AE108" i="42"/>
  <c r="BN107" i="42"/>
  <c r="BE107" i="42"/>
  <c r="AV107" i="42"/>
  <c r="AM107" i="42"/>
  <c r="AJ107" i="42"/>
  <c r="AI107" i="42"/>
  <c r="AH107" i="42"/>
  <c r="AG107" i="42"/>
  <c r="AF107" i="42"/>
  <c r="AE107" i="42"/>
  <c r="BN106" i="42"/>
  <c r="BE106" i="42"/>
  <c r="AV106" i="42"/>
  <c r="AM106" i="42"/>
  <c r="AJ106" i="42"/>
  <c r="AI106" i="42"/>
  <c r="AH106" i="42"/>
  <c r="AG106" i="42"/>
  <c r="AF106" i="42"/>
  <c r="AE106" i="42"/>
  <c r="BN105" i="42"/>
  <c r="BM105" i="42"/>
  <c r="BL105" i="42"/>
  <c r="BE105" i="42"/>
  <c r="BD105" i="42"/>
  <c r="BC105" i="42"/>
  <c r="AV105" i="42"/>
  <c r="AU105" i="42"/>
  <c r="AT105" i="42"/>
  <c r="AM105" i="42"/>
  <c r="AL105" i="42"/>
  <c r="AK105" i="42"/>
  <c r="AJ105" i="42"/>
  <c r="AI105" i="42"/>
  <c r="AH105" i="42"/>
  <c r="AG105" i="42"/>
  <c r="AF105" i="42"/>
  <c r="AE105" i="42"/>
  <c r="AC105" i="42"/>
  <c r="AB105" i="42"/>
  <c r="M105" i="42"/>
  <c r="BN94" i="42"/>
  <c r="BE94" i="42"/>
  <c r="AV94" i="42"/>
  <c r="AM94" i="42"/>
  <c r="AJ94" i="42"/>
  <c r="AI94" i="42"/>
  <c r="AH94" i="42"/>
  <c r="AG94" i="42"/>
  <c r="AF94" i="42"/>
  <c r="AE94" i="42"/>
  <c r="BN93" i="42"/>
  <c r="BE93" i="42"/>
  <c r="AV93" i="42"/>
  <c r="AM93" i="42"/>
  <c r="AJ93" i="42"/>
  <c r="AI93" i="42"/>
  <c r="AH93" i="42"/>
  <c r="AG93" i="42"/>
  <c r="AF93" i="42"/>
  <c r="AE93" i="42"/>
  <c r="BN92" i="42"/>
  <c r="BE92" i="42"/>
  <c r="AV92" i="42"/>
  <c r="AM92" i="42"/>
  <c r="AD92" i="42" s="1"/>
  <c r="AJ92" i="42"/>
  <c r="AI92" i="42"/>
  <c r="AH92" i="42"/>
  <c r="AG92" i="42"/>
  <c r="AF92" i="42"/>
  <c r="AE92" i="42"/>
  <c r="BN91" i="42"/>
  <c r="BM91" i="42"/>
  <c r="BL91" i="42"/>
  <c r="BE91" i="42"/>
  <c r="BD91" i="42"/>
  <c r="BC91" i="42"/>
  <c r="AV91" i="42"/>
  <c r="AU91" i="42"/>
  <c r="AT91" i="42"/>
  <c r="AM91" i="42"/>
  <c r="AL91" i="42"/>
  <c r="AK91" i="42"/>
  <c r="AJ91" i="42"/>
  <c r="AI91" i="42"/>
  <c r="AH91" i="42"/>
  <c r="AG91" i="42"/>
  <c r="AF91" i="42"/>
  <c r="AE91" i="42"/>
  <c r="AC91" i="42"/>
  <c r="AB91" i="42"/>
  <c r="M91" i="42"/>
  <c r="BN90" i="42"/>
  <c r="BE90" i="42"/>
  <c r="AV90" i="42"/>
  <c r="AM90" i="42"/>
  <c r="AJ90" i="42"/>
  <c r="AI90" i="42"/>
  <c r="AH90" i="42"/>
  <c r="AG90" i="42"/>
  <c r="AF90" i="42"/>
  <c r="AE90" i="42"/>
  <c r="BN89" i="42"/>
  <c r="BE89" i="42"/>
  <c r="AV89" i="42"/>
  <c r="AM89" i="42"/>
  <c r="AJ89" i="42"/>
  <c r="AI89" i="42"/>
  <c r="AH89" i="42"/>
  <c r="AG89" i="42"/>
  <c r="AF89" i="42"/>
  <c r="AE89" i="42"/>
  <c r="BN88" i="42"/>
  <c r="BE88" i="42"/>
  <c r="AV88" i="42"/>
  <c r="AM88" i="42"/>
  <c r="AJ88" i="42"/>
  <c r="AI88" i="42"/>
  <c r="AH88" i="42"/>
  <c r="AG88" i="42"/>
  <c r="AF88" i="42"/>
  <c r="AE88" i="42"/>
  <c r="BN87" i="42"/>
  <c r="BM87" i="42"/>
  <c r="BL87" i="42"/>
  <c r="BE87" i="42"/>
  <c r="BD87" i="42"/>
  <c r="BC87" i="42"/>
  <c r="AV87" i="42"/>
  <c r="AU87" i="42"/>
  <c r="AT87" i="42"/>
  <c r="AM87" i="42"/>
  <c r="AL87" i="42"/>
  <c r="AK87" i="42"/>
  <c r="AJ87" i="42"/>
  <c r="AI87" i="42"/>
  <c r="AH87" i="42"/>
  <c r="AG87" i="42"/>
  <c r="AF87" i="42"/>
  <c r="AE87" i="42"/>
  <c r="AC87" i="42"/>
  <c r="AB87" i="42"/>
  <c r="M87" i="42"/>
  <c r="BN86" i="42"/>
  <c r="BE86" i="42"/>
  <c r="AV86" i="42"/>
  <c r="AM86" i="42"/>
  <c r="AJ86" i="42"/>
  <c r="AI86" i="42"/>
  <c r="AH86" i="42"/>
  <c r="AG86" i="42"/>
  <c r="AF86" i="42"/>
  <c r="AE86" i="42"/>
  <c r="BN85" i="42"/>
  <c r="BE85" i="42"/>
  <c r="AV85" i="42"/>
  <c r="AM85" i="42"/>
  <c r="AJ85" i="42"/>
  <c r="AI85" i="42"/>
  <c r="AH85" i="42"/>
  <c r="AG85" i="42"/>
  <c r="AF85" i="42"/>
  <c r="AE85" i="42"/>
  <c r="BN84" i="42"/>
  <c r="BE84" i="42"/>
  <c r="AV84" i="42"/>
  <c r="AM84" i="42"/>
  <c r="AJ84" i="42"/>
  <c r="AI84" i="42"/>
  <c r="AH84" i="42"/>
  <c r="AG84" i="42"/>
  <c r="AF84" i="42"/>
  <c r="AE84" i="42"/>
  <c r="BN83" i="42"/>
  <c r="BM83" i="42"/>
  <c r="BL83" i="42"/>
  <c r="BE83" i="42"/>
  <c r="BD83" i="42"/>
  <c r="BC83" i="42"/>
  <c r="AV83" i="42"/>
  <c r="AU83" i="42"/>
  <c r="AT83" i="42"/>
  <c r="AM83" i="42"/>
  <c r="AL83" i="42"/>
  <c r="AK83" i="42"/>
  <c r="AJ83" i="42"/>
  <c r="AI83" i="42"/>
  <c r="AH83" i="42"/>
  <c r="AG83" i="42"/>
  <c r="AF83" i="42"/>
  <c r="AE83" i="42"/>
  <c r="AC83" i="42"/>
  <c r="AB83" i="42"/>
  <c r="M83" i="42"/>
  <c r="BN82" i="42"/>
  <c r="BE82" i="42"/>
  <c r="AV82" i="42"/>
  <c r="AM82" i="42"/>
  <c r="AJ82" i="42"/>
  <c r="AI82" i="42"/>
  <c r="AH82" i="42"/>
  <c r="AG82" i="42"/>
  <c r="AF82" i="42"/>
  <c r="AE82" i="42"/>
  <c r="BN81" i="42"/>
  <c r="BE81" i="42"/>
  <c r="AV81" i="42"/>
  <c r="AM81" i="42"/>
  <c r="AJ81" i="42"/>
  <c r="AI81" i="42"/>
  <c r="AH81" i="42"/>
  <c r="AG81" i="42"/>
  <c r="AF81" i="42"/>
  <c r="AE81" i="42"/>
  <c r="BN80" i="42"/>
  <c r="BE80" i="42"/>
  <c r="AV80" i="42"/>
  <c r="AM80" i="42"/>
  <c r="AJ80" i="42"/>
  <c r="AI80" i="42"/>
  <c r="AH80" i="42"/>
  <c r="AG80" i="42"/>
  <c r="AF80" i="42"/>
  <c r="AE80" i="42"/>
  <c r="BN79" i="42"/>
  <c r="BM79" i="42"/>
  <c r="BL79" i="42"/>
  <c r="BE79" i="42"/>
  <c r="BD79" i="42"/>
  <c r="BC79" i="42"/>
  <c r="AV79" i="42"/>
  <c r="AU79" i="42"/>
  <c r="AT79" i="42"/>
  <c r="AM79" i="42"/>
  <c r="AL79" i="42"/>
  <c r="AK79" i="42"/>
  <c r="AJ79" i="42"/>
  <c r="AI79" i="42"/>
  <c r="AH79" i="42"/>
  <c r="AG79" i="42"/>
  <c r="AF79" i="42"/>
  <c r="AE79" i="42"/>
  <c r="AC79" i="42"/>
  <c r="AB79" i="42"/>
  <c r="M79" i="42"/>
  <c r="BN78" i="42"/>
  <c r="BE78" i="42"/>
  <c r="AV78" i="42"/>
  <c r="AM78" i="42"/>
  <c r="AJ78" i="42"/>
  <c r="AI78" i="42"/>
  <c r="AH78" i="42"/>
  <c r="AG78" i="42"/>
  <c r="AF78" i="42"/>
  <c r="AE78" i="42"/>
  <c r="BN77" i="42"/>
  <c r="BE77" i="42"/>
  <c r="AV77" i="42"/>
  <c r="AM77" i="42"/>
  <c r="AJ77" i="42"/>
  <c r="AI77" i="42"/>
  <c r="AH77" i="42"/>
  <c r="AG77" i="42"/>
  <c r="AF77" i="42"/>
  <c r="AE77" i="42"/>
  <c r="BN76" i="42"/>
  <c r="BE76" i="42"/>
  <c r="AV76" i="42"/>
  <c r="AM76" i="42"/>
  <c r="AJ76" i="42"/>
  <c r="AI76" i="42"/>
  <c r="AH76" i="42"/>
  <c r="AG76" i="42"/>
  <c r="AF76" i="42"/>
  <c r="AE76" i="42"/>
  <c r="BN75" i="42"/>
  <c r="BM75" i="42"/>
  <c r="BL75" i="42"/>
  <c r="BE75" i="42"/>
  <c r="BD75" i="42"/>
  <c r="BC75" i="42"/>
  <c r="AV75" i="42"/>
  <c r="AU75" i="42"/>
  <c r="AT75" i="42"/>
  <c r="AM75" i="42"/>
  <c r="AL75" i="42"/>
  <c r="AK75" i="42"/>
  <c r="AJ75" i="42"/>
  <c r="AI75" i="42"/>
  <c r="AH75" i="42"/>
  <c r="AG75" i="42"/>
  <c r="AF75" i="42"/>
  <c r="AE75" i="42"/>
  <c r="AC75" i="42"/>
  <c r="AB75" i="42"/>
  <c r="M75" i="42"/>
  <c r="BN74" i="42"/>
  <c r="BE74" i="42"/>
  <c r="AV74" i="42"/>
  <c r="AM74" i="42"/>
  <c r="AJ74" i="42"/>
  <c r="AI74" i="42"/>
  <c r="AH74" i="42"/>
  <c r="AG74" i="42"/>
  <c r="AF74" i="42"/>
  <c r="AE74" i="42"/>
  <c r="BN73" i="42"/>
  <c r="BE73" i="42"/>
  <c r="AV73" i="42"/>
  <c r="AM73" i="42"/>
  <c r="AJ73" i="42"/>
  <c r="AI73" i="42"/>
  <c r="AH73" i="42"/>
  <c r="AG73" i="42"/>
  <c r="AF73" i="42"/>
  <c r="AE73" i="42"/>
  <c r="BN72" i="42"/>
  <c r="BE72" i="42"/>
  <c r="AV72" i="42"/>
  <c r="AM72" i="42"/>
  <c r="AJ72" i="42"/>
  <c r="AI72" i="42"/>
  <c r="AH72" i="42"/>
  <c r="AG72" i="42"/>
  <c r="AF72" i="42"/>
  <c r="AE72" i="42"/>
  <c r="BN71" i="42"/>
  <c r="BM71" i="42"/>
  <c r="BL71" i="42"/>
  <c r="BE71" i="42"/>
  <c r="BD71" i="42"/>
  <c r="BC71" i="42"/>
  <c r="AV71" i="42"/>
  <c r="AU71" i="42"/>
  <c r="AT71" i="42"/>
  <c r="AM71" i="42"/>
  <c r="AL71" i="42"/>
  <c r="AK71" i="42"/>
  <c r="AJ71" i="42"/>
  <c r="AI71" i="42"/>
  <c r="AH71" i="42"/>
  <c r="AG71" i="42"/>
  <c r="AF71" i="42"/>
  <c r="AE71" i="42"/>
  <c r="AC71" i="42"/>
  <c r="AB71" i="42"/>
  <c r="M71" i="42"/>
  <c r="BN60" i="42"/>
  <c r="BE60" i="42"/>
  <c r="AV60" i="42"/>
  <c r="AM60" i="42"/>
  <c r="AJ60" i="42"/>
  <c r="AI60" i="42"/>
  <c r="AH60" i="42"/>
  <c r="AG60" i="42"/>
  <c r="AF60" i="42"/>
  <c r="AE60" i="42"/>
  <c r="BN59" i="42"/>
  <c r="BE59" i="42"/>
  <c r="AV59" i="42"/>
  <c r="AM59" i="42"/>
  <c r="AJ59" i="42"/>
  <c r="AI59" i="42"/>
  <c r="AH59" i="42"/>
  <c r="AG59" i="42"/>
  <c r="AF59" i="42"/>
  <c r="AE59" i="42"/>
  <c r="BN58" i="42"/>
  <c r="BE58" i="42"/>
  <c r="AV58" i="42"/>
  <c r="AM58" i="42"/>
  <c r="AJ58" i="42"/>
  <c r="AI58" i="42"/>
  <c r="AH58" i="42"/>
  <c r="AG58" i="42"/>
  <c r="AF58" i="42"/>
  <c r="AE58" i="42"/>
  <c r="BN57" i="42"/>
  <c r="BM57" i="42"/>
  <c r="BL57" i="42"/>
  <c r="BE57" i="42"/>
  <c r="BD57" i="42"/>
  <c r="BC57" i="42"/>
  <c r="AV57" i="42"/>
  <c r="AU57" i="42"/>
  <c r="AT57" i="42"/>
  <c r="AM57" i="42"/>
  <c r="AL57" i="42"/>
  <c r="AK57" i="42"/>
  <c r="AJ57" i="42"/>
  <c r="AI57" i="42"/>
  <c r="AH57" i="42"/>
  <c r="AG57" i="42"/>
  <c r="AF57" i="42"/>
  <c r="AE57" i="42"/>
  <c r="AC57" i="42"/>
  <c r="AB57" i="42"/>
  <c r="M57" i="42"/>
  <c r="BN56" i="42"/>
  <c r="BE56" i="42"/>
  <c r="AV56" i="42"/>
  <c r="AM56" i="42"/>
  <c r="AJ56" i="42"/>
  <c r="AI56" i="42"/>
  <c r="AH56" i="42"/>
  <c r="AG56" i="42"/>
  <c r="AF56" i="42"/>
  <c r="AE56" i="42"/>
  <c r="BN55" i="42"/>
  <c r="BE55" i="42"/>
  <c r="AV55" i="42"/>
  <c r="AM55" i="42"/>
  <c r="AJ55" i="42"/>
  <c r="AI55" i="42"/>
  <c r="AH55" i="42"/>
  <c r="AG55" i="42"/>
  <c r="AF55" i="42"/>
  <c r="AE55" i="42"/>
  <c r="BN54" i="42"/>
  <c r="BE54" i="42"/>
  <c r="AV54" i="42"/>
  <c r="AM54" i="42"/>
  <c r="AJ54" i="42"/>
  <c r="AI54" i="42"/>
  <c r="AH54" i="42"/>
  <c r="AG54" i="42"/>
  <c r="AF54" i="42"/>
  <c r="AE54" i="42"/>
  <c r="BN53" i="42"/>
  <c r="BM53" i="42"/>
  <c r="BL53" i="42"/>
  <c r="BE53" i="42"/>
  <c r="BD53" i="42"/>
  <c r="BC53" i="42"/>
  <c r="AV53" i="42"/>
  <c r="AU53" i="42"/>
  <c r="AT53" i="42"/>
  <c r="AM53" i="42"/>
  <c r="AL53" i="42"/>
  <c r="AK53" i="42"/>
  <c r="AJ53" i="42"/>
  <c r="AI53" i="42"/>
  <c r="AH53" i="42"/>
  <c r="AG53" i="42"/>
  <c r="AF53" i="42"/>
  <c r="AE53" i="42"/>
  <c r="AC53" i="42"/>
  <c r="AB53" i="42"/>
  <c r="M53" i="42"/>
  <c r="BN52" i="42"/>
  <c r="BE52" i="42"/>
  <c r="AV52" i="42"/>
  <c r="AM52" i="42"/>
  <c r="AJ52" i="42"/>
  <c r="AI52" i="42"/>
  <c r="AH52" i="42"/>
  <c r="AG52" i="42"/>
  <c r="AF52" i="42"/>
  <c r="AE52" i="42"/>
  <c r="BN51" i="42"/>
  <c r="BE51" i="42"/>
  <c r="AV51" i="42"/>
  <c r="AM51" i="42"/>
  <c r="AJ51" i="42"/>
  <c r="AI51" i="42"/>
  <c r="AH51" i="42"/>
  <c r="AG51" i="42"/>
  <c r="AF51" i="42"/>
  <c r="AE51" i="42"/>
  <c r="BN50" i="42"/>
  <c r="BE50" i="42"/>
  <c r="AV50" i="42"/>
  <c r="AM50" i="42"/>
  <c r="AJ50" i="42"/>
  <c r="AI50" i="42"/>
  <c r="AH50" i="42"/>
  <c r="AG50" i="42"/>
  <c r="AF50" i="42"/>
  <c r="AE50" i="42"/>
  <c r="BN49" i="42"/>
  <c r="BM49" i="42"/>
  <c r="BL49" i="42"/>
  <c r="BE49" i="42"/>
  <c r="BD49" i="42"/>
  <c r="BC49" i="42"/>
  <c r="AV49" i="42"/>
  <c r="AU49" i="42"/>
  <c r="AT49" i="42"/>
  <c r="AM49" i="42"/>
  <c r="AL49" i="42"/>
  <c r="AK49" i="42"/>
  <c r="AJ49" i="42"/>
  <c r="AI49" i="42"/>
  <c r="AH49" i="42"/>
  <c r="AG49" i="42"/>
  <c r="AF49" i="42"/>
  <c r="AE49" i="42"/>
  <c r="AC49" i="42"/>
  <c r="AB49" i="42"/>
  <c r="BN38" i="42"/>
  <c r="BE38" i="42"/>
  <c r="AV38" i="42"/>
  <c r="AM38" i="42"/>
  <c r="AJ38" i="42"/>
  <c r="AI38" i="42"/>
  <c r="AH38" i="42"/>
  <c r="AG38" i="42"/>
  <c r="AF38" i="42"/>
  <c r="AE38" i="42"/>
  <c r="BN37" i="42"/>
  <c r="BE37" i="42"/>
  <c r="AV37" i="42"/>
  <c r="AM37" i="42"/>
  <c r="AJ37" i="42"/>
  <c r="AI37" i="42"/>
  <c r="AH37" i="42"/>
  <c r="AG37" i="42"/>
  <c r="AF37" i="42"/>
  <c r="AE37" i="42"/>
  <c r="BN36" i="42"/>
  <c r="BE36" i="42"/>
  <c r="AV36" i="42"/>
  <c r="AM36" i="42"/>
  <c r="AJ36" i="42"/>
  <c r="AI36" i="42"/>
  <c r="AH36" i="42"/>
  <c r="AG36" i="42"/>
  <c r="AF36" i="42"/>
  <c r="AE36" i="42"/>
  <c r="BN35" i="42"/>
  <c r="BM35" i="42"/>
  <c r="BL35" i="42"/>
  <c r="BE35" i="42"/>
  <c r="BD35" i="42"/>
  <c r="BC35" i="42"/>
  <c r="AV35" i="42"/>
  <c r="AU35" i="42"/>
  <c r="AT35" i="42"/>
  <c r="AM35" i="42"/>
  <c r="AL35" i="42"/>
  <c r="AK35" i="42"/>
  <c r="AJ35" i="42"/>
  <c r="AI35" i="42"/>
  <c r="AH35" i="42"/>
  <c r="AG35" i="42"/>
  <c r="AF35" i="42"/>
  <c r="AE35" i="42"/>
  <c r="AC35" i="42"/>
  <c r="AB35" i="42"/>
  <c r="M35" i="42"/>
  <c r="BN34" i="42"/>
  <c r="BE34" i="42"/>
  <c r="AV34" i="42"/>
  <c r="AM34" i="42"/>
  <c r="AJ34" i="42"/>
  <c r="AI34" i="42"/>
  <c r="AH34" i="42"/>
  <c r="AG34" i="42"/>
  <c r="AF34" i="42"/>
  <c r="AE34" i="42"/>
  <c r="BN33" i="42"/>
  <c r="BE33" i="42"/>
  <c r="AV33" i="42"/>
  <c r="AM33" i="42"/>
  <c r="AJ33" i="42"/>
  <c r="AI33" i="42"/>
  <c r="AH33" i="42"/>
  <c r="AG33" i="42"/>
  <c r="AF33" i="42"/>
  <c r="AE33" i="42"/>
  <c r="BN32" i="42"/>
  <c r="BE32" i="42"/>
  <c r="AV32" i="42"/>
  <c r="AM32" i="42"/>
  <c r="AJ32" i="42"/>
  <c r="AI32" i="42"/>
  <c r="AH32" i="42"/>
  <c r="AG32" i="42"/>
  <c r="AF32" i="42"/>
  <c r="AE32" i="42"/>
  <c r="BN31" i="42"/>
  <c r="BM31" i="42"/>
  <c r="BL31" i="42"/>
  <c r="BE31" i="42"/>
  <c r="BD31" i="42"/>
  <c r="BC31" i="42"/>
  <c r="AV31" i="42"/>
  <c r="AU31" i="42"/>
  <c r="AT31" i="42"/>
  <c r="AM31" i="42"/>
  <c r="AL31" i="42"/>
  <c r="AK31" i="42"/>
  <c r="AJ31" i="42"/>
  <c r="AI31" i="42"/>
  <c r="AH31" i="42"/>
  <c r="AG31" i="42"/>
  <c r="AF31" i="42"/>
  <c r="AE31" i="42"/>
  <c r="AC31" i="42"/>
  <c r="AB31" i="42"/>
  <c r="M31" i="42"/>
  <c r="BN30" i="42"/>
  <c r="BE30" i="42"/>
  <c r="AV30" i="42"/>
  <c r="AM30" i="42"/>
  <c r="AJ30" i="42"/>
  <c r="AI30" i="42"/>
  <c r="AH30" i="42"/>
  <c r="AG30" i="42"/>
  <c r="AF30" i="42"/>
  <c r="AE30" i="42"/>
  <c r="BN29" i="42"/>
  <c r="BE29" i="42"/>
  <c r="AV29" i="42"/>
  <c r="AM29" i="42"/>
  <c r="AJ29" i="42"/>
  <c r="AI29" i="42"/>
  <c r="AH29" i="42"/>
  <c r="AG29" i="42"/>
  <c r="AF29" i="42"/>
  <c r="AE29" i="42"/>
  <c r="BN28" i="42"/>
  <c r="BE28" i="42"/>
  <c r="AV28" i="42"/>
  <c r="AM28" i="42"/>
  <c r="AJ28" i="42"/>
  <c r="AI28" i="42"/>
  <c r="AH28" i="42"/>
  <c r="AG28" i="42"/>
  <c r="AF28" i="42"/>
  <c r="AE28" i="42"/>
  <c r="BN27" i="42"/>
  <c r="BM27" i="42"/>
  <c r="BL27" i="42"/>
  <c r="BE27" i="42"/>
  <c r="BD27" i="42"/>
  <c r="BC27" i="42"/>
  <c r="AV27" i="42"/>
  <c r="AU27" i="42"/>
  <c r="AT27" i="42"/>
  <c r="AM27" i="42"/>
  <c r="AL27" i="42"/>
  <c r="AK27" i="42"/>
  <c r="AJ27" i="42"/>
  <c r="AI27" i="42"/>
  <c r="AH27" i="42"/>
  <c r="AG27" i="42"/>
  <c r="AF27" i="42"/>
  <c r="AE27" i="42"/>
  <c r="AC27" i="42"/>
  <c r="AB27" i="42"/>
  <c r="M27" i="42"/>
  <c r="BN26" i="42"/>
  <c r="BE26" i="42"/>
  <c r="AV26" i="42"/>
  <c r="AM26" i="42"/>
  <c r="AJ26" i="42"/>
  <c r="AI26" i="42"/>
  <c r="AH26" i="42"/>
  <c r="AG26" i="42"/>
  <c r="AF26" i="42"/>
  <c r="AE26" i="42"/>
  <c r="BN25" i="42"/>
  <c r="BE25" i="42"/>
  <c r="AV25" i="42"/>
  <c r="AM25" i="42"/>
  <c r="AJ25" i="42"/>
  <c r="AI25" i="42"/>
  <c r="AH25" i="42"/>
  <c r="AG25" i="42"/>
  <c r="AF25" i="42"/>
  <c r="AE25" i="42"/>
  <c r="BN24" i="42"/>
  <c r="BE24" i="42"/>
  <c r="AV24" i="42"/>
  <c r="AM24" i="42"/>
  <c r="AJ24" i="42"/>
  <c r="AI24" i="42"/>
  <c r="AH24" i="42"/>
  <c r="AG24" i="42"/>
  <c r="AF24" i="42"/>
  <c r="AE24" i="42"/>
  <c r="BN23" i="42"/>
  <c r="BM23" i="42"/>
  <c r="BL23" i="42"/>
  <c r="BE23" i="42"/>
  <c r="BD23" i="42"/>
  <c r="BC23" i="42"/>
  <c r="AV23" i="42"/>
  <c r="AU23" i="42"/>
  <c r="AT23" i="42"/>
  <c r="AM23" i="42"/>
  <c r="AL23" i="42"/>
  <c r="AK23" i="42"/>
  <c r="AJ23" i="42"/>
  <c r="AI23" i="42"/>
  <c r="AH23" i="42"/>
  <c r="AG23" i="42"/>
  <c r="AF23" i="42"/>
  <c r="AE23" i="42"/>
  <c r="AC23" i="42"/>
  <c r="AB23" i="42"/>
  <c r="M23" i="42"/>
  <c r="BN22" i="42"/>
  <c r="BE22" i="42"/>
  <c r="AV22" i="42"/>
  <c r="AM22" i="42"/>
  <c r="AJ22" i="42"/>
  <c r="AI22" i="42"/>
  <c r="AH22" i="42"/>
  <c r="AG22" i="42"/>
  <c r="AF22" i="42"/>
  <c r="AE22" i="42"/>
  <c r="BN21" i="42"/>
  <c r="BE21" i="42"/>
  <c r="AV21" i="42"/>
  <c r="AM21" i="42"/>
  <c r="AJ21" i="42"/>
  <c r="AI21" i="42"/>
  <c r="AH21" i="42"/>
  <c r="AG21" i="42"/>
  <c r="AF21" i="42"/>
  <c r="AE21" i="42"/>
  <c r="BN20" i="42"/>
  <c r="BE20" i="42"/>
  <c r="AV20" i="42"/>
  <c r="AM20" i="42"/>
  <c r="AJ20" i="42"/>
  <c r="AI20" i="42"/>
  <c r="AH20" i="42"/>
  <c r="AG20" i="42"/>
  <c r="AF20" i="42"/>
  <c r="AE20" i="42"/>
  <c r="BN19" i="42"/>
  <c r="BM19" i="42"/>
  <c r="BL19" i="42"/>
  <c r="BE19" i="42"/>
  <c r="BD19" i="42"/>
  <c r="BC19" i="42"/>
  <c r="AV19" i="42"/>
  <c r="AU19" i="42"/>
  <c r="AT19" i="42"/>
  <c r="AM19" i="42"/>
  <c r="AL19" i="42"/>
  <c r="AK19" i="42"/>
  <c r="AJ19" i="42"/>
  <c r="AI19" i="42"/>
  <c r="AH19" i="42"/>
  <c r="AG19" i="42"/>
  <c r="AF19" i="42"/>
  <c r="AE19" i="42"/>
  <c r="AC19" i="42"/>
  <c r="AB19" i="42"/>
  <c r="M19" i="42"/>
  <c r="BN18" i="42"/>
  <c r="BE18" i="42"/>
  <c r="AV18" i="42"/>
  <c r="AM18" i="42"/>
  <c r="AJ18" i="42"/>
  <c r="AI18" i="42"/>
  <c r="AH18" i="42"/>
  <c r="AG18" i="42"/>
  <c r="AF18" i="42"/>
  <c r="AE18" i="42"/>
  <c r="BN17" i="42"/>
  <c r="BE17" i="42"/>
  <c r="AV17" i="42"/>
  <c r="AM17" i="42"/>
  <c r="AJ17" i="42"/>
  <c r="AI17" i="42"/>
  <c r="AH17" i="42"/>
  <c r="AG17" i="42"/>
  <c r="AF17" i="42"/>
  <c r="AE17" i="42"/>
  <c r="BN16" i="42"/>
  <c r="BE16" i="42"/>
  <c r="AV16" i="42"/>
  <c r="AM16" i="42"/>
  <c r="AJ16" i="42"/>
  <c r="AI16" i="42"/>
  <c r="AH16" i="42"/>
  <c r="AG16" i="42"/>
  <c r="AF16" i="42"/>
  <c r="AE16" i="42"/>
  <c r="BN15" i="42"/>
  <c r="BM15" i="42"/>
  <c r="BL15" i="42"/>
  <c r="BE15" i="42"/>
  <c r="BD15" i="42"/>
  <c r="BC15" i="42"/>
  <c r="AV15" i="42"/>
  <c r="AU15" i="42"/>
  <c r="AT15" i="42"/>
  <c r="AM15" i="42"/>
  <c r="AL15" i="42"/>
  <c r="AK15" i="42"/>
  <c r="AJ15" i="42"/>
  <c r="AI15" i="42"/>
  <c r="AH15" i="42"/>
  <c r="AG15" i="42"/>
  <c r="AF15" i="42"/>
  <c r="AE15" i="42"/>
  <c r="AC15" i="42"/>
  <c r="AB15" i="42"/>
  <c r="M15" i="42"/>
  <c r="BN14" i="42"/>
  <c r="BE14" i="42"/>
  <c r="AV14" i="42"/>
  <c r="AM14" i="42"/>
  <c r="AJ14" i="42"/>
  <c r="AI14" i="42"/>
  <c r="AH14" i="42"/>
  <c r="AG14" i="42"/>
  <c r="AF14" i="42"/>
  <c r="AE14" i="42"/>
  <c r="BN13" i="42"/>
  <c r="BE13" i="42"/>
  <c r="AV13" i="42"/>
  <c r="AM13" i="42"/>
  <c r="AJ13" i="42"/>
  <c r="AI13" i="42"/>
  <c r="AH13" i="42"/>
  <c r="AG13" i="42"/>
  <c r="AF13" i="42"/>
  <c r="AE13" i="42"/>
  <c r="BN12" i="42"/>
  <c r="BE12" i="42"/>
  <c r="AV12" i="42"/>
  <c r="AM12" i="42"/>
  <c r="AJ12" i="42"/>
  <c r="AI12" i="42"/>
  <c r="AH12" i="42"/>
  <c r="AG12" i="42"/>
  <c r="AF12" i="42"/>
  <c r="AE12" i="42"/>
  <c r="BN11" i="42"/>
  <c r="BM11" i="42"/>
  <c r="BL11" i="42"/>
  <c r="BE11" i="42"/>
  <c r="BD11" i="42"/>
  <c r="BC11" i="42"/>
  <c r="AV11" i="42"/>
  <c r="AU11" i="42"/>
  <c r="AT11" i="42"/>
  <c r="AM11" i="42"/>
  <c r="AL11" i="42"/>
  <c r="AK11" i="42"/>
  <c r="AJ11" i="42"/>
  <c r="AI11" i="42"/>
  <c r="AH11" i="42"/>
  <c r="AG11" i="42"/>
  <c r="AF11" i="42"/>
  <c r="AE11" i="42"/>
  <c r="AC11" i="42"/>
  <c r="AB11" i="42"/>
  <c r="M11" i="42"/>
  <c r="K67" i="41"/>
  <c r="K63" i="41"/>
  <c r="K59" i="41"/>
  <c r="K55" i="41"/>
  <c r="K51" i="41"/>
  <c r="K47" i="41"/>
  <c r="K43" i="41"/>
  <c r="K39" i="41"/>
  <c r="K35" i="41"/>
  <c r="K31" i="41"/>
  <c r="K27" i="41"/>
  <c r="K23" i="41"/>
  <c r="K19" i="41"/>
  <c r="K15" i="41"/>
  <c r="K11" i="41"/>
  <c r="K143" i="40"/>
  <c r="K139" i="40"/>
  <c r="K135" i="40"/>
  <c r="K131" i="40"/>
  <c r="K127" i="40"/>
  <c r="K123" i="40"/>
  <c r="K119" i="40"/>
  <c r="K115" i="40"/>
  <c r="K111" i="40"/>
  <c r="K107" i="40"/>
  <c r="K103" i="40"/>
  <c r="K99" i="40"/>
  <c r="K95" i="40"/>
  <c r="K91" i="40"/>
  <c r="K87" i="40"/>
  <c r="K83" i="40"/>
  <c r="K79" i="40"/>
  <c r="K75" i="40"/>
  <c r="K71" i="40"/>
  <c r="K67" i="40"/>
  <c r="K63" i="40"/>
  <c r="K59" i="40"/>
  <c r="K55" i="40"/>
  <c r="K51" i="40"/>
  <c r="K47" i="40"/>
  <c r="K43" i="40"/>
  <c r="K39" i="40"/>
  <c r="K35" i="40"/>
  <c r="K31" i="40"/>
  <c r="K27" i="40"/>
  <c r="K23" i="40"/>
  <c r="K19" i="40"/>
  <c r="K15" i="40"/>
  <c r="K11" i="40"/>
  <c r="K43" i="38"/>
  <c r="K47" i="38"/>
  <c r="K129" i="38"/>
  <c r="K125" i="38"/>
  <c r="K121" i="38"/>
  <c r="K117" i="38"/>
  <c r="K113" i="38"/>
  <c r="K109" i="38"/>
  <c r="K105" i="38"/>
  <c r="K101" i="38"/>
  <c r="K97" i="38"/>
  <c r="K93" i="38"/>
  <c r="K89" i="38"/>
  <c r="K85" i="38"/>
  <c r="K81" i="38"/>
  <c r="K77" i="38"/>
  <c r="K63" i="38"/>
  <c r="K59" i="38"/>
  <c r="K55" i="38"/>
  <c r="K51" i="38"/>
  <c r="K39" i="38"/>
  <c r="K35" i="38"/>
  <c r="K31" i="38"/>
  <c r="K27" i="38"/>
  <c r="K23" i="38"/>
  <c r="K19" i="38"/>
  <c r="K15" i="38"/>
  <c r="K11" i="38"/>
  <c r="K163" i="39"/>
  <c r="K159" i="39"/>
  <c r="K155" i="39"/>
  <c r="K151" i="39"/>
  <c r="K147" i="39"/>
  <c r="K143" i="39"/>
  <c r="K139" i="39"/>
  <c r="K135" i="39"/>
  <c r="K131" i="39"/>
  <c r="K117" i="39"/>
  <c r="K113" i="39"/>
  <c r="K109" i="39"/>
  <c r="K105" i="39"/>
  <c r="K101" i="39"/>
  <c r="K97" i="39"/>
  <c r="K93" i="39"/>
  <c r="K89" i="39"/>
  <c r="K85" i="39"/>
  <c r="K81" i="39"/>
  <c r="K77" i="39"/>
  <c r="K73" i="39"/>
  <c r="K69" i="39"/>
  <c r="K65" i="39"/>
  <c r="K61" i="39"/>
  <c r="K57" i="39"/>
  <c r="K43" i="39"/>
  <c r="K39" i="39"/>
  <c r="K35" i="39"/>
  <c r="K31" i="39"/>
  <c r="K27" i="39"/>
  <c r="K23" i="39"/>
  <c r="K19" i="39"/>
  <c r="K15" i="39"/>
  <c r="K11" i="39"/>
  <c r="K115" i="37"/>
  <c r="K111" i="37"/>
  <c r="K107" i="37"/>
  <c r="K103" i="37"/>
  <c r="K99" i="37"/>
  <c r="K95" i="37"/>
  <c r="K91" i="37"/>
  <c r="K87" i="37"/>
  <c r="K83" i="37"/>
  <c r="K79" i="37"/>
  <c r="K75" i="37"/>
  <c r="K71" i="37"/>
  <c r="K67" i="37"/>
  <c r="K63" i="37"/>
  <c r="K59" i="37"/>
  <c r="K55" i="37"/>
  <c r="K51" i="37"/>
  <c r="K47" i="37"/>
  <c r="K43" i="37"/>
  <c r="K39" i="37"/>
  <c r="K35" i="37"/>
  <c r="K31" i="37"/>
  <c r="K27" i="37"/>
  <c r="K23" i="37"/>
  <c r="K19" i="37"/>
  <c r="K15" i="37"/>
  <c r="K11" i="37"/>
  <c r="K483" i="36"/>
  <c r="K479" i="36"/>
  <c r="K475" i="36"/>
  <c r="K471" i="36"/>
  <c r="K467" i="36"/>
  <c r="K463" i="36"/>
  <c r="K459" i="36"/>
  <c r="K455" i="36"/>
  <c r="K451" i="36"/>
  <c r="K447" i="36"/>
  <c r="K443" i="36"/>
  <c r="K439" i="36"/>
  <c r="K435" i="36"/>
  <c r="K431" i="36"/>
  <c r="K427" i="36"/>
  <c r="K423" i="36"/>
  <c r="K419" i="36"/>
  <c r="K415" i="36"/>
  <c r="K411" i="36"/>
  <c r="K407" i="36"/>
  <c r="K403" i="36"/>
  <c r="K399" i="36"/>
  <c r="K395" i="36"/>
  <c r="K391" i="36"/>
  <c r="K387" i="36"/>
  <c r="K383" i="36"/>
  <c r="K379" i="36"/>
  <c r="K375" i="36"/>
  <c r="K371" i="36"/>
  <c r="K367" i="36"/>
  <c r="K363" i="36"/>
  <c r="K359" i="36"/>
  <c r="K345" i="36"/>
  <c r="K341" i="36"/>
  <c r="K337" i="36"/>
  <c r="K333" i="36"/>
  <c r="K329" i="36"/>
  <c r="K325" i="36"/>
  <c r="K321" i="36"/>
  <c r="K317" i="36"/>
  <c r="K313" i="36"/>
  <c r="K309" i="36"/>
  <c r="K305" i="36"/>
  <c r="K301" i="36"/>
  <c r="K297" i="36"/>
  <c r="K293" i="36"/>
  <c r="K289" i="36"/>
  <c r="K285" i="36"/>
  <c r="K281" i="36"/>
  <c r="K277" i="36"/>
  <c r="K273" i="36"/>
  <c r="K269" i="36"/>
  <c r="K265" i="36"/>
  <c r="K261" i="36"/>
  <c r="K257" i="36"/>
  <c r="K253" i="36"/>
  <c r="K249" i="36"/>
  <c r="K245" i="36"/>
  <c r="K241" i="36"/>
  <c r="K237" i="36"/>
  <c r="K233" i="36"/>
  <c r="K229" i="36"/>
  <c r="K225" i="36"/>
  <c r="K221" i="36"/>
  <c r="K217" i="36"/>
  <c r="K213" i="36"/>
  <c r="K209" i="36"/>
  <c r="K205" i="36"/>
  <c r="K191" i="36"/>
  <c r="K187" i="36"/>
  <c r="K183" i="36"/>
  <c r="K179" i="36"/>
  <c r="K175" i="36"/>
  <c r="K171" i="36"/>
  <c r="K167" i="36"/>
  <c r="K163" i="36"/>
  <c r="K159" i="36"/>
  <c r="K155" i="36"/>
  <c r="K151" i="36"/>
  <c r="K147" i="36"/>
  <c r="K143" i="36"/>
  <c r="K139" i="36"/>
  <c r="K135" i="36"/>
  <c r="K131" i="36"/>
  <c r="K127" i="36"/>
  <c r="K123" i="36"/>
  <c r="K119" i="36"/>
  <c r="K115" i="36"/>
  <c r="K111" i="36"/>
  <c r="K107" i="36"/>
  <c r="K103" i="36"/>
  <c r="K99" i="36"/>
  <c r="K95" i="36"/>
  <c r="K91" i="36"/>
  <c r="K87" i="36"/>
  <c r="K83" i="36"/>
  <c r="K79" i="36"/>
  <c r="K75" i="36"/>
  <c r="K71" i="36"/>
  <c r="K67" i="36"/>
  <c r="K63" i="36"/>
  <c r="K59" i="36"/>
  <c r="K55" i="36"/>
  <c r="K51" i="36"/>
  <c r="K47" i="36"/>
  <c r="K43" i="36"/>
  <c r="K39" i="36"/>
  <c r="K35" i="36"/>
  <c r="K31" i="36"/>
  <c r="K27" i="36"/>
  <c r="K23" i="36"/>
  <c r="K19" i="36"/>
  <c r="K15" i="36"/>
  <c r="K11" i="36"/>
  <c r="K235" i="35"/>
  <c r="K319" i="35"/>
  <c r="K315" i="35"/>
  <c r="K311" i="35"/>
  <c r="K307" i="35"/>
  <c r="K303" i="35"/>
  <c r="K299" i="35"/>
  <c r="K295" i="35"/>
  <c r="K291" i="35"/>
  <c r="K287" i="35"/>
  <c r="K283" i="35"/>
  <c r="K279" i="35"/>
  <c r="K275" i="35"/>
  <c r="K271" i="35"/>
  <c r="K267" i="35"/>
  <c r="K263" i="35"/>
  <c r="K259" i="35"/>
  <c r="K255" i="35"/>
  <c r="K251" i="35"/>
  <c r="K247" i="35"/>
  <c r="K243" i="35"/>
  <c r="K239" i="35"/>
  <c r="K231" i="35"/>
  <c r="K227" i="35"/>
  <c r="K223" i="35"/>
  <c r="K219" i="35"/>
  <c r="K215" i="35"/>
  <c r="K211" i="35"/>
  <c r="K203" i="35"/>
  <c r="K207" i="35"/>
  <c r="K199" i="35"/>
  <c r="K195" i="35"/>
  <c r="K191" i="35"/>
  <c r="K187" i="35"/>
  <c r="K183" i="35"/>
  <c r="K179" i="35"/>
  <c r="K175" i="35"/>
  <c r="K171" i="35"/>
  <c r="K167" i="35"/>
  <c r="K163" i="35"/>
  <c r="K159" i="35"/>
  <c r="K155" i="35"/>
  <c r="K151" i="35"/>
  <c r="K147" i="35"/>
  <c r="K143" i="35"/>
  <c r="K139" i="35"/>
  <c r="K135" i="35"/>
  <c r="K131" i="35"/>
  <c r="K127" i="35"/>
  <c r="K123" i="35"/>
  <c r="K119" i="35"/>
  <c r="K115" i="35"/>
  <c r="K111" i="35"/>
  <c r="K107" i="35"/>
  <c r="K103" i="35"/>
  <c r="K99" i="35"/>
  <c r="K95" i="35"/>
  <c r="K91" i="35"/>
  <c r="K87" i="35"/>
  <c r="K83" i="35"/>
  <c r="K79" i="35"/>
  <c r="K75" i="35"/>
  <c r="K71" i="35"/>
  <c r="K67" i="35"/>
  <c r="K63" i="35"/>
  <c r="K59" i="35"/>
  <c r="K55" i="35"/>
  <c r="K51" i="35"/>
  <c r="K47" i="35"/>
  <c r="K43" i="35"/>
  <c r="K39" i="35"/>
  <c r="K35" i="35"/>
  <c r="K31" i="35"/>
  <c r="K27" i="35"/>
  <c r="K23" i="35"/>
  <c r="K19" i="35"/>
  <c r="K15" i="35"/>
  <c r="K11" i="35"/>
  <c r="K139" i="34"/>
  <c r="K135" i="34"/>
  <c r="K131" i="34"/>
  <c r="K127" i="34"/>
  <c r="K123" i="34"/>
  <c r="K119" i="34"/>
  <c r="K115" i="34"/>
  <c r="K111" i="34"/>
  <c r="K107" i="34"/>
  <c r="K103" i="34"/>
  <c r="K99" i="34"/>
  <c r="K95" i="34"/>
  <c r="K91" i="34"/>
  <c r="K87" i="34"/>
  <c r="K83" i="34"/>
  <c r="K79" i="34"/>
  <c r="K75" i="34"/>
  <c r="K71" i="34"/>
  <c r="K67" i="34"/>
  <c r="K63" i="34"/>
  <c r="K59" i="34"/>
  <c r="K55" i="34"/>
  <c r="K51" i="34"/>
  <c r="K47" i="34"/>
  <c r="K43" i="34"/>
  <c r="K39" i="34"/>
  <c r="K35" i="34"/>
  <c r="K31" i="34"/>
  <c r="K27" i="34"/>
  <c r="K23" i="34"/>
  <c r="K19" i="34"/>
  <c r="K15" i="34"/>
  <c r="K11" i="34"/>
  <c r="K375" i="33"/>
  <c r="K371" i="33"/>
  <c r="K367" i="33"/>
  <c r="K363" i="33"/>
  <c r="K359" i="33"/>
  <c r="K355" i="33"/>
  <c r="K351" i="33"/>
  <c r="K347" i="33"/>
  <c r="K343" i="33"/>
  <c r="K339" i="33"/>
  <c r="K335" i="33"/>
  <c r="K331" i="33"/>
  <c r="K327" i="33"/>
  <c r="K323" i="33"/>
  <c r="K319" i="33"/>
  <c r="K305" i="33"/>
  <c r="K301" i="33"/>
  <c r="K297" i="33"/>
  <c r="K293" i="33"/>
  <c r="K289" i="33"/>
  <c r="K285" i="33"/>
  <c r="K281" i="33"/>
  <c r="K277" i="33"/>
  <c r="K273" i="33"/>
  <c r="K269" i="33"/>
  <c r="K265" i="33"/>
  <c r="K261" i="33"/>
  <c r="K257" i="33"/>
  <c r="K253" i="33"/>
  <c r="K249" i="33"/>
  <c r="K245" i="33"/>
  <c r="K241" i="33"/>
  <c r="K227" i="33"/>
  <c r="K223" i="33"/>
  <c r="K219" i="33"/>
  <c r="K215" i="33"/>
  <c r="K211" i="33"/>
  <c r="K207" i="33"/>
  <c r="K203" i="33"/>
  <c r="K199" i="33"/>
  <c r="K195" i="33"/>
  <c r="K191" i="33"/>
  <c r="K187" i="33"/>
  <c r="K183" i="33"/>
  <c r="K179" i="33"/>
  <c r="K175" i="33"/>
  <c r="K171" i="33"/>
  <c r="K157" i="33"/>
  <c r="K153" i="33"/>
  <c r="K149" i="33"/>
  <c r="K145" i="33"/>
  <c r="K141" i="33"/>
  <c r="K137" i="33"/>
  <c r="K133" i="33"/>
  <c r="K129" i="33"/>
  <c r="K125" i="33"/>
  <c r="K121" i="33"/>
  <c r="K117" i="33"/>
  <c r="K113" i="33"/>
  <c r="K109" i="33"/>
  <c r="K105" i="33"/>
  <c r="K101" i="33"/>
  <c r="K97" i="33"/>
  <c r="K93" i="33"/>
  <c r="K89" i="33"/>
  <c r="K85" i="33"/>
  <c r="K81" i="33"/>
  <c r="K77" i="33"/>
  <c r="K63" i="33"/>
  <c r="K59" i="33"/>
  <c r="K55" i="33"/>
  <c r="K51" i="33"/>
  <c r="K43" i="33"/>
  <c r="K47" i="33"/>
  <c r="K39" i="33"/>
  <c r="K35" i="33"/>
  <c r="K31" i="33"/>
  <c r="K27" i="33"/>
  <c r="K23" i="33"/>
  <c r="K19" i="33"/>
  <c r="K15" i="33"/>
  <c r="K11" i="33"/>
  <c r="K347" i="32"/>
  <c r="K343" i="32"/>
  <c r="K339" i="32"/>
  <c r="K335" i="32"/>
  <c r="K331" i="32"/>
  <c r="K327" i="32"/>
  <c r="K323" i="32"/>
  <c r="K319" i="32"/>
  <c r="K315" i="32"/>
  <c r="K311" i="32"/>
  <c r="K307" i="32"/>
  <c r="K303" i="32"/>
  <c r="K299" i="32"/>
  <c r="K295" i="32"/>
  <c r="K291" i="32"/>
  <c r="K283" i="32"/>
  <c r="K279" i="32"/>
  <c r="K275" i="32"/>
  <c r="K271" i="32"/>
  <c r="K267" i="32"/>
  <c r="K263" i="32"/>
  <c r="K259" i="32"/>
  <c r="K255" i="32"/>
  <c r="K251" i="32"/>
  <c r="K247" i="32"/>
  <c r="K243" i="32"/>
  <c r="K239" i="32"/>
  <c r="K235" i="32"/>
  <c r="K231" i="32"/>
  <c r="K227" i="32"/>
  <c r="K223" i="32"/>
  <c r="K219" i="32"/>
  <c r="K215" i="32"/>
  <c r="K211" i="32"/>
  <c r="K207" i="32"/>
  <c r="K203" i="32"/>
  <c r="K199" i="32"/>
  <c r="K195" i="32"/>
  <c r="K191" i="32"/>
  <c r="K187" i="32"/>
  <c r="K183" i="32"/>
  <c r="K179" i="32"/>
  <c r="K175" i="32"/>
  <c r="K171" i="32"/>
  <c r="K167" i="32"/>
  <c r="K163" i="32"/>
  <c r="K159" i="32"/>
  <c r="K155" i="32"/>
  <c r="K151" i="32"/>
  <c r="K147" i="32"/>
  <c r="K143" i="32"/>
  <c r="K139" i="32"/>
  <c r="K135" i="32"/>
  <c r="K131" i="32"/>
  <c r="K127" i="32"/>
  <c r="K123" i="32"/>
  <c r="K119" i="32"/>
  <c r="K115" i="32"/>
  <c r="K111" i="32"/>
  <c r="K107" i="32"/>
  <c r="K103" i="32"/>
  <c r="K99" i="32"/>
  <c r="K95" i="32"/>
  <c r="K91" i="32"/>
  <c r="K87" i="32"/>
  <c r="K83" i="32"/>
  <c r="K79" i="32"/>
  <c r="K75" i="32"/>
  <c r="K71" i="32"/>
  <c r="K67" i="32"/>
  <c r="K63" i="32"/>
  <c r="K59" i="32"/>
  <c r="K55" i="32"/>
  <c r="K51" i="32"/>
  <c r="K47" i="32"/>
  <c r="K43" i="32"/>
  <c r="K39" i="32"/>
  <c r="K35" i="32"/>
  <c r="K31" i="32"/>
  <c r="K27" i="32"/>
  <c r="K23" i="32"/>
  <c r="K19" i="32"/>
  <c r="K15" i="32"/>
  <c r="K11" i="32"/>
  <c r="K119" i="31"/>
  <c r="K115" i="31"/>
  <c r="K111" i="31"/>
  <c r="K107" i="31"/>
  <c r="K103" i="31"/>
  <c r="K99" i="31"/>
  <c r="K95" i="31"/>
  <c r="K91" i="31"/>
  <c r="K87" i="31"/>
  <c r="K83" i="31"/>
  <c r="K79" i="31"/>
  <c r="K75" i="31"/>
  <c r="K71" i="31"/>
  <c r="K67" i="31"/>
  <c r="K63" i="31"/>
  <c r="K59" i="31"/>
  <c r="K55" i="31"/>
  <c r="K51" i="31"/>
  <c r="K47" i="31"/>
  <c r="K43" i="31"/>
  <c r="K39" i="31"/>
  <c r="K35" i="31"/>
  <c r="K31" i="31"/>
  <c r="K27" i="31"/>
  <c r="K23" i="31"/>
  <c r="K19" i="31"/>
  <c r="K15" i="31"/>
  <c r="K11" i="31"/>
  <c r="K67" i="25"/>
  <c r="K339" i="25"/>
  <c r="K335" i="25"/>
  <c r="K331" i="25"/>
  <c r="K327" i="25"/>
  <c r="K323" i="25"/>
  <c r="K319" i="25"/>
  <c r="K315" i="25"/>
  <c r="K311" i="25"/>
  <c r="K307" i="25"/>
  <c r="K303" i="25"/>
  <c r="K299" i="25"/>
  <c r="K295" i="25"/>
  <c r="K291" i="25"/>
  <c r="K287" i="25"/>
  <c r="K283" i="25"/>
  <c r="K279" i="25"/>
  <c r="K275" i="25"/>
  <c r="K271" i="25"/>
  <c r="K267" i="25"/>
  <c r="K263" i="25"/>
  <c r="K259" i="25"/>
  <c r="K255" i="25"/>
  <c r="K251" i="25"/>
  <c r="K247" i="25"/>
  <c r="K243" i="25"/>
  <c r="K239" i="25"/>
  <c r="K235" i="25"/>
  <c r="K231" i="25"/>
  <c r="K227" i="25"/>
  <c r="K223" i="25"/>
  <c r="K219" i="25"/>
  <c r="K215" i="25"/>
  <c r="K211" i="25"/>
  <c r="K207" i="25"/>
  <c r="K203" i="25"/>
  <c r="K199" i="25"/>
  <c r="K195" i="25"/>
  <c r="K191" i="25"/>
  <c r="K187" i="25"/>
  <c r="K183" i="25"/>
  <c r="K179" i="25"/>
  <c r="K175" i="25"/>
  <c r="K171" i="25"/>
  <c r="K167" i="25"/>
  <c r="K163" i="25"/>
  <c r="K159" i="25"/>
  <c r="K155" i="25"/>
  <c r="K151" i="25"/>
  <c r="K147" i="25"/>
  <c r="K143" i="25"/>
  <c r="K139" i="25"/>
  <c r="K135" i="25"/>
  <c r="K131" i="25"/>
  <c r="K127" i="25"/>
  <c r="K123" i="25"/>
  <c r="K119" i="25"/>
  <c r="K115" i="25"/>
  <c r="K111" i="25"/>
  <c r="K107" i="25"/>
  <c r="K103" i="25"/>
  <c r="K99" i="25"/>
  <c r="K95" i="25"/>
  <c r="K91" i="25"/>
  <c r="K87" i="25"/>
  <c r="K83" i="25"/>
  <c r="K79" i="25"/>
  <c r="K75" i="25"/>
  <c r="K71" i="25"/>
  <c r="K63" i="25"/>
  <c r="K59" i="25"/>
  <c r="K55" i="25"/>
  <c r="K51" i="25"/>
  <c r="K47" i="25"/>
  <c r="K43" i="25"/>
  <c r="K39" i="25"/>
  <c r="K35" i="25"/>
  <c r="K31" i="25"/>
  <c r="K27" i="25"/>
  <c r="K23" i="25"/>
  <c r="K19" i="25"/>
  <c r="K15" i="25"/>
  <c r="K11" i="25"/>
  <c r="BN70" i="41"/>
  <c r="BE70" i="41"/>
  <c r="AV70" i="41"/>
  <c r="AM70" i="41"/>
  <c r="AJ70" i="41"/>
  <c r="AI70" i="41"/>
  <c r="AH70" i="41"/>
  <c r="AG70" i="41"/>
  <c r="AF70" i="41"/>
  <c r="AE70" i="41"/>
  <c r="BN69" i="41"/>
  <c r="BE69" i="41"/>
  <c r="AV69" i="41"/>
  <c r="AM69" i="41"/>
  <c r="AJ69" i="41"/>
  <c r="AI69" i="41"/>
  <c r="AH69" i="41"/>
  <c r="AG69" i="41"/>
  <c r="AF69" i="41"/>
  <c r="AE69" i="41"/>
  <c r="BN68" i="41"/>
  <c r="BE68" i="41"/>
  <c r="AV68" i="41"/>
  <c r="AM68" i="41"/>
  <c r="AJ68" i="41"/>
  <c r="AI68" i="41"/>
  <c r="AH68" i="41"/>
  <c r="AG68" i="41"/>
  <c r="AF68" i="41"/>
  <c r="AE68" i="41"/>
  <c r="BN67" i="41"/>
  <c r="BM67" i="41"/>
  <c r="BL67" i="41"/>
  <c r="BE67" i="41"/>
  <c r="BD67" i="41"/>
  <c r="BC67" i="41"/>
  <c r="AV67" i="41"/>
  <c r="AU67" i="41"/>
  <c r="AT67" i="41"/>
  <c r="AM67" i="41"/>
  <c r="AL67" i="41"/>
  <c r="AK67" i="41"/>
  <c r="AJ67" i="41"/>
  <c r="AI67" i="41"/>
  <c r="AH67" i="41"/>
  <c r="AG67" i="41"/>
  <c r="AF67" i="41"/>
  <c r="AE67" i="41"/>
  <c r="AC67" i="41"/>
  <c r="AB67" i="41"/>
  <c r="M67" i="41"/>
  <c r="BN66" i="41"/>
  <c r="BE66" i="41"/>
  <c r="AV66" i="41"/>
  <c r="AM66" i="41"/>
  <c r="AJ66" i="41"/>
  <c r="AI66" i="41"/>
  <c r="AH66" i="41"/>
  <c r="AG66" i="41"/>
  <c r="AF66" i="41"/>
  <c r="AE66" i="41"/>
  <c r="BN65" i="41"/>
  <c r="BE65" i="41"/>
  <c r="AV65" i="41"/>
  <c r="AM65" i="41"/>
  <c r="AJ65" i="41"/>
  <c r="AI65" i="41"/>
  <c r="AH65" i="41"/>
  <c r="AG65" i="41"/>
  <c r="AF65" i="41"/>
  <c r="AE65" i="41"/>
  <c r="BN64" i="41"/>
  <c r="BE64" i="41"/>
  <c r="AV64" i="41"/>
  <c r="AM64" i="41"/>
  <c r="AJ64" i="41"/>
  <c r="AI64" i="41"/>
  <c r="AH64" i="41"/>
  <c r="AG64" i="41"/>
  <c r="AF64" i="41"/>
  <c r="AE64" i="41"/>
  <c r="BN63" i="41"/>
  <c r="BM63" i="41"/>
  <c r="BL63" i="41"/>
  <c r="BE63" i="41"/>
  <c r="BD63" i="41"/>
  <c r="BC63" i="41"/>
  <c r="AV63" i="41"/>
  <c r="AU63" i="41"/>
  <c r="AT63" i="41"/>
  <c r="AM63" i="41"/>
  <c r="AL63" i="41"/>
  <c r="AK63" i="41"/>
  <c r="AJ63" i="41"/>
  <c r="AI63" i="41"/>
  <c r="AH63" i="41"/>
  <c r="AG63" i="41"/>
  <c r="AF63" i="41"/>
  <c r="AE63" i="41"/>
  <c r="AC63" i="41"/>
  <c r="AB63" i="41"/>
  <c r="M63" i="41"/>
  <c r="BN62" i="41"/>
  <c r="BE62" i="41"/>
  <c r="AV62" i="41"/>
  <c r="AM62" i="41"/>
  <c r="AJ62" i="41"/>
  <c r="AI62" i="41"/>
  <c r="AH62" i="41"/>
  <c r="AG62" i="41"/>
  <c r="AF62" i="41"/>
  <c r="AE62" i="41"/>
  <c r="BN61" i="41"/>
  <c r="BE61" i="41"/>
  <c r="AV61" i="41"/>
  <c r="AM61" i="41"/>
  <c r="AJ61" i="41"/>
  <c r="AI61" i="41"/>
  <c r="AH61" i="41"/>
  <c r="AG61" i="41"/>
  <c r="AF61" i="41"/>
  <c r="AE61" i="41"/>
  <c r="BN60" i="41"/>
  <c r="BE60" i="41"/>
  <c r="AV60" i="41"/>
  <c r="AM60" i="41"/>
  <c r="AJ60" i="41"/>
  <c r="AI60" i="41"/>
  <c r="AH60" i="41"/>
  <c r="AG60" i="41"/>
  <c r="AF60" i="41"/>
  <c r="AE60" i="41"/>
  <c r="BN59" i="41"/>
  <c r="BM59" i="41"/>
  <c r="BL59" i="41"/>
  <c r="BE59" i="41"/>
  <c r="BD59" i="41"/>
  <c r="BC59" i="41"/>
  <c r="AV59" i="41"/>
  <c r="AU59" i="41"/>
  <c r="AT59" i="41"/>
  <c r="AM59" i="41"/>
  <c r="AL59" i="41"/>
  <c r="AK59" i="41"/>
  <c r="AJ59" i="41"/>
  <c r="AI59" i="41"/>
  <c r="AH59" i="41"/>
  <c r="AG59" i="41"/>
  <c r="AF59" i="41"/>
  <c r="AE59" i="41"/>
  <c r="AC59" i="41"/>
  <c r="AB59" i="41"/>
  <c r="M59" i="41"/>
  <c r="BN58" i="41"/>
  <c r="BE58" i="41"/>
  <c r="AV58" i="41"/>
  <c r="AM58" i="41"/>
  <c r="AJ58" i="41"/>
  <c r="AI58" i="41"/>
  <c r="AH58" i="41"/>
  <c r="AG58" i="41"/>
  <c r="AF58" i="41"/>
  <c r="AE58" i="41"/>
  <c r="BN57" i="41"/>
  <c r="BE57" i="41"/>
  <c r="AV57" i="41"/>
  <c r="AM57" i="41"/>
  <c r="AJ57" i="41"/>
  <c r="AI57" i="41"/>
  <c r="AH57" i="41"/>
  <c r="AG57" i="41"/>
  <c r="AF57" i="41"/>
  <c r="AE57" i="41"/>
  <c r="BN56" i="41"/>
  <c r="BE56" i="41"/>
  <c r="AV56" i="41"/>
  <c r="AM56" i="41"/>
  <c r="AJ56" i="41"/>
  <c r="AI56" i="41"/>
  <c r="AH56" i="41"/>
  <c r="AG56" i="41"/>
  <c r="AF56" i="41"/>
  <c r="AE56" i="41"/>
  <c r="BN55" i="41"/>
  <c r="BM55" i="41"/>
  <c r="BL55" i="41"/>
  <c r="BE55" i="41"/>
  <c r="BD55" i="41"/>
  <c r="BC55" i="41"/>
  <c r="AV55" i="41"/>
  <c r="AU55" i="41"/>
  <c r="AT55" i="41"/>
  <c r="AM55" i="41"/>
  <c r="AL55" i="41"/>
  <c r="AK55" i="41"/>
  <c r="AJ55" i="41"/>
  <c r="AI55" i="41"/>
  <c r="AH55" i="41"/>
  <c r="AG55" i="41"/>
  <c r="AF55" i="41"/>
  <c r="AE55" i="41"/>
  <c r="AC55" i="41"/>
  <c r="AB55" i="41"/>
  <c r="M55" i="41"/>
  <c r="BN54" i="41"/>
  <c r="BE54" i="41"/>
  <c r="AV54" i="41"/>
  <c r="AM54" i="41"/>
  <c r="AJ54" i="41"/>
  <c r="AI54" i="41"/>
  <c r="AH54" i="41"/>
  <c r="AG54" i="41"/>
  <c r="AF54" i="41"/>
  <c r="AE54" i="41"/>
  <c r="BN53" i="41"/>
  <c r="BE53" i="41"/>
  <c r="AV53" i="41"/>
  <c r="AM53" i="41"/>
  <c r="AD53" i="41" s="1"/>
  <c r="AJ53" i="41"/>
  <c r="AI53" i="41"/>
  <c r="AH53" i="41"/>
  <c r="AG53" i="41"/>
  <c r="AF53" i="41"/>
  <c r="AE53" i="41"/>
  <c r="BN52" i="41"/>
  <c r="BE52" i="41"/>
  <c r="AV52" i="41"/>
  <c r="AM52" i="41"/>
  <c r="AJ52" i="41"/>
  <c r="AI52" i="41"/>
  <c r="AH52" i="41"/>
  <c r="AG52" i="41"/>
  <c r="AF52" i="41"/>
  <c r="AE52" i="41"/>
  <c r="BN51" i="41"/>
  <c r="BM51" i="41"/>
  <c r="BL51" i="41"/>
  <c r="BE51" i="41"/>
  <c r="BD51" i="41"/>
  <c r="BC51" i="41"/>
  <c r="AV51" i="41"/>
  <c r="AU51" i="41"/>
  <c r="AT51" i="41"/>
  <c r="AM51" i="41"/>
  <c r="AL51" i="41"/>
  <c r="AK51" i="41"/>
  <c r="AJ51" i="41"/>
  <c r="AI51" i="41"/>
  <c r="AH51" i="41"/>
  <c r="AG51" i="41"/>
  <c r="AF51" i="41"/>
  <c r="AE51" i="41"/>
  <c r="AC51" i="41"/>
  <c r="AB51" i="41"/>
  <c r="M51" i="41"/>
  <c r="BN50" i="41"/>
  <c r="BE50" i="41"/>
  <c r="AV50" i="41"/>
  <c r="AM50" i="41"/>
  <c r="AJ50" i="41"/>
  <c r="AI50" i="41"/>
  <c r="AH50" i="41"/>
  <c r="AG50" i="41"/>
  <c r="AF50" i="41"/>
  <c r="AE50" i="41"/>
  <c r="BN49" i="41"/>
  <c r="BE49" i="41"/>
  <c r="AV49" i="41"/>
  <c r="AM49" i="41"/>
  <c r="AJ49" i="41"/>
  <c r="AI49" i="41"/>
  <c r="AH49" i="41"/>
  <c r="AG49" i="41"/>
  <c r="AF49" i="41"/>
  <c r="AE49" i="41"/>
  <c r="BN48" i="41"/>
  <c r="BE48" i="41"/>
  <c r="AV48" i="41"/>
  <c r="AM48" i="41"/>
  <c r="AJ48" i="41"/>
  <c r="AI48" i="41"/>
  <c r="AH48" i="41"/>
  <c r="AG48" i="41"/>
  <c r="AF48" i="41"/>
  <c r="AE48" i="41"/>
  <c r="BN47" i="41"/>
  <c r="BM47" i="41"/>
  <c r="BL47" i="41"/>
  <c r="BE47" i="41"/>
  <c r="BD47" i="41"/>
  <c r="BC47" i="41"/>
  <c r="AV47" i="41"/>
  <c r="AU47" i="41"/>
  <c r="AT47" i="41"/>
  <c r="AM47" i="41"/>
  <c r="AL47" i="41"/>
  <c r="AK47" i="41"/>
  <c r="AJ47" i="41"/>
  <c r="AI47" i="41"/>
  <c r="AH47" i="41"/>
  <c r="AG47" i="41"/>
  <c r="AF47" i="41"/>
  <c r="AE47" i="41"/>
  <c r="AC47" i="41"/>
  <c r="AB47" i="41"/>
  <c r="M47" i="41"/>
  <c r="BN46" i="41"/>
  <c r="BE46" i="41"/>
  <c r="AV46" i="41"/>
  <c r="AM46" i="41"/>
  <c r="AJ46" i="41"/>
  <c r="AI46" i="41"/>
  <c r="AH46" i="41"/>
  <c r="AG46" i="41"/>
  <c r="AF46" i="41"/>
  <c r="AE46" i="41"/>
  <c r="BN45" i="41"/>
  <c r="BE45" i="41"/>
  <c r="AV45" i="41"/>
  <c r="AM45" i="41"/>
  <c r="AJ45" i="41"/>
  <c r="AI45" i="41"/>
  <c r="AH45" i="41"/>
  <c r="AG45" i="41"/>
  <c r="AF45" i="41"/>
  <c r="AE45" i="41"/>
  <c r="BN44" i="41"/>
  <c r="BE44" i="41"/>
  <c r="AV44" i="41"/>
  <c r="AM44" i="41"/>
  <c r="AJ44" i="41"/>
  <c r="AI44" i="41"/>
  <c r="AH44" i="41"/>
  <c r="AG44" i="41"/>
  <c r="AF44" i="41"/>
  <c r="AE44" i="41"/>
  <c r="BN43" i="41"/>
  <c r="BM43" i="41"/>
  <c r="BL43" i="41"/>
  <c r="BE43" i="41"/>
  <c r="BD43" i="41"/>
  <c r="BC43" i="41"/>
  <c r="AV43" i="41"/>
  <c r="AU43" i="41"/>
  <c r="AT43" i="41"/>
  <c r="AM43" i="41"/>
  <c r="AL43" i="41"/>
  <c r="AK43" i="41"/>
  <c r="AJ43" i="41"/>
  <c r="AI43" i="41"/>
  <c r="AH43" i="41"/>
  <c r="AG43" i="41"/>
  <c r="AF43" i="41"/>
  <c r="AE43" i="41"/>
  <c r="AC43" i="41"/>
  <c r="AB43" i="41"/>
  <c r="M43" i="41"/>
  <c r="BN42" i="41"/>
  <c r="BE42" i="41"/>
  <c r="AV42" i="41"/>
  <c r="AM42" i="41"/>
  <c r="AJ42" i="41"/>
  <c r="AI42" i="41"/>
  <c r="AH42" i="41"/>
  <c r="AG42" i="41"/>
  <c r="AF42" i="41"/>
  <c r="AE42" i="41"/>
  <c r="BN41" i="41"/>
  <c r="BE41" i="41"/>
  <c r="AV41" i="41"/>
  <c r="AM41" i="41"/>
  <c r="AJ41" i="41"/>
  <c r="AI41" i="41"/>
  <c r="AH41" i="41"/>
  <c r="AG41" i="41"/>
  <c r="AF41" i="41"/>
  <c r="AE41" i="41"/>
  <c r="BN40" i="41"/>
  <c r="BE40" i="41"/>
  <c r="AV40" i="41"/>
  <c r="AM40" i="41"/>
  <c r="AJ40" i="41"/>
  <c r="AI40" i="41"/>
  <c r="AH40" i="41"/>
  <c r="AG40" i="41"/>
  <c r="AF40" i="41"/>
  <c r="AE40" i="41"/>
  <c r="BN39" i="41"/>
  <c r="BM39" i="41"/>
  <c r="BL39" i="41"/>
  <c r="BE39" i="41"/>
  <c r="BD39" i="41"/>
  <c r="BC39" i="41"/>
  <c r="AV39" i="41"/>
  <c r="AU39" i="41"/>
  <c r="AT39" i="41"/>
  <c r="AM39" i="41"/>
  <c r="AL39" i="41"/>
  <c r="AK39" i="41"/>
  <c r="AJ39" i="41"/>
  <c r="AI39" i="41"/>
  <c r="AH39" i="41"/>
  <c r="AG39" i="41"/>
  <c r="AF39" i="41"/>
  <c r="AE39" i="41"/>
  <c r="AC39" i="41"/>
  <c r="AB39" i="41"/>
  <c r="BN38" i="41"/>
  <c r="BE38" i="41"/>
  <c r="AV38" i="41"/>
  <c r="AM38" i="41"/>
  <c r="AJ38" i="41"/>
  <c r="AI38" i="41"/>
  <c r="AH38" i="41"/>
  <c r="AG38" i="41"/>
  <c r="AF38" i="41"/>
  <c r="AE38" i="41"/>
  <c r="BN37" i="41"/>
  <c r="BE37" i="41"/>
  <c r="AV37" i="41"/>
  <c r="AM37" i="41"/>
  <c r="AJ37" i="41"/>
  <c r="AI37" i="41"/>
  <c r="AH37" i="41"/>
  <c r="AG37" i="41"/>
  <c r="AF37" i="41"/>
  <c r="AE37" i="41"/>
  <c r="BN36" i="41"/>
  <c r="BE36" i="41"/>
  <c r="AV36" i="41"/>
  <c r="AM36" i="41"/>
  <c r="AJ36" i="41"/>
  <c r="AI36" i="41"/>
  <c r="AH36" i="41"/>
  <c r="AG36" i="41"/>
  <c r="AF36" i="41"/>
  <c r="AE36" i="41"/>
  <c r="BN35" i="41"/>
  <c r="BM35" i="41"/>
  <c r="BL35" i="41"/>
  <c r="BE35" i="41"/>
  <c r="BD35" i="41"/>
  <c r="BC35" i="41"/>
  <c r="AV35" i="41"/>
  <c r="AU35" i="41"/>
  <c r="AT35" i="41"/>
  <c r="AM35" i="41"/>
  <c r="AL35" i="41"/>
  <c r="AK35" i="41"/>
  <c r="AJ35" i="41"/>
  <c r="AI35" i="41"/>
  <c r="AH35" i="41"/>
  <c r="AG35" i="41"/>
  <c r="AF35" i="41"/>
  <c r="AE35" i="41"/>
  <c r="AC35" i="41"/>
  <c r="AB35" i="41"/>
  <c r="M35" i="41"/>
  <c r="BN34" i="41"/>
  <c r="BE34" i="41"/>
  <c r="AV34" i="41"/>
  <c r="AM34" i="41"/>
  <c r="AJ34" i="41"/>
  <c r="AI34" i="41"/>
  <c r="AH34" i="41"/>
  <c r="AG34" i="41"/>
  <c r="AF34" i="41"/>
  <c r="AE34" i="41"/>
  <c r="BN33" i="41"/>
  <c r="BE33" i="41"/>
  <c r="AV33" i="41"/>
  <c r="AM33" i="41"/>
  <c r="AJ33" i="41"/>
  <c r="AI33" i="41"/>
  <c r="AH33" i="41"/>
  <c r="AG33" i="41"/>
  <c r="AF33" i="41"/>
  <c r="AE33" i="41"/>
  <c r="BN32" i="41"/>
  <c r="BE32" i="41"/>
  <c r="AV32" i="41"/>
  <c r="AM32" i="41"/>
  <c r="AJ32" i="41"/>
  <c r="AI32" i="41"/>
  <c r="AH32" i="41"/>
  <c r="AG32" i="41"/>
  <c r="AF32" i="41"/>
  <c r="AE32" i="41"/>
  <c r="BN31" i="41"/>
  <c r="BM31" i="41"/>
  <c r="BL31" i="41"/>
  <c r="BE31" i="41"/>
  <c r="BD31" i="41"/>
  <c r="BC31" i="41"/>
  <c r="AV31" i="41"/>
  <c r="AU31" i="41"/>
  <c r="AT31" i="41"/>
  <c r="AM31" i="41"/>
  <c r="AL31" i="41"/>
  <c r="AK31" i="41"/>
  <c r="AJ31" i="41"/>
  <c r="AI31" i="41"/>
  <c r="AH31" i="41"/>
  <c r="AG31" i="41"/>
  <c r="AF31" i="41"/>
  <c r="AE31" i="41"/>
  <c r="AC31" i="41"/>
  <c r="AB31" i="41"/>
  <c r="M31" i="41"/>
  <c r="BN30" i="41"/>
  <c r="BE30" i="41"/>
  <c r="AV30" i="41"/>
  <c r="AM30" i="41"/>
  <c r="AD30" i="41" s="1"/>
  <c r="AJ30" i="41"/>
  <c r="AI30" i="41"/>
  <c r="AH30" i="41"/>
  <c r="AG30" i="41"/>
  <c r="AF30" i="41"/>
  <c r="AE30" i="41"/>
  <c r="BN29" i="41"/>
  <c r="BE29" i="41"/>
  <c r="AV29" i="41"/>
  <c r="AM29" i="41"/>
  <c r="AJ29" i="41"/>
  <c r="AI29" i="41"/>
  <c r="AH29" i="41"/>
  <c r="AG29" i="41"/>
  <c r="AF29" i="41"/>
  <c r="AE29" i="41"/>
  <c r="BN28" i="41"/>
  <c r="BE28" i="41"/>
  <c r="AV28" i="41"/>
  <c r="AM28" i="41"/>
  <c r="AJ28" i="41"/>
  <c r="AI28" i="41"/>
  <c r="AH28" i="41"/>
  <c r="AG28" i="41"/>
  <c r="AF28" i="41"/>
  <c r="AE28" i="41"/>
  <c r="BN27" i="41"/>
  <c r="BM27" i="41"/>
  <c r="BL27" i="41"/>
  <c r="BE27" i="41"/>
  <c r="BD27" i="41"/>
  <c r="BC27" i="41"/>
  <c r="AV27" i="41"/>
  <c r="AU27" i="41"/>
  <c r="AT27" i="41"/>
  <c r="AM27" i="41"/>
  <c r="AL27" i="41"/>
  <c r="AK27" i="41"/>
  <c r="AJ27" i="41"/>
  <c r="AI27" i="41"/>
  <c r="AH27" i="41"/>
  <c r="AG27" i="41"/>
  <c r="AF27" i="41"/>
  <c r="AE27" i="41"/>
  <c r="AC27" i="41"/>
  <c r="AB27" i="41"/>
  <c r="M27" i="41"/>
  <c r="BN26" i="41"/>
  <c r="BE26" i="41"/>
  <c r="AV26" i="41"/>
  <c r="AM26" i="41"/>
  <c r="AJ26" i="41"/>
  <c r="AI26" i="41"/>
  <c r="AH26" i="41"/>
  <c r="AG26" i="41"/>
  <c r="AF26" i="41"/>
  <c r="AE26" i="41"/>
  <c r="BN25" i="41"/>
  <c r="BE25" i="41"/>
  <c r="AV25" i="41"/>
  <c r="AM25" i="41"/>
  <c r="AJ25" i="41"/>
  <c r="AI25" i="41"/>
  <c r="AH25" i="41"/>
  <c r="AG25" i="41"/>
  <c r="AF25" i="41"/>
  <c r="AE25" i="41"/>
  <c r="BN24" i="41"/>
  <c r="BE24" i="41"/>
  <c r="AV24" i="41"/>
  <c r="AM24" i="41"/>
  <c r="AJ24" i="41"/>
  <c r="AI24" i="41"/>
  <c r="AH24" i="41"/>
  <c r="AG24" i="41"/>
  <c r="AF24" i="41"/>
  <c r="AE24" i="41"/>
  <c r="BN23" i="41"/>
  <c r="BM23" i="41"/>
  <c r="BL23" i="41"/>
  <c r="BE23" i="41"/>
  <c r="BD23" i="41"/>
  <c r="BC23" i="41"/>
  <c r="AV23" i="41"/>
  <c r="AU23" i="41"/>
  <c r="AT23" i="41"/>
  <c r="AM23" i="41"/>
  <c r="AL23" i="41"/>
  <c r="AK23" i="41"/>
  <c r="AJ23" i="41"/>
  <c r="AI23" i="41"/>
  <c r="AH23" i="41"/>
  <c r="AG23" i="41"/>
  <c r="AF23" i="41"/>
  <c r="AE23" i="41"/>
  <c r="AC23" i="41"/>
  <c r="AB23" i="41"/>
  <c r="M23" i="41"/>
  <c r="BN22" i="41"/>
  <c r="BE22" i="41"/>
  <c r="AV22" i="41"/>
  <c r="AM22" i="41"/>
  <c r="AJ22" i="41"/>
  <c r="AI22" i="41"/>
  <c r="AH22" i="41"/>
  <c r="AG22" i="41"/>
  <c r="AF22" i="41"/>
  <c r="AE22" i="41"/>
  <c r="BN21" i="41"/>
  <c r="BE21" i="41"/>
  <c r="AV21" i="41"/>
  <c r="AM21" i="41"/>
  <c r="AD21" i="41" s="1"/>
  <c r="AJ21" i="41"/>
  <c r="AI21" i="41"/>
  <c r="AH21" i="41"/>
  <c r="AG21" i="41"/>
  <c r="AF21" i="41"/>
  <c r="AE21" i="41"/>
  <c r="BN20" i="41"/>
  <c r="BE20" i="41"/>
  <c r="AV20" i="41"/>
  <c r="AM20" i="41"/>
  <c r="AJ20" i="41"/>
  <c r="AI20" i="41"/>
  <c r="AH20" i="41"/>
  <c r="AG20" i="41"/>
  <c r="AF20" i="41"/>
  <c r="AE20" i="41"/>
  <c r="BN19" i="41"/>
  <c r="BM19" i="41"/>
  <c r="BL19" i="41"/>
  <c r="BE19" i="41"/>
  <c r="BD19" i="41"/>
  <c r="BC19" i="41"/>
  <c r="AV19" i="41"/>
  <c r="AU19" i="41"/>
  <c r="AT19" i="41"/>
  <c r="AM19" i="41"/>
  <c r="AL19" i="41"/>
  <c r="AK19" i="41"/>
  <c r="AJ19" i="41"/>
  <c r="AI19" i="41"/>
  <c r="AH19" i="41"/>
  <c r="AG19" i="41"/>
  <c r="AF19" i="41"/>
  <c r="AE19" i="41"/>
  <c r="AC19" i="41"/>
  <c r="AB19" i="41"/>
  <c r="M19" i="41"/>
  <c r="BN18" i="41"/>
  <c r="BE18" i="41"/>
  <c r="AV18" i="41"/>
  <c r="AM18" i="41"/>
  <c r="AJ18" i="41"/>
  <c r="AI18" i="41"/>
  <c r="AH18" i="41"/>
  <c r="AG18" i="41"/>
  <c r="AF18" i="41"/>
  <c r="AE18" i="41"/>
  <c r="BN17" i="41"/>
  <c r="BE17" i="41"/>
  <c r="AV17" i="41"/>
  <c r="AM17" i="41"/>
  <c r="AJ17" i="41"/>
  <c r="AI17" i="41"/>
  <c r="AH17" i="41"/>
  <c r="AG17" i="41"/>
  <c r="AF17" i="41"/>
  <c r="AE17" i="41"/>
  <c r="BN16" i="41"/>
  <c r="BE16" i="41"/>
  <c r="AV16" i="41"/>
  <c r="AM16" i="41"/>
  <c r="AJ16" i="41"/>
  <c r="AI16" i="41"/>
  <c r="AH16" i="41"/>
  <c r="AG16" i="41"/>
  <c r="AF16" i="41"/>
  <c r="AE16" i="41"/>
  <c r="BN15" i="41"/>
  <c r="BM15" i="41"/>
  <c r="BL15" i="41"/>
  <c r="BE15" i="41"/>
  <c r="BD15" i="41"/>
  <c r="BC15" i="41"/>
  <c r="AV15" i="41"/>
  <c r="AU15" i="41"/>
  <c r="AT15" i="41"/>
  <c r="AM15" i="41"/>
  <c r="AL15" i="41"/>
  <c r="AK15" i="41"/>
  <c r="AJ15" i="41"/>
  <c r="AI15" i="41"/>
  <c r="AH15" i="41"/>
  <c r="AG15" i="41"/>
  <c r="AF15" i="41"/>
  <c r="AE15" i="41"/>
  <c r="AC15" i="41"/>
  <c r="AB15" i="41"/>
  <c r="M15" i="41"/>
  <c r="BN14" i="41"/>
  <c r="BE14" i="41"/>
  <c r="AV14" i="41"/>
  <c r="AM14" i="41"/>
  <c r="AJ14" i="41"/>
  <c r="AI14" i="41"/>
  <c r="AH14" i="41"/>
  <c r="AG14" i="41"/>
  <c r="AF14" i="41"/>
  <c r="AE14" i="41"/>
  <c r="BN13" i="41"/>
  <c r="BE13" i="41"/>
  <c r="AV13" i="41"/>
  <c r="AM13" i="41"/>
  <c r="AJ13" i="41"/>
  <c r="AI13" i="41"/>
  <c r="AH13" i="41"/>
  <c r="AG13" i="41"/>
  <c r="AF13" i="41"/>
  <c r="AE13" i="41"/>
  <c r="BN12" i="41"/>
  <c r="BE12" i="41"/>
  <c r="AV12" i="41"/>
  <c r="AM12" i="41"/>
  <c r="AJ12" i="41"/>
  <c r="AI12" i="41"/>
  <c r="AH12" i="41"/>
  <c r="AG12" i="41"/>
  <c r="AF12" i="41"/>
  <c r="AE12" i="41"/>
  <c r="BN11" i="41"/>
  <c r="BM11" i="41"/>
  <c r="BL11" i="41"/>
  <c r="BE11" i="41"/>
  <c r="BD11" i="41"/>
  <c r="BC11" i="41"/>
  <c r="AV11" i="41"/>
  <c r="AU11" i="41"/>
  <c r="AT11" i="41"/>
  <c r="AM11" i="41"/>
  <c r="AL11" i="41"/>
  <c r="AK11" i="41"/>
  <c r="AJ11" i="41"/>
  <c r="AI11" i="41"/>
  <c r="AH11" i="41"/>
  <c r="AG11" i="41"/>
  <c r="AF11" i="41"/>
  <c r="AE11" i="41"/>
  <c r="AC11" i="41"/>
  <c r="AB11" i="41"/>
  <c r="M11" i="41"/>
  <c r="AD16" i="41" l="1"/>
  <c r="AD25" i="41"/>
  <c r="AD48" i="41"/>
  <c r="AD49" i="41"/>
  <c r="AD16" i="43"/>
  <c r="AD30" i="43"/>
  <c r="AD31" i="43"/>
  <c r="AD68" i="43"/>
  <c r="AD98" i="43"/>
  <c r="AD122" i="43"/>
  <c r="AD127" i="43"/>
  <c r="AD102" i="43"/>
  <c r="AD110" i="43"/>
  <c r="AD124" i="43"/>
  <c r="AD50" i="45"/>
  <c r="AD70" i="45"/>
  <c r="AD39" i="46"/>
  <c r="AD45" i="46"/>
  <c r="AD15" i="41"/>
  <c r="AD22" i="43"/>
  <c r="AD25" i="43"/>
  <c r="AD47" i="43"/>
  <c r="AD48" i="43"/>
  <c r="AD69" i="43"/>
  <c r="AD74" i="43"/>
  <c r="AD78" i="43"/>
  <c r="AD92" i="43"/>
  <c r="AD24" i="45"/>
  <c r="AD44" i="45"/>
  <c r="AD61" i="45"/>
  <c r="AD63" i="45"/>
  <c r="AD64" i="45"/>
  <c r="AD69" i="45"/>
  <c r="AD82" i="45"/>
  <c r="AD121" i="45"/>
  <c r="AD123" i="45"/>
  <c r="AD15" i="46"/>
  <c r="AD46" i="46"/>
  <c r="AD31" i="47"/>
  <c r="AD53" i="47"/>
  <c r="AD25" i="48"/>
  <c r="AD33" i="48"/>
  <c r="AD54" i="48"/>
  <c r="AD123" i="48"/>
  <c r="AD152" i="48"/>
  <c r="AD169" i="48"/>
  <c r="AD45" i="49"/>
  <c r="AD54" i="47"/>
  <c r="AD28" i="48"/>
  <c r="AD66" i="48"/>
  <c r="AD72" i="48"/>
  <c r="AD86" i="48"/>
  <c r="AD91" i="48"/>
  <c r="AD101" i="48"/>
  <c r="AD109" i="48"/>
  <c r="AD110" i="48"/>
  <c r="AD140" i="48"/>
  <c r="AD163" i="48"/>
  <c r="AD170" i="48"/>
  <c r="AD203" i="48"/>
  <c r="AD204" i="48"/>
  <c r="AD15" i="49"/>
  <c r="AD25" i="49"/>
  <c r="AD30" i="49"/>
  <c r="AD35" i="49"/>
  <c r="AD55" i="49"/>
  <c r="AD56" i="49"/>
  <c r="AD18" i="41"/>
  <c r="AD26" i="41"/>
  <c r="AD31" i="41"/>
  <c r="AD41" i="41"/>
  <c r="AD44" i="41"/>
  <c r="AD58" i="41"/>
  <c r="AD64" i="41"/>
  <c r="AD70" i="41"/>
  <c r="AD40" i="43"/>
  <c r="AD63" i="43"/>
  <c r="AD112" i="43"/>
  <c r="AD55" i="45"/>
  <c r="AD56" i="45"/>
  <c r="AD114" i="45"/>
  <c r="AD23" i="46"/>
  <c r="AD23" i="47"/>
  <c r="AD104" i="48"/>
  <c r="AD138" i="48"/>
  <c r="AD139" i="48"/>
  <c r="AD141" i="48"/>
  <c r="AD143" i="48"/>
  <c r="AD185" i="48"/>
  <c r="AD196" i="48"/>
  <c r="AD19" i="49"/>
  <c r="AD53" i="49"/>
  <c r="AD54" i="49"/>
  <c r="AD152" i="42"/>
  <c r="AD17" i="43"/>
  <c r="AD26" i="43"/>
  <c r="AD49" i="43"/>
  <c r="AD51" i="43"/>
  <c r="AD57" i="43"/>
  <c r="AD86" i="43"/>
  <c r="AD88" i="43"/>
  <c r="AD95" i="43"/>
  <c r="AD96" i="43"/>
  <c r="AD99" i="43"/>
  <c r="AD100" i="43"/>
  <c r="AD16" i="45"/>
  <c r="AD36" i="45"/>
  <c r="AD67" i="45"/>
  <c r="AD108" i="45"/>
  <c r="AD127" i="45"/>
  <c r="AD146" i="45"/>
  <c r="AD38" i="46"/>
  <c r="AD25" i="47"/>
  <c r="AD45" i="47"/>
  <c r="AD18" i="48"/>
  <c r="AD38" i="48"/>
  <c r="AD55" i="48"/>
  <c r="AD12" i="43"/>
  <c r="AD35" i="43"/>
  <c r="AD43" i="43"/>
  <c r="AD64" i="43"/>
  <c r="AD67" i="43"/>
  <c r="AD75" i="43"/>
  <c r="AD93" i="43"/>
  <c r="AD71" i="45"/>
  <c r="AD91" i="45"/>
  <c r="AD126" i="45"/>
  <c r="AD41" i="48"/>
  <c r="AD50" i="48"/>
  <c r="AD53" i="48"/>
  <c r="AD93" i="48"/>
  <c r="AD96" i="48"/>
  <c r="AD122" i="48"/>
  <c r="AD124" i="48"/>
  <c r="AD153" i="48"/>
  <c r="AD168" i="48"/>
  <c r="AD194" i="48"/>
  <c r="AD14" i="49"/>
  <c r="AD46" i="49"/>
  <c r="AD20" i="41"/>
  <c r="AD22" i="41"/>
  <c r="AD23" i="41"/>
  <c r="AD36" i="41"/>
  <c r="AD54" i="41"/>
  <c r="AD56" i="41"/>
  <c r="AD67" i="41"/>
  <c r="AD21" i="43"/>
  <c r="AD23" i="43"/>
  <c r="AD29" i="43"/>
  <c r="AD44" i="43"/>
  <c r="AD58" i="43"/>
  <c r="AD59" i="43"/>
  <c r="AD79" i="43"/>
  <c r="AD82" i="43"/>
  <c r="AD89" i="43"/>
  <c r="AD97" i="43"/>
  <c r="AD119" i="43"/>
  <c r="AD121" i="43"/>
  <c r="AD107" i="43"/>
  <c r="AD123" i="43"/>
  <c r="AD120" i="45"/>
  <c r="AD138" i="45"/>
  <c r="AD47" i="46"/>
  <c r="AD17" i="47"/>
  <c r="AD73" i="48"/>
  <c r="AD94" i="48"/>
  <c r="AD102" i="48"/>
  <c r="AD107" i="48"/>
  <c r="AD148" i="48"/>
  <c r="AD162" i="48"/>
  <c r="AD166" i="48"/>
  <c r="AD20" i="49"/>
  <c r="AD23" i="49"/>
  <c r="AD34" i="49"/>
  <c r="AD38" i="49"/>
  <c r="AD49" i="49"/>
  <c r="AD58" i="49"/>
  <c r="AD15" i="43"/>
  <c r="AD32" i="43"/>
  <c r="AD36" i="43"/>
  <c r="AD50" i="43"/>
  <c r="AD53" i="43"/>
  <c r="AD77" i="43"/>
  <c r="AD115" i="43"/>
  <c r="AD128" i="43"/>
  <c r="AD103" i="43"/>
  <c r="AD103" i="45"/>
  <c r="AD107" i="45"/>
  <c r="AD111" i="45"/>
  <c r="AD132" i="45"/>
  <c r="AD63" i="47"/>
  <c r="AD44" i="48"/>
  <c r="AD76" i="48"/>
  <c r="AD87" i="48"/>
  <c r="AD105" i="48"/>
  <c r="AD147" i="48"/>
  <c r="AD178" i="48"/>
  <c r="AD186" i="48"/>
  <c r="AD41" i="49"/>
  <c r="AD44" i="49"/>
  <c r="AD51" i="49"/>
  <c r="AD14" i="45"/>
  <c r="AD13" i="45"/>
  <c r="AD65" i="45"/>
  <c r="AD77" i="45"/>
  <c r="AD88" i="45"/>
  <c r="AD94" i="45"/>
  <c r="AD100" i="45"/>
  <c r="AD106" i="45"/>
  <c r="AD29" i="45"/>
  <c r="AD52" i="45"/>
  <c r="AD58" i="45"/>
  <c r="AD134" i="45"/>
  <c r="AD140" i="45"/>
  <c r="AD17" i="45"/>
  <c r="AD30" i="45"/>
  <c r="AD31" i="45"/>
  <c r="AD40" i="45"/>
  <c r="AD46" i="45"/>
  <c r="AD53" i="45"/>
  <c r="AD110" i="45"/>
  <c r="AD116" i="45"/>
  <c r="AD122" i="45"/>
  <c r="AD128" i="45"/>
  <c r="AD141" i="45"/>
  <c r="AD18" i="45"/>
  <c r="AD19" i="45"/>
  <c r="AD41" i="45"/>
  <c r="AD86" i="45"/>
  <c r="AD92" i="45"/>
  <c r="AD98" i="45"/>
  <c r="AD104" i="45"/>
  <c r="AD117" i="45"/>
  <c r="AD129" i="45"/>
  <c r="AD143" i="45"/>
  <c r="AD145" i="45"/>
  <c r="AD28" i="45"/>
  <c r="AD62" i="45"/>
  <c r="AD68" i="45"/>
  <c r="AD74" i="45"/>
  <c r="AD80" i="45"/>
  <c r="AD93" i="45"/>
  <c r="AD105" i="45"/>
  <c r="AD131" i="45"/>
  <c r="AD133" i="45"/>
  <c r="AD144" i="45"/>
  <c r="AD15" i="45"/>
  <c r="AD21" i="45"/>
  <c r="AD34" i="45"/>
  <c r="AD35" i="45"/>
  <c r="AD57" i="45"/>
  <c r="AD83" i="45"/>
  <c r="AD85" i="45"/>
  <c r="AD97" i="45"/>
  <c r="AD22" i="45"/>
  <c r="AD23" i="45"/>
  <c r="AD45" i="45"/>
  <c r="AD59" i="45"/>
  <c r="AD84" i="45"/>
  <c r="AD90" i="45"/>
  <c r="AD96" i="45"/>
  <c r="AD102" i="45"/>
  <c r="AD11" i="45"/>
  <c r="AD38" i="45"/>
  <c r="AD47" i="45"/>
  <c r="AD49" i="45"/>
  <c r="AD60" i="45"/>
  <c r="AD66" i="45"/>
  <c r="AD72" i="45"/>
  <c r="AD78" i="45"/>
  <c r="AD137" i="45"/>
  <c r="AD26" i="45"/>
  <c r="AD37" i="45"/>
  <c r="AD48" i="45"/>
  <c r="AD54" i="45"/>
  <c r="AD113" i="45"/>
  <c r="AD125" i="45"/>
  <c r="AD136" i="45"/>
  <c r="AD142" i="45"/>
  <c r="AD25" i="45"/>
  <c r="AD42" i="45"/>
  <c r="AD89" i="45"/>
  <c r="AD101" i="45"/>
  <c r="AD112" i="45"/>
  <c r="AD118" i="45"/>
  <c r="AD124" i="45"/>
  <c r="AD130" i="45"/>
  <c r="AD21" i="49"/>
  <c r="AD28" i="49"/>
  <c r="AD11" i="49"/>
  <c r="AD52" i="49"/>
  <c r="AD50" i="49"/>
  <c r="AD57" i="49"/>
  <c r="AD13" i="49"/>
  <c r="AD33" i="49"/>
  <c r="AD59" i="49"/>
  <c r="AD12" i="49"/>
  <c r="AD32" i="49"/>
  <c r="AD39" i="49"/>
  <c r="AD31" i="49"/>
  <c r="AD17" i="49"/>
  <c r="AD18" i="49"/>
  <c r="AD36" i="49"/>
  <c r="AD37" i="49"/>
  <c r="AD42" i="49"/>
  <c r="AD66" i="49"/>
  <c r="AD43" i="49"/>
  <c r="AD61" i="49"/>
  <c r="AD24" i="49"/>
  <c r="AD40" i="49"/>
  <c r="AD60" i="49"/>
  <c r="AD22" i="49"/>
  <c r="AD29" i="49"/>
  <c r="AD65" i="49"/>
  <c r="AD13" i="48"/>
  <c r="AD30" i="48"/>
  <c r="AD36" i="48"/>
  <c r="AD42" i="48"/>
  <c r="AD52" i="48"/>
  <c r="AD67" i="48"/>
  <c r="AD70" i="48"/>
  <c r="AD88" i="48"/>
  <c r="AD117" i="48"/>
  <c r="AD119" i="48"/>
  <c r="AD131" i="48"/>
  <c r="AD146" i="48"/>
  <c r="AD151" i="48"/>
  <c r="AD180" i="48"/>
  <c r="AD183" i="48"/>
  <c r="AD58" i="48"/>
  <c r="AD64" i="48"/>
  <c r="AD81" i="48"/>
  <c r="AD116" i="48"/>
  <c r="AD145" i="48"/>
  <c r="AD174" i="48"/>
  <c r="AD198" i="48"/>
  <c r="AD12" i="48"/>
  <c r="AD46" i="48"/>
  <c r="AD95" i="48"/>
  <c r="AD99" i="48"/>
  <c r="AD159" i="48"/>
  <c r="AD40" i="48"/>
  <c r="AD69" i="48"/>
  <c r="AD71" i="48"/>
  <c r="AD83" i="48"/>
  <c r="AD98" i="48"/>
  <c r="AD103" i="48"/>
  <c r="AD134" i="48"/>
  <c r="AD144" i="48"/>
  <c r="AD157" i="48"/>
  <c r="AD173" i="48"/>
  <c r="AD202" i="48"/>
  <c r="AD17" i="48"/>
  <c r="AD19" i="48"/>
  <c r="AD23" i="48"/>
  <c r="AD29" i="48"/>
  <c r="AD34" i="48"/>
  <c r="AD68" i="48"/>
  <c r="AD97" i="48"/>
  <c r="AD132" i="48"/>
  <c r="AD135" i="48"/>
  <c r="AD156" i="48"/>
  <c r="AD161" i="48"/>
  <c r="AD171" i="48"/>
  <c r="AD175" i="48"/>
  <c r="AD190" i="48"/>
  <c r="AD27" i="48"/>
  <c r="AD45" i="48"/>
  <c r="AD47" i="48"/>
  <c r="AD51" i="48"/>
  <c r="AD57" i="48"/>
  <c r="AD62" i="48"/>
  <c r="AD74" i="48"/>
  <c r="AD80" i="48"/>
  <c r="AD92" i="48"/>
  <c r="AD111" i="48"/>
  <c r="AD121" i="48"/>
  <c r="AD126" i="48"/>
  <c r="AD150" i="48"/>
  <c r="AD184" i="48"/>
  <c r="AD21" i="48"/>
  <c r="AD177" i="48"/>
  <c r="AD16" i="48"/>
  <c r="AD49" i="48"/>
  <c r="AD84" i="48"/>
  <c r="AD108" i="48"/>
  <c r="AD113" i="48"/>
  <c r="AD125" i="48"/>
  <c r="AD137" i="48"/>
  <c r="AD154" i="48"/>
  <c r="AD160" i="48"/>
  <c r="AD172" i="48"/>
  <c r="AD189" i="48"/>
  <c r="AD191" i="48"/>
  <c r="AD195" i="48"/>
  <c r="AD201" i="48"/>
  <c r="AD206" i="48"/>
  <c r="AD20" i="48"/>
  <c r="AD63" i="48"/>
  <c r="AD78" i="48"/>
  <c r="AD127" i="48"/>
  <c r="AD142" i="48"/>
  <c r="AD179" i="48"/>
  <c r="AD199" i="48"/>
  <c r="AD11" i="48"/>
  <c r="AD32" i="48"/>
  <c r="AD37" i="48"/>
  <c r="AD48" i="48"/>
  <c r="AD61" i="48"/>
  <c r="AD90" i="48"/>
  <c r="AD100" i="48"/>
  <c r="AD115" i="48"/>
  <c r="AD136" i="48"/>
  <c r="AD165" i="48"/>
  <c r="AD167" i="48"/>
  <c r="AD193" i="48"/>
  <c r="AD26" i="48"/>
  <c r="AD39" i="48"/>
  <c r="AD60" i="48"/>
  <c r="AD65" i="48"/>
  <c r="AD77" i="48"/>
  <c r="AD89" i="48"/>
  <c r="AD106" i="48"/>
  <c r="AD112" i="48"/>
  <c r="AD118" i="48"/>
  <c r="AD129" i="48"/>
  <c r="AD164" i="48"/>
  <c r="AD176" i="48"/>
  <c r="AD188" i="48"/>
  <c r="AD205" i="48"/>
  <c r="AD24" i="47"/>
  <c r="AD29" i="47"/>
  <c r="AD40" i="47"/>
  <c r="AD62" i="47"/>
  <c r="AD68" i="47"/>
  <c r="AD12" i="47"/>
  <c r="AD46" i="47"/>
  <c r="AD18" i="47"/>
  <c r="AD44" i="47"/>
  <c r="AD51" i="47"/>
  <c r="AD22" i="47"/>
  <c r="AD35" i="47"/>
  <c r="AD49" i="47"/>
  <c r="AD56" i="47"/>
  <c r="AD60" i="47"/>
  <c r="AD21" i="47"/>
  <c r="AD28" i="47"/>
  <c r="AD32" i="47"/>
  <c r="AD38" i="47"/>
  <c r="AD61" i="47"/>
  <c r="AD33" i="47"/>
  <c r="AD26" i="47"/>
  <c r="AD37" i="47"/>
  <c r="AD39" i="47"/>
  <c r="AD43" i="47"/>
  <c r="AD48" i="47"/>
  <c r="AD66" i="47"/>
  <c r="AD11" i="47"/>
  <c r="AD15" i="47"/>
  <c r="AD20" i="47"/>
  <c r="AD47" i="47"/>
  <c r="AD65" i="47"/>
  <c r="AD70" i="47"/>
  <c r="AD19" i="47"/>
  <c r="AD41" i="47"/>
  <c r="AD55" i="47"/>
  <c r="AD59" i="47"/>
  <c r="AD13" i="47"/>
  <c r="AD58" i="47"/>
  <c r="AD52" i="47"/>
  <c r="AD69" i="47"/>
  <c r="AD17" i="46"/>
  <c r="AD48" i="46"/>
  <c r="AD53" i="46"/>
  <c r="AD28" i="46"/>
  <c r="AD34" i="46"/>
  <c r="AD52" i="46"/>
  <c r="AD22" i="46"/>
  <c r="AD33" i="46"/>
  <c r="AD51" i="46"/>
  <c r="AD14" i="46"/>
  <c r="AD50" i="46"/>
  <c r="AD31" i="46"/>
  <c r="AD20" i="46"/>
  <c r="AD42" i="46"/>
  <c r="AD49" i="46"/>
  <c r="AD36" i="46"/>
  <c r="AD12" i="46"/>
  <c r="AD27" i="46"/>
  <c r="AD41" i="46"/>
  <c r="AD24" i="46"/>
  <c r="AD30" i="46"/>
  <c r="AD29" i="46"/>
  <c r="AD40" i="46"/>
  <c r="AD29" i="42"/>
  <c r="AD32" i="42"/>
  <c r="AD36" i="42"/>
  <c r="AD56" i="42"/>
  <c r="AD79" i="42"/>
  <c r="AD75" i="42"/>
  <c r="AD141" i="42"/>
  <c r="AD140" i="42"/>
  <c r="AD25" i="42"/>
  <c r="AD30" i="42"/>
  <c r="AD114" i="42"/>
  <c r="AD124" i="42"/>
  <c r="AD24" i="42"/>
  <c r="AD86" i="42"/>
  <c r="AD112" i="42"/>
  <c r="AD135" i="42"/>
  <c r="AD85" i="42"/>
  <c r="AD17" i="42"/>
  <c r="AD34" i="42"/>
  <c r="AD58" i="42"/>
  <c r="AD113" i="42"/>
  <c r="AD73" i="42"/>
  <c r="AD136" i="42"/>
  <c r="AD90" i="42"/>
  <c r="AD15" i="42"/>
  <c r="AD55" i="42"/>
  <c r="AD72" i="42"/>
  <c r="AD137" i="42"/>
  <c r="AD94" i="42"/>
  <c r="AD116" i="42"/>
  <c r="AD57" i="42"/>
  <c r="AD82" i="42"/>
  <c r="AD87" i="42"/>
  <c r="AD120" i="42"/>
  <c r="AD108" i="42"/>
  <c r="AD35" i="42"/>
  <c r="AD147" i="42"/>
  <c r="AD31" i="42"/>
  <c r="AD37" i="42"/>
  <c r="AD52" i="42"/>
  <c r="AD123" i="42"/>
  <c r="AD150" i="42"/>
  <c r="AD84" i="42"/>
  <c r="AD106" i="42"/>
  <c r="AD111" i="42"/>
  <c r="AD117" i="42"/>
  <c r="AD144" i="42"/>
  <c r="AD71" i="42"/>
  <c r="AD81" i="42"/>
  <c r="AD109" i="42"/>
  <c r="AD122" i="42"/>
  <c r="AD12" i="42"/>
  <c r="AD13" i="42"/>
  <c r="AD83" i="42"/>
  <c r="AD115" i="42"/>
  <c r="AD139" i="42"/>
  <c r="AD149" i="42"/>
  <c r="AD93" i="42"/>
  <c r="AD11" i="42"/>
  <c r="AD27" i="42"/>
  <c r="AD53" i="42"/>
  <c r="AD74" i="42"/>
  <c r="AD80" i="42"/>
  <c r="AD91" i="42"/>
  <c r="AD18" i="42"/>
  <c r="AD19" i="42"/>
  <c r="AD22" i="42"/>
  <c r="AD28" i="42"/>
  <c r="AD50" i="42"/>
  <c r="AD51" i="42"/>
  <c r="AD107" i="42"/>
  <c r="AD16" i="42"/>
  <c r="AD78" i="42"/>
  <c r="AD105" i="42"/>
  <c r="AD121" i="42"/>
  <c r="AD142" i="42"/>
  <c r="AD148" i="42"/>
  <c r="AD21" i="42"/>
  <c r="AD33" i="42"/>
  <c r="AD49" i="42"/>
  <c r="AD118" i="42"/>
  <c r="AD119" i="42"/>
  <c r="AD23" i="42"/>
  <c r="AD146" i="42"/>
  <c r="AD20" i="42"/>
  <c r="AD54" i="42"/>
  <c r="AD60" i="42"/>
  <c r="AD77" i="42"/>
  <c r="AD89" i="42"/>
  <c r="AD14" i="42"/>
  <c r="AD76" i="42"/>
  <c r="AD110" i="42"/>
  <c r="AD143" i="42"/>
  <c r="AD26" i="42"/>
  <c r="AD38" i="42"/>
  <c r="AD59" i="42"/>
  <c r="AD88" i="42"/>
  <c r="AD138" i="42"/>
  <c r="AD145" i="42"/>
  <c r="AD28" i="41"/>
  <c r="AD29" i="41"/>
  <c r="AD50" i="41"/>
  <c r="AD51" i="41"/>
  <c r="AD59" i="41"/>
  <c r="AD27" i="41"/>
  <c r="AD43" i="41"/>
  <c r="AD57" i="41"/>
  <c r="AD19" i="41"/>
  <c r="AD34" i="41"/>
  <c r="AD35" i="41"/>
  <c r="AD47" i="41"/>
  <c r="AD55" i="41"/>
  <c r="AD11" i="41"/>
  <c r="AD33" i="41"/>
  <c r="AD38" i="41"/>
  <c r="AD61" i="41"/>
  <c r="AD62" i="41"/>
  <c r="AD63" i="41"/>
  <c r="AD14" i="41"/>
  <c r="AD32" i="41"/>
  <c r="AD37" i="41"/>
  <c r="AD39" i="41"/>
  <c r="AD66" i="41"/>
  <c r="AD13" i="41"/>
  <c r="AD42" i="41"/>
  <c r="AD60" i="41"/>
  <c r="AD65" i="41"/>
  <c r="AD12" i="41"/>
  <c r="AD40" i="41"/>
  <c r="AD46" i="41"/>
  <c r="AD69" i="41"/>
  <c r="AD24" i="41"/>
  <c r="AD17" i="41"/>
  <c r="AD45" i="41"/>
  <c r="AD52" i="41"/>
  <c r="AD68" i="41"/>
  <c r="BN146" i="40" l="1"/>
  <c r="BE146" i="40"/>
  <c r="AV146" i="40"/>
  <c r="AM146" i="40"/>
  <c r="AJ146" i="40"/>
  <c r="AI146" i="40"/>
  <c r="AH146" i="40"/>
  <c r="AG146" i="40"/>
  <c r="AF146" i="40"/>
  <c r="AE146" i="40"/>
  <c r="BN145" i="40"/>
  <c r="BE145" i="40"/>
  <c r="AV145" i="40"/>
  <c r="AM145" i="40"/>
  <c r="AJ145" i="40"/>
  <c r="AI145" i="40"/>
  <c r="AH145" i="40"/>
  <c r="AG145" i="40"/>
  <c r="AF145" i="40"/>
  <c r="AE145" i="40"/>
  <c r="BN144" i="40"/>
  <c r="BE144" i="40"/>
  <c r="AV144" i="40"/>
  <c r="AM144" i="40"/>
  <c r="AJ144" i="40"/>
  <c r="AI144" i="40"/>
  <c r="AH144" i="40"/>
  <c r="AG144" i="40"/>
  <c r="AF144" i="40"/>
  <c r="AE144" i="40"/>
  <c r="BN143" i="40"/>
  <c r="BM143" i="40"/>
  <c r="BL143" i="40"/>
  <c r="BE143" i="40"/>
  <c r="BD143" i="40"/>
  <c r="BC143" i="40"/>
  <c r="AV143" i="40"/>
  <c r="AU143" i="40"/>
  <c r="AT143" i="40"/>
  <c r="AM143" i="40"/>
  <c r="AL143" i="40"/>
  <c r="AK143" i="40"/>
  <c r="AJ143" i="40"/>
  <c r="AI143" i="40"/>
  <c r="AH143" i="40"/>
  <c r="AG143" i="40"/>
  <c r="AF143" i="40"/>
  <c r="AE143" i="40"/>
  <c r="AC143" i="40"/>
  <c r="AB143" i="40"/>
  <c r="M143" i="40"/>
  <c r="BN142" i="40"/>
  <c r="BE142" i="40"/>
  <c r="AV142" i="40"/>
  <c r="AM142" i="40"/>
  <c r="AJ142" i="40"/>
  <c r="AI142" i="40"/>
  <c r="AH142" i="40"/>
  <c r="AG142" i="40"/>
  <c r="AF142" i="40"/>
  <c r="AE142" i="40"/>
  <c r="BN141" i="40"/>
  <c r="BE141" i="40"/>
  <c r="AV141" i="40"/>
  <c r="AM141" i="40"/>
  <c r="AJ141" i="40"/>
  <c r="AI141" i="40"/>
  <c r="AH141" i="40"/>
  <c r="AG141" i="40"/>
  <c r="AF141" i="40"/>
  <c r="AE141" i="40"/>
  <c r="BN140" i="40"/>
  <c r="AD140" i="40" s="1"/>
  <c r="BE140" i="40"/>
  <c r="AV140" i="40"/>
  <c r="AM140" i="40"/>
  <c r="AJ140" i="40"/>
  <c r="AI140" i="40"/>
  <c r="AH140" i="40"/>
  <c r="AG140" i="40"/>
  <c r="AF140" i="40"/>
  <c r="AE140" i="40"/>
  <c r="BN139" i="40"/>
  <c r="BM139" i="40"/>
  <c r="BL139" i="40"/>
  <c r="BE139" i="40"/>
  <c r="BD139" i="40"/>
  <c r="BC139" i="40"/>
  <c r="AV139" i="40"/>
  <c r="AU139" i="40"/>
  <c r="AT139" i="40"/>
  <c r="AM139" i="40"/>
  <c r="AL139" i="40"/>
  <c r="AK139" i="40"/>
  <c r="AJ139" i="40"/>
  <c r="AI139" i="40"/>
  <c r="AH139" i="40"/>
  <c r="AG139" i="40"/>
  <c r="AF139" i="40"/>
  <c r="AE139" i="40"/>
  <c r="AC139" i="40"/>
  <c r="AB139" i="40"/>
  <c r="M139" i="40"/>
  <c r="BN138" i="40"/>
  <c r="BE138" i="40"/>
  <c r="AV138" i="40"/>
  <c r="AM138" i="40"/>
  <c r="AJ138" i="40"/>
  <c r="AI138" i="40"/>
  <c r="AH138" i="40"/>
  <c r="AG138" i="40"/>
  <c r="AF138" i="40"/>
  <c r="AE138" i="40"/>
  <c r="BN137" i="40"/>
  <c r="BE137" i="40"/>
  <c r="AV137" i="40"/>
  <c r="AM137" i="40"/>
  <c r="AJ137" i="40"/>
  <c r="AI137" i="40"/>
  <c r="AH137" i="40"/>
  <c r="AG137" i="40"/>
  <c r="AF137" i="40"/>
  <c r="AE137" i="40"/>
  <c r="BN136" i="40"/>
  <c r="BE136" i="40"/>
  <c r="AV136" i="40"/>
  <c r="AM136" i="40"/>
  <c r="AJ136" i="40"/>
  <c r="AI136" i="40"/>
  <c r="AH136" i="40"/>
  <c r="AG136" i="40"/>
  <c r="AF136" i="40"/>
  <c r="AE136" i="40"/>
  <c r="BN135" i="40"/>
  <c r="BM135" i="40"/>
  <c r="BL135" i="40"/>
  <c r="BE135" i="40"/>
  <c r="BD135" i="40"/>
  <c r="BC135" i="40"/>
  <c r="AV135" i="40"/>
  <c r="AU135" i="40"/>
  <c r="AT135" i="40"/>
  <c r="AM135" i="40"/>
  <c r="AL135" i="40"/>
  <c r="AK135" i="40"/>
  <c r="AJ135" i="40"/>
  <c r="AI135" i="40"/>
  <c r="AH135" i="40"/>
  <c r="AG135" i="40"/>
  <c r="AF135" i="40"/>
  <c r="AE135" i="40"/>
  <c r="AC135" i="40"/>
  <c r="AB135" i="40"/>
  <c r="M135" i="40"/>
  <c r="BN134" i="40"/>
  <c r="BE134" i="40"/>
  <c r="AV134" i="40"/>
  <c r="AM134" i="40"/>
  <c r="AJ134" i="40"/>
  <c r="AI134" i="40"/>
  <c r="AH134" i="40"/>
  <c r="AG134" i="40"/>
  <c r="AF134" i="40"/>
  <c r="AE134" i="40"/>
  <c r="BN133" i="40"/>
  <c r="BE133" i="40"/>
  <c r="AV133" i="40"/>
  <c r="AM133" i="40"/>
  <c r="AJ133" i="40"/>
  <c r="AI133" i="40"/>
  <c r="AH133" i="40"/>
  <c r="AG133" i="40"/>
  <c r="AF133" i="40"/>
  <c r="AE133" i="40"/>
  <c r="BN132" i="40"/>
  <c r="BE132" i="40"/>
  <c r="AV132" i="40"/>
  <c r="AM132" i="40"/>
  <c r="AJ132" i="40"/>
  <c r="AI132" i="40"/>
  <c r="AH132" i="40"/>
  <c r="AG132" i="40"/>
  <c r="AF132" i="40"/>
  <c r="AE132" i="40"/>
  <c r="BN131" i="40"/>
  <c r="BM131" i="40"/>
  <c r="BL131" i="40"/>
  <c r="BE131" i="40"/>
  <c r="BD131" i="40"/>
  <c r="BC131" i="40"/>
  <c r="AV131" i="40"/>
  <c r="AU131" i="40"/>
  <c r="AT131" i="40"/>
  <c r="AM131" i="40"/>
  <c r="AL131" i="40"/>
  <c r="AK131" i="40"/>
  <c r="AJ131" i="40"/>
  <c r="AI131" i="40"/>
  <c r="AH131" i="40"/>
  <c r="AG131" i="40"/>
  <c r="AF131" i="40"/>
  <c r="AE131" i="40"/>
  <c r="AC131" i="40"/>
  <c r="AB131" i="40"/>
  <c r="M131" i="40"/>
  <c r="BN130" i="40"/>
  <c r="BE130" i="40"/>
  <c r="AV130" i="40"/>
  <c r="AM130" i="40"/>
  <c r="AD130" i="40" s="1"/>
  <c r="AJ130" i="40"/>
  <c r="AI130" i="40"/>
  <c r="AH130" i="40"/>
  <c r="AG130" i="40"/>
  <c r="AF130" i="40"/>
  <c r="AE130" i="40"/>
  <c r="BN129" i="40"/>
  <c r="BE129" i="40"/>
  <c r="AV129" i="40"/>
  <c r="AM129" i="40"/>
  <c r="AJ129" i="40"/>
  <c r="AI129" i="40"/>
  <c r="AH129" i="40"/>
  <c r="AG129" i="40"/>
  <c r="AF129" i="40"/>
  <c r="AE129" i="40"/>
  <c r="BN128" i="40"/>
  <c r="BE128" i="40"/>
  <c r="AV128" i="40"/>
  <c r="AM128" i="40"/>
  <c r="AJ128" i="40"/>
  <c r="AI128" i="40"/>
  <c r="AH128" i="40"/>
  <c r="AG128" i="40"/>
  <c r="AF128" i="40"/>
  <c r="AE128" i="40"/>
  <c r="BN127" i="40"/>
  <c r="BM127" i="40"/>
  <c r="BL127" i="40"/>
  <c r="BE127" i="40"/>
  <c r="BD127" i="40"/>
  <c r="BC127" i="40"/>
  <c r="AV127" i="40"/>
  <c r="AU127" i="40"/>
  <c r="AT127" i="40"/>
  <c r="AM127" i="40"/>
  <c r="AL127" i="40"/>
  <c r="AK127" i="40"/>
  <c r="AJ127" i="40"/>
  <c r="AI127" i="40"/>
  <c r="AH127" i="40"/>
  <c r="AG127" i="40"/>
  <c r="AF127" i="40"/>
  <c r="AE127" i="40"/>
  <c r="AC127" i="40"/>
  <c r="AB127" i="40"/>
  <c r="M127" i="40"/>
  <c r="BN126" i="40"/>
  <c r="BE126" i="40"/>
  <c r="AV126" i="40"/>
  <c r="AM126" i="40"/>
  <c r="AD126" i="40" s="1"/>
  <c r="AJ126" i="40"/>
  <c r="AI126" i="40"/>
  <c r="AH126" i="40"/>
  <c r="AG126" i="40"/>
  <c r="AF126" i="40"/>
  <c r="AE126" i="40"/>
  <c r="BN125" i="40"/>
  <c r="BE125" i="40"/>
  <c r="AV125" i="40"/>
  <c r="AM125" i="40"/>
  <c r="AD125" i="40" s="1"/>
  <c r="AJ125" i="40"/>
  <c r="AI125" i="40"/>
  <c r="AH125" i="40"/>
  <c r="AG125" i="40"/>
  <c r="AF125" i="40"/>
  <c r="AE125" i="40"/>
  <c r="BN124" i="40"/>
  <c r="BE124" i="40"/>
  <c r="AV124" i="40"/>
  <c r="AM124" i="40"/>
  <c r="AJ124" i="40"/>
  <c r="AI124" i="40"/>
  <c r="AH124" i="40"/>
  <c r="AG124" i="40"/>
  <c r="AF124" i="40"/>
  <c r="AE124" i="40"/>
  <c r="BN123" i="40"/>
  <c r="BM123" i="40"/>
  <c r="BL123" i="40"/>
  <c r="BE123" i="40"/>
  <c r="BD123" i="40"/>
  <c r="BC123" i="40"/>
  <c r="AV123" i="40"/>
  <c r="AU123" i="40"/>
  <c r="AT123" i="40"/>
  <c r="AM123" i="40"/>
  <c r="AD123" i="40" s="1"/>
  <c r="AL123" i="40"/>
  <c r="AK123" i="40"/>
  <c r="AJ123" i="40"/>
  <c r="AI123" i="40"/>
  <c r="AH123" i="40"/>
  <c r="AG123" i="40"/>
  <c r="AF123" i="40"/>
  <c r="AE123" i="40"/>
  <c r="AC123" i="40"/>
  <c r="AB123" i="40"/>
  <c r="M123" i="40"/>
  <c r="BN122" i="40"/>
  <c r="BE122" i="40"/>
  <c r="AV122" i="40"/>
  <c r="AM122" i="40"/>
  <c r="AJ122" i="40"/>
  <c r="AI122" i="40"/>
  <c r="AH122" i="40"/>
  <c r="AG122" i="40"/>
  <c r="AF122" i="40"/>
  <c r="AE122" i="40"/>
  <c r="BN121" i="40"/>
  <c r="BE121" i="40"/>
  <c r="AV121" i="40"/>
  <c r="AM121" i="40"/>
  <c r="AJ121" i="40"/>
  <c r="AI121" i="40"/>
  <c r="AH121" i="40"/>
  <c r="AG121" i="40"/>
  <c r="AF121" i="40"/>
  <c r="AE121" i="40"/>
  <c r="BN120" i="40"/>
  <c r="BE120" i="40"/>
  <c r="AV120" i="40"/>
  <c r="AM120" i="40"/>
  <c r="AJ120" i="40"/>
  <c r="AI120" i="40"/>
  <c r="AH120" i="40"/>
  <c r="AG120" i="40"/>
  <c r="AF120" i="40"/>
  <c r="AE120" i="40"/>
  <c r="BN119" i="40"/>
  <c r="BM119" i="40"/>
  <c r="BL119" i="40"/>
  <c r="BE119" i="40"/>
  <c r="BD119" i="40"/>
  <c r="BC119" i="40"/>
  <c r="AV119" i="40"/>
  <c r="AU119" i="40"/>
  <c r="AT119" i="40"/>
  <c r="AM119" i="40"/>
  <c r="AL119" i="40"/>
  <c r="AK119" i="40"/>
  <c r="AJ119" i="40"/>
  <c r="AI119" i="40"/>
  <c r="AH119" i="40"/>
  <c r="AG119" i="40"/>
  <c r="AF119" i="40"/>
  <c r="AE119" i="40"/>
  <c r="AC119" i="40"/>
  <c r="AB119" i="40"/>
  <c r="M119" i="40"/>
  <c r="BN118" i="40"/>
  <c r="BE118" i="40"/>
  <c r="AV118" i="40"/>
  <c r="AM118" i="40"/>
  <c r="AJ118" i="40"/>
  <c r="AI118" i="40"/>
  <c r="AH118" i="40"/>
  <c r="AG118" i="40"/>
  <c r="AF118" i="40"/>
  <c r="AE118" i="40"/>
  <c r="BN117" i="40"/>
  <c r="BE117" i="40"/>
  <c r="AV117" i="40"/>
  <c r="AM117" i="40"/>
  <c r="AJ117" i="40"/>
  <c r="AI117" i="40"/>
  <c r="AH117" i="40"/>
  <c r="AG117" i="40"/>
  <c r="AF117" i="40"/>
  <c r="AE117" i="40"/>
  <c r="BN116" i="40"/>
  <c r="BE116" i="40"/>
  <c r="AV116" i="40"/>
  <c r="AM116" i="40"/>
  <c r="AJ116" i="40"/>
  <c r="AI116" i="40"/>
  <c r="AH116" i="40"/>
  <c r="AG116" i="40"/>
  <c r="AF116" i="40"/>
  <c r="AE116" i="40"/>
  <c r="BN115" i="40"/>
  <c r="BM115" i="40"/>
  <c r="BL115" i="40"/>
  <c r="BE115" i="40"/>
  <c r="BD115" i="40"/>
  <c r="BC115" i="40"/>
  <c r="AV115" i="40"/>
  <c r="AU115" i="40"/>
  <c r="AT115" i="40"/>
  <c r="AM115" i="40"/>
  <c r="AL115" i="40"/>
  <c r="AK115" i="40"/>
  <c r="AJ115" i="40"/>
  <c r="AI115" i="40"/>
  <c r="AH115" i="40"/>
  <c r="AG115" i="40"/>
  <c r="AF115" i="40"/>
  <c r="AE115" i="40"/>
  <c r="AC115" i="40"/>
  <c r="AB115" i="40"/>
  <c r="M115" i="40"/>
  <c r="BN114" i="40"/>
  <c r="BE114" i="40"/>
  <c r="AV114" i="40"/>
  <c r="AM114" i="40"/>
  <c r="AJ114" i="40"/>
  <c r="AI114" i="40"/>
  <c r="AH114" i="40"/>
  <c r="AG114" i="40"/>
  <c r="AF114" i="40"/>
  <c r="AE114" i="40"/>
  <c r="BN113" i="40"/>
  <c r="BE113" i="40"/>
  <c r="AV113" i="40"/>
  <c r="AM113" i="40"/>
  <c r="AJ113" i="40"/>
  <c r="AI113" i="40"/>
  <c r="AH113" i="40"/>
  <c r="AG113" i="40"/>
  <c r="AF113" i="40"/>
  <c r="AE113" i="40"/>
  <c r="BN112" i="40"/>
  <c r="BE112" i="40"/>
  <c r="AV112" i="40"/>
  <c r="AM112" i="40"/>
  <c r="AJ112" i="40"/>
  <c r="AI112" i="40"/>
  <c r="AH112" i="40"/>
  <c r="AG112" i="40"/>
  <c r="AF112" i="40"/>
  <c r="AE112" i="40"/>
  <c r="BN111" i="40"/>
  <c r="BM111" i="40"/>
  <c r="BL111" i="40"/>
  <c r="BE111" i="40"/>
  <c r="BD111" i="40"/>
  <c r="BC111" i="40"/>
  <c r="AV111" i="40"/>
  <c r="AU111" i="40"/>
  <c r="AT111" i="40"/>
  <c r="AM111" i="40"/>
  <c r="AL111" i="40"/>
  <c r="AK111" i="40"/>
  <c r="AJ111" i="40"/>
  <c r="AI111" i="40"/>
  <c r="AH111" i="40"/>
  <c r="AG111" i="40"/>
  <c r="AF111" i="40"/>
  <c r="AE111" i="40"/>
  <c r="AC111" i="40"/>
  <c r="AB111" i="40"/>
  <c r="M111" i="40"/>
  <c r="BN110" i="40"/>
  <c r="BE110" i="40"/>
  <c r="AV110" i="40"/>
  <c r="AM110" i="40"/>
  <c r="AJ110" i="40"/>
  <c r="AI110" i="40"/>
  <c r="AH110" i="40"/>
  <c r="AG110" i="40"/>
  <c r="AF110" i="40"/>
  <c r="AE110" i="40"/>
  <c r="BN109" i="40"/>
  <c r="BE109" i="40"/>
  <c r="AV109" i="40"/>
  <c r="AM109" i="40"/>
  <c r="AJ109" i="40"/>
  <c r="AI109" i="40"/>
  <c r="AH109" i="40"/>
  <c r="AG109" i="40"/>
  <c r="AF109" i="40"/>
  <c r="AE109" i="40"/>
  <c r="BN108" i="40"/>
  <c r="BE108" i="40"/>
  <c r="AV108" i="40"/>
  <c r="AM108" i="40"/>
  <c r="AD108" i="40" s="1"/>
  <c r="AJ108" i="40"/>
  <c r="AI108" i="40"/>
  <c r="AH108" i="40"/>
  <c r="AG108" i="40"/>
  <c r="AF108" i="40"/>
  <c r="AE108" i="40"/>
  <c r="BN107" i="40"/>
  <c r="BM107" i="40"/>
  <c r="BL107" i="40"/>
  <c r="BE107" i="40"/>
  <c r="BD107" i="40"/>
  <c r="BC107" i="40"/>
  <c r="AV107" i="40"/>
  <c r="AU107" i="40"/>
  <c r="AT107" i="40"/>
  <c r="AM107" i="40"/>
  <c r="AL107" i="40"/>
  <c r="AK107" i="40"/>
  <c r="AJ107" i="40"/>
  <c r="AI107" i="40"/>
  <c r="AH107" i="40"/>
  <c r="AG107" i="40"/>
  <c r="AF107" i="40"/>
  <c r="AE107" i="40"/>
  <c r="AC107" i="40"/>
  <c r="AB107" i="40"/>
  <c r="M107" i="40"/>
  <c r="BN106" i="40"/>
  <c r="BE106" i="40"/>
  <c r="AV106" i="40"/>
  <c r="AM106" i="40"/>
  <c r="AJ106" i="40"/>
  <c r="AI106" i="40"/>
  <c r="AH106" i="40"/>
  <c r="AG106" i="40"/>
  <c r="AF106" i="40"/>
  <c r="AE106" i="40"/>
  <c r="BN105" i="40"/>
  <c r="BE105" i="40"/>
  <c r="AV105" i="40"/>
  <c r="AM105" i="40"/>
  <c r="AJ105" i="40"/>
  <c r="AI105" i="40"/>
  <c r="AH105" i="40"/>
  <c r="AG105" i="40"/>
  <c r="AF105" i="40"/>
  <c r="AE105" i="40"/>
  <c r="BN104" i="40"/>
  <c r="BE104" i="40"/>
  <c r="AV104" i="40"/>
  <c r="AD104" i="40" s="1"/>
  <c r="AM104" i="40"/>
  <c r="AJ104" i="40"/>
  <c r="AI104" i="40"/>
  <c r="AH104" i="40"/>
  <c r="AG104" i="40"/>
  <c r="AF104" i="40"/>
  <c r="AE104" i="40"/>
  <c r="BN103" i="40"/>
  <c r="BM103" i="40"/>
  <c r="BL103" i="40"/>
  <c r="BE103" i="40"/>
  <c r="BD103" i="40"/>
  <c r="BC103" i="40"/>
  <c r="AV103" i="40"/>
  <c r="AU103" i="40"/>
  <c r="AT103" i="40"/>
  <c r="AM103" i="40"/>
  <c r="AL103" i="40"/>
  <c r="AK103" i="40"/>
  <c r="AJ103" i="40"/>
  <c r="AI103" i="40"/>
  <c r="AH103" i="40"/>
  <c r="AG103" i="40"/>
  <c r="AF103" i="40"/>
  <c r="AE103" i="40"/>
  <c r="AC103" i="40"/>
  <c r="AB103" i="40"/>
  <c r="M103" i="40"/>
  <c r="BN102" i="40"/>
  <c r="BE102" i="40"/>
  <c r="AV102" i="40"/>
  <c r="AM102" i="40"/>
  <c r="AD102" i="40" s="1"/>
  <c r="AJ102" i="40"/>
  <c r="AI102" i="40"/>
  <c r="AH102" i="40"/>
  <c r="AG102" i="40"/>
  <c r="AF102" i="40"/>
  <c r="AE102" i="40"/>
  <c r="BN101" i="40"/>
  <c r="BE101" i="40"/>
  <c r="AV101" i="40"/>
  <c r="AM101" i="40"/>
  <c r="AJ101" i="40"/>
  <c r="AI101" i="40"/>
  <c r="AH101" i="40"/>
  <c r="AG101" i="40"/>
  <c r="AF101" i="40"/>
  <c r="AE101" i="40"/>
  <c r="BN100" i="40"/>
  <c r="BE100" i="40"/>
  <c r="AV100" i="40"/>
  <c r="AM100" i="40"/>
  <c r="AJ100" i="40"/>
  <c r="AI100" i="40"/>
  <c r="AH100" i="40"/>
  <c r="AG100" i="40"/>
  <c r="AF100" i="40"/>
  <c r="AE100" i="40"/>
  <c r="BN99" i="40"/>
  <c r="BM99" i="40"/>
  <c r="BL99" i="40"/>
  <c r="BE99" i="40"/>
  <c r="BD99" i="40"/>
  <c r="BC99" i="40"/>
  <c r="AV99" i="40"/>
  <c r="AU99" i="40"/>
  <c r="AT99" i="40"/>
  <c r="AM99" i="40"/>
  <c r="AL99" i="40"/>
  <c r="AK99" i="40"/>
  <c r="AJ99" i="40"/>
  <c r="AI99" i="40"/>
  <c r="AH99" i="40"/>
  <c r="AG99" i="40"/>
  <c r="AF99" i="40"/>
  <c r="AE99" i="40"/>
  <c r="AC99" i="40"/>
  <c r="AB99" i="40"/>
  <c r="M99" i="40"/>
  <c r="BN98" i="40"/>
  <c r="BE98" i="40"/>
  <c r="AV98" i="40"/>
  <c r="AM98" i="40"/>
  <c r="AJ98" i="40"/>
  <c r="AI98" i="40"/>
  <c r="AH98" i="40"/>
  <c r="AG98" i="40"/>
  <c r="AF98" i="40"/>
  <c r="AE98" i="40"/>
  <c r="BN97" i="40"/>
  <c r="BE97" i="40"/>
  <c r="AV97" i="40"/>
  <c r="AM97" i="40"/>
  <c r="AJ97" i="40"/>
  <c r="AI97" i="40"/>
  <c r="AH97" i="40"/>
  <c r="AG97" i="40"/>
  <c r="AF97" i="40"/>
  <c r="AE97" i="40"/>
  <c r="BN96" i="40"/>
  <c r="BE96" i="40"/>
  <c r="AV96" i="40"/>
  <c r="AM96" i="40"/>
  <c r="AJ96" i="40"/>
  <c r="AI96" i="40"/>
  <c r="AH96" i="40"/>
  <c r="AG96" i="40"/>
  <c r="AF96" i="40"/>
  <c r="AE96" i="40"/>
  <c r="BN95" i="40"/>
  <c r="BM95" i="40"/>
  <c r="BL95" i="40"/>
  <c r="BE95" i="40"/>
  <c r="BD95" i="40"/>
  <c r="BC95" i="40"/>
  <c r="AV95" i="40"/>
  <c r="AU95" i="40"/>
  <c r="AT95" i="40"/>
  <c r="AM95" i="40"/>
  <c r="AL95" i="40"/>
  <c r="AK95" i="40"/>
  <c r="AJ95" i="40"/>
  <c r="AI95" i="40"/>
  <c r="AH95" i="40"/>
  <c r="AG95" i="40"/>
  <c r="AF95" i="40"/>
  <c r="AE95" i="40"/>
  <c r="AD95" i="40"/>
  <c r="AC95" i="40"/>
  <c r="AB95" i="40"/>
  <c r="M95" i="40"/>
  <c r="BN94" i="40"/>
  <c r="BE94" i="40"/>
  <c r="AV94" i="40"/>
  <c r="AM94" i="40"/>
  <c r="AJ94" i="40"/>
  <c r="AI94" i="40"/>
  <c r="AH94" i="40"/>
  <c r="AG94" i="40"/>
  <c r="AF94" i="40"/>
  <c r="AE94" i="40"/>
  <c r="BN93" i="40"/>
  <c r="BE93" i="40"/>
  <c r="AV93" i="40"/>
  <c r="AM93" i="40"/>
  <c r="AJ93" i="40"/>
  <c r="AI93" i="40"/>
  <c r="AH93" i="40"/>
  <c r="AG93" i="40"/>
  <c r="AF93" i="40"/>
  <c r="AE93" i="40"/>
  <c r="BN92" i="40"/>
  <c r="BE92" i="40"/>
  <c r="AV92" i="40"/>
  <c r="AM92" i="40"/>
  <c r="AJ92" i="40"/>
  <c r="AI92" i="40"/>
  <c r="AH92" i="40"/>
  <c r="AG92" i="40"/>
  <c r="AF92" i="40"/>
  <c r="AE92" i="40"/>
  <c r="BN91" i="40"/>
  <c r="BM91" i="40"/>
  <c r="BL91" i="40"/>
  <c r="BE91" i="40"/>
  <c r="BD91" i="40"/>
  <c r="BC91" i="40"/>
  <c r="AV91" i="40"/>
  <c r="AU91" i="40"/>
  <c r="AT91" i="40"/>
  <c r="AM91" i="40"/>
  <c r="AL91" i="40"/>
  <c r="AK91" i="40"/>
  <c r="AJ91" i="40"/>
  <c r="AI91" i="40"/>
  <c r="AH91" i="40"/>
  <c r="AG91" i="40"/>
  <c r="AF91" i="40"/>
  <c r="AE91" i="40"/>
  <c r="AC91" i="40"/>
  <c r="AB91" i="40"/>
  <c r="M91" i="40"/>
  <c r="BN90" i="40"/>
  <c r="BE90" i="40"/>
  <c r="AV90" i="40"/>
  <c r="AM90" i="40"/>
  <c r="AJ90" i="40"/>
  <c r="AI90" i="40"/>
  <c r="AH90" i="40"/>
  <c r="AG90" i="40"/>
  <c r="AF90" i="40"/>
  <c r="AE90" i="40"/>
  <c r="BN89" i="40"/>
  <c r="BE89" i="40"/>
  <c r="AV89" i="40"/>
  <c r="AM89" i="40"/>
  <c r="AJ89" i="40"/>
  <c r="AI89" i="40"/>
  <c r="AH89" i="40"/>
  <c r="AG89" i="40"/>
  <c r="AF89" i="40"/>
  <c r="AE89" i="40"/>
  <c r="BN88" i="40"/>
  <c r="BE88" i="40"/>
  <c r="AV88" i="40"/>
  <c r="AM88" i="40"/>
  <c r="AJ88" i="40"/>
  <c r="AI88" i="40"/>
  <c r="AH88" i="40"/>
  <c r="AG88" i="40"/>
  <c r="AF88" i="40"/>
  <c r="AE88" i="40"/>
  <c r="BN87" i="40"/>
  <c r="BM87" i="40"/>
  <c r="BL87" i="40"/>
  <c r="BE87" i="40"/>
  <c r="BD87" i="40"/>
  <c r="BC87" i="40"/>
  <c r="AV87" i="40"/>
  <c r="AU87" i="40"/>
  <c r="AT87" i="40"/>
  <c r="AM87" i="40"/>
  <c r="AL87" i="40"/>
  <c r="AK87" i="40"/>
  <c r="AJ87" i="40"/>
  <c r="AI87" i="40"/>
  <c r="AH87" i="40"/>
  <c r="AG87" i="40"/>
  <c r="AF87" i="40"/>
  <c r="AE87" i="40"/>
  <c r="AC87" i="40"/>
  <c r="AB87" i="40"/>
  <c r="M87" i="40"/>
  <c r="BN86" i="40"/>
  <c r="BE86" i="40"/>
  <c r="AV86" i="40"/>
  <c r="AM86" i="40"/>
  <c r="AJ86" i="40"/>
  <c r="AI86" i="40"/>
  <c r="AH86" i="40"/>
  <c r="AG86" i="40"/>
  <c r="AF86" i="40"/>
  <c r="AE86" i="40"/>
  <c r="BN85" i="40"/>
  <c r="BE85" i="40"/>
  <c r="AV85" i="40"/>
  <c r="AM85" i="40"/>
  <c r="AJ85" i="40"/>
  <c r="AI85" i="40"/>
  <c r="AH85" i="40"/>
  <c r="AG85" i="40"/>
  <c r="AF85" i="40"/>
  <c r="AE85" i="40"/>
  <c r="BN84" i="40"/>
  <c r="BE84" i="40"/>
  <c r="AV84" i="40"/>
  <c r="AM84" i="40"/>
  <c r="AJ84" i="40"/>
  <c r="AI84" i="40"/>
  <c r="AH84" i="40"/>
  <c r="AG84" i="40"/>
  <c r="AF84" i="40"/>
  <c r="AE84" i="40"/>
  <c r="BN83" i="40"/>
  <c r="BM83" i="40"/>
  <c r="BL83" i="40"/>
  <c r="BE83" i="40"/>
  <c r="BD83" i="40"/>
  <c r="BC83" i="40"/>
  <c r="AV83" i="40"/>
  <c r="AU83" i="40"/>
  <c r="AT83" i="40"/>
  <c r="AM83" i="40"/>
  <c r="AL83" i="40"/>
  <c r="AK83" i="40"/>
  <c r="AJ83" i="40"/>
  <c r="AI83" i="40"/>
  <c r="AH83" i="40"/>
  <c r="AG83" i="40"/>
  <c r="AF83" i="40"/>
  <c r="AE83" i="40"/>
  <c r="AC83" i="40"/>
  <c r="AB83" i="40"/>
  <c r="M83" i="40"/>
  <c r="BN82" i="40"/>
  <c r="BE82" i="40"/>
  <c r="AV82" i="40"/>
  <c r="AM82" i="40"/>
  <c r="AJ82" i="40"/>
  <c r="AI82" i="40"/>
  <c r="AH82" i="40"/>
  <c r="AG82" i="40"/>
  <c r="AF82" i="40"/>
  <c r="AE82" i="40"/>
  <c r="BN81" i="40"/>
  <c r="BE81" i="40"/>
  <c r="AV81" i="40"/>
  <c r="AM81" i="40"/>
  <c r="AJ81" i="40"/>
  <c r="AI81" i="40"/>
  <c r="AH81" i="40"/>
  <c r="AG81" i="40"/>
  <c r="AF81" i="40"/>
  <c r="AE81" i="40"/>
  <c r="BN80" i="40"/>
  <c r="BE80" i="40"/>
  <c r="AV80" i="40"/>
  <c r="AM80" i="40"/>
  <c r="AJ80" i="40"/>
  <c r="AI80" i="40"/>
  <c r="AH80" i="40"/>
  <c r="AG80" i="40"/>
  <c r="AF80" i="40"/>
  <c r="AE80" i="40"/>
  <c r="BN79" i="40"/>
  <c r="BM79" i="40"/>
  <c r="BL79" i="40"/>
  <c r="BE79" i="40"/>
  <c r="BD79" i="40"/>
  <c r="BC79" i="40"/>
  <c r="AV79" i="40"/>
  <c r="AU79" i="40"/>
  <c r="AT79" i="40"/>
  <c r="AM79" i="40"/>
  <c r="AL79" i="40"/>
  <c r="AK79" i="40"/>
  <c r="AJ79" i="40"/>
  <c r="AI79" i="40"/>
  <c r="AH79" i="40"/>
  <c r="AG79" i="40"/>
  <c r="AF79" i="40"/>
  <c r="AE79" i="40"/>
  <c r="AC79" i="40"/>
  <c r="AB79" i="40"/>
  <c r="M79" i="40"/>
  <c r="BN78" i="40"/>
  <c r="BE78" i="40"/>
  <c r="AV78" i="40"/>
  <c r="AM78" i="40"/>
  <c r="AJ78" i="40"/>
  <c r="AI78" i="40"/>
  <c r="AH78" i="40"/>
  <c r="AG78" i="40"/>
  <c r="AF78" i="40"/>
  <c r="AE78" i="40"/>
  <c r="BN77" i="40"/>
  <c r="BE77" i="40"/>
  <c r="AV77" i="40"/>
  <c r="AM77" i="40"/>
  <c r="AJ77" i="40"/>
  <c r="AI77" i="40"/>
  <c r="AH77" i="40"/>
  <c r="AG77" i="40"/>
  <c r="AF77" i="40"/>
  <c r="AE77" i="40"/>
  <c r="BN76" i="40"/>
  <c r="BE76" i="40"/>
  <c r="AV76" i="40"/>
  <c r="AM76" i="40"/>
  <c r="AJ76" i="40"/>
  <c r="AI76" i="40"/>
  <c r="AH76" i="40"/>
  <c r="AG76" i="40"/>
  <c r="AF76" i="40"/>
  <c r="AE76" i="40"/>
  <c r="BN75" i="40"/>
  <c r="BM75" i="40"/>
  <c r="BL75" i="40"/>
  <c r="BE75" i="40"/>
  <c r="BD75" i="40"/>
  <c r="BC75" i="40"/>
  <c r="AV75" i="40"/>
  <c r="AU75" i="40"/>
  <c r="AT75" i="40"/>
  <c r="AM75" i="40"/>
  <c r="AL75" i="40"/>
  <c r="AK75" i="40"/>
  <c r="AJ75" i="40"/>
  <c r="AI75" i="40"/>
  <c r="AH75" i="40"/>
  <c r="AG75" i="40"/>
  <c r="AF75" i="40"/>
  <c r="AE75" i="40"/>
  <c r="AC75" i="40"/>
  <c r="AB75" i="40"/>
  <c r="M75" i="40"/>
  <c r="BN74" i="40"/>
  <c r="BE74" i="40"/>
  <c r="AV74" i="40"/>
  <c r="AM74" i="40"/>
  <c r="AJ74" i="40"/>
  <c r="AI74" i="40"/>
  <c r="AH74" i="40"/>
  <c r="AG74" i="40"/>
  <c r="AF74" i="40"/>
  <c r="AE74" i="40"/>
  <c r="BN73" i="40"/>
  <c r="BE73" i="40"/>
  <c r="AV73" i="40"/>
  <c r="AM73" i="40"/>
  <c r="AD73" i="40" s="1"/>
  <c r="AJ73" i="40"/>
  <c r="AI73" i="40"/>
  <c r="AH73" i="40"/>
  <c r="AG73" i="40"/>
  <c r="AF73" i="40"/>
  <c r="AE73" i="40"/>
  <c r="BN72" i="40"/>
  <c r="BE72" i="40"/>
  <c r="AV72" i="40"/>
  <c r="AM72" i="40"/>
  <c r="AD72" i="40" s="1"/>
  <c r="AJ72" i="40"/>
  <c r="AI72" i="40"/>
  <c r="AH72" i="40"/>
  <c r="AG72" i="40"/>
  <c r="AF72" i="40"/>
  <c r="AE72" i="40"/>
  <c r="BN71" i="40"/>
  <c r="BM71" i="40"/>
  <c r="BL71" i="40"/>
  <c r="BE71" i="40"/>
  <c r="BD71" i="40"/>
  <c r="BC71" i="40"/>
  <c r="AV71" i="40"/>
  <c r="AU71" i="40"/>
  <c r="AT71" i="40"/>
  <c r="AM71" i="40"/>
  <c r="AL71" i="40"/>
  <c r="AK71" i="40"/>
  <c r="AJ71" i="40"/>
  <c r="AI71" i="40"/>
  <c r="AH71" i="40"/>
  <c r="AG71" i="40"/>
  <c r="AF71" i="40"/>
  <c r="AE71" i="40"/>
  <c r="AC71" i="40"/>
  <c r="AB71" i="40"/>
  <c r="M71" i="40"/>
  <c r="BN70" i="40"/>
  <c r="BE70" i="40"/>
  <c r="AV70" i="40"/>
  <c r="AM70" i="40"/>
  <c r="AJ70" i="40"/>
  <c r="AI70" i="40"/>
  <c r="AH70" i="40"/>
  <c r="AG70" i="40"/>
  <c r="AF70" i="40"/>
  <c r="AE70" i="40"/>
  <c r="BN69" i="40"/>
  <c r="BE69" i="40"/>
  <c r="AV69" i="40"/>
  <c r="AM69" i="40"/>
  <c r="AJ69" i="40"/>
  <c r="AI69" i="40"/>
  <c r="AH69" i="40"/>
  <c r="AG69" i="40"/>
  <c r="AF69" i="40"/>
  <c r="AE69" i="40"/>
  <c r="BN68" i="40"/>
  <c r="BE68" i="40"/>
  <c r="AV68" i="40"/>
  <c r="AM68" i="40"/>
  <c r="AJ68" i="40"/>
  <c r="AI68" i="40"/>
  <c r="AH68" i="40"/>
  <c r="AG68" i="40"/>
  <c r="AF68" i="40"/>
  <c r="AE68" i="40"/>
  <c r="BN67" i="40"/>
  <c r="BM67" i="40"/>
  <c r="BL67" i="40"/>
  <c r="BE67" i="40"/>
  <c r="BD67" i="40"/>
  <c r="BC67" i="40"/>
  <c r="AV67" i="40"/>
  <c r="AU67" i="40"/>
  <c r="AT67" i="40"/>
  <c r="AM67" i="40"/>
  <c r="AL67" i="40"/>
  <c r="AK67" i="40"/>
  <c r="AJ67" i="40"/>
  <c r="AI67" i="40"/>
  <c r="AH67" i="40"/>
  <c r="AG67" i="40"/>
  <c r="AF67" i="40"/>
  <c r="AE67" i="40"/>
  <c r="AC67" i="40"/>
  <c r="AB67" i="40"/>
  <c r="M67" i="40"/>
  <c r="BN66" i="40"/>
  <c r="BE66" i="40"/>
  <c r="AV66" i="40"/>
  <c r="AM66" i="40"/>
  <c r="AJ66" i="40"/>
  <c r="AI66" i="40"/>
  <c r="AH66" i="40"/>
  <c r="AG66" i="40"/>
  <c r="AF66" i="40"/>
  <c r="AE66" i="40"/>
  <c r="BN65" i="40"/>
  <c r="BE65" i="40"/>
  <c r="AV65" i="40"/>
  <c r="AM65" i="40"/>
  <c r="AJ65" i="40"/>
  <c r="AI65" i="40"/>
  <c r="AH65" i="40"/>
  <c r="AG65" i="40"/>
  <c r="AF65" i="40"/>
  <c r="AE65" i="40"/>
  <c r="BN64" i="40"/>
  <c r="BE64" i="40"/>
  <c r="AV64" i="40"/>
  <c r="AM64" i="40"/>
  <c r="AJ64" i="40"/>
  <c r="AI64" i="40"/>
  <c r="AH64" i="40"/>
  <c r="AG64" i="40"/>
  <c r="AF64" i="40"/>
  <c r="AE64" i="40"/>
  <c r="BN63" i="40"/>
  <c r="BM63" i="40"/>
  <c r="BL63" i="40"/>
  <c r="BE63" i="40"/>
  <c r="BD63" i="40"/>
  <c r="BC63" i="40"/>
  <c r="AV63" i="40"/>
  <c r="AU63" i="40"/>
  <c r="AT63" i="40"/>
  <c r="AM63" i="40"/>
  <c r="AL63" i="40"/>
  <c r="AK63" i="40"/>
  <c r="AJ63" i="40"/>
  <c r="AI63" i="40"/>
  <c r="AH63" i="40"/>
  <c r="AG63" i="40"/>
  <c r="AF63" i="40"/>
  <c r="AE63" i="40"/>
  <c r="AC63" i="40"/>
  <c r="AB63" i="40"/>
  <c r="M63" i="40"/>
  <c r="BN62" i="40"/>
  <c r="BE62" i="40"/>
  <c r="AV62" i="40"/>
  <c r="AM62" i="40"/>
  <c r="AJ62" i="40"/>
  <c r="AI62" i="40"/>
  <c r="AH62" i="40"/>
  <c r="AG62" i="40"/>
  <c r="AF62" i="40"/>
  <c r="AE62" i="40"/>
  <c r="BN61" i="40"/>
  <c r="BE61" i="40"/>
  <c r="AV61" i="40"/>
  <c r="AM61" i="40"/>
  <c r="AJ61" i="40"/>
  <c r="AI61" i="40"/>
  <c r="AH61" i="40"/>
  <c r="AG61" i="40"/>
  <c r="AF61" i="40"/>
  <c r="AE61" i="40"/>
  <c r="BN60" i="40"/>
  <c r="BE60" i="40"/>
  <c r="AV60" i="40"/>
  <c r="AM60" i="40"/>
  <c r="AJ60" i="40"/>
  <c r="AI60" i="40"/>
  <c r="AH60" i="40"/>
  <c r="AG60" i="40"/>
  <c r="AF60" i="40"/>
  <c r="AE60" i="40"/>
  <c r="BN59" i="40"/>
  <c r="BM59" i="40"/>
  <c r="BL59" i="40"/>
  <c r="BE59" i="40"/>
  <c r="BD59" i="40"/>
  <c r="BC59" i="40"/>
  <c r="AV59" i="40"/>
  <c r="AU59" i="40"/>
  <c r="AT59" i="40"/>
  <c r="AM59" i="40"/>
  <c r="AL59" i="40"/>
  <c r="AK59" i="40"/>
  <c r="AJ59" i="40"/>
  <c r="AI59" i="40"/>
  <c r="AH59" i="40"/>
  <c r="AG59" i="40"/>
  <c r="AF59" i="40"/>
  <c r="AE59" i="40"/>
  <c r="AC59" i="40"/>
  <c r="AB59" i="40"/>
  <c r="M59" i="40"/>
  <c r="BN58" i="40"/>
  <c r="BE58" i="40"/>
  <c r="AV58" i="40"/>
  <c r="AM58" i="40"/>
  <c r="AJ58" i="40"/>
  <c r="AI58" i="40"/>
  <c r="AH58" i="40"/>
  <c r="AG58" i="40"/>
  <c r="AF58" i="40"/>
  <c r="AE58" i="40"/>
  <c r="BN57" i="40"/>
  <c r="BE57" i="40"/>
  <c r="AV57" i="40"/>
  <c r="AM57" i="40"/>
  <c r="AJ57" i="40"/>
  <c r="AI57" i="40"/>
  <c r="AH57" i="40"/>
  <c r="AG57" i="40"/>
  <c r="AF57" i="40"/>
  <c r="AE57" i="40"/>
  <c r="BN56" i="40"/>
  <c r="BE56" i="40"/>
  <c r="AV56" i="40"/>
  <c r="AD56" i="40" s="1"/>
  <c r="AM56" i="40"/>
  <c r="AJ56" i="40"/>
  <c r="AI56" i="40"/>
  <c r="AH56" i="40"/>
  <c r="AG56" i="40"/>
  <c r="AF56" i="40"/>
  <c r="AE56" i="40"/>
  <c r="BN55" i="40"/>
  <c r="BM55" i="40"/>
  <c r="BL55" i="40"/>
  <c r="BE55" i="40"/>
  <c r="BD55" i="40"/>
  <c r="BC55" i="40"/>
  <c r="AV55" i="40"/>
  <c r="AU55" i="40"/>
  <c r="AT55" i="40"/>
  <c r="AM55" i="40"/>
  <c r="AL55" i="40"/>
  <c r="AK55" i="40"/>
  <c r="AJ55" i="40"/>
  <c r="AI55" i="40"/>
  <c r="AH55" i="40"/>
  <c r="AG55" i="40"/>
  <c r="AF55" i="40"/>
  <c r="AE55" i="40"/>
  <c r="AC55" i="40"/>
  <c r="AB55" i="40"/>
  <c r="M55" i="40"/>
  <c r="BN54" i="40"/>
  <c r="BE54" i="40"/>
  <c r="AV54" i="40"/>
  <c r="AM54" i="40"/>
  <c r="AJ54" i="40"/>
  <c r="AI54" i="40"/>
  <c r="AH54" i="40"/>
  <c r="AG54" i="40"/>
  <c r="AF54" i="40"/>
  <c r="AE54" i="40"/>
  <c r="BN53" i="40"/>
  <c r="BE53" i="40"/>
  <c r="AV53" i="40"/>
  <c r="AM53" i="40"/>
  <c r="AJ53" i="40"/>
  <c r="AI53" i="40"/>
  <c r="AH53" i="40"/>
  <c r="AG53" i="40"/>
  <c r="AF53" i="40"/>
  <c r="AE53" i="40"/>
  <c r="BN52" i="40"/>
  <c r="BE52" i="40"/>
  <c r="AV52" i="40"/>
  <c r="AM52" i="40"/>
  <c r="AJ52" i="40"/>
  <c r="AI52" i="40"/>
  <c r="AH52" i="40"/>
  <c r="AG52" i="40"/>
  <c r="AF52" i="40"/>
  <c r="AE52" i="40"/>
  <c r="BN51" i="40"/>
  <c r="BM51" i="40"/>
  <c r="BL51" i="40"/>
  <c r="BE51" i="40"/>
  <c r="BD51" i="40"/>
  <c r="BC51" i="40"/>
  <c r="AV51" i="40"/>
  <c r="AU51" i="40"/>
  <c r="AT51" i="40"/>
  <c r="AM51" i="40"/>
  <c r="AL51" i="40"/>
  <c r="AK51" i="40"/>
  <c r="AJ51" i="40"/>
  <c r="AI51" i="40"/>
  <c r="AH51" i="40"/>
  <c r="AG51" i="40"/>
  <c r="AF51" i="40"/>
  <c r="AE51" i="40"/>
  <c r="AC51" i="40"/>
  <c r="AB51" i="40"/>
  <c r="M51" i="40"/>
  <c r="BN50" i="40"/>
  <c r="BE50" i="40"/>
  <c r="AV50" i="40"/>
  <c r="AM50" i="40"/>
  <c r="AJ50" i="40"/>
  <c r="AI50" i="40"/>
  <c r="AH50" i="40"/>
  <c r="AG50" i="40"/>
  <c r="AF50" i="40"/>
  <c r="AE50" i="40"/>
  <c r="BN49" i="40"/>
  <c r="BE49" i="40"/>
  <c r="AV49" i="40"/>
  <c r="AM49" i="40"/>
  <c r="AJ49" i="40"/>
  <c r="AI49" i="40"/>
  <c r="AH49" i="40"/>
  <c r="AG49" i="40"/>
  <c r="AF49" i="40"/>
  <c r="AE49" i="40"/>
  <c r="BN48" i="40"/>
  <c r="BE48" i="40"/>
  <c r="AV48" i="40"/>
  <c r="AM48" i="40"/>
  <c r="AJ48" i="40"/>
  <c r="AI48" i="40"/>
  <c r="AH48" i="40"/>
  <c r="AG48" i="40"/>
  <c r="AF48" i="40"/>
  <c r="AE48" i="40"/>
  <c r="BN47" i="40"/>
  <c r="BM47" i="40"/>
  <c r="BL47" i="40"/>
  <c r="BE47" i="40"/>
  <c r="BD47" i="40"/>
  <c r="BC47" i="40"/>
  <c r="AV47" i="40"/>
  <c r="AD47" i="40" s="1"/>
  <c r="AU47" i="40"/>
  <c r="AT47" i="40"/>
  <c r="AM47" i="40"/>
  <c r="AL47" i="40"/>
  <c r="AK47" i="40"/>
  <c r="AJ47" i="40"/>
  <c r="AI47" i="40"/>
  <c r="AH47" i="40"/>
  <c r="AG47" i="40"/>
  <c r="AF47" i="40"/>
  <c r="AE47" i="40"/>
  <c r="AC47" i="40"/>
  <c r="AB47" i="40"/>
  <c r="M47" i="40"/>
  <c r="BN46" i="40"/>
  <c r="BE46" i="40"/>
  <c r="AV46" i="40"/>
  <c r="AM46" i="40"/>
  <c r="AJ46" i="40"/>
  <c r="AI46" i="40"/>
  <c r="AH46" i="40"/>
  <c r="AG46" i="40"/>
  <c r="AF46" i="40"/>
  <c r="AE46" i="40"/>
  <c r="BN45" i="40"/>
  <c r="BE45" i="40"/>
  <c r="AV45" i="40"/>
  <c r="AM45" i="40"/>
  <c r="AJ45" i="40"/>
  <c r="AI45" i="40"/>
  <c r="AH45" i="40"/>
  <c r="AG45" i="40"/>
  <c r="AF45" i="40"/>
  <c r="AE45" i="40"/>
  <c r="BN44" i="40"/>
  <c r="AD44" i="40" s="1"/>
  <c r="BE44" i="40"/>
  <c r="AV44" i="40"/>
  <c r="AM44" i="40"/>
  <c r="AJ44" i="40"/>
  <c r="AI44" i="40"/>
  <c r="AH44" i="40"/>
  <c r="AG44" i="40"/>
  <c r="AF44" i="40"/>
  <c r="AE44" i="40"/>
  <c r="BN43" i="40"/>
  <c r="BM43" i="40"/>
  <c r="BL43" i="40"/>
  <c r="BE43" i="40"/>
  <c r="BD43" i="40"/>
  <c r="BC43" i="40"/>
  <c r="AV43" i="40"/>
  <c r="AU43" i="40"/>
  <c r="AT43" i="40"/>
  <c r="AM43" i="40"/>
  <c r="AL43" i="40"/>
  <c r="AK43" i="40"/>
  <c r="AJ43" i="40"/>
  <c r="AI43" i="40"/>
  <c r="AH43" i="40"/>
  <c r="AG43" i="40"/>
  <c r="AF43" i="40"/>
  <c r="AE43" i="40"/>
  <c r="AC43" i="40"/>
  <c r="AB43" i="40"/>
  <c r="M43" i="40"/>
  <c r="BN42" i="40"/>
  <c r="BE42" i="40"/>
  <c r="AV42" i="40"/>
  <c r="AM42" i="40"/>
  <c r="AJ42" i="40"/>
  <c r="AI42" i="40"/>
  <c r="AH42" i="40"/>
  <c r="AG42" i="40"/>
  <c r="AF42" i="40"/>
  <c r="AE42" i="40"/>
  <c r="BN41" i="40"/>
  <c r="BE41" i="40"/>
  <c r="AV41" i="40"/>
  <c r="AM41" i="40"/>
  <c r="AJ41" i="40"/>
  <c r="AI41" i="40"/>
  <c r="AH41" i="40"/>
  <c r="AG41" i="40"/>
  <c r="AF41" i="40"/>
  <c r="AE41" i="40"/>
  <c r="BN40" i="40"/>
  <c r="BE40" i="40"/>
  <c r="AV40" i="40"/>
  <c r="AM40" i="40"/>
  <c r="AJ40" i="40"/>
  <c r="AI40" i="40"/>
  <c r="AH40" i="40"/>
  <c r="AG40" i="40"/>
  <c r="AF40" i="40"/>
  <c r="AE40" i="40"/>
  <c r="BN39" i="40"/>
  <c r="BM39" i="40"/>
  <c r="BL39" i="40"/>
  <c r="BE39" i="40"/>
  <c r="BD39" i="40"/>
  <c r="BC39" i="40"/>
  <c r="AV39" i="40"/>
  <c r="AU39" i="40"/>
  <c r="AT39" i="40"/>
  <c r="AM39" i="40"/>
  <c r="AL39" i="40"/>
  <c r="AK39" i="40"/>
  <c r="AJ39" i="40"/>
  <c r="AI39" i="40"/>
  <c r="AH39" i="40"/>
  <c r="AG39" i="40"/>
  <c r="AF39" i="40"/>
  <c r="AE39" i="40"/>
  <c r="AC39" i="40"/>
  <c r="AB39" i="40"/>
  <c r="BN38" i="40"/>
  <c r="BE38" i="40"/>
  <c r="AV38" i="40"/>
  <c r="AM38" i="40"/>
  <c r="AD38" i="40" s="1"/>
  <c r="AJ38" i="40"/>
  <c r="AI38" i="40"/>
  <c r="AH38" i="40"/>
  <c r="AG38" i="40"/>
  <c r="AF38" i="40"/>
  <c r="AE38" i="40"/>
  <c r="BN37" i="40"/>
  <c r="BE37" i="40"/>
  <c r="AV37" i="40"/>
  <c r="AM37" i="40"/>
  <c r="AJ37" i="40"/>
  <c r="AI37" i="40"/>
  <c r="AH37" i="40"/>
  <c r="AG37" i="40"/>
  <c r="AF37" i="40"/>
  <c r="AE37" i="40"/>
  <c r="BN36" i="40"/>
  <c r="BE36" i="40"/>
  <c r="AV36" i="40"/>
  <c r="AM36" i="40"/>
  <c r="AJ36" i="40"/>
  <c r="AI36" i="40"/>
  <c r="AH36" i="40"/>
  <c r="AG36" i="40"/>
  <c r="AF36" i="40"/>
  <c r="AE36" i="40"/>
  <c r="BN35" i="40"/>
  <c r="BM35" i="40"/>
  <c r="BL35" i="40"/>
  <c r="BE35" i="40"/>
  <c r="BD35" i="40"/>
  <c r="BC35" i="40"/>
  <c r="AV35" i="40"/>
  <c r="AU35" i="40"/>
  <c r="AT35" i="40"/>
  <c r="AM35" i="40"/>
  <c r="AL35" i="40"/>
  <c r="AK35" i="40"/>
  <c r="AJ35" i="40"/>
  <c r="AI35" i="40"/>
  <c r="AH35" i="40"/>
  <c r="AG35" i="40"/>
  <c r="AF35" i="40"/>
  <c r="AE35" i="40"/>
  <c r="AC35" i="40"/>
  <c r="AB35" i="40"/>
  <c r="M35" i="40"/>
  <c r="BN34" i="40"/>
  <c r="BE34" i="40"/>
  <c r="AV34" i="40"/>
  <c r="AM34" i="40"/>
  <c r="AJ34" i="40"/>
  <c r="AI34" i="40"/>
  <c r="AH34" i="40"/>
  <c r="AG34" i="40"/>
  <c r="AF34" i="40"/>
  <c r="AE34" i="40"/>
  <c r="BN33" i="40"/>
  <c r="BE33" i="40"/>
  <c r="AV33" i="40"/>
  <c r="AM33" i="40"/>
  <c r="AJ33" i="40"/>
  <c r="AI33" i="40"/>
  <c r="AH33" i="40"/>
  <c r="AG33" i="40"/>
  <c r="AF33" i="40"/>
  <c r="AE33" i="40"/>
  <c r="BN32" i="40"/>
  <c r="BE32" i="40"/>
  <c r="AV32" i="40"/>
  <c r="AM32" i="40"/>
  <c r="AJ32" i="40"/>
  <c r="AI32" i="40"/>
  <c r="AH32" i="40"/>
  <c r="AG32" i="40"/>
  <c r="AF32" i="40"/>
  <c r="AE32" i="40"/>
  <c r="BN31" i="40"/>
  <c r="BM31" i="40"/>
  <c r="BL31" i="40"/>
  <c r="BE31" i="40"/>
  <c r="BD31" i="40"/>
  <c r="BC31" i="40"/>
  <c r="AV31" i="40"/>
  <c r="AU31" i="40"/>
  <c r="AT31" i="40"/>
  <c r="AM31" i="40"/>
  <c r="AL31" i="40"/>
  <c r="AK31" i="40"/>
  <c r="AJ31" i="40"/>
  <c r="AI31" i="40"/>
  <c r="AH31" i="40"/>
  <c r="AG31" i="40"/>
  <c r="AF31" i="40"/>
  <c r="AE31" i="40"/>
  <c r="AC31" i="40"/>
  <c r="AB31" i="40"/>
  <c r="M31" i="40"/>
  <c r="BN30" i="40"/>
  <c r="BE30" i="40"/>
  <c r="AV30" i="40"/>
  <c r="AM30" i="40"/>
  <c r="AJ30" i="40"/>
  <c r="AI30" i="40"/>
  <c r="AH30" i="40"/>
  <c r="AG30" i="40"/>
  <c r="AF30" i="40"/>
  <c r="AE30" i="40"/>
  <c r="BN29" i="40"/>
  <c r="BE29" i="40"/>
  <c r="AV29" i="40"/>
  <c r="AM29" i="40"/>
  <c r="AJ29" i="40"/>
  <c r="AI29" i="40"/>
  <c r="AH29" i="40"/>
  <c r="AG29" i="40"/>
  <c r="AF29" i="40"/>
  <c r="AE29" i="40"/>
  <c r="BN28" i="40"/>
  <c r="BE28" i="40"/>
  <c r="AV28" i="40"/>
  <c r="AM28" i="40"/>
  <c r="AJ28" i="40"/>
  <c r="AI28" i="40"/>
  <c r="AH28" i="40"/>
  <c r="AG28" i="40"/>
  <c r="AF28" i="40"/>
  <c r="AE28" i="40"/>
  <c r="BN27" i="40"/>
  <c r="BM27" i="40"/>
  <c r="BL27" i="40"/>
  <c r="BE27" i="40"/>
  <c r="BD27" i="40"/>
  <c r="BC27" i="40"/>
  <c r="AV27" i="40"/>
  <c r="AU27" i="40"/>
  <c r="AT27" i="40"/>
  <c r="AM27" i="40"/>
  <c r="AL27" i="40"/>
  <c r="AK27" i="40"/>
  <c r="AJ27" i="40"/>
  <c r="AI27" i="40"/>
  <c r="AH27" i="40"/>
  <c r="AG27" i="40"/>
  <c r="AF27" i="40"/>
  <c r="AE27" i="40"/>
  <c r="AC27" i="40"/>
  <c r="AB27" i="40"/>
  <c r="M27" i="40"/>
  <c r="BN26" i="40"/>
  <c r="BE26" i="40"/>
  <c r="AV26" i="40"/>
  <c r="AM26" i="40"/>
  <c r="AD26" i="40" s="1"/>
  <c r="AJ26" i="40"/>
  <c r="AI26" i="40"/>
  <c r="AH26" i="40"/>
  <c r="AG26" i="40"/>
  <c r="AF26" i="40"/>
  <c r="AE26" i="40"/>
  <c r="BN25" i="40"/>
  <c r="BE25" i="40"/>
  <c r="AV25" i="40"/>
  <c r="AM25" i="40"/>
  <c r="AJ25" i="40"/>
  <c r="AI25" i="40"/>
  <c r="AH25" i="40"/>
  <c r="AG25" i="40"/>
  <c r="AF25" i="40"/>
  <c r="AE25" i="40"/>
  <c r="BN24" i="40"/>
  <c r="BE24" i="40"/>
  <c r="AV24" i="40"/>
  <c r="AM24" i="40"/>
  <c r="AJ24" i="40"/>
  <c r="AI24" i="40"/>
  <c r="AH24" i="40"/>
  <c r="AG24" i="40"/>
  <c r="AF24" i="40"/>
  <c r="AE24" i="40"/>
  <c r="BN23" i="40"/>
  <c r="BM23" i="40"/>
  <c r="BL23" i="40"/>
  <c r="BE23" i="40"/>
  <c r="BD23" i="40"/>
  <c r="BC23" i="40"/>
  <c r="AV23" i="40"/>
  <c r="AU23" i="40"/>
  <c r="AT23" i="40"/>
  <c r="AM23" i="40"/>
  <c r="AL23" i="40"/>
  <c r="AK23" i="40"/>
  <c r="AJ23" i="40"/>
  <c r="AI23" i="40"/>
  <c r="AH23" i="40"/>
  <c r="AG23" i="40"/>
  <c r="AF23" i="40"/>
  <c r="AE23" i="40"/>
  <c r="AC23" i="40"/>
  <c r="AB23" i="40"/>
  <c r="M23" i="40"/>
  <c r="BN22" i="40"/>
  <c r="BE22" i="40"/>
  <c r="AV22" i="40"/>
  <c r="AM22" i="40"/>
  <c r="AJ22" i="40"/>
  <c r="AI22" i="40"/>
  <c r="AH22" i="40"/>
  <c r="AG22" i="40"/>
  <c r="AF22" i="40"/>
  <c r="AE22" i="40"/>
  <c r="BN21" i="40"/>
  <c r="BE21" i="40"/>
  <c r="AV21" i="40"/>
  <c r="AM21" i="40"/>
  <c r="AJ21" i="40"/>
  <c r="AI21" i="40"/>
  <c r="AH21" i="40"/>
  <c r="AG21" i="40"/>
  <c r="AF21" i="40"/>
  <c r="AE21" i="40"/>
  <c r="BN20" i="40"/>
  <c r="BE20" i="40"/>
  <c r="AV20" i="40"/>
  <c r="AM20" i="40"/>
  <c r="AJ20" i="40"/>
  <c r="AI20" i="40"/>
  <c r="AH20" i="40"/>
  <c r="AG20" i="40"/>
  <c r="AF20" i="40"/>
  <c r="AE20" i="40"/>
  <c r="BN19" i="40"/>
  <c r="BM19" i="40"/>
  <c r="BL19" i="40"/>
  <c r="BE19" i="40"/>
  <c r="BD19" i="40"/>
  <c r="BC19" i="40"/>
  <c r="AV19" i="40"/>
  <c r="AU19" i="40"/>
  <c r="AT19" i="40"/>
  <c r="AM19" i="40"/>
  <c r="AL19" i="40"/>
  <c r="AK19" i="40"/>
  <c r="AJ19" i="40"/>
  <c r="AI19" i="40"/>
  <c r="AH19" i="40"/>
  <c r="AG19" i="40"/>
  <c r="AF19" i="40"/>
  <c r="AE19" i="40"/>
  <c r="AC19" i="40"/>
  <c r="AB19" i="40"/>
  <c r="M19" i="40"/>
  <c r="BN18" i="40"/>
  <c r="BE18" i="40"/>
  <c r="AV18" i="40"/>
  <c r="AM18" i="40"/>
  <c r="AJ18" i="40"/>
  <c r="AI18" i="40"/>
  <c r="AH18" i="40"/>
  <c r="AG18" i="40"/>
  <c r="AF18" i="40"/>
  <c r="AE18" i="40"/>
  <c r="BN17" i="40"/>
  <c r="BE17" i="40"/>
  <c r="AV17" i="40"/>
  <c r="AM17" i="40"/>
  <c r="AJ17" i="40"/>
  <c r="AI17" i="40"/>
  <c r="AH17" i="40"/>
  <c r="AG17" i="40"/>
  <c r="AF17" i="40"/>
  <c r="AE17" i="40"/>
  <c r="BN16" i="40"/>
  <c r="BE16" i="40"/>
  <c r="AV16" i="40"/>
  <c r="AM16" i="40"/>
  <c r="AD16" i="40" s="1"/>
  <c r="AJ16" i="40"/>
  <c r="AI16" i="40"/>
  <c r="AH16" i="40"/>
  <c r="AG16" i="40"/>
  <c r="AF16" i="40"/>
  <c r="AE16" i="40"/>
  <c r="BN15" i="40"/>
  <c r="BM15" i="40"/>
  <c r="BL15" i="40"/>
  <c r="BE15" i="40"/>
  <c r="BD15" i="40"/>
  <c r="BC15" i="40"/>
  <c r="AV15" i="40"/>
  <c r="AU15" i="40"/>
  <c r="AT15" i="40"/>
  <c r="AM15" i="40"/>
  <c r="AL15" i="40"/>
  <c r="AK15" i="40"/>
  <c r="AJ15" i="40"/>
  <c r="AI15" i="40"/>
  <c r="AH15" i="40"/>
  <c r="AG15" i="40"/>
  <c r="AF15" i="40"/>
  <c r="AE15" i="40"/>
  <c r="AC15" i="40"/>
  <c r="AB15" i="40"/>
  <c r="M15" i="40"/>
  <c r="BN14" i="40"/>
  <c r="BE14" i="40"/>
  <c r="AV14" i="40"/>
  <c r="AM14" i="40"/>
  <c r="AJ14" i="40"/>
  <c r="AI14" i="40"/>
  <c r="AH14" i="40"/>
  <c r="AG14" i="40"/>
  <c r="AF14" i="40"/>
  <c r="AE14" i="40"/>
  <c r="BN13" i="40"/>
  <c r="BE13" i="40"/>
  <c r="AV13" i="40"/>
  <c r="AM13" i="40"/>
  <c r="AJ13" i="40"/>
  <c r="AI13" i="40"/>
  <c r="AH13" i="40"/>
  <c r="AG13" i="40"/>
  <c r="AF13" i="40"/>
  <c r="AE13" i="40"/>
  <c r="BN12" i="40"/>
  <c r="BE12" i="40"/>
  <c r="AV12" i="40"/>
  <c r="AM12" i="40"/>
  <c r="AJ12" i="40"/>
  <c r="AI12" i="40"/>
  <c r="AH12" i="40"/>
  <c r="AG12" i="40"/>
  <c r="AF12" i="40"/>
  <c r="AE12" i="40"/>
  <c r="BN11" i="40"/>
  <c r="BM11" i="40"/>
  <c r="BL11" i="40"/>
  <c r="BE11" i="40"/>
  <c r="BD11" i="40"/>
  <c r="BC11" i="40"/>
  <c r="AV11" i="40"/>
  <c r="AU11" i="40"/>
  <c r="AT11" i="40"/>
  <c r="AM11" i="40"/>
  <c r="AL11" i="40"/>
  <c r="AK11" i="40"/>
  <c r="AJ11" i="40"/>
  <c r="AI11" i="40"/>
  <c r="AH11" i="40"/>
  <c r="AG11" i="40"/>
  <c r="AF11" i="40"/>
  <c r="AE11" i="40"/>
  <c r="AC11" i="40"/>
  <c r="AB11" i="40"/>
  <c r="M11" i="40"/>
  <c r="BN132" i="38"/>
  <c r="BE132" i="38"/>
  <c r="AV132" i="38"/>
  <c r="AM132" i="38"/>
  <c r="AJ132" i="38"/>
  <c r="AI132" i="38"/>
  <c r="AH132" i="38"/>
  <c r="AG132" i="38"/>
  <c r="AF132" i="38"/>
  <c r="AE132" i="38"/>
  <c r="BN131" i="38"/>
  <c r="BE131" i="38"/>
  <c r="AV131" i="38"/>
  <c r="AM131" i="38"/>
  <c r="AJ131" i="38"/>
  <c r="AI131" i="38"/>
  <c r="AH131" i="38"/>
  <c r="AG131" i="38"/>
  <c r="AF131" i="38"/>
  <c r="AE131" i="38"/>
  <c r="BN130" i="38"/>
  <c r="BE130" i="38"/>
  <c r="AV130" i="38"/>
  <c r="AM130" i="38"/>
  <c r="AJ130" i="38"/>
  <c r="AI130" i="38"/>
  <c r="AH130" i="38"/>
  <c r="AG130" i="38"/>
  <c r="AF130" i="38"/>
  <c r="AE130" i="38"/>
  <c r="BN129" i="38"/>
  <c r="BM129" i="38"/>
  <c r="BL129" i="38"/>
  <c r="BE129" i="38"/>
  <c r="BD129" i="38"/>
  <c r="BC129" i="38"/>
  <c r="AV129" i="38"/>
  <c r="AU129" i="38"/>
  <c r="AT129" i="38"/>
  <c r="AM129" i="38"/>
  <c r="AL129" i="38"/>
  <c r="AK129" i="38"/>
  <c r="AJ129" i="38"/>
  <c r="AI129" i="38"/>
  <c r="AH129" i="38"/>
  <c r="AG129" i="38"/>
  <c r="AF129" i="38"/>
  <c r="AE129" i="38"/>
  <c r="AC129" i="38"/>
  <c r="AB129" i="38"/>
  <c r="M129" i="38"/>
  <c r="BN128" i="38"/>
  <c r="BE128" i="38"/>
  <c r="AV128" i="38"/>
  <c r="AM128" i="38"/>
  <c r="AJ128" i="38"/>
  <c r="AI128" i="38"/>
  <c r="AH128" i="38"/>
  <c r="AG128" i="38"/>
  <c r="AF128" i="38"/>
  <c r="AE128" i="38"/>
  <c r="BN127" i="38"/>
  <c r="BE127" i="38"/>
  <c r="AV127" i="38"/>
  <c r="AM127" i="38"/>
  <c r="AJ127" i="38"/>
  <c r="AI127" i="38"/>
  <c r="AH127" i="38"/>
  <c r="AG127" i="38"/>
  <c r="AF127" i="38"/>
  <c r="AE127" i="38"/>
  <c r="BN126" i="38"/>
  <c r="BE126" i="38"/>
  <c r="AV126" i="38"/>
  <c r="AM126" i="38"/>
  <c r="AJ126" i="38"/>
  <c r="AI126" i="38"/>
  <c r="AH126" i="38"/>
  <c r="AG126" i="38"/>
  <c r="AF126" i="38"/>
  <c r="AE126" i="38"/>
  <c r="BN125" i="38"/>
  <c r="BM125" i="38"/>
  <c r="BL125" i="38"/>
  <c r="BE125" i="38"/>
  <c r="BD125" i="38"/>
  <c r="BC125" i="38"/>
  <c r="AV125" i="38"/>
  <c r="AU125" i="38"/>
  <c r="AT125" i="38"/>
  <c r="AM125" i="38"/>
  <c r="AL125" i="38"/>
  <c r="AK125" i="38"/>
  <c r="AJ125" i="38"/>
  <c r="AI125" i="38"/>
  <c r="AH125" i="38"/>
  <c r="AG125" i="38"/>
  <c r="AF125" i="38"/>
  <c r="AE125" i="38"/>
  <c r="AC125" i="38"/>
  <c r="AB125" i="38"/>
  <c r="M125" i="38"/>
  <c r="BN124" i="38"/>
  <c r="BE124" i="38"/>
  <c r="AV124" i="38"/>
  <c r="AM124" i="38"/>
  <c r="AJ124" i="38"/>
  <c r="AI124" i="38"/>
  <c r="AH124" i="38"/>
  <c r="AG124" i="38"/>
  <c r="AF124" i="38"/>
  <c r="AE124" i="38"/>
  <c r="BN123" i="38"/>
  <c r="BE123" i="38"/>
  <c r="AV123" i="38"/>
  <c r="AM123" i="38"/>
  <c r="AJ123" i="38"/>
  <c r="AI123" i="38"/>
  <c r="AH123" i="38"/>
  <c r="AG123" i="38"/>
  <c r="AF123" i="38"/>
  <c r="AE123" i="38"/>
  <c r="BN122" i="38"/>
  <c r="BE122" i="38"/>
  <c r="AV122" i="38"/>
  <c r="AM122" i="38"/>
  <c r="AJ122" i="38"/>
  <c r="AI122" i="38"/>
  <c r="AH122" i="38"/>
  <c r="AG122" i="38"/>
  <c r="AF122" i="38"/>
  <c r="AE122" i="38"/>
  <c r="BN121" i="38"/>
  <c r="BM121" i="38"/>
  <c r="BL121" i="38"/>
  <c r="BE121" i="38"/>
  <c r="BD121" i="38"/>
  <c r="BC121" i="38"/>
  <c r="AV121" i="38"/>
  <c r="AU121" i="38"/>
  <c r="AT121" i="38"/>
  <c r="AM121" i="38"/>
  <c r="AL121" i="38"/>
  <c r="AK121" i="38"/>
  <c r="AJ121" i="38"/>
  <c r="AI121" i="38"/>
  <c r="AH121" i="38"/>
  <c r="AG121" i="38"/>
  <c r="AF121" i="38"/>
  <c r="AE121" i="38"/>
  <c r="AC121" i="38"/>
  <c r="AB121" i="38"/>
  <c r="M121" i="38"/>
  <c r="BN120" i="38"/>
  <c r="BE120" i="38"/>
  <c r="AV120" i="38"/>
  <c r="AM120" i="38"/>
  <c r="AJ120" i="38"/>
  <c r="AI120" i="38"/>
  <c r="AH120" i="38"/>
  <c r="AG120" i="38"/>
  <c r="AF120" i="38"/>
  <c r="AE120" i="38"/>
  <c r="BN119" i="38"/>
  <c r="BE119" i="38"/>
  <c r="AV119" i="38"/>
  <c r="AM119" i="38"/>
  <c r="AJ119" i="38"/>
  <c r="AI119" i="38"/>
  <c r="AH119" i="38"/>
  <c r="AG119" i="38"/>
  <c r="AF119" i="38"/>
  <c r="AE119" i="38"/>
  <c r="BN118" i="38"/>
  <c r="BE118" i="38"/>
  <c r="AV118" i="38"/>
  <c r="AM118" i="38"/>
  <c r="AJ118" i="38"/>
  <c r="AI118" i="38"/>
  <c r="AH118" i="38"/>
  <c r="AG118" i="38"/>
  <c r="AF118" i="38"/>
  <c r="AE118" i="38"/>
  <c r="BN117" i="38"/>
  <c r="BM117" i="38"/>
  <c r="BL117" i="38"/>
  <c r="BE117" i="38"/>
  <c r="BD117" i="38"/>
  <c r="BC117" i="38"/>
  <c r="AV117" i="38"/>
  <c r="AU117" i="38"/>
  <c r="AT117" i="38"/>
  <c r="AM117" i="38"/>
  <c r="AL117" i="38"/>
  <c r="AK117" i="38"/>
  <c r="AJ117" i="38"/>
  <c r="AI117" i="38"/>
  <c r="AH117" i="38"/>
  <c r="AG117" i="38"/>
  <c r="AF117" i="38"/>
  <c r="AE117" i="38"/>
  <c r="AC117" i="38"/>
  <c r="AB117" i="38"/>
  <c r="M117" i="38"/>
  <c r="BN116" i="38"/>
  <c r="BE116" i="38"/>
  <c r="AV116" i="38"/>
  <c r="AM116" i="38"/>
  <c r="AJ116" i="38"/>
  <c r="AI116" i="38"/>
  <c r="AH116" i="38"/>
  <c r="AG116" i="38"/>
  <c r="AF116" i="38"/>
  <c r="AE116" i="38"/>
  <c r="BN115" i="38"/>
  <c r="BE115" i="38"/>
  <c r="AV115" i="38"/>
  <c r="AM115" i="38"/>
  <c r="AJ115" i="38"/>
  <c r="AI115" i="38"/>
  <c r="AH115" i="38"/>
  <c r="AG115" i="38"/>
  <c r="AF115" i="38"/>
  <c r="AE115" i="38"/>
  <c r="BN114" i="38"/>
  <c r="BE114" i="38"/>
  <c r="AV114" i="38"/>
  <c r="AM114" i="38"/>
  <c r="AJ114" i="38"/>
  <c r="AI114" i="38"/>
  <c r="AH114" i="38"/>
  <c r="AG114" i="38"/>
  <c r="AF114" i="38"/>
  <c r="AE114" i="38"/>
  <c r="BN113" i="38"/>
  <c r="BM113" i="38"/>
  <c r="BL113" i="38"/>
  <c r="BE113" i="38"/>
  <c r="BD113" i="38"/>
  <c r="BC113" i="38"/>
  <c r="AV113" i="38"/>
  <c r="AU113" i="38"/>
  <c r="AT113" i="38"/>
  <c r="AM113" i="38"/>
  <c r="AL113" i="38"/>
  <c r="AK113" i="38"/>
  <c r="AJ113" i="38"/>
  <c r="AI113" i="38"/>
  <c r="AH113" i="38"/>
  <c r="AG113" i="38"/>
  <c r="AF113" i="38"/>
  <c r="AE113" i="38"/>
  <c r="AC113" i="38"/>
  <c r="AB113" i="38"/>
  <c r="M113" i="38"/>
  <c r="BN112" i="38"/>
  <c r="BE112" i="38"/>
  <c r="AV112" i="38"/>
  <c r="AM112" i="38"/>
  <c r="AJ112" i="38"/>
  <c r="AI112" i="38"/>
  <c r="AH112" i="38"/>
  <c r="AG112" i="38"/>
  <c r="AF112" i="38"/>
  <c r="AE112" i="38"/>
  <c r="BN111" i="38"/>
  <c r="BE111" i="38"/>
  <c r="AV111" i="38"/>
  <c r="AM111" i="38"/>
  <c r="AJ111" i="38"/>
  <c r="AI111" i="38"/>
  <c r="AH111" i="38"/>
  <c r="AG111" i="38"/>
  <c r="AF111" i="38"/>
  <c r="AE111" i="38"/>
  <c r="BN110" i="38"/>
  <c r="BE110" i="38"/>
  <c r="AV110" i="38"/>
  <c r="AM110" i="38"/>
  <c r="AJ110" i="38"/>
  <c r="AI110" i="38"/>
  <c r="AH110" i="38"/>
  <c r="AG110" i="38"/>
  <c r="AF110" i="38"/>
  <c r="AE110" i="38"/>
  <c r="BN109" i="38"/>
  <c r="BM109" i="38"/>
  <c r="BL109" i="38"/>
  <c r="BE109" i="38"/>
  <c r="BD109" i="38"/>
  <c r="BC109" i="38"/>
  <c r="AV109" i="38"/>
  <c r="AU109" i="38"/>
  <c r="AT109" i="38"/>
  <c r="AM109" i="38"/>
  <c r="AL109" i="38"/>
  <c r="AK109" i="38"/>
  <c r="AJ109" i="38"/>
  <c r="AI109" i="38"/>
  <c r="AH109" i="38"/>
  <c r="AG109" i="38"/>
  <c r="AF109" i="38"/>
  <c r="AE109" i="38"/>
  <c r="AC109" i="38"/>
  <c r="AB109" i="38"/>
  <c r="M109" i="38"/>
  <c r="BN108" i="38"/>
  <c r="BE108" i="38"/>
  <c r="AV108" i="38"/>
  <c r="AM108" i="38"/>
  <c r="AJ108" i="38"/>
  <c r="AI108" i="38"/>
  <c r="AH108" i="38"/>
  <c r="AG108" i="38"/>
  <c r="AF108" i="38"/>
  <c r="AE108" i="38"/>
  <c r="BN107" i="38"/>
  <c r="BE107" i="38"/>
  <c r="AV107" i="38"/>
  <c r="AM107" i="38"/>
  <c r="AJ107" i="38"/>
  <c r="AI107" i="38"/>
  <c r="AH107" i="38"/>
  <c r="AG107" i="38"/>
  <c r="AF107" i="38"/>
  <c r="AE107" i="38"/>
  <c r="BN106" i="38"/>
  <c r="BE106" i="38"/>
  <c r="AV106" i="38"/>
  <c r="AM106" i="38"/>
  <c r="AJ106" i="38"/>
  <c r="AI106" i="38"/>
  <c r="AH106" i="38"/>
  <c r="AG106" i="38"/>
  <c r="AF106" i="38"/>
  <c r="AE106" i="38"/>
  <c r="BN105" i="38"/>
  <c r="BM105" i="38"/>
  <c r="BL105" i="38"/>
  <c r="BE105" i="38"/>
  <c r="BD105" i="38"/>
  <c r="BC105" i="38"/>
  <c r="AV105" i="38"/>
  <c r="AU105" i="38"/>
  <c r="AT105" i="38"/>
  <c r="AM105" i="38"/>
  <c r="AL105" i="38"/>
  <c r="AK105" i="38"/>
  <c r="AJ105" i="38"/>
  <c r="AI105" i="38"/>
  <c r="AH105" i="38"/>
  <c r="AG105" i="38"/>
  <c r="AF105" i="38"/>
  <c r="AE105" i="38"/>
  <c r="AC105" i="38"/>
  <c r="AB105" i="38"/>
  <c r="M105" i="38"/>
  <c r="BN104" i="38"/>
  <c r="BE104" i="38"/>
  <c r="AV104" i="38"/>
  <c r="AM104" i="38"/>
  <c r="AJ104" i="38"/>
  <c r="AI104" i="38"/>
  <c r="AH104" i="38"/>
  <c r="AG104" i="38"/>
  <c r="AF104" i="38"/>
  <c r="AE104" i="38"/>
  <c r="BN103" i="38"/>
  <c r="BE103" i="38"/>
  <c r="AV103" i="38"/>
  <c r="AM103" i="38"/>
  <c r="AJ103" i="38"/>
  <c r="AI103" i="38"/>
  <c r="AH103" i="38"/>
  <c r="AG103" i="38"/>
  <c r="AF103" i="38"/>
  <c r="AE103" i="38"/>
  <c r="BN102" i="38"/>
  <c r="BE102" i="38"/>
  <c r="AV102" i="38"/>
  <c r="AM102" i="38"/>
  <c r="AJ102" i="38"/>
  <c r="AI102" i="38"/>
  <c r="AH102" i="38"/>
  <c r="AG102" i="38"/>
  <c r="AF102" i="38"/>
  <c r="AE102" i="38"/>
  <c r="BN101" i="38"/>
  <c r="BM101" i="38"/>
  <c r="BL101" i="38"/>
  <c r="BE101" i="38"/>
  <c r="BD101" i="38"/>
  <c r="BC101" i="38"/>
  <c r="AV101" i="38"/>
  <c r="AU101" i="38"/>
  <c r="AT101" i="38"/>
  <c r="AM101" i="38"/>
  <c r="AL101" i="38"/>
  <c r="AK101" i="38"/>
  <c r="AJ101" i="38"/>
  <c r="AI101" i="38"/>
  <c r="AH101" i="38"/>
  <c r="AG101" i="38"/>
  <c r="AF101" i="38"/>
  <c r="AE101" i="38"/>
  <c r="AC101" i="38"/>
  <c r="AB101" i="38"/>
  <c r="M101" i="38"/>
  <c r="BN100" i="38"/>
  <c r="BE100" i="38"/>
  <c r="AV100" i="38"/>
  <c r="AM100" i="38"/>
  <c r="AJ100" i="38"/>
  <c r="AI100" i="38"/>
  <c r="AH100" i="38"/>
  <c r="AG100" i="38"/>
  <c r="AF100" i="38"/>
  <c r="AE100" i="38"/>
  <c r="BN99" i="38"/>
  <c r="BE99" i="38"/>
  <c r="AV99" i="38"/>
  <c r="AM99" i="38"/>
  <c r="AJ99" i="38"/>
  <c r="AI99" i="38"/>
  <c r="AH99" i="38"/>
  <c r="AG99" i="38"/>
  <c r="AF99" i="38"/>
  <c r="AE99" i="38"/>
  <c r="BN98" i="38"/>
  <c r="BE98" i="38"/>
  <c r="AV98" i="38"/>
  <c r="AM98" i="38"/>
  <c r="AJ98" i="38"/>
  <c r="AI98" i="38"/>
  <c r="AH98" i="38"/>
  <c r="AG98" i="38"/>
  <c r="AF98" i="38"/>
  <c r="AE98" i="38"/>
  <c r="BN97" i="38"/>
  <c r="BM97" i="38"/>
  <c r="BL97" i="38"/>
  <c r="BE97" i="38"/>
  <c r="BD97" i="38"/>
  <c r="BC97" i="38"/>
  <c r="AV97" i="38"/>
  <c r="AU97" i="38"/>
  <c r="AT97" i="38"/>
  <c r="AM97" i="38"/>
  <c r="AL97" i="38"/>
  <c r="AK97" i="38"/>
  <c r="AJ97" i="38"/>
  <c r="AI97" i="38"/>
  <c r="AH97" i="38"/>
  <c r="AG97" i="38"/>
  <c r="AF97" i="38"/>
  <c r="AE97" i="38"/>
  <c r="AC97" i="38"/>
  <c r="AB97" i="38"/>
  <c r="M97" i="38"/>
  <c r="BN96" i="38"/>
  <c r="BE96" i="38"/>
  <c r="AV96" i="38"/>
  <c r="AM96" i="38"/>
  <c r="AJ96" i="38"/>
  <c r="AI96" i="38"/>
  <c r="AH96" i="38"/>
  <c r="AG96" i="38"/>
  <c r="AF96" i="38"/>
  <c r="AE96" i="38"/>
  <c r="BN95" i="38"/>
  <c r="BE95" i="38"/>
  <c r="AV95" i="38"/>
  <c r="AM95" i="38"/>
  <c r="AJ95" i="38"/>
  <c r="AI95" i="38"/>
  <c r="AH95" i="38"/>
  <c r="AG95" i="38"/>
  <c r="AF95" i="38"/>
  <c r="AE95" i="38"/>
  <c r="BN94" i="38"/>
  <c r="BE94" i="38"/>
  <c r="AV94" i="38"/>
  <c r="AM94" i="38"/>
  <c r="AJ94" i="38"/>
  <c r="AI94" i="38"/>
  <c r="AH94" i="38"/>
  <c r="AG94" i="38"/>
  <c r="AF94" i="38"/>
  <c r="AE94" i="38"/>
  <c r="BN93" i="38"/>
  <c r="BM93" i="38"/>
  <c r="BL93" i="38"/>
  <c r="BE93" i="38"/>
  <c r="BD93" i="38"/>
  <c r="BC93" i="38"/>
  <c r="AV93" i="38"/>
  <c r="AU93" i="38"/>
  <c r="AT93" i="38"/>
  <c r="AM93" i="38"/>
  <c r="AL93" i="38"/>
  <c r="AK93" i="38"/>
  <c r="AJ93" i="38"/>
  <c r="AI93" i="38"/>
  <c r="AH93" i="38"/>
  <c r="AG93" i="38"/>
  <c r="AF93" i="38"/>
  <c r="AE93" i="38"/>
  <c r="AC93" i="38"/>
  <c r="AB93" i="38"/>
  <c r="M93" i="38"/>
  <c r="BN92" i="38"/>
  <c r="BE92" i="38"/>
  <c r="AV92" i="38"/>
  <c r="AM92" i="38"/>
  <c r="AJ92" i="38"/>
  <c r="AI92" i="38"/>
  <c r="AH92" i="38"/>
  <c r="AG92" i="38"/>
  <c r="AF92" i="38"/>
  <c r="AE92" i="38"/>
  <c r="BN91" i="38"/>
  <c r="BE91" i="38"/>
  <c r="AV91" i="38"/>
  <c r="AM91" i="38"/>
  <c r="AJ91" i="38"/>
  <c r="AI91" i="38"/>
  <c r="AH91" i="38"/>
  <c r="AG91" i="38"/>
  <c r="AF91" i="38"/>
  <c r="AE91" i="38"/>
  <c r="BN90" i="38"/>
  <c r="BE90" i="38"/>
  <c r="AV90" i="38"/>
  <c r="AM90" i="38"/>
  <c r="AJ90" i="38"/>
  <c r="AI90" i="38"/>
  <c r="AH90" i="38"/>
  <c r="AG90" i="38"/>
  <c r="AF90" i="38"/>
  <c r="AE90" i="38"/>
  <c r="BN89" i="38"/>
  <c r="BM89" i="38"/>
  <c r="BL89" i="38"/>
  <c r="BE89" i="38"/>
  <c r="BD89" i="38"/>
  <c r="BC89" i="38"/>
  <c r="AV89" i="38"/>
  <c r="AU89" i="38"/>
  <c r="AT89" i="38"/>
  <c r="AM89" i="38"/>
  <c r="AL89" i="38"/>
  <c r="AK89" i="38"/>
  <c r="AJ89" i="38"/>
  <c r="AI89" i="38"/>
  <c r="AH89" i="38"/>
  <c r="AG89" i="38"/>
  <c r="AF89" i="38"/>
  <c r="AE89" i="38"/>
  <c r="AC89" i="38"/>
  <c r="AB89" i="38"/>
  <c r="M89" i="38"/>
  <c r="BN88" i="38"/>
  <c r="BE88" i="38"/>
  <c r="AV88" i="38"/>
  <c r="AM88" i="38"/>
  <c r="AJ88" i="38"/>
  <c r="AI88" i="38"/>
  <c r="AH88" i="38"/>
  <c r="AG88" i="38"/>
  <c r="AF88" i="38"/>
  <c r="AE88" i="38"/>
  <c r="BN87" i="38"/>
  <c r="BE87" i="38"/>
  <c r="AV87" i="38"/>
  <c r="AM87" i="38"/>
  <c r="AJ87" i="38"/>
  <c r="AI87" i="38"/>
  <c r="AH87" i="38"/>
  <c r="AG87" i="38"/>
  <c r="AF87" i="38"/>
  <c r="AE87" i="38"/>
  <c r="BN86" i="38"/>
  <c r="BE86" i="38"/>
  <c r="AV86" i="38"/>
  <c r="AM86" i="38"/>
  <c r="AJ86" i="38"/>
  <c r="AI86" i="38"/>
  <c r="AH86" i="38"/>
  <c r="AG86" i="38"/>
  <c r="AF86" i="38"/>
  <c r="AE86" i="38"/>
  <c r="BN85" i="38"/>
  <c r="BM85" i="38"/>
  <c r="BL85" i="38"/>
  <c r="BE85" i="38"/>
  <c r="BD85" i="38"/>
  <c r="BC85" i="38"/>
  <c r="AV85" i="38"/>
  <c r="AU85" i="38"/>
  <c r="AT85" i="38"/>
  <c r="AM85" i="38"/>
  <c r="AL85" i="38"/>
  <c r="AK85" i="38"/>
  <c r="AJ85" i="38"/>
  <c r="AI85" i="38"/>
  <c r="AH85" i="38"/>
  <c r="AG85" i="38"/>
  <c r="AF85" i="38"/>
  <c r="AE85" i="38"/>
  <c r="AC85" i="38"/>
  <c r="AB85" i="38"/>
  <c r="M85" i="38"/>
  <c r="BN84" i="38"/>
  <c r="BE84" i="38"/>
  <c r="AV84" i="38"/>
  <c r="AM84" i="38"/>
  <c r="AJ84" i="38"/>
  <c r="AI84" i="38"/>
  <c r="AH84" i="38"/>
  <c r="AG84" i="38"/>
  <c r="AF84" i="38"/>
  <c r="AE84" i="38"/>
  <c r="BN83" i="38"/>
  <c r="BE83" i="38"/>
  <c r="AV83" i="38"/>
  <c r="AM83" i="38"/>
  <c r="AJ83" i="38"/>
  <c r="AI83" i="38"/>
  <c r="AH83" i="38"/>
  <c r="AG83" i="38"/>
  <c r="AF83" i="38"/>
  <c r="AE83" i="38"/>
  <c r="BN82" i="38"/>
  <c r="BE82" i="38"/>
  <c r="AV82" i="38"/>
  <c r="AM82" i="38"/>
  <c r="AJ82" i="38"/>
  <c r="AI82" i="38"/>
  <c r="AH82" i="38"/>
  <c r="AG82" i="38"/>
  <c r="AF82" i="38"/>
  <c r="AE82" i="38"/>
  <c r="BN81" i="38"/>
  <c r="BM81" i="38"/>
  <c r="BL81" i="38"/>
  <c r="BE81" i="38"/>
  <c r="BD81" i="38"/>
  <c r="BC81" i="38"/>
  <c r="AV81" i="38"/>
  <c r="AU81" i="38"/>
  <c r="AT81" i="38"/>
  <c r="AM81" i="38"/>
  <c r="AL81" i="38"/>
  <c r="AK81" i="38"/>
  <c r="AJ81" i="38"/>
  <c r="AI81" i="38"/>
  <c r="AH81" i="38"/>
  <c r="AG81" i="38"/>
  <c r="AF81" i="38"/>
  <c r="AE81" i="38"/>
  <c r="AC81" i="38"/>
  <c r="AB81" i="38"/>
  <c r="M81" i="38"/>
  <c r="BN80" i="38"/>
  <c r="BE80" i="38"/>
  <c r="AV80" i="38"/>
  <c r="AM80" i="38"/>
  <c r="AJ80" i="38"/>
  <c r="AI80" i="38"/>
  <c r="AH80" i="38"/>
  <c r="AG80" i="38"/>
  <c r="AF80" i="38"/>
  <c r="AE80" i="38"/>
  <c r="BN79" i="38"/>
  <c r="BE79" i="38"/>
  <c r="AV79" i="38"/>
  <c r="AM79" i="38"/>
  <c r="AJ79" i="38"/>
  <c r="AI79" i="38"/>
  <c r="AH79" i="38"/>
  <c r="AG79" i="38"/>
  <c r="AF79" i="38"/>
  <c r="AE79" i="38"/>
  <c r="BN78" i="38"/>
  <c r="BE78" i="38"/>
  <c r="AV78" i="38"/>
  <c r="AM78" i="38"/>
  <c r="AJ78" i="38"/>
  <c r="AI78" i="38"/>
  <c r="AH78" i="38"/>
  <c r="AG78" i="38"/>
  <c r="AF78" i="38"/>
  <c r="AE78" i="38"/>
  <c r="BN77" i="38"/>
  <c r="BM77" i="38"/>
  <c r="BL77" i="38"/>
  <c r="BE77" i="38"/>
  <c r="BD77" i="38"/>
  <c r="BC77" i="38"/>
  <c r="AV77" i="38"/>
  <c r="AU77" i="38"/>
  <c r="AT77" i="38"/>
  <c r="AM77" i="38"/>
  <c r="AL77" i="38"/>
  <c r="AK77" i="38"/>
  <c r="AJ77" i="38"/>
  <c r="AI77" i="38"/>
  <c r="AH77" i="38"/>
  <c r="AG77" i="38"/>
  <c r="AF77" i="38"/>
  <c r="AE77" i="38"/>
  <c r="AC77" i="38"/>
  <c r="AB77" i="38"/>
  <c r="M77" i="38"/>
  <c r="BN66" i="38"/>
  <c r="BE66" i="38"/>
  <c r="AV66" i="38"/>
  <c r="AM66" i="38"/>
  <c r="AJ66" i="38"/>
  <c r="AI66" i="38"/>
  <c r="AH66" i="38"/>
  <c r="AG66" i="38"/>
  <c r="AF66" i="38"/>
  <c r="AE66" i="38"/>
  <c r="BN65" i="38"/>
  <c r="BE65" i="38"/>
  <c r="AV65" i="38"/>
  <c r="AM65" i="38"/>
  <c r="AJ65" i="38"/>
  <c r="AI65" i="38"/>
  <c r="AH65" i="38"/>
  <c r="AG65" i="38"/>
  <c r="AF65" i="38"/>
  <c r="AE65" i="38"/>
  <c r="BN64" i="38"/>
  <c r="BE64" i="38"/>
  <c r="AV64" i="38"/>
  <c r="AM64" i="38"/>
  <c r="AJ64" i="38"/>
  <c r="AI64" i="38"/>
  <c r="AH64" i="38"/>
  <c r="AG64" i="38"/>
  <c r="AF64" i="38"/>
  <c r="AE64" i="38"/>
  <c r="BN63" i="38"/>
  <c r="BM63" i="38"/>
  <c r="BL63" i="38"/>
  <c r="BE63" i="38"/>
  <c r="BD63" i="38"/>
  <c r="BC63" i="38"/>
  <c r="AV63" i="38"/>
  <c r="AU63" i="38"/>
  <c r="AT63" i="38"/>
  <c r="AM63" i="38"/>
  <c r="AL63" i="38"/>
  <c r="AK63" i="38"/>
  <c r="AJ63" i="38"/>
  <c r="AI63" i="38"/>
  <c r="AH63" i="38"/>
  <c r="AG63" i="38"/>
  <c r="AF63" i="38"/>
  <c r="AE63" i="38"/>
  <c r="AC63" i="38"/>
  <c r="AB63" i="38"/>
  <c r="M63" i="38"/>
  <c r="BN62" i="38"/>
  <c r="BE62" i="38"/>
  <c r="AV62" i="38"/>
  <c r="AM62" i="38"/>
  <c r="AJ62" i="38"/>
  <c r="AI62" i="38"/>
  <c r="AH62" i="38"/>
  <c r="AG62" i="38"/>
  <c r="AF62" i="38"/>
  <c r="AE62" i="38"/>
  <c r="BN61" i="38"/>
  <c r="BE61" i="38"/>
  <c r="AV61" i="38"/>
  <c r="AM61" i="38"/>
  <c r="AJ61" i="38"/>
  <c r="AI61" i="38"/>
  <c r="AH61" i="38"/>
  <c r="AG61" i="38"/>
  <c r="AF61" i="38"/>
  <c r="AE61" i="38"/>
  <c r="BN60" i="38"/>
  <c r="BE60" i="38"/>
  <c r="AV60" i="38"/>
  <c r="AM60" i="38"/>
  <c r="AJ60" i="38"/>
  <c r="AI60" i="38"/>
  <c r="AH60" i="38"/>
  <c r="AG60" i="38"/>
  <c r="AF60" i="38"/>
  <c r="AE60" i="38"/>
  <c r="BN59" i="38"/>
  <c r="BM59" i="38"/>
  <c r="BL59" i="38"/>
  <c r="BE59" i="38"/>
  <c r="BD59" i="38"/>
  <c r="BC59" i="38"/>
  <c r="AV59" i="38"/>
  <c r="AU59" i="38"/>
  <c r="AT59" i="38"/>
  <c r="AM59" i="38"/>
  <c r="AL59" i="38"/>
  <c r="AK59" i="38"/>
  <c r="AJ59" i="38"/>
  <c r="AI59" i="38"/>
  <c r="AH59" i="38"/>
  <c r="AG59" i="38"/>
  <c r="AF59" i="38"/>
  <c r="AE59" i="38"/>
  <c r="AC59" i="38"/>
  <c r="AB59" i="38"/>
  <c r="M59" i="38"/>
  <c r="BN58" i="38"/>
  <c r="BE58" i="38"/>
  <c r="AV58" i="38"/>
  <c r="AM58" i="38"/>
  <c r="AJ58" i="38"/>
  <c r="AI58" i="38"/>
  <c r="AH58" i="38"/>
  <c r="AG58" i="38"/>
  <c r="AF58" i="38"/>
  <c r="AE58" i="38"/>
  <c r="BN57" i="38"/>
  <c r="BE57" i="38"/>
  <c r="AV57" i="38"/>
  <c r="AM57" i="38"/>
  <c r="AJ57" i="38"/>
  <c r="AI57" i="38"/>
  <c r="AH57" i="38"/>
  <c r="AG57" i="38"/>
  <c r="AF57" i="38"/>
  <c r="AE57" i="38"/>
  <c r="BN56" i="38"/>
  <c r="BE56" i="38"/>
  <c r="AV56" i="38"/>
  <c r="AM56" i="38"/>
  <c r="AJ56" i="38"/>
  <c r="AI56" i="38"/>
  <c r="AH56" i="38"/>
  <c r="AG56" i="38"/>
  <c r="AF56" i="38"/>
  <c r="AE56" i="38"/>
  <c r="BN55" i="38"/>
  <c r="BM55" i="38"/>
  <c r="BL55" i="38"/>
  <c r="BE55" i="38"/>
  <c r="BD55" i="38"/>
  <c r="BC55" i="38"/>
  <c r="AV55" i="38"/>
  <c r="AU55" i="38"/>
  <c r="AT55" i="38"/>
  <c r="AM55" i="38"/>
  <c r="AL55" i="38"/>
  <c r="AK55" i="38"/>
  <c r="AJ55" i="38"/>
  <c r="AI55" i="38"/>
  <c r="AH55" i="38"/>
  <c r="AG55" i="38"/>
  <c r="AF55" i="38"/>
  <c r="AE55" i="38"/>
  <c r="AC55" i="38"/>
  <c r="AB55" i="38"/>
  <c r="M55" i="38"/>
  <c r="BN54" i="38"/>
  <c r="BE54" i="38"/>
  <c r="AV54" i="38"/>
  <c r="AM54" i="38"/>
  <c r="AJ54" i="38"/>
  <c r="AI54" i="38"/>
  <c r="AH54" i="38"/>
  <c r="AG54" i="38"/>
  <c r="AF54" i="38"/>
  <c r="AE54" i="38"/>
  <c r="BN53" i="38"/>
  <c r="BE53" i="38"/>
  <c r="AV53" i="38"/>
  <c r="AM53" i="38"/>
  <c r="AJ53" i="38"/>
  <c r="AI53" i="38"/>
  <c r="AH53" i="38"/>
  <c r="AG53" i="38"/>
  <c r="AF53" i="38"/>
  <c r="AE53" i="38"/>
  <c r="BN52" i="38"/>
  <c r="BE52" i="38"/>
  <c r="AV52" i="38"/>
  <c r="AM52" i="38"/>
  <c r="AJ52" i="38"/>
  <c r="AI52" i="38"/>
  <c r="AH52" i="38"/>
  <c r="AG52" i="38"/>
  <c r="AF52" i="38"/>
  <c r="AE52" i="38"/>
  <c r="BN51" i="38"/>
  <c r="BM51" i="38"/>
  <c r="BL51" i="38"/>
  <c r="BE51" i="38"/>
  <c r="BD51" i="38"/>
  <c r="BC51" i="38"/>
  <c r="AV51" i="38"/>
  <c r="AU51" i="38"/>
  <c r="AT51" i="38"/>
  <c r="AM51" i="38"/>
  <c r="AL51" i="38"/>
  <c r="AK51" i="38"/>
  <c r="AJ51" i="38"/>
  <c r="AI51" i="38"/>
  <c r="AH51" i="38"/>
  <c r="AG51" i="38"/>
  <c r="AF51" i="38"/>
  <c r="AE51" i="38"/>
  <c r="AC51" i="38"/>
  <c r="AB51" i="38"/>
  <c r="M51" i="38"/>
  <c r="BN50" i="38"/>
  <c r="BE50" i="38"/>
  <c r="AV50" i="38"/>
  <c r="AM50" i="38"/>
  <c r="AJ50" i="38"/>
  <c r="AI50" i="38"/>
  <c r="AH50" i="38"/>
  <c r="AG50" i="38"/>
  <c r="AF50" i="38"/>
  <c r="AE50" i="38"/>
  <c r="BN49" i="38"/>
  <c r="BE49" i="38"/>
  <c r="AV49" i="38"/>
  <c r="AM49" i="38"/>
  <c r="AJ49" i="38"/>
  <c r="AI49" i="38"/>
  <c r="AH49" i="38"/>
  <c r="AG49" i="38"/>
  <c r="AF49" i="38"/>
  <c r="AE49" i="38"/>
  <c r="BN48" i="38"/>
  <c r="BE48" i="38"/>
  <c r="AV48" i="38"/>
  <c r="AM48" i="38"/>
  <c r="AJ48" i="38"/>
  <c r="AI48" i="38"/>
  <c r="AH48" i="38"/>
  <c r="AG48" i="38"/>
  <c r="AF48" i="38"/>
  <c r="AE48" i="38"/>
  <c r="BN47" i="38"/>
  <c r="BM47" i="38"/>
  <c r="BL47" i="38"/>
  <c r="BE47" i="38"/>
  <c r="BD47" i="38"/>
  <c r="BC47" i="38"/>
  <c r="AV47" i="38"/>
  <c r="AU47" i="38"/>
  <c r="AT47" i="38"/>
  <c r="AM47" i="38"/>
  <c r="AL47" i="38"/>
  <c r="AK47" i="38"/>
  <c r="AJ47" i="38"/>
  <c r="AI47" i="38"/>
  <c r="AH47" i="38"/>
  <c r="AG47" i="38"/>
  <c r="AF47" i="38"/>
  <c r="AE47" i="38"/>
  <c r="AC47" i="38"/>
  <c r="AB47" i="38"/>
  <c r="M47" i="38"/>
  <c r="BN46" i="38"/>
  <c r="BE46" i="38"/>
  <c r="AV46" i="38"/>
  <c r="AM46" i="38"/>
  <c r="AJ46" i="38"/>
  <c r="AI46" i="38"/>
  <c r="AH46" i="38"/>
  <c r="AG46" i="38"/>
  <c r="AF46" i="38"/>
  <c r="AE46" i="38"/>
  <c r="BN45" i="38"/>
  <c r="BE45" i="38"/>
  <c r="AV45" i="38"/>
  <c r="AM45" i="38"/>
  <c r="AJ45" i="38"/>
  <c r="AI45" i="38"/>
  <c r="AH45" i="38"/>
  <c r="AG45" i="38"/>
  <c r="AF45" i="38"/>
  <c r="AE45" i="38"/>
  <c r="BN44" i="38"/>
  <c r="BE44" i="38"/>
  <c r="AV44" i="38"/>
  <c r="AM44" i="38"/>
  <c r="AJ44" i="38"/>
  <c r="AI44" i="38"/>
  <c r="AH44" i="38"/>
  <c r="AG44" i="38"/>
  <c r="AF44" i="38"/>
  <c r="AE44" i="38"/>
  <c r="BN43" i="38"/>
  <c r="BM43" i="38"/>
  <c r="BL43" i="38"/>
  <c r="BE43" i="38"/>
  <c r="BD43" i="38"/>
  <c r="BC43" i="38"/>
  <c r="AV43" i="38"/>
  <c r="AU43" i="38"/>
  <c r="AT43" i="38"/>
  <c r="AM43" i="38"/>
  <c r="AL43" i="38"/>
  <c r="AK43" i="38"/>
  <c r="AJ43" i="38"/>
  <c r="AI43" i="38"/>
  <c r="AH43" i="38"/>
  <c r="AG43" i="38"/>
  <c r="AF43" i="38"/>
  <c r="AE43" i="38"/>
  <c r="AC43" i="38"/>
  <c r="AB43" i="38"/>
  <c r="M43" i="38"/>
  <c r="BN42" i="38"/>
  <c r="BE42" i="38"/>
  <c r="AV42" i="38"/>
  <c r="AM42" i="38"/>
  <c r="AJ42" i="38"/>
  <c r="AI42" i="38"/>
  <c r="AH42" i="38"/>
  <c r="AG42" i="38"/>
  <c r="AF42" i="38"/>
  <c r="AE42" i="38"/>
  <c r="BN41" i="38"/>
  <c r="BE41" i="38"/>
  <c r="AV41" i="38"/>
  <c r="AM41" i="38"/>
  <c r="AJ41" i="38"/>
  <c r="AI41" i="38"/>
  <c r="AH41" i="38"/>
  <c r="AG41" i="38"/>
  <c r="AF41" i="38"/>
  <c r="AE41" i="38"/>
  <c r="BN40" i="38"/>
  <c r="BE40" i="38"/>
  <c r="AV40" i="38"/>
  <c r="AM40" i="38"/>
  <c r="AJ40" i="38"/>
  <c r="AI40" i="38"/>
  <c r="AH40" i="38"/>
  <c r="AG40" i="38"/>
  <c r="AF40" i="38"/>
  <c r="AE40" i="38"/>
  <c r="BN39" i="38"/>
  <c r="BM39" i="38"/>
  <c r="BL39" i="38"/>
  <c r="BE39" i="38"/>
  <c r="BD39" i="38"/>
  <c r="BC39" i="38"/>
  <c r="AV39" i="38"/>
  <c r="AU39" i="38"/>
  <c r="AT39" i="38"/>
  <c r="AM39" i="38"/>
  <c r="AL39" i="38"/>
  <c r="AK39" i="38"/>
  <c r="AJ39" i="38"/>
  <c r="AI39" i="38"/>
  <c r="AH39" i="38"/>
  <c r="AG39" i="38"/>
  <c r="AF39" i="38"/>
  <c r="AE39" i="38"/>
  <c r="AC39" i="38"/>
  <c r="AB39" i="38"/>
  <c r="BN38" i="38"/>
  <c r="BE38" i="38"/>
  <c r="AV38" i="38"/>
  <c r="AM38" i="38"/>
  <c r="AJ38" i="38"/>
  <c r="AI38" i="38"/>
  <c r="AH38" i="38"/>
  <c r="AG38" i="38"/>
  <c r="AF38" i="38"/>
  <c r="AE38" i="38"/>
  <c r="BN37" i="38"/>
  <c r="BE37" i="38"/>
  <c r="AV37" i="38"/>
  <c r="AM37" i="38"/>
  <c r="AJ37" i="38"/>
  <c r="AI37" i="38"/>
  <c r="AH37" i="38"/>
  <c r="AG37" i="38"/>
  <c r="AF37" i="38"/>
  <c r="AE37" i="38"/>
  <c r="BN36" i="38"/>
  <c r="BE36" i="38"/>
  <c r="AV36" i="38"/>
  <c r="AM36" i="38"/>
  <c r="AJ36" i="38"/>
  <c r="AI36" i="38"/>
  <c r="AH36" i="38"/>
  <c r="AG36" i="38"/>
  <c r="AF36" i="38"/>
  <c r="AE36" i="38"/>
  <c r="BN35" i="38"/>
  <c r="BM35" i="38"/>
  <c r="BL35" i="38"/>
  <c r="BE35" i="38"/>
  <c r="BD35" i="38"/>
  <c r="BC35" i="38"/>
  <c r="AV35" i="38"/>
  <c r="AU35" i="38"/>
  <c r="AT35" i="38"/>
  <c r="AM35" i="38"/>
  <c r="AL35" i="38"/>
  <c r="AK35" i="38"/>
  <c r="AJ35" i="38"/>
  <c r="AI35" i="38"/>
  <c r="AH35" i="38"/>
  <c r="AG35" i="38"/>
  <c r="AF35" i="38"/>
  <c r="AE35" i="38"/>
  <c r="AC35" i="38"/>
  <c r="AB35" i="38"/>
  <c r="M35" i="38"/>
  <c r="BN34" i="38"/>
  <c r="BE34" i="38"/>
  <c r="AV34" i="38"/>
  <c r="AM34" i="38"/>
  <c r="AJ34" i="38"/>
  <c r="AI34" i="38"/>
  <c r="AH34" i="38"/>
  <c r="AG34" i="38"/>
  <c r="AF34" i="38"/>
  <c r="AE34" i="38"/>
  <c r="BN33" i="38"/>
  <c r="BE33" i="38"/>
  <c r="AV33" i="38"/>
  <c r="AM33" i="38"/>
  <c r="AJ33" i="38"/>
  <c r="AI33" i="38"/>
  <c r="AH33" i="38"/>
  <c r="AG33" i="38"/>
  <c r="AF33" i="38"/>
  <c r="AE33" i="38"/>
  <c r="BN32" i="38"/>
  <c r="BE32" i="38"/>
  <c r="AV32" i="38"/>
  <c r="AM32" i="38"/>
  <c r="AJ32" i="38"/>
  <c r="AI32" i="38"/>
  <c r="AH32" i="38"/>
  <c r="AG32" i="38"/>
  <c r="AF32" i="38"/>
  <c r="AE32" i="38"/>
  <c r="BN31" i="38"/>
  <c r="BM31" i="38"/>
  <c r="BL31" i="38"/>
  <c r="BE31" i="38"/>
  <c r="BD31" i="38"/>
  <c r="BC31" i="38"/>
  <c r="AV31" i="38"/>
  <c r="AU31" i="38"/>
  <c r="AT31" i="38"/>
  <c r="AM31" i="38"/>
  <c r="AL31" i="38"/>
  <c r="AK31" i="38"/>
  <c r="AJ31" i="38"/>
  <c r="AI31" i="38"/>
  <c r="AH31" i="38"/>
  <c r="AG31" i="38"/>
  <c r="AF31" i="38"/>
  <c r="AE31" i="38"/>
  <c r="AC31" i="38"/>
  <c r="AB31" i="38"/>
  <c r="M31" i="38"/>
  <c r="BN30" i="38"/>
  <c r="BE30" i="38"/>
  <c r="AV30" i="38"/>
  <c r="AM30" i="38"/>
  <c r="AJ30" i="38"/>
  <c r="AI30" i="38"/>
  <c r="AH30" i="38"/>
  <c r="AG30" i="38"/>
  <c r="AF30" i="38"/>
  <c r="AE30" i="38"/>
  <c r="BN29" i="38"/>
  <c r="BE29" i="38"/>
  <c r="AV29" i="38"/>
  <c r="AM29" i="38"/>
  <c r="AJ29" i="38"/>
  <c r="AI29" i="38"/>
  <c r="AH29" i="38"/>
  <c r="AG29" i="38"/>
  <c r="AF29" i="38"/>
  <c r="AE29" i="38"/>
  <c r="BN28" i="38"/>
  <c r="BE28" i="38"/>
  <c r="AV28" i="38"/>
  <c r="AM28" i="38"/>
  <c r="AJ28" i="38"/>
  <c r="AI28" i="38"/>
  <c r="AH28" i="38"/>
  <c r="AG28" i="38"/>
  <c r="AF28" i="38"/>
  <c r="AE28" i="38"/>
  <c r="BN27" i="38"/>
  <c r="BM27" i="38"/>
  <c r="BL27" i="38"/>
  <c r="BE27" i="38"/>
  <c r="BD27" i="38"/>
  <c r="BC27" i="38"/>
  <c r="AV27" i="38"/>
  <c r="AU27" i="38"/>
  <c r="AT27" i="38"/>
  <c r="AM27" i="38"/>
  <c r="AL27" i="38"/>
  <c r="AK27" i="38"/>
  <c r="AJ27" i="38"/>
  <c r="AI27" i="38"/>
  <c r="AH27" i="38"/>
  <c r="AG27" i="38"/>
  <c r="AF27" i="38"/>
  <c r="AE27" i="38"/>
  <c r="AC27" i="38"/>
  <c r="AB27" i="38"/>
  <c r="M27" i="38"/>
  <c r="BN26" i="38"/>
  <c r="BE26" i="38"/>
  <c r="AV26" i="38"/>
  <c r="AM26" i="38"/>
  <c r="AJ26" i="38"/>
  <c r="AI26" i="38"/>
  <c r="AH26" i="38"/>
  <c r="AG26" i="38"/>
  <c r="AF26" i="38"/>
  <c r="AE26" i="38"/>
  <c r="BN25" i="38"/>
  <c r="BE25" i="38"/>
  <c r="AV25" i="38"/>
  <c r="AM25" i="38"/>
  <c r="AJ25" i="38"/>
  <c r="AI25" i="38"/>
  <c r="AH25" i="38"/>
  <c r="AG25" i="38"/>
  <c r="AF25" i="38"/>
  <c r="AE25" i="38"/>
  <c r="BN24" i="38"/>
  <c r="BE24" i="38"/>
  <c r="AV24" i="38"/>
  <c r="AM24" i="38"/>
  <c r="AJ24" i="38"/>
  <c r="AI24" i="38"/>
  <c r="AH24" i="38"/>
  <c r="AG24" i="38"/>
  <c r="AF24" i="38"/>
  <c r="AE24" i="38"/>
  <c r="BN23" i="38"/>
  <c r="BM23" i="38"/>
  <c r="BL23" i="38"/>
  <c r="BE23" i="38"/>
  <c r="BD23" i="38"/>
  <c r="BC23" i="38"/>
  <c r="AV23" i="38"/>
  <c r="AU23" i="38"/>
  <c r="AT23" i="38"/>
  <c r="AM23" i="38"/>
  <c r="AL23" i="38"/>
  <c r="AK23" i="38"/>
  <c r="AJ23" i="38"/>
  <c r="AI23" i="38"/>
  <c r="AH23" i="38"/>
  <c r="AG23" i="38"/>
  <c r="AF23" i="38"/>
  <c r="AE23" i="38"/>
  <c r="AC23" i="38"/>
  <c r="AB23" i="38"/>
  <c r="M23" i="38"/>
  <c r="BN22" i="38"/>
  <c r="BE22" i="38"/>
  <c r="AV22" i="38"/>
  <c r="AM22" i="38"/>
  <c r="AJ22" i="38"/>
  <c r="AI22" i="38"/>
  <c r="AH22" i="38"/>
  <c r="AG22" i="38"/>
  <c r="AF22" i="38"/>
  <c r="AE22" i="38"/>
  <c r="BN21" i="38"/>
  <c r="BE21" i="38"/>
  <c r="AV21" i="38"/>
  <c r="AM21" i="38"/>
  <c r="AJ21" i="38"/>
  <c r="AI21" i="38"/>
  <c r="AH21" i="38"/>
  <c r="AG21" i="38"/>
  <c r="AF21" i="38"/>
  <c r="AE21" i="38"/>
  <c r="BN20" i="38"/>
  <c r="BE20" i="38"/>
  <c r="AV20" i="38"/>
  <c r="AM20" i="38"/>
  <c r="AJ20" i="38"/>
  <c r="AI20" i="38"/>
  <c r="AH20" i="38"/>
  <c r="AG20" i="38"/>
  <c r="AF20" i="38"/>
  <c r="AE20" i="38"/>
  <c r="BN19" i="38"/>
  <c r="BM19" i="38"/>
  <c r="BL19" i="38"/>
  <c r="BE19" i="38"/>
  <c r="BD19" i="38"/>
  <c r="BC19" i="38"/>
  <c r="AV19" i="38"/>
  <c r="AU19" i="38"/>
  <c r="AT19" i="38"/>
  <c r="AM19" i="38"/>
  <c r="AL19" i="38"/>
  <c r="AK19" i="38"/>
  <c r="AJ19" i="38"/>
  <c r="AI19" i="38"/>
  <c r="AH19" i="38"/>
  <c r="AG19" i="38"/>
  <c r="AF19" i="38"/>
  <c r="AE19" i="38"/>
  <c r="AC19" i="38"/>
  <c r="AB19" i="38"/>
  <c r="M19" i="38"/>
  <c r="BN18" i="38"/>
  <c r="BE18" i="38"/>
  <c r="AV18" i="38"/>
  <c r="AM18" i="38"/>
  <c r="AJ18" i="38"/>
  <c r="AI18" i="38"/>
  <c r="AH18" i="38"/>
  <c r="AG18" i="38"/>
  <c r="AF18" i="38"/>
  <c r="AE18" i="38"/>
  <c r="BN17" i="38"/>
  <c r="BE17" i="38"/>
  <c r="AV17" i="38"/>
  <c r="AM17" i="38"/>
  <c r="AJ17" i="38"/>
  <c r="AI17" i="38"/>
  <c r="AH17" i="38"/>
  <c r="AG17" i="38"/>
  <c r="AF17" i="38"/>
  <c r="AE17" i="38"/>
  <c r="BN16" i="38"/>
  <c r="BE16" i="38"/>
  <c r="AV16" i="38"/>
  <c r="AM16" i="38"/>
  <c r="AJ16" i="38"/>
  <c r="AI16" i="38"/>
  <c r="AH16" i="38"/>
  <c r="AG16" i="38"/>
  <c r="AF16" i="38"/>
  <c r="AE16" i="38"/>
  <c r="BN15" i="38"/>
  <c r="BM15" i="38"/>
  <c r="BL15" i="38"/>
  <c r="BE15" i="38"/>
  <c r="BD15" i="38"/>
  <c r="BC15" i="38"/>
  <c r="AV15" i="38"/>
  <c r="AU15" i="38"/>
  <c r="AT15" i="38"/>
  <c r="AM15" i="38"/>
  <c r="AL15" i="38"/>
  <c r="AK15" i="38"/>
  <c r="AJ15" i="38"/>
  <c r="AI15" i="38"/>
  <c r="AH15" i="38"/>
  <c r="AG15" i="38"/>
  <c r="AF15" i="38"/>
  <c r="AE15" i="38"/>
  <c r="AC15" i="38"/>
  <c r="AB15" i="38"/>
  <c r="M15" i="38"/>
  <c r="BN14" i="38"/>
  <c r="BE14" i="38"/>
  <c r="AV14" i="38"/>
  <c r="AM14" i="38"/>
  <c r="AJ14" i="38"/>
  <c r="AI14" i="38"/>
  <c r="AH14" i="38"/>
  <c r="AG14" i="38"/>
  <c r="AF14" i="38"/>
  <c r="AE14" i="38"/>
  <c r="BN13" i="38"/>
  <c r="BE13" i="38"/>
  <c r="AV13" i="38"/>
  <c r="AM13" i="38"/>
  <c r="AJ13" i="38"/>
  <c r="AI13" i="38"/>
  <c r="AH13" i="38"/>
  <c r="AG13" i="38"/>
  <c r="AF13" i="38"/>
  <c r="AE13" i="38"/>
  <c r="BN12" i="38"/>
  <c r="BE12" i="38"/>
  <c r="AV12" i="38"/>
  <c r="AM12" i="38"/>
  <c r="AJ12" i="38"/>
  <c r="AI12" i="38"/>
  <c r="AH12" i="38"/>
  <c r="AG12" i="38"/>
  <c r="AF12" i="38"/>
  <c r="AE12" i="38"/>
  <c r="BN11" i="38"/>
  <c r="BM11" i="38"/>
  <c r="BL11" i="38"/>
  <c r="BE11" i="38"/>
  <c r="BD11" i="38"/>
  <c r="BC11" i="38"/>
  <c r="AV11" i="38"/>
  <c r="AU11" i="38"/>
  <c r="AT11" i="38"/>
  <c r="AM11" i="38"/>
  <c r="AL11" i="38"/>
  <c r="AK11" i="38"/>
  <c r="AJ11" i="38"/>
  <c r="AI11" i="38"/>
  <c r="AH11" i="38"/>
  <c r="AG11" i="38"/>
  <c r="AF11" i="38"/>
  <c r="AE11" i="38"/>
  <c r="AC11" i="38"/>
  <c r="AB11" i="38"/>
  <c r="M11" i="38"/>
  <c r="BN166" i="39"/>
  <c r="BE166" i="39"/>
  <c r="AV166" i="39"/>
  <c r="AM166" i="39"/>
  <c r="AJ166" i="39"/>
  <c r="AI166" i="39"/>
  <c r="AH166" i="39"/>
  <c r="AG166" i="39"/>
  <c r="AF166" i="39"/>
  <c r="AE166" i="39"/>
  <c r="BN165" i="39"/>
  <c r="BE165" i="39"/>
  <c r="AV165" i="39"/>
  <c r="AM165" i="39"/>
  <c r="AJ165" i="39"/>
  <c r="AI165" i="39"/>
  <c r="AH165" i="39"/>
  <c r="AG165" i="39"/>
  <c r="AF165" i="39"/>
  <c r="AE165" i="39"/>
  <c r="BN164" i="39"/>
  <c r="BE164" i="39"/>
  <c r="AV164" i="39"/>
  <c r="AM164" i="39"/>
  <c r="AJ164" i="39"/>
  <c r="AI164" i="39"/>
  <c r="AH164" i="39"/>
  <c r="AG164" i="39"/>
  <c r="AF164" i="39"/>
  <c r="AE164" i="39"/>
  <c r="BN163" i="39"/>
  <c r="BM163" i="39"/>
  <c r="BL163" i="39"/>
  <c r="BE163" i="39"/>
  <c r="BD163" i="39"/>
  <c r="BC163" i="39"/>
  <c r="AV163" i="39"/>
  <c r="AU163" i="39"/>
  <c r="AT163" i="39"/>
  <c r="AM163" i="39"/>
  <c r="AL163" i="39"/>
  <c r="AK163" i="39"/>
  <c r="AJ163" i="39"/>
  <c r="AI163" i="39"/>
  <c r="AH163" i="39"/>
  <c r="AG163" i="39"/>
  <c r="AF163" i="39"/>
  <c r="AE163" i="39"/>
  <c r="AC163" i="39"/>
  <c r="AB163" i="39"/>
  <c r="M163" i="39"/>
  <c r="BN162" i="39"/>
  <c r="BE162" i="39"/>
  <c r="AV162" i="39"/>
  <c r="AM162" i="39"/>
  <c r="AJ162" i="39"/>
  <c r="AI162" i="39"/>
  <c r="AH162" i="39"/>
  <c r="AG162" i="39"/>
  <c r="AF162" i="39"/>
  <c r="AE162" i="39"/>
  <c r="BN161" i="39"/>
  <c r="BE161" i="39"/>
  <c r="AV161" i="39"/>
  <c r="AM161" i="39"/>
  <c r="AJ161" i="39"/>
  <c r="AI161" i="39"/>
  <c r="AH161" i="39"/>
  <c r="AG161" i="39"/>
  <c r="AF161" i="39"/>
  <c r="AE161" i="39"/>
  <c r="BN160" i="39"/>
  <c r="BE160" i="39"/>
  <c r="AV160" i="39"/>
  <c r="AM160" i="39"/>
  <c r="AJ160" i="39"/>
  <c r="AI160" i="39"/>
  <c r="AH160" i="39"/>
  <c r="AG160" i="39"/>
  <c r="AF160" i="39"/>
  <c r="AE160" i="39"/>
  <c r="BN159" i="39"/>
  <c r="BM159" i="39"/>
  <c r="BL159" i="39"/>
  <c r="BE159" i="39"/>
  <c r="BD159" i="39"/>
  <c r="BC159" i="39"/>
  <c r="AV159" i="39"/>
  <c r="AU159" i="39"/>
  <c r="AT159" i="39"/>
  <c r="AM159" i="39"/>
  <c r="AL159" i="39"/>
  <c r="AK159" i="39"/>
  <c r="AJ159" i="39"/>
  <c r="AI159" i="39"/>
  <c r="AH159" i="39"/>
  <c r="AG159" i="39"/>
  <c r="AF159" i="39"/>
  <c r="AE159" i="39"/>
  <c r="AC159" i="39"/>
  <c r="AB159" i="39"/>
  <c r="M159" i="39"/>
  <c r="BN158" i="39"/>
  <c r="BE158" i="39"/>
  <c r="AV158" i="39"/>
  <c r="AM158" i="39"/>
  <c r="AJ158" i="39"/>
  <c r="AI158" i="39"/>
  <c r="AH158" i="39"/>
  <c r="AG158" i="39"/>
  <c r="AF158" i="39"/>
  <c r="AE158" i="39"/>
  <c r="BN157" i="39"/>
  <c r="BE157" i="39"/>
  <c r="AV157" i="39"/>
  <c r="AM157" i="39"/>
  <c r="AJ157" i="39"/>
  <c r="AI157" i="39"/>
  <c r="AH157" i="39"/>
  <c r="AG157" i="39"/>
  <c r="AF157" i="39"/>
  <c r="AE157" i="39"/>
  <c r="BN156" i="39"/>
  <c r="BE156" i="39"/>
  <c r="AV156" i="39"/>
  <c r="AM156" i="39"/>
  <c r="AJ156" i="39"/>
  <c r="AI156" i="39"/>
  <c r="AH156" i="39"/>
  <c r="AG156" i="39"/>
  <c r="AF156" i="39"/>
  <c r="AE156" i="39"/>
  <c r="BN155" i="39"/>
  <c r="BM155" i="39"/>
  <c r="BL155" i="39"/>
  <c r="BE155" i="39"/>
  <c r="BD155" i="39"/>
  <c r="BC155" i="39"/>
  <c r="AV155" i="39"/>
  <c r="AU155" i="39"/>
  <c r="AT155" i="39"/>
  <c r="AM155" i="39"/>
  <c r="AL155" i="39"/>
  <c r="AK155" i="39"/>
  <c r="AJ155" i="39"/>
  <c r="AI155" i="39"/>
  <c r="AH155" i="39"/>
  <c r="AG155" i="39"/>
  <c r="AF155" i="39"/>
  <c r="AE155" i="39"/>
  <c r="AC155" i="39"/>
  <c r="AB155" i="39"/>
  <c r="M155" i="39"/>
  <c r="BN154" i="39"/>
  <c r="BE154" i="39"/>
  <c r="AV154" i="39"/>
  <c r="AM154" i="39"/>
  <c r="AJ154" i="39"/>
  <c r="AI154" i="39"/>
  <c r="AH154" i="39"/>
  <c r="AG154" i="39"/>
  <c r="AF154" i="39"/>
  <c r="AE154" i="39"/>
  <c r="BN153" i="39"/>
  <c r="BE153" i="39"/>
  <c r="AV153" i="39"/>
  <c r="AM153" i="39"/>
  <c r="AJ153" i="39"/>
  <c r="AI153" i="39"/>
  <c r="AH153" i="39"/>
  <c r="AG153" i="39"/>
  <c r="AF153" i="39"/>
  <c r="AE153" i="39"/>
  <c r="BN152" i="39"/>
  <c r="BE152" i="39"/>
  <c r="AV152" i="39"/>
  <c r="AM152" i="39"/>
  <c r="AJ152" i="39"/>
  <c r="AI152" i="39"/>
  <c r="AH152" i="39"/>
  <c r="AG152" i="39"/>
  <c r="AF152" i="39"/>
  <c r="AE152" i="39"/>
  <c r="BN151" i="39"/>
  <c r="BM151" i="39"/>
  <c r="BL151" i="39"/>
  <c r="BE151" i="39"/>
  <c r="BD151" i="39"/>
  <c r="BC151" i="39"/>
  <c r="AV151" i="39"/>
  <c r="AU151" i="39"/>
  <c r="AT151" i="39"/>
  <c r="AM151" i="39"/>
  <c r="AL151" i="39"/>
  <c r="AK151" i="39"/>
  <c r="AJ151" i="39"/>
  <c r="AI151" i="39"/>
  <c r="AH151" i="39"/>
  <c r="AG151" i="39"/>
  <c r="AF151" i="39"/>
  <c r="AE151" i="39"/>
  <c r="AC151" i="39"/>
  <c r="AB151" i="39"/>
  <c r="M151" i="39"/>
  <c r="BN150" i="39"/>
  <c r="BE150" i="39"/>
  <c r="AV150" i="39"/>
  <c r="AM150" i="39"/>
  <c r="AJ150" i="39"/>
  <c r="AI150" i="39"/>
  <c r="AH150" i="39"/>
  <c r="AG150" i="39"/>
  <c r="AF150" i="39"/>
  <c r="AE150" i="39"/>
  <c r="BN149" i="39"/>
  <c r="BE149" i="39"/>
  <c r="AV149" i="39"/>
  <c r="AM149" i="39"/>
  <c r="AJ149" i="39"/>
  <c r="AI149" i="39"/>
  <c r="AH149" i="39"/>
  <c r="AG149" i="39"/>
  <c r="AF149" i="39"/>
  <c r="AE149" i="39"/>
  <c r="BN148" i="39"/>
  <c r="BE148" i="39"/>
  <c r="AV148" i="39"/>
  <c r="AM148" i="39"/>
  <c r="AJ148" i="39"/>
  <c r="AI148" i="39"/>
  <c r="AH148" i="39"/>
  <c r="AG148" i="39"/>
  <c r="AF148" i="39"/>
  <c r="AE148" i="39"/>
  <c r="BN147" i="39"/>
  <c r="BM147" i="39"/>
  <c r="BL147" i="39"/>
  <c r="BE147" i="39"/>
  <c r="BD147" i="39"/>
  <c r="BC147" i="39"/>
  <c r="AV147" i="39"/>
  <c r="AU147" i="39"/>
  <c r="AT147" i="39"/>
  <c r="AM147" i="39"/>
  <c r="AL147" i="39"/>
  <c r="AK147" i="39"/>
  <c r="AJ147" i="39"/>
  <c r="AI147" i="39"/>
  <c r="AH147" i="39"/>
  <c r="AG147" i="39"/>
  <c r="AF147" i="39"/>
  <c r="AE147" i="39"/>
  <c r="AC147" i="39"/>
  <c r="AB147" i="39"/>
  <c r="M147" i="39"/>
  <c r="BN146" i="39"/>
  <c r="BE146" i="39"/>
  <c r="AV146" i="39"/>
  <c r="AM146" i="39"/>
  <c r="AJ146" i="39"/>
  <c r="AI146" i="39"/>
  <c r="AH146" i="39"/>
  <c r="AG146" i="39"/>
  <c r="AF146" i="39"/>
  <c r="AE146" i="39"/>
  <c r="BN145" i="39"/>
  <c r="BE145" i="39"/>
  <c r="AV145" i="39"/>
  <c r="AM145" i="39"/>
  <c r="AJ145" i="39"/>
  <c r="AI145" i="39"/>
  <c r="AH145" i="39"/>
  <c r="AG145" i="39"/>
  <c r="AF145" i="39"/>
  <c r="AE145" i="39"/>
  <c r="BN144" i="39"/>
  <c r="BE144" i="39"/>
  <c r="AV144" i="39"/>
  <c r="AM144" i="39"/>
  <c r="AJ144" i="39"/>
  <c r="AI144" i="39"/>
  <c r="AH144" i="39"/>
  <c r="AG144" i="39"/>
  <c r="AF144" i="39"/>
  <c r="AE144" i="39"/>
  <c r="BN143" i="39"/>
  <c r="BM143" i="39"/>
  <c r="BL143" i="39"/>
  <c r="BE143" i="39"/>
  <c r="BD143" i="39"/>
  <c r="BC143" i="39"/>
  <c r="AV143" i="39"/>
  <c r="AU143" i="39"/>
  <c r="AT143" i="39"/>
  <c r="AM143" i="39"/>
  <c r="AL143" i="39"/>
  <c r="AK143" i="39"/>
  <c r="AJ143" i="39"/>
  <c r="AI143" i="39"/>
  <c r="AH143" i="39"/>
  <c r="AG143" i="39"/>
  <c r="AF143" i="39"/>
  <c r="AE143" i="39"/>
  <c r="AC143" i="39"/>
  <c r="AB143" i="39"/>
  <c r="M143" i="39"/>
  <c r="BN142" i="39"/>
  <c r="BE142" i="39"/>
  <c r="AV142" i="39"/>
  <c r="AM142" i="39"/>
  <c r="AJ142" i="39"/>
  <c r="AI142" i="39"/>
  <c r="AH142" i="39"/>
  <c r="AG142" i="39"/>
  <c r="AF142" i="39"/>
  <c r="AE142" i="39"/>
  <c r="BN141" i="39"/>
  <c r="BE141" i="39"/>
  <c r="AV141" i="39"/>
  <c r="AM141" i="39"/>
  <c r="AJ141" i="39"/>
  <c r="AI141" i="39"/>
  <c r="AH141" i="39"/>
  <c r="AG141" i="39"/>
  <c r="AF141" i="39"/>
  <c r="AE141" i="39"/>
  <c r="BN140" i="39"/>
  <c r="BE140" i="39"/>
  <c r="AV140" i="39"/>
  <c r="AM140" i="39"/>
  <c r="AJ140" i="39"/>
  <c r="AI140" i="39"/>
  <c r="AH140" i="39"/>
  <c r="AG140" i="39"/>
  <c r="AF140" i="39"/>
  <c r="AE140" i="39"/>
  <c r="BN139" i="39"/>
  <c r="BM139" i="39"/>
  <c r="BL139" i="39"/>
  <c r="BE139" i="39"/>
  <c r="BD139" i="39"/>
  <c r="BC139" i="39"/>
  <c r="AV139" i="39"/>
  <c r="AU139" i="39"/>
  <c r="AT139" i="39"/>
  <c r="AM139" i="39"/>
  <c r="AL139" i="39"/>
  <c r="AK139" i="39"/>
  <c r="AJ139" i="39"/>
  <c r="AI139" i="39"/>
  <c r="AH139" i="39"/>
  <c r="AG139" i="39"/>
  <c r="AF139" i="39"/>
  <c r="AE139" i="39"/>
  <c r="AC139" i="39"/>
  <c r="AB139" i="39"/>
  <c r="M139" i="39"/>
  <c r="BN138" i="39"/>
  <c r="BE138" i="39"/>
  <c r="AV138" i="39"/>
  <c r="AM138" i="39"/>
  <c r="AJ138" i="39"/>
  <c r="AI138" i="39"/>
  <c r="AH138" i="39"/>
  <c r="AG138" i="39"/>
  <c r="AF138" i="39"/>
  <c r="AE138" i="39"/>
  <c r="BN137" i="39"/>
  <c r="BE137" i="39"/>
  <c r="AV137" i="39"/>
  <c r="AM137" i="39"/>
  <c r="AJ137" i="39"/>
  <c r="AI137" i="39"/>
  <c r="AH137" i="39"/>
  <c r="AG137" i="39"/>
  <c r="AF137" i="39"/>
  <c r="AE137" i="39"/>
  <c r="BN136" i="39"/>
  <c r="BE136" i="39"/>
  <c r="AV136" i="39"/>
  <c r="AM136" i="39"/>
  <c r="AJ136" i="39"/>
  <c r="AI136" i="39"/>
  <c r="AH136" i="39"/>
  <c r="AG136" i="39"/>
  <c r="AF136" i="39"/>
  <c r="AE136" i="39"/>
  <c r="BN135" i="39"/>
  <c r="BM135" i="39"/>
  <c r="BL135" i="39"/>
  <c r="BE135" i="39"/>
  <c r="BD135" i="39"/>
  <c r="BC135" i="39"/>
  <c r="AV135" i="39"/>
  <c r="AU135" i="39"/>
  <c r="AT135" i="39"/>
  <c r="AM135" i="39"/>
  <c r="AL135" i="39"/>
  <c r="AK135" i="39"/>
  <c r="AJ135" i="39"/>
  <c r="AI135" i="39"/>
  <c r="AH135" i="39"/>
  <c r="AG135" i="39"/>
  <c r="AF135" i="39"/>
  <c r="AE135" i="39"/>
  <c r="AC135" i="39"/>
  <c r="AB135" i="39"/>
  <c r="M135" i="39"/>
  <c r="BN134" i="39"/>
  <c r="BE134" i="39"/>
  <c r="AV134" i="39"/>
  <c r="AM134" i="39"/>
  <c r="AJ134" i="39"/>
  <c r="AI134" i="39"/>
  <c r="AH134" i="39"/>
  <c r="AG134" i="39"/>
  <c r="AF134" i="39"/>
  <c r="AE134" i="39"/>
  <c r="BN133" i="39"/>
  <c r="BE133" i="39"/>
  <c r="AV133" i="39"/>
  <c r="AM133" i="39"/>
  <c r="AJ133" i="39"/>
  <c r="AI133" i="39"/>
  <c r="AH133" i="39"/>
  <c r="AG133" i="39"/>
  <c r="AF133" i="39"/>
  <c r="AE133" i="39"/>
  <c r="BN132" i="39"/>
  <c r="BE132" i="39"/>
  <c r="AV132" i="39"/>
  <c r="AM132" i="39"/>
  <c r="AJ132" i="39"/>
  <c r="AI132" i="39"/>
  <c r="AH132" i="39"/>
  <c r="AG132" i="39"/>
  <c r="AF132" i="39"/>
  <c r="AE132" i="39"/>
  <c r="BN131" i="39"/>
  <c r="BM131" i="39"/>
  <c r="BL131" i="39"/>
  <c r="BE131" i="39"/>
  <c r="BD131" i="39"/>
  <c r="BC131" i="39"/>
  <c r="AV131" i="39"/>
  <c r="AU131" i="39"/>
  <c r="AT131" i="39"/>
  <c r="AM131" i="39"/>
  <c r="AL131" i="39"/>
  <c r="AK131" i="39"/>
  <c r="AJ131" i="39"/>
  <c r="AI131" i="39"/>
  <c r="AH131" i="39"/>
  <c r="AG131" i="39"/>
  <c r="AF131" i="39"/>
  <c r="AE131" i="39"/>
  <c r="AC131" i="39"/>
  <c r="AB131" i="39"/>
  <c r="M131" i="39"/>
  <c r="BN120" i="39"/>
  <c r="BE120" i="39"/>
  <c r="AV120" i="39"/>
  <c r="AM120" i="39"/>
  <c r="AJ120" i="39"/>
  <c r="AI120" i="39"/>
  <c r="AH120" i="39"/>
  <c r="AG120" i="39"/>
  <c r="AF120" i="39"/>
  <c r="AE120" i="39"/>
  <c r="BN119" i="39"/>
  <c r="BE119" i="39"/>
  <c r="AV119" i="39"/>
  <c r="AM119" i="39"/>
  <c r="AJ119" i="39"/>
  <c r="AI119" i="39"/>
  <c r="AH119" i="39"/>
  <c r="AG119" i="39"/>
  <c r="AF119" i="39"/>
  <c r="AE119" i="39"/>
  <c r="BN118" i="39"/>
  <c r="BE118" i="39"/>
  <c r="AV118" i="39"/>
  <c r="AM118" i="39"/>
  <c r="AJ118" i="39"/>
  <c r="AI118" i="39"/>
  <c r="AH118" i="39"/>
  <c r="AG118" i="39"/>
  <c r="AF118" i="39"/>
  <c r="AE118" i="39"/>
  <c r="BN117" i="39"/>
  <c r="BM117" i="39"/>
  <c r="BL117" i="39"/>
  <c r="BE117" i="39"/>
  <c r="BD117" i="39"/>
  <c r="BC117" i="39"/>
  <c r="AV117" i="39"/>
  <c r="AU117" i="39"/>
  <c r="AT117" i="39"/>
  <c r="AM117" i="39"/>
  <c r="AL117" i="39"/>
  <c r="AK117" i="39"/>
  <c r="AJ117" i="39"/>
  <c r="AI117" i="39"/>
  <c r="AH117" i="39"/>
  <c r="AG117" i="39"/>
  <c r="AF117" i="39"/>
  <c r="AE117" i="39"/>
  <c r="AC117" i="39"/>
  <c r="AB117" i="39"/>
  <c r="M117" i="39"/>
  <c r="BN116" i="39"/>
  <c r="BE116" i="39"/>
  <c r="AV116" i="39"/>
  <c r="AM116" i="39"/>
  <c r="AJ116" i="39"/>
  <c r="AI116" i="39"/>
  <c r="AH116" i="39"/>
  <c r="AG116" i="39"/>
  <c r="AF116" i="39"/>
  <c r="AE116" i="39"/>
  <c r="BN115" i="39"/>
  <c r="BE115" i="39"/>
  <c r="AV115" i="39"/>
  <c r="AM115" i="39"/>
  <c r="AJ115" i="39"/>
  <c r="AI115" i="39"/>
  <c r="AH115" i="39"/>
  <c r="AG115" i="39"/>
  <c r="AF115" i="39"/>
  <c r="AE115" i="39"/>
  <c r="BN114" i="39"/>
  <c r="BE114" i="39"/>
  <c r="AV114" i="39"/>
  <c r="AM114" i="39"/>
  <c r="AJ114" i="39"/>
  <c r="AI114" i="39"/>
  <c r="AH114" i="39"/>
  <c r="AG114" i="39"/>
  <c r="AF114" i="39"/>
  <c r="AE114" i="39"/>
  <c r="BN113" i="39"/>
  <c r="BM113" i="39"/>
  <c r="BL113" i="39"/>
  <c r="BE113" i="39"/>
  <c r="BD113" i="39"/>
  <c r="BC113" i="39"/>
  <c r="AV113" i="39"/>
  <c r="AU113" i="39"/>
  <c r="AT113" i="39"/>
  <c r="AM113" i="39"/>
  <c r="AL113" i="39"/>
  <c r="AK113" i="39"/>
  <c r="AJ113" i="39"/>
  <c r="AI113" i="39"/>
  <c r="AH113" i="39"/>
  <c r="AG113" i="39"/>
  <c r="AF113" i="39"/>
  <c r="AE113" i="39"/>
  <c r="AC113" i="39"/>
  <c r="AB113" i="39"/>
  <c r="M113" i="39"/>
  <c r="BN112" i="39"/>
  <c r="BE112" i="39"/>
  <c r="AV112" i="39"/>
  <c r="AM112" i="39"/>
  <c r="AJ112" i="39"/>
  <c r="AI112" i="39"/>
  <c r="AH112" i="39"/>
  <c r="AG112" i="39"/>
  <c r="AF112" i="39"/>
  <c r="AE112" i="39"/>
  <c r="BN111" i="39"/>
  <c r="BE111" i="39"/>
  <c r="AV111" i="39"/>
  <c r="AM111" i="39"/>
  <c r="AJ111" i="39"/>
  <c r="AI111" i="39"/>
  <c r="AH111" i="39"/>
  <c r="AG111" i="39"/>
  <c r="AF111" i="39"/>
  <c r="AE111" i="39"/>
  <c r="BN110" i="39"/>
  <c r="BE110" i="39"/>
  <c r="AV110" i="39"/>
  <c r="AM110" i="39"/>
  <c r="AJ110" i="39"/>
  <c r="AI110" i="39"/>
  <c r="AH110" i="39"/>
  <c r="AG110" i="39"/>
  <c r="AF110" i="39"/>
  <c r="AE110" i="39"/>
  <c r="BN109" i="39"/>
  <c r="BM109" i="39"/>
  <c r="BL109" i="39"/>
  <c r="BE109" i="39"/>
  <c r="BD109" i="39"/>
  <c r="BC109" i="39"/>
  <c r="AV109" i="39"/>
  <c r="AU109" i="39"/>
  <c r="AT109" i="39"/>
  <c r="AM109" i="39"/>
  <c r="AL109" i="39"/>
  <c r="AK109" i="39"/>
  <c r="AJ109" i="39"/>
  <c r="AI109" i="39"/>
  <c r="AH109" i="39"/>
  <c r="AG109" i="39"/>
  <c r="AF109" i="39"/>
  <c r="AE109" i="39"/>
  <c r="AC109" i="39"/>
  <c r="AB109" i="39"/>
  <c r="M109" i="39"/>
  <c r="BN108" i="39"/>
  <c r="BE108" i="39"/>
  <c r="AV108" i="39"/>
  <c r="AM108" i="39"/>
  <c r="AJ108" i="39"/>
  <c r="AI108" i="39"/>
  <c r="AH108" i="39"/>
  <c r="AG108" i="39"/>
  <c r="AF108" i="39"/>
  <c r="AE108" i="39"/>
  <c r="BN107" i="39"/>
  <c r="BE107" i="39"/>
  <c r="AV107" i="39"/>
  <c r="AM107" i="39"/>
  <c r="AJ107" i="39"/>
  <c r="AI107" i="39"/>
  <c r="AH107" i="39"/>
  <c r="AG107" i="39"/>
  <c r="AF107" i="39"/>
  <c r="AE107" i="39"/>
  <c r="BN106" i="39"/>
  <c r="BE106" i="39"/>
  <c r="AV106" i="39"/>
  <c r="AM106" i="39"/>
  <c r="AJ106" i="39"/>
  <c r="AI106" i="39"/>
  <c r="AH106" i="39"/>
  <c r="AG106" i="39"/>
  <c r="AF106" i="39"/>
  <c r="AE106" i="39"/>
  <c r="BN105" i="39"/>
  <c r="BM105" i="39"/>
  <c r="BL105" i="39"/>
  <c r="BE105" i="39"/>
  <c r="BD105" i="39"/>
  <c r="BC105" i="39"/>
  <c r="AV105" i="39"/>
  <c r="AU105" i="39"/>
  <c r="AT105" i="39"/>
  <c r="AM105" i="39"/>
  <c r="AL105" i="39"/>
  <c r="AK105" i="39"/>
  <c r="AJ105" i="39"/>
  <c r="AI105" i="39"/>
  <c r="AH105" i="39"/>
  <c r="AG105" i="39"/>
  <c r="AF105" i="39"/>
  <c r="AE105" i="39"/>
  <c r="AC105" i="39"/>
  <c r="AB105" i="39"/>
  <c r="M105" i="39"/>
  <c r="BN104" i="39"/>
  <c r="BE104" i="39"/>
  <c r="AV104" i="39"/>
  <c r="AM104" i="39"/>
  <c r="AJ104" i="39"/>
  <c r="AI104" i="39"/>
  <c r="AH104" i="39"/>
  <c r="AG104" i="39"/>
  <c r="AF104" i="39"/>
  <c r="AE104" i="39"/>
  <c r="BN103" i="39"/>
  <c r="BE103" i="39"/>
  <c r="AV103" i="39"/>
  <c r="AM103" i="39"/>
  <c r="AJ103" i="39"/>
  <c r="AI103" i="39"/>
  <c r="AH103" i="39"/>
  <c r="AG103" i="39"/>
  <c r="AF103" i="39"/>
  <c r="AE103" i="39"/>
  <c r="BN102" i="39"/>
  <c r="BE102" i="39"/>
  <c r="AV102" i="39"/>
  <c r="AM102" i="39"/>
  <c r="AJ102" i="39"/>
  <c r="AI102" i="39"/>
  <c r="AH102" i="39"/>
  <c r="AG102" i="39"/>
  <c r="AF102" i="39"/>
  <c r="AE102" i="39"/>
  <c r="BN101" i="39"/>
  <c r="BM101" i="39"/>
  <c r="BL101" i="39"/>
  <c r="BE101" i="39"/>
  <c r="BD101" i="39"/>
  <c r="BC101" i="39"/>
  <c r="AV101" i="39"/>
  <c r="AU101" i="39"/>
  <c r="AT101" i="39"/>
  <c r="AM101" i="39"/>
  <c r="AL101" i="39"/>
  <c r="AK101" i="39"/>
  <c r="AJ101" i="39"/>
  <c r="AI101" i="39"/>
  <c r="AH101" i="39"/>
  <c r="AG101" i="39"/>
  <c r="AF101" i="39"/>
  <c r="AE101" i="39"/>
  <c r="AC101" i="39"/>
  <c r="AB101" i="39"/>
  <c r="M101" i="39"/>
  <c r="BN100" i="39"/>
  <c r="BE100" i="39"/>
  <c r="AV100" i="39"/>
  <c r="AM100" i="39"/>
  <c r="AJ100" i="39"/>
  <c r="AI100" i="39"/>
  <c r="AH100" i="39"/>
  <c r="AG100" i="39"/>
  <c r="AF100" i="39"/>
  <c r="AE100" i="39"/>
  <c r="BN99" i="39"/>
  <c r="BE99" i="39"/>
  <c r="AV99" i="39"/>
  <c r="AM99" i="39"/>
  <c r="AJ99" i="39"/>
  <c r="AI99" i="39"/>
  <c r="AH99" i="39"/>
  <c r="AG99" i="39"/>
  <c r="AF99" i="39"/>
  <c r="AE99" i="39"/>
  <c r="BN98" i="39"/>
  <c r="BE98" i="39"/>
  <c r="AV98" i="39"/>
  <c r="AM98" i="39"/>
  <c r="AJ98" i="39"/>
  <c r="AI98" i="39"/>
  <c r="AH98" i="39"/>
  <c r="AG98" i="39"/>
  <c r="AF98" i="39"/>
  <c r="AE98" i="39"/>
  <c r="BN97" i="39"/>
  <c r="BM97" i="39"/>
  <c r="BL97" i="39"/>
  <c r="BE97" i="39"/>
  <c r="BD97" i="39"/>
  <c r="BC97" i="39"/>
  <c r="AV97" i="39"/>
  <c r="AU97" i="39"/>
  <c r="AT97" i="39"/>
  <c r="AM97" i="39"/>
  <c r="AL97" i="39"/>
  <c r="AK97" i="39"/>
  <c r="AJ97" i="39"/>
  <c r="AI97" i="39"/>
  <c r="AH97" i="39"/>
  <c r="AG97" i="39"/>
  <c r="AF97" i="39"/>
  <c r="AE97" i="39"/>
  <c r="AC97" i="39"/>
  <c r="AB97" i="39"/>
  <c r="M97" i="39"/>
  <c r="BN96" i="39"/>
  <c r="BE96" i="39"/>
  <c r="AV96" i="39"/>
  <c r="AM96" i="39"/>
  <c r="AJ96" i="39"/>
  <c r="AI96" i="39"/>
  <c r="AH96" i="39"/>
  <c r="AG96" i="39"/>
  <c r="AF96" i="39"/>
  <c r="AE96" i="39"/>
  <c r="BN95" i="39"/>
  <c r="BE95" i="39"/>
  <c r="AV95" i="39"/>
  <c r="AM95" i="39"/>
  <c r="AJ95" i="39"/>
  <c r="AI95" i="39"/>
  <c r="AH95" i="39"/>
  <c r="AG95" i="39"/>
  <c r="AF95" i="39"/>
  <c r="AE95" i="39"/>
  <c r="BN94" i="39"/>
  <c r="BE94" i="39"/>
  <c r="AV94" i="39"/>
  <c r="AM94" i="39"/>
  <c r="AJ94" i="39"/>
  <c r="AI94" i="39"/>
  <c r="AH94" i="39"/>
  <c r="AG94" i="39"/>
  <c r="AF94" i="39"/>
  <c r="AE94" i="39"/>
  <c r="BN93" i="39"/>
  <c r="BM93" i="39"/>
  <c r="BL93" i="39"/>
  <c r="BE93" i="39"/>
  <c r="BD93" i="39"/>
  <c r="BC93" i="39"/>
  <c r="AV93" i="39"/>
  <c r="AU93" i="39"/>
  <c r="AT93" i="39"/>
  <c r="AM93" i="39"/>
  <c r="AL93" i="39"/>
  <c r="AK93" i="39"/>
  <c r="AJ93" i="39"/>
  <c r="AI93" i="39"/>
  <c r="AH93" i="39"/>
  <c r="AG93" i="39"/>
  <c r="AF93" i="39"/>
  <c r="AE93" i="39"/>
  <c r="AC93" i="39"/>
  <c r="AB93" i="39"/>
  <c r="M93" i="39"/>
  <c r="BN92" i="39"/>
  <c r="BE92" i="39"/>
  <c r="AV92" i="39"/>
  <c r="AM92" i="39"/>
  <c r="AJ92" i="39"/>
  <c r="AI92" i="39"/>
  <c r="AH92" i="39"/>
  <c r="AG92" i="39"/>
  <c r="AF92" i="39"/>
  <c r="AE92" i="39"/>
  <c r="BN91" i="39"/>
  <c r="BE91" i="39"/>
  <c r="AV91" i="39"/>
  <c r="AM91" i="39"/>
  <c r="AJ91" i="39"/>
  <c r="AI91" i="39"/>
  <c r="AH91" i="39"/>
  <c r="AG91" i="39"/>
  <c r="AF91" i="39"/>
  <c r="AE91" i="39"/>
  <c r="BN90" i="39"/>
  <c r="BE90" i="39"/>
  <c r="AV90" i="39"/>
  <c r="AM90" i="39"/>
  <c r="AJ90" i="39"/>
  <c r="AI90" i="39"/>
  <c r="AH90" i="39"/>
  <c r="AG90" i="39"/>
  <c r="AF90" i="39"/>
  <c r="AE90" i="39"/>
  <c r="BN89" i="39"/>
  <c r="BM89" i="39"/>
  <c r="BL89" i="39"/>
  <c r="BE89" i="39"/>
  <c r="BD89" i="39"/>
  <c r="BC89" i="39"/>
  <c r="AV89" i="39"/>
  <c r="AU89" i="39"/>
  <c r="AT89" i="39"/>
  <c r="AM89" i="39"/>
  <c r="AL89" i="39"/>
  <c r="AK89" i="39"/>
  <c r="AJ89" i="39"/>
  <c r="AI89" i="39"/>
  <c r="AH89" i="39"/>
  <c r="AG89" i="39"/>
  <c r="AF89" i="39"/>
  <c r="AE89" i="39"/>
  <c r="AC89" i="39"/>
  <c r="AB89" i="39"/>
  <c r="M89" i="39"/>
  <c r="BN88" i="39"/>
  <c r="BE88" i="39"/>
  <c r="AV88" i="39"/>
  <c r="AM88" i="39"/>
  <c r="AJ88" i="39"/>
  <c r="AI88" i="39"/>
  <c r="AH88" i="39"/>
  <c r="AG88" i="39"/>
  <c r="AF88" i="39"/>
  <c r="AE88" i="39"/>
  <c r="BN87" i="39"/>
  <c r="BE87" i="39"/>
  <c r="AV87" i="39"/>
  <c r="AM87" i="39"/>
  <c r="AJ87" i="39"/>
  <c r="AI87" i="39"/>
  <c r="AH87" i="39"/>
  <c r="AG87" i="39"/>
  <c r="AF87" i="39"/>
  <c r="AE87" i="39"/>
  <c r="BN86" i="39"/>
  <c r="BE86" i="39"/>
  <c r="AV86" i="39"/>
  <c r="AM86" i="39"/>
  <c r="AJ86" i="39"/>
  <c r="AI86" i="39"/>
  <c r="AH86" i="39"/>
  <c r="AG86" i="39"/>
  <c r="AF86" i="39"/>
  <c r="AE86" i="39"/>
  <c r="BN85" i="39"/>
  <c r="BM85" i="39"/>
  <c r="BL85" i="39"/>
  <c r="BE85" i="39"/>
  <c r="BD85" i="39"/>
  <c r="BC85" i="39"/>
  <c r="AV85" i="39"/>
  <c r="AU85" i="39"/>
  <c r="AT85" i="39"/>
  <c r="AM85" i="39"/>
  <c r="AL85" i="39"/>
  <c r="AK85" i="39"/>
  <c r="AJ85" i="39"/>
  <c r="AI85" i="39"/>
  <c r="AH85" i="39"/>
  <c r="AG85" i="39"/>
  <c r="AF85" i="39"/>
  <c r="AE85" i="39"/>
  <c r="AC85" i="39"/>
  <c r="AB85" i="39"/>
  <c r="M85" i="39"/>
  <c r="BN84" i="39"/>
  <c r="BE84" i="39"/>
  <c r="AV84" i="39"/>
  <c r="AM84" i="39"/>
  <c r="AJ84" i="39"/>
  <c r="AI84" i="39"/>
  <c r="AH84" i="39"/>
  <c r="AG84" i="39"/>
  <c r="AF84" i="39"/>
  <c r="AE84" i="39"/>
  <c r="BN83" i="39"/>
  <c r="BE83" i="39"/>
  <c r="AV83" i="39"/>
  <c r="AM83" i="39"/>
  <c r="AJ83" i="39"/>
  <c r="AI83" i="39"/>
  <c r="AH83" i="39"/>
  <c r="AG83" i="39"/>
  <c r="AF83" i="39"/>
  <c r="AE83" i="39"/>
  <c r="BN82" i="39"/>
  <c r="BE82" i="39"/>
  <c r="AV82" i="39"/>
  <c r="AM82" i="39"/>
  <c r="AJ82" i="39"/>
  <c r="AI82" i="39"/>
  <c r="AH82" i="39"/>
  <c r="AG82" i="39"/>
  <c r="AF82" i="39"/>
  <c r="AE82" i="39"/>
  <c r="BN81" i="39"/>
  <c r="BM81" i="39"/>
  <c r="BL81" i="39"/>
  <c r="BE81" i="39"/>
  <c r="BD81" i="39"/>
  <c r="BC81" i="39"/>
  <c r="AV81" i="39"/>
  <c r="AU81" i="39"/>
  <c r="AT81" i="39"/>
  <c r="AM81" i="39"/>
  <c r="AL81" i="39"/>
  <c r="AK81" i="39"/>
  <c r="AJ81" i="39"/>
  <c r="AI81" i="39"/>
  <c r="AH81" i="39"/>
  <c r="AG81" i="39"/>
  <c r="AF81" i="39"/>
  <c r="AE81" i="39"/>
  <c r="AC81" i="39"/>
  <c r="AB81" i="39"/>
  <c r="M81" i="39"/>
  <c r="BN80" i="39"/>
  <c r="BE80" i="39"/>
  <c r="AV80" i="39"/>
  <c r="AM80" i="39"/>
  <c r="AJ80" i="39"/>
  <c r="AI80" i="39"/>
  <c r="AH80" i="39"/>
  <c r="AG80" i="39"/>
  <c r="AF80" i="39"/>
  <c r="AE80" i="39"/>
  <c r="BN79" i="39"/>
  <c r="BE79" i="39"/>
  <c r="AV79" i="39"/>
  <c r="AM79" i="39"/>
  <c r="AJ79" i="39"/>
  <c r="AI79" i="39"/>
  <c r="AH79" i="39"/>
  <c r="AG79" i="39"/>
  <c r="AF79" i="39"/>
  <c r="AE79" i="39"/>
  <c r="BN78" i="39"/>
  <c r="BE78" i="39"/>
  <c r="AV78" i="39"/>
  <c r="AM78" i="39"/>
  <c r="AJ78" i="39"/>
  <c r="AI78" i="39"/>
  <c r="AH78" i="39"/>
  <c r="AG78" i="39"/>
  <c r="AF78" i="39"/>
  <c r="AE78" i="39"/>
  <c r="BN77" i="39"/>
  <c r="BM77" i="39"/>
  <c r="BL77" i="39"/>
  <c r="BE77" i="39"/>
  <c r="BD77" i="39"/>
  <c r="BC77" i="39"/>
  <c r="AV77" i="39"/>
  <c r="AU77" i="39"/>
  <c r="AT77" i="39"/>
  <c r="AM77" i="39"/>
  <c r="AL77" i="39"/>
  <c r="AK77" i="39"/>
  <c r="AJ77" i="39"/>
  <c r="AI77" i="39"/>
  <c r="AH77" i="39"/>
  <c r="AG77" i="39"/>
  <c r="AF77" i="39"/>
  <c r="AE77" i="39"/>
  <c r="AC77" i="39"/>
  <c r="AB77" i="39"/>
  <c r="M77" i="39"/>
  <c r="BN76" i="39"/>
  <c r="BE76" i="39"/>
  <c r="AV76" i="39"/>
  <c r="AM76" i="39"/>
  <c r="AJ76" i="39"/>
  <c r="AI76" i="39"/>
  <c r="AH76" i="39"/>
  <c r="AG76" i="39"/>
  <c r="AF76" i="39"/>
  <c r="AE76" i="39"/>
  <c r="BN75" i="39"/>
  <c r="BE75" i="39"/>
  <c r="AV75" i="39"/>
  <c r="AM75" i="39"/>
  <c r="AJ75" i="39"/>
  <c r="AI75" i="39"/>
  <c r="AH75" i="39"/>
  <c r="AG75" i="39"/>
  <c r="AF75" i="39"/>
  <c r="AE75" i="39"/>
  <c r="BN74" i="39"/>
  <c r="BE74" i="39"/>
  <c r="AV74" i="39"/>
  <c r="AM74" i="39"/>
  <c r="AJ74" i="39"/>
  <c r="AI74" i="39"/>
  <c r="AH74" i="39"/>
  <c r="AG74" i="39"/>
  <c r="AF74" i="39"/>
  <c r="AE74" i="39"/>
  <c r="BN73" i="39"/>
  <c r="BM73" i="39"/>
  <c r="BL73" i="39"/>
  <c r="BE73" i="39"/>
  <c r="BD73" i="39"/>
  <c r="BC73" i="39"/>
  <c r="AV73" i="39"/>
  <c r="AU73" i="39"/>
  <c r="AT73" i="39"/>
  <c r="AM73" i="39"/>
  <c r="AL73" i="39"/>
  <c r="AK73" i="39"/>
  <c r="AJ73" i="39"/>
  <c r="AI73" i="39"/>
  <c r="AH73" i="39"/>
  <c r="AG73" i="39"/>
  <c r="AF73" i="39"/>
  <c r="AE73" i="39"/>
  <c r="AC73" i="39"/>
  <c r="AB73" i="39"/>
  <c r="M73" i="39"/>
  <c r="BN72" i="39"/>
  <c r="BE72" i="39"/>
  <c r="AV72" i="39"/>
  <c r="AM72" i="39"/>
  <c r="AJ72" i="39"/>
  <c r="AI72" i="39"/>
  <c r="AH72" i="39"/>
  <c r="AG72" i="39"/>
  <c r="AF72" i="39"/>
  <c r="AE72" i="39"/>
  <c r="BN71" i="39"/>
  <c r="BE71" i="39"/>
  <c r="AV71" i="39"/>
  <c r="AM71" i="39"/>
  <c r="AJ71" i="39"/>
  <c r="AI71" i="39"/>
  <c r="AH71" i="39"/>
  <c r="AG71" i="39"/>
  <c r="AF71" i="39"/>
  <c r="AE71" i="39"/>
  <c r="BN70" i="39"/>
  <c r="BE70" i="39"/>
  <c r="AV70" i="39"/>
  <c r="AM70" i="39"/>
  <c r="AJ70" i="39"/>
  <c r="AI70" i="39"/>
  <c r="AH70" i="39"/>
  <c r="AG70" i="39"/>
  <c r="AF70" i="39"/>
  <c r="AE70" i="39"/>
  <c r="BN69" i="39"/>
  <c r="BM69" i="39"/>
  <c r="BL69" i="39"/>
  <c r="BE69" i="39"/>
  <c r="BD69" i="39"/>
  <c r="BC69" i="39"/>
  <c r="AV69" i="39"/>
  <c r="AU69" i="39"/>
  <c r="AT69" i="39"/>
  <c r="AM69" i="39"/>
  <c r="AL69" i="39"/>
  <c r="AK69" i="39"/>
  <c r="AJ69" i="39"/>
  <c r="AI69" i="39"/>
  <c r="AH69" i="39"/>
  <c r="AG69" i="39"/>
  <c r="AF69" i="39"/>
  <c r="AE69" i="39"/>
  <c r="AC69" i="39"/>
  <c r="AB69" i="39"/>
  <c r="M69" i="39"/>
  <c r="BN68" i="39"/>
  <c r="BE68" i="39"/>
  <c r="AV68" i="39"/>
  <c r="AM68" i="39"/>
  <c r="AJ68" i="39"/>
  <c r="AI68" i="39"/>
  <c r="AH68" i="39"/>
  <c r="AG68" i="39"/>
  <c r="AF68" i="39"/>
  <c r="AE68" i="39"/>
  <c r="BN67" i="39"/>
  <c r="BE67" i="39"/>
  <c r="AV67" i="39"/>
  <c r="AM67" i="39"/>
  <c r="AJ67" i="39"/>
  <c r="AI67" i="39"/>
  <c r="AH67" i="39"/>
  <c r="AG67" i="39"/>
  <c r="AF67" i="39"/>
  <c r="AE67" i="39"/>
  <c r="BN66" i="39"/>
  <c r="BE66" i="39"/>
  <c r="AV66" i="39"/>
  <c r="AM66" i="39"/>
  <c r="AJ66" i="39"/>
  <c r="AI66" i="39"/>
  <c r="AH66" i="39"/>
  <c r="AG66" i="39"/>
  <c r="AF66" i="39"/>
  <c r="AE66" i="39"/>
  <c r="BN65" i="39"/>
  <c r="BM65" i="39"/>
  <c r="BL65" i="39"/>
  <c r="BE65" i="39"/>
  <c r="BD65" i="39"/>
  <c r="BC65" i="39"/>
  <c r="AV65" i="39"/>
  <c r="AU65" i="39"/>
  <c r="AT65" i="39"/>
  <c r="AM65" i="39"/>
  <c r="AL65" i="39"/>
  <c r="AK65" i="39"/>
  <c r="AJ65" i="39"/>
  <c r="AI65" i="39"/>
  <c r="AH65" i="39"/>
  <c r="AG65" i="39"/>
  <c r="AF65" i="39"/>
  <c r="AE65" i="39"/>
  <c r="AC65" i="39"/>
  <c r="AB65" i="39"/>
  <c r="M65" i="39"/>
  <c r="BN64" i="39"/>
  <c r="BE64" i="39"/>
  <c r="AV64" i="39"/>
  <c r="AM64" i="39"/>
  <c r="AJ64" i="39"/>
  <c r="AI64" i="39"/>
  <c r="AH64" i="39"/>
  <c r="AG64" i="39"/>
  <c r="AF64" i="39"/>
  <c r="AE64" i="39"/>
  <c r="BN63" i="39"/>
  <c r="BE63" i="39"/>
  <c r="AV63" i="39"/>
  <c r="AM63" i="39"/>
  <c r="AJ63" i="39"/>
  <c r="AI63" i="39"/>
  <c r="AH63" i="39"/>
  <c r="AG63" i="39"/>
  <c r="AF63" i="39"/>
  <c r="AE63" i="39"/>
  <c r="BN62" i="39"/>
  <c r="BE62" i="39"/>
  <c r="AV62" i="39"/>
  <c r="AM62" i="39"/>
  <c r="AJ62" i="39"/>
  <c r="AI62" i="39"/>
  <c r="AH62" i="39"/>
  <c r="AG62" i="39"/>
  <c r="AF62" i="39"/>
  <c r="AE62" i="39"/>
  <c r="BN61" i="39"/>
  <c r="BM61" i="39"/>
  <c r="BL61" i="39"/>
  <c r="BE61" i="39"/>
  <c r="BD61" i="39"/>
  <c r="BC61" i="39"/>
  <c r="AV61" i="39"/>
  <c r="AU61" i="39"/>
  <c r="AT61" i="39"/>
  <c r="AM61" i="39"/>
  <c r="AL61" i="39"/>
  <c r="AK61" i="39"/>
  <c r="AJ61" i="39"/>
  <c r="AI61" i="39"/>
  <c r="AH61" i="39"/>
  <c r="AG61" i="39"/>
  <c r="AF61" i="39"/>
  <c r="AE61" i="39"/>
  <c r="AC61" i="39"/>
  <c r="AB61" i="39"/>
  <c r="M61" i="39"/>
  <c r="BN60" i="39"/>
  <c r="BE60" i="39"/>
  <c r="AV60" i="39"/>
  <c r="AM60" i="39"/>
  <c r="AJ60" i="39"/>
  <c r="AI60" i="39"/>
  <c r="AH60" i="39"/>
  <c r="AG60" i="39"/>
  <c r="AF60" i="39"/>
  <c r="AE60" i="39"/>
  <c r="BN59" i="39"/>
  <c r="BE59" i="39"/>
  <c r="AV59" i="39"/>
  <c r="AM59" i="39"/>
  <c r="AJ59" i="39"/>
  <c r="AI59" i="39"/>
  <c r="AH59" i="39"/>
  <c r="AG59" i="39"/>
  <c r="AF59" i="39"/>
  <c r="AE59" i="39"/>
  <c r="BN58" i="39"/>
  <c r="BE58" i="39"/>
  <c r="AV58" i="39"/>
  <c r="AM58" i="39"/>
  <c r="AJ58" i="39"/>
  <c r="AI58" i="39"/>
  <c r="AH58" i="39"/>
  <c r="AG58" i="39"/>
  <c r="AF58" i="39"/>
  <c r="AE58" i="39"/>
  <c r="BN57" i="39"/>
  <c r="BM57" i="39"/>
  <c r="BL57" i="39"/>
  <c r="BE57" i="39"/>
  <c r="BD57" i="39"/>
  <c r="BC57" i="39"/>
  <c r="AV57" i="39"/>
  <c r="AU57" i="39"/>
  <c r="AT57" i="39"/>
  <c r="AM57" i="39"/>
  <c r="AL57" i="39"/>
  <c r="AK57" i="39"/>
  <c r="AJ57" i="39"/>
  <c r="AI57" i="39"/>
  <c r="AH57" i="39"/>
  <c r="AG57" i="39"/>
  <c r="AF57" i="39"/>
  <c r="AE57" i="39"/>
  <c r="AC57" i="39"/>
  <c r="AB57" i="39"/>
  <c r="M57" i="39"/>
  <c r="BN46" i="39"/>
  <c r="BE46" i="39"/>
  <c r="AV46" i="39"/>
  <c r="AM46" i="39"/>
  <c r="AJ46" i="39"/>
  <c r="AI46" i="39"/>
  <c r="AH46" i="39"/>
  <c r="AG46" i="39"/>
  <c r="AF46" i="39"/>
  <c r="AE46" i="39"/>
  <c r="BN45" i="39"/>
  <c r="BE45" i="39"/>
  <c r="AV45" i="39"/>
  <c r="AM45" i="39"/>
  <c r="AJ45" i="39"/>
  <c r="AI45" i="39"/>
  <c r="AH45" i="39"/>
  <c r="AG45" i="39"/>
  <c r="AF45" i="39"/>
  <c r="AE45" i="39"/>
  <c r="BN44" i="39"/>
  <c r="BE44" i="39"/>
  <c r="AV44" i="39"/>
  <c r="AM44" i="39"/>
  <c r="AJ44" i="39"/>
  <c r="AI44" i="39"/>
  <c r="AH44" i="39"/>
  <c r="AG44" i="39"/>
  <c r="AF44" i="39"/>
  <c r="AE44" i="39"/>
  <c r="BN43" i="39"/>
  <c r="BM43" i="39"/>
  <c r="BL43" i="39"/>
  <c r="BE43" i="39"/>
  <c r="BD43" i="39"/>
  <c r="BC43" i="39"/>
  <c r="AV43" i="39"/>
  <c r="AU43" i="39"/>
  <c r="AT43" i="39"/>
  <c r="AM43" i="39"/>
  <c r="AL43" i="39"/>
  <c r="AK43" i="39"/>
  <c r="AJ43" i="39"/>
  <c r="AI43" i="39"/>
  <c r="AH43" i="39"/>
  <c r="AG43" i="39"/>
  <c r="AF43" i="39"/>
  <c r="AE43" i="39"/>
  <c r="AC43" i="39"/>
  <c r="AB43" i="39"/>
  <c r="M43" i="39"/>
  <c r="BN42" i="39"/>
  <c r="BE42" i="39"/>
  <c r="AV42" i="39"/>
  <c r="AM42" i="39"/>
  <c r="AJ42" i="39"/>
  <c r="AI42" i="39"/>
  <c r="AH42" i="39"/>
  <c r="AG42" i="39"/>
  <c r="AF42" i="39"/>
  <c r="AE42" i="39"/>
  <c r="BN41" i="39"/>
  <c r="BE41" i="39"/>
  <c r="AV41" i="39"/>
  <c r="AM41" i="39"/>
  <c r="AJ41" i="39"/>
  <c r="AI41" i="39"/>
  <c r="AH41" i="39"/>
  <c r="AG41" i="39"/>
  <c r="AF41" i="39"/>
  <c r="AE41" i="39"/>
  <c r="BN40" i="39"/>
  <c r="BE40" i="39"/>
  <c r="AV40" i="39"/>
  <c r="AM40" i="39"/>
  <c r="AJ40" i="39"/>
  <c r="AI40" i="39"/>
  <c r="AH40" i="39"/>
  <c r="AG40" i="39"/>
  <c r="AF40" i="39"/>
  <c r="AE40" i="39"/>
  <c r="BN39" i="39"/>
  <c r="BM39" i="39"/>
  <c r="BL39" i="39"/>
  <c r="BE39" i="39"/>
  <c r="BD39" i="39"/>
  <c r="BC39" i="39"/>
  <c r="AV39" i="39"/>
  <c r="AU39" i="39"/>
  <c r="AT39" i="39"/>
  <c r="AM39" i="39"/>
  <c r="AL39" i="39"/>
  <c r="AK39" i="39"/>
  <c r="AJ39" i="39"/>
  <c r="AI39" i="39"/>
  <c r="AH39" i="39"/>
  <c r="AG39" i="39"/>
  <c r="AF39" i="39"/>
  <c r="AE39" i="39"/>
  <c r="AC39" i="39"/>
  <c r="AB39" i="39"/>
  <c r="BN38" i="39"/>
  <c r="BE38" i="39"/>
  <c r="AV38" i="39"/>
  <c r="AM38" i="39"/>
  <c r="AJ38" i="39"/>
  <c r="AI38" i="39"/>
  <c r="AH38" i="39"/>
  <c r="AG38" i="39"/>
  <c r="AF38" i="39"/>
  <c r="AE38" i="39"/>
  <c r="BN37" i="39"/>
  <c r="BE37" i="39"/>
  <c r="AV37" i="39"/>
  <c r="AM37" i="39"/>
  <c r="AJ37" i="39"/>
  <c r="AI37" i="39"/>
  <c r="AH37" i="39"/>
  <c r="AG37" i="39"/>
  <c r="AF37" i="39"/>
  <c r="AE37" i="39"/>
  <c r="BN36" i="39"/>
  <c r="BE36" i="39"/>
  <c r="AV36" i="39"/>
  <c r="AM36" i="39"/>
  <c r="AJ36" i="39"/>
  <c r="AI36" i="39"/>
  <c r="AH36" i="39"/>
  <c r="AG36" i="39"/>
  <c r="AF36" i="39"/>
  <c r="AE36" i="39"/>
  <c r="BN35" i="39"/>
  <c r="BM35" i="39"/>
  <c r="BL35" i="39"/>
  <c r="BE35" i="39"/>
  <c r="BD35" i="39"/>
  <c r="BC35" i="39"/>
  <c r="AV35" i="39"/>
  <c r="AU35" i="39"/>
  <c r="AT35" i="39"/>
  <c r="AM35" i="39"/>
  <c r="AL35" i="39"/>
  <c r="AK35" i="39"/>
  <c r="AJ35" i="39"/>
  <c r="AI35" i="39"/>
  <c r="AH35" i="39"/>
  <c r="AG35" i="39"/>
  <c r="AF35" i="39"/>
  <c r="AE35" i="39"/>
  <c r="AC35" i="39"/>
  <c r="AB35" i="39"/>
  <c r="M35" i="39"/>
  <c r="BN34" i="39"/>
  <c r="BE34" i="39"/>
  <c r="AV34" i="39"/>
  <c r="AM34" i="39"/>
  <c r="AJ34" i="39"/>
  <c r="AI34" i="39"/>
  <c r="AH34" i="39"/>
  <c r="AG34" i="39"/>
  <c r="AF34" i="39"/>
  <c r="AE34" i="39"/>
  <c r="BN33" i="39"/>
  <c r="BE33" i="39"/>
  <c r="AV33" i="39"/>
  <c r="AM33" i="39"/>
  <c r="AJ33" i="39"/>
  <c r="AI33" i="39"/>
  <c r="AH33" i="39"/>
  <c r="AG33" i="39"/>
  <c r="AF33" i="39"/>
  <c r="AE33" i="39"/>
  <c r="BN32" i="39"/>
  <c r="BE32" i="39"/>
  <c r="AV32" i="39"/>
  <c r="AM32" i="39"/>
  <c r="AJ32" i="39"/>
  <c r="AI32" i="39"/>
  <c r="AH32" i="39"/>
  <c r="AG32" i="39"/>
  <c r="AF32" i="39"/>
  <c r="AE32" i="39"/>
  <c r="BN31" i="39"/>
  <c r="BM31" i="39"/>
  <c r="BL31" i="39"/>
  <c r="BE31" i="39"/>
  <c r="BD31" i="39"/>
  <c r="BC31" i="39"/>
  <c r="AV31" i="39"/>
  <c r="AU31" i="39"/>
  <c r="AT31" i="39"/>
  <c r="AM31" i="39"/>
  <c r="AL31" i="39"/>
  <c r="AK31" i="39"/>
  <c r="AJ31" i="39"/>
  <c r="AI31" i="39"/>
  <c r="AH31" i="39"/>
  <c r="AG31" i="39"/>
  <c r="AF31" i="39"/>
  <c r="AE31" i="39"/>
  <c r="AC31" i="39"/>
  <c r="AB31" i="39"/>
  <c r="M31" i="39"/>
  <c r="BN30" i="39"/>
  <c r="BE30" i="39"/>
  <c r="AV30" i="39"/>
  <c r="AM30" i="39"/>
  <c r="AJ30" i="39"/>
  <c r="AI30" i="39"/>
  <c r="AH30" i="39"/>
  <c r="AG30" i="39"/>
  <c r="AF30" i="39"/>
  <c r="AE30" i="39"/>
  <c r="BN29" i="39"/>
  <c r="BE29" i="39"/>
  <c r="AV29" i="39"/>
  <c r="AM29" i="39"/>
  <c r="AJ29" i="39"/>
  <c r="AI29" i="39"/>
  <c r="AH29" i="39"/>
  <c r="AG29" i="39"/>
  <c r="AF29" i="39"/>
  <c r="AE29" i="39"/>
  <c r="BN28" i="39"/>
  <c r="BE28" i="39"/>
  <c r="AV28" i="39"/>
  <c r="AM28" i="39"/>
  <c r="AJ28" i="39"/>
  <c r="AI28" i="39"/>
  <c r="AH28" i="39"/>
  <c r="AG28" i="39"/>
  <c r="AF28" i="39"/>
  <c r="AE28" i="39"/>
  <c r="BN27" i="39"/>
  <c r="BM27" i="39"/>
  <c r="BL27" i="39"/>
  <c r="BE27" i="39"/>
  <c r="BD27" i="39"/>
  <c r="BC27" i="39"/>
  <c r="AV27" i="39"/>
  <c r="AU27" i="39"/>
  <c r="AT27" i="39"/>
  <c r="AM27" i="39"/>
  <c r="AL27" i="39"/>
  <c r="AK27" i="39"/>
  <c r="AJ27" i="39"/>
  <c r="AI27" i="39"/>
  <c r="AH27" i="39"/>
  <c r="AG27" i="39"/>
  <c r="AF27" i="39"/>
  <c r="AE27" i="39"/>
  <c r="AC27" i="39"/>
  <c r="AB27" i="39"/>
  <c r="M27" i="39"/>
  <c r="BN26" i="39"/>
  <c r="BE26" i="39"/>
  <c r="AV26" i="39"/>
  <c r="AM26" i="39"/>
  <c r="AJ26" i="39"/>
  <c r="AI26" i="39"/>
  <c r="AH26" i="39"/>
  <c r="AG26" i="39"/>
  <c r="AF26" i="39"/>
  <c r="AE26" i="39"/>
  <c r="BN25" i="39"/>
  <c r="BE25" i="39"/>
  <c r="AV25" i="39"/>
  <c r="AM25" i="39"/>
  <c r="AJ25" i="39"/>
  <c r="AI25" i="39"/>
  <c r="AH25" i="39"/>
  <c r="AG25" i="39"/>
  <c r="AF25" i="39"/>
  <c r="AE25" i="39"/>
  <c r="BN24" i="39"/>
  <c r="BE24" i="39"/>
  <c r="AV24" i="39"/>
  <c r="AM24" i="39"/>
  <c r="AJ24" i="39"/>
  <c r="AI24" i="39"/>
  <c r="AH24" i="39"/>
  <c r="AG24" i="39"/>
  <c r="AF24" i="39"/>
  <c r="AE24" i="39"/>
  <c r="BN23" i="39"/>
  <c r="BM23" i="39"/>
  <c r="BL23" i="39"/>
  <c r="BE23" i="39"/>
  <c r="BD23" i="39"/>
  <c r="BC23" i="39"/>
  <c r="AV23" i="39"/>
  <c r="AU23" i="39"/>
  <c r="AT23" i="39"/>
  <c r="AM23" i="39"/>
  <c r="AL23" i="39"/>
  <c r="AK23" i="39"/>
  <c r="AJ23" i="39"/>
  <c r="AI23" i="39"/>
  <c r="AH23" i="39"/>
  <c r="AG23" i="39"/>
  <c r="AF23" i="39"/>
  <c r="AE23" i="39"/>
  <c r="AC23" i="39"/>
  <c r="AB23" i="39"/>
  <c r="M23" i="39"/>
  <c r="BN22" i="39"/>
  <c r="BE22" i="39"/>
  <c r="AV22" i="39"/>
  <c r="AM22" i="39"/>
  <c r="AJ22" i="39"/>
  <c r="AI22" i="39"/>
  <c r="AH22" i="39"/>
  <c r="AG22" i="39"/>
  <c r="AF22" i="39"/>
  <c r="AE22" i="39"/>
  <c r="BN21" i="39"/>
  <c r="BE21" i="39"/>
  <c r="AV21" i="39"/>
  <c r="AM21" i="39"/>
  <c r="AJ21" i="39"/>
  <c r="AI21" i="39"/>
  <c r="AH21" i="39"/>
  <c r="AG21" i="39"/>
  <c r="AF21" i="39"/>
  <c r="AE21" i="39"/>
  <c r="BN20" i="39"/>
  <c r="BE20" i="39"/>
  <c r="AV20" i="39"/>
  <c r="AM20" i="39"/>
  <c r="AJ20" i="39"/>
  <c r="AI20" i="39"/>
  <c r="AH20" i="39"/>
  <c r="AG20" i="39"/>
  <c r="AF20" i="39"/>
  <c r="AE20" i="39"/>
  <c r="BN19" i="39"/>
  <c r="BM19" i="39"/>
  <c r="BL19" i="39"/>
  <c r="BE19" i="39"/>
  <c r="BD19" i="39"/>
  <c r="BC19" i="39"/>
  <c r="AV19" i="39"/>
  <c r="AU19" i="39"/>
  <c r="AT19" i="39"/>
  <c r="AM19" i="39"/>
  <c r="AL19" i="39"/>
  <c r="AK19" i="39"/>
  <c r="AJ19" i="39"/>
  <c r="AI19" i="39"/>
  <c r="AH19" i="39"/>
  <c r="AG19" i="39"/>
  <c r="AF19" i="39"/>
  <c r="AE19" i="39"/>
  <c r="AC19" i="39"/>
  <c r="AB19" i="39"/>
  <c r="M19" i="39"/>
  <c r="BN18" i="39"/>
  <c r="BE18" i="39"/>
  <c r="AV18" i="39"/>
  <c r="AM18" i="39"/>
  <c r="AJ18" i="39"/>
  <c r="AI18" i="39"/>
  <c r="AH18" i="39"/>
  <c r="AG18" i="39"/>
  <c r="AF18" i="39"/>
  <c r="AE18" i="39"/>
  <c r="BN17" i="39"/>
  <c r="BE17" i="39"/>
  <c r="AV17" i="39"/>
  <c r="AM17" i="39"/>
  <c r="AJ17" i="39"/>
  <c r="AI17" i="39"/>
  <c r="AH17" i="39"/>
  <c r="AG17" i="39"/>
  <c r="AF17" i="39"/>
  <c r="AE17" i="39"/>
  <c r="BN16" i="39"/>
  <c r="BE16" i="39"/>
  <c r="AV16" i="39"/>
  <c r="AM16" i="39"/>
  <c r="AJ16" i="39"/>
  <c r="AI16" i="39"/>
  <c r="AH16" i="39"/>
  <c r="AG16" i="39"/>
  <c r="AF16" i="39"/>
  <c r="AE16" i="39"/>
  <c r="BN15" i="39"/>
  <c r="BM15" i="39"/>
  <c r="BL15" i="39"/>
  <c r="BE15" i="39"/>
  <c r="BD15" i="39"/>
  <c r="BC15" i="39"/>
  <c r="AV15" i="39"/>
  <c r="AU15" i="39"/>
  <c r="AT15" i="39"/>
  <c r="AM15" i="39"/>
  <c r="AL15" i="39"/>
  <c r="AK15" i="39"/>
  <c r="AJ15" i="39"/>
  <c r="AI15" i="39"/>
  <c r="AH15" i="39"/>
  <c r="AG15" i="39"/>
  <c r="AF15" i="39"/>
  <c r="AE15" i="39"/>
  <c r="AC15" i="39"/>
  <c r="AB15" i="39"/>
  <c r="M15" i="39"/>
  <c r="BN14" i="39"/>
  <c r="BE14" i="39"/>
  <c r="AV14" i="39"/>
  <c r="AM14" i="39"/>
  <c r="AJ14" i="39"/>
  <c r="AI14" i="39"/>
  <c r="AH14" i="39"/>
  <c r="AG14" i="39"/>
  <c r="AF14" i="39"/>
  <c r="AE14" i="39"/>
  <c r="BN13" i="39"/>
  <c r="BE13" i="39"/>
  <c r="AV13" i="39"/>
  <c r="AM13" i="39"/>
  <c r="AJ13" i="39"/>
  <c r="AI13" i="39"/>
  <c r="AH13" i="39"/>
  <c r="AG13" i="39"/>
  <c r="AF13" i="39"/>
  <c r="AE13" i="39"/>
  <c r="BN12" i="39"/>
  <c r="BE12" i="39"/>
  <c r="AV12" i="39"/>
  <c r="AM12" i="39"/>
  <c r="AJ12" i="39"/>
  <c r="AI12" i="39"/>
  <c r="AH12" i="39"/>
  <c r="AG12" i="39"/>
  <c r="AF12" i="39"/>
  <c r="AE12" i="39"/>
  <c r="BN11" i="39"/>
  <c r="BM11" i="39"/>
  <c r="BL11" i="39"/>
  <c r="BE11" i="39"/>
  <c r="BD11" i="39"/>
  <c r="BC11" i="39"/>
  <c r="AV11" i="39"/>
  <c r="AU11" i="39"/>
  <c r="AT11" i="39"/>
  <c r="AM11" i="39"/>
  <c r="AL11" i="39"/>
  <c r="AK11" i="39"/>
  <c r="AJ11" i="39"/>
  <c r="AI11" i="39"/>
  <c r="AH11" i="39"/>
  <c r="AG11" i="39"/>
  <c r="AF11" i="39"/>
  <c r="AE11" i="39"/>
  <c r="AC11" i="39"/>
  <c r="AB11" i="39"/>
  <c r="M11" i="39"/>
  <c r="BN118" i="37"/>
  <c r="BE118" i="37"/>
  <c r="AV118" i="37"/>
  <c r="AM118" i="37"/>
  <c r="AJ118" i="37"/>
  <c r="AI118" i="37"/>
  <c r="AH118" i="37"/>
  <c r="AG118" i="37"/>
  <c r="AF118" i="37"/>
  <c r="AE118" i="37"/>
  <c r="BN117" i="37"/>
  <c r="BE117" i="37"/>
  <c r="AV117" i="37"/>
  <c r="AM117" i="37"/>
  <c r="AJ117" i="37"/>
  <c r="AI117" i="37"/>
  <c r="AH117" i="37"/>
  <c r="AG117" i="37"/>
  <c r="AF117" i="37"/>
  <c r="AE117" i="37"/>
  <c r="BN116" i="37"/>
  <c r="BE116" i="37"/>
  <c r="AV116" i="37"/>
  <c r="AM116" i="37"/>
  <c r="AJ116" i="37"/>
  <c r="AI116" i="37"/>
  <c r="AH116" i="37"/>
  <c r="AG116" i="37"/>
  <c r="AF116" i="37"/>
  <c r="AE116" i="37"/>
  <c r="BN115" i="37"/>
  <c r="BM115" i="37"/>
  <c r="BL115" i="37"/>
  <c r="BE115" i="37"/>
  <c r="BD115" i="37"/>
  <c r="BC115" i="37"/>
  <c r="AV115" i="37"/>
  <c r="AU115" i="37"/>
  <c r="AT115" i="37"/>
  <c r="AM115" i="37"/>
  <c r="AL115" i="37"/>
  <c r="AK115" i="37"/>
  <c r="AJ115" i="37"/>
  <c r="AI115" i="37"/>
  <c r="AH115" i="37"/>
  <c r="AG115" i="37"/>
  <c r="AF115" i="37"/>
  <c r="AE115" i="37"/>
  <c r="AC115" i="37"/>
  <c r="AB115" i="37"/>
  <c r="M115" i="37"/>
  <c r="BN114" i="37"/>
  <c r="BE114" i="37"/>
  <c r="AV114" i="37"/>
  <c r="AM114" i="37"/>
  <c r="AJ114" i="37"/>
  <c r="AI114" i="37"/>
  <c r="AH114" i="37"/>
  <c r="AG114" i="37"/>
  <c r="AF114" i="37"/>
  <c r="AE114" i="37"/>
  <c r="BN113" i="37"/>
  <c r="BE113" i="37"/>
  <c r="AV113" i="37"/>
  <c r="AM113" i="37"/>
  <c r="AJ113" i="37"/>
  <c r="AI113" i="37"/>
  <c r="AH113" i="37"/>
  <c r="AG113" i="37"/>
  <c r="AF113" i="37"/>
  <c r="AE113" i="37"/>
  <c r="BN112" i="37"/>
  <c r="BE112" i="37"/>
  <c r="AV112" i="37"/>
  <c r="AM112" i="37"/>
  <c r="AJ112" i="37"/>
  <c r="AI112" i="37"/>
  <c r="AH112" i="37"/>
  <c r="AG112" i="37"/>
  <c r="AF112" i="37"/>
  <c r="AE112" i="37"/>
  <c r="AD112" i="37"/>
  <c r="BN111" i="37"/>
  <c r="BM111" i="37"/>
  <c r="BL111" i="37"/>
  <c r="BE111" i="37"/>
  <c r="BD111" i="37"/>
  <c r="BC111" i="37"/>
  <c r="AV111" i="37"/>
  <c r="AU111" i="37"/>
  <c r="AT111" i="37"/>
  <c r="AM111" i="37"/>
  <c r="AL111" i="37"/>
  <c r="AK111" i="37"/>
  <c r="AJ111" i="37"/>
  <c r="AI111" i="37"/>
  <c r="AH111" i="37"/>
  <c r="AG111" i="37"/>
  <c r="AF111" i="37"/>
  <c r="AE111" i="37"/>
  <c r="AC111" i="37"/>
  <c r="AB111" i="37"/>
  <c r="M111" i="37"/>
  <c r="BN110" i="37"/>
  <c r="BE110" i="37"/>
  <c r="AV110" i="37"/>
  <c r="AM110" i="37"/>
  <c r="AJ110" i="37"/>
  <c r="AI110" i="37"/>
  <c r="AH110" i="37"/>
  <c r="AG110" i="37"/>
  <c r="AF110" i="37"/>
  <c r="AE110" i="37"/>
  <c r="BN109" i="37"/>
  <c r="BE109" i="37"/>
  <c r="AV109" i="37"/>
  <c r="AM109" i="37"/>
  <c r="AJ109" i="37"/>
  <c r="AI109" i="37"/>
  <c r="AH109" i="37"/>
  <c r="AG109" i="37"/>
  <c r="AF109" i="37"/>
  <c r="AE109" i="37"/>
  <c r="BN108" i="37"/>
  <c r="BE108" i="37"/>
  <c r="AV108" i="37"/>
  <c r="AM108" i="37"/>
  <c r="AD108" i="37" s="1"/>
  <c r="AJ108" i="37"/>
  <c r="AI108" i="37"/>
  <c r="AH108" i="37"/>
  <c r="AG108" i="37"/>
  <c r="AF108" i="37"/>
  <c r="AE108" i="37"/>
  <c r="BN107" i="37"/>
  <c r="BM107" i="37"/>
  <c r="BL107" i="37"/>
  <c r="BE107" i="37"/>
  <c r="BD107" i="37"/>
  <c r="BC107" i="37"/>
  <c r="AV107" i="37"/>
  <c r="AU107" i="37"/>
  <c r="AT107" i="37"/>
  <c r="AM107" i="37"/>
  <c r="AD107" i="37" s="1"/>
  <c r="AL107" i="37"/>
  <c r="AK107" i="37"/>
  <c r="AJ107" i="37"/>
  <c r="AI107" i="37"/>
  <c r="AH107" i="37"/>
  <c r="AG107" i="37"/>
  <c r="AF107" i="37"/>
  <c r="AE107" i="37"/>
  <c r="AC107" i="37"/>
  <c r="AB107" i="37"/>
  <c r="M107" i="37"/>
  <c r="BN106" i="37"/>
  <c r="BE106" i="37"/>
  <c r="AV106" i="37"/>
  <c r="AM106" i="37"/>
  <c r="AJ106" i="37"/>
  <c r="AI106" i="37"/>
  <c r="AH106" i="37"/>
  <c r="AG106" i="37"/>
  <c r="AF106" i="37"/>
  <c r="AE106" i="37"/>
  <c r="BN105" i="37"/>
  <c r="BE105" i="37"/>
  <c r="AV105" i="37"/>
  <c r="AM105" i="37"/>
  <c r="AJ105" i="37"/>
  <c r="AI105" i="37"/>
  <c r="AH105" i="37"/>
  <c r="AG105" i="37"/>
  <c r="AF105" i="37"/>
  <c r="AE105" i="37"/>
  <c r="BN104" i="37"/>
  <c r="BE104" i="37"/>
  <c r="AV104" i="37"/>
  <c r="AM104" i="37"/>
  <c r="AJ104" i="37"/>
  <c r="AI104" i="37"/>
  <c r="AH104" i="37"/>
  <c r="AG104" i="37"/>
  <c r="AF104" i="37"/>
  <c r="AE104" i="37"/>
  <c r="BN103" i="37"/>
  <c r="BM103" i="37"/>
  <c r="BL103" i="37"/>
  <c r="BE103" i="37"/>
  <c r="BD103" i="37"/>
  <c r="BC103" i="37"/>
  <c r="AV103" i="37"/>
  <c r="AU103" i="37"/>
  <c r="AT103" i="37"/>
  <c r="AM103" i="37"/>
  <c r="AL103" i="37"/>
  <c r="AK103" i="37"/>
  <c r="AJ103" i="37"/>
  <c r="AI103" i="37"/>
  <c r="AH103" i="37"/>
  <c r="AG103" i="37"/>
  <c r="AF103" i="37"/>
  <c r="AE103" i="37"/>
  <c r="AC103" i="37"/>
  <c r="AB103" i="37"/>
  <c r="M103" i="37"/>
  <c r="BN102" i="37"/>
  <c r="BE102" i="37"/>
  <c r="AV102" i="37"/>
  <c r="AM102" i="37"/>
  <c r="AJ102" i="37"/>
  <c r="AI102" i="37"/>
  <c r="AH102" i="37"/>
  <c r="AG102" i="37"/>
  <c r="AF102" i="37"/>
  <c r="AE102" i="37"/>
  <c r="BN101" i="37"/>
  <c r="BE101" i="37"/>
  <c r="AV101" i="37"/>
  <c r="AM101" i="37"/>
  <c r="AJ101" i="37"/>
  <c r="AI101" i="37"/>
  <c r="AH101" i="37"/>
  <c r="AG101" i="37"/>
  <c r="AF101" i="37"/>
  <c r="AE101" i="37"/>
  <c r="BN100" i="37"/>
  <c r="BE100" i="37"/>
  <c r="AV100" i="37"/>
  <c r="AM100" i="37"/>
  <c r="AJ100" i="37"/>
  <c r="AI100" i="37"/>
  <c r="AH100" i="37"/>
  <c r="AG100" i="37"/>
  <c r="AF100" i="37"/>
  <c r="AE100" i="37"/>
  <c r="BN99" i="37"/>
  <c r="BM99" i="37"/>
  <c r="BL99" i="37"/>
  <c r="BE99" i="37"/>
  <c r="BD99" i="37"/>
  <c r="BC99" i="37"/>
  <c r="AV99" i="37"/>
  <c r="AU99" i="37"/>
  <c r="AT99" i="37"/>
  <c r="AM99" i="37"/>
  <c r="AL99" i="37"/>
  <c r="AK99" i="37"/>
  <c r="AJ99" i="37"/>
  <c r="AI99" i="37"/>
  <c r="AH99" i="37"/>
  <c r="AG99" i="37"/>
  <c r="AF99" i="37"/>
  <c r="AE99" i="37"/>
  <c r="AC99" i="37"/>
  <c r="AB99" i="37"/>
  <c r="M99" i="37"/>
  <c r="BN98" i="37"/>
  <c r="BE98" i="37"/>
  <c r="AV98" i="37"/>
  <c r="AM98" i="37"/>
  <c r="AJ98" i="37"/>
  <c r="AI98" i="37"/>
  <c r="AH98" i="37"/>
  <c r="AG98" i="37"/>
  <c r="AF98" i="37"/>
  <c r="AE98" i="37"/>
  <c r="BN97" i="37"/>
  <c r="BE97" i="37"/>
  <c r="AV97" i="37"/>
  <c r="AM97" i="37"/>
  <c r="AJ97" i="37"/>
  <c r="AI97" i="37"/>
  <c r="AH97" i="37"/>
  <c r="AG97" i="37"/>
  <c r="AF97" i="37"/>
  <c r="AE97" i="37"/>
  <c r="BN96" i="37"/>
  <c r="BE96" i="37"/>
  <c r="AV96" i="37"/>
  <c r="AM96" i="37"/>
  <c r="AJ96" i="37"/>
  <c r="AI96" i="37"/>
  <c r="AH96" i="37"/>
  <c r="AG96" i="37"/>
  <c r="AF96" i="37"/>
  <c r="AE96" i="37"/>
  <c r="BN95" i="37"/>
  <c r="BM95" i="37"/>
  <c r="BL95" i="37"/>
  <c r="BE95" i="37"/>
  <c r="BD95" i="37"/>
  <c r="BC95" i="37"/>
  <c r="AV95" i="37"/>
  <c r="AU95" i="37"/>
  <c r="AT95" i="37"/>
  <c r="AM95" i="37"/>
  <c r="AL95" i="37"/>
  <c r="AK95" i="37"/>
  <c r="AJ95" i="37"/>
  <c r="AI95" i="37"/>
  <c r="AH95" i="37"/>
  <c r="AG95" i="37"/>
  <c r="AF95" i="37"/>
  <c r="AE95" i="37"/>
  <c r="AC95" i="37"/>
  <c r="AB95" i="37"/>
  <c r="M95" i="37"/>
  <c r="BN94" i="37"/>
  <c r="BE94" i="37"/>
  <c r="AV94" i="37"/>
  <c r="AM94" i="37"/>
  <c r="AJ94" i="37"/>
  <c r="AI94" i="37"/>
  <c r="AH94" i="37"/>
  <c r="AG94" i="37"/>
  <c r="AF94" i="37"/>
  <c r="AE94" i="37"/>
  <c r="BN93" i="37"/>
  <c r="BE93" i="37"/>
  <c r="AV93" i="37"/>
  <c r="AM93" i="37"/>
  <c r="AJ93" i="37"/>
  <c r="AI93" i="37"/>
  <c r="AH93" i="37"/>
  <c r="AG93" i="37"/>
  <c r="AF93" i="37"/>
  <c r="AE93" i="37"/>
  <c r="BN92" i="37"/>
  <c r="BE92" i="37"/>
  <c r="AV92" i="37"/>
  <c r="AM92" i="37"/>
  <c r="AJ92" i="37"/>
  <c r="AI92" i="37"/>
  <c r="AH92" i="37"/>
  <c r="AG92" i="37"/>
  <c r="AF92" i="37"/>
  <c r="AE92" i="37"/>
  <c r="BN91" i="37"/>
  <c r="BM91" i="37"/>
  <c r="BL91" i="37"/>
  <c r="BE91" i="37"/>
  <c r="BD91" i="37"/>
  <c r="BC91" i="37"/>
  <c r="AV91" i="37"/>
  <c r="AU91" i="37"/>
  <c r="AT91" i="37"/>
  <c r="AM91" i="37"/>
  <c r="AL91" i="37"/>
  <c r="AK91" i="37"/>
  <c r="AJ91" i="37"/>
  <c r="AI91" i="37"/>
  <c r="AH91" i="37"/>
  <c r="AG91" i="37"/>
  <c r="AF91" i="37"/>
  <c r="AE91" i="37"/>
  <c r="AC91" i="37"/>
  <c r="AB91" i="37"/>
  <c r="M91" i="37"/>
  <c r="BN90" i="37"/>
  <c r="BE90" i="37"/>
  <c r="AV90" i="37"/>
  <c r="AM90" i="37"/>
  <c r="AJ90" i="37"/>
  <c r="AI90" i="37"/>
  <c r="AH90" i="37"/>
  <c r="AG90" i="37"/>
  <c r="AF90" i="37"/>
  <c r="AE90" i="37"/>
  <c r="BN89" i="37"/>
  <c r="BE89" i="37"/>
  <c r="AV89" i="37"/>
  <c r="AM89" i="37"/>
  <c r="AJ89" i="37"/>
  <c r="AI89" i="37"/>
  <c r="AH89" i="37"/>
  <c r="AG89" i="37"/>
  <c r="AF89" i="37"/>
  <c r="AE89" i="37"/>
  <c r="BN88" i="37"/>
  <c r="BE88" i="37"/>
  <c r="AV88" i="37"/>
  <c r="AM88" i="37"/>
  <c r="AJ88" i="37"/>
  <c r="AI88" i="37"/>
  <c r="AH88" i="37"/>
  <c r="AG88" i="37"/>
  <c r="AF88" i="37"/>
  <c r="AE88" i="37"/>
  <c r="BN87" i="37"/>
  <c r="BM87" i="37"/>
  <c r="BL87" i="37"/>
  <c r="BE87" i="37"/>
  <c r="BD87" i="37"/>
  <c r="BC87" i="37"/>
  <c r="AV87" i="37"/>
  <c r="AU87" i="37"/>
  <c r="AT87" i="37"/>
  <c r="AM87" i="37"/>
  <c r="AL87" i="37"/>
  <c r="AK87" i="37"/>
  <c r="AJ87" i="37"/>
  <c r="AI87" i="37"/>
  <c r="AH87" i="37"/>
  <c r="AG87" i="37"/>
  <c r="AF87" i="37"/>
  <c r="AE87" i="37"/>
  <c r="AC87" i="37"/>
  <c r="AB87" i="37"/>
  <c r="M87" i="37"/>
  <c r="BN86" i="37"/>
  <c r="BE86" i="37"/>
  <c r="AV86" i="37"/>
  <c r="AM86" i="37"/>
  <c r="AJ86" i="37"/>
  <c r="AI86" i="37"/>
  <c r="AH86" i="37"/>
  <c r="AG86" i="37"/>
  <c r="AF86" i="37"/>
  <c r="AE86" i="37"/>
  <c r="BN85" i="37"/>
  <c r="BE85" i="37"/>
  <c r="AV85" i="37"/>
  <c r="AM85" i="37"/>
  <c r="AJ85" i="37"/>
  <c r="AI85" i="37"/>
  <c r="AH85" i="37"/>
  <c r="AG85" i="37"/>
  <c r="AF85" i="37"/>
  <c r="AE85" i="37"/>
  <c r="BN84" i="37"/>
  <c r="BE84" i="37"/>
  <c r="AV84" i="37"/>
  <c r="AM84" i="37"/>
  <c r="AJ84" i="37"/>
  <c r="AI84" i="37"/>
  <c r="AH84" i="37"/>
  <c r="AG84" i="37"/>
  <c r="AF84" i="37"/>
  <c r="AE84" i="37"/>
  <c r="BN83" i="37"/>
  <c r="BM83" i="37"/>
  <c r="BL83" i="37"/>
  <c r="BE83" i="37"/>
  <c r="BD83" i="37"/>
  <c r="BC83" i="37"/>
  <c r="AV83" i="37"/>
  <c r="AU83" i="37"/>
  <c r="AT83" i="37"/>
  <c r="AM83" i="37"/>
  <c r="AL83" i="37"/>
  <c r="AK83" i="37"/>
  <c r="AJ83" i="37"/>
  <c r="AI83" i="37"/>
  <c r="AH83" i="37"/>
  <c r="AG83" i="37"/>
  <c r="AF83" i="37"/>
  <c r="AE83" i="37"/>
  <c r="AC83" i="37"/>
  <c r="AB83" i="37"/>
  <c r="M83" i="37"/>
  <c r="BN82" i="37"/>
  <c r="BE82" i="37"/>
  <c r="AV82" i="37"/>
  <c r="AM82" i="37"/>
  <c r="AJ82" i="37"/>
  <c r="AI82" i="37"/>
  <c r="AH82" i="37"/>
  <c r="AG82" i="37"/>
  <c r="AF82" i="37"/>
  <c r="AE82" i="37"/>
  <c r="BN81" i="37"/>
  <c r="BE81" i="37"/>
  <c r="AV81" i="37"/>
  <c r="AM81" i="37"/>
  <c r="AJ81" i="37"/>
  <c r="AI81" i="37"/>
  <c r="AH81" i="37"/>
  <c r="AG81" i="37"/>
  <c r="AF81" i="37"/>
  <c r="AE81" i="37"/>
  <c r="BN80" i="37"/>
  <c r="BE80" i="37"/>
  <c r="AV80" i="37"/>
  <c r="AM80" i="37"/>
  <c r="AJ80" i="37"/>
  <c r="AI80" i="37"/>
  <c r="AH80" i="37"/>
  <c r="AG80" i="37"/>
  <c r="AF80" i="37"/>
  <c r="AE80" i="37"/>
  <c r="BN79" i="37"/>
  <c r="BM79" i="37"/>
  <c r="BL79" i="37"/>
  <c r="BE79" i="37"/>
  <c r="BD79" i="37"/>
  <c r="BC79" i="37"/>
  <c r="AV79" i="37"/>
  <c r="AU79" i="37"/>
  <c r="AT79" i="37"/>
  <c r="AM79" i="37"/>
  <c r="AL79" i="37"/>
  <c r="AK79" i="37"/>
  <c r="AJ79" i="37"/>
  <c r="AI79" i="37"/>
  <c r="AH79" i="37"/>
  <c r="AG79" i="37"/>
  <c r="AF79" i="37"/>
  <c r="AE79" i="37"/>
  <c r="AC79" i="37"/>
  <c r="AB79" i="37"/>
  <c r="M79" i="37"/>
  <c r="BN78" i="37"/>
  <c r="BE78" i="37"/>
  <c r="AV78" i="37"/>
  <c r="AM78" i="37"/>
  <c r="AJ78" i="37"/>
  <c r="AI78" i="37"/>
  <c r="AH78" i="37"/>
  <c r="AG78" i="37"/>
  <c r="AF78" i="37"/>
  <c r="AE78" i="37"/>
  <c r="AD78" i="37"/>
  <c r="BN77" i="37"/>
  <c r="BE77" i="37"/>
  <c r="AV77" i="37"/>
  <c r="AM77" i="37"/>
  <c r="AJ77" i="37"/>
  <c r="AI77" i="37"/>
  <c r="AH77" i="37"/>
  <c r="AG77" i="37"/>
  <c r="AF77" i="37"/>
  <c r="AE77" i="37"/>
  <c r="BN76" i="37"/>
  <c r="BE76" i="37"/>
  <c r="AV76" i="37"/>
  <c r="AM76" i="37"/>
  <c r="AJ76" i="37"/>
  <c r="AI76" i="37"/>
  <c r="AH76" i="37"/>
  <c r="AG76" i="37"/>
  <c r="AF76" i="37"/>
  <c r="AE76" i="37"/>
  <c r="BN75" i="37"/>
  <c r="BM75" i="37"/>
  <c r="BL75" i="37"/>
  <c r="BE75" i="37"/>
  <c r="BD75" i="37"/>
  <c r="BC75" i="37"/>
  <c r="AV75" i="37"/>
  <c r="AU75" i="37"/>
  <c r="AT75" i="37"/>
  <c r="AM75" i="37"/>
  <c r="AL75" i="37"/>
  <c r="AK75" i="37"/>
  <c r="AJ75" i="37"/>
  <c r="AI75" i="37"/>
  <c r="AH75" i="37"/>
  <c r="AG75" i="37"/>
  <c r="AF75" i="37"/>
  <c r="AE75" i="37"/>
  <c r="AC75" i="37"/>
  <c r="AB75" i="37"/>
  <c r="M75" i="37"/>
  <c r="BN74" i="37"/>
  <c r="BE74" i="37"/>
  <c r="AV74" i="37"/>
  <c r="AM74" i="37"/>
  <c r="AD74" i="37" s="1"/>
  <c r="AJ74" i="37"/>
  <c r="AI74" i="37"/>
  <c r="AH74" i="37"/>
  <c r="AG74" i="37"/>
  <c r="AF74" i="37"/>
  <c r="AE74" i="37"/>
  <c r="BN73" i="37"/>
  <c r="BE73" i="37"/>
  <c r="AV73" i="37"/>
  <c r="AM73" i="37"/>
  <c r="AJ73" i="37"/>
  <c r="AI73" i="37"/>
  <c r="AH73" i="37"/>
  <c r="AG73" i="37"/>
  <c r="AF73" i="37"/>
  <c r="AE73" i="37"/>
  <c r="BN72" i="37"/>
  <c r="BE72" i="37"/>
  <c r="AV72" i="37"/>
  <c r="AM72" i="37"/>
  <c r="AJ72" i="37"/>
  <c r="AI72" i="37"/>
  <c r="AH72" i="37"/>
  <c r="AG72" i="37"/>
  <c r="AF72" i="37"/>
  <c r="AE72" i="37"/>
  <c r="BN71" i="37"/>
  <c r="BM71" i="37"/>
  <c r="BL71" i="37"/>
  <c r="BE71" i="37"/>
  <c r="BD71" i="37"/>
  <c r="BC71" i="37"/>
  <c r="AV71" i="37"/>
  <c r="AU71" i="37"/>
  <c r="AT71" i="37"/>
  <c r="AM71" i="37"/>
  <c r="AL71" i="37"/>
  <c r="AK71" i="37"/>
  <c r="AJ71" i="37"/>
  <c r="AI71" i="37"/>
  <c r="AH71" i="37"/>
  <c r="AG71" i="37"/>
  <c r="AF71" i="37"/>
  <c r="AE71" i="37"/>
  <c r="AC71" i="37"/>
  <c r="AB71" i="37"/>
  <c r="M71" i="37"/>
  <c r="BN70" i="37"/>
  <c r="BE70" i="37"/>
  <c r="AV70" i="37"/>
  <c r="AM70" i="37"/>
  <c r="AJ70" i="37"/>
  <c r="AI70" i="37"/>
  <c r="AH70" i="37"/>
  <c r="AG70" i="37"/>
  <c r="AF70" i="37"/>
  <c r="AE70" i="37"/>
  <c r="BN69" i="37"/>
  <c r="BE69" i="37"/>
  <c r="AV69" i="37"/>
  <c r="AM69" i="37"/>
  <c r="AJ69" i="37"/>
  <c r="AI69" i="37"/>
  <c r="AH69" i="37"/>
  <c r="AG69" i="37"/>
  <c r="AF69" i="37"/>
  <c r="AE69" i="37"/>
  <c r="BN68" i="37"/>
  <c r="BE68" i="37"/>
  <c r="AV68" i="37"/>
  <c r="AM68" i="37"/>
  <c r="AJ68" i="37"/>
  <c r="AI68" i="37"/>
  <c r="AH68" i="37"/>
  <c r="AG68" i="37"/>
  <c r="AF68" i="37"/>
  <c r="AE68" i="37"/>
  <c r="BN67" i="37"/>
  <c r="BM67" i="37"/>
  <c r="BL67" i="37"/>
  <c r="BE67" i="37"/>
  <c r="BD67" i="37"/>
  <c r="BC67" i="37"/>
  <c r="AV67" i="37"/>
  <c r="AU67" i="37"/>
  <c r="AT67" i="37"/>
  <c r="AM67" i="37"/>
  <c r="AL67" i="37"/>
  <c r="AK67" i="37"/>
  <c r="AJ67" i="37"/>
  <c r="AI67" i="37"/>
  <c r="AH67" i="37"/>
  <c r="AG67" i="37"/>
  <c r="AF67" i="37"/>
  <c r="AE67" i="37"/>
  <c r="AD67" i="37"/>
  <c r="AC67" i="37"/>
  <c r="AB67" i="37"/>
  <c r="M67" i="37"/>
  <c r="BN66" i="37"/>
  <c r="BE66" i="37"/>
  <c r="AV66" i="37"/>
  <c r="AM66" i="37"/>
  <c r="AJ66" i="37"/>
  <c r="AI66" i="37"/>
  <c r="AH66" i="37"/>
  <c r="AG66" i="37"/>
  <c r="AF66" i="37"/>
  <c r="AE66" i="37"/>
  <c r="BN65" i="37"/>
  <c r="BE65" i="37"/>
  <c r="AV65" i="37"/>
  <c r="AM65" i="37"/>
  <c r="AJ65" i="37"/>
  <c r="AI65" i="37"/>
  <c r="AH65" i="37"/>
  <c r="AG65" i="37"/>
  <c r="AF65" i="37"/>
  <c r="AE65" i="37"/>
  <c r="BN64" i="37"/>
  <c r="AD64" i="37" s="1"/>
  <c r="BE64" i="37"/>
  <c r="AV64" i="37"/>
  <c r="AM64" i="37"/>
  <c r="AJ64" i="37"/>
  <c r="AI64" i="37"/>
  <c r="AH64" i="37"/>
  <c r="AG64" i="37"/>
  <c r="AF64" i="37"/>
  <c r="AE64" i="37"/>
  <c r="BN63" i="37"/>
  <c r="BM63" i="37"/>
  <c r="BL63" i="37"/>
  <c r="BE63" i="37"/>
  <c r="BD63" i="37"/>
  <c r="BC63" i="37"/>
  <c r="AV63" i="37"/>
  <c r="AU63" i="37"/>
  <c r="AT63" i="37"/>
  <c r="AM63" i="37"/>
  <c r="AL63" i="37"/>
  <c r="AK63" i="37"/>
  <c r="AJ63" i="37"/>
  <c r="AI63" i="37"/>
  <c r="AH63" i="37"/>
  <c r="AG63" i="37"/>
  <c r="AF63" i="37"/>
  <c r="AE63" i="37"/>
  <c r="AC63" i="37"/>
  <c r="AB63" i="37"/>
  <c r="M63" i="37"/>
  <c r="BN62" i="37"/>
  <c r="BE62" i="37"/>
  <c r="AV62" i="37"/>
  <c r="AM62" i="37"/>
  <c r="AJ62" i="37"/>
  <c r="AI62" i="37"/>
  <c r="AH62" i="37"/>
  <c r="AG62" i="37"/>
  <c r="AF62" i="37"/>
  <c r="AE62" i="37"/>
  <c r="BN61" i="37"/>
  <c r="BE61" i="37"/>
  <c r="AV61" i="37"/>
  <c r="AM61" i="37"/>
  <c r="AJ61" i="37"/>
  <c r="AI61" i="37"/>
  <c r="AH61" i="37"/>
  <c r="AG61" i="37"/>
  <c r="AF61" i="37"/>
  <c r="AE61" i="37"/>
  <c r="BN60" i="37"/>
  <c r="BE60" i="37"/>
  <c r="AV60" i="37"/>
  <c r="AM60" i="37"/>
  <c r="AJ60" i="37"/>
  <c r="AI60" i="37"/>
  <c r="AH60" i="37"/>
  <c r="AG60" i="37"/>
  <c r="AF60" i="37"/>
  <c r="AE60" i="37"/>
  <c r="BN59" i="37"/>
  <c r="BM59" i="37"/>
  <c r="BL59" i="37"/>
  <c r="BE59" i="37"/>
  <c r="BD59" i="37"/>
  <c r="BC59" i="37"/>
  <c r="AV59" i="37"/>
  <c r="AU59" i="37"/>
  <c r="AT59" i="37"/>
  <c r="AM59" i="37"/>
  <c r="AL59" i="37"/>
  <c r="AK59" i="37"/>
  <c r="AJ59" i="37"/>
  <c r="AI59" i="37"/>
  <c r="AH59" i="37"/>
  <c r="AG59" i="37"/>
  <c r="AF59" i="37"/>
  <c r="AE59" i="37"/>
  <c r="AC59" i="37"/>
  <c r="AB59" i="37"/>
  <c r="M59" i="37"/>
  <c r="BN58" i="37"/>
  <c r="BE58" i="37"/>
  <c r="AV58" i="37"/>
  <c r="AM58" i="37"/>
  <c r="AJ58" i="37"/>
  <c r="AI58" i="37"/>
  <c r="AH58" i="37"/>
  <c r="AG58" i="37"/>
  <c r="AF58" i="37"/>
  <c r="AE58" i="37"/>
  <c r="BN57" i="37"/>
  <c r="BE57" i="37"/>
  <c r="AV57" i="37"/>
  <c r="AM57" i="37"/>
  <c r="AJ57" i="37"/>
  <c r="AI57" i="37"/>
  <c r="AH57" i="37"/>
  <c r="AG57" i="37"/>
  <c r="AF57" i="37"/>
  <c r="AE57" i="37"/>
  <c r="BN56" i="37"/>
  <c r="BE56" i="37"/>
  <c r="AV56" i="37"/>
  <c r="AM56" i="37"/>
  <c r="AJ56" i="37"/>
  <c r="AI56" i="37"/>
  <c r="AH56" i="37"/>
  <c r="AG56" i="37"/>
  <c r="AF56" i="37"/>
  <c r="AE56" i="37"/>
  <c r="BN55" i="37"/>
  <c r="BM55" i="37"/>
  <c r="BL55" i="37"/>
  <c r="BE55" i="37"/>
  <c r="BD55" i="37"/>
  <c r="BC55" i="37"/>
  <c r="AV55" i="37"/>
  <c r="AU55" i="37"/>
  <c r="AT55" i="37"/>
  <c r="AM55" i="37"/>
  <c r="AL55" i="37"/>
  <c r="AK55" i="37"/>
  <c r="AJ55" i="37"/>
  <c r="AI55" i="37"/>
  <c r="AH55" i="37"/>
  <c r="AG55" i="37"/>
  <c r="AF55" i="37"/>
  <c r="AE55" i="37"/>
  <c r="AC55" i="37"/>
  <c r="AB55" i="37"/>
  <c r="M55" i="37"/>
  <c r="BN54" i="37"/>
  <c r="BE54" i="37"/>
  <c r="AV54" i="37"/>
  <c r="AM54" i="37"/>
  <c r="AJ54" i="37"/>
  <c r="AI54" i="37"/>
  <c r="AH54" i="37"/>
  <c r="AG54" i="37"/>
  <c r="AF54" i="37"/>
  <c r="AE54" i="37"/>
  <c r="BN53" i="37"/>
  <c r="BE53" i="37"/>
  <c r="AV53" i="37"/>
  <c r="AM53" i="37"/>
  <c r="AJ53" i="37"/>
  <c r="AI53" i="37"/>
  <c r="AH53" i="37"/>
  <c r="AG53" i="37"/>
  <c r="AF53" i="37"/>
  <c r="AE53" i="37"/>
  <c r="BN52" i="37"/>
  <c r="BE52" i="37"/>
  <c r="AV52" i="37"/>
  <c r="AM52" i="37"/>
  <c r="AJ52" i="37"/>
  <c r="AI52" i="37"/>
  <c r="AH52" i="37"/>
  <c r="AG52" i="37"/>
  <c r="AF52" i="37"/>
  <c r="AE52" i="37"/>
  <c r="BN51" i="37"/>
  <c r="BM51" i="37"/>
  <c r="BL51" i="37"/>
  <c r="BE51" i="37"/>
  <c r="BD51" i="37"/>
  <c r="BC51" i="37"/>
  <c r="AV51" i="37"/>
  <c r="AU51" i="37"/>
  <c r="AT51" i="37"/>
  <c r="AM51" i="37"/>
  <c r="AL51" i="37"/>
  <c r="AK51" i="37"/>
  <c r="AJ51" i="37"/>
  <c r="AI51" i="37"/>
  <c r="AH51" i="37"/>
  <c r="AG51" i="37"/>
  <c r="AF51" i="37"/>
  <c r="AE51" i="37"/>
  <c r="AC51" i="37"/>
  <c r="AB51" i="37"/>
  <c r="M51" i="37"/>
  <c r="BN50" i="37"/>
  <c r="BE50" i="37"/>
  <c r="AV50" i="37"/>
  <c r="AM50" i="37"/>
  <c r="AJ50" i="37"/>
  <c r="AI50" i="37"/>
  <c r="AH50" i="37"/>
  <c r="AG50" i="37"/>
  <c r="AF50" i="37"/>
  <c r="AE50" i="37"/>
  <c r="BN49" i="37"/>
  <c r="BE49" i="37"/>
  <c r="AV49" i="37"/>
  <c r="AM49" i="37"/>
  <c r="AJ49" i="37"/>
  <c r="AI49" i="37"/>
  <c r="AH49" i="37"/>
  <c r="AG49" i="37"/>
  <c r="AF49" i="37"/>
  <c r="AE49" i="37"/>
  <c r="BN48" i="37"/>
  <c r="BE48" i="37"/>
  <c r="AV48" i="37"/>
  <c r="AM48" i="37"/>
  <c r="AJ48" i="37"/>
  <c r="AI48" i="37"/>
  <c r="AH48" i="37"/>
  <c r="AG48" i="37"/>
  <c r="AF48" i="37"/>
  <c r="AE48" i="37"/>
  <c r="BN47" i="37"/>
  <c r="BM47" i="37"/>
  <c r="BL47" i="37"/>
  <c r="BE47" i="37"/>
  <c r="BD47" i="37"/>
  <c r="BC47" i="37"/>
  <c r="AV47" i="37"/>
  <c r="AU47" i="37"/>
  <c r="AT47" i="37"/>
  <c r="AM47" i="37"/>
  <c r="AL47" i="37"/>
  <c r="AK47" i="37"/>
  <c r="AJ47" i="37"/>
  <c r="AI47" i="37"/>
  <c r="AH47" i="37"/>
  <c r="AG47" i="37"/>
  <c r="AF47" i="37"/>
  <c r="AE47" i="37"/>
  <c r="AC47" i="37"/>
  <c r="AB47" i="37"/>
  <c r="M47" i="37"/>
  <c r="BN46" i="37"/>
  <c r="BE46" i="37"/>
  <c r="AV46" i="37"/>
  <c r="AM46" i="37"/>
  <c r="AJ46" i="37"/>
  <c r="AI46" i="37"/>
  <c r="AH46" i="37"/>
  <c r="AG46" i="37"/>
  <c r="AF46" i="37"/>
  <c r="AE46" i="37"/>
  <c r="BN45" i="37"/>
  <c r="BE45" i="37"/>
  <c r="AV45" i="37"/>
  <c r="AM45" i="37"/>
  <c r="AD45" i="37" s="1"/>
  <c r="AJ45" i="37"/>
  <c r="AI45" i="37"/>
  <c r="AH45" i="37"/>
  <c r="AG45" i="37"/>
  <c r="AF45" i="37"/>
  <c r="AE45" i="37"/>
  <c r="BN44" i="37"/>
  <c r="BE44" i="37"/>
  <c r="AV44" i="37"/>
  <c r="AM44" i="37"/>
  <c r="AJ44" i="37"/>
  <c r="AI44" i="37"/>
  <c r="AH44" i="37"/>
  <c r="AG44" i="37"/>
  <c r="AF44" i="37"/>
  <c r="AE44" i="37"/>
  <c r="BN43" i="37"/>
  <c r="BM43" i="37"/>
  <c r="BL43" i="37"/>
  <c r="BE43" i="37"/>
  <c r="BD43" i="37"/>
  <c r="BC43" i="37"/>
  <c r="AV43" i="37"/>
  <c r="AU43" i="37"/>
  <c r="AT43" i="37"/>
  <c r="AM43" i="37"/>
  <c r="AL43" i="37"/>
  <c r="AK43" i="37"/>
  <c r="AJ43" i="37"/>
  <c r="AI43" i="37"/>
  <c r="AH43" i="37"/>
  <c r="AG43" i="37"/>
  <c r="AF43" i="37"/>
  <c r="AE43" i="37"/>
  <c r="AC43" i="37"/>
  <c r="AB43" i="37"/>
  <c r="M43" i="37"/>
  <c r="BN42" i="37"/>
  <c r="BE42" i="37"/>
  <c r="AV42" i="37"/>
  <c r="AM42" i="37"/>
  <c r="AJ42" i="37"/>
  <c r="AI42" i="37"/>
  <c r="AH42" i="37"/>
  <c r="AG42" i="37"/>
  <c r="AF42" i="37"/>
  <c r="AE42" i="37"/>
  <c r="BN41" i="37"/>
  <c r="BE41" i="37"/>
  <c r="AV41" i="37"/>
  <c r="AM41" i="37"/>
  <c r="AJ41" i="37"/>
  <c r="AI41" i="37"/>
  <c r="AH41" i="37"/>
  <c r="AG41" i="37"/>
  <c r="AF41" i="37"/>
  <c r="AE41" i="37"/>
  <c r="BN40" i="37"/>
  <c r="BE40" i="37"/>
  <c r="AV40" i="37"/>
  <c r="AM40" i="37"/>
  <c r="AJ40" i="37"/>
  <c r="AI40" i="37"/>
  <c r="AH40" i="37"/>
  <c r="AG40" i="37"/>
  <c r="AF40" i="37"/>
  <c r="AE40" i="37"/>
  <c r="BN39" i="37"/>
  <c r="BM39" i="37"/>
  <c r="BL39" i="37"/>
  <c r="BE39" i="37"/>
  <c r="BD39" i="37"/>
  <c r="BC39" i="37"/>
  <c r="AV39" i="37"/>
  <c r="AU39" i="37"/>
  <c r="AT39" i="37"/>
  <c r="AM39" i="37"/>
  <c r="AL39" i="37"/>
  <c r="AK39" i="37"/>
  <c r="AJ39" i="37"/>
  <c r="AI39" i="37"/>
  <c r="AH39" i="37"/>
  <c r="AG39" i="37"/>
  <c r="AF39" i="37"/>
  <c r="AE39" i="37"/>
  <c r="AC39" i="37"/>
  <c r="AB39" i="37"/>
  <c r="BN38" i="37"/>
  <c r="BE38" i="37"/>
  <c r="AV38" i="37"/>
  <c r="AM38" i="37"/>
  <c r="AJ38" i="37"/>
  <c r="AI38" i="37"/>
  <c r="AH38" i="37"/>
  <c r="AG38" i="37"/>
  <c r="AF38" i="37"/>
  <c r="AE38" i="37"/>
  <c r="BN37" i="37"/>
  <c r="BE37" i="37"/>
  <c r="AV37" i="37"/>
  <c r="AM37" i="37"/>
  <c r="AJ37" i="37"/>
  <c r="AI37" i="37"/>
  <c r="AH37" i="37"/>
  <c r="AG37" i="37"/>
  <c r="AF37" i="37"/>
  <c r="AE37" i="37"/>
  <c r="BN36" i="37"/>
  <c r="BE36" i="37"/>
  <c r="AV36" i="37"/>
  <c r="AM36" i="37"/>
  <c r="AJ36" i="37"/>
  <c r="AI36" i="37"/>
  <c r="AH36" i="37"/>
  <c r="AG36" i="37"/>
  <c r="AF36" i="37"/>
  <c r="AE36" i="37"/>
  <c r="BN35" i="37"/>
  <c r="BM35" i="37"/>
  <c r="BL35" i="37"/>
  <c r="BE35" i="37"/>
  <c r="BD35" i="37"/>
  <c r="BC35" i="37"/>
  <c r="AV35" i="37"/>
  <c r="AU35" i="37"/>
  <c r="AT35" i="37"/>
  <c r="AM35" i="37"/>
  <c r="AL35" i="37"/>
  <c r="AK35" i="37"/>
  <c r="AJ35" i="37"/>
  <c r="AI35" i="37"/>
  <c r="AH35" i="37"/>
  <c r="AG35" i="37"/>
  <c r="AF35" i="37"/>
  <c r="AE35" i="37"/>
  <c r="AC35" i="37"/>
  <c r="AB35" i="37"/>
  <c r="M35" i="37"/>
  <c r="BN34" i="37"/>
  <c r="BE34" i="37"/>
  <c r="AV34" i="37"/>
  <c r="AM34" i="37"/>
  <c r="AJ34" i="37"/>
  <c r="AI34" i="37"/>
  <c r="AH34" i="37"/>
  <c r="AG34" i="37"/>
  <c r="AF34" i="37"/>
  <c r="AE34" i="37"/>
  <c r="BN33" i="37"/>
  <c r="BE33" i="37"/>
  <c r="AV33" i="37"/>
  <c r="AM33" i="37"/>
  <c r="AJ33" i="37"/>
  <c r="AI33" i="37"/>
  <c r="AH33" i="37"/>
  <c r="AG33" i="37"/>
  <c r="AF33" i="37"/>
  <c r="AE33" i="37"/>
  <c r="BN32" i="37"/>
  <c r="BE32" i="37"/>
  <c r="AV32" i="37"/>
  <c r="AM32" i="37"/>
  <c r="AJ32" i="37"/>
  <c r="AI32" i="37"/>
  <c r="AH32" i="37"/>
  <c r="AG32" i="37"/>
  <c r="AF32" i="37"/>
  <c r="AE32" i="37"/>
  <c r="BN31" i="37"/>
  <c r="BM31" i="37"/>
  <c r="BL31" i="37"/>
  <c r="BE31" i="37"/>
  <c r="BD31" i="37"/>
  <c r="BC31" i="37"/>
  <c r="AV31" i="37"/>
  <c r="AU31" i="37"/>
  <c r="AT31" i="37"/>
  <c r="AM31" i="37"/>
  <c r="AL31" i="37"/>
  <c r="AK31" i="37"/>
  <c r="AJ31" i="37"/>
  <c r="AI31" i="37"/>
  <c r="AH31" i="37"/>
  <c r="AG31" i="37"/>
  <c r="AF31" i="37"/>
  <c r="AE31" i="37"/>
  <c r="AC31" i="37"/>
  <c r="AB31" i="37"/>
  <c r="M31" i="37"/>
  <c r="BN30" i="37"/>
  <c r="BE30" i="37"/>
  <c r="AV30" i="37"/>
  <c r="AM30" i="37"/>
  <c r="AJ30" i="37"/>
  <c r="AI30" i="37"/>
  <c r="AH30" i="37"/>
  <c r="AG30" i="37"/>
  <c r="AF30" i="37"/>
  <c r="AE30" i="37"/>
  <c r="BN29" i="37"/>
  <c r="BE29" i="37"/>
  <c r="AV29" i="37"/>
  <c r="AM29" i="37"/>
  <c r="AJ29" i="37"/>
  <c r="AI29" i="37"/>
  <c r="AH29" i="37"/>
  <c r="AG29" i="37"/>
  <c r="AF29" i="37"/>
  <c r="AE29" i="37"/>
  <c r="BN28" i="37"/>
  <c r="BE28" i="37"/>
  <c r="AV28" i="37"/>
  <c r="AM28" i="37"/>
  <c r="AJ28" i="37"/>
  <c r="AI28" i="37"/>
  <c r="AH28" i="37"/>
  <c r="AG28" i="37"/>
  <c r="AF28" i="37"/>
  <c r="AE28" i="37"/>
  <c r="BN27" i="37"/>
  <c r="BM27" i="37"/>
  <c r="BL27" i="37"/>
  <c r="BE27" i="37"/>
  <c r="BD27" i="37"/>
  <c r="BC27" i="37"/>
  <c r="AV27" i="37"/>
  <c r="AU27" i="37"/>
  <c r="AT27" i="37"/>
  <c r="AM27" i="37"/>
  <c r="AL27" i="37"/>
  <c r="AK27" i="37"/>
  <c r="AJ27" i="37"/>
  <c r="AI27" i="37"/>
  <c r="AH27" i="37"/>
  <c r="AG27" i="37"/>
  <c r="AF27" i="37"/>
  <c r="AE27" i="37"/>
  <c r="AC27" i="37"/>
  <c r="AB27" i="37"/>
  <c r="M27" i="37"/>
  <c r="BN26" i="37"/>
  <c r="BE26" i="37"/>
  <c r="AV26" i="37"/>
  <c r="AM26" i="37"/>
  <c r="AJ26" i="37"/>
  <c r="AI26" i="37"/>
  <c r="AH26" i="37"/>
  <c r="AG26" i="37"/>
  <c r="AF26" i="37"/>
  <c r="AE26" i="37"/>
  <c r="BN25" i="37"/>
  <c r="BE25" i="37"/>
  <c r="AV25" i="37"/>
  <c r="AM25" i="37"/>
  <c r="AJ25" i="37"/>
  <c r="AI25" i="37"/>
  <c r="AH25" i="37"/>
  <c r="AG25" i="37"/>
  <c r="AF25" i="37"/>
  <c r="AE25" i="37"/>
  <c r="BN24" i="37"/>
  <c r="BE24" i="37"/>
  <c r="AV24" i="37"/>
  <c r="AM24" i="37"/>
  <c r="AJ24" i="37"/>
  <c r="AI24" i="37"/>
  <c r="AH24" i="37"/>
  <c r="AG24" i="37"/>
  <c r="AF24" i="37"/>
  <c r="AE24" i="37"/>
  <c r="BN23" i="37"/>
  <c r="BM23" i="37"/>
  <c r="BL23" i="37"/>
  <c r="BE23" i="37"/>
  <c r="BD23" i="37"/>
  <c r="BC23" i="37"/>
  <c r="AV23" i="37"/>
  <c r="AU23" i="37"/>
  <c r="AT23" i="37"/>
  <c r="AM23" i="37"/>
  <c r="AD23" i="37" s="1"/>
  <c r="AL23" i="37"/>
  <c r="AK23" i="37"/>
  <c r="AJ23" i="37"/>
  <c r="AI23" i="37"/>
  <c r="AH23" i="37"/>
  <c r="AG23" i="37"/>
  <c r="AF23" i="37"/>
  <c r="AE23" i="37"/>
  <c r="AC23" i="37"/>
  <c r="AB23" i="37"/>
  <c r="M23" i="37"/>
  <c r="BN22" i="37"/>
  <c r="BE22" i="37"/>
  <c r="AV22" i="37"/>
  <c r="AM22" i="37"/>
  <c r="AJ22" i="37"/>
  <c r="AI22" i="37"/>
  <c r="AH22" i="37"/>
  <c r="AG22" i="37"/>
  <c r="AF22" i="37"/>
  <c r="AE22" i="37"/>
  <c r="BN21" i="37"/>
  <c r="BE21" i="37"/>
  <c r="AV21" i="37"/>
  <c r="AM21" i="37"/>
  <c r="AJ21" i="37"/>
  <c r="AI21" i="37"/>
  <c r="AH21" i="37"/>
  <c r="AG21" i="37"/>
  <c r="AF21" i="37"/>
  <c r="AE21" i="37"/>
  <c r="BN20" i="37"/>
  <c r="BE20" i="37"/>
  <c r="AV20" i="37"/>
  <c r="AM20" i="37"/>
  <c r="AJ20" i="37"/>
  <c r="AI20" i="37"/>
  <c r="AH20" i="37"/>
  <c r="AG20" i="37"/>
  <c r="AF20" i="37"/>
  <c r="AE20" i="37"/>
  <c r="BN19" i="37"/>
  <c r="BM19" i="37"/>
  <c r="BL19" i="37"/>
  <c r="BE19" i="37"/>
  <c r="BD19" i="37"/>
  <c r="BC19" i="37"/>
  <c r="AV19" i="37"/>
  <c r="AU19" i="37"/>
  <c r="AT19" i="37"/>
  <c r="AM19" i="37"/>
  <c r="AL19" i="37"/>
  <c r="AK19" i="37"/>
  <c r="AJ19" i="37"/>
  <c r="AI19" i="37"/>
  <c r="AH19" i="37"/>
  <c r="AG19" i="37"/>
  <c r="AF19" i="37"/>
  <c r="AE19" i="37"/>
  <c r="AC19" i="37"/>
  <c r="AB19" i="37"/>
  <c r="M19" i="37"/>
  <c r="BN18" i="37"/>
  <c r="BE18" i="37"/>
  <c r="AV18" i="37"/>
  <c r="AM18" i="37"/>
  <c r="AJ18" i="37"/>
  <c r="AI18" i="37"/>
  <c r="AH18" i="37"/>
  <c r="AG18" i="37"/>
  <c r="AF18" i="37"/>
  <c r="AE18" i="37"/>
  <c r="BN17" i="37"/>
  <c r="BE17" i="37"/>
  <c r="AV17" i="37"/>
  <c r="AM17" i="37"/>
  <c r="AJ17" i="37"/>
  <c r="AI17" i="37"/>
  <c r="AH17" i="37"/>
  <c r="AG17" i="37"/>
  <c r="AF17" i="37"/>
  <c r="AE17" i="37"/>
  <c r="BN16" i="37"/>
  <c r="BE16" i="37"/>
  <c r="AV16" i="37"/>
  <c r="AM16" i="37"/>
  <c r="AJ16" i="37"/>
  <c r="AI16" i="37"/>
  <c r="AH16" i="37"/>
  <c r="AG16" i="37"/>
  <c r="AF16" i="37"/>
  <c r="AE16" i="37"/>
  <c r="BN15" i="37"/>
  <c r="BM15" i="37"/>
  <c r="BL15" i="37"/>
  <c r="BE15" i="37"/>
  <c r="BD15" i="37"/>
  <c r="BC15" i="37"/>
  <c r="AV15" i="37"/>
  <c r="AU15" i="37"/>
  <c r="AT15" i="37"/>
  <c r="AM15" i="37"/>
  <c r="AL15" i="37"/>
  <c r="AK15" i="37"/>
  <c r="AJ15" i="37"/>
  <c r="AI15" i="37"/>
  <c r="AH15" i="37"/>
  <c r="AG15" i="37"/>
  <c r="AF15" i="37"/>
  <c r="AE15" i="37"/>
  <c r="AC15" i="37"/>
  <c r="AB15" i="37"/>
  <c r="M15" i="37"/>
  <c r="BN14" i="37"/>
  <c r="BE14" i="37"/>
  <c r="AV14" i="37"/>
  <c r="AM14" i="37"/>
  <c r="AJ14" i="37"/>
  <c r="AI14" i="37"/>
  <c r="AH14" i="37"/>
  <c r="AG14" i="37"/>
  <c r="AF14" i="37"/>
  <c r="AE14" i="37"/>
  <c r="BN13" i="37"/>
  <c r="BE13" i="37"/>
  <c r="AV13" i="37"/>
  <c r="AM13" i="37"/>
  <c r="AJ13" i="37"/>
  <c r="AI13" i="37"/>
  <c r="AH13" i="37"/>
  <c r="AG13" i="37"/>
  <c r="AF13" i="37"/>
  <c r="AE13" i="37"/>
  <c r="BN12" i="37"/>
  <c r="BE12" i="37"/>
  <c r="AV12" i="37"/>
  <c r="AM12" i="37"/>
  <c r="AJ12" i="37"/>
  <c r="AI12" i="37"/>
  <c r="AH12" i="37"/>
  <c r="AG12" i="37"/>
  <c r="AF12" i="37"/>
  <c r="AE12" i="37"/>
  <c r="BN11" i="37"/>
  <c r="BM11" i="37"/>
  <c r="BL11" i="37"/>
  <c r="BE11" i="37"/>
  <c r="BD11" i="37"/>
  <c r="BC11" i="37"/>
  <c r="AV11" i="37"/>
  <c r="AU11" i="37"/>
  <c r="AT11" i="37"/>
  <c r="AM11" i="37"/>
  <c r="AL11" i="37"/>
  <c r="AK11" i="37"/>
  <c r="AJ11" i="37"/>
  <c r="AI11" i="37"/>
  <c r="AH11" i="37"/>
  <c r="AG11" i="37"/>
  <c r="AF11" i="37"/>
  <c r="AE11" i="37"/>
  <c r="AC11" i="37"/>
  <c r="AB11" i="37"/>
  <c r="M11" i="37"/>
  <c r="BN486" i="36"/>
  <c r="BE486" i="36"/>
  <c r="AV486" i="36"/>
  <c r="AM486" i="36"/>
  <c r="AJ486" i="36"/>
  <c r="AI486" i="36"/>
  <c r="AH486" i="36"/>
  <c r="AG486" i="36"/>
  <c r="AF486" i="36"/>
  <c r="AE486" i="36"/>
  <c r="BN485" i="36"/>
  <c r="BE485" i="36"/>
  <c r="AV485" i="36"/>
  <c r="AM485" i="36"/>
  <c r="AJ485" i="36"/>
  <c r="AI485" i="36"/>
  <c r="AH485" i="36"/>
  <c r="AG485" i="36"/>
  <c r="AF485" i="36"/>
  <c r="AE485" i="36"/>
  <c r="BN484" i="36"/>
  <c r="BE484" i="36"/>
  <c r="AV484" i="36"/>
  <c r="AM484" i="36"/>
  <c r="AJ484" i="36"/>
  <c r="AI484" i="36"/>
  <c r="AH484" i="36"/>
  <c r="AG484" i="36"/>
  <c r="AF484" i="36"/>
  <c r="AE484" i="36"/>
  <c r="BN483" i="36"/>
  <c r="BM483" i="36"/>
  <c r="BL483" i="36"/>
  <c r="BE483" i="36"/>
  <c r="BD483" i="36"/>
  <c r="BC483" i="36"/>
  <c r="AV483" i="36"/>
  <c r="AU483" i="36"/>
  <c r="AT483" i="36"/>
  <c r="AM483" i="36"/>
  <c r="AL483" i="36"/>
  <c r="AK483" i="36"/>
  <c r="AJ483" i="36"/>
  <c r="AI483" i="36"/>
  <c r="AH483" i="36"/>
  <c r="AG483" i="36"/>
  <c r="AF483" i="36"/>
  <c r="AE483" i="36"/>
  <c r="AC483" i="36"/>
  <c r="AB483" i="36"/>
  <c r="M483" i="36"/>
  <c r="BN482" i="36"/>
  <c r="BE482" i="36"/>
  <c r="AV482" i="36"/>
  <c r="AM482" i="36"/>
  <c r="AJ482" i="36"/>
  <c r="AI482" i="36"/>
  <c r="AH482" i="36"/>
  <c r="AG482" i="36"/>
  <c r="AF482" i="36"/>
  <c r="AE482" i="36"/>
  <c r="BN481" i="36"/>
  <c r="BE481" i="36"/>
  <c r="AV481" i="36"/>
  <c r="AM481" i="36"/>
  <c r="AJ481" i="36"/>
  <c r="AI481" i="36"/>
  <c r="AH481" i="36"/>
  <c r="AG481" i="36"/>
  <c r="AF481" i="36"/>
  <c r="AE481" i="36"/>
  <c r="BN480" i="36"/>
  <c r="BE480" i="36"/>
  <c r="AV480" i="36"/>
  <c r="AM480" i="36"/>
  <c r="AJ480" i="36"/>
  <c r="AI480" i="36"/>
  <c r="AH480" i="36"/>
  <c r="AG480" i="36"/>
  <c r="AF480" i="36"/>
  <c r="AE480" i="36"/>
  <c r="BN479" i="36"/>
  <c r="BM479" i="36"/>
  <c r="BL479" i="36"/>
  <c r="BE479" i="36"/>
  <c r="BD479" i="36"/>
  <c r="BC479" i="36"/>
  <c r="AV479" i="36"/>
  <c r="AU479" i="36"/>
  <c r="AT479" i="36"/>
  <c r="AM479" i="36"/>
  <c r="AL479" i="36"/>
  <c r="AK479" i="36"/>
  <c r="AJ479" i="36"/>
  <c r="AI479" i="36"/>
  <c r="AH479" i="36"/>
  <c r="AG479" i="36"/>
  <c r="AF479" i="36"/>
  <c r="AE479" i="36"/>
  <c r="AC479" i="36"/>
  <c r="AB479" i="36"/>
  <c r="M479" i="36"/>
  <c r="BN478" i="36"/>
  <c r="BE478" i="36"/>
  <c r="AV478" i="36"/>
  <c r="AM478" i="36"/>
  <c r="AJ478" i="36"/>
  <c r="AI478" i="36"/>
  <c r="AH478" i="36"/>
  <c r="AG478" i="36"/>
  <c r="AF478" i="36"/>
  <c r="AE478" i="36"/>
  <c r="BN477" i="36"/>
  <c r="BE477" i="36"/>
  <c r="AV477" i="36"/>
  <c r="AM477" i="36"/>
  <c r="AJ477" i="36"/>
  <c r="AI477" i="36"/>
  <c r="AH477" i="36"/>
  <c r="AG477" i="36"/>
  <c r="AF477" i="36"/>
  <c r="AE477" i="36"/>
  <c r="BN476" i="36"/>
  <c r="BE476" i="36"/>
  <c r="AV476" i="36"/>
  <c r="AM476" i="36"/>
  <c r="AJ476" i="36"/>
  <c r="AI476" i="36"/>
  <c r="AH476" i="36"/>
  <c r="AG476" i="36"/>
  <c r="AF476" i="36"/>
  <c r="AE476" i="36"/>
  <c r="BN475" i="36"/>
  <c r="BM475" i="36"/>
  <c r="BL475" i="36"/>
  <c r="BE475" i="36"/>
  <c r="BD475" i="36"/>
  <c r="BC475" i="36"/>
  <c r="AV475" i="36"/>
  <c r="AU475" i="36"/>
  <c r="AT475" i="36"/>
  <c r="AM475" i="36"/>
  <c r="AL475" i="36"/>
  <c r="AK475" i="36"/>
  <c r="AJ475" i="36"/>
  <c r="AI475" i="36"/>
  <c r="AH475" i="36"/>
  <c r="AG475" i="36"/>
  <c r="AF475" i="36"/>
  <c r="AE475" i="36"/>
  <c r="AC475" i="36"/>
  <c r="AB475" i="36"/>
  <c r="M475" i="36"/>
  <c r="BN474" i="36"/>
  <c r="BE474" i="36"/>
  <c r="AV474" i="36"/>
  <c r="AM474" i="36"/>
  <c r="AJ474" i="36"/>
  <c r="AI474" i="36"/>
  <c r="AH474" i="36"/>
  <c r="AG474" i="36"/>
  <c r="AF474" i="36"/>
  <c r="AE474" i="36"/>
  <c r="BN473" i="36"/>
  <c r="BE473" i="36"/>
  <c r="AV473" i="36"/>
  <c r="AM473" i="36"/>
  <c r="AJ473" i="36"/>
  <c r="AI473" i="36"/>
  <c r="AH473" i="36"/>
  <c r="AG473" i="36"/>
  <c r="AF473" i="36"/>
  <c r="AE473" i="36"/>
  <c r="BN472" i="36"/>
  <c r="BE472" i="36"/>
  <c r="AV472" i="36"/>
  <c r="AM472" i="36"/>
  <c r="AJ472" i="36"/>
  <c r="AI472" i="36"/>
  <c r="AH472" i="36"/>
  <c r="AG472" i="36"/>
  <c r="AF472" i="36"/>
  <c r="AE472" i="36"/>
  <c r="BN471" i="36"/>
  <c r="BM471" i="36"/>
  <c r="BL471" i="36"/>
  <c r="BE471" i="36"/>
  <c r="BD471" i="36"/>
  <c r="BC471" i="36"/>
  <c r="AV471" i="36"/>
  <c r="AU471" i="36"/>
  <c r="AT471" i="36"/>
  <c r="AM471" i="36"/>
  <c r="AL471" i="36"/>
  <c r="AK471" i="36"/>
  <c r="AJ471" i="36"/>
  <c r="AI471" i="36"/>
  <c r="AH471" i="36"/>
  <c r="AG471" i="36"/>
  <c r="AF471" i="36"/>
  <c r="AE471" i="36"/>
  <c r="AC471" i="36"/>
  <c r="AB471" i="36"/>
  <c r="M471" i="36"/>
  <c r="BN470" i="36"/>
  <c r="BE470" i="36"/>
  <c r="AV470" i="36"/>
  <c r="AM470" i="36"/>
  <c r="AJ470" i="36"/>
  <c r="AI470" i="36"/>
  <c r="AH470" i="36"/>
  <c r="AG470" i="36"/>
  <c r="AF470" i="36"/>
  <c r="AE470" i="36"/>
  <c r="BN469" i="36"/>
  <c r="BE469" i="36"/>
  <c r="AV469" i="36"/>
  <c r="AM469" i="36"/>
  <c r="AJ469" i="36"/>
  <c r="AI469" i="36"/>
  <c r="AH469" i="36"/>
  <c r="AG469" i="36"/>
  <c r="AF469" i="36"/>
  <c r="AE469" i="36"/>
  <c r="BN468" i="36"/>
  <c r="BE468" i="36"/>
  <c r="AV468" i="36"/>
  <c r="AM468" i="36"/>
  <c r="AJ468" i="36"/>
  <c r="AI468" i="36"/>
  <c r="AH468" i="36"/>
  <c r="AG468" i="36"/>
  <c r="AF468" i="36"/>
  <c r="AE468" i="36"/>
  <c r="BN467" i="36"/>
  <c r="BM467" i="36"/>
  <c r="BL467" i="36"/>
  <c r="BE467" i="36"/>
  <c r="BD467" i="36"/>
  <c r="BC467" i="36"/>
  <c r="AV467" i="36"/>
  <c r="AU467" i="36"/>
  <c r="AT467" i="36"/>
  <c r="AM467" i="36"/>
  <c r="AL467" i="36"/>
  <c r="AK467" i="36"/>
  <c r="AJ467" i="36"/>
  <c r="AI467" i="36"/>
  <c r="AH467" i="36"/>
  <c r="AG467" i="36"/>
  <c r="AF467" i="36"/>
  <c r="AE467" i="36"/>
  <c r="AC467" i="36"/>
  <c r="AB467" i="36"/>
  <c r="M467" i="36"/>
  <c r="BN466" i="36"/>
  <c r="BE466" i="36"/>
  <c r="AV466" i="36"/>
  <c r="AM466" i="36"/>
  <c r="AJ466" i="36"/>
  <c r="AI466" i="36"/>
  <c r="AH466" i="36"/>
  <c r="AG466" i="36"/>
  <c r="AF466" i="36"/>
  <c r="AE466" i="36"/>
  <c r="BN465" i="36"/>
  <c r="BE465" i="36"/>
  <c r="AV465" i="36"/>
  <c r="AM465" i="36"/>
  <c r="AJ465" i="36"/>
  <c r="AI465" i="36"/>
  <c r="AH465" i="36"/>
  <c r="AG465" i="36"/>
  <c r="AF465" i="36"/>
  <c r="AE465" i="36"/>
  <c r="BN464" i="36"/>
  <c r="BE464" i="36"/>
  <c r="AV464" i="36"/>
  <c r="AM464" i="36"/>
  <c r="AJ464" i="36"/>
  <c r="AI464" i="36"/>
  <c r="AH464" i="36"/>
  <c r="AG464" i="36"/>
  <c r="AF464" i="36"/>
  <c r="AE464" i="36"/>
  <c r="BN463" i="36"/>
  <c r="BM463" i="36"/>
  <c r="BL463" i="36"/>
  <c r="BE463" i="36"/>
  <c r="BD463" i="36"/>
  <c r="BC463" i="36"/>
  <c r="AV463" i="36"/>
  <c r="AU463" i="36"/>
  <c r="AT463" i="36"/>
  <c r="AM463" i="36"/>
  <c r="AL463" i="36"/>
  <c r="AK463" i="36"/>
  <c r="AJ463" i="36"/>
  <c r="AI463" i="36"/>
  <c r="AH463" i="36"/>
  <c r="AG463" i="36"/>
  <c r="AF463" i="36"/>
  <c r="AE463" i="36"/>
  <c r="AC463" i="36"/>
  <c r="AB463" i="36"/>
  <c r="M463" i="36"/>
  <c r="BN462" i="36"/>
  <c r="BE462" i="36"/>
  <c r="AV462" i="36"/>
  <c r="AM462" i="36"/>
  <c r="AJ462" i="36"/>
  <c r="AI462" i="36"/>
  <c r="AH462" i="36"/>
  <c r="AG462" i="36"/>
  <c r="AF462" i="36"/>
  <c r="AE462" i="36"/>
  <c r="BN461" i="36"/>
  <c r="BE461" i="36"/>
  <c r="AV461" i="36"/>
  <c r="AM461" i="36"/>
  <c r="AJ461" i="36"/>
  <c r="AI461" i="36"/>
  <c r="AH461" i="36"/>
  <c r="AG461" i="36"/>
  <c r="AF461" i="36"/>
  <c r="AE461" i="36"/>
  <c r="BN460" i="36"/>
  <c r="BE460" i="36"/>
  <c r="AV460" i="36"/>
  <c r="AM460" i="36"/>
  <c r="AJ460" i="36"/>
  <c r="AI460" i="36"/>
  <c r="AH460" i="36"/>
  <c r="AG460" i="36"/>
  <c r="AF460" i="36"/>
  <c r="AE460" i="36"/>
  <c r="BN459" i="36"/>
  <c r="BM459" i="36"/>
  <c r="BL459" i="36"/>
  <c r="BE459" i="36"/>
  <c r="BD459" i="36"/>
  <c r="BC459" i="36"/>
  <c r="AV459" i="36"/>
  <c r="AU459" i="36"/>
  <c r="AT459" i="36"/>
  <c r="AM459" i="36"/>
  <c r="AL459" i="36"/>
  <c r="AK459" i="36"/>
  <c r="AJ459" i="36"/>
  <c r="AI459" i="36"/>
  <c r="AH459" i="36"/>
  <c r="AG459" i="36"/>
  <c r="AF459" i="36"/>
  <c r="AE459" i="36"/>
  <c r="AC459" i="36"/>
  <c r="AB459" i="36"/>
  <c r="M459" i="36"/>
  <c r="BN458" i="36"/>
  <c r="BE458" i="36"/>
  <c r="AV458" i="36"/>
  <c r="AM458" i="36"/>
  <c r="AJ458" i="36"/>
  <c r="AI458" i="36"/>
  <c r="AH458" i="36"/>
  <c r="AG458" i="36"/>
  <c r="AF458" i="36"/>
  <c r="AE458" i="36"/>
  <c r="BN457" i="36"/>
  <c r="BE457" i="36"/>
  <c r="AV457" i="36"/>
  <c r="AM457" i="36"/>
  <c r="AJ457" i="36"/>
  <c r="AI457" i="36"/>
  <c r="AH457" i="36"/>
  <c r="AG457" i="36"/>
  <c r="AF457" i="36"/>
  <c r="AE457" i="36"/>
  <c r="BN456" i="36"/>
  <c r="BE456" i="36"/>
  <c r="AV456" i="36"/>
  <c r="AM456" i="36"/>
  <c r="AJ456" i="36"/>
  <c r="AI456" i="36"/>
  <c r="AH456" i="36"/>
  <c r="AG456" i="36"/>
  <c r="AF456" i="36"/>
  <c r="AE456" i="36"/>
  <c r="BN455" i="36"/>
  <c r="BM455" i="36"/>
  <c r="BL455" i="36"/>
  <c r="BE455" i="36"/>
  <c r="BD455" i="36"/>
  <c r="BC455" i="36"/>
  <c r="AV455" i="36"/>
  <c r="AU455" i="36"/>
  <c r="AT455" i="36"/>
  <c r="AM455" i="36"/>
  <c r="AL455" i="36"/>
  <c r="AK455" i="36"/>
  <c r="AJ455" i="36"/>
  <c r="AI455" i="36"/>
  <c r="AH455" i="36"/>
  <c r="AG455" i="36"/>
  <c r="AF455" i="36"/>
  <c r="AE455" i="36"/>
  <c r="AC455" i="36"/>
  <c r="AB455" i="36"/>
  <c r="M455" i="36"/>
  <c r="BN454" i="36"/>
  <c r="BE454" i="36"/>
  <c r="AV454" i="36"/>
  <c r="AM454" i="36"/>
  <c r="AJ454" i="36"/>
  <c r="AI454" i="36"/>
  <c r="AH454" i="36"/>
  <c r="AG454" i="36"/>
  <c r="AF454" i="36"/>
  <c r="AE454" i="36"/>
  <c r="BN453" i="36"/>
  <c r="BE453" i="36"/>
  <c r="AV453" i="36"/>
  <c r="AM453" i="36"/>
  <c r="AJ453" i="36"/>
  <c r="AI453" i="36"/>
  <c r="AH453" i="36"/>
  <c r="AG453" i="36"/>
  <c r="AF453" i="36"/>
  <c r="AE453" i="36"/>
  <c r="BN452" i="36"/>
  <c r="BE452" i="36"/>
  <c r="AV452" i="36"/>
  <c r="AM452" i="36"/>
  <c r="AJ452" i="36"/>
  <c r="AI452" i="36"/>
  <c r="AH452" i="36"/>
  <c r="AG452" i="36"/>
  <c r="AF452" i="36"/>
  <c r="AE452" i="36"/>
  <c r="BN451" i="36"/>
  <c r="BM451" i="36"/>
  <c r="BL451" i="36"/>
  <c r="BE451" i="36"/>
  <c r="BD451" i="36"/>
  <c r="BC451" i="36"/>
  <c r="AV451" i="36"/>
  <c r="AU451" i="36"/>
  <c r="AT451" i="36"/>
  <c r="AM451" i="36"/>
  <c r="AL451" i="36"/>
  <c r="AK451" i="36"/>
  <c r="AJ451" i="36"/>
  <c r="AI451" i="36"/>
  <c r="AH451" i="36"/>
  <c r="AG451" i="36"/>
  <c r="AF451" i="36"/>
  <c r="AE451" i="36"/>
  <c r="AC451" i="36"/>
  <c r="AB451" i="36"/>
  <c r="M451" i="36"/>
  <c r="BN450" i="36"/>
  <c r="BE450" i="36"/>
  <c r="AV450" i="36"/>
  <c r="AM450" i="36"/>
  <c r="AJ450" i="36"/>
  <c r="AI450" i="36"/>
  <c r="AH450" i="36"/>
  <c r="AG450" i="36"/>
  <c r="AF450" i="36"/>
  <c r="AE450" i="36"/>
  <c r="BN449" i="36"/>
  <c r="BE449" i="36"/>
  <c r="AV449" i="36"/>
  <c r="AM449" i="36"/>
  <c r="AJ449" i="36"/>
  <c r="AI449" i="36"/>
  <c r="AH449" i="36"/>
  <c r="AG449" i="36"/>
  <c r="AF449" i="36"/>
  <c r="AE449" i="36"/>
  <c r="BN448" i="36"/>
  <c r="BE448" i="36"/>
  <c r="AV448" i="36"/>
  <c r="AM448" i="36"/>
  <c r="AJ448" i="36"/>
  <c r="AI448" i="36"/>
  <c r="AH448" i="36"/>
  <c r="AG448" i="36"/>
  <c r="AF448" i="36"/>
  <c r="AE448" i="36"/>
  <c r="BN447" i="36"/>
  <c r="BM447" i="36"/>
  <c r="BL447" i="36"/>
  <c r="BE447" i="36"/>
  <c r="BD447" i="36"/>
  <c r="BC447" i="36"/>
  <c r="AV447" i="36"/>
  <c r="AU447" i="36"/>
  <c r="AT447" i="36"/>
  <c r="AM447" i="36"/>
  <c r="AL447" i="36"/>
  <c r="AK447" i="36"/>
  <c r="AJ447" i="36"/>
  <c r="AI447" i="36"/>
  <c r="AH447" i="36"/>
  <c r="AG447" i="36"/>
  <c r="AF447" i="36"/>
  <c r="AE447" i="36"/>
  <c r="AC447" i="36"/>
  <c r="AB447" i="36"/>
  <c r="M447" i="36"/>
  <c r="BN446" i="36"/>
  <c r="BE446" i="36"/>
  <c r="AV446" i="36"/>
  <c r="AM446" i="36"/>
  <c r="AJ446" i="36"/>
  <c r="AI446" i="36"/>
  <c r="AH446" i="36"/>
  <c r="AG446" i="36"/>
  <c r="AF446" i="36"/>
  <c r="AE446" i="36"/>
  <c r="BN445" i="36"/>
  <c r="BE445" i="36"/>
  <c r="AV445" i="36"/>
  <c r="AM445" i="36"/>
  <c r="AJ445" i="36"/>
  <c r="AI445" i="36"/>
  <c r="AH445" i="36"/>
  <c r="AG445" i="36"/>
  <c r="AF445" i="36"/>
  <c r="AE445" i="36"/>
  <c r="BN444" i="36"/>
  <c r="BE444" i="36"/>
  <c r="AV444" i="36"/>
  <c r="AM444" i="36"/>
  <c r="AJ444" i="36"/>
  <c r="AI444" i="36"/>
  <c r="AH444" i="36"/>
  <c r="AG444" i="36"/>
  <c r="AF444" i="36"/>
  <c r="AE444" i="36"/>
  <c r="BN443" i="36"/>
  <c r="BM443" i="36"/>
  <c r="BL443" i="36"/>
  <c r="BE443" i="36"/>
  <c r="BD443" i="36"/>
  <c r="BC443" i="36"/>
  <c r="AV443" i="36"/>
  <c r="AU443" i="36"/>
  <c r="AT443" i="36"/>
  <c r="AM443" i="36"/>
  <c r="AL443" i="36"/>
  <c r="AK443" i="36"/>
  <c r="AJ443" i="36"/>
  <c r="AI443" i="36"/>
  <c r="AH443" i="36"/>
  <c r="AG443" i="36"/>
  <c r="AF443" i="36"/>
  <c r="AE443" i="36"/>
  <c r="AD443" i="36"/>
  <c r="AC443" i="36"/>
  <c r="AB443" i="36"/>
  <c r="M443" i="36"/>
  <c r="BN442" i="36"/>
  <c r="BE442" i="36"/>
  <c r="AV442" i="36"/>
  <c r="AM442" i="36"/>
  <c r="AJ442" i="36"/>
  <c r="AI442" i="36"/>
  <c r="AH442" i="36"/>
  <c r="AG442" i="36"/>
  <c r="AF442" i="36"/>
  <c r="AE442" i="36"/>
  <c r="BN441" i="36"/>
  <c r="BE441" i="36"/>
  <c r="AV441" i="36"/>
  <c r="AM441" i="36"/>
  <c r="AJ441" i="36"/>
  <c r="AI441" i="36"/>
  <c r="AH441" i="36"/>
  <c r="AG441" i="36"/>
  <c r="AF441" i="36"/>
  <c r="AE441" i="36"/>
  <c r="BN440" i="36"/>
  <c r="BE440" i="36"/>
  <c r="AV440" i="36"/>
  <c r="AM440" i="36"/>
  <c r="AJ440" i="36"/>
  <c r="AI440" i="36"/>
  <c r="AH440" i="36"/>
  <c r="AG440" i="36"/>
  <c r="AF440" i="36"/>
  <c r="AE440" i="36"/>
  <c r="BN439" i="36"/>
  <c r="BM439" i="36"/>
  <c r="BL439" i="36"/>
  <c r="BE439" i="36"/>
  <c r="BD439" i="36"/>
  <c r="BC439" i="36"/>
  <c r="AV439" i="36"/>
  <c r="AU439" i="36"/>
  <c r="AT439" i="36"/>
  <c r="AM439" i="36"/>
  <c r="AL439" i="36"/>
  <c r="AK439" i="36"/>
  <c r="AJ439" i="36"/>
  <c r="AI439" i="36"/>
  <c r="AH439" i="36"/>
  <c r="AG439" i="36"/>
  <c r="AF439" i="36"/>
  <c r="AE439" i="36"/>
  <c r="AC439" i="36"/>
  <c r="AB439" i="36"/>
  <c r="M439" i="36"/>
  <c r="BN438" i="36"/>
  <c r="BE438" i="36"/>
  <c r="AV438" i="36"/>
  <c r="AM438" i="36"/>
  <c r="AJ438" i="36"/>
  <c r="AI438" i="36"/>
  <c r="AH438" i="36"/>
  <c r="AG438" i="36"/>
  <c r="AF438" i="36"/>
  <c r="AE438" i="36"/>
  <c r="BN437" i="36"/>
  <c r="BE437" i="36"/>
  <c r="AV437" i="36"/>
  <c r="AM437" i="36"/>
  <c r="AJ437" i="36"/>
  <c r="AI437" i="36"/>
  <c r="AH437" i="36"/>
  <c r="AG437" i="36"/>
  <c r="AF437" i="36"/>
  <c r="AE437" i="36"/>
  <c r="BN436" i="36"/>
  <c r="BE436" i="36"/>
  <c r="AV436" i="36"/>
  <c r="AM436" i="36"/>
  <c r="AJ436" i="36"/>
  <c r="AI436" i="36"/>
  <c r="AH436" i="36"/>
  <c r="AG436" i="36"/>
  <c r="AF436" i="36"/>
  <c r="AE436" i="36"/>
  <c r="BN435" i="36"/>
  <c r="BM435" i="36"/>
  <c r="BL435" i="36"/>
  <c r="BE435" i="36"/>
  <c r="BD435" i="36"/>
  <c r="BC435" i="36"/>
  <c r="AV435" i="36"/>
  <c r="AU435" i="36"/>
  <c r="AT435" i="36"/>
  <c r="AM435" i="36"/>
  <c r="AL435" i="36"/>
  <c r="AK435" i="36"/>
  <c r="AJ435" i="36"/>
  <c r="AI435" i="36"/>
  <c r="AH435" i="36"/>
  <c r="AG435" i="36"/>
  <c r="AF435" i="36"/>
  <c r="AE435" i="36"/>
  <c r="AC435" i="36"/>
  <c r="AB435" i="36"/>
  <c r="M435" i="36"/>
  <c r="BN434" i="36"/>
  <c r="BE434" i="36"/>
  <c r="AV434" i="36"/>
  <c r="AM434" i="36"/>
  <c r="AJ434" i="36"/>
  <c r="AI434" i="36"/>
  <c r="AH434" i="36"/>
  <c r="AG434" i="36"/>
  <c r="AF434" i="36"/>
  <c r="AE434" i="36"/>
  <c r="BN433" i="36"/>
  <c r="BE433" i="36"/>
  <c r="AV433" i="36"/>
  <c r="AM433" i="36"/>
  <c r="AJ433" i="36"/>
  <c r="AI433" i="36"/>
  <c r="AH433" i="36"/>
  <c r="AG433" i="36"/>
  <c r="AF433" i="36"/>
  <c r="AE433" i="36"/>
  <c r="BN432" i="36"/>
  <c r="BE432" i="36"/>
  <c r="AV432" i="36"/>
  <c r="AM432" i="36"/>
  <c r="AJ432" i="36"/>
  <c r="AI432" i="36"/>
  <c r="AH432" i="36"/>
  <c r="AG432" i="36"/>
  <c r="AF432" i="36"/>
  <c r="AE432" i="36"/>
  <c r="BN431" i="36"/>
  <c r="BM431" i="36"/>
  <c r="BL431" i="36"/>
  <c r="BE431" i="36"/>
  <c r="BD431" i="36"/>
  <c r="BC431" i="36"/>
  <c r="AV431" i="36"/>
  <c r="AU431" i="36"/>
  <c r="AT431" i="36"/>
  <c r="AM431" i="36"/>
  <c r="AL431" i="36"/>
  <c r="AK431" i="36"/>
  <c r="AJ431" i="36"/>
  <c r="AI431" i="36"/>
  <c r="AH431" i="36"/>
  <c r="AG431" i="36"/>
  <c r="AF431" i="36"/>
  <c r="AE431" i="36"/>
  <c r="AC431" i="36"/>
  <c r="AB431" i="36"/>
  <c r="M431" i="36"/>
  <c r="BN430" i="36"/>
  <c r="BE430" i="36"/>
  <c r="AV430" i="36"/>
  <c r="AM430" i="36"/>
  <c r="AJ430" i="36"/>
  <c r="AI430" i="36"/>
  <c r="AH430" i="36"/>
  <c r="AG430" i="36"/>
  <c r="AF430" i="36"/>
  <c r="AE430" i="36"/>
  <c r="BN429" i="36"/>
  <c r="BE429" i="36"/>
  <c r="AV429" i="36"/>
  <c r="AM429" i="36"/>
  <c r="AJ429" i="36"/>
  <c r="AI429" i="36"/>
  <c r="AH429" i="36"/>
  <c r="AG429" i="36"/>
  <c r="AF429" i="36"/>
  <c r="AE429" i="36"/>
  <c r="BN428" i="36"/>
  <c r="BE428" i="36"/>
  <c r="AV428" i="36"/>
  <c r="AM428" i="36"/>
  <c r="AJ428" i="36"/>
  <c r="AI428" i="36"/>
  <c r="AH428" i="36"/>
  <c r="AG428" i="36"/>
  <c r="AF428" i="36"/>
  <c r="AE428" i="36"/>
  <c r="BN427" i="36"/>
  <c r="BM427" i="36"/>
  <c r="BL427" i="36"/>
  <c r="BE427" i="36"/>
  <c r="BD427" i="36"/>
  <c r="BC427" i="36"/>
  <c r="AV427" i="36"/>
  <c r="AU427" i="36"/>
  <c r="AT427" i="36"/>
  <c r="AM427" i="36"/>
  <c r="AL427" i="36"/>
  <c r="AK427" i="36"/>
  <c r="AJ427" i="36"/>
  <c r="AI427" i="36"/>
  <c r="AH427" i="36"/>
  <c r="AG427" i="36"/>
  <c r="AF427" i="36"/>
  <c r="AE427" i="36"/>
  <c r="AC427" i="36"/>
  <c r="AB427" i="36"/>
  <c r="M427" i="36"/>
  <c r="BN426" i="36"/>
  <c r="BE426" i="36"/>
  <c r="AV426" i="36"/>
  <c r="AM426" i="36"/>
  <c r="AJ426" i="36"/>
  <c r="AI426" i="36"/>
  <c r="AH426" i="36"/>
  <c r="AG426" i="36"/>
  <c r="AF426" i="36"/>
  <c r="AE426" i="36"/>
  <c r="BN425" i="36"/>
  <c r="BE425" i="36"/>
  <c r="AV425" i="36"/>
  <c r="AM425" i="36"/>
  <c r="AJ425" i="36"/>
  <c r="AI425" i="36"/>
  <c r="AH425" i="36"/>
  <c r="AG425" i="36"/>
  <c r="AF425" i="36"/>
  <c r="AE425" i="36"/>
  <c r="BN424" i="36"/>
  <c r="BE424" i="36"/>
  <c r="AV424" i="36"/>
  <c r="AM424" i="36"/>
  <c r="AJ424" i="36"/>
  <c r="AI424" i="36"/>
  <c r="AH424" i="36"/>
  <c r="AG424" i="36"/>
  <c r="AF424" i="36"/>
  <c r="AE424" i="36"/>
  <c r="BN423" i="36"/>
  <c r="BM423" i="36"/>
  <c r="BL423" i="36"/>
  <c r="BE423" i="36"/>
  <c r="BD423" i="36"/>
  <c r="BC423" i="36"/>
  <c r="AV423" i="36"/>
  <c r="AU423" i="36"/>
  <c r="AT423" i="36"/>
  <c r="AM423" i="36"/>
  <c r="AL423" i="36"/>
  <c r="AK423" i="36"/>
  <c r="AJ423" i="36"/>
  <c r="AI423" i="36"/>
  <c r="AH423" i="36"/>
  <c r="AG423" i="36"/>
  <c r="AF423" i="36"/>
  <c r="AE423" i="36"/>
  <c r="AC423" i="36"/>
  <c r="AB423" i="36"/>
  <c r="M423" i="36"/>
  <c r="BN422" i="36"/>
  <c r="BE422" i="36"/>
  <c r="AV422" i="36"/>
  <c r="AM422" i="36"/>
  <c r="AJ422" i="36"/>
  <c r="AI422" i="36"/>
  <c r="AH422" i="36"/>
  <c r="AG422" i="36"/>
  <c r="AF422" i="36"/>
  <c r="AE422" i="36"/>
  <c r="BN421" i="36"/>
  <c r="BE421" i="36"/>
  <c r="AV421" i="36"/>
  <c r="AM421" i="36"/>
  <c r="AJ421" i="36"/>
  <c r="AI421" i="36"/>
  <c r="AH421" i="36"/>
  <c r="AG421" i="36"/>
  <c r="AF421" i="36"/>
  <c r="AE421" i="36"/>
  <c r="BN420" i="36"/>
  <c r="BE420" i="36"/>
  <c r="AV420" i="36"/>
  <c r="AM420" i="36"/>
  <c r="AJ420" i="36"/>
  <c r="AI420" i="36"/>
  <c r="AH420" i="36"/>
  <c r="AG420" i="36"/>
  <c r="AF420" i="36"/>
  <c r="AE420" i="36"/>
  <c r="BN419" i="36"/>
  <c r="BM419" i="36"/>
  <c r="BL419" i="36"/>
  <c r="BE419" i="36"/>
  <c r="BD419" i="36"/>
  <c r="BC419" i="36"/>
  <c r="AV419" i="36"/>
  <c r="AU419" i="36"/>
  <c r="AT419" i="36"/>
  <c r="AM419" i="36"/>
  <c r="AL419" i="36"/>
  <c r="AK419" i="36"/>
  <c r="AJ419" i="36"/>
  <c r="AI419" i="36"/>
  <c r="AH419" i="36"/>
  <c r="AG419" i="36"/>
  <c r="AF419" i="36"/>
  <c r="AE419" i="36"/>
  <c r="AC419" i="36"/>
  <c r="AB419" i="36"/>
  <c r="M419" i="36"/>
  <c r="BN418" i="36"/>
  <c r="BE418" i="36"/>
  <c r="AV418" i="36"/>
  <c r="AM418" i="36"/>
  <c r="AJ418" i="36"/>
  <c r="AI418" i="36"/>
  <c r="AH418" i="36"/>
  <c r="AG418" i="36"/>
  <c r="AF418" i="36"/>
  <c r="AE418" i="36"/>
  <c r="BN417" i="36"/>
  <c r="BE417" i="36"/>
  <c r="AV417" i="36"/>
  <c r="AM417" i="36"/>
  <c r="AJ417" i="36"/>
  <c r="AI417" i="36"/>
  <c r="AH417" i="36"/>
  <c r="AG417" i="36"/>
  <c r="AF417" i="36"/>
  <c r="AE417" i="36"/>
  <c r="BN416" i="36"/>
  <c r="BE416" i="36"/>
  <c r="AV416" i="36"/>
  <c r="AM416" i="36"/>
  <c r="AJ416" i="36"/>
  <c r="AI416" i="36"/>
  <c r="AH416" i="36"/>
  <c r="AG416" i="36"/>
  <c r="AF416" i="36"/>
  <c r="AE416" i="36"/>
  <c r="BN415" i="36"/>
  <c r="BM415" i="36"/>
  <c r="BL415" i="36"/>
  <c r="BE415" i="36"/>
  <c r="BD415" i="36"/>
  <c r="BC415" i="36"/>
  <c r="AV415" i="36"/>
  <c r="AU415" i="36"/>
  <c r="AT415" i="36"/>
  <c r="AM415" i="36"/>
  <c r="AL415" i="36"/>
  <c r="AK415" i="36"/>
  <c r="AJ415" i="36"/>
  <c r="AI415" i="36"/>
  <c r="AH415" i="36"/>
  <c r="AG415" i="36"/>
  <c r="AF415" i="36"/>
  <c r="AE415" i="36"/>
  <c r="AC415" i="36"/>
  <c r="AB415" i="36"/>
  <c r="M415" i="36"/>
  <c r="BN414" i="36"/>
  <c r="BE414" i="36"/>
  <c r="AV414" i="36"/>
  <c r="AM414" i="36"/>
  <c r="AJ414" i="36"/>
  <c r="AI414" i="36"/>
  <c r="AH414" i="36"/>
  <c r="AG414" i="36"/>
  <c r="AF414" i="36"/>
  <c r="AE414" i="36"/>
  <c r="BN413" i="36"/>
  <c r="BE413" i="36"/>
  <c r="AV413" i="36"/>
  <c r="AM413" i="36"/>
  <c r="AJ413" i="36"/>
  <c r="AI413" i="36"/>
  <c r="AH413" i="36"/>
  <c r="AG413" i="36"/>
  <c r="AF413" i="36"/>
  <c r="AE413" i="36"/>
  <c r="BN412" i="36"/>
  <c r="BE412" i="36"/>
  <c r="AV412" i="36"/>
  <c r="AM412" i="36"/>
  <c r="AJ412" i="36"/>
  <c r="AI412" i="36"/>
  <c r="AH412" i="36"/>
  <c r="AG412" i="36"/>
  <c r="AF412" i="36"/>
  <c r="AE412" i="36"/>
  <c r="BN411" i="36"/>
  <c r="BM411" i="36"/>
  <c r="BL411" i="36"/>
  <c r="BE411" i="36"/>
  <c r="BD411" i="36"/>
  <c r="BC411" i="36"/>
  <c r="AV411" i="36"/>
  <c r="AU411" i="36"/>
  <c r="AT411" i="36"/>
  <c r="AM411" i="36"/>
  <c r="AL411" i="36"/>
  <c r="AK411" i="36"/>
  <c r="AJ411" i="36"/>
  <c r="AI411" i="36"/>
  <c r="AH411" i="36"/>
  <c r="AG411" i="36"/>
  <c r="AF411" i="36"/>
  <c r="AE411" i="36"/>
  <c r="AC411" i="36"/>
  <c r="AB411" i="36"/>
  <c r="M411" i="36"/>
  <c r="BN410" i="36"/>
  <c r="BE410" i="36"/>
  <c r="AV410" i="36"/>
  <c r="AM410" i="36"/>
  <c r="AJ410" i="36"/>
  <c r="AI410" i="36"/>
  <c r="AH410" i="36"/>
  <c r="AG410" i="36"/>
  <c r="AF410" i="36"/>
  <c r="AE410" i="36"/>
  <c r="BN409" i="36"/>
  <c r="BE409" i="36"/>
  <c r="AV409" i="36"/>
  <c r="AM409" i="36"/>
  <c r="AJ409" i="36"/>
  <c r="AI409" i="36"/>
  <c r="AH409" i="36"/>
  <c r="AG409" i="36"/>
  <c r="AF409" i="36"/>
  <c r="AE409" i="36"/>
  <c r="BN408" i="36"/>
  <c r="BE408" i="36"/>
  <c r="AV408" i="36"/>
  <c r="AM408" i="36"/>
  <c r="AJ408" i="36"/>
  <c r="AI408" i="36"/>
  <c r="AH408" i="36"/>
  <c r="AG408" i="36"/>
  <c r="AF408" i="36"/>
  <c r="AE408" i="36"/>
  <c r="BN407" i="36"/>
  <c r="BM407" i="36"/>
  <c r="BL407" i="36"/>
  <c r="BE407" i="36"/>
  <c r="BD407" i="36"/>
  <c r="BC407" i="36"/>
  <c r="AV407" i="36"/>
  <c r="AU407" i="36"/>
  <c r="AT407" i="36"/>
  <c r="AM407" i="36"/>
  <c r="AL407" i="36"/>
  <c r="AK407" i="36"/>
  <c r="AJ407" i="36"/>
  <c r="AI407" i="36"/>
  <c r="AH407" i="36"/>
  <c r="AG407" i="36"/>
  <c r="AF407" i="36"/>
  <c r="AE407" i="36"/>
  <c r="AC407" i="36"/>
  <c r="AB407" i="36"/>
  <c r="M407" i="36"/>
  <c r="BN406" i="36"/>
  <c r="BE406" i="36"/>
  <c r="AV406" i="36"/>
  <c r="AM406" i="36"/>
  <c r="AJ406" i="36"/>
  <c r="AI406" i="36"/>
  <c r="AH406" i="36"/>
  <c r="AG406" i="36"/>
  <c r="AF406" i="36"/>
  <c r="AE406" i="36"/>
  <c r="BN405" i="36"/>
  <c r="BE405" i="36"/>
  <c r="AV405" i="36"/>
  <c r="AM405" i="36"/>
  <c r="AJ405" i="36"/>
  <c r="AI405" i="36"/>
  <c r="AH405" i="36"/>
  <c r="AG405" i="36"/>
  <c r="AF405" i="36"/>
  <c r="AE405" i="36"/>
  <c r="BN404" i="36"/>
  <c r="BE404" i="36"/>
  <c r="AV404" i="36"/>
  <c r="AM404" i="36"/>
  <c r="AJ404" i="36"/>
  <c r="AI404" i="36"/>
  <c r="AH404" i="36"/>
  <c r="AG404" i="36"/>
  <c r="AF404" i="36"/>
  <c r="AE404" i="36"/>
  <c r="BN403" i="36"/>
  <c r="BM403" i="36"/>
  <c r="BL403" i="36"/>
  <c r="BE403" i="36"/>
  <c r="BD403" i="36"/>
  <c r="BC403" i="36"/>
  <c r="AV403" i="36"/>
  <c r="AD403" i="36" s="1"/>
  <c r="AU403" i="36"/>
  <c r="AT403" i="36"/>
  <c r="AM403" i="36"/>
  <c r="AL403" i="36"/>
  <c r="AK403" i="36"/>
  <c r="AJ403" i="36"/>
  <c r="AI403" i="36"/>
  <c r="AH403" i="36"/>
  <c r="AG403" i="36"/>
  <c r="AF403" i="36"/>
  <c r="AE403" i="36"/>
  <c r="AC403" i="36"/>
  <c r="AB403" i="36"/>
  <c r="M403" i="36"/>
  <c r="BN402" i="36"/>
  <c r="BE402" i="36"/>
  <c r="AV402" i="36"/>
  <c r="AM402" i="36"/>
  <c r="AJ402" i="36"/>
  <c r="AI402" i="36"/>
  <c r="AH402" i="36"/>
  <c r="AG402" i="36"/>
  <c r="AF402" i="36"/>
  <c r="AE402" i="36"/>
  <c r="BN401" i="36"/>
  <c r="BE401" i="36"/>
  <c r="AV401" i="36"/>
  <c r="AM401" i="36"/>
  <c r="AJ401" i="36"/>
  <c r="AI401" i="36"/>
  <c r="AH401" i="36"/>
  <c r="AG401" i="36"/>
  <c r="AF401" i="36"/>
  <c r="AE401" i="36"/>
  <c r="BN400" i="36"/>
  <c r="BE400" i="36"/>
  <c r="AV400" i="36"/>
  <c r="AM400" i="36"/>
  <c r="AJ400" i="36"/>
  <c r="AI400" i="36"/>
  <c r="AH400" i="36"/>
  <c r="AG400" i="36"/>
  <c r="AF400" i="36"/>
  <c r="AE400" i="36"/>
  <c r="BN399" i="36"/>
  <c r="BM399" i="36"/>
  <c r="BL399" i="36"/>
  <c r="BE399" i="36"/>
  <c r="BD399" i="36"/>
  <c r="BC399" i="36"/>
  <c r="AV399" i="36"/>
  <c r="AU399" i="36"/>
  <c r="AT399" i="36"/>
  <c r="AM399" i="36"/>
  <c r="AL399" i="36"/>
  <c r="AK399" i="36"/>
  <c r="AJ399" i="36"/>
  <c r="AI399" i="36"/>
  <c r="AH399" i="36"/>
  <c r="AG399" i="36"/>
  <c r="AF399" i="36"/>
  <c r="AE399" i="36"/>
  <c r="AC399" i="36"/>
  <c r="AB399" i="36"/>
  <c r="M399" i="36"/>
  <c r="BN398" i="36"/>
  <c r="BE398" i="36"/>
  <c r="AV398" i="36"/>
  <c r="AM398" i="36"/>
  <c r="AJ398" i="36"/>
  <c r="AI398" i="36"/>
  <c r="AH398" i="36"/>
  <c r="AG398" i="36"/>
  <c r="AF398" i="36"/>
  <c r="AE398" i="36"/>
  <c r="BN397" i="36"/>
  <c r="BE397" i="36"/>
  <c r="AV397" i="36"/>
  <c r="AM397" i="36"/>
  <c r="AJ397" i="36"/>
  <c r="AI397" i="36"/>
  <c r="AH397" i="36"/>
  <c r="AG397" i="36"/>
  <c r="AF397" i="36"/>
  <c r="AE397" i="36"/>
  <c r="BN396" i="36"/>
  <c r="BE396" i="36"/>
  <c r="AV396" i="36"/>
  <c r="AM396" i="36"/>
  <c r="AJ396" i="36"/>
  <c r="AI396" i="36"/>
  <c r="AH396" i="36"/>
  <c r="AG396" i="36"/>
  <c r="AF396" i="36"/>
  <c r="AE396" i="36"/>
  <c r="BN395" i="36"/>
  <c r="BM395" i="36"/>
  <c r="BL395" i="36"/>
  <c r="BE395" i="36"/>
  <c r="BD395" i="36"/>
  <c r="BC395" i="36"/>
  <c r="AV395" i="36"/>
  <c r="AU395" i="36"/>
  <c r="AT395" i="36"/>
  <c r="AM395" i="36"/>
  <c r="AD395" i="36" s="1"/>
  <c r="AL395" i="36"/>
  <c r="AK395" i="36"/>
  <c r="AJ395" i="36"/>
  <c r="AI395" i="36"/>
  <c r="AH395" i="36"/>
  <c r="AG395" i="36"/>
  <c r="AF395" i="36"/>
  <c r="AE395" i="36"/>
  <c r="AC395" i="36"/>
  <c r="AB395" i="36"/>
  <c r="M395" i="36"/>
  <c r="BN394" i="36"/>
  <c r="BE394" i="36"/>
  <c r="AV394" i="36"/>
  <c r="AM394" i="36"/>
  <c r="AJ394" i="36"/>
  <c r="AI394" i="36"/>
  <c r="AH394" i="36"/>
  <c r="AG394" i="36"/>
  <c r="AF394" i="36"/>
  <c r="AE394" i="36"/>
  <c r="BN393" i="36"/>
  <c r="BE393" i="36"/>
  <c r="AV393" i="36"/>
  <c r="AD393" i="36" s="1"/>
  <c r="AM393" i="36"/>
  <c r="AJ393" i="36"/>
  <c r="AI393" i="36"/>
  <c r="AH393" i="36"/>
  <c r="AG393" i="36"/>
  <c r="AF393" i="36"/>
  <c r="AE393" i="36"/>
  <c r="BN392" i="36"/>
  <c r="BE392" i="36"/>
  <c r="AV392" i="36"/>
  <c r="AM392" i="36"/>
  <c r="AJ392" i="36"/>
  <c r="AI392" i="36"/>
  <c r="AH392" i="36"/>
  <c r="AG392" i="36"/>
  <c r="AF392" i="36"/>
  <c r="AE392" i="36"/>
  <c r="BN391" i="36"/>
  <c r="BM391" i="36"/>
  <c r="BL391" i="36"/>
  <c r="BE391" i="36"/>
  <c r="BD391" i="36"/>
  <c r="BC391" i="36"/>
  <c r="AV391" i="36"/>
  <c r="AU391" i="36"/>
  <c r="AT391" i="36"/>
  <c r="AM391" i="36"/>
  <c r="AL391" i="36"/>
  <c r="AK391" i="36"/>
  <c r="AJ391" i="36"/>
  <c r="AI391" i="36"/>
  <c r="AH391" i="36"/>
  <c r="AG391" i="36"/>
  <c r="AF391" i="36"/>
  <c r="AE391" i="36"/>
  <c r="AC391" i="36"/>
  <c r="AB391" i="36"/>
  <c r="M391" i="36"/>
  <c r="BN390" i="36"/>
  <c r="BE390" i="36"/>
  <c r="AV390" i="36"/>
  <c r="AM390" i="36"/>
  <c r="AJ390" i="36"/>
  <c r="AI390" i="36"/>
  <c r="AH390" i="36"/>
  <c r="AG390" i="36"/>
  <c r="AF390" i="36"/>
  <c r="AE390" i="36"/>
  <c r="BN389" i="36"/>
  <c r="BE389" i="36"/>
  <c r="AV389" i="36"/>
  <c r="AM389" i="36"/>
  <c r="AJ389" i="36"/>
  <c r="AI389" i="36"/>
  <c r="AH389" i="36"/>
  <c r="AG389" i="36"/>
  <c r="AF389" i="36"/>
  <c r="AE389" i="36"/>
  <c r="BN388" i="36"/>
  <c r="BE388" i="36"/>
  <c r="AV388" i="36"/>
  <c r="AM388" i="36"/>
  <c r="AJ388" i="36"/>
  <c r="AI388" i="36"/>
  <c r="AH388" i="36"/>
  <c r="AG388" i="36"/>
  <c r="AF388" i="36"/>
  <c r="AE388" i="36"/>
  <c r="BN387" i="36"/>
  <c r="BM387" i="36"/>
  <c r="BL387" i="36"/>
  <c r="BE387" i="36"/>
  <c r="BD387" i="36"/>
  <c r="BC387" i="36"/>
  <c r="AV387" i="36"/>
  <c r="AU387" i="36"/>
  <c r="AT387" i="36"/>
  <c r="AM387" i="36"/>
  <c r="AL387" i="36"/>
  <c r="AK387" i="36"/>
  <c r="AJ387" i="36"/>
  <c r="AI387" i="36"/>
  <c r="AH387" i="36"/>
  <c r="AG387" i="36"/>
  <c r="AF387" i="36"/>
  <c r="AE387" i="36"/>
  <c r="AC387" i="36"/>
  <c r="AB387" i="36"/>
  <c r="M387" i="36"/>
  <c r="BN386" i="36"/>
  <c r="BE386" i="36"/>
  <c r="AV386" i="36"/>
  <c r="AM386" i="36"/>
  <c r="AJ386" i="36"/>
  <c r="AI386" i="36"/>
  <c r="AH386" i="36"/>
  <c r="AG386" i="36"/>
  <c r="AF386" i="36"/>
  <c r="AE386" i="36"/>
  <c r="BN385" i="36"/>
  <c r="BE385" i="36"/>
  <c r="AV385" i="36"/>
  <c r="AM385" i="36"/>
  <c r="AJ385" i="36"/>
  <c r="AI385" i="36"/>
  <c r="AH385" i="36"/>
  <c r="AG385" i="36"/>
  <c r="AF385" i="36"/>
  <c r="AE385" i="36"/>
  <c r="BN384" i="36"/>
  <c r="BE384" i="36"/>
  <c r="AV384" i="36"/>
  <c r="AM384" i="36"/>
  <c r="AJ384" i="36"/>
  <c r="AI384" i="36"/>
  <c r="AH384" i="36"/>
  <c r="AG384" i="36"/>
  <c r="AF384" i="36"/>
  <c r="AE384" i="36"/>
  <c r="BN383" i="36"/>
  <c r="BM383" i="36"/>
  <c r="BL383" i="36"/>
  <c r="BE383" i="36"/>
  <c r="BD383" i="36"/>
  <c r="BC383" i="36"/>
  <c r="AV383" i="36"/>
  <c r="AU383" i="36"/>
  <c r="AT383" i="36"/>
  <c r="AM383" i="36"/>
  <c r="AL383" i="36"/>
  <c r="AK383" i="36"/>
  <c r="AJ383" i="36"/>
  <c r="AI383" i="36"/>
  <c r="AH383" i="36"/>
  <c r="AG383" i="36"/>
  <c r="AF383" i="36"/>
  <c r="AE383" i="36"/>
  <c r="AC383" i="36"/>
  <c r="AB383" i="36"/>
  <c r="M383" i="36"/>
  <c r="BN382" i="36"/>
  <c r="BE382" i="36"/>
  <c r="AV382" i="36"/>
  <c r="AM382" i="36"/>
  <c r="AJ382" i="36"/>
  <c r="AI382" i="36"/>
  <c r="AH382" i="36"/>
  <c r="AG382" i="36"/>
  <c r="AF382" i="36"/>
  <c r="AE382" i="36"/>
  <c r="BN381" i="36"/>
  <c r="BE381" i="36"/>
  <c r="AV381" i="36"/>
  <c r="AM381" i="36"/>
  <c r="AJ381" i="36"/>
  <c r="AI381" i="36"/>
  <c r="AH381" i="36"/>
  <c r="AG381" i="36"/>
  <c r="AF381" i="36"/>
  <c r="AE381" i="36"/>
  <c r="BN380" i="36"/>
  <c r="BE380" i="36"/>
  <c r="AV380" i="36"/>
  <c r="AM380" i="36"/>
  <c r="AJ380" i="36"/>
  <c r="AI380" i="36"/>
  <c r="AH380" i="36"/>
  <c r="AG380" i="36"/>
  <c r="AF380" i="36"/>
  <c r="AE380" i="36"/>
  <c r="BN379" i="36"/>
  <c r="BM379" i="36"/>
  <c r="BL379" i="36"/>
  <c r="BE379" i="36"/>
  <c r="BD379" i="36"/>
  <c r="BC379" i="36"/>
  <c r="AV379" i="36"/>
  <c r="AU379" i="36"/>
  <c r="AT379" i="36"/>
  <c r="AM379" i="36"/>
  <c r="AL379" i="36"/>
  <c r="AK379" i="36"/>
  <c r="AJ379" i="36"/>
  <c r="AI379" i="36"/>
  <c r="AH379" i="36"/>
  <c r="AG379" i="36"/>
  <c r="AF379" i="36"/>
  <c r="AE379" i="36"/>
  <c r="AC379" i="36"/>
  <c r="AB379" i="36"/>
  <c r="M379" i="36"/>
  <c r="BN378" i="36"/>
  <c r="BE378" i="36"/>
  <c r="AV378" i="36"/>
  <c r="AM378" i="36"/>
  <c r="AJ378" i="36"/>
  <c r="AI378" i="36"/>
  <c r="AH378" i="36"/>
  <c r="AG378" i="36"/>
  <c r="AF378" i="36"/>
  <c r="AE378" i="36"/>
  <c r="BN377" i="36"/>
  <c r="BE377" i="36"/>
  <c r="AV377" i="36"/>
  <c r="AM377" i="36"/>
  <c r="AJ377" i="36"/>
  <c r="AI377" i="36"/>
  <c r="AH377" i="36"/>
  <c r="AG377" i="36"/>
  <c r="AF377" i="36"/>
  <c r="AE377" i="36"/>
  <c r="BN376" i="36"/>
  <c r="BE376" i="36"/>
  <c r="AV376" i="36"/>
  <c r="AM376" i="36"/>
  <c r="AJ376" i="36"/>
  <c r="AI376" i="36"/>
  <c r="AH376" i="36"/>
  <c r="AG376" i="36"/>
  <c r="AF376" i="36"/>
  <c r="AE376" i="36"/>
  <c r="BN375" i="36"/>
  <c r="BM375" i="36"/>
  <c r="BL375" i="36"/>
  <c r="BE375" i="36"/>
  <c r="BD375" i="36"/>
  <c r="BC375" i="36"/>
  <c r="AV375" i="36"/>
  <c r="AU375" i="36"/>
  <c r="AT375" i="36"/>
  <c r="AM375" i="36"/>
  <c r="AL375" i="36"/>
  <c r="AK375" i="36"/>
  <c r="AJ375" i="36"/>
  <c r="AI375" i="36"/>
  <c r="AH375" i="36"/>
  <c r="AG375" i="36"/>
  <c r="AF375" i="36"/>
  <c r="AE375" i="36"/>
  <c r="AC375" i="36"/>
  <c r="AB375" i="36"/>
  <c r="M375" i="36"/>
  <c r="BN374" i="36"/>
  <c r="BE374" i="36"/>
  <c r="AV374" i="36"/>
  <c r="AM374" i="36"/>
  <c r="AJ374" i="36"/>
  <c r="AI374" i="36"/>
  <c r="AH374" i="36"/>
  <c r="AG374" i="36"/>
  <c r="AF374" i="36"/>
  <c r="AE374" i="36"/>
  <c r="BN373" i="36"/>
  <c r="BE373" i="36"/>
  <c r="AV373" i="36"/>
  <c r="AM373" i="36"/>
  <c r="AJ373" i="36"/>
  <c r="AI373" i="36"/>
  <c r="AH373" i="36"/>
  <c r="AG373" i="36"/>
  <c r="AF373" i="36"/>
  <c r="AE373" i="36"/>
  <c r="BN372" i="36"/>
  <c r="BE372" i="36"/>
  <c r="AV372" i="36"/>
  <c r="AM372" i="36"/>
  <c r="AJ372" i="36"/>
  <c r="AI372" i="36"/>
  <c r="AH372" i="36"/>
  <c r="AG372" i="36"/>
  <c r="AF372" i="36"/>
  <c r="AE372" i="36"/>
  <c r="BN371" i="36"/>
  <c r="BM371" i="36"/>
  <c r="BL371" i="36"/>
  <c r="BE371" i="36"/>
  <c r="BD371" i="36"/>
  <c r="BC371" i="36"/>
  <c r="AV371" i="36"/>
  <c r="AU371" i="36"/>
  <c r="AT371" i="36"/>
  <c r="AM371" i="36"/>
  <c r="AL371" i="36"/>
  <c r="AK371" i="36"/>
  <c r="AJ371" i="36"/>
  <c r="AI371" i="36"/>
  <c r="AH371" i="36"/>
  <c r="AG371" i="36"/>
  <c r="AF371" i="36"/>
  <c r="AE371" i="36"/>
  <c r="AC371" i="36"/>
  <c r="AB371" i="36"/>
  <c r="M371" i="36"/>
  <c r="BN370" i="36"/>
  <c r="BE370" i="36"/>
  <c r="AV370" i="36"/>
  <c r="AM370" i="36"/>
  <c r="AJ370" i="36"/>
  <c r="AI370" i="36"/>
  <c r="AH370" i="36"/>
  <c r="AG370" i="36"/>
  <c r="AF370" i="36"/>
  <c r="AE370" i="36"/>
  <c r="BN369" i="36"/>
  <c r="BE369" i="36"/>
  <c r="AV369" i="36"/>
  <c r="AM369" i="36"/>
  <c r="AJ369" i="36"/>
  <c r="AI369" i="36"/>
  <c r="AH369" i="36"/>
  <c r="AG369" i="36"/>
  <c r="AF369" i="36"/>
  <c r="AE369" i="36"/>
  <c r="BN368" i="36"/>
  <c r="BE368" i="36"/>
  <c r="AV368" i="36"/>
  <c r="AM368" i="36"/>
  <c r="AJ368" i="36"/>
  <c r="AI368" i="36"/>
  <c r="AH368" i="36"/>
  <c r="AG368" i="36"/>
  <c r="AF368" i="36"/>
  <c r="AE368" i="36"/>
  <c r="BN367" i="36"/>
  <c r="BM367" i="36"/>
  <c r="BL367" i="36"/>
  <c r="BE367" i="36"/>
  <c r="BD367" i="36"/>
  <c r="BC367" i="36"/>
  <c r="AV367" i="36"/>
  <c r="AU367" i="36"/>
  <c r="AT367" i="36"/>
  <c r="AM367" i="36"/>
  <c r="AL367" i="36"/>
  <c r="AK367" i="36"/>
  <c r="AJ367" i="36"/>
  <c r="AI367" i="36"/>
  <c r="AH367" i="36"/>
  <c r="AG367" i="36"/>
  <c r="AF367" i="36"/>
  <c r="AE367" i="36"/>
  <c r="AC367" i="36"/>
  <c r="AB367" i="36"/>
  <c r="M367" i="36"/>
  <c r="BN366" i="36"/>
  <c r="BE366" i="36"/>
  <c r="AV366" i="36"/>
  <c r="AM366" i="36"/>
  <c r="AJ366" i="36"/>
  <c r="AI366" i="36"/>
  <c r="AH366" i="36"/>
  <c r="AG366" i="36"/>
  <c r="AF366" i="36"/>
  <c r="AE366" i="36"/>
  <c r="BN365" i="36"/>
  <c r="BE365" i="36"/>
  <c r="AV365" i="36"/>
  <c r="AM365" i="36"/>
  <c r="AJ365" i="36"/>
  <c r="AI365" i="36"/>
  <c r="AH365" i="36"/>
  <c r="AG365" i="36"/>
  <c r="AF365" i="36"/>
  <c r="AE365" i="36"/>
  <c r="BN364" i="36"/>
  <c r="BE364" i="36"/>
  <c r="AV364" i="36"/>
  <c r="AM364" i="36"/>
  <c r="AJ364" i="36"/>
  <c r="AI364" i="36"/>
  <c r="AH364" i="36"/>
  <c r="AG364" i="36"/>
  <c r="AF364" i="36"/>
  <c r="AE364" i="36"/>
  <c r="BN363" i="36"/>
  <c r="BM363" i="36"/>
  <c r="BL363" i="36"/>
  <c r="BE363" i="36"/>
  <c r="BD363" i="36"/>
  <c r="BC363" i="36"/>
  <c r="AV363" i="36"/>
  <c r="AU363" i="36"/>
  <c r="AT363" i="36"/>
  <c r="AM363" i="36"/>
  <c r="AD363" i="36" s="1"/>
  <c r="AL363" i="36"/>
  <c r="AK363" i="36"/>
  <c r="AJ363" i="36"/>
  <c r="AI363" i="36"/>
  <c r="AH363" i="36"/>
  <c r="AG363" i="36"/>
  <c r="AF363" i="36"/>
  <c r="AE363" i="36"/>
  <c r="AC363" i="36"/>
  <c r="AB363" i="36"/>
  <c r="M363" i="36"/>
  <c r="BN362" i="36"/>
  <c r="BE362" i="36"/>
  <c r="AV362" i="36"/>
  <c r="AM362" i="36"/>
  <c r="AJ362" i="36"/>
  <c r="AI362" i="36"/>
  <c r="AH362" i="36"/>
  <c r="AG362" i="36"/>
  <c r="AF362" i="36"/>
  <c r="AE362" i="36"/>
  <c r="BN361" i="36"/>
  <c r="BE361" i="36"/>
  <c r="AV361" i="36"/>
  <c r="AM361" i="36"/>
  <c r="AJ361" i="36"/>
  <c r="AI361" i="36"/>
  <c r="AH361" i="36"/>
  <c r="AG361" i="36"/>
  <c r="AF361" i="36"/>
  <c r="AE361" i="36"/>
  <c r="BN360" i="36"/>
  <c r="BE360" i="36"/>
  <c r="AV360" i="36"/>
  <c r="AM360" i="36"/>
  <c r="AJ360" i="36"/>
  <c r="AI360" i="36"/>
  <c r="AH360" i="36"/>
  <c r="AG360" i="36"/>
  <c r="AF360" i="36"/>
  <c r="AE360" i="36"/>
  <c r="BN359" i="36"/>
  <c r="BM359" i="36"/>
  <c r="BL359" i="36"/>
  <c r="BE359" i="36"/>
  <c r="BD359" i="36"/>
  <c r="BC359" i="36"/>
  <c r="AV359" i="36"/>
  <c r="AU359" i="36"/>
  <c r="AT359" i="36"/>
  <c r="AM359" i="36"/>
  <c r="AL359" i="36"/>
  <c r="AK359" i="36"/>
  <c r="AJ359" i="36"/>
  <c r="AI359" i="36"/>
  <c r="AH359" i="36"/>
  <c r="AG359" i="36"/>
  <c r="AF359" i="36"/>
  <c r="AE359" i="36"/>
  <c r="AC359" i="36"/>
  <c r="AB359" i="36"/>
  <c r="M359" i="36"/>
  <c r="BN348" i="36"/>
  <c r="BE348" i="36"/>
  <c r="AV348" i="36"/>
  <c r="AM348" i="36"/>
  <c r="AJ348" i="36"/>
  <c r="AI348" i="36"/>
  <c r="AH348" i="36"/>
  <c r="AG348" i="36"/>
  <c r="AF348" i="36"/>
  <c r="AE348" i="36"/>
  <c r="BN347" i="36"/>
  <c r="BE347" i="36"/>
  <c r="AV347" i="36"/>
  <c r="AM347" i="36"/>
  <c r="AJ347" i="36"/>
  <c r="AI347" i="36"/>
  <c r="AH347" i="36"/>
  <c r="AG347" i="36"/>
  <c r="AF347" i="36"/>
  <c r="AE347" i="36"/>
  <c r="BN346" i="36"/>
  <c r="BE346" i="36"/>
  <c r="AV346" i="36"/>
  <c r="AM346" i="36"/>
  <c r="AJ346" i="36"/>
  <c r="AI346" i="36"/>
  <c r="AH346" i="36"/>
  <c r="AG346" i="36"/>
  <c r="AF346" i="36"/>
  <c r="AE346" i="36"/>
  <c r="BN345" i="36"/>
  <c r="BM345" i="36"/>
  <c r="BL345" i="36"/>
  <c r="BE345" i="36"/>
  <c r="BD345" i="36"/>
  <c r="BC345" i="36"/>
  <c r="AV345" i="36"/>
  <c r="AU345" i="36"/>
  <c r="AT345" i="36"/>
  <c r="AM345" i="36"/>
  <c r="AL345" i="36"/>
  <c r="AK345" i="36"/>
  <c r="AJ345" i="36"/>
  <c r="AI345" i="36"/>
  <c r="AH345" i="36"/>
  <c r="AG345" i="36"/>
  <c r="AF345" i="36"/>
  <c r="AE345" i="36"/>
  <c r="AC345" i="36"/>
  <c r="AB345" i="36"/>
  <c r="M345" i="36"/>
  <c r="BN344" i="36"/>
  <c r="BE344" i="36"/>
  <c r="AV344" i="36"/>
  <c r="AM344" i="36"/>
  <c r="AJ344" i="36"/>
  <c r="AI344" i="36"/>
  <c r="AH344" i="36"/>
  <c r="AG344" i="36"/>
  <c r="AF344" i="36"/>
  <c r="AE344" i="36"/>
  <c r="BN343" i="36"/>
  <c r="BE343" i="36"/>
  <c r="AV343" i="36"/>
  <c r="AM343" i="36"/>
  <c r="AJ343" i="36"/>
  <c r="AI343" i="36"/>
  <c r="AH343" i="36"/>
  <c r="AG343" i="36"/>
  <c r="AF343" i="36"/>
  <c r="AE343" i="36"/>
  <c r="BN342" i="36"/>
  <c r="BE342" i="36"/>
  <c r="AV342" i="36"/>
  <c r="AM342" i="36"/>
  <c r="AJ342" i="36"/>
  <c r="AI342" i="36"/>
  <c r="AH342" i="36"/>
  <c r="AG342" i="36"/>
  <c r="AF342" i="36"/>
  <c r="AE342" i="36"/>
  <c r="BN341" i="36"/>
  <c r="BM341" i="36"/>
  <c r="BL341" i="36"/>
  <c r="BE341" i="36"/>
  <c r="BD341" i="36"/>
  <c r="BC341" i="36"/>
  <c r="AV341" i="36"/>
  <c r="AU341" i="36"/>
  <c r="AT341" i="36"/>
  <c r="AM341" i="36"/>
  <c r="AL341" i="36"/>
  <c r="AK341" i="36"/>
  <c r="AJ341" i="36"/>
  <c r="AI341" i="36"/>
  <c r="AH341" i="36"/>
  <c r="AG341" i="36"/>
  <c r="AF341" i="36"/>
  <c r="AE341" i="36"/>
  <c r="AC341" i="36"/>
  <c r="AB341" i="36"/>
  <c r="M341" i="36"/>
  <c r="BN340" i="36"/>
  <c r="BE340" i="36"/>
  <c r="AV340" i="36"/>
  <c r="AM340" i="36"/>
  <c r="AJ340" i="36"/>
  <c r="AI340" i="36"/>
  <c r="AH340" i="36"/>
  <c r="AG340" i="36"/>
  <c r="AF340" i="36"/>
  <c r="AE340" i="36"/>
  <c r="BN339" i="36"/>
  <c r="BE339" i="36"/>
  <c r="AV339" i="36"/>
  <c r="AM339" i="36"/>
  <c r="AJ339" i="36"/>
  <c r="AI339" i="36"/>
  <c r="AH339" i="36"/>
  <c r="AG339" i="36"/>
  <c r="AF339" i="36"/>
  <c r="AE339" i="36"/>
  <c r="BN338" i="36"/>
  <c r="BE338" i="36"/>
  <c r="AV338" i="36"/>
  <c r="AM338" i="36"/>
  <c r="AJ338" i="36"/>
  <c r="AI338" i="36"/>
  <c r="AH338" i="36"/>
  <c r="AG338" i="36"/>
  <c r="AF338" i="36"/>
  <c r="AE338" i="36"/>
  <c r="BN337" i="36"/>
  <c r="BM337" i="36"/>
  <c r="BL337" i="36"/>
  <c r="BE337" i="36"/>
  <c r="BD337" i="36"/>
  <c r="BC337" i="36"/>
  <c r="AV337" i="36"/>
  <c r="AU337" i="36"/>
  <c r="AT337" i="36"/>
  <c r="AM337" i="36"/>
  <c r="AL337" i="36"/>
  <c r="AK337" i="36"/>
  <c r="AJ337" i="36"/>
  <c r="AI337" i="36"/>
  <c r="AH337" i="36"/>
  <c r="AG337" i="36"/>
  <c r="AF337" i="36"/>
  <c r="AE337" i="36"/>
  <c r="AC337" i="36"/>
  <c r="AB337" i="36"/>
  <c r="M337" i="36"/>
  <c r="BN336" i="36"/>
  <c r="BE336" i="36"/>
  <c r="AV336" i="36"/>
  <c r="AM336" i="36"/>
  <c r="AJ336" i="36"/>
  <c r="AI336" i="36"/>
  <c r="AH336" i="36"/>
  <c r="AG336" i="36"/>
  <c r="AF336" i="36"/>
  <c r="AE336" i="36"/>
  <c r="BN335" i="36"/>
  <c r="BE335" i="36"/>
  <c r="AV335" i="36"/>
  <c r="AM335" i="36"/>
  <c r="AD335" i="36" s="1"/>
  <c r="AJ335" i="36"/>
  <c r="AI335" i="36"/>
  <c r="AH335" i="36"/>
  <c r="AG335" i="36"/>
  <c r="AF335" i="36"/>
  <c r="AE335" i="36"/>
  <c r="BN334" i="36"/>
  <c r="BE334" i="36"/>
  <c r="AV334" i="36"/>
  <c r="AM334" i="36"/>
  <c r="AJ334" i="36"/>
  <c r="AI334" i="36"/>
  <c r="AH334" i="36"/>
  <c r="AG334" i="36"/>
  <c r="AF334" i="36"/>
  <c r="AE334" i="36"/>
  <c r="BN333" i="36"/>
  <c r="BM333" i="36"/>
  <c r="BL333" i="36"/>
  <c r="BE333" i="36"/>
  <c r="BD333" i="36"/>
  <c r="BC333" i="36"/>
  <c r="AV333" i="36"/>
  <c r="AU333" i="36"/>
  <c r="AT333" i="36"/>
  <c r="AM333" i="36"/>
  <c r="AL333" i="36"/>
  <c r="AK333" i="36"/>
  <c r="AJ333" i="36"/>
  <c r="AI333" i="36"/>
  <c r="AH333" i="36"/>
  <c r="AG333" i="36"/>
  <c r="AF333" i="36"/>
  <c r="AE333" i="36"/>
  <c r="AC333" i="36"/>
  <c r="AB333" i="36"/>
  <c r="M333" i="36"/>
  <c r="BN332" i="36"/>
  <c r="BE332" i="36"/>
  <c r="AV332" i="36"/>
  <c r="AM332" i="36"/>
  <c r="AJ332" i="36"/>
  <c r="AI332" i="36"/>
  <c r="AH332" i="36"/>
  <c r="AG332" i="36"/>
  <c r="AF332" i="36"/>
  <c r="AE332" i="36"/>
  <c r="BN331" i="36"/>
  <c r="BE331" i="36"/>
  <c r="AV331" i="36"/>
  <c r="AM331" i="36"/>
  <c r="AJ331" i="36"/>
  <c r="AI331" i="36"/>
  <c r="AH331" i="36"/>
  <c r="AG331" i="36"/>
  <c r="AF331" i="36"/>
  <c r="AE331" i="36"/>
  <c r="BN330" i="36"/>
  <c r="BE330" i="36"/>
  <c r="AV330" i="36"/>
  <c r="AM330" i="36"/>
  <c r="AJ330" i="36"/>
  <c r="AI330" i="36"/>
  <c r="AH330" i="36"/>
  <c r="AG330" i="36"/>
  <c r="AF330" i="36"/>
  <c r="AE330" i="36"/>
  <c r="BN329" i="36"/>
  <c r="BM329" i="36"/>
  <c r="BL329" i="36"/>
  <c r="BE329" i="36"/>
  <c r="BD329" i="36"/>
  <c r="BC329" i="36"/>
  <c r="AV329" i="36"/>
  <c r="AU329" i="36"/>
  <c r="AT329" i="36"/>
  <c r="AM329" i="36"/>
  <c r="AL329" i="36"/>
  <c r="AK329" i="36"/>
  <c r="AJ329" i="36"/>
  <c r="AI329" i="36"/>
  <c r="AH329" i="36"/>
  <c r="AG329" i="36"/>
  <c r="AF329" i="36"/>
  <c r="AE329" i="36"/>
  <c r="AC329" i="36"/>
  <c r="AB329" i="36"/>
  <c r="M329" i="36"/>
  <c r="BN328" i="36"/>
  <c r="BE328" i="36"/>
  <c r="AV328" i="36"/>
  <c r="AM328" i="36"/>
  <c r="AJ328" i="36"/>
  <c r="AI328" i="36"/>
  <c r="AH328" i="36"/>
  <c r="AG328" i="36"/>
  <c r="AF328" i="36"/>
  <c r="AE328" i="36"/>
  <c r="BN327" i="36"/>
  <c r="BE327" i="36"/>
  <c r="AV327" i="36"/>
  <c r="AM327" i="36"/>
  <c r="AJ327" i="36"/>
  <c r="AI327" i="36"/>
  <c r="AH327" i="36"/>
  <c r="AG327" i="36"/>
  <c r="AF327" i="36"/>
  <c r="AE327" i="36"/>
  <c r="BN326" i="36"/>
  <c r="BE326" i="36"/>
  <c r="AV326" i="36"/>
  <c r="AM326" i="36"/>
  <c r="AJ326" i="36"/>
  <c r="AI326" i="36"/>
  <c r="AH326" i="36"/>
  <c r="AG326" i="36"/>
  <c r="AF326" i="36"/>
  <c r="AE326" i="36"/>
  <c r="BN325" i="36"/>
  <c r="BM325" i="36"/>
  <c r="BL325" i="36"/>
  <c r="BE325" i="36"/>
  <c r="BD325" i="36"/>
  <c r="BC325" i="36"/>
  <c r="AV325" i="36"/>
  <c r="AU325" i="36"/>
  <c r="AT325" i="36"/>
  <c r="AM325" i="36"/>
  <c r="AL325" i="36"/>
  <c r="AK325" i="36"/>
  <c r="AJ325" i="36"/>
  <c r="AI325" i="36"/>
  <c r="AH325" i="36"/>
  <c r="AG325" i="36"/>
  <c r="AF325" i="36"/>
  <c r="AE325" i="36"/>
  <c r="AC325" i="36"/>
  <c r="AB325" i="36"/>
  <c r="M325" i="36"/>
  <c r="BN324" i="36"/>
  <c r="BE324" i="36"/>
  <c r="AV324" i="36"/>
  <c r="AM324" i="36"/>
  <c r="AJ324" i="36"/>
  <c r="AI324" i="36"/>
  <c r="AH324" i="36"/>
  <c r="AG324" i="36"/>
  <c r="AF324" i="36"/>
  <c r="AE324" i="36"/>
  <c r="BN323" i="36"/>
  <c r="BE323" i="36"/>
  <c r="AV323" i="36"/>
  <c r="AM323" i="36"/>
  <c r="AJ323" i="36"/>
  <c r="AI323" i="36"/>
  <c r="AH323" i="36"/>
  <c r="AG323" i="36"/>
  <c r="AF323" i="36"/>
  <c r="AE323" i="36"/>
  <c r="BN322" i="36"/>
  <c r="BE322" i="36"/>
  <c r="AV322" i="36"/>
  <c r="AM322" i="36"/>
  <c r="AJ322" i="36"/>
  <c r="AI322" i="36"/>
  <c r="AH322" i="36"/>
  <c r="AG322" i="36"/>
  <c r="AF322" i="36"/>
  <c r="AE322" i="36"/>
  <c r="BN321" i="36"/>
  <c r="BM321" i="36"/>
  <c r="BL321" i="36"/>
  <c r="BE321" i="36"/>
  <c r="BD321" i="36"/>
  <c r="BC321" i="36"/>
  <c r="AV321" i="36"/>
  <c r="AU321" i="36"/>
  <c r="AT321" i="36"/>
  <c r="AM321" i="36"/>
  <c r="AL321" i="36"/>
  <c r="AK321" i="36"/>
  <c r="AJ321" i="36"/>
  <c r="AI321" i="36"/>
  <c r="AH321" i="36"/>
  <c r="AG321" i="36"/>
  <c r="AF321" i="36"/>
  <c r="AE321" i="36"/>
  <c r="AC321" i="36"/>
  <c r="AB321" i="36"/>
  <c r="M321" i="36"/>
  <c r="BN320" i="36"/>
  <c r="BE320" i="36"/>
  <c r="AV320" i="36"/>
  <c r="AM320" i="36"/>
  <c r="AJ320" i="36"/>
  <c r="AI320" i="36"/>
  <c r="AH320" i="36"/>
  <c r="AG320" i="36"/>
  <c r="AF320" i="36"/>
  <c r="AE320" i="36"/>
  <c r="BN319" i="36"/>
  <c r="BE319" i="36"/>
  <c r="AV319" i="36"/>
  <c r="AM319" i="36"/>
  <c r="AJ319" i="36"/>
  <c r="AI319" i="36"/>
  <c r="AH319" i="36"/>
  <c r="AG319" i="36"/>
  <c r="AF319" i="36"/>
  <c r="AE319" i="36"/>
  <c r="BN318" i="36"/>
  <c r="BE318" i="36"/>
  <c r="AV318" i="36"/>
  <c r="AM318" i="36"/>
  <c r="AJ318" i="36"/>
  <c r="AI318" i="36"/>
  <c r="AH318" i="36"/>
  <c r="AG318" i="36"/>
  <c r="AF318" i="36"/>
  <c r="AE318" i="36"/>
  <c r="BN317" i="36"/>
  <c r="BM317" i="36"/>
  <c r="BL317" i="36"/>
  <c r="BE317" i="36"/>
  <c r="BD317" i="36"/>
  <c r="BC317" i="36"/>
  <c r="AV317" i="36"/>
  <c r="AU317" i="36"/>
  <c r="AT317" i="36"/>
  <c r="AM317" i="36"/>
  <c r="AL317" i="36"/>
  <c r="AK317" i="36"/>
  <c r="AJ317" i="36"/>
  <c r="AI317" i="36"/>
  <c r="AH317" i="36"/>
  <c r="AG317" i="36"/>
  <c r="AF317" i="36"/>
  <c r="AE317" i="36"/>
  <c r="AC317" i="36"/>
  <c r="AB317" i="36"/>
  <c r="M317" i="36"/>
  <c r="BN316" i="36"/>
  <c r="BE316" i="36"/>
  <c r="AV316" i="36"/>
  <c r="AM316" i="36"/>
  <c r="AJ316" i="36"/>
  <c r="AI316" i="36"/>
  <c r="AH316" i="36"/>
  <c r="AG316" i="36"/>
  <c r="AF316" i="36"/>
  <c r="AE316" i="36"/>
  <c r="BN315" i="36"/>
  <c r="BE315" i="36"/>
  <c r="AV315" i="36"/>
  <c r="AM315" i="36"/>
  <c r="AJ315" i="36"/>
  <c r="AI315" i="36"/>
  <c r="AH315" i="36"/>
  <c r="AG315" i="36"/>
  <c r="AF315" i="36"/>
  <c r="AE315" i="36"/>
  <c r="BN314" i="36"/>
  <c r="BE314" i="36"/>
  <c r="AV314" i="36"/>
  <c r="AM314" i="36"/>
  <c r="AJ314" i="36"/>
  <c r="AI314" i="36"/>
  <c r="AH314" i="36"/>
  <c r="AG314" i="36"/>
  <c r="AF314" i="36"/>
  <c r="AE314" i="36"/>
  <c r="BN313" i="36"/>
  <c r="BM313" i="36"/>
  <c r="BL313" i="36"/>
  <c r="BE313" i="36"/>
  <c r="BD313" i="36"/>
  <c r="BC313" i="36"/>
  <c r="AV313" i="36"/>
  <c r="AU313" i="36"/>
  <c r="AT313" i="36"/>
  <c r="AM313" i="36"/>
  <c r="AL313" i="36"/>
  <c r="AK313" i="36"/>
  <c r="AJ313" i="36"/>
  <c r="AI313" i="36"/>
  <c r="AH313" i="36"/>
  <c r="AG313" i="36"/>
  <c r="AF313" i="36"/>
  <c r="AE313" i="36"/>
  <c r="AC313" i="36"/>
  <c r="AB313" i="36"/>
  <c r="M313" i="36"/>
  <c r="BN312" i="36"/>
  <c r="BE312" i="36"/>
  <c r="AV312" i="36"/>
  <c r="AM312" i="36"/>
  <c r="AJ312" i="36"/>
  <c r="AI312" i="36"/>
  <c r="AH312" i="36"/>
  <c r="AG312" i="36"/>
  <c r="AF312" i="36"/>
  <c r="AE312" i="36"/>
  <c r="BN311" i="36"/>
  <c r="BE311" i="36"/>
  <c r="AV311" i="36"/>
  <c r="AM311" i="36"/>
  <c r="AJ311" i="36"/>
  <c r="AI311" i="36"/>
  <c r="AH311" i="36"/>
  <c r="AG311" i="36"/>
  <c r="AF311" i="36"/>
  <c r="AE311" i="36"/>
  <c r="BN310" i="36"/>
  <c r="BE310" i="36"/>
  <c r="AV310" i="36"/>
  <c r="AM310" i="36"/>
  <c r="AJ310" i="36"/>
  <c r="AI310" i="36"/>
  <c r="AH310" i="36"/>
  <c r="AG310" i="36"/>
  <c r="AF310" i="36"/>
  <c r="AE310" i="36"/>
  <c r="BN309" i="36"/>
  <c r="BM309" i="36"/>
  <c r="BL309" i="36"/>
  <c r="BE309" i="36"/>
  <c r="BD309" i="36"/>
  <c r="BC309" i="36"/>
  <c r="AV309" i="36"/>
  <c r="AU309" i="36"/>
  <c r="AT309" i="36"/>
  <c r="AM309" i="36"/>
  <c r="AL309" i="36"/>
  <c r="AK309" i="36"/>
  <c r="AJ309" i="36"/>
  <c r="AI309" i="36"/>
  <c r="AH309" i="36"/>
  <c r="AG309" i="36"/>
  <c r="AF309" i="36"/>
  <c r="AE309" i="36"/>
  <c r="AC309" i="36"/>
  <c r="AB309" i="36"/>
  <c r="M309" i="36"/>
  <c r="BN308" i="36"/>
  <c r="BE308" i="36"/>
  <c r="AV308" i="36"/>
  <c r="AM308" i="36"/>
  <c r="AD308" i="36" s="1"/>
  <c r="AJ308" i="36"/>
  <c r="AI308" i="36"/>
  <c r="AH308" i="36"/>
  <c r="AG308" i="36"/>
  <c r="AF308" i="36"/>
  <c r="AE308" i="36"/>
  <c r="BN307" i="36"/>
  <c r="BE307" i="36"/>
  <c r="AV307" i="36"/>
  <c r="AM307" i="36"/>
  <c r="AJ307" i="36"/>
  <c r="AI307" i="36"/>
  <c r="AH307" i="36"/>
  <c r="AG307" i="36"/>
  <c r="AF307" i="36"/>
  <c r="AE307" i="36"/>
  <c r="BN306" i="36"/>
  <c r="BE306" i="36"/>
  <c r="AV306" i="36"/>
  <c r="AD306" i="36" s="1"/>
  <c r="AM306" i="36"/>
  <c r="AJ306" i="36"/>
  <c r="AI306" i="36"/>
  <c r="AH306" i="36"/>
  <c r="AG306" i="36"/>
  <c r="AF306" i="36"/>
  <c r="AE306" i="36"/>
  <c r="BN305" i="36"/>
  <c r="BM305" i="36"/>
  <c r="BL305" i="36"/>
  <c r="BE305" i="36"/>
  <c r="BD305" i="36"/>
  <c r="BC305" i="36"/>
  <c r="AV305" i="36"/>
  <c r="AU305" i="36"/>
  <c r="AT305" i="36"/>
  <c r="AM305" i="36"/>
  <c r="AL305" i="36"/>
  <c r="AK305" i="36"/>
  <c r="AJ305" i="36"/>
  <c r="AI305" i="36"/>
  <c r="AH305" i="36"/>
  <c r="AG305" i="36"/>
  <c r="AF305" i="36"/>
  <c r="AE305" i="36"/>
  <c r="AC305" i="36"/>
  <c r="AB305" i="36"/>
  <c r="M305" i="36"/>
  <c r="BN304" i="36"/>
  <c r="BE304" i="36"/>
  <c r="AV304" i="36"/>
  <c r="AM304" i="36"/>
  <c r="AJ304" i="36"/>
  <c r="AI304" i="36"/>
  <c r="AH304" i="36"/>
  <c r="AG304" i="36"/>
  <c r="AF304" i="36"/>
  <c r="AE304" i="36"/>
  <c r="BN303" i="36"/>
  <c r="BE303" i="36"/>
  <c r="AV303" i="36"/>
  <c r="AM303" i="36"/>
  <c r="AJ303" i="36"/>
  <c r="AI303" i="36"/>
  <c r="AH303" i="36"/>
  <c r="AG303" i="36"/>
  <c r="AF303" i="36"/>
  <c r="AE303" i="36"/>
  <c r="BN302" i="36"/>
  <c r="BE302" i="36"/>
  <c r="AV302" i="36"/>
  <c r="AM302" i="36"/>
  <c r="AJ302" i="36"/>
  <c r="AI302" i="36"/>
  <c r="AH302" i="36"/>
  <c r="AG302" i="36"/>
  <c r="AF302" i="36"/>
  <c r="AE302" i="36"/>
  <c r="BN301" i="36"/>
  <c r="BM301" i="36"/>
  <c r="BL301" i="36"/>
  <c r="BE301" i="36"/>
  <c r="BD301" i="36"/>
  <c r="BC301" i="36"/>
  <c r="AV301" i="36"/>
  <c r="AU301" i="36"/>
  <c r="AT301" i="36"/>
  <c r="AM301" i="36"/>
  <c r="AL301" i="36"/>
  <c r="AK301" i="36"/>
  <c r="AJ301" i="36"/>
  <c r="AI301" i="36"/>
  <c r="AH301" i="36"/>
  <c r="AG301" i="36"/>
  <c r="AF301" i="36"/>
  <c r="AE301" i="36"/>
  <c r="AC301" i="36"/>
  <c r="AB301" i="36"/>
  <c r="M301" i="36"/>
  <c r="BN300" i="36"/>
  <c r="BE300" i="36"/>
  <c r="AV300" i="36"/>
  <c r="AM300" i="36"/>
  <c r="AJ300" i="36"/>
  <c r="AI300" i="36"/>
  <c r="AH300" i="36"/>
  <c r="AG300" i="36"/>
  <c r="AF300" i="36"/>
  <c r="AE300" i="36"/>
  <c r="BN299" i="36"/>
  <c r="BE299" i="36"/>
  <c r="AV299" i="36"/>
  <c r="AM299" i="36"/>
  <c r="AJ299" i="36"/>
  <c r="AI299" i="36"/>
  <c r="AH299" i="36"/>
  <c r="AG299" i="36"/>
  <c r="AF299" i="36"/>
  <c r="AE299" i="36"/>
  <c r="BN298" i="36"/>
  <c r="BE298" i="36"/>
  <c r="AV298" i="36"/>
  <c r="AM298" i="36"/>
  <c r="AJ298" i="36"/>
  <c r="AI298" i="36"/>
  <c r="AH298" i="36"/>
  <c r="AG298" i="36"/>
  <c r="AF298" i="36"/>
  <c r="AE298" i="36"/>
  <c r="BN297" i="36"/>
  <c r="BM297" i="36"/>
  <c r="BL297" i="36"/>
  <c r="BE297" i="36"/>
  <c r="BD297" i="36"/>
  <c r="BC297" i="36"/>
  <c r="AV297" i="36"/>
  <c r="AU297" i="36"/>
  <c r="AT297" i="36"/>
  <c r="AM297" i="36"/>
  <c r="AL297" i="36"/>
  <c r="AK297" i="36"/>
  <c r="AJ297" i="36"/>
  <c r="AI297" i="36"/>
  <c r="AH297" i="36"/>
  <c r="AG297" i="36"/>
  <c r="AF297" i="36"/>
  <c r="AE297" i="36"/>
  <c r="AC297" i="36"/>
  <c r="AB297" i="36"/>
  <c r="M297" i="36"/>
  <c r="BN296" i="36"/>
  <c r="BE296" i="36"/>
  <c r="AV296" i="36"/>
  <c r="AM296" i="36"/>
  <c r="AJ296" i="36"/>
  <c r="AI296" i="36"/>
  <c r="AH296" i="36"/>
  <c r="AG296" i="36"/>
  <c r="AF296" i="36"/>
  <c r="AE296" i="36"/>
  <c r="BN295" i="36"/>
  <c r="BE295" i="36"/>
  <c r="AV295" i="36"/>
  <c r="AM295" i="36"/>
  <c r="AJ295" i="36"/>
  <c r="AI295" i="36"/>
  <c r="AH295" i="36"/>
  <c r="AG295" i="36"/>
  <c r="AF295" i="36"/>
  <c r="AE295" i="36"/>
  <c r="BN294" i="36"/>
  <c r="BE294" i="36"/>
  <c r="AV294" i="36"/>
  <c r="AM294" i="36"/>
  <c r="AJ294" i="36"/>
  <c r="AI294" i="36"/>
  <c r="AH294" i="36"/>
  <c r="AG294" i="36"/>
  <c r="AF294" i="36"/>
  <c r="AE294" i="36"/>
  <c r="BN293" i="36"/>
  <c r="BM293" i="36"/>
  <c r="BL293" i="36"/>
  <c r="BE293" i="36"/>
  <c r="BD293" i="36"/>
  <c r="BC293" i="36"/>
  <c r="AV293" i="36"/>
  <c r="AU293" i="36"/>
  <c r="AT293" i="36"/>
  <c r="AM293" i="36"/>
  <c r="AL293" i="36"/>
  <c r="AK293" i="36"/>
  <c r="AJ293" i="36"/>
  <c r="AI293" i="36"/>
  <c r="AH293" i="36"/>
  <c r="AG293" i="36"/>
  <c r="AF293" i="36"/>
  <c r="AE293" i="36"/>
  <c r="AC293" i="36"/>
  <c r="AB293" i="36"/>
  <c r="M293" i="36"/>
  <c r="BN292" i="36"/>
  <c r="BE292" i="36"/>
  <c r="AV292" i="36"/>
  <c r="AM292" i="36"/>
  <c r="AJ292" i="36"/>
  <c r="AI292" i="36"/>
  <c r="AH292" i="36"/>
  <c r="AG292" i="36"/>
  <c r="AF292" i="36"/>
  <c r="AE292" i="36"/>
  <c r="BN291" i="36"/>
  <c r="BE291" i="36"/>
  <c r="AV291" i="36"/>
  <c r="AM291" i="36"/>
  <c r="AJ291" i="36"/>
  <c r="AI291" i="36"/>
  <c r="AH291" i="36"/>
  <c r="AG291" i="36"/>
  <c r="AF291" i="36"/>
  <c r="AE291" i="36"/>
  <c r="BN290" i="36"/>
  <c r="BE290" i="36"/>
  <c r="AV290" i="36"/>
  <c r="AM290" i="36"/>
  <c r="AJ290" i="36"/>
  <c r="AI290" i="36"/>
  <c r="AH290" i="36"/>
  <c r="AG290" i="36"/>
  <c r="AF290" i="36"/>
  <c r="AE290" i="36"/>
  <c r="BN289" i="36"/>
  <c r="BM289" i="36"/>
  <c r="BL289" i="36"/>
  <c r="BE289" i="36"/>
  <c r="BD289" i="36"/>
  <c r="BC289" i="36"/>
  <c r="AV289" i="36"/>
  <c r="AU289" i="36"/>
  <c r="AT289" i="36"/>
  <c r="AM289" i="36"/>
  <c r="AL289" i="36"/>
  <c r="AK289" i="36"/>
  <c r="AJ289" i="36"/>
  <c r="AI289" i="36"/>
  <c r="AH289" i="36"/>
  <c r="AG289" i="36"/>
  <c r="AF289" i="36"/>
  <c r="AE289" i="36"/>
  <c r="AC289" i="36"/>
  <c r="AB289" i="36"/>
  <c r="M289" i="36"/>
  <c r="BN288" i="36"/>
  <c r="BE288" i="36"/>
  <c r="AV288" i="36"/>
  <c r="AM288" i="36"/>
  <c r="AJ288" i="36"/>
  <c r="AI288" i="36"/>
  <c r="AH288" i="36"/>
  <c r="AG288" i="36"/>
  <c r="AF288" i="36"/>
  <c r="AE288" i="36"/>
  <c r="BN287" i="36"/>
  <c r="BE287" i="36"/>
  <c r="AV287" i="36"/>
  <c r="AM287" i="36"/>
  <c r="AJ287" i="36"/>
  <c r="AI287" i="36"/>
  <c r="AH287" i="36"/>
  <c r="AG287" i="36"/>
  <c r="AF287" i="36"/>
  <c r="AE287" i="36"/>
  <c r="BN286" i="36"/>
  <c r="BE286" i="36"/>
  <c r="AV286" i="36"/>
  <c r="AM286" i="36"/>
  <c r="AJ286" i="36"/>
  <c r="AI286" i="36"/>
  <c r="AH286" i="36"/>
  <c r="AG286" i="36"/>
  <c r="AF286" i="36"/>
  <c r="AE286" i="36"/>
  <c r="BN285" i="36"/>
  <c r="BM285" i="36"/>
  <c r="BL285" i="36"/>
  <c r="BE285" i="36"/>
  <c r="BD285" i="36"/>
  <c r="BC285" i="36"/>
  <c r="AV285" i="36"/>
  <c r="AU285" i="36"/>
  <c r="AT285" i="36"/>
  <c r="AM285" i="36"/>
  <c r="AL285" i="36"/>
  <c r="AK285" i="36"/>
  <c r="AJ285" i="36"/>
  <c r="AI285" i="36"/>
  <c r="AH285" i="36"/>
  <c r="AG285" i="36"/>
  <c r="AF285" i="36"/>
  <c r="AE285" i="36"/>
  <c r="AC285" i="36"/>
  <c r="AB285" i="36"/>
  <c r="M285" i="36"/>
  <c r="BN284" i="36"/>
  <c r="BE284" i="36"/>
  <c r="AV284" i="36"/>
  <c r="AM284" i="36"/>
  <c r="AJ284" i="36"/>
  <c r="AI284" i="36"/>
  <c r="AH284" i="36"/>
  <c r="AG284" i="36"/>
  <c r="AF284" i="36"/>
  <c r="AE284" i="36"/>
  <c r="BN283" i="36"/>
  <c r="BE283" i="36"/>
  <c r="AV283" i="36"/>
  <c r="AM283" i="36"/>
  <c r="AJ283" i="36"/>
  <c r="AI283" i="36"/>
  <c r="AH283" i="36"/>
  <c r="AG283" i="36"/>
  <c r="AF283" i="36"/>
  <c r="AE283" i="36"/>
  <c r="BN282" i="36"/>
  <c r="BE282" i="36"/>
  <c r="AV282" i="36"/>
  <c r="AM282" i="36"/>
  <c r="AJ282" i="36"/>
  <c r="AI282" i="36"/>
  <c r="AH282" i="36"/>
  <c r="AG282" i="36"/>
  <c r="AF282" i="36"/>
  <c r="AE282" i="36"/>
  <c r="BN281" i="36"/>
  <c r="BM281" i="36"/>
  <c r="BL281" i="36"/>
  <c r="BE281" i="36"/>
  <c r="BD281" i="36"/>
  <c r="BC281" i="36"/>
  <c r="AV281" i="36"/>
  <c r="AU281" i="36"/>
  <c r="AT281" i="36"/>
  <c r="AM281" i="36"/>
  <c r="AL281" i="36"/>
  <c r="AK281" i="36"/>
  <c r="AJ281" i="36"/>
  <c r="AI281" i="36"/>
  <c r="AH281" i="36"/>
  <c r="AG281" i="36"/>
  <c r="AF281" i="36"/>
  <c r="AE281" i="36"/>
  <c r="AC281" i="36"/>
  <c r="AB281" i="36"/>
  <c r="M281" i="36"/>
  <c r="BN280" i="36"/>
  <c r="BE280" i="36"/>
  <c r="AV280" i="36"/>
  <c r="AM280" i="36"/>
  <c r="AJ280" i="36"/>
  <c r="AI280" i="36"/>
  <c r="AH280" i="36"/>
  <c r="AG280" i="36"/>
  <c r="AF280" i="36"/>
  <c r="AE280" i="36"/>
  <c r="BN279" i="36"/>
  <c r="BE279" i="36"/>
  <c r="AV279" i="36"/>
  <c r="AM279" i="36"/>
  <c r="AJ279" i="36"/>
  <c r="AI279" i="36"/>
  <c r="AH279" i="36"/>
  <c r="AG279" i="36"/>
  <c r="AF279" i="36"/>
  <c r="AE279" i="36"/>
  <c r="BN278" i="36"/>
  <c r="BE278" i="36"/>
  <c r="AV278" i="36"/>
  <c r="AM278" i="36"/>
  <c r="AJ278" i="36"/>
  <c r="AI278" i="36"/>
  <c r="AH278" i="36"/>
  <c r="AG278" i="36"/>
  <c r="AF278" i="36"/>
  <c r="AE278" i="36"/>
  <c r="BN277" i="36"/>
  <c r="BM277" i="36"/>
  <c r="BL277" i="36"/>
  <c r="BE277" i="36"/>
  <c r="BD277" i="36"/>
  <c r="BC277" i="36"/>
  <c r="AV277" i="36"/>
  <c r="AU277" i="36"/>
  <c r="AT277" i="36"/>
  <c r="AM277" i="36"/>
  <c r="AL277" i="36"/>
  <c r="AK277" i="36"/>
  <c r="AJ277" i="36"/>
  <c r="AI277" i="36"/>
  <c r="AH277" i="36"/>
  <c r="AG277" i="36"/>
  <c r="AF277" i="36"/>
  <c r="AE277" i="36"/>
  <c r="AC277" i="36"/>
  <c r="AB277" i="36"/>
  <c r="M277" i="36"/>
  <c r="BN276" i="36"/>
  <c r="BE276" i="36"/>
  <c r="AV276" i="36"/>
  <c r="AM276" i="36"/>
  <c r="AJ276" i="36"/>
  <c r="AI276" i="36"/>
  <c r="AH276" i="36"/>
  <c r="AG276" i="36"/>
  <c r="AF276" i="36"/>
  <c r="AE276" i="36"/>
  <c r="BN275" i="36"/>
  <c r="BE275" i="36"/>
  <c r="AV275" i="36"/>
  <c r="AM275" i="36"/>
  <c r="AJ275" i="36"/>
  <c r="AI275" i="36"/>
  <c r="AH275" i="36"/>
  <c r="AG275" i="36"/>
  <c r="AF275" i="36"/>
  <c r="AE275" i="36"/>
  <c r="BN274" i="36"/>
  <c r="BE274" i="36"/>
  <c r="AV274" i="36"/>
  <c r="AM274" i="36"/>
  <c r="AJ274" i="36"/>
  <c r="AI274" i="36"/>
  <c r="AH274" i="36"/>
  <c r="AG274" i="36"/>
  <c r="AF274" i="36"/>
  <c r="AE274" i="36"/>
  <c r="BN273" i="36"/>
  <c r="BM273" i="36"/>
  <c r="BL273" i="36"/>
  <c r="BE273" i="36"/>
  <c r="BD273" i="36"/>
  <c r="BC273" i="36"/>
  <c r="AV273" i="36"/>
  <c r="AU273" i="36"/>
  <c r="AT273" i="36"/>
  <c r="AM273" i="36"/>
  <c r="AL273" i="36"/>
  <c r="AK273" i="36"/>
  <c r="AJ273" i="36"/>
  <c r="AI273" i="36"/>
  <c r="AH273" i="36"/>
  <c r="AG273" i="36"/>
  <c r="AF273" i="36"/>
  <c r="AE273" i="36"/>
  <c r="AC273" i="36"/>
  <c r="AB273" i="36"/>
  <c r="M273" i="36"/>
  <c r="BN272" i="36"/>
  <c r="BE272" i="36"/>
  <c r="AV272" i="36"/>
  <c r="AM272" i="36"/>
  <c r="AJ272" i="36"/>
  <c r="AI272" i="36"/>
  <c r="AH272" i="36"/>
  <c r="AG272" i="36"/>
  <c r="AF272" i="36"/>
  <c r="AE272" i="36"/>
  <c r="BN271" i="36"/>
  <c r="BE271" i="36"/>
  <c r="AV271" i="36"/>
  <c r="AM271" i="36"/>
  <c r="AJ271" i="36"/>
  <c r="AI271" i="36"/>
  <c r="AH271" i="36"/>
  <c r="AG271" i="36"/>
  <c r="AF271" i="36"/>
  <c r="AE271" i="36"/>
  <c r="BN270" i="36"/>
  <c r="BE270" i="36"/>
  <c r="AV270" i="36"/>
  <c r="AM270" i="36"/>
  <c r="AJ270" i="36"/>
  <c r="AI270" i="36"/>
  <c r="AH270" i="36"/>
  <c r="AG270" i="36"/>
  <c r="AF270" i="36"/>
  <c r="AE270" i="36"/>
  <c r="BN269" i="36"/>
  <c r="BM269" i="36"/>
  <c r="BL269" i="36"/>
  <c r="BE269" i="36"/>
  <c r="BD269" i="36"/>
  <c r="BC269" i="36"/>
  <c r="AV269" i="36"/>
  <c r="AU269" i="36"/>
  <c r="AT269" i="36"/>
  <c r="AM269" i="36"/>
  <c r="AL269" i="36"/>
  <c r="AK269" i="36"/>
  <c r="AJ269" i="36"/>
  <c r="AI269" i="36"/>
  <c r="AH269" i="36"/>
  <c r="AG269" i="36"/>
  <c r="AF269" i="36"/>
  <c r="AE269" i="36"/>
  <c r="AC269" i="36"/>
  <c r="AB269" i="36"/>
  <c r="M269" i="36"/>
  <c r="BN268" i="36"/>
  <c r="BE268" i="36"/>
  <c r="AV268" i="36"/>
  <c r="AM268" i="36"/>
  <c r="AJ268" i="36"/>
  <c r="AI268" i="36"/>
  <c r="AH268" i="36"/>
  <c r="AG268" i="36"/>
  <c r="AF268" i="36"/>
  <c r="AE268" i="36"/>
  <c r="BN267" i="36"/>
  <c r="BE267" i="36"/>
  <c r="AV267" i="36"/>
  <c r="AM267" i="36"/>
  <c r="AJ267" i="36"/>
  <c r="AI267" i="36"/>
  <c r="AH267" i="36"/>
  <c r="AG267" i="36"/>
  <c r="AF267" i="36"/>
  <c r="AE267" i="36"/>
  <c r="BN266" i="36"/>
  <c r="BE266" i="36"/>
  <c r="AV266" i="36"/>
  <c r="AM266" i="36"/>
  <c r="AJ266" i="36"/>
  <c r="AI266" i="36"/>
  <c r="AH266" i="36"/>
  <c r="AG266" i="36"/>
  <c r="AF266" i="36"/>
  <c r="AE266" i="36"/>
  <c r="BN265" i="36"/>
  <c r="BM265" i="36"/>
  <c r="BL265" i="36"/>
  <c r="BE265" i="36"/>
  <c r="BD265" i="36"/>
  <c r="BC265" i="36"/>
  <c r="AV265" i="36"/>
  <c r="AU265" i="36"/>
  <c r="AT265" i="36"/>
  <c r="AM265" i="36"/>
  <c r="AL265" i="36"/>
  <c r="AK265" i="36"/>
  <c r="AJ265" i="36"/>
  <c r="AI265" i="36"/>
  <c r="AH265" i="36"/>
  <c r="AG265" i="36"/>
  <c r="AF265" i="36"/>
  <c r="AE265" i="36"/>
  <c r="AC265" i="36"/>
  <c r="AB265" i="36"/>
  <c r="M265" i="36"/>
  <c r="BN264" i="36"/>
  <c r="BE264" i="36"/>
  <c r="AV264" i="36"/>
  <c r="AM264" i="36"/>
  <c r="AJ264" i="36"/>
  <c r="AI264" i="36"/>
  <c r="AH264" i="36"/>
  <c r="AG264" i="36"/>
  <c r="AF264" i="36"/>
  <c r="AE264" i="36"/>
  <c r="BN263" i="36"/>
  <c r="BE263" i="36"/>
  <c r="AV263" i="36"/>
  <c r="AM263" i="36"/>
  <c r="AJ263" i="36"/>
  <c r="AI263" i="36"/>
  <c r="AH263" i="36"/>
  <c r="AG263" i="36"/>
  <c r="AF263" i="36"/>
  <c r="AE263" i="36"/>
  <c r="BN262" i="36"/>
  <c r="BE262" i="36"/>
  <c r="AV262" i="36"/>
  <c r="AM262" i="36"/>
  <c r="AD262" i="36" s="1"/>
  <c r="AJ262" i="36"/>
  <c r="AI262" i="36"/>
  <c r="AH262" i="36"/>
  <c r="AG262" i="36"/>
  <c r="AF262" i="36"/>
  <c r="AE262" i="36"/>
  <c r="BN261" i="36"/>
  <c r="BM261" i="36"/>
  <c r="BL261" i="36"/>
  <c r="BE261" i="36"/>
  <c r="BD261" i="36"/>
  <c r="BC261" i="36"/>
  <c r="AV261" i="36"/>
  <c r="AU261" i="36"/>
  <c r="AT261" i="36"/>
  <c r="AM261" i="36"/>
  <c r="AL261" i="36"/>
  <c r="AK261" i="36"/>
  <c r="AJ261" i="36"/>
  <c r="AI261" i="36"/>
  <c r="AH261" i="36"/>
  <c r="AG261" i="36"/>
  <c r="AF261" i="36"/>
  <c r="AE261" i="36"/>
  <c r="AC261" i="36"/>
  <c r="AB261" i="36"/>
  <c r="M261" i="36"/>
  <c r="BN260" i="36"/>
  <c r="BE260" i="36"/>
  <c r="AV260" i="36"/>
  <c r="AM260" i="36"/>
  <c r="AJ260" i="36"/>
  <c r="AI260" i="36"/>
  <c r="AH260" i="36"/>
  <c r="AG260" i="36"/>
  <c r="AF260" i="36"/>
  <c r="AE260" i="36"/>
  <c r="BN259" i="36"/>
  <c r="BE259" i="36"/>
  <c r="AV259" i="36"/>
  <c r="AM259" i="36"/>
  <c r="AJ259" i="36"/>
  <c r="AI259" i="36"/>
  <c r="AH259" i="36"/>
  <c r="AG259" i="36"/>
  <c r="AF259" i="36"/>
  <c r="AE259" i="36"/>
  <c r="BN258" i="36"/>
  <c r="BE258" i="36"/>
  <c r="AV258" i="36"/>
  <c r="AM258" i="36"/>
  <c r="AJ258" i="36"/>
  <c r="AI258" i="36"/>
  <c r="AH258" i="36"/>
  <c r="AG258" i="36"/>
  <c r="AF258" i="36"/>
  <c r="AE258" i="36"/>
  <c r="BN257" i="36"/>
  <c r="BM257" i="36"/>
  <c r="BL257" i="36"/>
  <c r="BE257" i="36"/>
  <c r="BD257" i="36"/>
  <c r="BC257" i="36"/>
  <c r="AV257" i="36"/>
  <c r="AU257" i="36"/>
  <c r="AT257" i="36"/>
  <c r="AM257" i="36"/>
  <c r="AL257" i="36"/>
  <c r="AK257" i="36"/>
  <c r="AJ257" i="36"/>
  <c r="AI257" i="36"/>
  <c r="AH257" i="36"/>
  <c r="AG257" i="36"/>
  <c r="AF257" i="36"/>
  <c r="AE257" i="36"/>
  <c r="AC257" i="36"/>
  <c r="AB257" i="36"/>
  <c r="M257" i="36"/>
  <c r="BN256" i="36"/>
  <c r="BE256" i="36"/>
  <c r="AV256" i="36"/>
  <c r="AM256" i="36"/>
  <c r="AJ256" i="36"/>
  <c r="AI256" i="36"/>
  <c r="AH256" i="36"/>
  <c r="AG256" i="36"/>
  <c r="AF256" i="36"/>
  <c r="AE256" i="36"/>
  <c r="BN255" i="36"/>
  <c r="BE255" i="36"/>
  <c r="AV255" i="36"/>
  <c r="AM255" i="36"/>
  <c r="AJ255" i="36"/>
  <c r="AI255" i="36"/>
  <c r="AH255" i="36"/>
  <c r="AG255" i="36"/>
  <c r="AF255" i="36"/>
  <c r="AE255" i="36"/>
  <c r="BN254" i="36"/>
  <c r="BE254" i="36"/>
  <c r="AV254" i="36"/>
  <c r="AM254" i="36"/>
  <c r="AJ254" i="36"/>
  <c r="AI254" i="36"/>
  <c r="AH254" i="36"/>
  <c r="AG254" i="36"/>
  <c r="AF254" i="36"/>
  <c r="AE254" i="36"/>
  <c r="BN253" i="36"/>
  <c r="BM253" i="36"/>
  <c r="BL253" i="36"/>
  <c r="BE253" i="36"/>
  <c r="BD253" i="36"/>
  <c r="BC253" i="36"/>
  <c r="AV253" i="36"/>
  <c r="AU253" i="36"/>
  <c r="AT253" i="36"/>
  <c r="AM253" i="36"/>
  <c r="AL253" i="36"/>
  <c r="AK253" i="36"/>
  <c r="AJ253" i="36"/>
  <c r="AI253" i="36"/>
  <c r="AH253" i="36"/>
  <c r="AG253" i="36"/>
  <c r="AF253" i="36"/>
  <c r="AE253" i="36"/>
  <c r="AC253" i="36"/>
  <c r="AB253" i="36"/>
  <c r="M253" i="36"/>
  <c r="BN252" i="36"/>
  <c r="BE252" i="36"/>
  <c r="AV252" i="36"/>
  <c r="AM252" i="36"/>
  <c r="AJ252" i="36"/>
  <c r="AI252" i="36"/>
  <c r="AH252" i="36"/>
  <c r="AG252" i="36"/>
  <c r="AF252" i="36"/>
  <c r="AE252" i="36"/>
  <c r="BN251" i="36"/>
  <c r="BE251" i="36"/>
  <c r="AV251" i="36"/>
  <c r="AM251" i="36"/>
  <c r="AJ251" i="36"/>
  <c r="AI251" i="36"/>
  <c r="AH251" i="36"/>
  <c r="AG251" i="36"/>
  <c r="AF251" i="36"/>
  <c r="AE251" i="36"/>
  <c r="BN250" i="36"/>
  <c r="BE250" i="36"/>
  <c r="AV250" i="36"/>
  <c r="AM250" i="36"/>
  <c r="AJ250" i="36"/>
  <c r="AI250" i="36"/>
  <c r="AH250" i="36"/>
  <c r="AG250" i="36"/>
  <c r="AF250" i="36"/>
  <c r="AE250" i="36"/>
  <c r="BN249" i="36"/>
  <c r="BM249" i="36"/>
  <c r="BL249" i="36"/>
  <c r="BE249" i="36"/>
  <c r="BD249" i="36"/>
  <c r="BC249" i="36"/>
  <c r="AV249" i="36"/>
  <c r="AU249" i="36"/>
  <c r="AT249" i="36"/>
  <c r="AM249" i="36"/>
  <c r="AL249" i="36"/>
  <c r="AK249" i="36"/>
  <c r="AJ249" i="36"/>
  <c r="AI249" i="36"/>
  <c r="AH249" i="36"/>
  <c r="AG249" i="36"/>
  <c r="AF249" i="36"/>
  <c r="AE249" i="36"/>
  <c r="AC249" i="36"/>
  <c r="AB249" i="36"/>
  <c r="M249" i="36"/>
  <c r="BN248" i="36"/>
  <c r="BE248" i="36"/>
  <c r="AV248" i="36"/>
  <c r="AD248" i="36" s="1"/>
  <c r="AM248" i="36"/>
  <c r="AJ248" i="36"/>
  <c r="AI248" i="36"/>
  <c r="AH248" i="36"/>
  <c r="AG248" i="36"/>
  <c r="AF248" i="36"/>
  <c r="AE248" i="36"/>
  <c r="BN247" i="36"/>
  <c r="BE247" i="36"/>
  <c r="AV247" i="36"/>
  <c r="AM247" i="36"/>
  <c r="AJ247" i="36"/>
  <c r="AI247" i="36"/>
  <c r="AH247" i="36"/>
  <c r="AG247" i="36"/>
  <c r="AF247" i="36"/>
  <c r="AE247" i="36"/>
  <c r="BN246" i="36"/>
  <c r="BE246" i="36"/>
  <c r="AV246" i="36"/>
  <c r="AM246" i="36"/>
  <c r="AJ246" i="36"/>
  <c r="AI246" i="36"/>
  <c r="AH246" i="36"/>
  <c r="AG246" i="36"/>
  <c r="AF246" i="36"/>
  <c r="AE246" i="36"/>
  <c r="BN245" i="36"/>
  <c r="BM245" i="36"/>
  <c r="BL245" i="36"/>
  <c r="BE245" i="36"/>
  <c r="BD245" i="36"/>
  <c r="BC245" i="36"/>
  <c r="AV245" i="36"/>
  <c r="AU245" i="36"/>
  <c r="AT245" i="36"/>
  <c r="AM245" i="36"/>
  <c r="AL245" i="36"/>
  <c r="AK245" i="36"/>
  <c r="AJ245" i="36"/>
  <c r="AI245" i="36"/>
  <c r="AH245" i="36"/>
  <c r="AG245" i="36"/>
  <c r="AF245" i="36"/>
  <c r="AE245" i="36"/>
  <c r="AC245" i="36"/>
  <c r="AB245" i="36"/>
  <c r="M245" i="36"/>
  <c r="BN244" i="36"/>
  <c r="BE244" i="36"/>
  <c r="AV244" i="36"/>
  <c r="AM244" i="36"/>
  <c r="AJ244" i="36"/>
  <c r="AI244" i="36"/>
  <c r="AH244" i="36"/>
  <c r="AG244" i="36"/>
  <c r="AF244" i="36"/>
  <c r="AE244" i="36"/>
  <c r="BN243" i="36"/>
  <c r="BE243" i="36"/>
  <c r="AV243" i="36"/>
  <c r="AM243" i="36"/>
  <c r="AJ243" i="36"/>
  <c r="AI243" i="36"/>
  <c r="AH243" i="36"/>
  <c r="AG243" i="36"/>
  <c r="AF243" i="36"/>
  <c r="AE243" i="36"/>
  <c r="BN242" i="36"/>
  <c r="BE242" i="36"/>
  <c r="AV242" i="36"/>
  <c r="AM242" i="36"/>
  <c r="AJ242" i="36"/>
  <c r="AI242" i="36"/>
  <c r="AH242" i="36"/>
  <c r="AG242" i="36"/>
  <c r="AF242" i="36"/>
  <c r="AE242" i="36"/>
  <c r="BN241" i="36"/>
  <c r="BM241" i="36"/>
  <c r="BL241" i="36"/>
  <c r="BE241" i="36"/>
  <c r="BD241" i="36"/>
  <c r="BC241" i="36"/>
  <c r="AV241" i="36"/>
  <c r="AU241" i="36"/>
  <c r="AT241" i="36"/>
  <c r="AM241" i="36"/>
  <c r="AD241" i="36" s="1"/>
  <c r="AL241" i="36"/>
  <c r="AK241" i="36"/>
  <c r="AJ241" i="36"/>
  <c r="AI241" i="36"/>
  <c r="AH241" i="36"/>
  <c r="AG241" i="36"/>
  <c r="AF241" i="36"/>
  <c r="AE241" i="36"/>
  <c r="AC241" i="36"/>
  <c r="AB241" i="36"/>
  <c r="M241" i="36"/>
  <c r="BN240" i="36"/>
  <c r="BE240" i="36"/>
  <c r="AV240" i="36"/>
  <c r="AM240" i="36"/>
  <c r="AJ240" i="36"/>
  <c r="AI240" i="36"/>
  <c r="AH240" i="36"/>
  <c r="AG240" i="36"/>
  <c r="AF240" i="36"/>
  <c r="AE240" i="36"/>
  <c r="BN239" i="36"/>
  <c r="BE239" i="36"/>
  <c r="AV239" i="36"/>
  <c r="AD239" i="36" s="1"/>
  <c r="AM239" i="36"/>
  <c r="AJ239" i="36"/>
  <c r="AI239" i="36"/>
  <c r="AH239" i="36"/>
  <c r="AG239" i="36"/>
  <c r="AF239" i="36"/>
  <c r="AE239" i="36"/>
  <c r="BN238" i="36"/>
  <c r="BE238" i="36"/>
  <c r="AV238" i="36"/>
  <c r="AM238" i="36"/>
  <c r="AJ238" i="36"/>
  <c r="AI238" i="36"/>
  <c r="AH238" i="36"/>
  <c r="AG238" i="36"/>
  <c r="AF238" i="36"/>
  <c r="AE238" i="36"/>
  <c r="BN237" i="36"/>
  <c r="BM237" i="36"/>
  <c r="BL237" i="36"/>
  <c r="BE237" i="36"/>
  <c r="BD237" i="36"/>
  <c r="BC237" i="36"/>
  <c r="AV237" i="36"/>
  <c r="AU237" i="36"/>
  <c r="AT237" i="36"/>
  <c r="AM237" i="36"/>
  <c r="AL237" i="36"/>
  <c r="AK237" i="36"/>
  <c r="AJ237" i="36"/>
  <c r="AI237" i="36"/>
  <c r="AH237" i="36"/>
  <c r="AG237" i="36"/>
  <c r="AF237" i="36"/>
  <c r="AE237" i="36"/>
  <c r="AC237" i="36"/>
  <c r="AB237" i="36"/>
  <c r="M237" i="36"/>
  <c r="BN236" i="36"/>
  <c r="BE236" i="36"/>
  <c r="AV236" i="36"/>
  <c r="AM236" i="36"/>
  <c r="AJ236" i="36"/>
  <c r="AI236" i="36"/>
  <c r="AH236" i="36"/>
  <c r="AG236" i="36"/>
  <c r="AF236" i="36"/>
  <c r="AE236" i="36"/>
  <c r="BN235" i="36"/>
  <c r="BE235" i="36"/>
  <c r="AV235" i="36"/>
  <c r="AM235" i="36"/>
  <c r="AJ235" i="36"/>
  <c r="AI235" i="36"/>
  <c r="AH235" i="36"/>
  <c r="AG235" i="36"/>
  <c r="AF235" i="36"/>
  <c r="AE235" i="36"/>
  <c r="BN234" i="36"/>
  <c r="BE234" i="36"/>
  <c r="AV234" i="36"/>
  <c r="AM234" i="36"/>
  <c r="AJ234" i="36"/>
  <c r="AI234" i="36"/>
  <c r="AH234" i="36"/>
  <c r="AG234" i="36"/>
  <c r="AF234" i="36"/>
  <c r="AE234" i="36"/>
  <c r="BN233" i="36"/>
  <c r="BM233" i="36"/>
  <c r="BL233" i="36"/>
  <c r="BE233" i="36"/>
  <c r="BD233" i="36"/>
  <c r="BC233" i="36"/>
  <c r="AV233" i="36"/>
  <c r="AU233" i="36"/>
  <c r="AT233" i="36"/>
  <c r="AM233" i="36"/>
  <c r="AL233" i="36"/>
  <c r="AK233" i="36"/>
  <c r="AJ233" i="36"/>
  <c r="AI233" i="36"/>
  <c r="AH233" i="36"/>
  <c r="AG233" i="36"/>
  <c r="AF233" i="36"/>
  <c r="AE233" i="36"/>
  <c r="AC233" i="36"/>
  <c r="AB233" i="36"/>
  <c r="M233" i="36"/>
  <c r="BN232" i="36"/>
  <c r="BE232" i="36"/>
  <c r="AV232" i="36"/>
  <c r="AM232" i="36"/>
  <c r="AJ232" i="36"/>
  <c r="AI232" i="36"/>
  <c r="AH232" i="36"/>
  <c r="AG232" i="36"/>
  <c r="AF232" i="36"/>
  <c r="AE232" i="36"/>
  <c r="BN231" i="36"/>
  <c r="BE231" i="36"/>
  <c r="AV231" i="36"/>
  <c r="AM231" i="36"/>
  <c r="AJ231" i="36"/>
  <c r="AI231" i="36"/>
  <c r="AH231" i="36"/>
  <c r="AG231" i="36"/>
  <c r="AF231" i="36"/>
  <c r="AE231" i="36"/>
  <c r="BN230" i="36"/>
  <c r="BE230" i="36"/>
  <c r="AV230" i="36"/>
  <c r="AM230" i="36"/>
  <c r="AJ230" i="36"/>
  <c r="AI230" i="36"/>
  <c r="AH230" i="36"/>
  <c r="AG230" i="36"/>
  <c r="AF230" i="36"/>
  <c r="AE230" i="36"/>
  <c r="BN229" i="36"/>
  <c r="BM229" i="36"/>
  <c r="BL229" i="36"/>
  <c r="BE229" i="36"/>
  <c r="BD229" i="36"/>
  <c r="BC229" i="36"/>
  <c r="AV229" i="36"/>
  <c r="AU229" i="36"/>
  <c r="AT229" i="36"/>
  <c r="AM229" i="36"/>
  <c r="AL229" i="36"/>
  <c r="AK229" i="36"/>
  <c r="AJ229" i="36"/>
  <c r="AI229" i="36"/>
  <c r="AH229" i="36"/>
  <c r="AG229" i="36"/>
  <c r="AF229" i="36"/>
  <c r="AE229" i="36"/>
  <c r="AC229" i="36"/>
  <c r="AB229" i="36"/>
  <c r="M229" i="36"/>
  <c r="BN228" i="36"/>
  <c r="BE228" i="36"/>
  <c r="AV228" i="36"/>
  <c r="AM228" i="36"/>
  <c r="AJ228" i="36"/>
  <c r="AI228" i="36"/>
  <c r="AH228" i="36"/>
  <c r="AG228" i="36"/>
  <c r="AF228" i="36"/>
  <c r="AE228" i="36"/>
  <c r="BN227" i="36"/>
  <c r="BE227" i="36"/>
  <c r="AV227" i="36"/>
  <c r="AM227" i="36"/>
  <c r="AJ227" i="36"/>
  <c r="AI227" i="36"/>
  <c r="AH227" i="36"/>
  <c r="AG227" i="36"/>
  <c r="AF227" i="36"/>
  <c r="AE227" i="36"/>
  <c r="BN226" i="36"/>
  <c r="BE226" i="36"/>
  <c r="AV226" i="36"/>
  <c r="AM226" i="36"/>
  <c r="AJ226" i="36"/>
  <c r="AI226" i="36"/>
  <c r="AH226" i="36"/>
  <c r="AG226" i="36"/>
  <c r="AF226" i="36"/>
  <c r="AE226" i="36"/>
  <c r="BN225" i="36"/>
  <c r="BM225" i="36"/>
  <c r="BL225" i="36"/>
  <c r="BE225" i="36"/>
  <c r="BD225" i="36"/>
  <c r="BC225" i="36"/>
  <c r="AV225" i="36"/>
  <c r="AU225" i="36"/>
  <c r="AT225" i="36"/>
  <c r="AM225" i="36"/>
  <c r="AL225" i="36"/>
  <c r="AK225" i="36"/>
  <c r="AJ225" i="36"/>
  <c r="AI225" i="36"/>
  <c r="AH225" i="36"/>
  <c r="AG225" i="36"/>
  <c r="AF225" i="36"/>
  <c r="AE225" i="36"/>
  <c r="AC225" i="36"/>
  <c r="AB225" i="36"/>
  <c r="M225" i="36"/>
  <c r="BN224" i="36"/>
  <c r="BE224" i="36"/>
  <c r="AV224" i="36"/>
  <c r="AM224" i="36"/>
  <c r="AJ224" i="36"/>
  <c r="AI224" i="36"/>
  <c r="AH224" i="36"/>
  <c r="AG224" i="36"/>
  <c r="AF224" i="36"/>
  <c r="AE224" i="36"/>
  <c r="BN223" i="36"/>
  <c r="BE223" i="36"/>
  <c r="AV223" i="36"/>
  <c r="AM223" i="36"/>
  <c r="AJ223" i="36"/>
  <c r="AI223" i="36"/>
  <c r="AH223" i="36"/>
  <c r="AG223" i="36"/>
  <c r="AF223" i="36"/>
  <c r="AE223" i="36"/>
  <c r="BN222" i="36"/>
  <c r="BE222" i="36"/>
  <c r="AV222" i="36"/>
  <c r="AM222" i="36"/>
  <c r="AJ222" i="36"/>
  <c r="AI222" i="36"/>
  <c r="AH222" i="36"/>
  <c r="AG222" i="36"/>
  <c r="AF222" i="36"/>
  <c r="AE222" i="36"/>
  <c r="BN221" i="36"/>
  <c r="BM221" i="36"/>
  <c r="BL221" i="36"/>
  <c r="BE221" i="36"/>
  <c r="BD221" i="36"/>
  <c r="BC221" i="36"/>
  <c r="AV221" i="36"/>
  <c r="AU221" i="36"/>
  <c r="AT221" i="36"/>
  <c r="AM221" i="36"/>
  <c r="AL221" i="36"/>
  <c r="AK221" i="36"/>
  <c r="AJ221" i="36"/>
  <c r="AI221" i="36"/>
  <c r="AH221" i="36"/>
  <c r="AG221" i="36"/>
  <c r="AF221" i="36"/>
  <c r="AE221" i="36"/>
  <c r="AC221" i="36"/>
  <c r="AB221" i="36"/>
  <c r="M221" i="36"/>
  <c r="BN220" i="36"/>
  <c r="BE220" i="36"/>
  <c r="AV220" i="36"/>
  <c r="AM220" i="36"/>
  <c r="AJ220" i="36"/>
  <c r="AI220" i="36"/>
  <c r="AH220" i="36"/>
  <c r="AG220" i="36"/>
  <c r="AF220" i="36"/>
  <c r="AE220" i="36"/>
  <c r="BN219" i="36"/>
  <c r="BE219" i="36"/>
  <c r="AV219" i="36"/>
  <c r="AM219" i="36"/>
  <c r="AJ219" i="36"/>
  <c r="AI219" i="36"/>
  <c r="AH219" i="36"/>
  <c r="AG219" i="36"/>
  <c r="AF219" i="36"/>
  <c r="AE219" i="36"/>
  <c r="BN218" i="36"/>
  <c r="BE218" i="36"/>
  <c r="AV218" i="36"/>
  <c r="AM218" i="36"/>
  <c r="AJ218" i="36"/>
  <c r="AI218" i="36"/>
  <c r="AH218" i="36"/>
  <c r="AG218" i="36"/>
  <c r="AF218" i="36"/>
  <c r="AE218" i="36"/>
  <c r="BN217" i="36"/>
  <c r="BM217" i="36"/>
  <c r="BL217" i="36"/>
  <c r="BE217" i="36"/>
  <c r="BD217" i="36"/>
  <c r="BC217" i="36"/>
  <c r="AV217" i="36"/>
  <c r="AU217" i="36"/>
  <c r="AT217" i="36"/>
  <c r="AM217" i="36"/>
  <c r="AL217" i="36"/>
  <c r="AK217" i="36"/>
  <c r="AJ217" i="36"/>
  <c r="AI217" i="36"/>
  <c r="AH217" i="36"/>
  <c r="AG217" i="36"/>
  <c r="AF217" i="36"/>
  <c r="AE217" i="36"/>
  <c r="AC217" i="36"/>
  <c r="AB217" i="36"/>
  <c r="M217" i="36"/>
  <c r="BN216" i="36"/>
  <c r="BE216" i="36"/>
  <c r="AV216" i="36"/>
  <c r="AM216" i="36"/>
  <c r="AJ216" i="36"/>
  <c r="AI216" i="36"/>
  <c r="AH216" i="36"/>
  <c r="AG216" i="36"/>
  <c r="AF216" i="36"/>
  <c r="AE216" i="36"/>
  <c r="BN215" i="36"/>
  <c r="BE215" i="36"/>
  <c r="AV215" i="36"/>
  <c r="AM215" i="36"/>
  <c r="AJ215" i="36"/>
  <c r="AI215" i="36"/>
  <c r="AH215" i="36"/>
  <c r="AG215" i="36"/>
  <c r="AF215" i="36"/>
  <c r="AE215" i="36"/>
  <c r="BN214" i="36"/>
  <c r="BE214" i="36"/>
  <c r="AV214" i="36"/>
  <c r="AM214" i="36"/>
  <c r="AJ214" i="36"/>
  <c r="AI214" i="36"/>
  <c r="AH214" i="36"/>
  <c r="AG214" i="36"/>
  <c r="AF214" i="36"/>
  <c r="AE214" i="36"/>
  <c r="BN213" i="36"/>
  <c r="AD213" i="36" s="1"/>
  <c r="BM213" i="36"/>
  <c r="BL213" i="36"/>
  <c r="BE213" i="36"/>
  <c r="BD213" i="36"/>
  <c r="BC213" i="36"/>
  <c r="AV213" i="36"/>
  <c r="AU213" i="36"/>
  <c r="AT213" i="36"/>
  <c r="AM213" i="36"/>
  <c r="AL213" i="36"/>
  <c r="AK213" i="36"/>
  <c r="AJ213" i="36"/>
  <c r="AI213" i="36"/>
  <c r="AH213" i="36"/>
  <c r="AG213" i="36"/>
  <c r="AF213" i="36"/>
  <c r="AE213" i="36"/>
  <c r="AC213" i="36"/>
  <c r="AB213" i="36"/>
  <c r="M213" i="36"/>
  <c r="BN212" i="36"/>
  <c r="BE212" i="36"/>
  <c r="AV212" i="36"/>
  <c r="AM212" i="36"/>
  <c r="AJ212" i="36"/>
  <c r="AI212" i="36"/>
  <c r="AH212" i="36"/>
  <c r="AG212" i="36"/>
  <c r="AF212" i="36"/>
  <c r="AE212" i="36"/>
  <c r="BN211" i="36"/>
  <c r="BE211" i="36"/>
  <c r="AV211" i="36"/>
  <c r="AM211" i="36"/>
  <c r="AJ211" i="36"/>
  <c r="AI211" i="36"/>
  <c r="AH211" i="36"/>
  <c r="AG211" i="36"/>
  <c r="AF211" i="36"/>
  <c r="AE211" i="36"/>
  <c r="BN210" i="36"/>
  <c r="BE210" i="36"/>
  <c r="AV210" i="36"/>
  <c r="AM210" i="36"/>
  <c r="AD210" i="36" s="1"/>
  <c r="AJ210" i="36"/>
  <c r="AI210" i="36"/>
  <c r="AH210" i="36"/>
  <c r="AG210" i="36"/>
  <c r="AF210" i="36"/>
  <c r="AE210" i="36"/>
  <c r="BN209" i="36"/>
  <c r="BM209" i="36"/>
  <c r="BL209" i="36"/>
  <c r="BE209" i="36"/>
  <c r="BD209" i="36"/>
  <c r="BC209" i="36"/>
  <c r="AV209" i="36"/>
  <c r="AU209" i="36"/>
  <c r="AT209" i="36"/>
  <c r="AM209" i="36"/>
  <c r="AL209" i="36"/>
  <c r="AK209" i="36"/>
  <c r="AJ209" i="36"/>
  <c r="AI209" i="36"/>
  <c r="AH209" i="36"/>
  <c r="AG209" i="36"/>
  <c r="AF209" i="36"/>
  <c r="AE209" i="36"/>
  <c r="AC209" i="36"/>
  <c r="AB209" i="36"/>
  <c r="M209" i="36"/>
  <c r="BN208" i="36"/>
  <c r="BE208" i="36"/>
  <c r="AV208" i="36"/>
  <c r="AM208" i="36"/>
  <c r="AJ208" i="36"/>
  <c r="AI208" i="36"/>
  <c r="AH208" i="36"/>
  <c r="AG208" i="36"/>
  <c r="AF208" i="36"/>
  <c r="AE208" i="36"/>
  <c r="BN207" i="36"/>
  <c r="BE207" i="36"/>
  <c r="AV207" i="36"/>
  <c r="AM207" i="36"/>
  <c r="AJ207" i="36"/>
  <c r="AI207" i="36"/>
  <c r="AH207" i="36"/>
  <c r="AG207" i="36"/>
  <c r="AF207" i="36"/>
  <c r="AE207" i="36"/>
  <c r="BN206" i="36"/>
  <c r="BE206" i="36"/>
  <c r="AV206" i="36"/>
  <c r="AM206" i="36"/>
  <c r="AJ206" i="36"/>
  <c r="AI206" i="36"/>
  <c r="AH206" i="36"/>
  <c r="AG206" i="36"/>
  <c r="AF206" i="36"/>
  <c r="AE206" i="36"/>
  <c r="BN205" i="36"/>
  <c r="BM205" i="36"/>
  <c r="BL205" i="36"/>
  <c r="BE205" i="36"/>
  <c r="BD205" i="36"/>
  <c r="BC205" i="36"/>
  <c r="AV205" i="36"/>
  <c r="AU205" i="36"/>
  <c r="AT205" i="36"/>
  <c r="AM205" i="36"/>
  <c r="AL205" i="36"/>
  <c r="AK205" i="36"/>
  <c r="AJ205" i="36"/>
  <c r="AI205" i="36"/>
  <c r="AH205" i="36"/>
  <c r="AG205" i="36"/>
  <c r="AF205" i="36"/>
  <c r="AE205" i="36"/>
  <c r="AC205" i="36"/>
  <c r="AB205" i="36"/>
  <c r="M205" i="36"/>
  <c r="BN194" i="36"/>
  <c r="BE194" i="36"/>
  <c r="AV194" i="36"/>
  <c r="AM194" i="36"/>
  <c r="AJ194" i="36"/>
  <c r="AI194" i="36"/>
  <c r="AH194" i="36"/>
  <c r="AG194" i="36"/>
  <c r="AF194" i="36"/>
  <c r="AE194" i="36"/>
  <c r="BN193" i="36"/>
  <c r="BE193" i="36"/>
  <c r="AV193" i="36"/>
  <c r="AM193" i="36"/>
  <c r="AJ193" i="36"/>
  <c r="AI193" i="36"/>
  <c r="AH193" i="36"/>
  <c r="AG193" i="36"/>
  <c r="AF193" i="36"/>
  <c r="AE193" i="36"/>
  <c r="BN192" i="36"/>
  <c r="BE192" i="36"/>
  <c r="AV192" i="36"/>
  <c r="AM192" i="36"/>
  <c r="AJ192" i="36"/>
  <c r="AI192" i="36"/>
  <c r="AH192" i="36"/>
  <c r="AG192" i="36"/>
  <c r="AF192" i="36"/>
  <c r="AE192" i="36"/>
  <c r="BN191" i="36"/>
  <c r="BM191" i="36"/>
  <c r="BL191" i="36"/>
  <c r="BE191" i="36"/>
  <c r="BD191" i="36"/>
  <c r="BC191" i="36"/>
  <c r="AV191" i="36"/>
  <c r="AU191" i="36"/>
  <c r="AT191" i="36"/>
  <c r="AM191" i="36"/>
  <c r="AL191" i="36"/>
  <c r="AK191" i="36"/>
  <c r="AJ191" i="36"/>
  <c r="AI191" i="36"/>
  <c r="AH191" i="36"/>
  <c r="AG191" i="36"/>
  <c r="AF191" i="36"/>
  <c r="AE191" i="36"/>
  <c r="AC191" i="36"/>
  <c r="AB191" i="36"/>
  <c r="M191" i="36"/>
  <c r="BN190" i="36"/>
  <c r="BE190" i="36"/>
  <c r="AV190" i="36"/>
  <c r="AM190" i="36"/>
  <c r="AJ190" i="36"/>
  <c r="AI190" i="36"/>
  <c r="AH190" i="36"/>
  <c r="AG190" i="36"/>
  <c r="AF190" i="36"/>
  <c r="AE190" i="36"/>
  <c r="BN189" i="36"/>
  <c r="BE189" i="36"/>
  <c r="AV189" i="36"/>
  <c r="AM189" i="36"/>
  <c r="AJ189" i="36"/>
  <c r="AI189" i="36"/>
  <c r="AH189" i="36"/>
  <c r="AG189" i="36"/>
  <c r="AF189" i="36"/>
  <c r="AE189" i="36"/>
  <c r="BN188" i="36"/>
  <c r="BE188" i="36"/>
  <c r="AV188" i="36"/>
  <c r="AM188" i="36"/>
  <c r="AJ188" i="36"/>
  <c r="AI188" i="36"/>
  <c r="AH188" i="36"/>
  <c r="AG188" i="36"/>
  <c r="AF188" i="36"/>
  <c r="AE188" i="36"/>
  <c r="BN187" i="36"/>
  <c r="BM187" i="36"/>
  <c r="BL187" i="36"/>
  <c r="BE187" i="36"/>
  <c r="BD187" i="36"/>
  <c r="BC187" i="36"/>
  <c r="AV187" i="36"/>
  <c r="AU187" i="36"/>
  <c r="AT187" i="36"/>
  <c r="AM187" i="36"/>
  <c r="AL187" i="36"/>
  <c r="AK187" i="36"/>
  <c r="AJ187" i="36"/>
  <c r="AI187" i="36"/>
  <c r="AH187" i="36"/>
  <c r="AG187" i="36"/>
  <c r="AF187" i="36"/>
  <c r="AE187" i="36"/>
  <c r="AC187" i="36"/>
  <c r="AB187" i="36"/>
  <c r="M187" i="36"/>
  <c r="BN186" i="36"/>
  <c r="BE186" i="36"/>
  <c r="AV186" i="36"/>
  <c r="AM186" i="36"/>
  <c r="AJ186" i="36"/>
  <c r="AI186" i="36"/>
  <c r="AH186" i="36"/>
  <c r="AG186" i="36"/>
  <c r="AF186" i="36"/>
  <c r="AE186" i="36"/>
  <c r="BN185" i="36"/>
  <c r="BE185" i="36"/>
  <c r="AV185" i="36"/>
  <c r="AM185" i="36"/>
  <c r="AJ185" i="36"/>
  <c r="AI185" i="36"/>
  <c r="AH185" i="36"/>
  <c r="AG185" i="36"/>
  <c r="AF185" i="36"/>
  <c r="AE185" i="36"/>
  <c r="BN184" i="36"/>
  <c r="BE184" i="36"/>
  <c r="AV184" i="36"/>
  <c r="AM184" i="36"/>
  <c r="AJ184" i="36"/>
  <c r="AI184" i="36"/>
  <c r="AH184" i="36"/>
  <c r="AG184" i="36"/>
  <c r="AF184" i="36"/>
  <c r="AE184" i="36"/>
  <c r="BN183" i="36"/>
  <c r="BM183" i="36"/>
  <c r="BL183" i="36"/>
  <c r="BE183" i="36"/>
  <c r="BD183" i="36"/>
  <c r="BC183" i="36"/>
  <c r="AV183" i="36"/>
  <c r="AU183" i="36"/>
  <c r="AT183" i="36"/>
  <c r="AM183" i="36"/>
  <c r="AL183" i="36"/>
  <c r="AK183" i="36"/>
  <c r="AJ183" i="36"/>
  <c r="AI183" i="36"/>
  <c r="AH183" i="36"/>
  <c r="AG183" i="36"/>
  <c r="AF183" i="36"/>
  <c r="AE183" i="36"/>
  <c r="AC183" i="36"/>
  <c r="AB183" i="36"/>
  <c r="M183" i="36"/>
  <c r="BN182" i="36"/>
  <c r="BE182" i="36"/>
  <c r="AV182" i="36"/>
  <c r="AM182" i="36"/>
  <c r="AJ182" i="36"/>
  <c r="AI182" i="36"/>
  <c r="AH182" i="36"/>
  <c r="AG182" i="36"/>
  <c r="AF182" i="36"/>
  <c r="AE182" i="36"/>
  <c r="BN181" i="36"/>
  <c r="BE181" i="36"/>
  <c r="AV181" i="36"/>
  <c r="AM181" i="36"/>
  <c r="AJ181" i="36"/>
  <c r="AI181" i="36"/>
  <c r="AH181" i="36"/>
  <c r="AG181" i="36"/>
  <c r="AF181" i="36"/>
  <c r="AE181" i="36"/>
  <c r="BN180" i="36"/>
  <c r="BE180" i="36"/>
  <c r="AV180" i="36"/>
  <c r="AM180" i="36"/>
  <c r="AJ180" i="36"/>
  <c r="AI180" i="36"/>
  <c r="AH180" i="36"/>
  <c r="AG180" i="36"/>
  <c r="AF180" i="36"/>
  <c r="AE180" i="36"/>
  <c r="BN179" i="36"/>
  <c r="BM179" i="36"/>
  <c r="BL179" i="36"/>
  <c r="BE179" i="36"/>
  <c r="BD179" i="36"/>
  <c r="BC179" i="36"/>
  <c r="AV179" i="36"/>
  <c r="AU179" i="36"/>
  <c r="AT179" i="36"/>
  <c r="AM179" i="36"/>
  <c r="AL179" i="36"/>
  <c r="AK179" i="36"/>
  <c r="AJ179" i="36"/>
  <c r="AI179" i="36"/>
  <c r="AH179" i="36"/>
  <c r="AG179" i="36"/>
  <c r="AF179" i="36"/>
  <c r="AE179" i="36"/>
  <c r="AC179" i="36"/>
  <c r="AB179" i="36"/>
  <c r="M179" i="36"/>
  <c r="BN178" i="36"/>
  <c r="BE178" i="36"/>
  <c r="AV178" i="36"/>
  <c r="AM178" i="36"/>
  <c r="AJ178" i="36"/>
  <c r="AI178" i="36"/>
  <c r="AH178" i="36"/>
  <c r="AG178" i="36"/>
  <c r="AF178" i="36"/>
  <c r="AE178" i="36"/>
  <c r="BN177" i="36"/>
  <c r="BE177" i="36"/>
  <c r="AV177" i="36"/>
  <c r="AM177" i="36"/>
  <c r="AJ177" i="36"/>
  <c r="AI177" i="36"/>
  <c r="AH177" i="36"/>
  <c r="AG177" i="36"/>
  <c r="AF177" i="36"/>
  <c r="AE177" i="36"/>
  <c r="BN176" i="36"/>
  <c r="BE176" i="36"/>
  <c r="AV176" i="36"/>
  <c r="AM176" i="36"/>
  <c r="AJ176" i="36"/>
  <c r="AI176" i="36"/>
  <c r="AH176" i="36"/>
  <c r="AG176" i="36"/>
  <c r="AF176" i="36"/>
  <c r="AE176" i="36"/>
  <c r="BN175" i="36"/>
  <c r="BM175" i="36"/>
  <c r="BL175" i="36"/>
  <c r="BE175" i="36"/>
  <c r="BD175" i="36"/>
  <c r="BC175" i="36"/>
  <c r="AV175" i="36"/>
  <c r="AU175" i="36"/>
  <c r="AT175" i="36"/>
  <c r="AM175" i="36"/>
  <c r="AL175" i="36"/>
  <c r="AK175" i="36"/>
  <c r="AJ175" i="36"/>
  <c r="AI175" i="36"/>
  <c r="AH175" i="36"/>
  <c r="AG175" i="36"/>
  <c r="AF175" i="36"/>
  <c r="AE175" i="36"/>
  <c r="AC175" i="36"/>
  <c r="AB175" i="36"/>
  <c r="M175" i="36"/>
  <c r="BN174" i="36"/>
  <c r="BE174" i="36"/>
  <c r="AV174" i="36"/>
  <c r="AM174" i="36"/>
  <c r="AJ174" i="36"/>
  <c r="AI174" i="36"/>
  <c r="AH174" i="36"/>
  <c r="AG174" i="36"/>
  <c r="AF174" i="36"/>
  <c r="AE174" i="36"/>
  <c r="BN173" i="36"/>
  <c r="BE173" i="36"/>
  <c r="AV173" i="36"/>
  <c r="AM173" i="36"/>
  <c r="AJ173" i="36"/>
  <c r="AI173" i="36"/>
  <c r="AH173" i="36"/>
  <c r="AG173" i="36"/>
  <c r="AF173" i="36"/>
  <c r="AE173" i="36"/>
  <c r="BN172" i="36"/>
  <c r="BE172" i="36"/>
  <c r="AV172" i="36"/>
  <c r="AM172" i="36"/>
  <c r="AJ172" i="36"/>
  <c r="AI172" i="36"/>
  <c r="AH172" i="36"/>
  <c r="AG172" i="36"/>
  <c r="AF172" i="36"/>
  <c r="AE172" i="36"/>
  <c r="BN171" i="36"/>
  <c r="BM171" i="36"/>
  <c r="BL171" i="36"/>
  <c r="BE171" i="36"/>
  <c r="BD171" i="36"/>
  <c r="BC171" i="36"/>
  <c r="AV171" i="36"/>
  <c r="AU171" i="36"/>
  <c r="AT171" i="36"/>
  <c r="AM171" i="36"/>
  <c r="AL171" i="36"/>
  <c r="AK171" i="36"/>
  <c r="AJ171" i="36"/>
  <c r="AI171" i="36"/>
  <c r="AH171" i="36"/>
  <c r="AG171" i="36"/>
  <c r="AF171" i="36"/>
  <c r="AE171" i="36"/>
  <c r="AC171" i="36"/>
  <c r="AB171" i="36"/>
  <c r="M171" i="36"/>
  <c r="BN170" i="36"/>
  <c r="BE170" i="36"/>
  <c r="AV170" i="36"/>
  <c r="AM170" i="36"/>
  <c r="AJ170" i="36"/>
  <c r="AI170" i="36"/>
  <c r="AH170" i="36"/>
  <c r="AG170" i="36"/>
  <c r="AF170" i="36"/>
  <c r="AE170" i="36"/>
  <c r="BN169" i="36"/>
  <c r="BE169" i="36"/>
  <c r="AV169" i="36"/>
  <c r="AM169" i="36"/>
  <c r="AJ169" i="36"/>
  <c r="AI169" i="36"/>
  <c r="AH169" i="36"/>
  <c r="AG169" i="36"/>
  <c r="AF169" i="36"/>
  <c r="AE169" i="36"/>
  <c r="BN168" i="36"/>
  <c r="BE168" i="36"/>
  <c r="AV168" i="36"/>
  <c r="AM168" i="36"/>
  <c r="AJ168" i="36"/>
  <c r="AI168" i="36"/>
  <c r="AH168" i="36"/>
  <c r="AG168" i="36"/>
  <c r="AF168" i="36"/>
  <c r="AE168" i="36"/>
  <c r="BN167" i="36"/>
  <c r="BM167" i="36"/>
  <c r="BL167" i="36"/>
  <c r="BE167" i="36"/>
  <c r="BD167" i="36"/>
  <c r="BC167" i="36"/>
  <c r="AV167" i="36"/>
  <c r="AU167" i="36"/>
  <c r="AT167" i="36"/>
  <c r="AM167" i="36"/>
  <c r="AD167" i="36" s="1"/>
  <c r="AL167" i="36"/>
  <c r="AK167" i="36"/>
  <c r="AJ167" i="36"/>
  <c r="AI167" i="36"/>
  <c r="AH167" i="36"/>
  <c r="AG167" i="36"/>
  <c r="AF167" i="36"/>
  <c r="AE167" i="36"/>
  <c r="AC167" i="36"/>
  <c r="AB167" i="36"/>
  <c r="M167" i="36"/>
  <c r="BN166" i="36"/>
  <c r="BE166" i="36"/>
  <c r="AV166" i="36"/>
  <c r="AM166" i="36"/>
  <c r="AJ166" i="36"/>
  <c r="AI166" i="36"/>
  <c r="AH166" i="36"/>
  <c r="AG166" i="36"/>
  <c r="AF166" i="36"/>
  <c r="AE166" i="36"/>
  <c r="BN165" i="36"/>
  <c r="BE165" i="36"/>
  <c r="AV165" i="36"/>
  <c r="AM165" i="36"/>
  <c r="AJ165" i="36"/>
  <c r="AI165" i="36"/>
  <c r="AH165" i="36"/>
  <c r="AG165" i="36"/>
  <c r="AF165" i="36"/>
  <c r="AE165" i="36"/>
  <c r="BN164" i="36"/>
  <c r="BE164" i="36"/>
  <c r="AV164" i="36"/>
  <c r="AM164" i="36"/>
  <c r="AJ164" i="36"/>
  <c r="AI164" i="36"/>
  <c r="AH164" i="36"/>
  <c r="AG164" i="36"/>
  <c r="AF164" i="36"/>
  <c r="AE164" i="36"/>
  <c r="BN163" i="36"/>
  <c r="BM163" i="36"/>
  <c r="BL163" i="36"/>
  <c r="BE163" i="36"/>
  <c r="BD163" i="36"/>
  <c r="BC163" i="36"/>
  <c r="AV163" i="36"/>
  <c r="AU163" i="36"/>
  <c r="AT163" i="36"/>
  <c r="AM163" i="36"/>
  <c r="AL163" i="36"/>
  <c r="AK163" i="36"/>
  <c r="AJ163" i="36"/>
  <c r="AI163" i="36"/>
  <c r="AH163" i="36"/>
  <c r="AG163" i="36"/>
  <c r="AF163" i="36"/>
  <c r="AE163" i="36"/>
  <c r="AC163" i="36"/>
  <c r="AB163" i="36"/>
  <c r="M163" i="36"/>
  <c r="BN162" i="36"/>
  <c r="BE162" i="36"/>
  <c r="AV162" i="36"/>
  <c r="AM162" i="36"/>
  <c r="AJ162" i="36"/>
  <c r="AI162" i="36"/>
  <c r="AH162" i="36"/>
  <c r="AG162" i="36"/>
  <c r="AF162" i="36"/>
  <c r="AE162" i="36"/>
  <c r="BN161" i="36"/>
  <c r="BE161" i="36"/>
  <c r="AV161" i="36"/>
  <c r="AM161" i="36"/>
  <c r="AJ161" i="36"/>
  <c r="AI161" i="36"/>
  <c r="AH161" i="36"/>
  <c r="AG161" i="36"/>
  <c r="AF161" i="36"/>
  <c r="AE161" i="36"/>
  <c r="AD161" i="36"/>
  <c r="BN160" i="36"/>
  <c r="BE160" i="36"/>
  <c r="AV160" i="36"/>
  <c r="AM160" i="36"/>
  <c r="AJ160" i="36"/>
  <c r="AI160" i="36"/>
  <c r="AH160" i="36"/>
  <c r="AG160" i="36"/>
  <c r="AF160" i="36"/>
  <c r="AE160" i="36"/>
  <c r="BN159" i="36"/>
  <c r="BM159" i="36"/>
  <c r="BL159" i="36"/>
  <c r="BE159" i="36"/>
  <c r="BD159" i="36"/>
  <c r="BC159" i="36"/>
  <c r="AV159" i="36"/>
  <c r="AU159" i="36"/>
  <c r="AT159" i="36"/>
  <c r="AM159" i="36"/>
  <c r="AL159" i="36"/>
  <c r="AK159" i="36"/>
  <c r="AJ159" i="36"/>
  <c r="AI159" i="36"/>
  <c r="AH159" i="36"/>
  <c r="AG159" i="36"/>
  <c r="AF159" i="36"/>
  <c r="AE159" i="36"/>
  <c r="AC159" i="36"/>
  <c r="AB159" i="36"/>
  <c r="M159" i="36"/>
  <c r="BN158" i="36"/>
  <c r="BE158" i="36"/>
  <c r="AV158" i="36"/>
  <c r="AM158" i="36"/>
  <c r="AJ158" i="36"/>
  <c r="AI158" i="36"/>
  <c r="AH158" i="36"/>
  <c r="AG158" i="36"/>
  <c r="AF158" i="36"/>
  <c r="AE158" i="36"/>
  <c r="BN157" i="36"/>
  <c r="BE157" i="36"/>
  <c r="AV157" i="36"/>
  <c r="AM157" i="36"/>
  <c r="AJ157" i="36"/>
  <c r="AI157" i="36"/>
  <c r="AH157" i="36"/>
  <c r="AG157" i="36"/>
  <c r="AF157" i="36"/>
  <c r="AE157" i="36"/>
  <c r="BN156" i="36"/>
  <c r="BE156" i="36"/>
  <c r="AV156" i="36"/>
  <c r="AM156" i="36"/>
  <c r="AJ156" i="36"/>
  <c r="AI156" i="36"/>
  <c r="AH156" i="36"/>
  <c r="AG156" i="36"/>
  <c r="AF156" i="36"/>
  <c r="AE156" i="36"/>
  <c r="BN155" i="36"/>
  <c r="BM155" i="36"/>
  <c r="BL155" i="36"/>
  <c r="BE155" i="36"/>
  <c r="BD155" i="36"/>
  <c r="BC155" i="36"/>
  <c r="AV155" i="36"/>
  <c r="AU155" i="36"/>
  <c r="AT155" i="36"/>
  <c r="AM155" i="36"/>
  <c r="AL155" i="36"/>
  <c r="AK155" i="36"/>
  <c r="AJ155" i="36"/>
  <c r="AI155" i="36"/>
  <c r="AH155" i="36"/>
  <c r="AG155" i="36"/>
  <c r="AF155" i="36"/>
  <c r="AE155" i="36"/>
  <c r="AC155" i="36"/>
  <c r="AB155" i="36"/>
  <c r="M155" i="36"/>
  <c r="BN154" i="36"/>
  <c r="BE154" i="36"/>
  <c r="AV154" i="36"/>
  <c r="AM154" i="36"/>
  <c r="AJ154" i="36"/>
  <c r="AI154" i="36"/>
  <c r="AH154" i="36"/>
  <c r="AG154" i="36"/>
  <c r="AF154" i="36"/>
  <c r="AE154" i="36"/>
  <c r="BN153" i="36"/>
  <c r="BE153" i="36"/>
  <c r="AV153" i="36"/>
  <c r="AM153" i="36"/>
  <c r="AJ153" i="36"/>
  <c r="AI153" i="36"/>
  <c r="AH153" i="36"/>
  <c r="AG153" i="36"/>
  <c r="AF153" i="36"/>
  <c r="AE153" i="36"/>
  <c r="BN152" i="36"/>
  <c r="BE152" i="36"/>
  <c r="AV152" i="36"/>
  <c r="AM152" i="36"/>
  <c r="AJ152" i="36"/>
  <c r="AI152" i="36"/>
  <c r="AH152" i="36"/>
  <c r="AG152" i="36"/>
  <c r="AF152" i="36"/>
  <c r="AE152" i="36"/>
  <c r="BN151" i="36"/>
  <c r="BM151" i="36"/>
  <c r="BL151" i="36"/>
  <c r="BE151" i="36"/>
  <c r="BD151" i="36"/>
  <c r="BC151" i="36"/>
  <c r="AV151" i="36"/>
  <c r="AU151" i="36"/>
  <c r="AT151" i="36"/>
  <c r="AM151" i="36"/>
  <c r="AL151" i="36"/>
  <c r="AK151" i="36"/>
  <c r="AJ151" i="36"/>
  <c r="AI151" i="36"/>
  <c r="AH151" i="36"/>
  <c r="AG151" i="36"/>
  <c r="AF151" i="36"/>
  <c r="AE151" i="36"/>
  <c r="AC151" i="36"/>
  <c r="AB151" i="36"/>
  <c r="M151" i="36"/>
  <c r="BN150" i="36"/>
  <c r="BE150" i="36"/>
  <c r="AV150" i="36"/>
  <c r="AM150" i="36"/>
  <c r="AJ150" i="36"/>
  <c r="AI150" i="36"/>
  <c r="AH150" i="36"/>
  <c r="AG150" i="36"/>
  <c r="AF150" i="36"/>
  <c r="AE150" i="36"/>
  <c r="BN149" i="36"/>
  <c r="BE149" i="36"/>
  <c r="AV149" i="36"/>
  <c r="AM149" i="36"/>
  <c r="AD149" i="36" s="1"/>
  <c r="AJ149" i="36"/>
  <c r="AI149" i="36"/>
  <c r="AH149" i="36"/>
  <c r="AG149" i="36"/>
  <c r="AF149" i="36"/>
  <c r="AE149" i="36"/>
  <c r="BN148" i="36"/>
  <c r="BE148" i="36"/>
  <c r="AV148" i="36"/>
  <c r="AM148" i="36"/>
  <c r="AJ148" i="36"/>
  <c r="AI148" i="36"/>
  <c r="AH148" i="36"/>
  <c r="AG148" i="36"/>
  <c r="AF148" i="36"/>
  <c r="AE148" i="36"/>
  <c r="BN147" i="36"/>
  <c r="BM147" i="36"/>
  <c r="BL147" i="36"/>
  <c r="BE147" i="36"/>
  <c r="BD147" i="36"/>
  <c r="BC147" i="36"/>
  <c r="AV147" i="36"/>
  <c r="AU147" i="36"/>
  <c r="AT147" i="36"/>
  <c r="AM147" i="36"/>
  <c r="AL147" i="36"/>
  <c r="AK147" i="36"/>
  <c r="AJ147" i="36"/>
  <c r="AI147" i="36"/>
  <c r="AH147" i="36"/>
  <c r="AG147" i="36"/>
  <c r="AF147" i="36"/>
  <c r="AE147" i="36"/>
  <c r="AC147" i="36"/>
  <c r="AB147" i="36"/>
  <c r="M147" i="36"/>
  <c r="BN146" i="36"/>
  <c r="BE146" i="36"/>
  <c r="AV146" i="36"/>
  <c r="AM146" i="36"/>
  <c r="AJ146" i="36"/>
  <c r="AI146" i="36"/>
  <c r="AH146" i="36"/>
  <c r="AG146" i="36"/>
  <c r="AF146" i="36"/>
  <c r="AE146" i="36"/>
  <c r="BN145" i="36"/>
  <c r="BE145" i="36"/>
  <c r="AV145" i="36"/>
  <c r="AM145" i="36"/>
  <c r="AJ145" i="36"/>
  <c r="AI145" i="36"/>
  <c r="AH145" i="36"/>
  <c r="AG145" i="36"/>
  <c r="AF145" i="36"/>
  <c r="AE145" i="36"/>
  <c r="BN144" i="36"/>
  <c r="BE144" i="36"/>
  <c r="AV144" i="36"/>
  <c r="AM144" i="36"/>
  <c r="AJ144" i="36"/>
  <c r="AI144" i="36"/>
  <c r="AH144" i="36"/>
  <c r="AG144" i="36"/>
  <c r="AF144" i="36"/>
  <c r="AE144" i="36"/>
  <c r="BN143" i="36"/>
  <c r="BM143" i="36"/>
  <c r="BL143" i="36"/>
  <c r="BE143" i="36"/>
  <c r="BD143" i="36"/>
  <c r="BC143" i="36"/>
  <c r="AV143" i="36"/>
  <c r="AU143" i="36"/>
  <c r="AT143" i="36"/>
  <c r="AM143" i="36"/>
  <c r="AL143" i="36"/>
  <c r="AK143" i="36"/>
  <c r="AJ143" i="36"/>
  <c r="AI143" i="36"/>
  <c r="AH143" i="36"/>
  <c r="AG143" i="36"/>
  <c r="AF143" i="36"/>
  <c r="AE143" i="36"/>
  <c r="AC143" i="36"/>
  <c r="AB143" i="36"/>
  <c r="M143" i="36"/>
  <c r="BN142" i="36"/>
  <c r="BE142" i="36"/>
  <c r="AV142" i="36"/>
  <c r="AM142" i="36"/>
  <c r="AJ142" i="36"/>
  <c r="AI142" i="36"/>
  <c r="AH142" i="36"/>
  <c r="AG142" i="36"/>
  <c r="AF142" i="36"/>
  <c r="AE142" i="36"/>
  <c r="BN141" i="36"/>
  <c r="BE141" i="36"/>
  <c r="AV141" i="36"/>
  <c r="AM141" i="36"/>
  <c r="AJ141" i="36"/>
  <c r="AI141" i="36"/>
  <c r="AH141" i="36"/>
  <c r="AG141" i="36"/>
  <c r="AF141" i="36"/>
  <c r="AE141" i="36"/>
  <c r="BN140" i="36"/>
  <c r="BE140" i="36"/>
  <c r="AV140" i="36"/>
  <c r="AM140" i="36"/>
  <c r="AJ140" i="36"/>
  <c r="AI140" i="36"/>
  <c r="AH140" i="36"/>
  <c r="AG140" i="36"/>
  <c r="AF140" i="36"/>
  <c r="AE140" i="36"/>
  <c r="BN139" i="36"/>
  <c r="BM139" i="36"/>
  <c r="BL139" i="36"/>
  <c r="BE139" i="36"/>
  <c r="BD139" i="36"/>
  <c r="BC139" i="36"/>
  <c r="AV139" i="36"/>
  <c r="AU139" i="36"/>
  <c r="AT139" i="36"/>
  <c r="AM139" i="36"/>
  <c r="AL139" i="36"/>
  <c r="AK139" i="36"/>
  <c r="AJ139" i="36"/>
  <c r="AI139" i="36"/>
  <c r="AH139" i="36"/>
  <c r="AG139" i="36"/>
  <c r="AF139" i="36"/>
  <c r="AE139" i="36"/>
  <c r="AC139" i="36"/>
  <c r="AB139" i="36"/>
  <c r="M139" i="36"/>
  <c r="BN138" i="36"/>
  <c r="BE138" i="36"/>
  <c r="AV138" i="36"/>
  <c r="AM138" i="36"/>
  <c r="AJ138" i="36"/>
  <c r="AI138" i="36"/>
  <c r="AH138" i="36"/>
  <c r="AG138" i="36"/>
  <c r="AF138" i="36"/>
  <c r="AE138" i="36"/>
  <c r="BN137" i="36"/>
  <c r="BE137" i="36"/>
  <c r="AV137" i="36"/>
  <c r="AM137" i="36"/>
  <c r="AJ137" i="36"/>
  <c r="AI137" i="36"/>
  <c r="AH137" i="36"/>
  <c r="AG137" i="36"/>
  <c r="AF137" i="36"/>
  <c r="AE137" i="36"/>
  <c r="BN136" i="36"/>
  <c r="BE136" i="36"/>
  <c r="AV136" i="36"/>
  <c r="AM136" i="36"/>
  <c r="AJ136" i="36"/>
  <c r="AI136" i="36"/>
  <c r="AH136" i="36"/>
  <c r="AG136" i="36"/>
  <c r="AF136" i="36"/>
  <c r="AE136" i="36"/>
  <c r="BN135" i="36"/>
  <c r="BM135" i="36"/>
  <c r="BL135" i="36"/>
  <c r="BE135" i="36"/>
  <c r="BD135" i="36"/>
  <c r="BC135" i="36"/>
  <c r="AV135" i="36"/>
  <c r="AU135" i="36"/>
  <c r="AT135" i="36"/>
  <c r="AM135" i="36"/>
  <c r="AL135" i="36"/>
  <c r="AK135" i="36"/>
  <c r="AJ135" i="36"/>
  <c r="AI135" i="36"/>
  <c r="AH135" i="36"/>
  <c r="AG135" i="36"/>
  <c r="AF135" i="36"/>
  <c r="AE135" i="36"/>
  <c r="AC135" i="36"/>
  <c r="AB135" i="36"/>
  <c r="M135" i="36"/>
  <c r="BN134" i="36"/>
  <c r="BE134" i="36"/>
  <c r="AV134" i="36"/>
  <c r="AM134" i="36"/>
  <c r="AJ134" i="36"/>
  <c r="AI134" i="36"/>
  <c r="AH134" i="36"/>
  <c r="AG134" i="36"/>
  <c r="AF134" i="36"/>
  <c r="AE134" i="36"/>
  <c r="BN133" i="36"/>
  <c r="BE133" i="36"/>
  <c r="AV133" i="36"/>
  <c r="AM133" i="36"/>
  <c r="AJ133" i="36"/>
  <c r="AI133" i="36"/>
  <c r="AH133" i="36"/>
  <c r="AG133" i="36"/>
  <c r="AF133" i="36"/>
  <c r="AE133" i="36"/>
  <c r="BN132" i="36"/>
  <c r="BE132" i="36"/>
  <c r="AV132" i="36"/>
  <c r="AM132" i="36"/>
  <c r="AJ132" i="36"/>
  <c r="AI132" i="36"/>
  <c r="AH132" i="36"/>
  <c r="AG132" i="36"/>
  <c r="AF132" i="36"/>
  <c r="AE132" i="36"/>
  <c r="BN131" i="36"/>
  <c r="BM131" i="36"/>
  <c r="BL131" i="36"/>
  <c r="BE131" i="36"/>
  <c r="BD131" i="36"/>
  <c r="BC131" i="36"/>
  <c r="AV131" i="36"/>
  <c r="AU131" i="36"/>
  <c r="AT131" i="36"/>
  <c r="AM131" i="36"/>
  <c r="AL131" i="36"/>
  <c r="AK131" i="36"/>
  <c r="AJ131" i="36"/>
  <c r="AI131" i="36"/>
  <c r="AH131" i="36"/>
  <c r="AG131" i="36"/>
  <c r="AF131" i="36"/>
  <c r="AE131" i="36"/>
  <c r="AC131" i="36"/>
  <c r="AB131" i="36"/>
  <c r="M131" i="36"/>
  <c r="BN130" i="36"/>
  <c r="BE130" i="36"/>
  <c r="AV130" i="36"/>
  <c r="AM130" i="36"/>
  <c r="AJ130" i="36"/>
  <c r="AI130" i="36"/>
  <c r="AH130" i="36"/>
  <c r="AG130" i="36"/>
  <c r="AF130" i="36"/>
  <c r="AE130" i="36"/>
  <c r="BN129" i="36"/>
  <c r="BE129" i="36"/>
  <c r="AV129" i="36"/>
  <c r="AM129" i="36"/>
  <c r="AJ129" i="36"/>
  <c r="AI129" i="36"/>
  <c r="AH129" i="36"/>
  <c r="AG129" i="36"/>
  <c r="AF129" i="36"/>
  <c r="AE129" i="36"/>
  <c r="BN128" i="36"/>
  <c r="BE128" i="36"/>
  <c r="AV128" i="36"/>
  <c r="AM128" i="36"/>
  <c r="AJ128" i="36"/>
  <c r="AI128" i="36"/>
  <c r="AH128" i="36"/>
  <c r="AG128" i="36"/>
  <c r="AF128" i="36"/>
  <c r="AE128" i="36"/>
  <c r="BN127" i="36"/>
  <c r="BM127" i="36"/>
  <c r="BL127" i="36"/>
  <c r="BE127" i="36"/>
  <c r="BD127" i="36"/>
  <c r="BC127" i="36"/>
  <c r="AV127" i="36"/>
  <c r="AU127" i="36"/>
  <c r="AT127" i="36"/>
  <c r="AM127" i="36"/>
  <c r="AL127" i="36"/>
  <c r="AK127" i="36"/>
  <c r="AJ127" i="36"/>
  <c r="AI127" i="36"/>
  <c r="AH127" i="36"/>
  <c r="AG127" i="36"/>
  <c r="AF127" i="36"/>
  <c r="AE127" i="36"/>
  <c r="AC127" i="36"/>
  <c r="AB127" i="36"/>
  <c r="M127" i="36"/>
  <c r="BN126" i="36"/>
  <c r="BE126" i="36"/>
  <c r="AV126" i="36"/>
  <c r="AM126" i="36"/>
  <c r="AJ126" i="36"/>
  <c r="AI126" i="36"/>
  <c r="AH126" i="36"/>
  <c r="AG126" i="36"/>
  <c r="AF126" i="36"/>
  <c r="AE126" i="36"/>
  <c r="BN125" i="36"/>
  <c r="BE125" i="36"/>
  <c r="AV125" i="36"/>
  <c r="AM125" i="36"/>
  <c r="AJ125" i="36"/>
  <c r="AI125" i="36"/>
  <c r="AH125" i="36"/>
  <c r="AG125" i="36"/>
  <c r="AF125" i="36"/>
  <c r="AE125" i="36"/>
  <c r="BN124" i="36"/>
  <c r="BE124" i="36"/>
  <c r="AV124" i="36"/>
  <c r="AM124" i="36"/>
  <c r="AJ124" i="36"/>
  <c r="AI124" i="36"/>
  <c r="AH124" i="36"/>
  <c r="AG124" i="36"/>
  <c r="AF124" i="36"/>
  <c r="AE124" i="36"/>
  <c r="BN123" i="36"/>
  <c r="BM123" i="36"/>
  <c r="BL123" i="36"/>
  <c r="BE123" i="36"/>
  <c r="BD123" i="36"/>
  <c r="BC123" i="36"/>
  <c r="AV123" i="36"/>
  <c r="AU123" i="36"/>
  <c r="AT123" i="36"/>
  <c r="AM123" i="36"/>
  <c r="AL123" i="36"/>
  <c r="AK123" i="36"/>
  <c r="AJ123" i="36"/>
  <c r="AI123" i="36"/>
  <c r="AH123" i="36"/>
  <c r="AG123" i="36"/>
  <c r="AF123" i="36"/>
  <c r="AE123" i="36"/>
  <c r="AC123" i="36"/>
  <c r="AB123" i="36"/>
  <c r="M123" i="36"/>
  <c r="BN122" i="36"/>
  <c r="BE122" i="36"/>
  <c r="AV122" i="36"/>
  <c r="AM122" i="36"/>
  <c r="AJ122" i="36"/>
  <c r="AI122" i="36"/>
  <c r="AH122" i="36"/>
  <c r="AG122" i="36"/>
  <c r="AF122" i="36"/>
  <c r="AE122" i="36"/>
  <c r="BN121" i="36"/>
  <c r="BE121" i="36"/>
  <c r="AV121" i="36"/>
  <c r="AM121" i="36"/>
  <c r="AJ121" i="36"/>
  <c r="AI121" i="36"/>
  <c r="AH121" i="36"/>
  <c r="AG121" i="36"/>
  <c r="AF121" i="36"/>
  <c r="AE121" i="36"/>
  <c r="BN120" i="36"/>
  <c r="BE120" i="36"/>
  <c r="AD120" i="36" s="1"/>
  <c r="AV120" i="36"/>
  <c r="AM120" i="36"/>
  <c r="AJ120" i="36"/>
  <c r="AI120" i="36"/>
  <c r="AH120" i="36"/>
  <c r="AG120" i="36"/>
  <c r="AF120" i="36"/>
  <c r="AE120" i="36"/>
  <c r="BN119" i="36"/>
  <c r="BM119" i="36"/>
  <c r="BL119" i="36"/>
  <c r="BE119" i="36"/>
  <c r="BD119" i="36"/>
  <c r="BC119" i="36"/>
  <c r="AV119" i="36"/>
  <c r="AU119" i="36"/>
  <c r="AT119" i="36"/>
  <c r="AM119" i="36"/>
  <c r="AL119" i="36"/>
  <c r="AK119" i="36"/>
  <c r="AJ119" i="36"/>
  <c r="AI119" i="36"/>
  <c r="AH119" i="36"/>
  <c r="AG119" i="36"/>
  <c r="AF119" i="36"/>
  <c r="AE119" i="36"/>
  <c r="AC119" i="36"/>
  <c r="AB119" i="36"/>
  <c r="M119" i="36"/>
  <c r="BN118" i="36"/>
  <c r="BE118" i="36"/>
  <c r="AV118" i="36"/>
  <c r="AM118" i="36"/>
  <c r="AJ118" i="36"/>
  <c r="AI118" i="36"/>
  <c r="AH118" i="36"/>
  <c r="AG118" i="36"/>
  <c r="AF118" i="36"/>
  <c r="AE118" i="36"/>
  <c r="BN117" i="36"/>
  <c r="BE117" i="36"/>
  <c r="AV117" i="36"/>
  <c r="AM117" i="36"/>
  <c r="AJ117" i="36"/>
  <c r="AI117" i="36"/>
  <c r="AH117" i="36"/>
  <c r="AG117" i="36"/>
  <c r="AF117" i="36"/>
  <c r="AE117" i="36"/>
  <c r="BN116" i="36"/>
  <c r="BE116" i="36"/>
  <c r="AV116" i="36"/>
  <c r="AM116" i="36"/>
  <c r="AJ116" i="36"/>
  <c r="AI116" i="36"/>
  <c r="AH116" i="36"/>
  <c r="AG116" i="36"/>
  <c r="AF116" i="36"/>
  <c r="AE116" i="36"/>
  <c r="BN115" i="36"/>
  <c r="BM115" i="36"/>
  <c r="BL115" i="36"/>
  <c r="BE115" i="36"/>
  <c r="BD115" i="36"/>
  <c r="BC115" i="36"/>
  <c r="AV115" i="36"/>
  <c r="AU115" i="36"/>
  <c r="AT115" i="36"/>
  <c r="AM115" i="36"/>
  <c r="AL115" i="36"/>
  <c r="AK115" i="36"/>
  <c r="AJ115" i="36"/>
  <c r="AI115" i="36"/>
  <c r="AH115" i="36"/>
  <c r="AG115" i="36"/>
  <c r="AF115" i="36"/>
  <c r="AE115" i="36"/>
  <c r="AC115" i="36"/>
  <c r="AB115" i="36"/>
  <c r="M115" i="36"/>
  <c r="BN114" i="36"/>
  <c r="BE114" i="36"/>
  <c r="AV114" i="36"/>
  <c r="AM114" i="36"/>
  <c r="AJ114" i="36"/>
  <c r="AI114" i="36"/>
  <c r="AH114" i="36"/>
  <c r="AG114" i="36"/>
  <c r="AF114" i="36"/>
  <c r="AE114" i="36"/>
  <c r="BN113" i="36"/>
  <c r="BE113" i="36"/>
  <c r="AV113" i="36"/>
  <c r="AM113" i="36"/>
  <c r="AJ113" i="36"/>
  <c r="AI113" i="36"/>
  <c r="AH113" i="36"/>
  <c r="AG113" i="36"/>
  <c r="AF113" i="36"/>
  <c r="AE113" i="36"/>
  <c r="BN112" i="36"/>
  <c r="BE112" i="36"/>
  <c r="AV112" i="36"/>
  <c r="AM112" i="36"/>
  <c r="AJ112" i="36"/>
  <c r="AI112" i="36"/>
  <c r="AH112" i="36"/>
  <c r="AG112" i="36"/>
  <c r="AF112" i="36"/>
  <c r="AE112" i="36"/>
  <c r="BN111" i="36"/>
  <c r="BM111" i="36"/>
  <c r="BL111" i="36"/>
  <c r="BE111" i="36"/>
  <c r="BD111" i="36"/>
  <c r="BC111" i="36"/>
  <c r="AV111" i="36"/>
  <c r="AU111" i="36"/>
  <c r="AT111" i="36"/>
  <c r="AM111" i="36"/>
  <c r="AL111" i="36"/>
  <c r="AK111" i="36"/>
  <c r="AJ111" i="36"/>
  <c r="AI111" i="36"/>
  <c r="AH111" i="36"/>
  <c r="AG111" i="36"/>
  <c r="AF111" i="36"/>
  <c r="AE111" i="36"/>
  <c r="AC111" i="36"/>
  <c r="AB111" i="36"/>
  <c r="M111" i="36"/>
  <c r="BN110" i="36"/>
  <c r="BE110" i="36"/>
  <c r="AV110" i="36"/>
  <c r="AM110" i="36"/>
  <c r="AJ110" i="36"/>
  <c r="AI110" i="36"/>
  <c r="AH110" i="36"/>
  <c r="AG110" i="36"/>
  <c r="AF110" i="36"/>
  <c r="AE110" i="36"/>
  <c r="BN109" i="36"/>
  <c r="BE109" i="36"/>
  <c r="AV109" i="36"/>
  <c r="AM109" i="36"/>
  <c r="AJ109" i="36"/>
  <c r="AI109" i="36"/>
  <c r="AH109" i="36"/>
  <c r="AG109" i="36"/>
  <c r="AF109" i="36"/>
  <c r="AE109" i="36"/>
  <c r="BN108" i="36"/>
  <c r="BE108" i="36"/>
  <c r="AV108" i="36"/>
  <c r="AM108" i="36"/>
  <c r="AJ108" i="36"/>
  <c r="AI108" i="36"/>
  <c r="AH108" i="36"/>
  <c r="AG108" i="36"/>
  <c r="AF108" i="36"/>
  <c r="AE108" i="36"/>
  <c r="BN107" i="36"/>
  <c r="BM107" i="36"/>
  <c r="BL107" i="36"/>
  <c r="BE107" i="36"/>
  <c r="BD107" i="36"/>
  <c r="BC107" i="36"/>
  <c r="AV107" i="36"/>
  <c r="AU107" i="36"/>
  <c r="AT107" i="36"/>
  <c r="AM107" i="36"/>
  <c r="AL107" i="36"/>
  <c r="AK107" i="36"/>
  <c r="AJ107" i="36"/>
  <c r="AI107" i="36"/>
  <c r="AH107" i="36"/>
  <c r="AG107" i="36"/>
  <c r="AF107" i="36"/>
  <c r="AE107" i="36"/>
  <c r="AC107" i="36"/>
  <c r="AB107" i="36"/>
  <c r="M107" i="36"/>
  <c r="BN106" i="36"/>
  <c r="BE106" i="36"/>
  <c r="AV106" i="36"/>
  <c r="AM106" i="36"/>
  <c r="AJ106" i="36"/>
  <c r="AI106" i="36"/>
  <c r="AH106" i="36"/>
  <c r="AG106" i="36"/>
  <c r="AF106" i="36"/>
  <c r="AE106" i="36"/>
  <c r="BN105" i="36"/>
  <c r="BE105" i="36"/>
  <c r="AV105" i="36"/>
  <c r="AD105" i="36" s="1"/>
  <c r="AM105" i="36"/>
  <c r="AJ105" i="36"/>
  <c r="AI105" i="36"/>
  <c r="AH105" i="36"/>
  <c r="AG105" i="36"/>
  <c r="AF105" i="36"/>
  <c r="AE105" i="36"/>
  <c r="BN104" i="36"/>
  <c r="BE104" i="36"/>
  <c r="AV104" i="36"/>
  <c r="AM104" i="36"/>
  <c r="AJ104" i="36"/>
  <c r="AI104" i="36"/>
  <c r="AH104" i="36"/>
  <c r="AG104" i="36"/>
  <c r="AF104" i="36"/>
  <c r="AE104" i="36"/>
  <c r="BN103" i="36"/>
  <c r="BM103" i="36"/>
  <c r="BL103" i="36"/>
  <c r="BE103" i="36"/>
  <c r="BD103" i="36"/>
  <c r="BC103" i="36"/>
  <c r="AV103" i="36"/>
  <c r="AU103" i="36"/>
  <c r="AT103" i="36"/>
  <c r="AM103" i="36"/>
  <c r="AL103" i="36"/>
  <c r="AK103" i="36"/>
  <c r="AJ103" i="36"/>
  <c r="AI103" i="36"/>
  <c r="AH103" i="36"/>
  <c r="AG103" i="36"/>
  <c r="AF103" i="36"/>
  <c r="AE103" i="36"/>
  <c r="AC103" i="36"/>
  <c r="AB103" i="36"/>
  <c r="M103" i="36"/>
  <c r="BN102" i="36"/>
  <c r="BE102" i="36"/>
  <c r="AV102" i="36"/>
  <c r="AM102" i="36"/>
  <c r="AJ102" i="36"/>
  <c r="AI102" i="36"/>
  <c r="AH102" i="36"/>
  <c r="AG102" i="36"/>
  <c r="AF102" i="36"/>
  <c r="AE102" i="36"/>
  <c r="BN101" i="36"/>
  <c r="BE101" i="36"/>
  <c r="AV101" i="36"/>
  <c r="AM101" i="36"/>
  <c r="AJ101" i="36"/>
  <c r="AI101" i="36"/>
  <c r="AH101" i="36"/>
  <c r="AG101" i="36"/>
  <c r="AF101" i="36"/>
  <c r="AE101" i="36"/>
  <c r="BN100" i="36"/>
  <c r="BE100" i="36"/>
  <c r="AV100" i="36"/>
  <c r="AM100" i="36"/>
  <c r="AJ100" i="36"/>
  <c r="AI100" i="36"/>
  <c r="AH100" i="36"/>
  <c r="AG100" i="36"/>
  <c r="AF100" i="36"/>
  <c r="AE100" i="36"/>
  <c r="BN99" i="36"/>
  <c r="BM99" i="36"/>
  <c r="BL99" i="36"/>
  <c r="BE99" i="36"/>
  <c r="BD99" i="36"/>
  <c r="BC99" i="36"/>
  <c r="AV99" i="36"/>
  <c r="AU99" i="36"/>
  <c r="AT99" i="36"/>
  <c r="AM99" i="36"/>
  <c r="AL99" i="36"/>
  <c r="AK99" i="36"/>
  <c r="AJ99" i="36"/>
  <c r="AI99" i="36"/>
  <c r="AH99" i="36"/>
  <c r="AG99" i="36"/>
  <c r="AF99" i="36"/>
  <c r="AE99" i="36"/>
  <c r="AC99" i="36"/>
  <c r="AB99" i="36"/>
  <c r="M99" i="36"/>
  <c r="BN98" i="36"/>
  <c r="BE98" i="36"/>
  <c r="AV98" i="36"/>
  <c r="AM98" i="36"/>
  <c r="AJ98" i="36"/>
  <c r="AI98" i="36"/>
  <c r="AH98" i="36"/>
  <c r="AG98" i="36"/>
  <c r="AF98" i="36"/>
  <c r="AE98" i="36"/>
  <c r="BN97" i="36"/>
  <c r="BE97" i="36"/>
  <c r="AV97" i="36"/>
  <c r="AM97" i="36"/>
  <c r="AJ97" i="36"/>
  <c r="AI97" i="36"/>
  <c r="AH97" i="36"/>
  <c r="AG97" i="36"/>
  <c r="AF97" i="36"/>
  <c r="AE97" i="36"/>
  <c r="BN96" i="36"/>
  <c r="BE96" i="36"/>
  <c r="AV96" i="36"/>
  <c r="AD96" i="36" s="1"/>
  <c r="AM96" i="36"/>
  <c r="AJ96" i="36"/>
  <c r="AI96" i="36"/>
  <c r="AH96" i="36"/>
  <c r="AG96" i="36"/>
  <c r="AF96" i="36"/>
  <c r="AE96" i="36"/>
  <c r="BN95" i="36"/>
  <c r="BM95" i="36"/>
  <c r="BL95" i="36"/>
  <c r="BE95" i="36"/>
  <c r="BD95" i="36"/>
  <c r="BC95" i="36"/>
  <c r="AV95" i="36"/>
  <c r="AU95" i="36"/>
  <c r="AT95" i="36"/>
  <c r="AM95" i="36"/>
  <c r="AL95" i="36"/>
  <c r="AK95" i="36"/>
  <c r="AJ95" i="36"/>
  <c r="AI95" i="36"/>
  <c r="AH95" i="36"/>
  <c r="AG95" i="36"/>
  <c r="AF95" i="36"/>
  <c r="AE95" i="36"/>
  <c r="AC95" i="36"/>
  <c r="AB95" i="36"/>
  <c r="M95" i="36"/>
  <c r="BN94" i="36"/>
  <c r="BE94" i="36"/>
  <c r="AV94" i="36"/>
  <c r="AM94" i="36"/>
  <c r="AD94" i="36" s="1"/>
  <c r="AJ94" i="36"/>
  <c r="AI94" i="36"/>
  <c r="AH94" i="36"/>
  <c r="AG94" i="36"/>
  <c r="AF94" i="36"/>
  <c r="AE94" i="36"/>
  <c r="BN93" i="36"/>
  <c r="BE93" i="36"/>
  <c r="AV93" i="36"/>
  <c r="AM93" i="36"/>
  <c r="AJ93" i="36"/>
  <c r="AI93" i="36"/>
  <c r="AH93" i="36"/>
  <c r="AG93" i="36"/>
  <c r="AF93" i="36"/>
  <c r="AE93" i="36"/>
  <c r="BN92" i="36"/>
  <c r="BE92" i="36"/>
  <c r="AV92" i="36"/>
  <c r="AM92" i="36"/>
  <c r="AJ92" i="36"/>
  <c r="AI92" i="36"/>
  <c r="AH92" i="36"/>
  <c r="AG92" i="36"/>
  <c r="AF92" i="36"/>
  <c r="AE92" i="36"/>
  <c r="BN91" i="36"/>
  <c r="BM91" i="36"/>
  <c r="BL91" i="36"/>
  <c r="BE91" i="36"/>
  <c r="BD91" i="36"/>
  <c r="BC91" i="36"/>
  <c r="AV91" i="36"/>
  <c r="AU91" i="36"/>
  <c r="AT91" i="36"/>
  <c r="AM91" i="36"/>
  <c r="AL91" i="36"/>
  <c r="AK91" i="36"/>
  <c r="AJ91" i="36"/>
  <c r="AI91" i="36"/>
  <c r="AH91" i="36"/>
  <c r="AG91" i="36"/>
  <c r="AF91" i="36"/>
  <c r="AE91" i="36"/>
  <c r="AC91" i="36"/>
  <c r="AB91" i="36"/>
  <c r="M91" i="36"/>
  <c r="BN90" i="36"/>
  <c r="BE90" i="36"/>
  <c r="AV90" i="36"/>
  <c r="AM90" i="36"/>
  <c r="AJ90" i="36"/>
  <c r="AI90" i="36"/>
  <c r="AH90" i="36"/>
  <c r="AG90" i="36"/>
  <c r="AF90" i="36"/>
  <c r="AE90" i="36"/>
  <c r="BN89" i="36"/>
  <c r="BE89" i="36"/>
  <c r="AV89" i="36"/>
  <c r="AM89" i="36"/>
  <c r="AJ89" i="36"/>
  <c r="AI89" i="36"/>
  <c r="AH89" i="36"/>
  <c r="AG89" i="36"/>
  <c r="AF89" i="36"/>
  <c r="AE89" i="36"/>
  <c r="BN88" i="36"/>
  <c r="BE88" i="36"/>
  <c r="AV88" i="36"/>
  <c r="AM88" i="36"/>
  <c r="AJ88" i="36"/>
  <c r="AI88" i="36"/>
  <c r="AH88" i="36"/>
  <c r="AG88" i="36"/>
  <c r="AF88" i="36"/>
  <c r="AE88" i="36"/>
  <c r="BN87" i="36"/>
  <c r="BM87" i="36"/>
  <c r="BL87" i="36"/>
  <c r="BE87" i="36"/>
  <c r="BD87" i="36"/>
  <c r="BC87" i="36"/>
  <c r="AV87" i="36"/>
  <c r="AU87" i="36"/>
  <c r="AT87" i="36"/>
  <c r="AM87" i="36"/>
  <c r="AL87" i="36"/>
  <c r="AK87" i="36"/>
  <c r="AJ87" i="36"/>
  <c r="AI87" i="36"/>
  <c r="AH87" i="36"/>
  <c r="AG87" i="36"/>
  <c r="AF87" i="36"/>
  <c r="AE87" i="36"/>
  <c r="AC87" i="36"/>
  <c r="AB87" i="36"/>
  <c r="M87" i="36"/>
  <c r="BN86" i="36"/>
  <c r="BE86" i="36"/>
  <c r="AV86" i="36"/>
  <c r="AM86" i="36"/>
  <c r="AJ86" i="36"/>
  <c r="AI86" i="36"/>
  <c r="AH86" i="36"/>
  <c r="AG86" i="36"/>
  <c r="AF86" i="36"/>
  <c r="AE86" i="36"/>
  <c r="BN85" i="36"/>
  <c r="BE85" i="36"/>
  <c r="AV85" i="36"/>
  <c r="AM85" i="36"/>
  <c r="AJ85" i="36"/>
  <c r="AI85" i="36"/>
  <c r="AH85" i="36"/>
  <c r="AG85" i="36"/>
  <c r="AF85" i="36"/>
  <c r="AE85" i="36"/>
  <c r="BN84" i="36"/>
  <c r="BE84" i="36"/>
  <c r="AV84" i="36"/>
  <c r="AM84" i="36"/>
  <c r="AJ84" i="36"/>
  <c r="AI84" i="36"/>
  <c r="AH84" i="36"/>
  <c r="AG84" i="36"/>
  <c r="AF84" i="36"/>
  <c r="AE84" i="36"/>
  <c r="BN83" i="36"/>
  <c r="BM83" i="36"/>
  <c r="BL83" i="36"/>
  <c r="BE83" i="36"/>
  <c r="BD83" i="36"/>
  <c r="BC83" i="36"/>
  <c r="AV83" i="36"/>
  <c r="AU83" i="36"/>
  <c r="AT83" i="36"/>
  <c r="AM83" i="36"/>
  <c r="AL83" i="36"/>
  <c r="AK83" i="36"/>
  <c r="AJ83" i="36"/>
  <c r="AI83" i="36"/>
  <c r="AH83" i="36"/>
  <c r="AG83" i="36"/>
  <c r="AF83" i="36"/>
  <c r="AE83" i="36"/>
  <c r="AC83" i="36"/>
  <c r="AB83" i="36"/>
  <c r="M83" i="36"/>
  <c r="BN82" i="36"/>
  <c r="BE82" i="36"/>
  <c r="AV82" i="36"/>
  <c r="AM82" i="36"/>
  <c r="AJ82" i="36"/>
  <c r="AI82" i="36"/>
  <c r="AH82" i="36"/>
  <c r="AG82" i="36"/>
  <c r="AF82" i="36"/>
  <c r="AE82" i="36"/>
  <c r="BN81" i="36"/>
  <c r="BE81" i="36"/>
  <c r="AV81" i="36"/>
  <c r="AM81" i="36"/>
  <c r="AJ81" i="36"/>
  <c r="AI81" i="36"/>
  <c r="AH81" i="36"/>
  <c r="AG81" i="36"/>
  <c r="AF81" i="36"/>
  <c r="AE81" i="36"/>
  <c r="BN80" i="36"/>
  <c r="BE80" i="36"/>
  <c r="AV80" i="36"/>
  <c r="AM80" i="36"/>
  <c r="AJ80" i="36"/>
  <c r="AI80" i="36"/>
  <c r="AH80" i="36"/>
  <c r="AG80" i="36"/>
  <c r="AF80" i="36"/>
  <c r="AE80" i="36"/>
  <c r="BN79" i="36"/>
  <c r="BM79" i="36"/>
  <c r="BL79" i="36"/>
  <c r="BE79" i="36"/>
  <c r="BD79" i="36"/>
  <c r="BC79" i="36"/>
  <c r="AV79" i="36"/>
  <c r="AU79" i="36"/>
  <c r="AT79" i="36"/>
  <c r="AM79" i="36"/>
  <c r="AL79" i="36"/>
  <c r="AK79" i="36"/>
  <c r="AJ79" i="36"/>
  <c r="AI79" i="36"/>
  <c r="AH79" i="36"/>
  <c r="AG79" i="36"/>
  <c r="AF79" i="36"/>
  <c r="AE79" i="36"/>
  <c r="AC79" i="36"/>
  <c r="AB79" i="36"/>
  <c r="M79" i="36"/>
  <c r="BN78" i="36"/>
  <c r="BE78" i="36"/>
  <c r="AV78" i="36"/>
  <c r="AM78" i="36"/>
  <c r="AJ78" i="36"/>
  <c r="AI78" i="36"/>
  <c r="AH78" i="36"/>
  <c r="AG78" i="36"/>
  <c r="AF78" i="36"/>
  <c r="AE78" i="36"/>
  <c r="BN77" i="36"/>
  <c r="BE77" i="36"/>
  <c r="AV77" i="36"/>
  <c r="AM77" i="36"/>
  <c r="AJ77" i="36"/>
  <c r="AI77" i="36"/>
  <c r="AH77" i="36"/>
  <c r="AG77" i="36"/>
  <c r="AF77" i="36"/>
  <c r="AE77" i="36"/>
  <c r="BN76" i="36"/>
  <c r="BE76" i="36"/>
  <c r="AV76" i="36"/>
  <c r="AM76" i="36"/>
  <c r="AD76" i="36" s="1"/>
  <c r="AJ76" i="36"/>
  <c r="AI76" i="36"/>
  <c r="AH76" i="36"/>
  <c r="AG76" i="36"/>
  <c r="AF76" i="36"/>
  <c r="AE76" i="36"/>
  <c r="BN75" i="36"/>
  <c r="BM75" i="36"/>
  <c r="BL75" i="36"/>
  <c r="BE75" i="36"/>
  <c r="BD75" i="36"/>
  <c r="BC75" i="36"/>
  <c r="AV75" i="36"/>
  <c r="AU75" i="36"/>
  <c r="AT75" i="36"/>
  <c r="AM75" i="36"/>
  <c r="AL75" i="36"/>
  <c r="AK75" i="36"/>
  <c r="AJ75" i="36"/>
  <c r="AI75" i="36"/>
  <c r="AH75" i="36"/>
  <c r="AG75" i="36"/>
  <c r="AF75" i="36"/>
  <c r="AE75" i="36"/>
  <c r="AC75" i="36"/>
  <c r="AB75" i="36"/>
  <c r="M75" i="36"/>
  <c r="BN74" i="36"/>
  <c r="BE74" i="36"/>
  <c r="AV74" i="36"/>
  <c r="AM74" i="36"/>
  <c r="AJ74" i="36"/>
  <c r="AI74" i="36"/>
  <c r="AH74" i="36"/>
  <c r="AG74" i="36"/>
  <c r="AF74" i="36"/>
  <c r="AE74" i="36"/>
  <c r="BN73" i="36"/>
  <c r="BE73" i="36"/>
  <c r="AV73" i="36"/>
  <c r="AM73" i="36"/>
  <c r="AJ73" i="36"/>
  <c r="AI73" i="36"/>
  <c r="AH73" i="36"/>
  <c r="AG73" i="36"/>
  <c r="AF73" i="36"/>
  <c r="AE73" i="36"/>
  <c r="BN72" i="36"/>
  <c r="BE72" i="36"/>
  <c r="AV72" i="36"/>
  <c r="AM72" i="36"/>
  <c r="AJ72" i="36"/>
  <c r="AI72" i="36"/>
  <c r="AH72" i="36"/>
  <c r="AG72" i="36"/>
  <c r="AF72" i="36"/>
  <c r="AE72" i="36"/>
  <c r="BN71" i="36"/>
  <c r="BM71" i="36"/>
  <c r="BL71" i="36"/>
  <c r="BE71" i="36"/>
  <c r="BD71" i="36"/>
  <c r="BC71" i="36"/>
  <c r="AV71" i="36"/>
  <c r="AU71" i="36"/>
  <c r="AT71" i="36"/>
  <c r="AM71" i="36"/>
  <c r="AL71" i="36"/>
  <c r="AK71" i="36"/>
  <c r="AJ71" i="36"/>
  <c r="AI71" i="36"/>
  <c r="AH71" i="36"/>
  <c r="AG71" i="36"/>
  <c r="AF71" i="36"/>
  <c r="AE71" i="36"/>
  <c r="AC71" i="36"/>
  <c r="AB71" i="36"/>
  <c r="M71" i="36"/>
  <c r="BN70" i="36"/>
  <c r="BE70" i="36"/>
  <c r="AV70" i="36"/>
  <c r="AM70" i="36"/>
  <c r="AJ70" i="36"/>
  <c r="AI70" i="36"/>
  <c r="AH70" i="36"/>
  <c r="AG70" i="36"/>
  <c r="AF70" i="36"/>
  <c r="AE70" i="36"/>
  <c r="BN69" i="36"/>
  <c r="BE69" i="36"/>
  <c r="AV69" i="36"/>
  <c r="AM69" i="36"/>
  <c r="AJ69" i="36"/>
  <c r="AI69" i="36"/>
  <c r="AH69" i="36"/>
  <c r="AG69" i="36"/>
  <c r="AF69" i="36"/>
  <c r="AE69" i="36"/>
  <c r="BN68" i="36"/>
  <c r="BE68" i="36"/>
  <c r="AV68" i="36"/>
  <c r="AM68" i="36"/>
  <c r="AJ68" i="36"/>
  <c r="AI68" i="36"/>
  <c r="AH68" i="36"/>
  <c r="AG68" i="36"/>
  <c r="AF68" i="36"/>
  <c r="AE68" i="36"/>
  <c r="BN67" i="36"/>
  <c r="BM67" i="36"/>
  <c r="BL67" i="36"/>
  <c r="BE67" i="36"/>
  <c r="BD67" i="36"/>
  <c r="BC67" i="36"/>
  <c r="AV67" i="36"/>
  <c r="AU67" i="36"/>
  <c r="AT67" i="36"/>
  <c r="AM67" i="36"/>
  <c r="AL67" i="36"/>
  <c r="AK67" i="36"/>
  <c r="AJ67" i="36"/>
  <c r="AI67" i="36"/>
  <c r="AH67" i="36"/>
  <c r="AG67" i="36"/>
  <c r="AF67" i="36"/>
  <c r="AE67" i="36"/>
  <c r="AC67" i="36"/>
  <c r="AB67" i="36"/>
  <c r="M67" i="36"/>
  <c r="BN66" i="36"/>
  <c r="BE66" i="36"/>
  <c r="AV66" i="36"/>
  <c r="AM66" i="36"/>
  <c r="AJ66" i="36"/>
  <c r="AI66" i="36"/>
  <c r="AH66" i="36"/>
  <c r="AG66" i="36"/>
  <c r="AF66" i="36"/>
  <c r="AE66" i="36"/>
  <c r="BN65" i="36"/>
  <c r="BE65" i="36"/>
  <c r="AV65" i="36"/>
  <c r="AD65" i="36" s="1"/>
  <c r="AM65" i="36"/>
  <c r="AJ65" i="36"/>
  <c r="AI65" i="36"/>
  <c r="AH65" i="36"/>
  <c r="AG65" i="36"/>
  <c r="AF65" i="36"/>
  <c r="AE65" i="36"/>
  <c r="BN64" i="36"/>
  <c r="BE64" i="36"/>
  <c r="AV64" i="36"/>
  <c r="AM64" i="36"/>
  <c r="AJ64" i="36"/>
  <c r="AI64" i="36"/>
  <c r="AH64" i="36"/>
  <c r="AG64" i="36"/>
  <c r="AF64" i="36"/>
  <c r="AE64" i="36"/>
  <c r="BN63" i="36"/>
  <c r="BM63" i="36"/>
  <c r="BL63" i="36"/>
  <c r="BE63" i="36"/>
  <c r="BD63" i="36"/>
  <c r="BC63" i="36"/>
  <c r="AV63" i="36"/>
  <c r="AU63" i="36"/>
  <c r="AT63" i="36"/>
  <c r="AM63" i="36"/>
  <c r="AL63" i="36"/>
  <c r="AK63" i="36"/>
  <c r="AJ63" i="36"/>
  <c r="AI63" i="36"/>
  <c r="AH63" i="36"/>
  <c r="AG63" i="36"/>
  <c r="AF63" i="36"/>
  <c r="AE63" i="36"/>
  <c r="AC63" i="36"/>
  <c r="AB63" i="36"/>
  <c r="M63" i="36"/>
  <c r="BN62" i="36"/>
  <c r="BE62" i="36"/>
  <c r="AV62" i="36"/>
  <c r="AM62" i="36"/>
  <c r="AJ62" i="36"/>
  <c r="AI62" i="36"/>
  <c r="AH62" i="36"/>
  <c r="AG62" i="36"/>
  <c r="AF62" i="36"/>
  <c r="AE62" i="36"/>
  <c r="BN61" i="36"/>
  <c r="BE61" i="36"/>
  <c r="AV61" i="36"/>
  <c r="AM61" i="36"/>
  <c r="AJ61" i="36"/>
  <c r="AI61" i="36"/>
  <c r="AH61" i="36"/>
  <c r="AG61" i="36"/>
  <c r="AF61" i="36"/>
  <c r="AE61" i="36"/>
  <c r="BN60" i="36"/>
  <c r="BE60" i="36"/>
  <c r="AV60" i="36"/>
  <c r="AM60" i="36"/>
  <c r="AJ60" i="36"/>
  <c r="AI60" i="36"/>
  <c r="AH60" i="36"/>
  <c r="AG60" i="36"/>
  <c r="AF60" i="36"/>
  <c r="AE60" i="36"/>
  <c r="BN59" i="36"/>
  <c r="BM59" i="36"/>
  <c r="BL59" i="36"/>
  <c r="BE59" i="36"/>
  <c r="BD59" i="36"/>
  <c r="BC59" i="36"/>
  <c r="AV59" i="36"/>
  <c r="AU59" i="36"/>
  <c r="AT59" i="36"/>
  <c r="AM59" i="36"/>
  <c r="AL59" i="36"/>
  <c r="AK59" i="36"/>
  <c r="AJ59" i="36"/>
  <c r="AI59" i="36"/>
  <c r="AH59" i="36"/>
  <c r="AG59" i="36"/>
  <c r="AF59" i="36"/>
  <c r="AE59" i="36"/>
  <c r="AC59" i="36"/>
  <c r="AB59" i="36"/>
  <c r="M59" i="36"/>
  <c r="BN58" i="36"/>
  <c r="BE58" i="36"/>
  <c r="AV58" i="36"/>
  <c r="AM58" i="36"/>
  <c r="AJ58" i="36"/>
  <c r="AI58" i="36"/>
  <c r="AH58" i="36"/>
  <c r="AG58" i="36"/>
  <c r="AF58" i="36"/>
  <c r="AE58" i="36"/>
  <c r="BN57" i="36"/>
  <c r="BE57" i="36"/>
  <c r="AV57" i="36"/>
  <c r="AM57" i="36"/>
  <c r="AJ57" i="36"/>
  <c r="AI57" i="36"/>
  <c r="AH57" i="36"/>
  <c r="AG57" i="36"/>
  <c r="AF57" i="36"/>
  <c r="AE57" i="36"/>
  <c r="BN56" i="36"/>
  <c r="BE56" i="36"/>
  <c r="AV56" i="36"/>
  <c r="AM56" i="36"/>
  <c r="AJ56" i="36"/>
  <c r="AI56" i="36"/>
  <c r="AH56" i="36"/>
  <c r="AG56" i="36"/>
  <c r="AF56" i="36"/>
  <c r="AE56" i="36"/>
  <c r="BN55" i="36"/>
  <c r="BM55" i="36"/>
  <c r="BL55" i="36"/>
  <c r="BE55" i="36"/>
  <c r="BD55" i="36"/>
  <c r="BC55" i="36"/>
  <c r="AV55" i="36"/>
  <c r="AU55" i="36"/>
  <c r="AT55" i="36"/>
  <c r="AM55" i="36"/>
  <c r="AL55" i="36"/>
  <c r="AK55" i="36"/>
  <c r="AJ55" i="36"/>
  <c r="AI55" i="36"/>
  <c r="AH55" i="36"/>
  <c r="AG55" i="36"/>
  <c r="AF55" i="36"/>
  <c r="AE55" i="36"/>
  <c r="AC55" i="36"/>
  <c r="AB55" i="36"/>
  <c r="M55" i="36"/>
  <c r="BN54" i="36"/>
  <c r="BE54" i="36"/>
  <c r="AV54" i="36"/>
  <c r="AM54" i="36"/>
  <c r="AJ54" i="36"/>
  <c r="AI54" i="36"/>
  <c r="AH54" i="36"/>
  <c r="AG54" i="36"/>
  <c r="AF54" i="36"/>
  <c r="AE54" i="36"/>
  <c r="BN53" i="36"/>
  <c r="BE53" i="36"/>
  <c r="AV53" i="36"/>
  <c r="AM53" i="36"/>
  <c r="AJ53" i="36"/>
  <c r="AI53" i="36"/>
  <c r="AH53" i="36"/>
  <c r="AG53" i="36"/>
  <c r="AF53" i="36"/>
  <c r="AE53" i="36"/>
  <c r="BN52" i="36"/>
  <c r="BE52" i="36"/>
  <c r="AV52" i="36"/>
  <c r="AM52" i="36"/>
  <c r="AJ52" i="36"/>
  <c r="AI52" i="36"/>
  <c r="AH52" i="36"/>
  <c r="AG52" i="36"/>
  <c r="AF52" i="36"/>
  <c r="AE52" i="36"/>
  <c r="BN51" i="36"/>
  <c r="BM51" i="36"/>
  <c r="BL51" i="36"/>
  <c r="BE51" i="36"/>
  <c r="BD51" i="36"/>
  <c r="BC51" i="36"/>
  <c r="AV51" i="36"/>
  <c r="AU51" i="36"/>
  <c r="AT51" i="36"/>
  <c r="AM51" i="36"/>
  <c r="AL51" i="36"/>
  <c r="AK51" i="36"/>
  <c r="AJ51" i="36"/>
  <c r="AI51" i="36"/>
  <c r="AH51" i="36"/>
  <c r="AG51" i="36"/>
  <c r="AF51" i="36"/>
  <c r="AE51" i="36"/>
  <c r="AC51" i="36"/>
  <c r="AB51" i="36"/>
  <c r="M51" i="36"/>
  <c r="BN50" i="36"/>
  <c r="BE50" i="36"/>
  <c r="AV50" i="36"/>
  <c r="AM50" i="36"/>
  <c r="AJ50" i="36"/>
  <c r="AI50" i="36"/>
  <c r="AH50" i="36"/>
  <c r="AG50" i="36"/>
  <c r="AF50" i="36"/>
  <c r="AE50" i="36"/>
  <c r="BN49" i="36"/>
  <c r="BE49" i="36"/>
  <c r="AV49" i="36"/>
  <c r="AM49" i="36"/>
  <c r="AJ49" i="36"/>
  <c r="AI49" i="36"/>
  <c r="AH49" i="36"/>
  <c r="AG49" i="36"/>
  <c r="AF49" i="36"/>
  <c r="AE49" i="36"/>
  <c r="BN48" i="36"/>
  <c r="BE48" i="36"/>
  <c r="AV48" i="36"/>
  <c r="AM48" i="36"/>
  <c r="AJ48" i="36"/>
  <c r="AI48" i="36"/>
  <c r="AH48" i="36"/>
  <c r="AG48" i="36"/>
  <c r="AF48" i="36"/>
  <c r="AE48" i="36"/>
  <c r="BN47" i="36"/>
  <c r="BM47" i="36"/>
  <c r="BL47" i="36"/>
  <c r="BE47" i="36"/>
  <c r="BD47" i="36"/>
  <c r="BC47" i="36"/>
  <c r="AV47" i="36"/>
  <c r="AU47" i="36"/>
  <c r="AT47" i="36"/>
  <c r="AM47" i="36"/>
  <c r="AL47" i="36"/>
  <c r="AK47" i="36"/>
  <c r="AJ47" i="36"/>
  <c r="AI47" i="36"/>
  <c r="AH47" i="36"/>
  <c r="AG47" i="36"/>
  <c r="AF47" i="36"/>
  <c r="AE47" i="36"/>
  <c r="AC47" i="36"/>
  <c r="AB47" i="36"/>
  <c r="M47" i="36"/>
  <c r="BN46" i="36"/>
  <c r="BE46" i="36"/>
  <c r="AV46" i="36"/>
  <c r="AM46" i="36"/>
  <c r="AJ46" i="36"/>
  <c r="AI46" i="36"/>
  <c r="AH46" i="36"/>
  <c r="AG46" i="36"/>
  <c r="AF46" i="36"/>
  <c r="AE46" i="36"/>
  <c r="BN45" i="36"/>
  <c r="BE45" i="36"/>
  <c r="AV45" i="36"/>
  <c r="AM45" i="36"/>
  <c r="AJ45" i="36"/>
  <c r="AI45" i="36"/>
  <c r="AH45" i="36"/>
  <c r="AG45" i="36"/>
  <c r="AF45" i="36"/>
  <c r="AE45" i="36"/>
  <c r="BN44" i="36"/>
  <c r="BE44" i="36"/>
  <c r="AV44" i="36"/>
  <c r="AM44" i="36"/>
  <c r="AJ44" i="36"/>
  <c r="AI44" i="36"/>
  <c r="AH44" i="36"/>
  <c r="AG44" i="36"/>
  <c r="AF44" i="36"/>
  <c r="AE44" i="36"/>
  <c r="BN43" i="36"/>
  <c r="BM43" i="36"/>
  <c r="BL43" i="36"/>
  <c r="BE43" i="36"/>
  <c r="BD43" i="36"/>
  <c r="BC43" i="36"/>
  <c r="AV43" i="36"/>
  <c r="AU43" i="36"/>
  <c r="AT43" i="36"/>
  <c r="AM43" i="36"/>
  <c r="AL43" i="36"/>
  <c r="AK43" i="36"/>
  <c r="AJ43" i="36"/>
  <c r="AI43" i="36"/>
  <c r="AH43" i="36"/>
  <c r="AG43" i="36"/>
  <c r="AF43" i="36"/>
  <c r="AE43" i="36"/>
  <c r="AC43" i="36"/>
  <c r="AB43" i="36"/>
  <c r="M43" i="36"/>
  <c r="BN42" i="36"/>
  <c r="BE42" i="36"/>
  <c r="AV42" i="36"/>
  <c r="AM42" i="36"/>
  <c r="AJ42" i="36"/>
  <c r="AI42" i="36"/>
  <c r="AH42" i="36"/>
  <c r="AG42" i="36"/>
  <c r="AF42" i="36"/>
  <c r="AE42" i="36"/>
  <c r="BN41" i="36"/>
  <c r="BE41" i="36"/>
  <c r="AV41" i="36"/>
  <c r="AM41" i="36"/>
  <c r="AJ41" i="36"/>
  <c r="AI41" i="36"/>
  <c r="AH41" i="36"/>
  <c r="AG41" i="36"/>
  <c r="AF41" i="36"/>
  <c r="AE41" i="36"/>
  <c r="BN40" i="36"/>
  <c r="BE40" i="36"/>
  <c r="AV40" i="36"/>
  <c r="AM40" i="36"/>
  <c r="AJ40" i="36"/>
  <c r="AI40" i="36"/>
  <c r="AH40" i="36"/>
  <c r="AG40" i="36"/>
  <c r="AF40" i="36"/>
  <c r="AE40" i="36"/>
  <c r="BN39" i="36"/>
  <c r="BM39" i="36"/>
  <c r="BL39" i="36"/>
  <c r="BE39" i="36"/>
  <c r="BD39" i="36"/>
  <c r="BC39" i="36"/>
  <c r="AV39" i="36"/>
  <c r="AU39" i="36"/>
  <c r="AT39" i="36"/>
  <c r="AM39" i="36"/>
  <c r="AL39" i="36"/>
  <c r="AK39" i="36"/>
  <c r="AJ39" i="36"/>
  <c r="AI39" i="36"/>
  <c r="AH39" i="36"/>
  <c r="AG39" i="36"/>
  <c r="AF39" i="36"/>
  <c r="AE39" i="36"/>
  <c r="AC39" i="36"/>
  <c r="AB39" i="36"/>
  <c r="BN38" i="36"/>
  <c r="BE38" i="36"/>
  <c r="AV38" i="36"/>
  <c r="AM38" i="36"/>
  <c r="AJ38" i="36"/>
  <c r="AI38" i="36"/>
  <c r="AH38" i="36"/>
  <c r="AG38" i="36"/>
  <c r="AF38" i="36"/>
  <c r="AE38" i="36"/>
  <c r="BN37" i="36"/>
  <c r="BE37" i="36"/>
  <c r="AV37" i="36"/>
  <c r="AM37" i="36"/>
  <c r="AJ37" i="36"/>
  <c r="AI37" i="36"/>
  <c r="AH37" i="36"/>
  <c r="AG37" i="36"/>
  <c r="AF37" i="36"/>
  <c r="AE37" i="36"/>
  <c r="BN36" i="36"/>
  <c r="BE36" i="36"/>
  <c r="AV36" i="36"/>
  <c r="AM36" i="36"/>
  <c r="AJ36" i="36"/>
  <c r="AI36" i="36"/>
  <c r="AH36" i="36"/>
  <c r="AG36" i="36"/>
  <c r="AF36" i="36"/>
  <c r="AE36" i="36"/>
  <c r="BN35" i="36"/>
  <c r="BM35" i="36"/>
  <c r="BL35" i="36"/>
  <c r="BE35" i="36"/>
  <c r="BD35" i="36"/>
  <c r="BC35" i="36"/>
  <c r="AV35" i="36"/>
  <c r="AU35" i="36"/>
  <c r="AT35" i="36"/>
  <c r="AM35" i="36"/>
  <c r="AL35" i="36"/>
  <c r="AK35" i="36"/>
  <c r="AJ35" i="36"/>
  <c r="AI35" i="36"/>
  <c r="AH35" i="36"/>
  <c r="AG35" i="36"/>
  <c r="AF35" i="36"/>
  <c r="AE35" i="36"/>
  <c r="AC35" i="36"/>
  <c r="AB35" i="36"/>
  <c r="M35" i="36"/>
  <c r="BN34" i="36"/>
  <c r="BE34" i="36"/>
  <c r="AV34" i="36"/>
  <c r="AM34" i="36"/>
  <c r="AJ34" i="36"/>
  <c r="AI34" i="36"/>
  <c r="AH34" i="36"/>
  <c r="AG34" i="36"/>
  <c r="AF34" i="36"/>
  <c r="AE34" i="36"/>
  <c r="BN33" i="36"/>
  <c r="BE33" i="36"/>
  <c r="AV33" i="36"/>
  <c r="AM33" i="36"/>
  <c r="AJ33" i="36"/>
  <c r="AI33" i="36"/>
  <c r="AH33" i="36"/>
  <c r="AG33" i="36"/>
  <c r="AF33" i="36"/>
  <c r="AE33" i="36"/>
  <c r="BN32" i="36"/>
  <c r="BE32" i="36"/>
  <c r="AV32" i="36"/>
  <c r="AM32" i="36"/>
  <c r="AJ32" i="36"/>
  <c r="AI32" i="36"/>
  <c r="AH32" i="36"/>
  <c r="AG32" i="36"/>
  <c r="AF32" i="36"/>
  <c r="AE32" i="36"/>
  <c r="BN31" i="36"/>
  <c r="BM31" i="36"/>
  <c r="BL31" i="36"/>
  <c r="BE31" i="36"/>
  <c r="BD31" i="36"/>
  <c r="BC31" i="36"/>
  <c r="AV31" i="36"/>
  <c r="AU31" i="36"/>
  <c r="AT31" i="36"/>
  <c r="AM31" i="36"/>
  <c r="AL31" i="36"/>
  <c r="AK31" i="36"/>
  <c r="AJ31" i="36"/>
  <c r="AI31" i="36"/>
  <c r="AH31" i="36"/>
  <c r="AG31" i="36"/>
  <c r="AF31" i="36"/>
  <c r="AE31" i="36"/>
  <c r="AC31" i="36"/>
  <c r="AB31" i="36"/>
  <c r="M31" i="36"/>
  <c r="BN30" i="36"/>
  <c r="BE30" i="36"/>
  <c r="AV30" i="36"/>
  <c r="AM30" i="36"/>
  <c r="AJ30" i="36"/>
  <c r="AI30" i="36"/>
  <c r="AH30" i="36"/>
  <c r="AG30" i="36"/>
  <c r="AF30" i="36"/>
  <c r="AE30" i="36"/>
  <c r="BN29" i="36"/>
  <c r="BE29" i="36"/>
  <c r="AV29" i="36"/>
  <c r="AM29" i="36"/>
  <c r="AJ29" i="36"/>
  <c r="AI29" i="36"/>
  <c r="AH29" i="36"/>
  <c r="AG29" i="36"/>
  <c r="AF29" i="36"/>
  <c r="AE29" i="36"/>
  <c r="BN28" i="36"/>
  <c r="BE28" i="36"/>
  <c r="AV28" i="36"/>
  <c r="AM28" i="36"/>
  <c r="AJ28" i="36"/>
  <c r="AI28" i="36"/>
  <c r="AH28" i="36"/>
  <c r="AG28" i="36"/>
  <c r="AF28" i="36"/>
  <c r="AE28" i="36"/>
  <c r="BN27" i="36"/>
  <c r="BM27" i="36"/>
  <c r="BL27" i="36"/>
  <c r="BE27" i="36"/>
  <c r="BD27" i="36"/>
  <c r="BC27" i="36"/>
  <c r="AV27" i="36"/>
  <c r="AU27" i="36"/>
  <c r="AT27" i="36"/>
  <c r="AM27" i="36"/>
  <c r="AL27" i="36"/>
  <c r="AK27" i="36"/>
  <c r="AJ27" i="36"/>
  <c r="AI27" i="36"/>
  <c r="AH27" i="36"/>
  <c r="AG27" i="36"/>
  <c r="AF27" i="36"/>
  <c r="AE27" i="36"/>
  <c r="AC27" i="36"/>
  <c r="AB27" i="36"/>
  <c r="M27" i="36"/>
  <c r="BN26" i="36"/>
  <c r="BE26" i="36"/>
  <c r="AV26" i="36"/>
  <c r="AM26" i="36"/>
  <c r="AJ26" i="36"/>
  <c r="AI26" i="36"/>
  <c r="AH26" i="36"/>
  <c r="AG26" i="36"/>
  <c r="AF26" i="36"/>
  <c r="AE26" i="36"/>
  <c r="BN25" i="36"/>
  <c r="BE25" i="36"/>
  <c r="AV25" i="36"/>
  <c r="AM25" i="36"/>
  <c r="AJ25" i="36"/>
  <c r="AI25" i="36"/>
  <c r="AH25" i="36"/>
  <c r="AG25" i="36"/>
  <c r="AF25" i="36"/>
  <c r="AE25" i="36"/>
  <c r="BN24" i="36"/>
  <c r="BE24" i="36"/>
  <c r="AV24" i="36"/>
  <c r="AM24" i="36"/>
  <c r="AJ24" i="36"/>
  <c r="AI24" i="36"/>
  <c r="AH24" i="36"/>
  <c r="AG24" i="36"/>
  <c r="AF24" i="36"/>
  <c r="AE24" i="36"/>
  <c r="BN23" i="36"/>
  <c r="BM23" i="36"/>
  <c r="BL23" i="36"/>
  <c r="BE23" i="36"/>
  <c r="BD23" i="36"/>
  <c r="BC23" i="36"/>
  <c r="AV23" i="36"/>
  <c r="AU23" i="36"/>
  <c r="AT23" i="36"/>
  <c r="AM23" i="36"/>
  <c r="AL23" i="36"/>
  <c r="AK23" i="36"/>
  <c r="AJ23" i="36"/>
  <c r="AI23" i="36"/>
  <c r="AH23" i="36"/>
  <c r="AG23" i="36"/>
  <c r="AF23" i="36"/>
  <c r="AE23" i="36"/>
  <c r="AC23" i="36"/>
  <c r="AB23" i="36"/>
  <c r="M23" i="36"/>
  <c r="BN22" i="36"/>
  <c r="BE22" i="36"/>
  <c r="AV22" i="36"/>
  <c r="AM22" i="36"/>
  <c r="AJ22" i="36"/>
  <c r="AI22" i="36"/>
  <c r="AH22" i="36"/>
  <c r="AG22" i="36"/>
  <c r="AF22" i="36"/>
  <c r="AE22" i="36"/>
  <c r="BN21" i="36"/>
  <c r="BE21" i="36"/>
  <c r="AV21" i="36"/>
  <c r="AM21" i="36"/>
  <c r="AJ21" i="36"/>
  <c r="AI21" i="36"/>
  <c r="AH21" i="36"/>
  <c r="AG21" i="36"/>
  <c r="AF21" i="36"/>
  <c r="AE21" i="36"/>
  <c r="BN20" i="36"/>
  <c r="BE20" i="36"/>
  <c r="AV20" i="36"/>
  <c r="AM20" i="36"/>
  <c r="AJ20" i="36"/>
  <c r="AI20" i="36"/>
  <c r="AH20" i="36"/>
  <c r="AG20" i="36"/>
  <c r="AF20" i="36"/>
  <c r="AE20" i="36"/>
  <c r="BN19" i="36"/>
  <c r="BM19" i="36"/>
  <c r="BL19" i="36"/>
  <c r="BE19" i="36"/>
  <c r="BD19" i="36"/>
  <c r="BC19" i="36"/>
  <c r="AV19" i="36"/>
  <c r="AU19" i="36"/>
  <c r="AT19" i="36"/>
  <c r="AM19" i="36"/>
  <c r="AL19" i="36"/>
  <c r="AK19" i="36"/>
  <c r="AJ19" i="36"/>
  <c r="AI19" i="36"/>
  <c r="AH19" i="36"/>
  <c r="AG19" i="36"/>
  <c r="AF19" i="36"/>
  <c r="AE19" i="36"/>
  <c r="AC19" i="36"/>
  <c r="AB19" i="36"/>
  <c r="M19" i="36"/>
  <c r="BN18" i="36"/>
  <c r="BE18" i="36"/>
  <c r="AV18" i="36"/>
  <c r="AM18" i="36"/>
  <c r="AD18" i="36" s="1"/>
  <c r="AJ18" i="36"/>
  <c r="AI18" i="36"/>
  <c r="AH18" i="36"/>
  <c r="AG18" i="36"/>
  <c r="AF18" i="36"/>
  <c r="AE18" i="36"/>
  <c r="BN17" i="36"/>
  <c r="BE17" i="36"/>
  <c r="AV17" i="36"/>
  <c r="AM17" i="36"/>
  <c r="AJ17" i="36"/>
  <c r="AI17" i="36"/>
  <c r="AH17" i="36"/>
  <c r="AG17" i="36"/>
  <c r="AF17" i="36"/>
  <c r="AE17" i="36"/>
  <c r="BN16" i="36"/>
  <c r="BE16" i="36"/>
  <c r="AV16" i="36"/>
  <c r="AM16" i="36"/>
  <c r="AJ16" i="36"/>
  <c r="AI16" i="36"/>
  <c r="AH16" i="36"/>
  <c r="AG16" i="36"/>
  <c r="AF16" i="36"/>
  <c r="AE16" i="36"/>
  <c r="BN15" i="36"/>
  <c r="BM15" i="36"/>
  <c r="BL15" i="36"/>
  <c r="BE15" i="36"/>
  <c r="BD15" i="36"/>
  <c r="BC15" i="36"/>
  <c r="AV15" i="36"/>
  <c r="AU15" i="36"/>
  <c r="AT15" i="36"/>
  <c r="AM15" i="36"/>
  <c r="AL15" i="36"/>
  <c r="AK15" i="36"/>
  <c r="AJ15" i="36"/>
  <c r="AI15" i="36"/>
  <c r="AH15" i="36"/>
  <c r="AG15" i="36"/>
  <c r="AF15" i="36"/>
  <c r="AE15" i="36"/>
  <c r="AC15" i="36"/>
  <c r="AB15" i="36"/>
  <c r="M15" i="36"/>
  <c r="BN14" i="36"/>
  <c r="BE14" i="36"/>
  <c r="AV14" i="36"/>
  <c r="AM14" i="36"/>
  <c r="AJ14" i="36"/>
  <c r="AI14" i="36"/>
  <c r="AH14" i="36"/>
  <c r="AG14" i="36"/>
  <c r="AF14" i="36"/>
  <c r="AE14" i="36"/>
  <c r="BN13" i="36"/>
  <c r="BE13" i="36"/>
  <c r="AV13" i="36"/>
  <c r="AM13" i="36"/>
  <c r="AJ13" i="36"/>
  <c r="AI13" i="36"/>
  <c r="AH13" i="36"/>
  <c r="AG13" i="36"/>
  <c r="AF13" i="36"/>
  <c r="AE13" i="36"/>
  <c r="BN12" i="36"/>
  <c r="BE12" i="36"/>
  <c r="AV12" i="36"/>
  <c r="AM12" i="36"/>
  <c r="AJ12" i="36"/>
  <c r="AI12" i="36"/>
  <c r="AH12" i="36"/>
  <c r="AG12" i="36"/>
  <c r="AF12" i="36"/>
  <c r="AE12" i="36"/>
  <c r="BN11" i="36"/>
  <c r="BM11" i="36"/>
  <c r="BL11" i="36"/>
  <c r="BE11" i="36"/>
  <c r="BD11" i="36"/>
  <c r="BC11" i="36"/>
  <c r="AV11" i="36"/>
  <c r="AU11" i="36"/>
  <c r="AT11" i="36"/>
  <c r="AM11" i="36"/>
  <c r="AL11" i="36"/>
  <c r="AK11" i="36"/>
  <c r="AJ11" i="36"/>
  <c r="AI11" i="36"/>
  <c r="AH11" i="36"/>
  <c r="AG11" i="36"/>
  <c r="AF11" i="36"/>
  <c r="AE11" i="36"/>
  <c r="AC11" i="36"/>
  <c r="AB11" i="36"/>
  <c r="M11" i="36"/>
  <c r="BN322" i="35"/>
  <c r="BE322" i="35"/>
  <c r="AV322" i="35"/>
  <c r="AM322" i="35"/>
  <c r="AJ322" i="35"/>
  <c r="AI322" i="35"/>
  <c r="AH322" i="35"/>
  <c r="AG322" i="35"/>
  <c r="AF322" i="35"/>
  <c r="AE322" i="35"/>
  <c r="BN321" i="35"/>
  <c r="BE321" i="35"/>
  <c r="AV321" i="35"/>
  <c r="AM321" i="35"/>
  <c r="AJ321" i="35"/>
  <c r="AI321" i="35"/>
  <c r="AH321" i="35"/>
  <c r="AG321" i="35"/>
  <c r="AF321" i="35"/>
  <c r="AE321" i="35"/>
  <c r="BN320" i="35"/>
  <c r="BE320" i="35"/>
  <c r="AV320" i="35"/>
  <c r="AM320" i="35"/>
  <c r="AJ320" i="35"/>
  <c r="AI320" i="35"/>
  <c r="AH320" i="35"/>
  <c r="AG320" i="35"/>
  <c r="AF320" i="35"/>
  <c r="AE320" i="35"/>
  <c r="BN319" i="35"/>
  <c r="BM319" i="35"/>
  <c r="BL319" i="35"/>
  <c r="BE319" i="35"/>
  <c r="BD319" i="35"/>
  <c r="BC319" i="35"/>
  <c r="AV319" i="35"/>
  <c r="AU319" i="35"/>
  <c r="AT319" i="35"/>
  <c r="AM319" i="35"/>
  <c r="AL319" i="35"/>
  <c r="AK319" i="35"/>
  <c r="AJ319" i="35"/>
  <c r="AI319" i="35"/>
  <c r="AH319" i="35"/>
  <c r="AG319" i="35"/>
  <c r="AF319" i="35"/>
  <c r="AE319" i="35"/>
  <c r="AC319" i="35"/>
  <c r="AB319" i="35"/>
  <c r="M319" i="35"/>
  <c r="BN318" i="35"/>
  <c r="BE318" i="35"/>
  <c r="AV318" i="35"/>
  <c r="AM318" i="35"/>
  <c r="AJ318" i="35"/>
  <c r="AI318" i="35"/>
  <c r="AH318" i="35"/>
  <c r="AG318" i="35"/>
  <c r="AF318" i="35"/>
  <c r="AE318" i="35"/>
  <c r="BN317" i="35"/>
  <c r="BE317" i="35"/>
  <c r="AV317" i="35"/>
  <c r="AM317" i="35"/>
  <c r="AJ317" i="35"/>
  <c r="AI317" i="35"/>
  <c r="AH317" i="35"/>
  <c r="AG317" i="35"/>
  <c r="AF317" i="35"/>
  <c r="AE317" i="35"/>
  <c r="BN316" i="35"/>
  <c r="BE316" i="35"/>
  <c r="AV316" i="35"/>
  <c r="AM316" i="35"/>
  <c r="AJ316" i="35"/>
  <c r="AI316" i="35"/>
  <c r="AH316" i="35"/>
  <c r="AG316" i="35"/>
  <c r="AF316" i="35"/>
  <c r="AE316" i="35"/>
  <c r="BN315" i="35"/>
  <c r="BM315" i="35"/>
  <c r="BL315" i="35"/>
  <c r="BE315" i="35"/>
  <c r="BD315" i="35"/>
  <c r="BC315" i="35"/>
  <c r="AV315" i="35"/>
  <c r="AU315" i="35"/>
  <c r="AT315" i="35"/>
  <c r="AM315" i="35"/>
  <c r="AL315" i="35"/>
  <c r="AK315" i="35"/>
  <c r="AJ315" i="35"/>
  <c r="AI315" i="35"/>
  <c r="AH315" i="35"/>
  <c r="AG315" i="35"/>
  <c r="AF315" i="35"/>
  <c r="AE315" i="35"/>
  <c r="AC315" i="35"/>
  <c r="AB315" i="35"/>
  <c r="M315" i="35"/>
  <c r="BN314" i="35"/>
  <c r="BE314" i="35"/>
  <c r="AV314" i="35"/>
  <c r="AM314" i="35"/>
  <c r="AJ314" i="35"/>
  <c r="AI314" i="35"/>
  <c r="AH314" i="35"/>
  <c r="AG314" i="35"/>
  <c r="AF314" i="35"/>
  <c r="AE314" i="35"/>
  <c r="BN313" i="35"/>
  <c r="BE313" i="35"/>
  <c r="AV313" i="35"/>
  <c r="AM313" i="35"/>
  <c r="AJ313" i="35"/>
  <c r="AI313" i="35"/>
  <c r="AH313" i="35"/>
  <c r="AG313" i="35"/>
  <c r="AF313" i="35"/>
  <c r="AE313" i="35"/>
  <c r="BN312" i="35"/>
  <c r="BE312" i="35"/>
  <c r="AV312" i="35"/>
  <c r="AM312" i="35"/>
  <c r="AJ312" i="35"/>
  <c r="AI312" i="35"/>
  <c r="AH312" i="35"/>
  <c r="AG312" i="35"/>
  <c r="AF312" i="35"/>
  <c r="AE312" i="35"/>
  <c r="BN311" i="35"/>
  <c r="BM311" i="35"/>
  <c r="BL311" i="35"/>
  <c r="BE311" i="35"/>
  <c r="BD311" i="35"/>
  <c r="BC311" i="35"/>
  <c r="AV311" i="35"/>
  <c r="AU311" i="35"/>
  <c r="AT311" i="35"/>
  <c r="AM311" i="35"/>
  <c r="AL311" i="35"/>
  <c r="AK311" i="35"/>
  <c r="AJ311" i="35"/>
  <c r="AI311" i="35"/>
  <c r="AH311" i="35"/>
  <c r="AG311" i="35"/>
  <c r="AF311" i="35"/>
  <c r="AE311" i="35"/>
  <c r="AC311" i="35"/>
  <c r="AB311" i="35"/>
  <c r="M311" i="35"/>
  <c r="BN310" i="35"/>
  <c r="BE310" i="35"/>
  <c r="AV310" i="35"/>
  <c r="AM310" i="35"/>
  <c r="AJ310" i="35"/>
  <c r="AI310" i="35"/>
  <c r="AH310" i="35"/>
  <c r="AG310" i="35"/>
  <c r="AF310" i="35"/>
  <c r="AE310" i="35"/>
  <c r="BN309" i="35"/>
  <c r="BE309" i="35"/>
  <c r="AV309" i="35"/>
  <c r="AM309" i="35"/>
  <c r="AJ309" i="35"/>
  <c r="AI309" i="35"/>
  <c r="AH309" i="35"/>
  <c r="AG309" i="35"/>
  <c r="AF309" i="35"/>
  <c r="AE309" i="35"/>
  <c r="BN308" i="35"/>
  <c r="BE308" i="35"/>
  <c r="AV308" i="35"/>
  <c r="AM308" i="35"/>
  <c r="AJ308" i="35"/>
  <c r="AI308" i="35"/>
  <c r="AH308" i="35"/>
  <c r="AG308" i="35"/>
  <c r="AF308" i="35"/>
  <c r="AE308" i="35"/>
  <c r="BN307" i="35"/>
  <c r="BM307" i="35"/>
  <c r="BL307" i="35"/>
  <c r="BE307" i="35"/>
  <c r="BD307" i="35"/>
  <c r="BC307" i="35"/>
  <c r="AV307" i="35"/>
  <c r="AU307" i="35"/>
  <c r="AT307" i="35"/>
  <c r="AM307" i="35"/>
  <c r="AL307" i="35"/>
  <c r="AK307" i="35"/>
  <c r="AJ307" i="35"/>
  <c r="AI307" i="35"/>
  <c r="AH307" i="35"/>
  <c r="AG307" i="35"/>
  <c r="AF307" i="35"/>
  <c r="AE307" i="35"/>
  <c r="AC307" i="35"/>
  <c r="AB307" i="35"/>
  <c r="M307" i="35"/>
  <c r="BN306" i="35"/>
  <c r="BE306" i="35"/>
  <c r="AV306" i="35"/>
  <c r="AM306" i="35"/>
  <c r="AJ306" i="35"/>
  <c r="AI306" i="35"/>
  <c r="AH306" i="35"/>
  <c r="AG306" i="35"/>
  <c r="AF306" i="35"/>
  <c r="AE306" i="35"/>
  <c r="BN305" i="35"/>
  <c r="BE305" i="35"/>
  <c r="AV305" i="35"/>
  <c r="AM305" i="35"/>
  <c r="AJ305" i="35"/>
  <c r="AI305" i="35"/>
  <c r="AH305" i="35"/>
  <c r="AG305" i="35"/>
  <c r="AF305" i="35"/>
  <c r="AE305" i="35"/>
  <c r="BN304" i="35"/>
  <c r="BE304" i="35"/>
  <c r="AV304" i="35"/>
  <c r="AM304" i="35"/>
  <c r="AJ304" i="35"/>
  <c r="AI304" i="35"/>
  <c r="AH304" i="35"/>
  <c r="AG304" i="35"/>
  <c r="AF304" i="35"/>
  <c r="AE304" i="35"/>
  <c r="BN303" i="35"/>
  <c r="BM303" i="35"/>
  <c r="BL303" i="35"/>
  <c r="BE303" i="35"/>
  <c r="BD303" i="35"/>
  <c r="BC303" i="35"/>
  <c r="AV303" i="35"/>
  <c r="AU303" i="35"/>
  <c r="AT303" i="35"/>
  <c r="AM303" i="35"/>
  <c r="AL303" i="35"/>
  <c r="AK303" i="35"/>
  <c r="AJ303" i="35"/>
  <c r="AI303" i="35"/>
  <c r="AH303" i="35"/>
  <c r="AG303" i="35"/>
  <c r="AF303" i="35"/>
  <c r="AE303" i="35"/>
  <c r="AC303" i="35"/>
  <c r="AB303" i="35"/>
  <c r="M303" i="35"/>
  <c r="BN302" i="35"/>
  <c r="BE302" i="35"/>
  <c r="AV302" i="35"/>
  <c r="AM302" i="35"/>
  <c r="AJ302" i="35"/>
  <c r="AI302" i="35"/>
  <c r="AH302" i="35"/>
  <c r="AG302" i="35"/>
  <c r="AF302" i="35"/>
  <c r="AE302" i="35"/>
  <c r="BN301" i="35"/>
  <c r="BE301" i="35"/>
  <c r="AV301" i="35"/>
  <c r="AM301" i="35"/>
  <c r="AJ301" i="35"/>
  <c r="AI301" i="35"/>
  <c r="AH301" i="35"/>
  <c r="AG301" i="35"/>
  <c r="AF301" i="35"/>
  <c r="AE301" i="35"/>
  <c r="BN300" i="35"/>
  <c r="BE300" i="35"/>
  <c r="AV300" i="35"/>
  <c r="AM300" i="35"/>
  <c r="AJ300" i="35"/>
  <c r="AI300" i="35"/>
  <c r="AH300" i="35"/>
  <c r="AG300" i="35"/>
  <c r="AF300" i="35"/>
  <c r="AE300" i="35"/>
  <c r="BN299" i="35"/>
  <c r="BM299" i="35"/>
  <c r="BL299" i="35"/>
  <c r="BE299" i="35"/>
  <c r="BD299" i="35"/>
  <c r="BC299" i="35"/>
  <c r="AV299" i="35"/>
  <c r="AU299" i="35"/>
  <c r="AT299" i="35"/>
  <c r="AM299" i="35"/>
  <c r="AL299" i="35"/>
  <c r="AK299" i="35"/>
  <c r="AJ299" i="35"/>
  <c r="AI299" i="35"/>
  <c r="AH299" i="35"/>
  <c r="AG299" i="35"/>
  <c r="AF299" i="35"/>
  <c r="AE299" i="35"/>
  <c r="AC299" i="35"/>
  <c r="AB299" i="35"/>
  <c r="M299" i="35"/>
  <c r="BN298" i="35"/>
  <c r="BE298" i="35"/>
  <c r="AV298" i="35"/>
  <c r="AM298" i="35"/>
  <c r="AJ298" i="35"/>
  <c r="AI298" i="35"/>
  <c r="AH298" i="35"/>
  <c r="AG298" i="35"/>
  <c r="AF298" i="35"/>
  <c r="AE298" i="35"/>
  <c r="BN297" i="35"/>
  <c r="BE297" i="35"/>
  <c r="AV297" i="35"/>
  <c r="AM297" i="35"/>
  <c r="AJ297" i="35"/>
  <c r="AI297" i="35"/>
  <c r="AH297" i="35"/>
  <c r="AG297" i="35"/>
  <c r="AF297" i="35"/>
  <c r="AE297" i="35"/>
  <c r="BN296" i="35"/>
  <c r="BE296" i="35"/>
  <c r="AV296" i="35"/>
  <c r="AM296" i="35"/>
  <c r="AJ296" i="35"/>
  <c r="AI296" i="35"/>
  <c r="AH296" i="35"/>
  <c r="AG296" i="35"/>
  <c r="AF296" i="35"/>
  <c r="AE296" i="35"/>
  <c r="BN295" i="35"/>
  <c r="BM295" i="35"/>
  <c r="BL295" i="35"/>
  <c r="BE295" i="35"/>
  <c r="BD295" i="35"/>
  <c r="BC295" i="35"/>
  <c r="AV295" i="35"/>
  <c r="AU295" i="35"/>
  <c r="AT295" i="35"/>
  <c r="AM295" i="35"/>
  <c r="AL295" i="35"/>
  <c r="AK295" i="35"/>
  <c r="AJ295" i="35"/>
  <c r="AI295" i="35"/>
  <c r="AH295" i="35"/>
  <c r="AG295" i="35"/>
  <c r="AF295" i="35"/>
  <c r="AE295" i="35"/>
  <c r="AC295" i="35"/>
  <c r="AB295" i="35"/>
  <c r="M295" i="35"/>
  <c r="BN294" i="35"/>
  <c r="BE294" i="35"/>
  <c r="AV294" i="35"/>
  <c r="AM294" i="35"/>
  <c r="AJ294" i="35"/>
  <c r="AI294" i="35"/>
  <c r="AH294" i="35"/>
  <c r="AG294" i="35"/>
  <c r="AF294" i="35"/>
  <c r="AE294" i="35"/>
  <c r="BN293" i="35"/>
  <c r="BE293" i="35"/>
  <c r="AV293" i="35"/>
  <c r="AM293" i="35"/>
  <c r="AJ293" i="35"/>
  <c r="AI293" i="35"/>
  <c r="AH293" i="35"/>
  <c r="AG293" i="35"/>
  <c r="AF293" i="35"/>
  <c r="AE293" i="35"/>
  <c r="BN292" i="35"/>
  <c r="BE292" i="35"/>
  <c r="AV292" i="35"/>
  <c r="AM292" i="35"/>
  <c r="AJ292" i="35"/>
  <c r="AI292" i="35"/>
  <c r="AH292" i="35"/>
  <c r="AG292" i="35"/>
  <c r="AF292" i="35"/>
  <c r="AE292" i="35"/>
  <c r="BN291" i="35"/>
  <c r="BM291" i="35"/>
  <c r="BL291" i="35"/>
  <c r="BE291" i="35"/>
  <c r="BD291" i="35"/>
  <c r="BC291" i="35"/>
  <c r="AV291" i="35"/>
  <c r="AU291" i="35"/>
  <c r="AT291" i="35"/>
  <c r="AM291" i="35"/>
  <c r="AL291" i="35"/>
  <c r="AK291" i="35"/>
  <c r="AJ291" i="35"/>
  <c r="AI291" i="35"/>
  <c r="AH291" i="35"/>
  <c r="AG291" i="35"/>
  <c r="AF291" i="35"/>
  <c r="AE291" i="35"/>
  <c r="AC291" i="35"/>
  <c r="AB291" i="35"/>
  <c r="M291" i="35"/>
  <c r="BN290" i="35"/>
  <c r="BE290" i="35"/>
  <c r="AV290" i="35"/>
  <c r="AM290" i="35"/>
  <c r="AJ290" i="35"/>
  <c r="AI290" i="35"/>
  <c r="AH290" i="35"/>
  <c r="AG290" i="35"/>
  <c r="AF290" i="35"/>
  <c r="AE290" i="35"/>
  <c r="BN289" i="35"/>
  <c r="BE289" i="35"/>
  <c r="AV289" i="35"/>
  <c r="AM289" i="35"/>
  <c r="AJ289" i="35"/>
  <c r="AI289" i="35"/>
  <c r="AH289" i="35"/>
  <c r="AG289" i="35"/>
  <c r="AF289" i="35"/>
  <c r="AE289" i="35"/>
  <c r="BN288" i="35"/>
  <c r="BE288" i="35"/>
  <c r="AV288" i="35"/>
  <c r="AM288" i="35"/>
  <c r="AJ288" i="35"/>
  <c r="AI288" i="35"/>
  <c r="AH288" i="35"/>
  <c r="AG288" i="35"/>
  <c r="AF288" i="35"/>
  <c r="AE288" i="35"/>
  <c r="BN287" i="35"/>
  <c r="BM287" i="35"/>
  <c r="BL287" i="35"/>
  <c r="BE287" i="35"/>
  <c r="BD287" i="35"/>
  <c r="BC287" i="35"/>
  <c r="AV287" i="35"/>
  <c r="AU287" i="35"/>
  <c r="AT287" i="35"/>
  <c r="AM287" i="35"/>
  <c r="AL287" i="35"/>
  <c r="AK287" i="35"/>
  <c r="AJ287" i="35"/>
  <c r="AI287" i="35"/>
  <c r="AH287" i="35"/>
  <c r="AG287" i="35"/>
  <c r="AF287" i="35"/>
  <c r="AE287" i="35"/>
  <c r="AC287" i="35"/>
  <c r="AB287" i="35"/>
  <c r="M287" i="35"/>
  <c r="BN286" i="35"/>
  <c r="BE286" i="35"/>
  <c r="AV286" i="35"/>
  <c r="AM286" i="35"/>
  <c r="AJ286" i="35"/>
  <c r="AI286" i="35"/>
  <c r="AH286" i="35"/>
  <c r="AG286" i="35"/>
  <c r="AF286" i="35"/>
  <c r="AE286" i="35"/>
  <c r="BN285" i="35"/>
  <c r="BE285" i="35"/>
  <c r="AV285" i="35"/>
  <c r="AM285" i="35"/>
  <c r="AJ285" i="35"/>
  <c r="AI285" i="35"/>
  <c r="AH285" i="35"/>
  <c r="AG285" i="35"/>
  <c r="AF285" i="35"/>
  <c r="AE285" i="35"/>
  <c r="BN284" i="35"/>
  <c r="BE284" i="35"/>
  <c r="AV284" i="35"/>
  <c r="AM284" i="35"/>
  <c r="AJ284" i="35"/>
  <c r="AI284" i="35"/>
  <c r="AH284" i="35"/>
  <c r="AG284" i="35"/>
  <c r="AF284" i="35"/>
  <c r="AE284" i="35"/>
  <c r="BN283" i="35"/>
  <c r="BM283" i="35"/>
  <c r="BL283" i="35"/>
  <c r="BE283" i="35"/>
  <c r="BD283" i="35"/>
  <c r="BC283" i="35"/>
  <c r="AV283" i="35"/>
  <c r="AU283" i="35"/>
  <c r="AT283" i="35"/>
  <c r="AM283" i="35"/>
  <c r="AL283" i="35"/>
  <c r="AK283" i="35"/>
  <c r="AJ283" i="35"/>
  <c r="AI283" i="35"/>
  <c r="AH283" i="35"/>
  <c r="AG283" i="35"/>
  <c r="AF283" i="35"/>
  <c r="AE283" i="35"/>
  <c r="AC283" i="35"/>
  <c r="AB283" i="35"/>
  <c r="M283" i="35"/>
  <c r="BN282" i="35"/>
  <c r="BE282" i="35"/>
  <c r="AV282" i="35"/>
  <c r="AM282" i="35"/>
  <c r="AJ282" i="35"/>
  <c r="AI282" i="35"/>
  <c r="AH282" i="35"/>
  <c r="AG282" i="35"/>
  <c r="AF282" i="35"/>
  <c r="AE282" i="35"/>
  <c r="BN281" i="35"/>
  <c r="BE281" i="35"/>
  <c r="AV281" i="35"/>
  <c r="AM281" i="35"/>
  <c r="AJ281" i="35"/>
  <c r="AI281" i="35"/>
  <c r="AH281" i="35"/>
  <c r="AG281" i="35"/>
  <c r="AF281" i="35"/>
  <c r="AE281" i="35"/>
  <c r="BN280" i="35"/>
  <c r="BE280" i="35"/>
  <c r="AV280" i="35"/>
  <c r="AM280" i="35"/>
  <c r="AJ280" i="35"/>
  <c r="AI280" i="35"/>
  <c r="AH280" i="35"/>
  <c r="AG280" i="35"/>
  <c r="AF280" i="35"/>
  <c r="AE280" i="35"/>
  <c r="BN279" i="35"/>
  <c r="BM279" i="35"/>
  <c r="BL279" i="35"/>
  <c r="BE279" i="35"/>
  <c r="BD279" i="35"/>
  <c r="BC279" i="35"/>
  <c r="AV279" i="35"/>
  <c r="AU279" i="35"/>
  <c r="AT279" i="35"/>
  <c r="AM279" i="35"/>
  <c r="AL279" i="35"/>
  <c r="AK279" i="35"/>
  <c r="AJ279" i="35"/>
  <c r="AI279" i="35"/>
  <c r="AH279" i="35"/>
  <c r="AG279" i="35"/>
  <c r="AF279" i="35"/>
  <c r="AE279" i="35"/>
  <c r="AC279" i="35"/>
  <c r="AB279" i="35"/>
  <c r="M279" i="35"/>
  <c r="BN278" i="35"/>
  <c r="BE278" i="35"/>
  <c r="AV278" i="35"/>
  <c r="AM278" i="35"/>
  <c r="AJ278" i="35"/>
  <c r="AI278" i="35"/>
  <c r="AH278" i="35"/>
  <c r="AG278" i="35"/>
  <c r="AF278" i="35"/>
  <c r="AE278" i="35"/>
  <c r="BN277" i="35"/>
  <c r="BE277" i="35"/>
  <c r="AV277" i="35"/>
  <c r="AM277" i="35"/>
  <c r="AJ277" i="35"/>
  <c r="AI277" i="35"/>
  <c r="AH277" i="35"/>
  <c r="AG277" i="35"/>
  <c r="AF277" i="35"/>
  <c r="AE277" i="35"/>
  <c r="BN276" i="35"/>
  <c r="BE276" i="35"/>
  <c r="AV276" i="35"/>
  <c r="AM276" i="35"/>
  <c r="AJ276" i="35"/>
  <c r="AI276" i="35"/>
  <c r="AH276" i="35"/>
  <c r="AG276" i="35"/>
  <c r="AF276" i="35"/>
  <c r="AE276" i="35"/>
  <c r="BN275" i="35"/>
  <c r="BM275" i="35"/>
  <c r="BL275" i="35"/>
  <c r="BE275" i="35"/>
  <c r="BD275" i="35"/>
  <c r="BC275" i="35"/>
  <c r="AV275" i="35"/>
  <c r="AU275" i="35"/>
  <c r="AT275" i="35"/>
  <c r="AM275" i="35"/>
  <c r="AL275" i="35"/>
  <c r="AK275" i="35"/>
  <c r="AJ275" i="35"/>
  <c r="AI275" i="35"/>
  <c r="AH275" i="35"/>
  <c r="AG275" i="35"/>
  <c r="AF275" i="35"/>
  <c r="AE275" i="35"/>
  <c r="AC275" i="35"/>
  <c r="AB275" i="35"/>
  <c r="M275" i="35"/>
  <c r="BN274" i="35"/>
  <c r="BE274" i="35"/>
  <c r="AV274" i="35"/>
  <c r="AM274" i="35"/>
  <c r="AJ274" i="35"/>
  <c r="AI274" i="35"/>
  <c r="AH274" i="35"/>
  <c r="AG274" i="35"/>
  <c r="AF274" i="35"/>
  <c r="AE274" i="35"/>
  <c r="BN273" i="35"/>
  <c r="BE273" i="35"/>
  <c r="AV273" i="35"/>
  <c r="AM273" i="35"/>
  <c r="AJ273" i="35"/>
  <c r="AI273" i="35"/>
  <c r="AH273" i="35"/>
  <c r="AG273" i="35"/>
  <c r="AF273" i="35"/>
  <c r="AE273" i="35"/>
  <c r="BN272" i="35"/>
  <c r="BE272" i="35"/>
  <c r="AV272" i="35"/>
  <c r="AM272" i="35"/>
  <c r="AJ272" i="35"/>
  <c r="AI272" i="35"/>
  <c r="AH272" i="35"/>
  <c r="AG272" i="35"/>
  <c r="AF272" i="35"/>
  <c r="AE272" i="35"/>
  <c r="BN271" i="35"/>
  <c r="BM271" i="35"/>
  <c r="BL271" i="35"/>
  <c r="BE271" i="35"/>
  <c r="BD271" i="35"/>
  <c r="BC271" i="35"/>
  <c r="AV271" i="35"/>
  <c r="AU271" i="35"/>
  <c r="AT271" i="35"/>
  <c r="AM271" i="35"/>
  <c r="AL271" i="35"/>
  <c r="AK271" i="35"/>
  <c r="AJ271" i="35"/>
  <c r="AI271" i="35"/>
  <c r="AH271" i="35"/>
  <c r="AG271" i="35"/>
  <c r="AF271" i="35"/>
  <c r="AE271" i="35"/>
  <c r="AC271" i="35"/>
  <c r="AB271" i="35"/>
  <c r="M271" i="35"/>
  <c r="BN270" i="35"/>
  <c r="BE270" i="35"/>
  <c r="AV270" i="35"/>
  <c r="AM270" i="35"/>
  <c r="AJ270" i="35"/>
  <c r="AI270" i="35"/>
  <c r="AH270" i="35"/>
  <c r="AG270" i="35"/>
  <c r="AF270" i="35"/>
  <c r="AE270" i="35"/>
  <c r="BN269" i="35"/>
  <c r="BE269" i="35"/>
  <c r="AV269" i="35"/>
  <c r="AM269" i="35"/>
  <c r="AJ269" i="35"/>
  <c r="AI269" i="35"/>
  <c r="AH269" i="35"/>
  <c r="AG269" i="35"/>
  <c r="AF269" i="35"/>
  <c r="AE269" i="35"/>
  <c r="BN268" i="35"/>
  <c r="BE268" i="35"/>
  <c r="AV268" i="35"/>
  <c r="AM268" i="35"/>
  <c r="AJ268" i="35"/>
  <c r="AI268" i="35"/>
  <c r="AH268" i="35"/>
  <c r="AG268" i="35"/>
  <c r="AF268" i="35"/>
  <c r="AE268" i="35"/>
  <c r="BN267" i="35"/>
  <c r="BM267" i="35"/>
  <c r="BL267" i="35"/>
  <c r="BE267" i="35"/>
  <c r="BD267" i="35"/>
  <c r="BC267" i="35"/>
  <c r="AV267" i="35"/>
  <c r="AU267" i="35"/>
  <c r="AT267" i="35"/>
  <c r="AM267" i="35"/>
  <c r="AL267" i="35"/>
  <c r="AK267" i="35"/>
  <c r="AJ267" i="35"/>
  <c r="AI267" i="35"/>
  <c r="AH267" i="35"/>
  <c r="AG267" i="35"/>
  <c r="AF267" i="35"/>
  <c r="AE267" i="35"/>
  <c r="AC267" i="35"/>
  <c r="AB267" i="35"/>
  <c r="M267" i="35"/>
  <c r="BN266" i="35"/>
  <c r="BE266" i="35"/>
  <c r="AV266" i="35"/>
  <c r="AM266" i="35"/>
  <c r="AJ266" i="35"/>
  <c r="AI266" i="35"/>
  <c r="AH266" i="35"/>
  <c r="AG266" i="35"/>
  <c r="AF266" i="35"/>
  <c r="AE266" i="35"/>
  <c r="BN265" i="35"/>
  <c r="BE265" i="35"/>
  <c r="AV265" i="35"/>
  <c r="AM265" i="35"/>
  <c r="AJ265" i="35"/>
  <c r="AI265" i="35"/>
  <c r="AH265" i="35"/>
  <c r="AG265" i="35"/>
  <c r="AF265" i="35"/>
  <c r="AE265" i="35"/>
  <c r="BN264" i="35"/>
  <c r="BE264" i="35"/>
  <c r="AV264" i="35"/>
  <c r="AM264" i="35"/>
  <c r="AJ264" i="35"/>
  <c r="AI264" i="35"/>
  <c r="AH264" i="35"/>
  <c r="AG264" i="35"/>
  <c r="AF264" i="35"/>
  <c r="AE264" i="35"/>
  <c r="BN263" i="35"/>
  <c r="BM263" i="35"/>
  <c r="BL263" i="35"/>
  <c r="BE263" i="35"/>
  <c r="BD263" i="35"/>
  <c r="BC263" i="35"/>
  <c r="AV263" i="35"/>
  <c r="AU263" i="35"/>
  <c r="AT263" i="35"/>
  <c r="AM263" i="35"/>
  <c r="AL263" i="35"/>
  <c r="AK263" i="35"/>
  <c r="AJ263" i="35"/>
  <c r="AI263" i="35"/>
  <c r="AH263" i="35"/>
  <c r="AG263" i="35"/>
  <c r="AF263" i="35"/>
  <c r="AE263" i="35"/>
  <c r="AC263" i="35"/>
  <c r="AB263" i="35"/>
  <c r="M263" i="35"/>
  <c r="BN262" i="35"/>
  <c r="BE262" i="35"/>
  <c r="AV262" i="35"/>
  <c r="AM262" i="35"/>
  <c r="AJ262" i="35"/>
  <c r="AI262" i="35"/>
  <c r="AH262" i="35"/>
  <c r="AG262" i="35"/>
  <c r="AF262" i="35"/>
  <c r="AE262" i="35"/>
  <c r="BN261" i="35"/>
  <c r="BE261" i="35"/>
  <c r="AV261" i="35"/>
  <c r="AM261" i="35"/>
  <c r="AJ261" i="35"/>
  <c r="AI261" i="35"/>
  <c r="AH261" i="35"/>
  <c r="AG261" i="35"/>
  <c r="AF261" i="35"/>
  <c r="AE261" i="35"/>
  <c r="BN260" i="35"/>
  <c r="BE260" i="35"/>
  <c r="AV260" i="35"/>
  <c r="AM260" i="35"/>
  <c r="AJ260" i="35"/>
  <c r="AI260" i="35"/>
  <c r="AH260" i="35"/>
  <c r="AG260" i="35"/>
  <c r="AF260" i="35"/>
  <c r="AE260" i="35"/>
  <c r="BN259" i="35"/>
  <c r="BM259" i="35"/>
  <c r="BL259" i="35"/>
  <c r="BE259" i="35"/>
  <c r="BD259" i="35"/>
  <c r="BC259" i="35"/>
  <c r="AV259" i="35"/>
  <c r="AU259" i="35"/>
  <c r="AT259" i="35"/>
  <c r="AM259" i="35"/>
  <c r="AL259" i="35"/>
  <c r="AK259" i="35"/>
  <c r="AJ259" i="35"/>
  <c r="AI259" i="35"/>
  <c r="AH259" i="35"/>
  <c r="AG259" i="35"/>
  <c r="AF259" i="35"/>
  <c r="AE259" i="35"/>
  <c r="AC259" i="35"/>
  <c r="AB259" i="35"/>
  <c r="M259" i="35"/>
  <c r="BN258" i="35"/>
  <c r="BE258" i="35"/>
  <c r="AV258" i="35"/>
  <c r="AM258" i="35"/>
  <c r="AJ258" i="35"/>
  <c r="AI258" i="35"/>
  <c r="AH258" i="35"/>
  <c r="AG258" i="35"/>
  <c r="AF258" i="35"/>
  <c r="AE258" i="35"/>
  <c r="BN257" i="35"/>
  <c r="BE257" i="35"/>
  <c r="AV257" i="35"/>
  <c r="AM257" i="35"/>
  <c r="AJ257" i="35"/>
  <c r="AI257" i="35"/>
  <c r="AH257" i="35"/>
  <c r="AG257" i="35"/>
  <c r="AF257" i="35"/>
  <c r="AE257" i="35"/>
  <c r="BN256" i="35"/>
  <c r="BE256" i="35"/>
  <c r="AV256" i="35"/>
  <c r="AM256" i="35"/>
  <c r="AJ256" i="35"/>
  <c r="AI256" i="35"/>
  <c r="AH256" i="35"/>
  <c r="AG256" i="35"/>
  <c r="AF256" i="35"/>
  <c r="AE256" i="35"/>
  <c r="BN255" i="35"/>
  <c r="BM255" i="35"/>
  <c r="BL255" i="35"/>
  <c r="BE255" i="35"/>
  <c r="BD255" i="35"/>
  <c r="BC255" i="35"/>
  <c r="AV255" i="35"/>
  <c r="AU255" i="35"/>
  <c r="AT255" i="35"/>
  <c r="AM255" i="35"/>
  <c r="AL255" i="35"/>
  <c r="AK255" i="35"/>
  <c r="AJ255" i="35"/>
  <c r="AI255" i="35"/>
  <c r="AH255" i="35"/>
  <c r="AG255" i="35"/>
  <c r="AF255" i="35"/>
  <c r="AE255" i="35"/>
  <c r="AC255" i="35"/>
  <c r="AB255" i="35"/>
  <c r="M255" i="35"/>
  <c r="BN254" i="35"/>
  <c r="BE254" i="35"/>
  <c r="AV254" i="35"/>
  <c r="AM254" i="35"/>
  <c r="AJ254" i="35"/>
  <c r="AI254" i="35"/>
  <c r="AH254" i="35"/>
  <c r="AG254" i="35"/>
  <c r="AF254" i="35"/>
  <c r="AE254" i="35"/>
  <c r="BN253" i="35"/>
  <c r="BE253" i="35"/>
  <c r="AV253" i="35"/>
  <c r="AM253" i="35"/>
  <c r="AJ253" i="35"/>
  <c r="AI253" i="35"/>
  <c r="AH253" i="35"/>
  <c r="AG253" i="35"/>
  <c r="AF253" i="35"/>
  <c r="AE253" i="35"/>
  <c r="BN252" i="35"/>
  <c r="BE252" i="35"/>
  <c r="AV252" i="35"/>
  <c r="AM252" i="35"/>
  <c r="AJ252" i="35"/>
  <c r="AI252" i="35"/>
  <c r="AH252" i="35"/>
  <c r="AG252" i="35"/>
  <c r="AF252" i="35"/>
  <c r="AE252" i="35"/>
  <c r="BN251" i="35"/>
  <c r="BM251" i="35"/>
  <c r="BL251" i="35"/>
  <c r="BE251" i="35"/>
  <c r="BD251" i="35"/>
  <c r="BC251" i="35"/>
  <c r="AV251" i="35"/>
  <c r="AU251" i="35"/>
  <c r="AT251" i="35"/>
  <c r="AM251" i="35"/>
  <c r="AL251" i="35"/>
  <c r="AK251" i="35"/>
  <c r="AJ251" i="35"/>
  <c r="AI251" i="35"/>
  <c r="AH251" i="35"/>
  <c r="AG251" i="35"/>
  <c r="AF251" i="35"/>
  <c r="AE251" i="35"/>
  <c r="AC251" i="35"/>
  <c r="AB251" i="35"/>
  <c r="M251" i="35"/>
  <c r="BN250" i="35"/>
  <c r="BE250" i="35"/>
  <c r="AV250" i="35"/>
  <c r="AM250" i="35"/>
  <c r="AJ250" i="35"/>
  <c r="AI250" i="35"/>
  <c r="AH250" i="35"/>
  <c r="AG250" i="35"/>
  <c r="AF250" i="35"/>
  <c r="AE250" i="35"/>
  <c r="BN249" i="35"/>
  <c r="BE249" i="35"/>
  <c r="AV249" i="35"/>
  <c r="AM249" i="35"/>
  <c r="AJ249" i="35"/>
  <c r="AI249" i="35"/>
  <c r="AH249" i="35"/>
  <c r="AG249" i="35"/>
  <c r="AF249" i="35"/>
  <c r="AE249" i="35"/>
  <c r="BN248" i="35"/>
  <c r="BE248" i="35"/>
  <c r="AV248" i="35"/>
  <c r="AM248" i="35"/>
  <c r="AJ248" i="35"/>
  <c r="AI248" i="35"/>
  <c r="AH248" i="35"/>
  <c r="AG248" i="35"/>
  <c r="AF248" i="35"/>
  <c r="AE248" i="35"/>
  <c r="BN247" i="35"/>
  <c r="BM247" i="35"/>
  <c r="BL247" i="35"/>
  <c r="BE247" i="35"/>
  <c r="BD247" i="35"/>
  <c r="BC247" i="35"/>
  <c r="AV247" i="35"/>
  <c r="AU247" i="35"/>
  <c r="AT247" i="35"/>
  <c r="AM247" i="35"/>
  <c r="AL247" i="35"/>
  <c r="AK247" i="35"/>
  <c r="AJ247" i="35"/>
  <c r="AI247" i="35"/>
  <c r="AH247" i="35"/>
  <c r="AG247" i="35"/>
  <c r="AF247" i="35"/>
  <c r="AE247" i="35"/>
  <c r="AC247" i="35"/>
  <c r="AB247" i="35"/>
  <c r="M247" i="35"/>
  <c r="BN246" i="35"/>
  <c r="BE246" i="35"/>
  <c r="AV246" i="35"/>
  <c r="AM246" i="35"/>
  <c r="AJ246" i="35"/>
  <c r="AI246" i="35"/>
  <c r="AH246" i="35"/>
  <c r="AG246" i="35"/>
  <c r="AF246" i="35"/>
  <c r="AE246" i="35"/>
  <c r="BN245" i="35"/>
  <c r="BE245" i="35"/>
  <c r="AV245" i="35"/>
  <c r="AM245" i="35"/>
  <c r="AJ245" i="35"/>
  <c r="AI245" i="35"/>
  <c r="AH245" i="35"/>
  <c r="AG245" i="35"/>
  <c r="AF245" i="35"/>
  <c r="AE245" i="35"/>
  <c r="BN244" i="35"/>
  <c r="BE244" i="35"/>
  <c r="AV244" i="35"/>
  <c r="AM244" i="35"/>
  <c r="AJ244" i="35"/>
  <c r="AI244" i="35"/>
  <c r="AH244" i="35"/>
  <c r="AG244" i="35"/>
  <c r="AF244" i="35"/>
  <c r="AE244" i="35"/>
  <c r="BN243" i="35"/>
  <c r="BM243" i="35"/>
  <c r="BL243" i="35"/>
  <c r="BE243" i="35"/>
  <c r="BD243" i="35"/>
  <c r="BC243" i="35"/>
  <c r="AV243" i="35"/>
  <c r="AU243" i="35"/>
  <c r="AT243" i="35"/>
  <c r="AM243" i="35"/>
  <c r="AL243" i="35"/>
  <c r="AK243" i="35"/>
  <c r="AJ243" i="35"/>
  <c r="AI243" i="35"/>
  <c r="AH243" i="35"/>
  <c r="AG243" i="35"/>
  <c r="AF243" i="35"/>
  <c r="AE243" i="35"/>
  <c r="AC243" i="35"/>
  <c r="AB243" i="35"/>
  <c r="M243" i="35"/>
  <c r="BN242" i="35"/>
  <c r="BE242" i="35"/>
  <c r="AV242" i="35"/>
  <c r="AM242" i="35"/>
  <c r="AJ242" i="35"/>
  <c r="AI242" i="35"/>
  <c r="AH242" i="35"/>
  <c r="AG242" i="35"/>
  <c r="AF242" i="35"/>
  <c r="AE242" i="35"/>
  <c r="BN241" i="35"/>
  <c r="BE241" i="35"/>
  <c r="AV241" i="35"/>
  <c r="AM241" i="35"/>
  <c r="AJ241" i="35"/>
  <c r="AI241" i="35"/>
  <c r="AH241" i="35"/>
  <c r="AG241" i="35"/>
  <c r="AF241" i="35"/>
  <c r="AE241" i="35"/>
  <c r="BN240" i="35"/>
  <c r="BE240" i="35"/>
  <c r="AV240" i="35"/>
  <c r="AM240" i="35"/>
  <c r="AJ240" i="35"/>
  <c r="AI240" i="35"/>
  <c r="AH240" i="35"/>
  <c r="AG240" i="35"/>
  <c r="AF240" i="35"/>
  <c r="AE240" i="35"/>
  <c r="BN239" i="35"/>
  <c r="BM239" i="35"/>
  <c r="BL239" i="35"/>
  <c r="BE239" i="35"/>
  <c r="BD239" i="35"/>
  <c r="BC239" i="35"/>
  <c r="AV239" i="35"/>
  <c r="AU239" i="35"/>
  <c r="AT239" i="35"/>
  <c r="AM239" i="35"/>
  <c r="AL239" i="35"/>
  <c r="AK239" i="35"/>
  <c r="AJ239" i="35"/>
  <c r="AI239" i="35"/>
  <c r="AH239" i="35"/>
  <c r="AG239" i="35"/>
  <c r="AF239" i="35"/>
  <c r="AE239" i="35"/>
  <c r="AC239" i="35"/>
  <c r="AB239" i="35"/>
  <c r="M239" i="35"/>
  <c r="BN238" i="35"/>
  <c r="BE238" i="35"/>
  <c r="AV238" i="35"/>
  <c r="AM238" i="35"/>
  <c r="AJ238" i="35"/>
  <c r="AI238" i="35"/>
  <c r="AH238" i="35"/>
  <c r="AG238" i="35"/>
  <c r="AF238" i="35"/>
  <c r="AE238" i="35"/>
  <c r="BN237" i="35"/>
  <c r="BE237" i="35"/>
  <c r="AV237" i="35"/>
  <c r="AM237" i="35"/>
  <c r="AJ237" i="35"/>
  <c r="AI237" i="35"/>
  <c r="AH237" i="35"/>
  <c r="AG237" i="35"/>
  <c r="AF237" i="35"/>
  <c r="AE237" i="35"/>
  <c r="BN236" i="35"/>
  <c r="BE236" i="35"/>
  <c r="AV236" i="35"/>
  <c r="AM236" i="35"/>
  <c r="AJ236" i="35"/>
  <c r="AI236" i="35"/>
  <c r="AH236" i="35"/>
  <c r="AG236" i="35"/>
  <c r="AF236" i="35"/>
  <c r="AE236" i="35"/>
  <c r="BN235" i="35"/>
  <c r="BM235" i="35"/>
  <c r="BL235" i="35"/>
  <c r="BE235" i="35"/>
  <c r="BD235" i="35"/>
  <c r="BC235" i="35"/>
  <c r="AV235" i="35"/>
  <c r="AU235" i="35"/>
  <c r="AT235" i="35"/>
  <c r="AM235" i="35"/>
  <c r="AL235" i="35"/>
  <c r="AK235" i="35"/>
  <c r="AJ235" i="35"/>
  <c r="AI235" i="35"/>
  <c r="AH235" i="35"/>
  <c r="AG235" i="35"/>
  <c r="AF235" i="35"/>
  <c r="AE235" i="35"/>
  <c r="AC235" i="35"/>
  <c r="AB235" i="35"/>
  <c r="M235" i="35"/>
  <c r="BN234" i="35"/>
  <c r="BE234" i="35"/>
  <c r="AV234" i="35"/>
  <c r="AM234" i="35"/>
  <c r="AJ234" i="35"/>
  <c r="AI234" i="35"/>
  <c r="AH234" i="35"/>
  <c r="AG234" i="35"/>
  <c r="AF234" i="35"/>
  <c r="AE234" i="35"/>
  <c r="BN233" i="35"/>
  <c r="BE233" i="35"/>
  <c r="AV233" i="35"/>
  <c r="AM233" i="35"/>
  <c r="AJ233" i="35"/>
  <c r="AI233" i="35"/>
  <c r="AH233" i="35"/>
  <c r="AG233" i="35"/>
  <c r="AF233" i="35"/>
  <c r="AE233" i="35"/>
  <c r="BN232" i="35"/>
  <c r="BE232" i="35"/>
  <c r="AV232" i="35"/>
  <c r="AM232" i="35"/>
  <c r="AJ232" i="35"/>
  <c r="AI232" i="35"/>
  <c r="AH232" i="35"/>
  <c r="AG232" i="35"/>
  <c r="AF232" i="35"/>
  <c r="AE232" i="35"/>
  <c r="BN231" i="35"/>
  <c r="BM231" i="35"/>
  <c r="BL231" i="35"/>
  <c r="BE231" i="35"/>
  <c r="BD231" i="35"/>
  <c r="BC231" i="35"/>
  <c r="AV231" i="35"/>
  <c r="AU231" i="35"/>
  <c r="AT231" i="35"/>
  <c r="AM231" i="35"/>
  <c r="AL231" i="35"/>
  <c r="AK231" i="35"/>
  <c r="AJ231" i="35"/>
  <c r="AI231" i="35"/>
  <c r="AH231" i="35"/>
  <c r="AG231" i="35"/>
  <c r="AF231" i="35"/>
  <c r="AE231" i="35"/>
  <c r="AC231" i="35"/>
  <c r="AB231" i="35"/>
  <c r="M231" i="35"/>
  <c r="BN230" i="35"/>
  <c r="BE230" i="35"/>
  <c r="AV230" i="35"/>
  <c r="AM230" i="35"/>
  <c r="AJ230" i="35"/>
  <c r="AI230" i="35"/>
  <c r="AH230" i="35"/>
  <c r="AG230" i="35"/>
  <c r="AF230" i="35"/>
  <c r="AE230" i="35"/>
  <c r="BN229" i="35"/>
  <c r="BE229" i="35"/>
  <c r="AV229" i="35"/>
  <c r="AM229" i="35"/>
  <c r="AJ229" i="35"/>
  <c r="AI229" i="35"/>
  <c r="AH229" i="35"/>
  <c r="AG229" i="35"/>
  <c r="AF229" i="35"/>
  <c r="AE229" i="35"/>
  <c r="BN228" i="35"/>
  <c r="BE228" i="35"/>
  <c r="AV228" i="35"/>
  <c r="AM228" i="35"/>
  <c r="AJ228" i="35"/>
  <c r="AI228" i="35"/>
  <c r="AH228" i="35"/>
  <c r="AG228" i="35"/>
  <c r="AF228" i="35"/>
  <c r="AE228" i="35"/>
  <c r="BN227" i="35"/>
  <c r="BM227" i="35"/>
  <c r="BL227" i="35"/>
  <c r="BE227" i="35"/>
  <c r="BD227" i="35"/>
  <c r="BC227" i="35"/>
  <c r="AV227" i="35"/>
  <c r="AU227" i="35"/>
  <c r="AT227" i="35"/>
  <c r="AM227" i="35"/>
  <c r="AL227" i="35"/>
  <c r="AK227" i="35"/>
  <c r="AJ227" i="35"/>
  <c r="AI227" i="35"/>
  <c r="AH227" i="35"/>
  <c r="AG227" i="35"/>
  <c r="AF227" i="35"/>
  <c r="AE227" i="35"/>
  <c r="AC227" i="35"/>
  <c r="AB227" i="35"/>
  <c r="M227" i="35"/>
  <c r="BN226" i="35"/>
  <c r="BE226" i="35"/>
  <c r="AV226" i="35"/>
  <c r="AM226" i="35"/>
  <c r="AJ226" i="35"/>
  <c r="AI226" i="35"/>
  <c r="AH226" i="35"/>
  <c r="AG226" i="35"/>
  <c r="AF226" i="35"/>
  <c r="AE226" i="35"/>
  <c r="BN225" i="35"/>
  <c r="BE225" i="35"/>
  <c r="AV225" i="35"/>
  <c r="AM225" i="35"/>
  <c r="AJ225" i="35"/>
  <c r="AI225" i="35"/>
  <c r="AH225" i="35"/>
  <c r="AG225" i="35"/>
  <c r="AF225" i="35"/>
  <c r="AE225" i="35"/>
  <c r="BN224" i="35"/>
  <c r="BE224" i="35"/>
  <c r="AV224" i="35"/>
  <c r="AM224" i="35"/>
  <c r="AJ224" i="35"/>
  <c r="AI224" i="35"/>
  <c r="AH224" i="35"/>
  <c r="AG224" i="35"/>
  <c r="AF224" i="35"/>
  <c r="AE224" i="35"/>
  <c r="BN223" i="35"/>
  <c r="BM223" i="35"/>
  <c r="BL223" i="35"/>
  <c r="BE223" i="35"/>
  <c r="BD223" i="35"/>
  <c r="BC223" i="35"/>
  <c r="AV223" i="35"/>
  <c r="AU223" i="35"/>
  <c r="AT223" i="35"/>
  <c r="AM223" i="35"/>
  <c r="AL223" i="35"/>
  <c r="AK223" i="35"/>
  <c r="AJ223" i="35"/>
  <c r="AI223" i="35"/>
  <c r="AH223" i="35"/>
  <c r="AG223" i="35"/>
  <c r="AF223" i="35"/>
  <c r="AE223" i="35"/>
  <c r="AC223" i="35"/>
  <c r="AB223" i="35"/>
  <c r="M223" i="35"/>
  <c r="BN222" i="35"/>
  <c r="BE222" i="35"/>
  <c r="AV222" i="35"/>
  <c r="AM222" i="35"/>
  <c r="AJ222" i="35"/>
  <c r="AI222" i="35"/>
  <c r="AH222" i="35"/>
  <c r="AG222" i="35"/>
  <c r="AF222" i="35"/>
  <c r="AE222" i="35"/>
  <c r="BN221" i="35"/>
  <c r="BE221" i="35"/>
  <c r="AV221" i="35"/>
  <c r="AM221" i="35"/>
  <c r="AJ221" i="35"/>
  <c r="AI221" i="35"/>
  <c r="AH221" i="35"/>
  <c r="AG221" i="35"/>
  <c r="AF221" i="35"/>
  <c r="AE221" i="35"/>
  <c r="BN220" i="35"/>
  <c r="BE220" i="35"/>
  <c r="AV220" i="35"/>
  <c r="AM220" i="35"/>
  <c r="AJ220" i="35"/>
  <c r="AI220" i="35"/>
  <c r="AH220" i="35"/>
  <c r="AG220" i="35"/>
  <c r="AF220" i="35"/>
  <c r="AE220" i="35"/>
  <c r="BN219" i="35"/>
  <c r="BM219" i="35"/>
  <c r="BL219" i="35"/>
  <c r="BE219" i="35"/>
  <c r="BD219" i="35"/>
  <c r="BC219" i="35"/>
  <c r="AV219" i="35"/>
  <c r="AU219" i="35"/>
  <c r="AT219" i="35"/>
  <c r="AM219" i="35"/>
  <c r="AL219" i="35"/>
  <c r="AK219" i="35"/>
  <c r="AJ219" i="35"/>
  <c r="AI219" i="35"/>
  <c r="AH219" i="35"/>
  <c r="AG219" i="35"/>
  <c r="AF219" i="35"/>
  <c r="AE219" i="35"/>
  <c r="AC219" i="35"/>
  <c r="AB219" i="35"/>
  <c r="M219" i="35"/>
  <c r="BN218" i="35"/>
  <c r="BE218" i="35"/>
  <c r="AV218" i="35"/>
  <c r="AM218" i="35"/>
  <c r="AJ218" i="35"/>
  <c r="AI218" i="35"/>
  <c r="AH218" i="35"/>
  <c r="AG218" i="35"/>
  <c r="AF218" i="35"/>
  <c r="AE218" i="35"/>
  <c r="BN217" i="35"/>
  <c r="BE217" i="35"/>
  <c r="AV217" i="35"/>
  <c r="AM217" i="35"/>
  <c r="AJ217" i="35"/>
  <c r="AI217" i="35"/>
  <c r="AH217" i="35"/>
  <c r="AG217" i="35"/>
  <c r="AF217" i="35"/>
  <c r="AE217" i="35"/>
  <c r="BN216" i="35"/>
  <c r="BE216" i="35"/>
  <c r="AV216" i="35"/>
  <c r="AM216" i="35"/>
  <c r="AJ216" i="35"/>
  <c r="AI216" i="35"/>
  <c r="AH216" i="35"/>
  <c r="AG216" i="35"/>
  <c r="AF216" i="35"/>
  <c r="AE216" i="35"/>
  <c r="BN215" i="35"/>
  <c r="BM215" i="35"/>
  <c r="BL215" i="35"/>
  <c r="BE215" i="35"/>
  <c r="BD215" i="35"/>
  <c r="BC215" i="35"/>
  <c r="AV215" i="35"/>
  <c r="AU215" i="35"/>
  <c r="AT215" i="35"/>
  <c r="AM215" i="35"/>
  <c r="AL215" i="35"/>
  <c r="AK215" i="35"/>
  <c r="AJ215" i="35"/>
  <c r="AI215" i="35"/>
  <c r="AH215" i="35"/>
  <c r="AG215" i="35"/>
  <c r="AF215" i="35"/>
  <c r="AE215" i="35"/>
  <c r="AC215" i="35"/>
  <c r="AB215" i="35"/>
  <c r="M215" i="35"/>
  <c r="BN214" i="35"/>
  <c r="BE214" i="35"/>
  <c r="AV214" i="35"/>
  <c r="AM214" i="35"/>
  <c r="AJ214" i="35"/>
  <c r="AI214" i="35"/>
  <c r="AH214" i="35"/>
  <c r="AG214" i="35"/>
  <c r="AF214" i="35"/>
  <c r="AE214" i="35"/>
  <c r="BN213" i="35"/>
  <c r="BE213" i="35"/>
  <c r="AV213" i="35"/>
  <c r="AM213" i="35"/>
  <c r="AJ213" i="35"/>
  <c r="AI213" i="35"/>
  <c r="AH213" i="35"/>
  <c r="AG213" i="35"/>
  <c r="AF213" i="35"/>
  <c r="AE213" i="35"/>
  <c r="BN212" i="35"/>
  <c r="BE212" i="35"/>
  <c r="AV212" i="35"/>
  <c r="AM212" i="35"/>
  <c r="AJ212" i="35"/>
  <c r="AI212" i="35"/>
  <c r="AH212" i="35"/>
  <c r="AG212" i="35"/>
  <c r="AF212" i="35"/>
  <c r="AE212" i="35"/>
  <c r="BN211" i="35"/>
  <c r="BM211" i="35"/>
  <c r="BL211" i="35"/>
  <c r="BE211" i="35"/>
  <c r="BD211" i="35"/>
  <c r="BC211" i="35"/>
  <c r="AV211" i="35"/>
  <c r="AU211" i="35"/>
  <c r="AT211" i="35"/>
  <c r="AM211" i="35"/>
  <c r="AL211" i="35"/>
  <c r="AK211" i="35"/>
  <c r="AJ211" i="35"/>
  <c r="AI211" i="35"/>
  <c r="AH211" i="35"/>
  <c r="AG211" i="35"/>
  <c r="AF211" i="35"/>
  <c r="AE211" i="35"/>
  <c r="AC211" i="35"/>
  <c r="AB211" i="35"/>
  <c r="M211" i="35"/>
  <c r="BN210" i="35"/>
  <c r="BE210" i="35"/>
  <c r="AV210" i="35"/>
  <c r="AM210" i="35"/>
  <c r="AJ210" i="35"/>
  <c r="AI210" i="35"/>
  <c r="AH210" i="35"/>
  <c r="AG210" i="35"/>
  <c r="AF210" i="35"/>
  <c r="AE210" i="35"/>
  <c r="BN209" i="35"/>
  <c r="BE209" i="35"/>
  <c r="AV209" i="35"/>
  <c r="AM209" i="35"/>
  <c r="AJ209" i="35"/>
  <c r="AI209" i="35"/>
  <c r="AH209" i="35"/>
  <c r="AG209" i="35"/>
  <c r="AF209" i="35"/>
  <c r="AE209" i="35"/>
  <c r="BN208" i="35"/>
  <c r="BE208" i="35"/>
  <c r="AV208" i="35"/>
  <c r="AM208" i="35"/>
  <c r="AJ208" i="35"/>
  <c r="AI208" i="35"/>
  <c r="AH208" i="35"/>
  <c r="AG208" i="35"/>
  <c r="AF208" i="35"/>
  <c r="AE208" i="35"/>
  <c r="BN207" i="35"/>
  <c r="BM207" i="35"/>
  <c r="BL207" i="35"/>
  <c r="BE207" i="35"/>
  <c r="BD207" i="35"/>
  <c r="BC207" i="35"/>
  <c r="AV207" i="35"/>
  <c r="AU207" i="35"/>
  <c r="AT207" i="35"/>
  <c r="AM207" i="35"/>
  <c r="AL207" i="35"/>
  <c r="AK207" i="35"/>
  <c r="AJ207" i="35"/>
  <c r="AI207" i="35"/>
  <c r="AH207" i="35"/>
  <c r="AG207" i="35"/>
  <c r="AF207" i="35"/>
  <c r="AE207" i="35"/>
  <c r="AC207" i="35"/>
  <c r="AB207" i="35"/>
  <c r="M207" i="35"/>
  <c r="BN206" i="35"/>
  <c r="BE206" i="35"/>
  <c r="AV206" i="35"/>
  <c r="AM206" i="35"/>
  <c r="AJ206" i="35"/>
  <c r="AI206" i="35"/>
  <c r="AH206" i="35"/>
  <c r="AG206" i="35"/>
  <c r="AF206" i="35"/>
  <c r="AE206" i="35"/>
  <c r="BN205" i="35"/>
  <c r="BE205" i="35"/>
  <c r="AV205" i="35"/>
  <c r="AM205" i="35"/>
  <c r="AJ205" i="35"/>
  <c r="AI205" i="35"/>
  <c r="AH205" i="35"/>
  <c r="AG205" i="35"/>
  <c r="AF205" i="35"/>
  <c r="AE205" i="35"/>
  <c r="BN204" i="35"/>
  <c r="BE204" i="35"/>
  <c r="AV204" i="35"/>
  <c r="AM204" i="35"/>
  <c r="AJ204" i="35"/>
  <c r="AI204" i="35"/>
  <c r="AH204" i="35"/>
  <c r="AG204" i="35"/>
  <c r="AF204" i="35"/>
  <c r="AE204" i="35"/>
  <c r="BN203" i="35"/>
  <c r="BM203" i="35"/>
  <c r="BL203" i="35"/>
  <c r="BE203" i="35"/>
  <c r="BD203" i="35"/>
  <c r="BC203" i="35"/>
  <c r="AV203" i="35"/>
  <c r="AU203" i="35"/>
  <c r="AT203" i="35"/>
  <c r="AM203" i="35"/>
  <c r="AL203" i="35"/>
  <c r="AK203" i="35"/>
  <c r="AJ203" i="35"/>
  <c r="AI203" i="35"/>
  <c r="AH203" i="35"/>
  <c r="AG203" i="35"/>
  <c r="AF203" i="35"/>
  <c r="AE203" i="35"/>
  <c r="AC203" i="35"/>
  <c r="AB203" i="35"/>
  <c r="M203" i="35"/>
  <c r="BN202" i="35"/>
  <c r="BE202" i="35"/>
  <c r="AV202" i="35"/>
  <c r="AM202" i="35"/>
  <c r="AJ202" i="35"/>
  <c r="AI202" i="35"/>
  <c r="AH202" i="35"/>
  <c r="AG202" i="35"/>
  <c r="AF202" i="35"/>
  <c r="AE202" i="35"/>
  <c r="BN201" i="35"/>
  <c r="BE201" i="35"/>
  <c r="AV201" i="35"/>
  <c r="AM201" i="35"/>
  <c r="AJ201" i="35"/>
  <c r="AI201" i="35"/>
  <c r="AH201" i="35"/>
  <c r="AG201" i="35"/>
  <c r="AF201" i="35"/>
  <c r="AE201" i="35"/>
  <c r="BN200" i="35"/>
  <c r="BE200" i="35"/>
  <c r="AV200" i="35"/>
  <c r="AM200" i="35"/>
  <c r="AJ200" i="35"/>
  <c r="AI200" i="35"/>
  <c r="AH200" i="35"/>
  <c r="AG200" i="35"/>
  <c r="AF200" i="35"/>
  <c r="AE200" i="35"/>
  <c r="BN199" i="35"/>
  <c r="BM199" i="35"/>
  <c r="BL199" i="35"/>
  <c r="BE199" i="35"/>
  <c r="BD199" i="35"/>
  <c r="BC199" i="35"/>
  <c r="AV199" i="35"/>
  <c r="AU199" i="35"/>
  <c r="AT199" i="35"/>
  <c r="AM199" i="35"/>
  <c r="AL199" i="35"/>
  <c r="AK199" i="35"/>
  <c r="AJ199" i="35"/>
  <c r="AI199" i="35"/>
  <c r="AH199" i="35"/>
  <c r="AG199" i="35"/>
  <c r="AF199" i="35"/>
  <c r="AE199" i="35"/>
  <c r="AC199" i="35"/>
  <c r="AB199" i="35"/>
  <c r="M199" i="35"/>
  <c r="BN198" i="35"/>
  <c r="BE198" i="35"/>
  <c r="AV198" i="35"/>
  <c r="AM198" i="35"/>
  <c r="AJ198" i="35"/>
  <c r="AI198" i="35"/>
  <c r="AH198" i="35"/>
  <c r="AG198" i="35"/>
  <c r="AF198" i="35"/>
  <c r="AE198" i="35"/>
  <c r="BN197" i="35"/>
  <c r="BE197" i="35"/>
  <c r="AV197" i="35"/>
  <c r="AM197" i="35"/>
  <c r="AJ197" i="35"/>
  <c r="AI197" i="35"/>
  <c r="AH197" i="35"/>
  <c r="AG197" i="35"/>
  <c r="AF197" i="35"/>
  <c r="AE197" i="35"/>
  <c r="BN196" i="35"/>
  <c r="BE196" i="35"/>
  <c r="AV196" i="35"/>
  <c r="AM196" i="35"/>
  <c r="AJ196" i="35"/>
  <c r="AI196" i="35"/>
  <c r="AH196" i="35"/>
  <c r="AG196" i="35"/>
  <c r="AF196" i="35"/>
  <c r="AE196" i="35"/>
  <c r="BN195" i="35"/>
  <c r="BM195" i="35"/>
  <c r="BL195" i="35"/>
  <c r="BE195" i="35"/>
  <c r="BD195" i="35"/>
  <c r="BC195" i="35"/>
  <c r="AV195" i="35"/>
  <c r="AU195" i="35"/>
  <c r="AT195" i="35"/>
  <c r="AM195" i="35"/>
  <c r="AL195" i="35"/>
  <c r="AK195" i="35"/>
  <c r="AJ195" i="35"/>
  <c r="AI195" i="35"/>
  <c r="AH195" i="35"/>
  <c r="AG195" i="35"/>
  <c r="AF195" i="35"/>
  <c r="AE195" i="35"/>
  <c r="AC195" i="35"/>
  <c r="AB195" i="35"/>
  <c r="M195" i="35"/>
  <c r="BN194" i="35"/>
  <c r="BE194" i="35"/>
  <c r="AV194" i="35"/>
  <c r="AM194" i="35"/>
  <c r="AJ194" i="35"/>
  <c r="AI194" i="35"/>
  <c r="AH194" i="35"/>
  <c r="AG194" i="35"/>
  <c r="AF194" i="35"/>
  <c r="AE194" i="35"/>
  <c r="BN193" i="35"/>
  <c r="BE193" i="35"/>
  <c r="AV193" i="35"/>
  <c r="AM193" i="35"/>
  <c r="AJ193" i="35"/>
  <c r="AI193" i="35"/>
  <c r="AH193" i="35"/>
  <c r="AG193" i="35"/>
  <c r="AF193" i="35"/>
  <c r="AE193" i="35"/>
  <c r="BN192" i="35"/>
  <c r="BE192" i="35"/>
  <c r="AV192" i="35"/>
  <c r="AM192" i="35"/>
  <c r="AJ192" i="35"/>
  <c r="AI192" i="35"/>
  <c r="AH192" i="35"/>
  <c r="AG192" i="35"/>
  <c r="AF192" i="35"/>
  <c r="AE192" i="35"/>
  <c r="BN191" i="35"/>
  <c r="BM191" i="35"/>
  <c r="BL191" i="35"/>
  <c r="BE191" i="35"/>
  <c r="BD191" i="35"/>
  <c r="BC191" i="35"/>
  <c r="AV191" i="35"/>
  <c r="AU191" i="35"/>
  <c r="AT191" i="35"/>
  <c r="AM191" i="35"/>
  <c r="AL191" i="35"/>
  <c r="AK191" i="35"/>
  <c r="AJ191" i="35"/>
  <c r="AI191" i="35"/>
  <c r="AH191" i="35"/>
  <c r="AG191" i="35"/>
  <c r="AF191" i="35"/>
  <c r="AE191" i="35"/>
  <c r="AC191" i="35"/>
  <c r="AB191" i="35"/>
  <c r="M191" i="35"/>
  <c r="BN190" i="35"/>
  <c r="BE190" i="35"/>
  <c r="AV190" i="35"/>
  <c r="AM190" i="35"/>
  <c r="AJ190" i="35"/>
  <c r="AI190" i="35"/>
  <c r="AH190" i="35"/>
  <c r="AG190" i="35"/>
  <c r="AF190" i="35"/>
  <c r="AE190" i="35"/>
  <c r="BN189" i="35"/>
  <c r="BE189" i="35"/>
  <c r="AV189" i="35"/>
  <c r="AM189" i="35"/>
  <c r="AJ189" i="35"/>
  <c r="AI189" i="35"/>
  <c r="AH189" i="35"/>
  <c r="AG189" i="35"/>
  <c r="AF189" i="35"/>
  <c r="AE189" i="35"/>
  <c r="BN188" i="35"/>
  <c r="BE188" i="35"/>
  <c r="AV188" i="35"/>
  <c r="AM188" i="35"/>
  <c r="AJ188" i="35"/>
  <c r="AI188" i="35"/>
  <c r="AH188" i="35"/>
  <c r="AG188" i="35"/>
  <c r="AF188" i="35"/>
  <c r="AE188" i="35"/>
  <c r="BN187" i="35"/>
  <c r="BM187" i="35"/>
  <c r="BL187" i="35"/>
  <c r="BE187" i="35"/>
  <c r="BD187" i="35"/>
  <c r="BC187" i="35"/>
  <c r="AV187" i="35"/>
  <c r="AU187" i="35"/>
  <c r="AT187" i="35"/>
  <c r="AM187" i="35"/>
  <c r="AL187" i="35"/>
  <c r="AK187" i="35"/>
  <c r="AJ187" i="35"/>
  <c r="AI187" i="35"/>
  <c r="AH187" i="35"/>
  <c r="AG187" i="35"/>
  <c r="AF187" i="35"/>
  <c r="AE187" i="35"/>
  <c r="AC187" i="35"/>
  <c r="AB187" i="35"/>
  <c r="M187" i="35"/>
  <c r="BN186" i="35"/>
  <c r="BE186" i="35"/>
  <c r="AV186" i="35"/>
  <c r="AM186" i="35"/>
  <c r="AJ186" i="35"/>
  <c r="AI186" i="35"/>
  <c r="AH186" i="35"/>
  <c r="AG186" i="35"/>
  <c r="AF186" i="35"/>
  <c r="AE186" i="35"/>
  <c r="BN185" i="35"/>
  <c r="BE185" i="35"/>
  <c r="AV185" i="35"/>
  <c r="AM185" i="35"/>
  <c r="AJ185" i="35"/>
  <c r="AI185" i="35"/>
  <c r="AH185" i="35"/>
  <c r="AG185" i="35"/>
  <c r="AF185" i="35"/>
  <c r="AE185" i="35"/>
  <c r="BN184" i="35"/>
  <c r="BE184" i="35"/>
  <c r="AV184" i="35"/>
  <c r="AM184" i="35"/>
  <c r="AJ184" i="35"/>
  <c r="AI184" i="35"/>
  <c r="AH184" i="35"/>
  <c r="AG184" i="35"/>
  <c r="AF184" i="35"/>
  <c r="AE184" i="35"/>
  <c r="BN183" i="35"/>
  <c r="BM183" i="35"/>
  <c r="BL183" i="35"/>
  <c r="BE183" i="35"/>
  <c r="BD183" i="35"/>
  <c r="BC183" i="35"/>
  <c r="AV183" i="35"/>
  <c r="AU183" i="35"/>
  <c r="AT183" i="35"/>
  <c r="AM183" i="35"/>
  <c r="AL183" i="35"/>
  <c r="AK183" i="35"/>
  <c r="AJ183" i="35"/>
  <c r="AI183" i="35"/>
  <c r="AH183" i="35"/>
  <c r="AG183" i="35"/>
  <c r="AF183" i="35"/>
  <c r="AE183" i="35"/>
  <c r="AC183" i="35"/>
  <c r="AB183" i="35"/>
  <c r="M183" i="35"/>
  <c r="BN182" i="35"/>
  <c r="BE182" i="35"/>
  <c r="AV182" i="35"/>
  <c r="AM182" i="35"/>
  <c r="AJ182" i="35"/>
  <c r="AI182" i="35"/>
  <c r="AH182" i="35"/>
  <c r="AG182" i="35"/>
  <c r="AF182" i="35"/>
  <c r="AE182" i="35"/>
  <c r="BN181" i="35"/>
  <c r="BE181" i="35"/>
  <c r="AV181" i="35"/>
  <c r="AM181" i="35"/>
  <c r="AJ181" i="35"/>
  <c r="AI181" i="35"/>
  <c r="AH181" i="35"/>
  <c r="AG181" i="35"/>
  <c r="AF181" i="35"/>
  <c r="AE181" i="35"/>
  <c r="BN180" i="35"/>
  <c r="BE180" i="35"/>
  <c r="AV180" i="35"/>
  <c r="AM180" i="35"/>
  <c r="AJ180" i="35"/>
  <c r="AI180" i="35"/>
  <c r="AH180" i="35"/>
  <c r="AG180" i="35"/>
  <c r="AF180" i="35"/>
  <c r="AE180" i="35"/>
  <c r="BN179" i="35"/>
  <c r="BM179" i="35"/>
  <c r="BL179" i="35"/>
  <c r="BE179" i="35"/>
  <c r="BD179" i="35"/>
  <c r="BC179" i="35"/>
  <c r="AV179" i="35"/>
  <c r="AU179" i="35"/>
  <c r="AT179" i="35"/>
  <c r="AM179" i="35"/>
  <c r="AL179" i="35"/>
  <c r="AK179" i="35"/>
  <c r="AJ179" i="35"/>
  <c r="AI179" i="35"/>
  <c r="AH179" i="35"/>
  <c r="AG179" i="35"/>
  <c r="AF179" i="35"/>
  <c r="AE179" i="35"/>
  <c r="AC179" i="35"/>
  <c r="AB179" i="35"/>
  <c r="M179" i="35"/>
  <c r="BN178" i="35"/>
  <c r="BE178" i="35"/>
  <c r="AV178" i="35"/>
  <c r="AM178" i="35"/>
  <c r="AJ178" i="35"/>
  <c r="AI178" i="35"/>
  <c r="AH178" i="35"/>
  <c r="AG178" i="35"/>
  <c r="AF178" i="35"/>
  <c r="AE178" i="35"/>
  <c r="BN177" i="35"/>
  <c r="BE177" i="35"/>
  <c r="AV177" i="35"/>
  <c r="AM177" i="35"/>
  <c r="AJ177" i="35"/>
  <c r="AI177" i="35"/>
  <c r="AH177" i="35"/>
  <c r="AG177" i="35"/>
  <c r="AF177" i="35"/>
  <c r="AE177" i="35"/>
  <c r="BN176" i="35"/>
  <c r="BE176" i="35"/>
  <c r="AV176" i="35"/>
  <c r="AM176" i="35"/>
  <c r="AJ176" i="35"/>
  <c r="AI176" i="35"/>
  <c r="AH176" i="35"/>
  <c r="AG176" i="35"/>
  <c r="AF176" i="35"/>
  <c r="AE176" i="35"/>
  <c r="BN175" i="35"/>
  <c r="BM175" i="35"/>
  <c r="BL175" i="35"/>
  <c r="BE175" i="35"/>
  <c r="BD175" i="35"/>
  <c r="BC175" i="35"/>
  <c r="AV175" i="35"/>
  <c r="AU175" i="35"/>
  <c r="AT175" i="35"/>
  <c r="AM175" i="35"/>
  <c r="AL175" i="35"/>
  <c r="AK175" i="35"/>
  <c r="AJ175" i="35"/>
  <c r="AI175" i="35"/>
  <c r="AH175" i="35"/>
  <c r="AG175" i="35"/>
  <c r="AF175" i="35"/>
  <c r="AE175" i="35"/>
  <c r="AC175" i="35"/>
  <c r="AB175" i="35"/>
  <c r="M175" i="35"/>
  <c r="BN174" i="35"/>
  <c r="BE174" i="35"/>
  <c r="AV174" i="35"/>
  <c r="AM174" i="35"/>
  <c r="AJ174" i="35"/>
  <c r="AI174" i="35"/>
  <c r="AH174" i="35"/>
  <c r="AG174" i="35"/>
  <c r="AF174" i="35"/>
  <c r="AE174" i="35"/>
  <c r="BN173" i="35"/>
  <c r="BE173" i="35"/>
  <c r="AV173" i="35"/>
  <c r="AM173" i="35"/>
  <c r="AJ173" i="35"/>
  <c r="AI173" i="35"/>
  <c r="AH173" i="35"/>
  <c r="AG173" i="35"/>
  <c r="AF173" i="35"/>
  <c r="AE173" i="35"/>
  <c r="BN172" i="35"/>
  <c r="BE172" i="35"/>
  <c r="AV172" i="35"/>
  <c r="AM172" i="35"/>
  <c r="AJ172" i="35"/>
  <c r="AI172" i="35"/>
  <c r="AH172" i="35"/>
  <c r="AG172" i="35"/>
  <c r="AF172" i="35"/>
  <c r="AE172" i="35"/>
  <c r="BN171" i="35"/>
  <c r="BM171" i="35"/>
  <c r="BL171" i="35"/>
  <c r="BE171" i="35"/>
  <c r="BD171" i="35"/>
  <c r="BC171" i="35"/>
  <c r="AV171" i="35"/>
  <c r="AU171" i="35"/>
  <c r="AT171" i="35"/>
  <c r="AM171" i="35"/>
  <c r="AL171" i="35"/>
  <c r="AK171" i="35"/>
  <c r="AJ171" i="35"/>
  <c r="AI171" i="35"/>
  <c r="AH171" i="35"/>
  <c r="AG171" i="35"/>
  <c r="AF171" i="35"/>
  <c r="AE171" i="35"/>
  <c r="AC171" i="35"/>
  <c r="AB171" i="35"/>
  <c r="M171" i="35"/>
  <c r="BN170" i="35"/>
  <c r="BE170" i="35"/>
  <c r="AV170" i="35"/>
  <c r="AM170" i="35"/>
  <c r="AJ170" i="35"/>
  <c r="AI170" i="35"/>
  <c r="AH170" i="35"/>
  <c r="AG170" i="35"/>
  <c r="AF170" i="35"/>
  <c r="AE170" i="35"/>
  <c r="BN169" i="35"/>
  <c r="BE169" i="35"/>
  <c r="AV169" i="35"/>
  <c r="AM169" i="35"/>
  <c r="AJ169" i="35"/>
  <c r="AI169" i="35"/>
  <c r="AH169" i="35"/>
  <c r="AG169" i="35"/>
  <c r="AF169" i="35"/>
  <c r="AE169" i="35"/>
  <c r="BN168" i="35"/>
  <c r="BE168" i="35"/>
  <c r="AV168" i="35"/>
  <c r="AM168" i="35"/>
  <c r="AJ168" i="35"/>
  <c r="AI168" i="35"/>
  <c r="AH168" i="35"/>
  <c r="AG168" i="35"/>
  <c r="AF168" i="35"/>
  <c r="AE168" i="35"/>
  <c r="BN167" i="35"/>
  <c r="BM167" i="35"/>
  <c r="BL167" i="35"/>
  <c r="BE167" i="35"/>
  <c r="BD167" i="35"/>
  <c r="BC167" i="35"/>
  <c r="AV167" i="35"/>
  <c r="AU167" i="35"/>
  <c r="AT167" i="35"/>
  <c r="AM167" i="35"/>
  <c r="AL167" i="35"/>
  <c r="AK167" i="35"/>
  <c r="AJ167" i="35"/>
  <c r="AI167" i="35"/>
  <c r="AH167" i="35"/>
  <c r="AG167" i="35"/>
  <c r="AF167" i="35"/>
  <c r="AE167" i="35"/>
  <c r="AC167" i="35"/>
  <c r="AB167" i="35"/>
  <c r="M167" i="35"/>
  <c r="BN166" i="35"/>
  <c r="BE166" i="35"/>
  <c r="AV166" i="35"/>
  <c r="AM166" i="35"/>
  <c r="AJ166" i="35"/>
  <c r="AI166" i="35"/>
  <c r="AH166" i="35"/>
  <c r="AG166" i="35"/>
  <c r="AF166" i="35"/>
  <c r="AE166" i="35"/>
  <c r="BN165" i="35"/>
  <c r="BE165" i="35"/>
  <c r="AV165" i="35"/>
  <c r="AM165" i="35"/>
  <c r="AJ165" i="35"/>
  <c r="AI165" i="35"/>
  <c r="AH165" i="35"/>
  <c r="AG165" i="35"/>
  <c r="AF165" i="35"/>
  <c r="AE165" i="35"/>
  <c r="BN164" i="35"/>
  <c r="BE164" i="35"/>
  <c r="AV164" i="35"/>
  <c r="AM164" i="35"/>
  <c r="AJ164" i="35"/>
  <c r="AI164" i="35"/>
  <c r="AH164" i="35"/>
  <c r="AG164" i="35"/>
  <c r="AF164" i="35"/>
  <c r="AE164" i="35"/>
  <c r="BN163" i="35"/>
  <c r="BM163" i="35"/>
  <c r="BL163" i="35"/>
  <c r="BE163" i="35"/>
  <c r="BD163" i="35"/>
  <c r="BC163" i="35"/>
  <c r="AV163" i="35"/>
  <c r="AU163" i="35"/>
  <c r="AT163" i="35"/>
  <c r="AM163" i="35"/>
  <c r="AL163" i="35"/>
  <c r="AK163" i="35"/>
  <c r="AJ163" i="35"/>
  <c r="AI163" i="35"/>
  <c r="AH163" i="35"/>
  <c r="AG163" i="35"/>
  <c r="AF163" i="35"/>
  <c r="AE163" i="35"/>
  <c r="AC163" i="35"/>
  <c r="AB163" i="35"/>
  <c r="M163" i="35"/>
  <c r="BN162" i="35"/>
  <c r="BE162" i="35"/>
  <c r="AV162" i="35"/>
  <c r="AM162" i="35"/>
  <c r="AJ162" i="35"/>
  <c r="AI162" i="35"/>
  <c r="AH162" i="35"/>
  <c r="AG162" i="35"/>
  <c r="AF162" i="35"/>
  <c r="AE162" i="35"/>
  <c r="BN161" i="35"/>
  <c r="BE161" i="35"/>
  <c r="AV161" i="35"/>
  <c r="AM161" i="35"/>
  <c r="AJ161" i="35"/>
  <c r="AI161" i="35"/>
  <c r="AH161" i="35"/>
  <c r="AG161" i="35"/>
  <c r="AF161" i="35"/>
  <c r="AE161" i="35"/>
  <c r="BN160" i="35"/>
  <c r="BE160" i="35"/>
  <c r="AV160" i="35"/>
  <c r="AM160" i="35"/>
  <c r="AJ160" i="35"/>
  <c r="AI160" i="35"/>
  <c r="AH160" i="35"/>
  <c r="AG160" i="35"/>
  <c r="AF160" i="35"/>
  <c r="AE160" i="35"/>
  <c r="BN159" i="35"/>
  <c r="BM159" i="35"/>
  <c r="BL159" i="35"/>
  <c r="BE159" i="35"/>
  <c r="BD159" i="35"/>
  <c r="BC159" i="35"/>
  <c r="AV159" i="35"/>
  <c r="AU159" i="35"/>
  <c r="AT159" i="35"/>
  <c r="AM159" i="35"/>
  <c r="AL159" i="35"/>
  <c r="AK159" i="35"/>
  <c r="AJ159" i="35"/>
  <c r="AI159" i="35"/>
  <c r="AH159" i="35"/>
  <c r="AG159" i="35"/>
  <c r="AF159" i="35"/>
  <c r="AE159" i="35"/>
  <c r="AC159" i="35"/>
  <c r="AB159" i="35"/>
  <c r="M159" i="35"/>
  <c r="BN158" i="35"/>
  <c r="BE158" i="35"/>
  <c r="AV158" i="35"/>
  <c r="AM158" i="35"/>
  <c r="AJ158" i="35"/>
  <c r="AI158" i="35"/>
  <c r="AH158" i="35"/>
  <c r="AG158" i="35"/>
  <c r="AF158" i="35"/>
  <c r="AE158" i="35"/>
  <c r="BN157" i="35"/>
  <c r="BE157" i="35"/>
  <c r="AV157" i="35"/>
  <c r="AM157" i="35"/>
  <c r="AJ157" i="35"/>
  <c r="AI157" i="35"/>
  <c r="AH157" i="35"/>
  <c r="AG157" i="35"/>
  <c r="AF157" i="35"/>
  <c r="AE157" i="35"/>
  <c r="BN156" i="35"/>
  <c r="BE156" i="35"/>
  <c r="AV156" i="35"/>
  <c r="AM156" i="35"/>
  <c r="AJ156" i="35"/>
  <c r="AI156" i="35"/>
  <c r="AH156" i="35"/>
  <c r="AG156" i="35"/>
  <c r="AF156" i="35"/>
  <c r="AE156" i="35"/>
  <c r="BN155" i="35"/>
  <c r="BM155" i="35"/>
  <c r="BL155" i="35"/>
  <c r="BE155" i="35"/>
  <c r="BD155" i="35"/>
  <c r="BC155" i="35"/>
  <c r="AV155" i="35"/>
  <c r="AU155" i="35"/>
  <c r="AT155" i="35"/>
  <c r="AM155" i="35"/>
  <c r="AL155" i="35"/>
  <c r="AK155" i="35"/>
  <c r="AJ155" i="35"/>
  <c r="AI155" i="35"/>
  <c r="AH155" i="35"/>
  <c r="AG155" i="35"/>
  <c r="AF155" i="35"/>
  <c r="AE155" i="35"/>
  <c r="AC155" i="35"/>
  <c r="AB155" i="35"/>
  <c r="M155" i="35"/>
  <c r="BN154" i="35"/>
  <c r="BE154" i="35"/>
  <c r="AV154" i="35"/>
  <c r="AM154" i="35"/>
  <c r="AJ154" i="35"/>
  <c r="AI154" i="35"/>
  <c r="AH154" i="35"/>
  <c r="AG154" i="35"/>
  <c r="AF154" i="35"/>
  <c r="AE154" i="35"/>
  <c r="BN153" i="35"/>
  <c r="BE153" i="35"/>
  <c r="AV153" i="35"/>
  <c r="AM153" i="35"/>
  <c r="AJ153" i="35"/>
  <c r="AI153" i="35"/>
  <c r="AH153" i="35"/>
  <c r="AG153" i="35"/>
  <c r="AF153" i="35"/>
  <c r="AE153" i="35"/>
  <c r="BN152" i="35"/>
  <c r="BE152" i="35"/>
  <c r="AV152" i="35"/>
  <c r="AM152" i="35"/>
  <c r="AJ152" i="35"/>
  <c r="AI152" i="35"/>
  <c r="AH152" i="35"/>
  <c r="AG152" i="35"/>
  <c r="AF152" i="35"/>
  <c r="AE152" i="35"/>
  <c r="BN151" i="35"/>
  <c r="BM151" i="35"/>
  <c r="BL151" i="35"/>
  <c r="BE151" i="35"/>
  <c r="BD151" i="35"/>
  <c r="BC151" i="35"/>
  <c r="AV151" i="35"/>
  <c r="AU151" i="35"/>
  <c r="AT151" i="35"/>
  <c r="AM151" i="35"/>
  <c r="AL151" i="35"/>
  <c r="AK151" i="35"/>
  <c r="AJ151" i="35"/>
  <c r="AI151" i="35"/>
  <c r="AH151" i="35"/>
  <c r="AG151" i="35"/>
  <c r="AF151" i="35"/>
  <c r="AE151" i="35"/>
  <c r="AC151" i="35"/>
  <c r="AB151" i="35"/>
  <c r="M151" i="35"/>
  <c r="BN150" i="35"/>
  <c r="BE150" i="35"/>
  <c r="AV150" i="35"/>
  <c r="AM150" i="35"/>
  <c r="AJ150" i="35"/>
  <c r="AI150" i="35"/>
  <c r="AH150" i="35"/>
  <c r="AG150" i="35"/>
  <c r="AF150" i="35"/>
  <c r="AE150" i="35"/>
  <c r="BN149" i="35"/>
  <c r="BE149" i="35"/>
  <c r="AV149" i="35"/>
  <c r="AM149" i="35"/>
  <c r="AJ149" i="35"/>
  <c r="AI149" i="35"/>
  <c r="AH149" i="35"/>
  <c r="AG149" i="35"/>
  <c r="AF149" i="35"/>
  <c r="AE149" i="35"/>
  <c r="BN148" i="35"/>
  <c r="BE148" i="35"/>
  <c r="AV148" i="35"/>
  <c r="AM148" i="35"/>
  <c r="AJ148" i="35"/>
  <c r="AI148" i="35"/>
  <c r="AH148" i="35"/>
  <c r="AG148" i="35"/>
  <c r="AF148" i="35"/>
  <c r="AE148" i="35"/>
  <c r="BN147" i="35"/>
  <c r="BM147" i="35"/>
  <c r="BL147" i="35"/>
  <c r="BE147" i="35"/>
  <c r="BD147" i="35"/>
  <c r="BC147" i="35"/>
  <c r="AV147" i="35"/>
  <c r="AU147" i="35"/>
  <c r="AT147" i="35"/>
  <c r="AM147" i="35"/>
  <c r="AL147" i="35"/>
  <c r="AK147" i="35"/>
  <c r="AJ147" i="35"/>
  <c r="AI147" i="35"/>
  <c r="AH147" i="35"/>
  <c r="AG147" i="35"/>
  <c r="AF147" i="35"/>
  <c r="AE147" i="35"/>
  <c r="AC147" i="35"/>
  <c r="AB147" i="35"/>
  <c r="M147" i="35"/>
  <c r="BN146" i="35"/>
  <c r="BE146" i="35"/>
  <c r="AV146" i="35"/>
  <c r="AM146" i="35"/>
  <c r="AJ146" i="35"/>
  <c r="AI146" i="35"/>
  <c r="AH146" i="35"/>
  <c r="AG146" i="35"/>
  <c r="AF146" i="35"/>
  <c r="AE146" i="35"/>
  <c r="BN145" i="35"/>
  <c r="BE145" i="35"/>
  <c r="AV145" i="35"/>
  <c r="AM145" i="35"/>
  <c r="AJ145" i="35"/>
  <c r="AI145" i="35"/>
  <c r="AH145" i="35"/>
  <c r="AG145" i="35"/>
  <c r="AF145" i="35"/>
  <c r="AE145" i="35"/>
  <c r="BN144" i="35"/>
  <c r="BE144" i="35"/>
  <c r="AV144" i="35"/>
  <c r="AM144" i="35"/>
  <c r="AJ144" i="35"/>
  <c r="AI144" i="35"/>
  <c r="AH144" i="35"/>
  <c r="AG144" i="35"/>
  <c r="AF144" i="35"/>
  <c r="AE144" i="35"/>
  <c r="BN143" i="35"/>
  <c r="BM143" i="35"/>
  <c r="BL143" i="35"/>
  <c r="BE143" i="35"/>
  <c r="BD143" i="35"/>
  <c r="BC143" i="35"/>
  <c r="AV143" i="35"/>
  <c r="AU143" i="35"/>
  <c r="AT143" i="35"/>
  <c r="AM143" i="35"/>
  <c r="AL143" i="35"/>
  <c r="AK143" i="35"/>
  <c r="AJ143" i="35"/>
  <c r="AI143" i="35"/>
  <c r="AH143" i="35"/>
  <c r="AG143" i="35"/>
  <c r="AF143" i="35"/>
  <c r="AE143" i="35"/>
  <c r="AC143" i="35"/>
  <c r="AB143" i="35"/>
  <c r="M143" i="35"/>
  <c r="BN142" i="35"/>
  <c r="BE142" i="35"/>
  <c r="AV142" i="35"/>
  <c r="AM142" i="35"/>
  <c r="AJ142" i="35"/>
  <c r="AI142" i="35"/>
  <c r="AH142" i="35"/>
  <c r="AG142" i="35"/>
  <c r="AF142" i="35"/>
  <c r="AE142" i="35"/>
  <c r="BN141" i="35"/>
  <c r="BE141" i="35"/>
  <c r="AV141" i="35"/>
  <c r="AM141" i="35"/>
  <c r="AJ141" i="35"/>
  <c r="AI141" i="35"/>
  <c r="AH141" i="35"/>
  <c r="AG141" i="35"/>
  <c r="AF141" i="35"/>
  <c r="AE141" i="35"/>
  <c r="BN140" i="35"/>
  <c r="BE140" i="35"/>
  <c r="AV140" i="35"/>
  <c r="AM140" i="35"/>
  <c r="AJ140" i="35"/>
  <c r="AI140" i="35"/>
  <c r="AH140" i="35"/>
  <c r="AG140" i="35"/>
  <c r="AF140" i="35"/>
  <c r="AE140" i="35"/>
  <c r="BN139" i="35"/>
  <c r="BM139" i="35"/>
  <c r="BL139" i="35"/>
  <c r="BE139" i="35"/>
  <c r="BD139" i="35"/>
  <c r="BC139" i="35"/>
  <c r="AV139" i="35"/>
  <c r="AU139" i="35"/>
  <c r="AT139" i="35"/>
  <c r="AM139" i="35"/>
  <c r="AL139" i="35"/>
  <c r="AK139" i="35"/>
  <c r="AJ139" i="35"/>
  <c r="AI139" i="35"/>
  <c r="AH139" i="35"/>
  <c r="AG139" i="35"/>
  <c r="AF139" i="35"/>
  <c r="AE139" i="35"/>
  <c r="AC139" i="35"/>
  <c r="AB139" i="35"/>
  <c r="M139" i="35"/>
  <c r="BN138" i="35"/>
  <c r="BE138" i="35"/>
  <c r="AV138" i="35"/>
  <c r="AM138" i="35"/>
  <c r="AJ138" i="35"/>
  <c r="AI138" i="35"/>
  <c r="AH138" i="35"/>
  <c r="AG138" i="35"/>
  <c r="AF138" i="35"/>
  <c r="AE138" i="35"/>
  <c r="BN137" i="35"/>
  <c r="BE137" i="35"/>
  <c r="AV137" i="35"/>
  <c r="AM137" i="35"/>
  <c r="AJ137" i="35"/>
  <c r="AI137" i="35"/>
  <c r="AH137" i="35"/>
  <c r="AG137" i="35"/>
  <c r="AF137" i="35"/>
  <c r="AE137" i="35"/>
  <c r="BN136" i="35"/>
  <c r="BE136" i="35"/>
  <c r="AV136" i="35"/>
  <c r="AM136" i="35"/>
  <c r="AJ136" i="35"/>
  <c r="AI136" i="35"/>
  <c r="AH136" i="35"/>
  <c r="AG136" i="35"/>
  <c r="AF136" i="35"/>
  <c r="AE136" i="35"/>
  <c r="BN135" i="35"/>
  <c r="BM135" i="35"/>
  <c r="BL135" i="35"/>
  <c r="BE135" i="35"/>
  <c r="BD135" i="35"/>
  <c r="BC135" i="35"/>
  <c r="AV135" i="35"/>
  <c r="AU135" i="35"/>
  <c r="AT135" i="35"/>
  <c r="AM135" i="35"/>
  <c r="AL135" i="35"/>
  <c r="AK135" i="35"/>
  <c r="AJ135" i="35"/>
  <c r="AI135" i="35"/>
  <c r="AH135" i="35"/>
  <c r="AG135" i="35"/>
  <c r="AF135" i="35"/>
  <c r="AE135" i="35"/>
  <c r="AC135" i="35"/>
  <c r="AB135" i="35"/>
  <c r="M135" i="35"/>
  <c r="BN134" i="35"/>
  <c r="BE134" i="35"/>
  <c r="AV134" i="35"/>
  <c r="AM134" i="35"/>
  <c r="AJ134" i="35"/>
  <c r="AI134" i="35"/>
  <c r="AH134" i="35"/>
  <c r="AG134" i="35"/>
  <c r="AF134" i="35"/>
  <c r="AE134" i="35"/>
  <c r="BN133" i="35"/>
  <c r="BE133" i="35"/>
  <c r="AV133" i="35"/>
  <c r="AM133" i="35"/>
  <c r="AJ133" i="35"/>
  <c r="AI133" i="35"/>
  <c r="AH133" i="35"/>
  <c r="AG133" i="35"/>
  <c r="AF133" i="35"/>
  <c r="AE133" i="35"/>
  <c r="BN132" i="35"/>
  <c r="BE132" i="35"/>
  <c r="AV132" i="35"/>
  <c r="AM132" i="35"/>
  <c r="AJ132" i="35"/>
  <c r="AI132" i="35"/>
  <c r="AH132" i="35"/>
  <c r="AG132" i="35"/>
  <c r="AF132" i="35"/>
  <c r="AE132" i="35"/>
  <c r="BN131" i="35"/>
  <c r="BM131" i="35"/>
  <c r="BL131" i="35"/>
  <c r="BE131" i="35"/>
  <c r="BD131" i="35"/>
  <c r="BC131" i="35"/>
  <c r="AV131" i="35"/>
  <c r="AU131" i="35"/>
  <c r="AT131" i="35"/>
  <c r="AM131" i="35"/>
  <c r="AL131" i="35"/>
  <c r="AK131" i="35"/>
  <c r="AJ131" i="35"/>
  <c r="AI131" i="35"/>
  <c r="AH131" i="35"/>
  <c r="AG131" i="35"/>
  <c r="AF131" i="35"/>
  <c r="AE131" i="35"/>
  <c r="AC131" i="35"/>
  <c r="AB131" i="35"/>
  <c r="M131" i="35"/>
  <c r="BN130" i="35"/>
  <c r="BE130" i="35"/>
  <c r="AV130" i="35"/>
  <c r="AM130" i="35"/>
  <c r="AJ130" i="35"/>
  <c r="AI130" i="35"/>
  <c r="AH130" i="35"/>
  <c r="AG130" i="35"/>
  <c r="AF130" i="35"/>
  <c r="AE130" i="35"/>
  <c r="BN129" i="35"/>
  <c r="BE129" i="35"/>
  <c r="AV129" i="35"/>
  <c r="AM129" i="35"/>
  <c r="AJ129" i="35"/>
  <c r="AI129" i="35"/>
  <c r="AH129" i="35"/>
  <c r="AG129" i="35"/>
  <c r="AF129" i="35"/>
  <c r="AE129" i="35"/>
  <c r="BN128" i="35"/>
  <c r="BE128" i="35"/>
  <c r="AV128" i="35"/>
  <c r="AM128" i="35"/>
  <c r="AJ128" i="35"/>
  <c r="AI128" i="35"/>
  <c r="AH128" i="35"/>
  <c r="AG128" i="35"/>
  <c r="AF128" i="35"/>
  <c r="AE128" i="35"/>
  <c r="BN127" i="35"/>
  <c r="BM127" i="35"/>
  <c r="BL127" i="35"/>
  <c r="BE127" i="35"/>
  <c r="BD127" i="35"/>
  <c r="BC127" i="35"/>
  <c r="AV127" i="35"/>
  <c r="AU127" i="35"/>
  <c r="AT127" i="35"/>
  <c r="AM127" i="35"/>
  <c r="AL127" i="35"/>
  <c r="AK127" i="35"/>
  <c r="AJ127" i="35"/>
  <c r="AI127" i="35"/>
  <c r="AH127" i="35"/>
  <c r="AG127" i="35"/>
  <c r="AF127" i="35"/>
  <c r="AE127" i="35"/>
  <c r="AC127" i="35"/>
  <c r="AB127" i="35"/>
  <c r="M127" i="35"/>
  <c r="BN126" i="35"/>
  <c r="BE126" i="35"/>
  <c r="AV126" i="35"/>
  <c r="AM126" i="35"/>
  <c r="AJ126" i="35"/>
  <c r="AI126" i="35"/>
  <c r="AH126" i="35"/>
  <c r="AG126" i="35"/>
  <c r="AF126" i="35"/>
  <c r="AE126" i="35"/>
  <c r="BN125" i="35"/>
  <c r="BE125" i="35"/>
  <c r="AV125" i="35"/>
  <c r="AM125" i="35"/>
  <c r="AJ125" i="35"/>
  <c r="AI125" i="35"/>
  <c r="AH125" i="35"/>
  <c r="AG125" i="35"/>
  <c r="AF125" i="35"/>
  <c r="AE125" i="35"/>
  <c r="BN124" i="35"/>
  <c r="BE124" i="35"/>
  <c r="AV124" i="35"/>
  <c r="AM124" i="35"/>
  <c r="AJ124" i="35"/>
  <c r="AI124" i="35"/>
  <c r="AH124" i="35"/>
  <c r="AG124" i="35"/>
  <c r="AF124" i="35"/>
  <c r="AE124" i="35"/>
  <c r="BN123" i="35"/>
  <c r="BM123" i="35"/>
  <c r="BL123" i="35"/>
  <c r="BE123" i="35"/>
  <c r="BD123" i="35"/>
  <c r="BC123" i="35"/>
  <c r="AV123" i="35"/>
  <c r="AU123" i="35"/>
  <c r="AT123" i="35"/>
  <c r="AM123" i="35"/>
  <c r="AL123" i="35"/>
  <c r="AK123" i="35"/>
  <c r="AJ123" i="35"/>
  <c r="AI123" i="35"/>
  <c r="AH123" i="35"/>
  <c r="AG123" i="35"/>
  <c r="AF123" i="35"/>
  <c r="AE123" i="35"/>
  <c r="AC123" i="35"/>
  <c r="AB123" i="35"/>
  <c r="M123" i="35"/>
  <c r="BN122" i="35"/>
  <c r="BE122" i="35"/>
  <c r="AV122" i="35"/>
  <c r="AM122" i="35"/>
  <c r="AJ122" i="35"/>
  <c r="AI122" i="35"/>
  <c r="AH122" i="35"/>
  <c r="AG122" i="35"/>
  <c r="AF122" i="35"/>
  <c r="AE122" i="35"/>
  <c r="BN121" i="35"/>
  <c r="BE121" i="35"/>
  <c r="AV121" i="35"/>
  <c r="AM121" i="35"/>
  <c r="AJ121" i="35"/>
  <c r="AI121" i="35"/>
  <c r="AH121" i="35"/>
  <c r="AG121" i="35"/>
  <c r="AF121" i="35"/>
  <c r="AE121" i="35"/>
  <c r="BN120" i="35"/>
  <c r="BE120" i="35"/>
  <c r="AV120" i="35"/>
  <c r="AM120" i="35"/>
  <c r="AJ120" i="35"/>
  <c r="AI120" i="35"/>
  <c r="AH120" i="35"/>
  <c r="AG120" i="35"/>
  <c r="AF120" i="35"/>
  <c r="AE120" i="35"/>
  <c r="BN119" i="35"/>
  <c r="BM119" i="35"/>
  <c r="BL119" i="35"/>
  <c r="BE119" i="35"/>
  <c r="BD119" i="35"/>
  <c r="BC119" i="35"/>
  <c r="AV119" i="35"/>
  <c r="AU119" i="35"/>
  <c r="AT119" i="35"/>
  <c r="AM119" i="35"/>
  <c r="AL119" i="35"/>
  <c r="AK119" i="35"/>
  <c r="AJ119" i="35"/>
  <c r="AI119" i="35"/>
  <c r="AH119" i="35"/>
  <c r="AG119" i="35"/>
  <c r="AF119" i="35"/>
  <c r="AE119" i="35"/>
  <c r="AC119" i="35"/>
  <c r="AB119" i="35"/>
  <c r="M119" i="35"/>
  <c r="BN118" i="35"/>
  <c r="BE118" i="35"/>
  <c r="AV118" i="35"/>
  <c r="AM118" i="35"/>
  <c r="AJ118" i="35"/>
  <c r="AI118" i="35"/>
  <c r="AH118" i="35"/>
  <c r="AG118" i="35"/>
  <c r="AF118" i="35"/>
  <c r="AE118" i="35"/>
  <c r="BN117" i="35"/>
  <c r="BE117" i="35"/>
  <c r="AV117" i="35"/>
  <c r="AM117" i="35"/>
  <c r="AJ117" i="35"/>
  <c r="AI117" i="35"/>
  <c r="AH117" i="35"/>
  <c r="AG117" i="35"/>
  <c r="AF117" i="35"/>
  <c r="AE117" i="35"/>
  <c r="BN116" i="35"/>
  <c r="BE116" i="35"/>
  <c r="AV116" i="35"/>
  <c r="AM116" i="35"/>
  <c r="AJ116" i="35"/>
  <c r="AI116" i="35"/>
  <c r="AH116" i="35"/>
  <c r="AG116" i="35"/>
  <c r="AF116" i="35"/>
  <c r="AE116" i="35"/>
  <c r="BN115" i="35"/>
  <c r="BM115" i="35"/>
  <c r="BL115" i="35"/>
  <c r="BE115" i="35"/>
  <c r="BD115" i="35"/>
  <c r="BC115" i="35"/>
  <c r="AV115" i="35"/>
  <c r="AU115" i="35"/>
  <c r="AT115" i="35"/>
  <c r="AM115" i="35"/>
  <c r="AL115" i="35"/>
  <c r="AK115" i="35"/>
  <c r="AJ115" i="35"/>
  <c r="AI115" i="35"/>
  <c r="AH115" i="35"/>
  <c r="AG115" i="35"/>
  <c r="AF115" i="35"/>
  <c r="AE115" i="35"/>
  <c r="AC115" i="35"/>
  <c r="AB115" i="35"/>
  <c r="M115" i="35"/>
  <c r="BN114" i="35"/>
  <c r="BE114" i="35"/>
  <c r="AV114" i="35"/>
  <c r="AM114" i="35"/>
  <c r="AJ114" i="35"/>
  <c r="AI114" i="35"/>
  <c r="AH114" i="35"/>
  <c r="AG114" i="35"/>
  <c r="AF114" i="35"/>
  <c r="AE114" i="35"/>
  <c r="BN113" i="35"/>
  <c r="BE113" i="35"/>
  <c r="AV113" i="35"/>
  <c r="AM113" i="35"/>
  <c r="AJ113" i="35"/>
  <c r="AI113" i="35"/>
  <c r="AH113" i="35"/>
  <c r="AG113" i="35"/>
  <c r="AF113" i="35"/>
  <c r="AE113" i="35"/>
  <c r="BN112" i="35"/>
  <c r="BE112" i="35"/>
  <c r="AV112" i="35"/>
  <c r="AM112" i="35"/>
  <c r="AJ112" i="35"/>
  <c r="AI112" i="35"/>
  <c r="AH112" i="35"/>
  <c r="AG112" i="35"/>
  <c r="AF112" i="35"/>
  <c r="AE112" i="35"/>
  <c r="BN111" i="35"/>
  <c r="BM111" i="35"/>
  <c r="BL111" i="35"/>
  <c r="BE111" i="35"/>
  <c r="BD111" i="35"/>
  <c r="BC111" i="35"/>
  <c r="AV111" i="35"/>
  <c r="AU111" i="35"/>
  <c r="AT111" i="35"/>
  <c r="AM111" i="35"/>
  <c r="AL111" i="35"/>
  <c r="AK111" i="35"/>
  <c r="AJ111" i="35"/>
  <c r="AI111" i="35"/>
  <c r="AH111" i="35"/>
  <c r="AG111" i="35"/>
  <c r="AF111" i="35"/>
  <c r="AE111" i="35"/>
  <c r="AC111" i="35"/>
  <c r="AB111" i="35"/>
  <c r="M111" i="35"/>
  <c r="BN110" i="35"/>
  <c r="BE110" i="35"/>
  <c r="AV110" i="35"/>
  <c r="AM110" i="35"/>
  <c r="AJ110" i="35"/>
  <c r="AI110" i="35"/>
  <c r="AH110" i="35"/>
  <c r="AG110" i="35"/>
  <c r="AF110" i="35"/>
  <c r="AE110" i="35"/>
  <c r="BN109" i="35"/>
  <c r="BE109" i="35"/>
  <c r="AV109" i="35"/>
  <c r="AM109" i="35"/>
  <c r="AJ109" i="35"/>
  <c r="AI109" i="35"/>
  <c r="AH109" i="35"/>
  <c r="AG109" i="35"/>
  <c r="AF109" i="35"/>
  <c r="AE109" i="35"/>
  <c r="BN108" i="35"/>
  <c r="BE108" i="35"/>
  <c r="AV108" i="35"/>
  <c r="AM108" i="35"/>
  <c r="AJ108" i="35"/>
  <c r="AI108" i="35"/>
  <c r="AH108" i="35"/>
  <c r="AG108" i="35"/>
  <c r="AF108" i="35"/>
  <c r="AE108" i="35"/>
  <c r="BN107" i="35"/>
  <c r="BM107" i="35"/>
  <c r="BL107" i="35"/>
  <c r="BE107" i="35"/>
  <c r="BD107" i="35"/>
  <c r="BC107" i="35"/>
  <c r="AV107" i="35"/>
  <c r="AU107" i="35"/>
  <c r="AT107" i="35"/>
  <c r="AM107" i="35"/>
  <c r="AL107" i="35"/>
  <c r="AK107" i="35"/>
  <c r="AJ107" i="35"/>
  <c r="AI107" i="35"/>
  <c r="AH107" i="35"/>
  <c r="AG107" i="35"/>
  <c r="AF107" i="35"/>
  <c r="AE107" i="35"/>
  <c r="AC107" i="35"/>
  <c r="AB107" i="35"/>
  <c r="M107" i="35"/>
  <c r="BN106" i="35"/>
  <c r="BE106" i="35"/>
  <c r="AV106" i="35"/>
  <c r="AM106" i="35"/>
  <c r="AJ106" i="35"/>
  <c r="AI106" i="35"/>
  <c r="AH106" i="35"/>
  <c r="AG106" i="35"/>
  <c r="AF106" i="35"/>
  <c r="AE106" i="35"/>
  <c r="BN105" i="35"/>
  <c r="BE105" i="35"/>
  <c r="AV105" i="35"/>
  <c r="AM105" i="35"/>
  <c r="AJ105" i="35"/>
  <c r="AI105" i="35"/>
  <c r="AH105" i="35"/>
  <c r="AG105" i="35"/>
  <c r="AF105" i="35"/>
  <c r="AE105" i="35"/>
  <c r="BN104" i="35"/>
  <c r="BE104" i="35"/>
  <c r="AV104" i="35"/>
  <c r="AM104" i="35"/>
  <c r="AJ104" i="35"/>
  <c r="AI104" i="35"/>
  <c r="AH104" i="35"/>
  <c r="AG104" i="35"/>
  <c r="AF104" i="35"/>
  <c r="AE104" i="35"/>
  <c r="BN103" i="35"/>
  <c r="BM103" i="35"/>
  <c r="BL103" i="35"/>
  <c r="BE103" i="35"/>
  <c r="BD103" i="35"/>
  <c r="BC103" i="35"/>
  <c r="AV103" i="35"/>
  <c r="AU103" i="35"/>
  <c r="AT103" i="35"/>
  <c r="AM103" i="35"/>
  <c r="AL103" i="35"/>
  <c r="AK103" i="35"/>
  <c r="AJ103" i="35"/>
  <c r="AI103" i="35"/>
  <c r="AH103" i="35"/>
  <c r="AG103" i="35"/>
  <c r="AF103" i="35"/>
  <c r="AE103" i="35"/>
  <c r="AC103" i="35"/>
  <c r="AB103" i="35"/>
  <c r="M103" i="35"/>
  <c r="BN102" i="35"/>
  <c r="BE102" i="35"/>
  <c r="AV102" i="35"/>
  <c r="AM102" i="35"/>
  <c r="AJ102" i="35"/>
  <c r="AI102" i="35"/>
  <c r="AH102" i="35"/>
  <c r="AG102" i="35"/>
  <c r="AF102" i="35"/>
  <c r="AE102" i="35"/>
  <c r="BN101" i="35"/>
  <c r="BE101" i="35"/>
  <c r="AV101" i="35"/>
  <c r="AM101" i="35"/>
  <c r="AJ101" i="35"/>
  <c r="AI101" i="35"/>
  <c r="AH101" i="35"/>
  <c r="AG101" i="35"/>
  <c r="AF101" i="35"/>
  <c r="AE101" i="35"/>
  <c r="BN100" i="35"/>
  <c r="BE100" i="35"/>
  <c r="AV100" i="35"/>
  <c r="AM100" i="35"/>
  <c r="AJ100" i="35"/>
  <c r="AI100" i="35"/>
  <c r="AH100" i="35"/>
  <c r="AG100" i="35"/>
  <c r="AF100" i="35"/>
  <c r="AE100" i="35"/>
  <c r="BN99" i="35"/>
  <c r="BM99" i="35"/>
  <c r="BL99" i="35"/>
  <c r="BE99" i="35"/>
  <c r="BD99" i="35"/>
  <c r="BC99" i="35"/>
  <c r="AV99" i="35"/>
  <c r="AU99" i="35"/>
  <c r="AT99" i="35"/>
  <c r="AM99" i="35"/>
  <c r="AL99" i="35"/>
  <c r="AK99" i="35"/>
  <c r="AJ99" i="35"/>
  <c r="AI99" i="35"/>
  <c r="AH99" i="35"/>
  <c r="AG99" i="35"/>
  <c r="AF99" i="35"/>
  <c r="AE99" i="35"/>
  <c r="AC99" i="35"/>
  <c r="AB99" i="35"/>
  <c r="M99" i="35"/>
  <c r="BN98" i="35"/>
  <c r="BE98" i="35"/>
  <c r="AV98" i="35"/>
  <c r="AM98" i="35"/>
  <c r="AJ98" i="35"/>
  <c r="AI98" i="35"/>
  <c r="AH98" i="35"/>
  <c r="AG98" i="35"/>
  <c r="AF98" i="35"/>
  <c r="AE98" i="35"/>
  <c r="BN97" i="35"/>
  <c r="BE97" i="35"/>
  <c r="AV97" i="35"/>
  <c r="AM97" i="35"/>
  <c r="AJ97" i="35"/>
  <c r="AI97" i="35"/>
  <c r="AH97" i="35"/>
  <c r="AG97" i="35"/>
  <c r="AF97" i="35"/>
  <c r="AE97" i="35"/>
  <c r="BN96" i="35"/>
  <c r="BE96" i="35"/>
  <c r="AV96" i="35"/>
  <c r="AM96" i="35"/>
  <c r="AJ96" i="35"/>
  <c r="AI96" i="35"/>
  <c r="AH96" i="35"/>
  <c r="AG96" i="35"/>
  <c r="AF96" i="35"/>
  <c r="AE96" i="35"/>
  <c r="BN95" i="35"/>
  <c r="BM95" i="35"/>
  <c r="BL95" i="35"/>
  <c r="BE95" i="35"/>
  <c r="BD95" i="35"/>
  <c r="BC95" i="35"/>
  <c r="AV95" i="35"/>
  <c r="AU95" i="35"/>
  <c r="AT95" i="35"/>
  <c r="AM95" i="35"/>
  <c r="AL95" i="35"/>
  <c r="AK95" i="35"/>
  <c r="AJ95" i="35"/>
  <c r="AI95" i="35"/>
  <c r="AH95" i="35"/>
  <c r="AG95" i="35"/>
  <c r="AF95" i="35"/>
  <c r="AE95" i="35"/>
  <c r="AC95" i="35"/>
  <c r="AB95" i="35"/>
  <c r="M95" i="35"/>
  <c r="BN94" i="35"/>
  <c r="BE94" i="35"/>
  <c r="AV94" i="35"/>
  <c r="AM94" i="35"/>
  <c r="AJ94" i="35"/>
  <c r="AI94" i="35"/>
  <c r="AH94" i="35"/>
  <c r="AG94" i="35"/>
  <c r="AF94" i="35"/>
  <c r="AE94" i="35"/>
  <c r="BN93" i="35"/>
  <c r="BE93" i="35"/>
  <c r="AV93" i="35"/>
  <c r="AM93" i="35"/>
  <c r="AJ93" i="35"/>
  <c r="AI93" i="35"/>
  <c r="AH93" i="35"/>
  <c r="AG93" i="35"/>
  <c r="AF93" i="35"/>
  <c r="AE93" i="35"/>
  <c r="BN92" i="35"/>
  <c r="BE92" i="35"/>
  <c r="AV92" i="35"/>
  <c r="AM92" i="35"/>
  <c r="AJ92" i="35"/>
  <c r="AI92" i="35"/>
  <c r="AH92" i="35"/>
  <c r="AG92" i="35"/>
  <c r="AF92" i="35"/>
  <c r="AE92" i="35"/>
  <c r="BN91" i="35"/>
  <c r="BM91" i="35"/>
  <c r="BL91" i="35"/>
  <c r="BE91" i="35"/>
  <c r="BD91" i="35"/>
  <c r="BC91" i="35"/>
  <c r="AV91" i="35"/>
  <c r="AU91" i="35"/>
  <c r="AT91" i="35"/>
  <c r="AM91" i="35"/>
  <c r="AL91" i="35"/>
  <c r="AK91" i="35"/>
  <c r="AJ91" i="35"/>
  <c r="AI91" i="35"/>
  <c r="AH91" i="35"/>
  <c r="AG91" i="35"/>
  <c r="AF91" i="35"/>
  <c r="AE91" i="35"/>
  <c r="AC91" i="35"/>
  <c r="AB91" i="35"/>
  <c r="M91" i="35"/>
  <c r="BN90" i="35"/>
  <c r="BE90" i="35"/>
  <c r="AV90" i="35"/>
  <c r="AM90" i="35"/>
  <c r="AJ90" i="35"/>
  <c r="AI90" i="35"/>
  <c r="AH90" i="35"/>
  <c r="AG90" i="35"/>
  <c r="AF90" i="35"/>
  <c r="AE90" i="35"/>
  <c r="BN89" i="35"/>
  <c r="BE89" i="35"/>
  <c r="AV89" i="35"/>
  <c r="AM89" i="35"/>
  <c r="AJ89" i="35"/>
  <c r="AI89" i="35"/>
  <c r="AH89" i="35"/>
  <c r="AG89" i="35"/>
  <c r="AF89" i="35"/>
  <c r="AE89" i="35"/>
  <c r="BN88" i="35"/>
  <c r="BE88" i="35"/>
  <c r="AV88" i="35"/>
  <c r="AM88" i="35"/>
  <c r="AJ88" i="35"/>
  <c r="AI88" i="35"/>
  <c r="AH88" i="35"/>
  <c r="AG88" i="35"/>
  <c r="AF88" i="35"/>
  <c r="AE88" i="35"/>
  <c r="BN87" i="35"/>
  <c r="BM87" i="35"/>
  <c r="BL87" i="35"/>
  <c r="BE87" i="35"/>
  <c r="BD87" i="35"/>
  <c r="BC87" i="35"/>
  <c r="AV87" i="35"/>
  <c r="AU87" i="35"/>
  <c r="AT87" i="35"/>
  <c r="AM87" i="35"/>
  <c r="AL87" i="35"/>
  <c r="AK87" i="35"/>
  <c r="AJ87" i="35"/>
  <c r="AI87" i="35"/>
  <c r="AH87" i="35"/>
  <c r="AG87" i="35"/>
  <c r="AF87" i="35"/>
  <c r="AE87" i="35"/>
  <c r="AC87" i="35"/>
  <c r="AB87" i="35"/>
  <c r="M87" i="35"/>
  <c r="BN86" i="35"/>
  <c r="BE86" i="35"/>
  <c r="AV86" i="35"/>
  <c r="AM86" i="35"/>
  <c r="AJ86" i="35"/>
  <c r="AI86" i="35"/>
  <c r="AH86" i="35"/>
  <c r="AG86" i="35"/>
  <c r="AF86" i="35"/>
  <c r="AE86" i="35"/>
  <c r="BN85" i="35"/>
  <c r="BE85" i="35"/>
  <c r="AV85" i="35"/>
  <c r="AM85" i="35"/>
  <c r="AJ85" i="35"/>
  <c r="AI85" i="35"/>
  <c r="AH85" i="35"/>
  <c r="AG85" i="35"/>
  <c r="AF85" i="35"/>
  <c r="AE85" i="35"/>
  <c r="BN84" i="35"/>
  <c r="BE84" i="35"/>
  <c r="AV84" i="35"/>
  <c r="AM84" i="35"/>
  <c r="AJ84" i="35"/>
  <c r="AI84" i="35"/>
  <c r="AH84" i="35"/>
  <c r="AG84" i="35"/>
  <c r="AF84" i="35"/>
  <c r="AE84" i="35"/>
  <c r="BN83" i="35"/>
  <c r="BM83" i="35"/>
  <c r="BL83" i="35"/>
  <c r="BE83" i="35"/>
  <c r="BD83" i="35"/>
  <c r="BC83" i="35"/>
  <c r="AV83" i="35"/>
  <c r="AU83" i="35"/>
  <c r="AT83" i="35"/>
  <c r="AM83" i="35"/>
  <c r="AL83" i="35"/>
  <c r="AK83" i="35"/>
  <c r="AJ83" i="35"/>
  <c r="AI83" i="35"/>
  <c r="AH83" i="35"/>
  <c r="AG83" i="35"/>
  <c r="AF83" i="35"/>
  <c r="AE83" i="35"/>
  <c r="AC83" i="35"/>
  <c r="AB83" i="35"/>
  <c r="M83" i="35"/>
  <c r="BN82" i="35"/>
  <c r="BE82" i="35"/>
  <c r="AV82" i="35"/>
  <c r="AM82" i="35"/>
  <c r="AJ82" i="35"/>
  <c r="AI82" i="35"/>
  <c r="AH82" i="35"/>
  <c r="AG82" i="35"/>
  <c r="AF82" i="35"/>
  <c r="AE82" i="35"/>
  <c r="BN81" i="35"/>
  <c r="BE81" i="35"/>
  <c r="AV81" i="35"/>
  <c r="AM81" i="35"/>
  <c r="AJ81" i="35"/>
  <c r="AI81" i="35"/>
  <c r="AH81" i="35"/>
  <c r="AG81" i="35"/>
  <c r="AF81" i="35"/>
  <c r="AE81" i="35"/>
  <c r="BN80" i="35"/>
  <c r="BE80" i="35"/>
  <c r="AV80" i="35"/>
  <c r="AM80" i="35"/>
  <c r="AJ80" i="35"/>
  <c r="AI80" i="35"/>
  <c r="AH80" i="35"/>
  <c r="AG80" i="35"/>
  <c r="AF80" i="35"/>
  <c r="AE80" i="35"/>
  <c r="BN79" i="35"/>
  <c r="BM79" i="35"/>
  <c r="BL79" i="35"/>
  <c r="BE79" i="35"/>
  <c r="BD79" i="35"/>
  <c r="BC79" i="35"/>
  <c r="AV79" i="35"/>
  <c r="AU79" i="35"/>
  <c r="AT79" i="35"/>
  <c r="AM79" i="35"/>
  <c r="AL79" i="35"/>
  <c r="AK79" i="35"/>
  <c r="AJ79" i="35"/>
  <c r="AI79" i="35"/>
  <c r="AH79" i="35"/>
  <c r="AG79" i="35"/>
  <c r="AF79" i="35"/>
  <c r="AE79" i="35"/>
  <c r="AC79" i="35"/>
  <c r="AB79" i="35"/>
  <c r="M79" i="35"/>
  <c r="BN78" i="35"/>
  <c r="BE78" i="35"/>
  <c r="AV78" i="35"/>
  <c r="AM78" i="35"/>
  <c r="AJ78" i="35"/>
  <c r="AI78" i="35"/>
  <c r="AH78" i="35"/>
  <c r="AG78" i="35"/>
  <c r="AF78" i="35"/>
  <c r="AE78" i="35"/>
  <c r="BN77" i="35"/>
  <c r="BE77" i="35"/>
  <c r="AV77" i="35"/>
  <c r="AM77" i="35"/>
  <c r="AJ77" i="35"/>
  <c r="AI77" i="35"/>
  <c r="AH77" i="35"/>
  <c r="AG77" i="35"/>
  <c r="AF77" i="35"/>
  <c r="AE77" i="35"/>
  <c r="BN76" i="35"/>
  <c r="BE76" i="35"/>
  <c r="AV76" i="35"/>
  <c r="AM76" i="35"/>
  <c r="AJ76" i="35"/>
  <c r="AI76" i="35"/>
  <c r="AH76" i="35"/>
  <c r="AG76" i="35"/>
  <c r="AF76" i="35"/>
  <c r="AE76" i="35"/>
  <c r="BN75" i="35"/>
  <c r="BM75" i="35"/>
  <c r="BL75" i="35"/>
  <c r="BE75" i="35"/>
  <c r="BD75" i="35"/>
  <c r="BC75" i="35"/>
  <c r="AV75" i="35"/>
  <c r="AU75" i="35"/>
  <c r="AT75" i="35"/>
  <c r="AM75" i="35"/>
  <c r="AL75" i="35"/>
  <c r="AK75" i="35"/>
  <c r="AJ75" i="35"/>
  <c r="AI75" i="35"/>
  <c r="AH75" i="35"/>
  <c r="AG75" i="35"/>
  <c r="AF75" i="35"/>
  <c r="AE75" i="35"/>
  <c r="AC75" i="35"/>
  <c r="AB75" i="35"/>
  <c r="M75" i="35"/>
  <c r="BN74" i="35"/>
  <c r="BE74" i="35"/>
  <c r="AV74" i="35"/>
  <c r="AM74" i="35"/>
  <c r="AJ74" i="35"/>
  <c r="AI74" i="35"/>
  <c r="AH74" i="35"/>
  <c r="AG74" i="35"/>
  <c r="AF74" i="35"/>
  <c r="AE74" i="35"/>
  <c r="BN73" i="35"/>
  <c r="BE73" i="35"/>
  <c r="AV73" i="35"/>
  <c r="AM73" i="35"/>
  <c r="AJ73" i="35"/>
  <c r="AI73" i="35"/>
  <c r="AH73" i="35"/>
  <c r="AG73" i="35"/>
  <c r="AF73" i="35"/>
  <c r="AE73" i="35"/>
  <c r="BN72" i="35"/>
  <c r="BE72" i="35"/>
  <c r="AV72" i="35"/>
  <c r="AM72" i="35"/>
  <c r="AJ72" i="35"/>
  <c r="AI72" i="35"/>
  <c r="AH72" i="35"/>
  <c r="AG72" i="35"/>
  <c r="AF72" i="35"/>
  <c r="AE72" i="35"/>
  <c r="BN71" i="35"/>
  <c r="BM71" i="35"/>
  <c r="BL71" i="35"/>
  <c r="BE71" i="35"/>
  <c r="BD71" i="35"/>
  <c r="BC71" i="35"/>
  <c r="AV71" i="35"/>
  <c r="AU71" i="35"/>
  <c r="AT71" i="35"/>
  <c r="AM71" i="35"/>
  <c r="AL71" i="35"/>
  <c r="AK71" i="35"/>
  <c r="AJ71" i="35"/>
  <c r="AI71" i="35"/>
  <c r="AH71" i="35"/>
  <c r="AG71" i="35"/>
  <c r="AF71" i="35"/>
  <c r="AE71" i="35"/>
  <c r="AC71" i="35"/>
  <c r="AB71" i="35"/>
  <c r="M71" i="35"/>
  <c r="BN70" i="35"/>
  <c r="BE70" i="35"/>
  <c r="AV70" i="35"/>
  <c r="AM70" i="35"/>
  <c r="AJ70" i="35"/>
  <c r="AI70" i="35"/>
  <c r="AH70" i="35"/>
  <c r="AG70" i="35"/>
  <c r="AF70" i="35"/>
  <c r="AE70" i="35"/>
  <c r="BN69" i="35"/>
  <c r="BE69" i="35"/>
  <c r="AV69" i="35"/>
  <c r="AM69" i="35"/>
  <c r="AJ69" i="35"/>
  <c r="AI69" i="35"/>
  <c r="AH69" i="35"/>
  <c r="AG69" i="35"/>
  <c r="AF69" i="35"/>
  <c r="AE69" i="35"/>
  <c r="BN68" i="35"/>
  <c r="BE68" i="35"/>
  <c r="AV68" i="35"/>
  <c r="AM68" i="35"/>
  <c r="AJ68" i="35"/>
  <c r="AI68" i="35"/>
  <c r="AH68" i="35"/>
  <c r="AG68" i="35"/>
  <c r="AF68" i="35"/>
  <c r="AE68" i="35"/>
  <c r="BN67" i="35"/>
  <c r="BM67" i="35"/>
  <c r="BL67" i="35"/>
  <c r="BE67" i="35"/>
  <c r="BD67" i="35"/>
  <c r="BC67" i="35"/>
  <c r="AV67" i="35"/>
  <c r="AU67" i="35"/>
  <c r="AT67" i="35"/>
  <c r="AM67" i="35"/>
  <c r="AL67" i="35"/>
  <c r="AK67" i="35"/>
  <c r="AJ67" i="35"/>
  <c r="AI67" i="35"/>
  <c r="AH67" i="35"/>
  <c r="AG67" i="35"/>
  <c r="AF67" i="35"/>
  <c r="AE67" i="35"/>
  <c r="AC67" i="35"/>
  <c r="AB67" i="35"/>
  <c r="M67" i="35"/>
  <c r="BN66" i="35"/>
  <c r="BE66" i="35"/>
  <c r="AV66" i="35"/>
  <c r="AM66" i="35"/>
  <c r="AJ66" i="35"/>
  <c r="AI66" i="35"/>
  <c r="AH66" i="35"/>
  <c r="AG66" i="35"/>
  <c r="AF66" i="35"/>
  <c r="AE66" i="35"/>
  <c r="BN65" i="35"/>
  <c r="BE65" i="35"/>
  <c r="AV65" i="35"/>
  <c r="AM65" i="35"/>
  <c r="AJ65" i="35"/>
  <c r="AI65" i="35"/>
  <c r="AH65" i="35"/>
  <c r="AG65" i="35"/>
  <c r="AF65" i="35"/>
  <c r="AE65" i="35"/>
  <c r="BN64" i="35"/>
  <c r="BE64" i="35"/>
  <c r="AV64" i="35"/>
  <c r="AM64" i="35"/>
  <c r="AJ64" i="35"/>
  <c r="AI64" i="35"/>
  <c r="AH64" i="35"/>
  <c r="AG64" i="35"/>
  <c r="AF64" i="35"/>
  <c r="AE64" i="35"/>
  <c r="BN63" i="35"/>
  <c r="BM63" i="35"/>
  <c r="BL63" i="35"/>
  <c r="BE63" i="35"/>
  <c r="BD63" i="35"/>
  <c r="BC63" i="35"/>
  <c r="AV63" i="35"/>
  <c r="AU63" i="35"/>
  <c r="AT63" i="35"/>
  <c r="AM63" i="35"/>
  <c r="AL63" i="35"/>
  <c r="AK63" i="35"/>
  <c r="AJ63" i="35"/>
  <c r="AI63" i="35"/>
  <c r="AH63" i="35"/>
  <c r="AG63" i="35"/>
  <c r="AF63" i="35"/>
  <c r="AE63" i="35"/>
  <c r="AC63" i="35"/>
  <c r="AB63" i="35"/>
  <c r="M63" i="35"/>
  <c r="BN62" i="35"/>
  <c r="BE62" i="35"/>
  <c r="AV62" i="35"/>
  <c r="AM62" i="35"/>
  <c r="AJ62" i="35"/>
  <c r="AI62" i="35"/>
  <c r="AH62" i="35"/>
  <c r="AG62" i="35"/>
  <c r="AF62" i="35"/>
  <c r="AE62" i="35"/>
  <c r="BN61" i="35"/>
  <c r="BE61" i="35"/>
  <c r="AV61" i="35"/>
  <c r="AM61" i="35"/>
  <c r="AJ61" i="35"/>
  <c r="AI61" i="35"/>
  <c r="AH61" i="35"/>
  <c r="AG61" i="35"/>
  <c r="AF61" i="35"/>
  <c r="AE61" i="35"/>
  <c r="BN60" i="35"/>
  <c r="BE60" i="35"/>
  <c r="AV60" i="35"/>
  <c r="AM60" i="35"/>
  <c r="AJ60" i="35"/>
  <c r="AI60" i="35"/>
  <c r="AH60" i="35"/>
  <c r="AG60" i="35"/>
  <c r="AF60" i="35"/>
  <c r="AE60" i="35"/>
  <c r="BN59" i="35"/>
  <c r="BM59" i="35"/>
  <c r="BL59" i="35"/>
  <c r="BE59" i="35"/>
  <c r="BD59" i="35"/>
  <c r="BC59" i="35"/>
  <c r="AV59" i="35"/>
  <c r="AU59" i="35"/>
  <c r="AT59" i="35"/>
  <c r="AM59" i="35"/>
  <c r="AL59" i="35"/>
  <c r="AK59" i="35"/>
  <c r="AJ59" i="35"/>
  <c r="AI59" i="35"/>
  <c r="AH59" i="35"/>
  <c r="AG59" i="35"/>
  <c r="AF59" i="35"/>
  <c r="AE59" i="35"/>
  <c r="AC59" i="35"/>
  <c r="AB59" i="35"/>
  <c r="M59" i="35"/>
  <c r="BN58" i="35"/>
  <c r="BE58" i="35"/>
  <c r="AV58" i="35"/>
  <c r="AM58" i="35"/>
  <c r="AJ58" i="35"/>
  <c r="AI58" i="35"/>
  <c r="AH58" i="35"/>
  <c r="AG58" i="35"/>
  <c r="AF58" i="35"/>
  <c r="AE58" i="35"/>
  <c r="BN57" i="35"/>
  <c r="BE57" i="35"/>
  <c r="AV57" i="35"/>
  <c r="AM57" i="35"/>
  <c r="AJ57" i="35"/>
  <c r="AI57" i="35"/>
  <c r="AH57" i="35"/>
  <c r="AG57" i="35"/>
  <c r="AF57" i="35"/>
  <c r="AE57" i="35"/>
  <c r="BN56" i="35"/>
  <c r="BE56" i="35"/>
  <c r="AV56" i="35"/>
  <c r="AM56" i="35"/>
  <c r="AJ56" i="35"/>
  <c r="AI56" i="35"/>
  <c r="AH56" i="35"/>
  <c r="AG56" i="35"/>
  <c r="AF56" i="35"/>
  <c r="AE56" i="35"/>
  <c r="BN55" i="35"/>
  <c r="BM55" i="35"/>
  <c r="BL55" i="35"/>
  <c r="BE55" i="35"/>
  <c r="BD55" i="35"/>
  <c r="BC55" i="35"/>
  <c r="AV55" i="35"/>
  <c r="AU55" i="35"/>
  <c r="AT55" i="35"/>
  <c r="AM55" i="35"/>
  <c r="AL55" i="35"/>
  <c r="AK55" i="35"/>
  <c r="AJ55" i="35"/>
  <c r="AI55" i="35"/>
  <c r="AH55" i="35"/>
  <c r="AG55" i="35"/>
  <c r="AF55" i="35"/>
  <c r="AE55" i="35"/>
  <c r="AC55" i="35"/>
  <c r="AB55" i="35"/>
  <c r="M55" i="35"/>
  <c r="BN54" i="35"/>
  <c r="BE54" i="35"/>
  <c r="AV54" i="35"/>
  <c r="AM54" i="35"/>
  <c r="AJ54" i="35"/>
  <c r="AI54" i="35"/>
  <c r="AH54" i="35"/>
  <c r="AG54" i="35"/>
  <c r="AF54" i="35"/>
  <c r="AE54" i="35"/>
  <c r="BN53" i="35"/>
  <c r="BE53" i="35"/>
  <c r="AV53" i="35"/>
  <c r="AM53" i="35"/>
  <c r="AJ53" i="35"/>
  <c r="AI53" i="35"/>
  <c r="AH53" i="35"/>
  <c r="AG53" i="35"/>
  <c r="AF53" i="35"/>
  <c r="AE53" i="35"/>
  <c r="BN52" i="35"/>
  <c r="BE52" i="35"/>
  <c r="AV52" i="35"/>
  <c r="AM52" i="35"/>
  <c r="AJ52" i="35"/>
  <c r="AI52" i="35"/>
  <c r="AH52" i="35"/>
  <c r="AG52" i="35"/>
  <c r="AF52" i="35"/>
  <c r="AE52" i="35"/>
  <c r="BN51" i="35"/>
  <c r="BM51" i="35"/>
  <c r="BL51" i="35"/>
  <c r="BE51" i="35"/>
  <c r="BD51" i="35"/>
  <c r="BC51" i="35"/>
  <c r="AV51" i="35"/>
  <c r="AU51" i="35"/>
  <c r="AT51" i="35"/>
  <c r="AM51" i="35"/>
  <c r="AL51" i="35"/>
  <c r="AK51" i="35"/>
  <c r="AJ51" i="35"/>
  <c r="AI51" i="35"/>
  <c r="AH51" i="35"/>
  <c r="AG51" i="35"/>
  <c r="AF51" i="35"/>
  <c r="AE51" i="35"/>
  <c r="AC51" i="35"/>
  <c r="AB51" i="35"/>
  <c r="M51" i="35"/>
  <c r="BN50" i="35"/>
  <c r="BE50" i="35"/>
  <c r="AV50" i="35"/>
  <c r="AM50" i="35"/>
  <c r="AJ50" i="35"/>
  <c r="AI50" i="35"/>
  <c r="AH50" i="35"/>
  <c r="AG50" i="35"/>
  <c r="AF50" i="35"/>
  <c r="AE50" i="35"/>
  <c r="BN49" i="35"/>
  <c r="BE49" i="35"/>
  <c r="AV49" i="35"/>
  <c r="AM49" i="35"/>
  <c r="AJ49" i="35"/>
  <c r="AI49" i="35"/>
  <c r="AH49" i="35"/>
  <c r="AG49" i="35"/>
  <c r="AF49" i="35"/>
  <c r="AE49" i="35"/>
  <c r="BN48" i="35"/>
  <c r="BE48" i="35"/>
  <c r="AV48" i="35"/>
  <c r="AM48" i="35"/>
  <c r="AJ48" i="35"/>
  <c r="AI48" i="35"/>
  <c r="AH48" i="35"/>
  <c r="AG48" i="35"/>
  <c r="AF48" i="35"/>
  <c r="AE48" i="35"/>
  <c r="BN47" i="35"/>
  <c r="BM47" i="35"/>
  <c r="BL47" i="35"/>
  <c r="BE47" i="35"/>
  <c r="BD47" i="35"/>
  <c r="BC47" i="35"/>
  <c r="AV47" i="35"/>
  <c r="AU47" i="35"/>
  <c r="AT47" i="35"/>
  <c r="AM47" i="35"/>
  <c r="AL47" i="35"/>
  <c r="AK47" i="35"/>
  <c r="AJ47" i="35"/>
  <c r="AI47" i="35"/>
  <c r="AH47" i="35"/>
  <c r="AG47" i="35"/>
  <c r="AF47" i="35"/>
  <c r="AE47" i="35"/>
  <c r="AC47" i="35"/>
  <c r="AB47" i="35"/>
  <c r="M47" i="35"/>
  <c r="BN46" i="35"/>
  <c r="BE46" i="35"/>
  <c r="AV46" i="35"/>
  <c r="AM46" i="35"/>
  <c r="AJ46" i="35"/>
  <c r="AI46" i="35"/>
  <c r="AH46" i="35"/>
  <c r="AG46" i="35"/>
  <c r="AF46" i="35"/>
  <c r="AE46" i="35"/>
  <c r="BN45" i="35"/>
  <c r="BE45" i="35"/>
  <c r="AV45" i="35"/>
  <c r="AM45" i="35"/>
  <c r="AJ45" i="35"/>
  <c r="AI45" i="35"/>
  <c r="AH45" i="35"/>
  <c r="AG45" i="35"/>
  <c r="AF45" i="35"/>
  <c r="AE45" i="35"/>
  <c r="BN44" i="35"/>
  <c r="BE44" i="35"/>
  <c r="AV44" i="35"/>
  <c r="AM44" i="35"/>
  <c r="AJ44" i="35"/>
  <c r="AI44" i="35"/>
  <c r="AH44" i="35"/>
  <c r="AG44" i="35"/>
  <c r="AF44" i="35"/>
  <c r="AE44" i="35"/>
  <c r="BN43" i="35"/>
  <c r="BM43" i="35"/>
  <c r="BL43" i="35"/>
  <c r="BE43" i="35"/>
  <c r="BD43" i="35"/>
  <c r="BC43" i="35"/>
  <c r="AV43" i="35"/>
  <c r="AU43" i="35"/>
  <c r="AT43" i="35"/>
  <c r="AM43" i="35"/>
  <c r="AL43" i="35"/>
  <c r="AK43" i="35"/>
  <c r="AJ43" i="35"/>
  <c r="AI43" i="35"/>
  <c r="AH43" i="35"/>
  <c r="AG43" i="35"/>
  <c r="AF43" i="35"/>
  <c r="AE43" i="35"/>
  <c r="AC43" i="35"/>
  <c r="AB43" i="35"/>
  <c r="M43" i="35"/>
  <c r="BN42" i="35"/>
  <c r="BE42" i="35"/>
  <c r="AV42" i="35"/>
  <c r="AM42" i="35"/>
  <c r="AJ42" i="35"/>
  <c r="AI42" i="35"/>
  <c r="AH42" i="35"/>
  <c r="AG42" i="35"/>
  <c r="AF42" i="35"/>
  <c r="AE42" i="35"/>
  <c r="BN41" i="35"/>
  <c r="BE41" i="35"/>
  <c r="AV41" i="35"/>
  <c r="AM41" i="35"/>
  <c r="AJ41" i="35"/>
  <c r="AI41" i="35"/>
  <c r="AH41" i="35"/>
  <c r="AG41" i="35"/>
  <c r="AF41" i="35"/>
  <c r="AE41" i="35"/>
  <c r="BN40" i="35"/>
  <c r="BE40" i="35"/>
  <c r="AV40" i="35"/>
  <c r="AM40" i="35"/>
  <c r="AJ40" i="35"/>
  <c r="AI40" i="35"/>
  <c r="AH40" i="35"/>
  <c r="AG40" i="35"/>
  <c r="AF40" i="35"/>
  <c r="AE40" i="35"/>
  <c r="BN39" i="35"/>
  <c r="BM39" i="35"/>
  <c r="BL39" i="35"/>
  <c r="BE39" i="35"/>
  <c r="BD39" i="35"/>
  <c r="BC39" i="35"/>
  <c r="AV39" i="35"/>
  <c r="AU39" i="35"/>
  <c r="AT39" i="35"/>
  <c r="AM39" i="35"/>
  <c r="AL39" i="35"/>
  <c r="AK39" i="35"/>
  <c r="AJ39" i="35"/>
  <c r="AI39" i="35"/>
  <c r="AH39" i="35"/>
  <c r="AG39" i="35"/>
  <c r="AF39" i="35"/>
  <c r="AE39" i="35"/>
  <c r="AC39" i="35"/>
  <c r="AB39" i="35"/>
  <c r="BN38" i="35"/>
  <c r="BE38" i="35"/>
  <c r="AV38" i="35"/>
  <c r="AM38" i="35"/>
  <c r="AJ38" i="35"/>
  <c r="AI38" i="35"/>
  <c r="AH38" i="35"/>
  <c r="AG38" i="35"/>
  <c r="AF38" i="35"/>
  <c r="AE38" i="35"/>
  <c r="BN37" i="35"/>
  <c r="BE37" i="35"/>
  <c r="AV37" i="35"/>
  <c r="AM37" i="35"/>
  <c r="AJ37" i="35"/>
  <c r="AI37" i="35"/>
  <c r="AH37" i="35"/>
  <c r="AG37" i="35"/>
  <c r="AF37" i="35"/>
  <c r="AE37" i="35"/>
  <c r="BN36" i="35"/>
  <c r="BE36" i="35"/>
  <c r="AV36" i="35"/>
  <c r="AM36" i="35"/>
  <c r="AJ36" i="35"/>
  <c r="AI36" i="35"/>
  <c r="AH36" i="35"/>
  <c r="AG36" i="35"/>
  <c r="AF36" i="35"/>
  <c r="AE36" i="35"/>
  <c r="BN35" i="35"/>
  <c r="BM35" i="35"/>
  <c r="BL35" i="35"/>
  <c r="BE35" i="35"/>
  <c r="BD35" i="35"/>
  <c r="BC35" i="35"/>
  <c r="AV35" i="35"/>
  <c r="AU35" i="35"/>
  <c r="AT35" i="35"/>
  <c r="AM35" i="35"/>
  <c r="AL35" i="35"/>
  <c r="AK35" i="35"/>
  <c r="AJ35" i="35"/>
  <c r="AI35" i="35"/>
  <c r="AH35" i="35"/>
  <c r="AG35" i="35"/>
  <c r="AF35" i="35"/>
  <c r="AE35" i="35"/>
  <c r="AC35" i="35"/>
  <c r="AB35" i="35"/>
  <c r="M35" i="35"/>
  <c r="BN34" i="35"/>
  <c r="BE34" i="35"/>
  <c r="AV34" i="35"/>
  <c r="AM34" i="35"/>
  <c r="AJ34" i="35"/>
  <c r="AI34" i="35"/>
  <c r="AH34" i="35"/>
  <c r="AG34" i="35"/>
  <c r="AF34" i="35"/>
  <c r="AE34" i="35"/>
  <c r="BN33" i="35"/>
  <c r="BE33" i="35"/>
  <c r="AV33" i="35"/>
  <c r="AM33" i="35"/>
  <c r="AJ33" i="35"/>
  <c r="AI33" i="35"/>
  <c r="AH33" i="35"/>
  <c r="AG33" i="35"/>
  <c r="AF33" i="35"/>
  <c r="AE33" i="35"/>
  <c r="BN32" i="35"/>
  <c r="BE32" i="35"/>
  <c r="AV32" i="35"/>
  <c r="AM32" i="35"/>
  <c r="AJ32" i="35"/>
  <c r="AI32" i="35"/>
  <c r="AH32" i="35"/>
  <c r="AG32" i="35"/>
  <c r="AF32" i="35"/>
  <c r="AE32" i="35"/>
  <c r="BN31" i="35"/>
  <c r="BM31" i="35"/>
  <c r="BL31" i="35"/>
  <c r="BE31" i="35"/>
  <c r="BD31" i="35"/>
  <c r="BC31" i="35"/>
  <c r="AV31" i="35"/>
  <c r="AU31" i="35"/>
  <c r="AT31" i="35"/>
  <c r="AM31" i="35"/>
  <c r="AL31" i="35"/>
  <c r="AK31" i="35"/>
  <c r="AJ31" i="35"/>
  <c r="AI31" i="35"/>
  <c r="AH31" i="35"/>
  <c r="AG31" i="35"/>
  <c r="AF31" i="35"/>
  <c r="AE31" i="35"/>
  <c r="AC31" i="35"/>
  <c r="AB31" i="35"/>
  <c r="M31" i="35"/>
  <c r="BN30" i="35"/>
  <c r="BE30" i="35"/>
  <c r="AV30" i="35"/>
  <c r="AM30" i="35"/>
  <c r="AJ30" i="35"/>
  <c r="AI30" i="35"/>
  <c r="AH30" i="35"/>
  <c r="AG30" i="35"/>
  <c r="AF30" i="35"/>
  <c r="AE30" i="35"/>
  <c r="BN29" i="35"/>
  <c r="BE29" i="35"/>
  <c r="AV29" i="35"/>
  <c r="AM29" i="35"/>
  <c r="AJ29" i="35"/>
  <c r="AI29" i="35"/>
  <c r="AH29" i="35"/>
  <c r="AG29" i="35"/>
  <c r="AF29" i="35"/>
  <c r="AE29" i="35"/>
  <c r="BN28" i="35"/>
  <c r="BE28" i="35"/>
  <c r="AV28" i="35"/>
  <c r="AM28" i="35"/>
  <c r="AJ28" i="35"/>
  <c r="AI28" i="35"/>
  <c r="AH28" i="35"/>
  <c r="AG28" i="35"/>
  <c r="AF28" i="35"/>
  <c r="AE28" i="35"/>
  <c r="BN27" i="35"/>
  <c r="BM27" i="35"/>
  <c r="BL27" i="35"/>
  <c r="BE27" i="35"/>
  <c r="BD27" i="35"/>
  <c r="BC27" i="35"/>
  <c r="AV27" i="35"/>
  <c r="AU27" i="35"/>
  <c r="AT27" i="35"/>
  <c r="AM27" i="35"/>
  <c r="AL27" i="35"/>
  <c r="AK27" i="35"/>
  <c r="AJ27" i="35"/>
  <c r="AI27" i="35"/>
  <c r="AH27" i="35"/>
  <c r="AG27" i="35"/>
  <c r="AF27" i="35"/>
  <c r="AE27" i="35"/>
  <c r="AC27" i="35"/>
  <c r="AB27" i="35"/>
  <c r="M27" i="35"/>
  <c r="BN26" i="35"/>
  <c r="BE26" i="35"/>
  <c r="AV26" i="35"/>
  <c r="AM26" i="35"/>
  <c r="AJ26" i="35"/>
  <c r="AI26" i="35"/>
  <c r="AH26" i="35"/>
  <c r="AG26" i="35"/>
  <c r="AF26" i="35"/>
  <c r="AE26" i="35"/>
  <c r="BN25" i="35"/>
  <c r="BE25" i="35"/>
  <c r="AV25" i="35"/>
  <c r="AM25" i="35"/>
  <c r="AJ25" i="35"/>
  <c r="AI25" i="35"/>
  <c r="AH25" i="35"/>
  <c r="AG25" i="35"/>
  <c r="AF25" i="35"/>
  <c r="AE25" i="35"/>
  <c r="BN24" i="35"/>
  <c r="BE24" i="35"/>
  <c r="AV24" i="35"/>
  <c r="AM24" i="35"/>
  <c r="AJ24" i="35"/>
  <c r="AI24" i="35"/>
  <c r="AH24" i="35"/>
  <c r="AG24" i="35"/>
  <c r="AF24" i="35"/>
  <c r="AE24" i="35"/>
  <c r="BN23" i="35"/>
  <c r="BM23" i="35"/>
  <c r="BL23" i="35"/>
  <c r="BE23" i="35"/>
  <c r="BD23" i="35"/>
  <c r="BC23" i="35"/>
  <c r="AV23" i="35"/>
  <c r="AU23" i="35"/>
  <c r="AT23" i="35"/>
  <c r="AM23" i="35"/>
  <c r="AL23" i="35"/>
  <c r="AK23" i="35"/>
  <c r="AJ23" i="35"/>
  <c r="AI23" i="35"/>
  <c r="AH23" i="35"/>
  <c r="AG23" i="35"/>
  <c r="AF23" i="35"/>
  <c r="AE23" i="35"/>
  <c r="AC23" i="35"/>
  <c r="AB23" i="35"/>
  <c r="M23" i="35"/>
  <c r="BN22" i="35"/>
  <c r="BE22" i="35"/>
  <c r="AV22" i="35"/>
  <c r="AM22" i="35"/>
  <c r="AJ22" i="35"/>
  <c r="AI22" i="35"/>
  <c r="AH22" i="35"/>
  <c r="AG22" i="35"/>
  <c r="AF22" i="35"/>
  <c r="AE22" i="35"/>
  <c r="BN21" i="35"/>
  <c r="BE21" i="35"/>
  <c r="AV21" i="35"/>
  <c r="AM21" i="35"/>
  <c r="AJ21" i="35"/>
  <c r="AI21" i="35"/>
  <c r="AH21" i="35"/>
  <c r="AG21" i="35"/>
  <c r="AF21" i="35"/>
  <c r="AE21" i="35"/>
  <c r="BN20" i="35"/>
  <c r="BE20" i="35"/>
  <c r="AV20" i="35"/>
  <c r="AM20" i="35"/>
  <c r="AJ20" i="35"/>
  <c r="AI20" i="35"/>
  <c r="AH20" i="35"/>
  <c r="AG20" i="35"/>
  <c r="AF20" i="35"/>
  <c r="AE20" i="35"/>
  <c r="BN19" i="35"/>
  <c r="BM19" i="35"/>
  <c r="BL19" i="35"/>
  <c r="BE19" i="35"/>
  <c r="BD19" i="35"/>
  <c r="BC19" i="35"/>
  <c r="AV19" i="35"/>
  <c r="AU19" i="35"/>
  <c r="AT19" i="35"/>
  <c r="AM19" i="35"/>
  <c r="AL19" i="35"/>
  <c r="AK19" i="35"/>
  <c r="AJ19" i="35"/>
  <c r="AI19" i="35"/>
  <c r="AH19" i="35"/>
  <c r="AG19" i="35"/>
  <c r="AF19" i="35"/>
  <c r="AE19" i="35"/>
  <c r="AC19" i="35"/>
  <c r="AB19" i="35"/>
  <c r="M19" i="35"/>
  <c r="BN18" i="35"/>
  <c r="BE18" i="35"/>
  <c r="AV18" i="35"/>
  <c r="AM18" i="35"/>
  <c r="AJ18" i="35"/>
  <c r="AI18" i="35"/>
  <c r="AH18" i="35"/>
  <c r="AG18" i="35"/>
  <c r="AF18" i="35"/>
  <c r="AE18" i="35"/>
  <c r="BN17" i="35"/>
  <c r="BE17" i="35"/>
  <c r="AV17" i="35"/>
  <c r="AM17" i="35"/>
  <c r="AJ17" i="35"/>
  <c r="AI17" i="35"/>
  <c r="AH17" i="35"/>
  <c r="AG17" i="35"/>
  <c r="AF17" i="35"/>
  <c r="AE17" i="35"/>
  <c r="BN16" i="35"/>
  <c r="BE16" i="35"/>
  <c r="AV16" i="35"/>
  <c r="AM16" i="35"/>
  <c r="AJ16" i="35"/>
  <c r="AI16" i="35"/>
  <c r="AH16" i="35"/>
  <c r="AG16" i="35"/>
  <c r="AF16" i="35"/>
  <c r="AE16" i="35"/>
  <c r="BN15" i="35"/>
  <c r="BM15" i="35"/>
  <c r="BL15" i="35"/>
  <c r="BE15" i="35"/>
  <c r="BD15" i="35"/>
  <c r="BC15" i="35"/>
  <c r="AV15" i="35"/>
  <c r="AU15" i="35"/>
  <c r="AT15" i="35"/>
  <c r="AM15" i="35"/>
  <c r="AL15" i="35"/>
  <c r="AK15" i="35"/>
  <c r="AJ15" i="35"/>
  <c r="AI15" i="35"/>
  <c r="AH15" i="35"/>
  <c r="AG15" i="35"/>
  <c r="AF15" i="35"/>
  <c r="AE15" i="35"/>
  <c r="AC15" i="35"/>
  <c r="AB15" i="35"/>
  <c r="M15" i="35"/>
  <c r="BN14" i="35"/>
  <c r="BE14" i="35"/>
  <c r="AV14" i="35"/>
  <c r="AM14" i="35"/>
  <c r="AJ14" i="35"/>
  <c r="AI14" i="35"/>
  <c r="AH14" i="35"/>
  <c r="AG14" i="35"/>
  <c r="AF14" i="35"/>
  <c r="AE14" i="35"/>
  <c r="BN13" i="35"/>
  <c r="BE13" i="35"/>
  <c r="AV13" i="35"/>
  <c r="AM13" i="35"/>
  <c r="AJ13" i="35"/>
  <c r="AI13" i="35"/>
  <c r="AH13" i="35"/>
  <c r="AG13" i="35"/>
  <c r="AF13" i="35"/>
  <c r="AE13" i="35"/>
  <c r="BN12" i="35"/>
  <c r="BE12" i="35"/>
  <c r="AV12" i="35"/>
  <c r="AM12" i="35"/>
  <c r="AJ12" i="35"/>
  <c r="AI12" i="35"/>
  <c r="AH12" i="35"/>
  <c r="AG12" i="35"/>
  <c r="AF12" i="35"/>
  <c r="AE12" i="35"/>
  <c r="BN11" i="35"/>
  <c r="BM11" i="35"/>
  <c r="BL11" i="35"/>
  <c r="BE11" i="35"/>
  <c r="BD11" i="35"/>
  <c r="BC11" i="35"/>
  <c r="AV11" i="35"/>
  <c r="AU11" i="35"/>
  <c r="AT11" i="35"/>
  <c r="AM11" i="35"/>
  <c r="AL11" i="35"/>
  <c r="AK11" i="35"/>
  <c r="AJ11" i="35"/>
  <c r="AI11" i="35"/>
  <c r="AH11" i="35"/>
  <c r="AG11" i="35"/>
  <c r="AF11" i="35"/>
  <c r="AE11" i="35"/>
  <c r="AC11" i="35"/>
  <c r="AB11" i="35"/>
  <c r="M11" i="35"/>
  <c r="BN142" i="34"/>
  <c r="BE142" i="34"/>
  <c r="AV142" i="34"/>
  <c r="AM142" i="34"/>
  <c r="AJ142" i="34"/>
  <c r="AI142" i="34"/>
  <c r="AH142" i="34"/>
  <c r="AG142" i="34"/>
  <c r="AF142" i="34"/>
  <c r="AE142" i="34"/>
  <c r="BN141" i="34"/>
  <c r="BE141" i="34"/>
  <c r="AV141" i="34"/>
  <c r="AM141" i="34"/>
  <c r="AJ141" i="34"/>
  <c r="AI141" i="34"/>
  <c r="AH141" i="34"/>
  <c r="AG141" i="34"/>
  <c r="AF141" i="34"/>
  <c r="AE141" i="34"/>
  <c r="BN140" i="34"/>
  <c r="BE140" i="34"/>
  <c r="AV140" i="34"/>
  <c r="AM140" i="34"/>
  <c r="AJ140" i="34"/>
  <c r="AI140" i="34"/>
  <c r="AH140" i="34"/>
  <c r="AG140" i="34"/>
  <c r="AF140" i="34"/>
  <c r="AE140" i="34"/>
  <c r="BN139" i="34"/>
  <c r="BM139" i="34"/>
  <c r="BL139" i="34"/>
  <c r="BE139" i="34"/>
  <c r="BD139" i="34"/>
  <c r="BC139" i="34"/>
  <c r="AV139" i="34"/>
  <c r="AU139" i="34"/>
  <c r="AT139" i="34"/>
  <c r="AM139" i="34"/>
  <c r="AL139" i="34"/>
  <c r="AK139" i="34"/>
  <c r="AJ139" i="34"/>
  <c r="AI139" i="34"/>
  <c r="AH139" i="34"/>
  <c r="AG139" i="34"/>
  <c r="AF139" i="34"/>
  <c r="AE139" i="34"/>
  <c r="AC139" i="34"/>
  <c r="AB139" i="34"/>
  <c r="M139" i="34"/>
  <c r="BN138" i="34"/>
  <c r="BE138" i="34"/>
  <c r="AV138" i="34"/>
  <c r="AM138" i="34"/>
  <c r="AJ138" i="34"/>
  <c r="AI138" i="34"/>
  <c r="AH138" i="34"/>
  <c r="AG138" i="34"/>
  <c r="AF138" i="34"/>
  <c r="AE138" i="34"/>
  <c r="BN137" i="34"/>
  <c r="BE137" i="34"/>
  <c r="AD137" i="34" s="1"/>
  <c r="AV137" i="34"/>
  <c r="AM137" i="34"/>
  <c r="AJ137" i="34"/>
  <c r="AI137" i="34"/>
  <c r="AH137" i="34"/>
  <c r="AG137" i="34"/>
  <c r="AF137" i="34"/>
  <c r="AE137" i="34"/>
  <c r="BN136" i="34"/>
  <c r="BE136" i="34"/>
  <c r="AV136" i="34"/>
  <c r="AM136" i="34"/>
  <c r="AJ136" i="34"/>
  <c r="AI136" i="34"/>
  <c r="AH136" i="34"/>
  <c r="AG136" i="34"/>
  <c r="AF136" i="34"/>
  <c r="AE136" i="34"/>
  <c r="BN135" i="34"/>
  <c r="BM135" i="34"/>
  <c r="BL135" i="34"/>
  <c r="BE135" i="34"/>
  <c r="BD135" i="34"/>
  <c r="BC135" i="34"/>
  <c r="AV135" i="34"/>
  <c r="AU135" i="34"/>
  <c r="AT135" i="34"/>
  <c r="AM135" i="34"/>
  <c r="AL135" i="34"/>
  <c r="AK135" i="34"/>
  <c r="AJ135" i="34"/>
  <c r="AI135" i="34"/>
  <c r="AH135" i="34"/>
  <c r="AG135" i="34"/>
  <c r="AF135" i="34"/>
  <c r="AE135" i="34"/>
  <c r="AC135" i="34"/>
  <c r="AB135" i="34"/>
  <c r="M135" i="34"/>
  <c r="BN134" i="34"/>
  <c r="BE134" i="34"/>
  <c r="AV134" i="34"/>
  <c r="AM134" i="34"/>
  <c r="AJ134" i="34"/>
  <c r="AI134" i="34"/>
  <c r="AH134" i="34"/>
  <c r="AG134" i="34"/>
  <c r="AF134" i="34"/>
  <c r="AE134" i="34"/>
  <c r="BN133" i="34"/>
  <c r="BE133" i="34"/>
  <c r="AV133" i="34"/>
  <c r="AM133" i="34"/>
  <c r="AJ133" i="34"/>
  <c r="AI133" i="34"/>
  <c r="AH133" i="34"/>
  <c r="AG133" i="34"/>
  <c r="AF133" i="34"/>
  <c r="AE133" i="34"/>
  <c r="BN132" i="34"/>
  <c r="BE132" i="34"/>
  <c r="AV132" i="34"/>
  <c r="AM132" i="34"/>
  <c r="AJ132" i="34"/>
  <c r="AI132" i="34"/>
  <c r="AH132" i="34"/>
  <c r="AG132" i="34"/>
  <c r="AF132" i="34"/>
  <c r="AE132" i="34"/>
  <c r="AD132" i="34"/>
  <c r="BN131" i="34"/>
  <c r="BM131" i="34"/>
  <c r="BL131" i="34"/>
  <c r="BE131" i="34"/>
  <c r="BD131" i="34"/>
  <c r="BC131" i="34"/>
  <c r="AV131" i="34"/>
  <c r="AU131" i="34"/>
  <c r="AT131" i="34"/>
  <c r="AM131" i="34"/>
  <c r="AL131" i="34"/>
  <c r="AK131" i="34"/>
  <c r="AJ131" i="34"/>
  <c r="AI131" i="34"/>
  <c r="AH131" i="34"/>
  <c r="AG131" i="34"/>
  <c r="AF131" i="34"/>
  <c r="AE131" i="34"/>
  <c r="AC131" i="34"/>
  <c r="AB131" i="34"/>
  <c r="M131" i="34"/>
  <c r="BN130" i="34"/>
  <c r="BE130" i="34"/>
  <c r="AV130" i="34"/>
  <c r="AM130" i="34"/>
  <c r="AJ130" i="34"/>
  <c r="AI130" i="34"/>
  <c r="AH130" i="34"/>
  <c r="AG130" i="34"/>
  <c r="AF130" i="34"/>
  <c r="AE130" i="34"/>
  <c r="BN129" i="34"/>
  <c r="BE129" i="34"/>
  <c r="AV129" i="34"/>
  <c r="AM129" i="34"/>
  <c r="AJ129" i="34"/>
  <c r="AI129" i="34"/>
  <c r="AH129" i="34"/>
  <c r="AG129" i="34"/>
  <c r="AF129" i="34"/>
  <c r="AE129" i="34"/>
  <c r="BN128" i="34"/>
  <c r="BE128" i="34"/>
  <c r="AV128" i="34"/>
  <c r="AM128" i="34"/>
  <c r="AJ128" i="34"/>
  <c r="AI128" i="34"/>
  <c r="AH128" i="34"/>
  <c r="AG128" i="34"/>
  <c r="AF128" i="34"/>
  <c r="AE128" i="34"/>
  <c r="BN127" i="34"/>
  <c r="BM127" i="34"/>
  <c r="BL127" i="34"/>
  <c r="BE127" i="34"/>
  <c r="BD127" i="34"/>
  <c r="BC127" i="34"/>
  <c r="AV127" i="34"/>
  <c r="AU127" i="34"/>
  <c r="AT127" i="34"/>
  <c r="AM127" i="34"/>
  <c r="AL127" i="34"/>
  <c r="AK127" i="34"/>
  <c r="AJ127" i="34"/>
  <c r="AI127" i="34"/>
  <c r="AH127" i="34"/>
  <c r="AG127" i="34"/>
  <c r="AF127" i="34"/>
  <c r="AE127" i="34"/>
  <c r="AC127" i="34"/>
  <c r="AB127" i="34"/>
  <c r="M127" i="34"/>
  <c r="BN126" i="34"/>
  <c r="BE126" i="34"/>
  <c r="AV126" i="34"/>
  <c r="AM126" i="34"/>
  <c r="AJ126" i="34"/>
  <c r="AI126" i="34"/>
  <c r="AH126" i="34"/>
  <c r="AG126" i="34"/>
  <c r="AF126" i="34"/>
  <c r="AE126" i="34"/>
  <c r="BN125" i="34"/>
  <c r="BE125" i="34"/>
  <c r="AV125" i="34"/>
  <c r="AM125" i="34"/>
  <c r="AJ125" i="34"/>
  <c r="AI125" i="34"/>
  <c r="AH125" i="34"/>
  <c r="AG125" i="34"/>
  <c r="AF125" i="34"/>
  <c r="AE125" i="34"/>
  <c r="BN124" i="34"/>
  <c r="BE124" i="34"/>
  <c r="AV124" i="34"/>
  <c r="AM124" i="34"/>
  <c r="AJ124" i="34"/>
  <c r="AI124" i="34"/>
  <c r="AH124" i="34"/>
  <c r="AG124" i="34"/>
  <c r="AF124" i="34"/>
  <c r="AE124" i="34"/>
  <c r="BN123" i="34"/>
  <c r="BM123" i="34"/>
  <c r="BL123" i="34"/>
  <c r="BE123" i="34"/>
  <c r="BD123" i="34"/>
  <c r="BC123" i="34"/>
  <c r="AV123" i="34"/>
  <c r="AU123" i="34"/>
  <c r="AT123" i="34"/>
  <c r="AM123" i="34"/>
  <c r="AL123" i="34"/>
  <c r="AK123" i="34"/>
  <c r="AJ123" i="34"/>
  <c r="AI123" i="34"/>
  <c r="AH123" i="34"/>
  <c r="AG123" i="34"/>
  <c r="AF123" i="34"/>
  <c r="AE123" i="34"/>
  <c r="AC123" i="34"/>
  <c r="AB123" i="34"/>
  <c r="M123" i="34"/>
  <c r="BN122" i="34"/>
  <c r="BE122" i="34"/>
  <c r="AV122" i="34"/>
  <c r="AM122" i="34"/>
  <c r="AJ122" i="34"/>
  <c r="AI122" i="34"/>
  <c r="AH122" i="34"/>
  <c r="AG122" i="34"/>
  <c r="AF122" i="34"/>
  <c r="AE122" i="34"/>
  <c r="BN121" i="34"/>
  <c r="BE121" i="34"/>
  <c r="AV121" i="34"/>
  <c r="AM121" i="34"/>
  <c r="AJ121" i="34"/>
  <c r="AI121" i="34"/>
  <c r="AH121" i="34"/>
  <c r="AG121" i="34"/>
  <c r="AF121" i="34"/>
  <c r="AE121" i="34"/>
  <c r="BN120" i="34"/>
  <c r="BE120" i="34"/>
  <c r="AV120" i="34"/>
  <c r="AM120" i="34"/>
  <c r="AJ120" i="34"/>
  <c r="AI120" i="34"/>
  <c r="AH120" i="34"/>
  <c r="AG120" i="34"/>
  <c r="AF120" i="34"/>
  <c r="AE120" i="34"/>
  <c r="BN119" i="34"/>
  <c r="BM119" i="34"/>
  <c r="BL119" i="34"/>
  <c r="BE119" i="34"/>
  <c r="BD119" i="34"/>
  <c r="BC119" i="34"/>
  <c r="AV119" i="34"/>
  <c r="AU119" i="34"/>
  <c r="AT119" i="34"/>
  <c r="AM119" i="34"/>
  <c r="AL119" i="34"/>
  <c r="AK119" i="34"/>
  <c r="AJ119" i="34"/>
  <c r="AI119" i="34"/>
  <c r="AH119" i="34"/>
  <c r="AG119" i="34"/>
  <c r="AF119" i="34"/>
  <c r="AE119" i="34"/>
  <c r="AC119" i="34"/>
  <c r="AB119" i="34"/>
  <c r="M119" i="34"/>
  <c r="BN118" i="34"/>
  <c r="BE118" i="34"/>
  <c r="AV118" i="34"/>
  <c r="AM118" i="34"/>
  <c r="AJ118" i="34"/>
  <c r="AI118" i="34"/>
  <c r="AH118" i="34"/>
  <c r="AG118" i="34"/>
  <c r="AF118" i="34"/>
  <c r="AE118" i="34"/>
  <c r="BN117" i="34"/>
  <c r="BE117" i="34"/>
  <c r="AV117" i="34"/>
  <c r="AM117" i="34"/>
  <c r="AJ117" i="34"/>
  <c r="AI117" i="34"/>
  <c r="AH117" i="34"/>
  <c r="AG117" i="34"/>
  <c r="AF117" i="34"/>
  <c r="AE117" i="34"/>
  <c r="BN116" i="34"/>
  <c r="BE116" i="34"/>
  <c r="AV116" i="34"/>
  <c r="AM116" i="34"/>
  <c r="AJ116" i="34"/>
  <c r="AI116" i="34"/>
  <c r="AH116" i="34"/>
  <c r="AG116" i="34"/>
  <c r="AF116" i="34"/>
  <c r="AE116" i="34"/>
  <c r="BN115" i="34"/>
  <c r="BM115" i="34"/>
  <c r="BL115" i="34"/>
  <c r="BE115" i="34"/>
  <c r="BD115" i="34"/>
  <c r="BC115" i="34"/>
  <c r="AV115" i="34"/>
  <c r="AU115" i="34"/>
  <c r="AT115" i="34"/>
  <c r="AM115" i="34"/>
  <c r="AL115" i="34"/>
  <c r="AK115" i="34"/>
  <c r="AJ115" i="34"/>
  <c r="AI115" i="34"/>
  <c r="AH115" i="34"/>
  <c r="AG115" i="34"/>
  <c r="AF115" i="34"/>
  <c r="AE115" i="34"/>
  <c r="AC115" i="34"/>
  <c r="AB115" i="34"/>
  <c r="M115" i="34"/>
  <c r="BN114" i="34"/>
  <c r="AD114" i="34" s="1"/>
  <c r="BE114" i="34"/>
  <c r="AV114" i="34"/>
  <c r="AM114" i="34"/>
  <c r="AJ114" i="34"/>
  <c r="AI114" i="34"/>
  <c r="AH114" i="34"/>
  <c r="AG114" i="34"/>
  <c r="AF114" i="34"/>
  <c r="AE114" i="34"/>
  <c r="BN113" i="34"/>
  <c r="BE113" i="34"/>
  <c r="AV113" i="34"/>
  <c r="AM113" i="34"/>
  <c r="AJ113" i="34"/>
  <c r="AI113" i="34"/>
  <c r="AH113" i="34"/>
  <c r="AG113" i="34"/>
  <c r="AF113" i="34"/>
  <c r="AE113" i="34"/>
  <c r="BN112" i="34"/>
  <c r="BE112" i="34"/>
  <c r="AV112" i="34"/>
  <c r="AM112" i="34"/>
  <c r="AJ112" i="34"/>
  <c r="AI112" i="34"/>
  <c r="AH112" i="34"/>
  <c r="AG112" i="34"/>
  <c r="AF112" i="34"/>
  <c r="AE112" i="34"/>
  <c r="BN111" i="34"/>
  <c r="BM111" i="34"/>
  <c r="BL111" i="34"/>
  <c r="BE111" i="34"/>
  <c r="BD111" i="34"/>
  <c r="BC111" i="34"/>
  <c r="AV111" i="34"/>
  <c r="AU111" i="34"/>
  <c r="AT111" i="34"/>
  <c r="AM111" i="34"/>
  <c r="AL111" i="34"/>
  <c r="AK111" i="34"/>
  <c r="AJ111" i="34"/>
  <c r="AI111" i="34"/>
  <c r="AH111" i="34"/>
  <c r="AG111" i="34"/>
  <c r="AF111" i="34"/>
  <c r="AE111" i="34"/>
  <c r="AC111" i="34"/>
  <c r="AB111" i="34"/>
  <c r="M111" i="34"/>
  <c r="BN110" i="34"/>
  <c r="BE110" i="34"/>
  <c r="AV110" i="34"/>
  <c r="AM110" i="34"/>
  <c r="AD110" i="34" s="1"/>
  <c r="AJ110" i="34"/>
  <c r="AI110" i="34"/>
  <c r="AH110" i="34"/>
  <c r="AG110" i="34"/>
  <c r="AF110" i="34"/>
  <c r="AE110" i="34"/>
  <c r="BN109" i="34"/>
  <c r="BE109" i="34"/>
  <c r="AV109" i="34"/>
  <c r="AM109" i="34"/>
  <c r="AD109" i="34" s="1"/>
  <c r="AJ109" i="34"/>
  <c r="AI109" i="34"/>
  <c r="AH109" i="34"/>
  <c r="AG109" i="34"/>
  <c r="AF109" i="34"/>
  <c r="AE109" i="34"/>
  <c r="BN108" i="34"/>
  <c r="BE108" i="34"/>
  <c r="AV108" i="34"/>
  <c r="AM108" i="34"/>
  <c r="AJ108" i="34"/>
  <c r="AI108" i="34"/>
  <c r="AH108" i="34"/>
  <c r="AG108" i="34"/>
  <c r="AF108" i="34"/>
  <c r="AE108" i="34"/>
  <c r="BN107" i="34"/>
  <c r="BM107" i="34"/>
  <c r="BL107" i="34"/>
  <c r="BE107" i="34"/>
  <c r="BD107" i="34"/>
  <c r="BC107" i="34"/>
  <c r="AV107" i="34"/>
  <c r="AU107" i="34"/>
  <c r="AT107" i="34"/>
  <c r="AM107" i="34"/>
  <c r="AL107" i="34"/>
  <c r="AK107" i="34"/>
  <c r="AJ107" i="34"/>
  <c r="AI107" i="34"/>
  <c r="AH107" i="34"/>
  <c r="AG107" i="34"/>
  <c r="AF107" i="34"/>
  <c r="AE107" i="34"/>
  <c r="AC107" i="34"/>
  <c r="AB107" i="34"/>
  <c r="M107" i="34"/>
  <c r="BN106" i="34"/>
  <c r="BE106" i="34"/>
  <c r="AV106" i="34"/>
  <c r="AM106" i="34"/>
  <c r="AJ106" i="34"/>
  <c r="AI106" i="34"/>
  <c r="AH106" i="34"/>
  <c r="AG106" i="34"/>
  <c r="AF106" i="34"/>
  <c r="AE106" i="34"/>
  <c r="BN105" i="34"/>
  <c r="BE105" i="34"/>
  <c r="AV105" i="34"/>
  <c r="AM105" i="34"/>
  <c r="AJ105" i="34"/>
  <c r="AI105" i="34"/>
  <c r="AH105" i="34"/>
  <c r="AG105" i="34"/>
  <c r="AF105" i="34"/>
  <c r="AE105" i="34"/>
  <c r="BN104" i="34"/>
  <c r="BE104" i="34"/>
  <c r="AV104" i="34"/>
  <c r="AM104" i="34"/>
  <c r="AJ104" i="34"/>
  <c r="AI104" i="34"/>
  <c r="AH104" i="34"/>
  <c r="AG104" i="34"/>
  <c r="AF104" i="34"/>
  <c r="AE104" i="34"/>
  <c r="BN103" i="34"/>
  <c r="BM103" i="34"/>
  <c r="BL103" i="34"/>
  <c r="BE103" i="34"/>
  <c r="BD103" i="34"/>
  <c r="BC103" i="34"/>
  <c r="AV103" i="34"/>
  <c r="AU103" i="34"/>
  <c r="AT103" i="34"/>
  <c r="AM103" i="34"/>
  <c r="AL103" i="34"/>
  <c r="AK103" i="34"/>
  <c r="AJ103" i="34"/>
  <c r="AI103" i="34"/>
  <c r="AH103" i="34"/>
  <c r="AG103" i="34"/>
  <c r="AF103" i="34"/>
  <c r="AE103" i="34"/>
  <c r="AC103" i="34"/>
  <c r="AB103" i="34"/>
  <c r="M103" i="34"/>
  <c r="BN102" i="34"/>
  <c r="BE102" i="34"/>
  <c r="AV102" i="34"/>
  <c r="AM102" i="34"/>
  <c r="AJ102" i="34"/>
  <c r="AI102" i="34"/>
  <c r="AH102" i="34"/>
  <c r="AG102" i="34"/>
  <c r="AF102" i="34"/>
  <c r="AE102" i="34"/>
  <c r="BN101" i="34"/>
  <c r="BE101" i="34"/>
  <c r="AV101" i="34"/>
  <c r="AM101" i="34"/>
  <c r="AJ101" i="34"/>
  <c r="AI101" i="34"/>
  <c r="AH101" i="34"/>
  <c r="AG101" i="34"/>
  <c r="AF101" i="34"/>
  <c r="AE101" i="34"/>
  <c r="BN100" i="34"/>
  <c r="BE100" i="34"/>
  <c r="AV100" i="34"/>
  <c r="AM100" i="34"/>
  <c r="AD100" i="34" s="1"/>
  <c r="AJ100" i="34"/>
  <c r="AI100" i="34"/>
  <c r="AH100" i="34"/>
  <c r="AG100" i="34"/>
  <c r="AF100" i="34"/>
  <c r="AE100" i="34"/>
  <c r="BN99" i="34"/>
  <c r="BM99" i="34"/>
  <c r="BL99" i="34"/>
  <c r="BE99" i="34"/>
  <c r="BD99" i="34"/>
  <c r="BC99" i="34"/>
  <c r="AV99" i="34"/>
  <c r="AU99" i="34"/>
  <c r="AT99" i="34"/>
  <c r="AM99" i="34"/>
  <c r="AL99" i="34"/>
  <c r="AK99" i="34"/>
  <c r="AJ99" i="34"/>
  <c r="AI99" i="34"/>
  <c r="AH99" i="34"/>
  <c r="AG99" i="34"/>
  <c r="AF99" i="34"/>
  <c r="AE99" i="34"/>
  <c r="AC99" i="34"/>
  <c r="AB99" i="34"/>
  <c r="M99" i="34"/>
  <c r="BN98" i="34"/>
  <c r="BE98" i="34"/>
  <c r="AV98" i="34"/>
  <c r="AM98" i="34"/>
  <c r="AJ98" i="34"/>
  <c r="AI98" i="34"/>
  <c r="AH98" i="34"/>
  <c r="AG98" i="34"/>
  <c r="AF98" i="34"/>
  <c r="AE98" i="34"/>
  <c r="BN97" i="34"/>
  <c r="BE97" i="34"/>
  <c r="AV97" i="34"/>
  <c r="AM97" i="34"/>
  <c r="AJ97" i="34"/>
  <c r="AI97" i="34"/>
  <c r="AH97" i="34"/>
  <c r="AG97" i="34"/>
  <c r="AF97" i="34"/>
  <c r="AE97" i="34"/>
  <c r="BN96" i="34"/>
  <c r="BE96" i="34"/>
  <c r="AV96" i="34"/>
  <c r="AM96" i="34"/>
  <c r="AJ96" i="34"/>
  <c r="AI96" i="34"/>
  <c r="AH96" i="34"/>
  <c r="AG96" i="34"/>
  <c r="AF96" i="34"/>
  <c r="AE96" i="34"/>
  <c r="BN95" i="34"/>
  <c r="BM95" i="34"/>
  <c r="BL95" i="34"/>
  <c r="BE95" i="34"/>
  <c r="BD95" i="34"/>
  <c r="BC95" i="34"/>
  <c r="AV95" i="34"/>
  <c r="AU95" i="34"/>
  <c r="AT95" i="34"/>
  <c r="AM95" i="34"/>
  <c r="AL95" i="34"/>
  <c r="AK95" i="34"/>
  <c r="AJ95" i="34"/>
  <c r="AI95" i="34"/>
  <c r="AH95" i="34"/>
  <c r="AG95" i="34"/>
  <c r="AF95" i="34"/>
  <c r="AE95" i="34"/>
  <c r="AC95" i="34"/>
  <c r="AB95" i="34"/>
  <c r="M95" i="34"/>
  <c r="BN94" i="34"/>
  <c r="BE94" i="34"/>
  <c r="AV94" i="34"/>
  <c r="AM94" i="34"/>
  <c r="AJ94" i="34"/>
  <c r="AI94" i="34"/>
  <c r="AH94" i="34"/>
  <c r="AG94" i="34"/>
  <c r="AF94" i="34"/>
  <c r="AE94" i="34"/>
  <c r="BN93" i="34"/>
  <c r="BE93" i="34"/>
  <c r="AV93" i="34"/>
  <c r="AM93" i="34"/>
  <c r="AJ93" i="34"/>
  <c r="AI93" i="34"/>
  <c r="AH93" i="34"/>
  <c r="AG93" i="34"/>
  <c r="AF93" i="34"/>
  <c r="AE93" i="34"/>
  <c r="BN92" i="34"/>
  <c r="BE92" i="34"/>
  <c r="AV92" i="34"/>
  <c r="AM92" i="34"/>
  <c r="AJ92" i="34"/>
  <c r="AI92" i="34"/>
  <c r="AH92" i="34"/>
  <c r="AG92" i="34"/>
  <c r="AF92" i="34"/>
  <c r="AE92" i="34"/>
  <c r="BN91" i="34"/>
  <c r="BM91" i="34"/>
  <c r="BL91" i="34"/>
  <c r="BE91" i="34"/>
  <c r="BD91" i="34"/>
  <c r="BC91" i="34"/>
  <c r="AV91" i="34"/>
  <c r="AU91" i="34"/>
  <c r="AT91" i="34"/>
  <c r="AM91" i="34"/>
  <c r="AL91" i="34"/>
  <c r="AK91" i="34"/>
  <c r="AJ91" i="34"/>
  <c r="AI91" i="34"/>
  <c r="AH91" i="34"/>
  <c r="AG91" i="34"/>
  <c r="AF91" i="34"/>
  <c r="AE91" i="34"/>
  <c r="AC91" i="34"/>
  <c r="AB91" i="34"/>
  <c r="M91" i="34"/>
  <c r="BN90" i="34"/>
  <c r="BE90" i="34"/>
  <c r="AV90" i="34"/>
  <c r="AM90" i="34"/>
  <c r="AJ90" i="34"/>
  <c r="AI90" i="34"/>
  <c r="AH90" i="34"/>
  <c r="AG90" i="34"/>
  <c r="AF90" i="34"/>
  <c r="AE90" i="34"/>
  <c r="BN89" i="34"/>
  <c r="BE89" i="34"/>
  <c r="AV89" i="34"/>
  <c r="AM89" i="34"/>
  <c r="AJ89" i="34"/>
  <c r="AI89" i="34"/>
  <c r="AH89" i="34"/>
  <c r="AG89" i="34"/>
  <c r="AF89" i="34"/>
  <c r="AE89" i="34"/>
  <c r="BN88" i="34"/>
  <c r="BE88" i="34"/>
  <c r="AV88" i="34"/>
  <c r="AM88" i="34"/>
  <c r="AJ88" i="34"/>
  <c r="AI88" i="34"/>
  <c r="AH88" i="34"/>
  <c r="AG88" i="34"/>
  <c r="AF88" i="34"/>
  <c r="AE88" i="34"/>
  <c r="BN87" i="34"/>
  <c r="BM87" i="34"/>
  <c r="BL87" i="34"/>
  <c r="BE87" i="34"/>
  <c r="BD87" i="34"/>
  <c r="BC87" i="34"/>
  <c r="AV87" i="34"/>
  <c r="AU87" i="34"/>
  <c r="AT87" i="34"/>
  <c r="AM87" i="34"/>
  <c r="AD87" i="34" s="1"/>
  <c r="AL87" i="34"/>
  <c r="AK87" i="34"/>
  <c r="AJ87" i="34"/>
  <c r="AI87" i="34"/>
  <c r="AH87" i="34"/>
  <c r="AG87" i="34"/>
  <c r="AF87" i="34"/>
  <c r="AE87" i="34"/>
  <c r="AC87" i="34"/>
  <c r="AB87" i="34"/>
  <c r="M87" i="34"/>
  <c r="BN86" i="34"/>
  <c r="BE86" i="34"/>
  <c r="AV86" i="34"/>
  <c r="AM86" i="34"/>
  <c r="AJ86" i="34"/>
  <c r="AI86" i="34"/>
  <c r="AH86" i="34"/>
  <c r="AG86" i="34"/>
  <c r="AF86" i="34"/>
  <c r="AE86" i="34"/>
  <c r="BN85" i="34"/>
  <c r="BE85" i="34"/>
  <c r="AV85" i="34"/>
  <c r="AM85" i="34"/>
  <c r="AD85" i="34" s="1"/>
  <c r="AJ85" i="34"/>
  <c r="AI85" i="34"/>
  <c r="AH85" i="34"/>
  <c r="AG85" i="34"/>
  <c r="AF85" i="34"/>
  <c r="AE85" i="34"/>
  <c r="BN84" i="34"/>
  <c r="BE84" i="34"/>
  <c r="AV84" i="34"/>
  <c r="AM84" i="34"/>
  <c r="AD84" i="34" s="1"/>
  <c r="AJ84" i="34"/>
  <c r="AI84" i="34"/>
  <c r="AH84" i="34"/>
  <c r="AG84" i="34"/>
  <c r="AF84" i="34"/>
  <c r="AE84" i="34"/>
  <c r="BN83" i="34"/>
  <c r="BM83" i="34"/>
  <c r="BL83" i="34"/>
  <c r="BE83" i="34"/>
  <c r="BD83" i="34"/>
  <c r="BC83" i="34"/>
  <c r="AV83" i="34"/>
  <c r="AU83" i="34"/>
  <c r="AT83" i="34"/>
  <c r="AM83" i="34"/>
  <c r="AL83" i="34"/>
  <c r="AK83" i="34"/>
  <c r="AJ83" i="34"/>
  <c r="AI83" i="34"/>
  <c r="AH83" i="34"/>
  <c r="AG83" i="34"/>
  <c r="AF83" i="34"/>
  <c r="AE83" i="34"/>
  <c r="AC83" i="34"/>
  <c r="AB83" i="34"/>
  <c r="M83" i="34"/>
  <c r="BN82" i="34"/>
  <c r="BE82" i="34"/>
  <c r="AV82" i="34"/>
  <c r="AM82" i="34"/>
  <c r="AJ82" i="34"/>
  <c r="AI82" i="34"/>
  <c r="AH82" i="34"/>
  <c r="AG82" i="34"/>
  <c r="AF82" i="34"/>
  <c r="AE82" i="34"/>
  <c r="BN81" i="34"/>
  <c r="BE81" i="34"/>
  <c r="AV81" i="34"/>
  <c r="AM81" i="34"/>
  <c r="AJ81" i="34"/>
  <c r="AI81" i="34"/>
  <c r="AH81" i="34"/>
  <c r="AG81" i="34"/>
  <c r="AF81" i="34"/>
  <c r="AE81" i="34"/>
  <c r="BN80" i="34"/>
  <c r="BE80" i="34"/>
  <c r="AV80" i="34"/>
  <c r="AM80" i="34"/>
  <c r="AJ80" i="34"/>
  <c r="AI80" i="34"/>
  <c r="AH80" i="34"/>
  <c r="AG80" i="34"/>
  <c r="AF80" i="34"/>
  <c r="AE80" i="34"/>
  <c r="BN79" i="34"/>
  <c r="BM79" i="34"/>
  <c r="BL79" i="34"/>
  <c r="BE79" i="34"/>
  <c r="BD79" i="34"/>
  <c r="BC79" i="34"/>
  <c r="AV79" i="34"/>
  <c r="AU79" i="34"/>
  <c r="AT79" i="34"/>
  <c r="AM79" i="34"/>
  <c r="AD79" i="34" s="1"/>
  <c r="AL79" i="34"/>
  <c r="AK79" i="34"/>
  <c r="AJ79" i="34"/>
  <c r="AI79" i="34"/>
  <c r="AH79" i="34"/>
  <c r="AG79" i="34"/>
  <c r="AF79" i="34"/>
  <c r="AE79" i="34"/>
  <c r="AC79" i="34"/>
  <c r="AB79" i="34"/>
  <c r="M79" i="34"/>
  <c r="BN78" i="34"/>
  <c r="BE78" i="34"/>
  <c r="AV78" i="34"/>
  <c r="AM78" i="34"/>
  <c r="AJ78" i="34"/>
  <c r="AI78" i="34"/>
  <c r="AH78" i="34"/>
  <c r="AG78" i="34"/>
  <c r="AF78" i="34"/>
  <c r="AE78" i="34"/>
  <c r="BN77" i="34"/>
  <c r="BE77" i="34"/>
  <c r="AV77" i="34"/>
  <c r="AM77" i="34"/>
  <c r="AJ77" i="34"/>
  <c r="AI77" i="34"/>
  <c r="AH77" i="34"/>
  <c r="AG77" i="34"/>
  <c r="AF77" i="34"/>
  <c r="AE77" i="34"/>
  <c r="BN76" i="34"/>
  <c r="BE76" i="34"/>
  <c r="AV76" i="34"/>
  <c r="AM76" i="34"/>
  <c r="AJ76" i="34"/>
  <c r="AI76" i="34"/>
  <c r="AH76" i="34"/>
  <c r="AG76" i="34"/>
  <c r="AF76" i="34"/>
  <c r="AE76" i="34"/>
  <c r="BN75" i="34"/>
  <c r="BM75" i="34"/>
  <c r="BL75" i="34"/>
  <c r="BE75" i="34"/>
  <c r="BD75" i="34"/>
  <c r="BC75" i="34"/>
  <c r="AV75" i="34"/>
  <c r="AU75" i="34"/>
  <c r="AT75" i="34"/>
  <c r="AM75" i="34"/>
  <c r="AL75" i="34"/>
  <c r="AK75" i="34"/>
  <c r="AJ75" i="34"/>
  <c r="AI75" i="34"/>
  <c r="AH75" i="34"/>
  <c r="AG75" i="34"/>
  <c r="AF75" i="34"/>
  <c r="AE75" i="34"/>
  <c r="AC75" i="34"/>
  <c r="AB75" i="34"/>
  <c r="M75" i="34"/>
  <c r="BN74" i="34"/>
  <c r="BE74" i="34"/>
  <c r="AV74" i="34"/>
  <c r="AM74" i="34"/>
  <c r="AJ74" i="34"/>
  <c r="AI74" i="34"/>
  <c r="AH74" i="34"/>
  <c r="AG74" i="34"/>
  <c r="AF74" i="34"/>
  <c r="AE74" i="34"/>
  <c r="BN73" i="34"/>
  <c r="BE73" i="34"/>
  <c r="AV73" i="34"/>
  <c r="AM73" i="34"/>
  <c r="AJ73" i="34"/>
  <c r="AI73" i="34"/>
  <c r="AH73" i="34"/>
  <c r="AG73" i="34"/>
  <c r="AF73" i="34"/>
  <c r="AE73" i="34"/>
  <c r="BN72" i="34"/>
  <c r="BE72" i="34"/>
  <c r="AV72" i="34"/>
  <c r="AM72" i="34"/>
  <c r="AD72" i="34" s="1"/>
  <c r="AJ72" i="34"/>
  <c r="AI72" i="34"/>
  <c r="AH72" i="34"/>
  <c r="AG72" i="34"/>
  <c r="AF72" i="34"/>
  <c r="AE72" i="34"/>
  <c r="BN71" i="34"/>
  <c r="BM71" i="34"/>
  <c r="BL71" i="34"/>
  <c r="BE71" i="34"/>
  <c r="BD71" i="34"/>
  <c r="BC71" i="34"/>
  <c r="AV71" i="34"/>
  <c r="AU71" i="34"/>
  <c r="AT71" i="34"/>
  <c r="AM71" i="34"/>
  <c r="AD71" i="34" s="1"/>
  <c r="AL71" i="34"/>
  <c r="AK71" i="34"/>
  <c r="AJ71" i="34"/>
  <c r="AI71" i="34"/>
  <c r="AH71" i="34"/>
  <c r="AG71" i="34"/>
  <c r="AF71" i="34"/>
  <c r="AE71" i="34"/>
  <c r="AC71" i="34"/>
  <c r="AB71" i="34"/>
  <c r="M71" i="34"/>
  <c r="BN70" i="34"/>
  <c r="BE70" i="34"/>
  <c r="AV70" i="34"/>
  <c r="AM70" i="34"/>
  <c r="AJ70" i="34"/>
  <c r="AI70" i="34"/>
  <c r="AH70" i="34"/>
  <c r="AG70" i="34"/>
  <c r="AF70" i="34"/>
  <c r="AE70" i="34"/>
  <c r="BN69" i="34"/>
  <c r="BE69" i="34"/>
  <c r="AV69" i="34"/>
  <c r="AM69" i="34"/>
  <c r="AJ69" i="34"/>
  <c r="AI69" i="34"/>
  <c r="AH69" i="34"/>
  <c r="AG69" i="34"/>
  <c r="AF69" i="34"/>
  <c r="AE69" i="34"/>
  <c r="BN68" i="34"/>
  <c r="BE68" i="34"/>
  <c r="AV68" i="34"/>
  <c r="AM68" i="34"/>
  <c r="AJ68" i="34"/>
  <c r="AI68" i="34"/>
  <c r="AH68" i="34"/>
  <c r="AG68" i="34"/>
  <c r="AF68" i="34"/>
  <c r="AE68" i="34"/>
  <c r="BN67" i="34"/>
  <c r="BM67" i="34"/>
  <c r="BL67" i="34"/>
  <c r="BE67" i="34"/>
  <c r="BD67" i="34"/>
  <c r="BC67" i="34"/>
  <c r="AV67" i="34"/>
  <c r="AU67" i="34"/>
  <c r="AT67" i="34"/>
  <c r="AM67" i="34"/>
  <c r="AL67" i="34"/>
  <c r="AK67" i="34"/>
  <c r="AJ67" i="34"/>
  <c r="AI67" i="34"/>
  <c r="AH67" i="34"/>
  <c r="AG67" i="34"/>
  <c r="AF67" i="34"/>
  <c r="AE67" i="34"/>
  <c r="AC67" i="34"/>
  <c r="AB67" i="34"/>
  <c r="M67" i="34"/>
  <c r="BN66" i="34"/>
  <c r="BE66" i="34"/>
  <c r="AV66" i="34"/>
  <c r="AM66" i="34"/>
  <c r="AJ66" i="34"/>
  <c r="AI66" i="34"/>
  <c r="AH66" i="34"/>
  <c r="AG66" i="34"/>
  <c r="AF66" i="34"/>
  <c r="AE66" i="34"/>
  <c r="BN65" i="34"/>
  <c r="BE65" i="34"/>
  <c r="AV65" i="34"/>
  <c r="AD65" i="34" s="1"/>
  <c r="AM65" i="34"/>
  <c r="AJ65" i="34"/>
  <c r="AI65" i="34"/>
  <c r="AH65" i="34"/>
  <c r="AG65" i="34"/>
  <c r="AF65" i="34"/>
  <c r="AE65" i="34"/>
  <c r="BN64" i="34"/>
  <c r="BE64" i="34"/>
  <c r="AV64" i="34"/>
  <c r="AM64" i="34"/>
  <c r="AD64" i="34" s="1"/>
  <c r="AJ64" i="34"/>
  <c r="AI64" i="34"/>
  <c r="AH64" i="34"/>
  <c r="AG64" i="34"/>
  <c r="AF64" i="34"/>
  <c r="AE64" i="34"/>
  <c r="BN63" i="34"/>
  <c r="BM63" i="34"/>
  <c r="BL63" i="34"/>
  <c r="BE63" i="34"/>
  <c r="BD63" i="34"/>
  <c r="BC63" i="34"/>
  <c r="AV63" i="34"/>
  <c r="AU63" i="34"/>
  <c r="AT63" i="34"/>
  <c r="AM63" i="34"/>
  <c r="AL63" i="34"/>
  <c r="AK63" i="34"/>
  <c r="AJ63" i="34"/>
  <c r="AI63" i="34"/>
  <c r="AH63" i="34"/>
  <c r="AG63" i="34"/>
  <c r="AF63" i="34"/>
  <c r="AE63" i="34"/>
  <c r="AC63" i="34"/>
  <c r="AB63" i="34"/>
  <c r="M63" i="34"/>
  <c r="BN62" i="34"/>
  <c r="BE62" i="34"/>
  <c r="AV62" i="34"/>
  <c r="AM62" i="34"/>
  <c r="AJ62" i="34"/>
  <c r="AI62" i="34"/>
  <c r="AH62" i="34"/>
  <c r="AG62" i="34"/>
  <c r="AF62" i="34"/>
  <c r="AE62" i="34"/>
  <c r="BN61" i="34"/>
  <c r="BE61" i="34"/>
  <c r="AV61" i="34"/>
  <c r="AM61" i="34"/>
  <c r="AJ61" i="34"/>
  <c r="AI61" i="34"/>
  <c r="AH61" i="34"/>
  <c r="AG61" i="34"/>
  <c r="AF61" i="34"/>
  <c r="AE61" i="34"/>
  <c r="AD61" i="34"/>
  <c r="BN60" i="34"/>
  <c r="BE60" i="34"/>
  <c r="AV60" i="34"/>
  <c r="AM60" i="34"/>
  <c r="AJ60" i="34"/>
  <c r="AI60" i="34"/>
  <c r="AH60" i="34"/>
  <c r="AG60" i="34"/>
  <c r="AF60" i="34"/>
  <c r="AE60" i="34"/>
  <c r="BN59" i="34"/>
  <c r="BM59" i="34"/>
  <c r="BL59" i="34"/>
  <c r="BE59" i="34"/>
  <c r="BD59" i="34"/>
  <c r="BC59" i="34"/>
  <c r="AV59" i="34"/>
  <c r="AU59" i="34"/>
  <c r="AT59" i="34"/>
  <c r="AM59" i="34"/>
  <c r="AL59" i="34"/>
  <c r="AK59" i="34"/>
  <c r="AJ59" i="34"/>
  <c r="AI59" i="34"/>
  <c r="AH59" i="34"/>
  <c r="AG59" i="34"/>
  <c r="AF59" i="34"/>
  <c r="AE59" i="34"/>
  <c r="AC59" i="34"/>
  <c r="AB59" i="34"/>
  <c r="M59" i="34"/>
  <c r="BN58" i="34"/>
  <c r="BE58" i="34"/>
  <c r="AV58" i="34"/>
  <c r="AM58" i="34"/>
  <c r="AJ58" i="34"/>
  <c r="AI58" i="34"/>
  <c r="AH58" i="34"/>
  <c r="AG58" i="34"/>
  <c r="AF58" i="34"/>
  <c r="AE58" i="34"/>
  <c r="BN57" i="34"/>
  <c r="BE57" i="34"/>
  <c r="AV57" i="34"/>
  <c r="AM57" i="34"/>
  <c r="AJ57" i="34"/>
  <c r="AI57" i="34"/>
  <c r="AH57" i="34"/>
  <c r="AG57" i="34"/>
  <c r="AF57" i="34"/>
  <c r="AE57" i="34"/>
  <c r="BN56" i="34"/>
  <c r="BE56" i="34"/>
  <c r="AV56" i="34"/>
  <c r="AM56" i="34"/>
  <c r="AJ56" i="34"/>
  <c r="AI56" i="34"/>
  <c r="AH56" i="34"/>
  <c r="AG56" i="34"/>
  <c r="AF56" i="34"/>
  <c r="AE56" i="34"/>
  <c r="BN55" i="34"/>
  <c r="BM55" i="34"/>
  <c r="BL55" i="34"/>
  <c r="BE55" i="34"/>
  <c r="BD55" i="34"/>
  <c r="BC55" i="34"/>
  <c r="AV55" i="34"/>
  <c r="AU55" i="34"/>
  <c r="AT55" i="34"/>
  <c r="AM55" i="34"/>
  <c r="AL55" i="34"/>
  <c r="AK55" i="34"/>
  <c r="AJ55" i="34"/>
  <c r="AI55" i="34"/>
  <c r="AH55" i="34"/>
  <c r="AG55" i="34"/>
  <c r="AF55" i="34"/>
  <c r="AE55" i="34"/>
  <c r="AC55" i="34"/>
  <c r="AB55" i="34"/>
  <c r="M55" i="34"/>
  <c r="BN54" i="34"/>
  <c r="BE54" i="34"/>
  <c r="AV54" i="34"/>
  <c r="AM54" i="34"/>
  <c r="AJ54" i="34"/>
  <c r="AI54" i="34"/>
  <c r="AH54" i="34"/>
  <c r="AG54" i="34"/>
  <c r="AF54" i="34"/>
  <c r="AE54" i="34"/>
  <c r="BN53" i="34"/>
  <c r="BE53" i="34"/>
  <c r="AV53" i="34"/>
  <c r="AM53" i="34"/>
  <c r="AJ53" i="34"/>
  <c r="AI53" i="34"/>
  <c r="AH53" i="34"/>
  <c r="AG53" i="34"/>
  <c r="AF53" i="34"/>
  <c r="AE53" i="34"/>
  <c r="BN52" i="34"/>
  <c r="BE52" i="34"/>
  <c r="AV52" i="34"/>
  <c r="AM52" i="34"/>
  <c r="AD52" i="34" s="1"/>
  <c r="AJ52" i="34"/>
  <c r="AI52" i="34"/>
  <c r="AH52" i="34"/>
  <c r="AG52" i="34"/>
  <c r="AF52" i="34"/>
  <c r="AE52" i="34"/>
  <c r="BN51" i="34"/>
  <c r="BM51" i="34"/>
  <c r="BL51" i="34"/>
  <c r="BE51" i="34"/>
  <c r="BD51" i="34"/>
  <c r="BC51" i="34"/>
  <c r="AV51" i="34"/>
  <c r="AU51" i="34"/>
  <c r="AT51" i="34"/>
  <c r="AM51" i="34"/>
  <c r="AL51" i="34"/>
  <c r="AK51" i="34"/>
  <c r="AJ51" i="34"/>
  <c r="AI51" i="34"/>
  <c r="AH51" i="34"/>
  <c r="AG51" i="34"/>
  <c r="AF51" i="34"/>
  <c r="AE51" i="34"/>
  <c r="AC51" i="34"/>
  <c r="AB51" i="34"/>
  <c r="M51" i="34"/>
  <c r="BN50" i="34"/>
  <c r="BE50" i="34"/>
  <c r="AV50" i="34"/>
  <c r="AM50" i="34"/>
  <c r="AJ50" i="34"/>
  <c r="AI50" i="34"/>
  <c r="AH50" i="34"/>
  <c r="AG50" i="34"/>
  <c r="AF50" i="34"/>
  <c r="AE50" i="34"/>
  <c r="BN49" i="34"/>
  <c r="BE49" i="34"/>
  <c r="AV49" i="34"/>
  <c r="AM49" i="34"/>
  <c r="AJ49" i="34"/>
  <c r="AI49" i="34"/>
  <c r="AH49" i="34"/>
  <c r="AG49" i="34"/>
  <c r="AF49" i="34"/>
  <c r="AE49" i="34"/>
  <c r="BN48" i="34"/>
  <c r="BE48" i="34"/>
  <c r="AV48" i="34"/>
  <c r="AM48" i="34"/>
  <c r="AJ48" i="34"/>
  <c r="AI48" i="34"/>
  <c r="AH48" i="34"/>
  <c r="AG48" i="34"/>
  <c r="AF48" i="34"/>
  <c r="AE48" i="34"/>
  <c r="BN47" i="34"/>
  <c r="BM47" i="34"/>
  <c r="BL47" i="34"/>
  <c r="BE47" i="34"/>
  <c r="BD47" i="34"/>
  <c r="BC47" i="34"/>
  <c r="AV47" i="34"/>
  <c r="AU47" i="34"/>
  <c r="AT47" i="34"/>
  <c r="AM47" i="34"/>
  <c r="AL47" i="34"/>
  <c r="AK47" i="34"/>
  <c r="AJ47" i="34"/>
  <c r="AI47" i="34"/>
  <c r="AH47" i="34"/>
  <c r="AG47" i="34"/>
  <c r="AF47" i="34"/>
  <c r="AE47" i="34"/>
  <c r="AC47" i="34"/>
  <c r="AB47" i="34"/>
  <c r="M47" i="34"/>
  <c r="BN46" i="34"/>
  <c r="BE46" i="34"/>
  <c r="AV46" i="34"/>
  <c r="AM46" i="34"/>
  <c r="AJ46" i="34"/>
  <c r="AI46" i="34"/>
  <c r="AH46" i="34"/>
  <c r="AG46" i="34"/>
  <c r="AF46" i="34"/>
  <c r="AE46" i="34"/>
  <c r="BN45" i="34"/>
  <c r="BE45" i="34"/>
  <c r="AV45" i="34"/>
  <c r="AM45" i="34"/>
  <c r="AJ45" i="34"/>
  <c r="AI45" i="34"/>
  <c r="AH45" i="34"/>
  <c r="AG45" i="34"/>
  <c r="AF45" i="34"/>
  <c r="AE45" i="34"/>
  <c r="BN44" i="34"/>
  <c r="BE44" i="34"/>
  <c r="AV44" i="34"/>
  <c r="AM44" i="34"/>
  <c r="AJ44" i="34"/>
  <c r="AI44" i="34"/>
  <c r="AH44" i="34"/>
  <c r="AG44" i="34"/>
  <c r="AF44" i="34"/>
  <c r="AE44" i="34"/>
  <c r="BN43" i="34"/>
  <c r="BM43" i="34"/>
  <c r="BL43" i="34"/>
  <c r="BE43" i="34"/>
  <c r="BD43" i="34"/>
  <c r="BC43" i="34"/>
  <c r="AV43" i="34"/>
  <c r="AU43" i="34"/>
  <c r="AT43" i="34"/>
  <c r="AM43" i="34"/>
  <c r="AL43" i="34"/>
  <c r="AK43" i="34"/>
  <c r="AJ43" i="34"/>
  <c r="AI43" i="34"/>
  <c r="AH43" i="34"/>
  <c r="AG43" i="34"/>
  <c r="AF43" i="34"/>
  <c r="AE43" i="34"/>
  <c r="AC43" i="34"/>
  <c r="AB43" i="34"/>
  <c r="M43" i="34"/>
  <c r="BN42" i="34"/>
  <c r="BE42" i="34"/>
  <c r="AV42" i="34"/>
  <c r="AM42" i="34"/>
  <c r="AJ42" i="34"/>
  <c r="AI42" i="34"/>
  <c r="AH42" i="34"/>
  <c r="AG42" i="34"/>
  <c r="AF42" i="34"/>
  <c r="AE42" i="34"/>
  <c r="BN41" i="34"/>
  <c r="BE41" i="34"/>
  <c r="AV41" i="34"/>
  <c r="AM41" i="34"/>
  <c r="AJ41" i="34"/>
  <c r="AI41" i="34"/>
  <c r="AH41" i="34"/>
  <c r="AG41" i="34"/>
  <c r="AF41" i="34"/>
  <c r="AE41" i="34"/>
  <c r="BN40" i="34"/>
  <c r="BE40" i="34"/>
  <c r="AV40" i="34"/>
  <c r="AM40" i="34"/>
  <c r="AJ40" i="34"/>
  <c r="AI40" i="34"/>
  <c r="AH40" i="34"/>
  <c r="AG40" i="34"/>
  <c r="AF40" i="34"/>
  <c r="AE40" i="34"/>
  <c r="BN39" i="34"/>
  <c r="BM39" i="34"/>
  <c r="BL39" i="34"/>
  <c r="BE39" i="34"/>
  <c r="BD39" i="34"/>
  <c r="BC39" i="34"/>
  <c r="AV39" i="34"/>
  <c r="AD39" i="34" s="1"/>
  <c r="AU39" i="34"/>
  <c r="AT39" i="34"/>
  <c r="AM39" i="34"/>
  <c r="AL39" i="34"/>
  <c r="AK39" i="34"/>
  <c r="AJ39" i="34"/>
  <c r="AI39" i="34"/>
  <c r="AH39" i="34"/>
  <c r="AG39" i="34"/>
  <c r="AF39" i="34"/>
  <c r="AE39" i="34"/>
  <c r="AC39" i="34"/>
  <c r="AB39" i="34"/>
  <c r="BN38" i="34"/>
  <c r="BE38" i="34"/>
  <c r="AV38" i="34"/>
  <c r="AM38" i="34"/>
  <c r="AD38" i="34" s="1"/>
  <c r="AJ38" i="34"/>
  <c r="AI38" i="34"/>
  <c r="AH38" i="34"/>
  <c r="AG38" i="34"/>
  <c r="AF38" i="34"/>
  <c r="AE38" i="34"/>
  <c r="BN37" i="34"/>
  <c r="BE37" i="34"/>
  <c r="AV37" i="34"/>
  <c r="AM37" i="34"/>
  <c r="AD37" i="34" s="1"/>
  <c r="AJ37" i="34"/>
  <c r="AI37" i="34"/>
  <c r="AH37" i="34"/>
  <c r="AG37" i="34"/>
  <c r="AF37" i="34"/>
  <c r="AE37" i="34"/>
  <c r="BN36" i="34"/>
  <c r="BE36" i="34"/>
  <c r="AV36" i="34"/>
  <c r="AM36" i="34"/>
  <c r="AJ36" i="34"/>
  <c r="AI36" i="34"/>
  <c r="AH36" i="34"/>
  <c r="AG36" i="34"/>
  <c r="AF36" i="34"/>
  <c r="AE36" i="34"/>
  <c r="BN35" i="34"/>
  <c r="BM35" i="34"/>
  <c r="BL35" i="34"/>
  <c r="BE35" i="34"/>
  <c r="BD35" i="34"/>
  <c r="BC35" i="34"/>
  <c r="AV35" i="34"/>
  <c r="AU35" i="34"/>
  <c r="AT35" i="34"/>
  <c r="AM35" i="34"/>
  <c r="AL35" i="34"/>
  <c r="AK35" i="34"/>
  <c r="AJ35" i="34"/>
  <c r="AI35" i="34"/>
  <c r="AH35" i="34"/>
  <c r="AG35" i="34"/>
  <c r="AF35" i="34"/>
  <c r="AE35" i="34"/>
  <c r="AC35" i="34"/>
  <c r="AB35" i="34"/>
  <c r="M35" i="34"/>
  <c r="BN34" i="34"/>
  <c r="BE34" i="34"/>
  <c r="AV34" i="34"/>
  <c r="AM34" i="34"/>
  <c r="AJ34" i="34"/>
  <c r="AI34" i="34"/>
  <c r="AH34" i="34"/>
  <c r="AG34" i="34"/>
  <c r="AF34" i="34"/>
  <c r="AE34" i="34"/>
  <c r="BN33" i="34"/>
  <c r="BE33" i="34"/>
  <c r="AV33" i="34"/>
  <c r="AM33" i="34"/>
  <c r="AJ33" i="34"/>
  <c r="AI33" i="34"/>
  <c r="AH33" i="34"/>
  <c r="AG33" i="34"/>
  <c r="AF33" i="34"/>
  <c r="AE33" i="34"/>
  <c r="BN32" i="34"/>
  <c r="BE32" i="34"/>
  <c r="AV32" i="34"/>
  <c r="AM32" i="34"/>
  <c r="AD32" i="34" s="1"/>
  <c r="AJ32" i="34"/>
  <c r="AI32" i="34"/>
  <c r="AH32" i="34"/>
  <c r="AG32" i="34"/>
  <c r="AF32" i="34"/>
  <c r="AE32" i="34"/>
  <c r="BN31" i="34"/>
  <c r="BM31" i="34"/>
  <c r="BL31" i="34"/>
  <c r="BE31" i="34"/>
  <c r="BD31" i="34"/>
  <c r="BC31" i="34"/>
  <c r="AV31" i="34"/>
  <c r="AU31" i="34"/>
  <c r="AT31" i="34"/>
  <c r="AM31" i="34"/>
  <c r="AL31" i="34"/>
  <c r="AK31" i="34"/>
  <c r="AJ31" i="34"/>
  <c r="AI31" i="34"/>
  <c r="AH31" i="34"/>
  <c r="AG31" i="34"/>
  <c r="AF31" i="34"/>
  <c r="AE31" i="34"/>
  <c r="AC31" i="34"/>
  <c r="AB31" i="34"/>
  <c r="M31" i="34"/>
  <c r="BN30" i="34"/>
  <c r="BE30" i="34"/>
  <c r="AV30" i="34"/>
  <c r="AM30" i="34"/>
  <c r="AJ30" i="34"/>
  <c r="AI30" i="34"/>
  <c r="AH30" i="34"/>
  <c r="AG30" i="34"/>
  <c r="AF30" i="34"/>
  <c r="AE30" i="34"/>
  <c r="BN29" i="34"/>
  <c r="BE29" i="34"/>
  <c r="AV29" i="34"/>
  <c r="AM29" i="34"/>
  <c r="AJ29" i="34"/>
  <c r="AI29" i="34"/>
  <c r="AH29" i="34"/>
  <c r="AG29" i="34"/>
  <c r="AF29" i="34"/>
  <c r="AE29" i="34"/>
  <c r="BN28" i="34"/>
  <c r="BE28" i="34"/>
  <c r="AV28" i="34"/>
  <c r="AM28" i="34"/>
  <c r="AJ28" i="34"/>
  <c r="AI28" i="34"/>
  <c r="AH28" i="34"/>
  <c r="AG28" i="34"/>
  <c r="AF28" i="34"/>
  <c r="AE28" i="34"/>
  <c r="BN27" i="34"/>
  <c r="BM27" i="34"/>
  <c r="BL27" i="34"/>
  <c r="BE27" i="34"/>
  <c r="BD27" i="34"/>
  <c r="BC27" i="34"/>
  <c r="AV27" i="34"/>
  <c r="AU27" i="34"/>
  <c r="AT27" i="34"/>
  <c r="AM27" i="34"/>
  <c r="AL27" i="34"/>
  <c r="AK27" i="34"/>
  <c r="AJ27" i="34"/>
  <c r="AI27" i="34"/>
  <c r="AH27" i="34"/>
  <c r="AG27" i="34"/>
  <c r="AF27" i="34"/>
  <c r="AE27" i="34"/>
  <c r="AC27" i="34"/>
  <c r="AB27" i="34"/>
  <c r="M27" i="34"/>
  <c r="BN26" i="34"/>
  <c r="BE26" i="34"/>
  <c r="AV26" i="34"/>
  <c r="AM26" i="34"/>
  <c r="AJ26" i="34"/>
  <c r="AI26" i="34"/>
  <c r="AH26" i="34"/>
  <c r="AG26" i="34"/>
  <c r="AF26" i="34"/>
  <c r="AE26" i="34"/>
  <c r="BN25" i="34"/>
  <c r="BE25" i="34"/>
  <c r="AV25" i="34"/>
  <c r="AM25" i="34"/>
  <c r="AJ25" i="34"/>
  <c r="AI25" i="34"/>
  <c r="AH25" i="34"/>
  <c r="AG25" i="34"/>
  <c r="AF25" i="34"/>
  <c r="AE25" i="34"/>
  <c r="BN24" i="34"/>
  <c r="BE24" i="34"/>
  <c r="AV24" i="34"/>
  <c r="AM24" i="34"/>
  <c r="AJ24" i="34"/>
  <c r="AI24" i="34"/>
  <c r="AH24" i="34"/>
  <c r="AG24" i="34"/>
  <c r="AF24" i="34"/>
  <c r="AE24" i="34"/>
  <c r="BN23" i="34"/>
  <c r="BM23" i="34"/>
  <c r="BL23" i="34"/>
  <c r="BE23" i="34"/>
  <c r="BD23" i="34"/>
  <c r="BC23" i="34"/>
  <c r="AV23" i="34"/>
  <c r="AU23" i="34"/>
  <c r="AT23" i="34"/>
  <c r="AM23" i="34"/>
  <c r="AD23" i="34" s="1"/>
  <c r="AL23" i="34"/>
  <c r="AK23" i="34"/>
  <c r="AJ23" i="34"/>
  <c r="AI23" i="34"/>
  <c r="AH23" i="34"/>
  <c r="AG23" i="34"/>
  <c r="AF23" i="34"/>
  <c r="AE23" i="34"/>
  <c r="AC23" i="34"/>
  <c r="AB23" i="34"/>
  <c r="M23" i="34"/>
  <c r="BN22" i="34"/>
  <c r="BE22" i="34"/>
  <c r="AV22" i="34"/>
  <c r="AM22" i="34"/>
  <c r="AJ22" i="34"/>
  <c r="AI22" i="34"/>
  <c r="AH22" i="34"/>
  <c r="AG22" i="34"/>
  <c r="AF22" i="34"/>
  <c r="AE22" i="34"/>
  <c r="BN21" i="34"/>
  <c r="BE21" i="34"/>
  <c r="AV21" i="34"/>
  <c r="AM21" i="34"/>
  <c r="AJ21" i="34"/>
  <c r="AI21" i="34"/>
  <c r="AH21" i="34"/>
  <c r="AG21" i="34"/>
  <c r="AF21" i="34"/>
  <c r="AE21" i="34"/>
  <c r="BN20" i="34"/>
  <c r="BE20" i="34"/>
  <c r="AV20" i="34"/>
  <c r="AM20" i="34"/>
  <c r="AJ20" i="34"/>
  <c r="AI20" i="34"/>
  <c r="AH20" i="34"/>
  <c r="AG20" i="34"/>
  <c r="AF20" i="34"/>
  <c r="AE20" i="34"/>
  <c r="BN19" i="34"/>
  <c r="BM19" i="34"/>
  <c r="BL19" i="34"/>
  <c r="BE19" i="34"/>
  <c r="BD19" i="34"/>
  <c r="BC19" i="34"/>
  <c r="AV19" i="34"/>
  <c r="AU19" i="34"/>
  <c r="AT19" i="34"/>
  <c r="AM19" i="34"/>
  <c r="AL19" i="34"/>
  <c r="AK19" i="34"/>
  <c r="AJ19" i="34"/>
  <c r="AI19" i="34"/>
  <c r="AH19" i="34"/>
  <c r="AG19" i="34"/>
  <c r="AF19" i="34"/>
  <c r="AE19" i="34"/>
  <c r="AC19" i="34"/>
  <c r="AB19" i="34"/>
  <c r="M19" i="34"/>
  <c r="BN18" i="34"/>
  <c r="BE18" i="34"/>
  <c r="AV18" i="34"/>
  <c r="AM18" i="34"/>
  <c r="AJ18" i="34"/>
  <c r="AI18" i="34"/>
  <c r="AH18" i="34"/>
  <c r="AG18" i="34"/>
  <c r="AF18" i="34"/>
  <c r="AE18" i="34"/>
  <c r="BN17" i="34"/>
  <c r="BE17" i="34"/>
  <c r="AV17" i="34"/>
  <c r="AM17" i="34"/>
  <c r="AJ17" i="34"/>
  <c r="AI17" i="34"/>
  <c r="AH17" i="34"/>
  <c r="AG17" i="34"/>
  <c r="AF17" i="34"/>
  <c r="AE17" i="34"/>
  <c r="BN16" i="34"/>
  <c r="BE16" i="34"/>
  <c r="AV16" i="34"/>
  <c r="AM16" i="34"/>
  <c r="AJ16" i="34"/>
  <c r="AI16" i="34"/>
  <c r="AH16" i="34"/>
  <c r="AG16" i="34"/>
  <c r="AF16" i="34"/>
  <c r="AE16" i="34"/>
  <c r="BN15" i="34"/>
  <c r="BM15" i="34"/>
  <c r="BL15" i="34"/>
  <c r="BE15" i="34"/>
  <c r="BD15" i="34"/>
  <c r="BC15" i="34"/>
  <c r="AV15" i="34"/>
  <c r="AU15" i="34"/>
  <c r="AT15" i="34"/>
  <c r="AM15" i="34"/>
  <c r="AL15" i="34"/>
  <c r="AK15" i="34"/>
  <c r="AJ15" i="34"/>
  <c r="AI15" i="34"/>
  <c r="AH15" i="34"/>
  <c r="AG15" i="34"/>
  <c r="AF15" i="34"/>
  <c r="AE15" i="34"/>
  <c r="AC15" i="34"/>
  <c r="AB15" i="34"/>
  <c r="M15" i="34"/>
  <c r="BN14" i="34"/>
  <c r="BE14" i="34"/>
  <c r="AV14" i="34"/>
  <c r="AM14" i="34"/>
  <c r="AJ14" i="34"/>
  <c r="AI14" i="34"/>
  <c r="AH14" i="34"/>
  <c r="AG14" i="34"/>
  <c r="AF14" i="34"/>
  <c r="AE14" i="34"/>
  <c r="AD14" i="34"/>
  <c r="BN13" i="34"/>
  <c r="BE13" i="34"/>
  <c r="AV13" i="34"/>
  <c r="AM13" i="34"/>
  <c r="AJ13" i="34"/>
  <c r="AI13" i="34"/>
  <c r="AH13" i="34"/>
  <c r="AG13" i="34"/>
  <c r="AF13" i="34"/>
  <c r="AE13" i="34"/>
  <c r="BN12" i="34"/>
  <c r="BE12" i="34"/>
  <c r="AV12" i="34"/>
  <c r="AM12" i="34"/>
  <c r="AJ12" i="34"/>
  <c r="AI12" i="34"/>
  <c r="AH12" i="34"/>
  <c r="AG12" i="34"/>
  <c r="AF12" i="34"/>
  <c r="AE12" i="34"/>
  <c r="BN11" i="34"/>
  <c r="BM11" i="34"/>
  <c r="BL11" i="34"/>
  <c r="BE11" i="34"/>
  <c r="BD11" i="34"/>
  <c r="BC11" i="34"/>
  <c r="AV11" i="34"/>
  <c r="AU11" i="34"/>
  <c r="AT11" i="34"/>
  <c r="AM11" i="34"/>
  <c r="AL11" i="34"/>
  <c r="AK11" i="34"/>
  <c r="AJ11" i="34"/>
  <c r="AI11" i="34"/>
  <c r="AH11" i="34"/>
  <c r="AG11" i="34"/>
  <c r="AF11" i="34"/>
  <c r="AE11" i="34"/>
  <c r="AC11" i="34"/>
  <c r="AB11" i="34"/>
  <c r="M11" i="34"/>
  <c r="BN378" i="33"/>
  <c r="BE378" i="33"/>
  <c r="AV378" i="33"/>
  <c r="AM378" i="33"/>
  <c r="AJ378" i="33"/>
  <c r="AI378" i="33"/>
  <c r="AH378" i="33"/>
  <c r="AG378" i="33"/>
  <c r="AF378" i="33"/>
  <c r="AE378" i="33"/>
  <c r="BN377" i="33"/>
  <c r="BE377" i="33"/>
  <c r="AV377" i="33"/>
  <c r="AM377" i="33"/>
  <c r="AJ377" i="33"/>
  <c r="AI377" i="33"/>
  <c r="AH377" i="33"/>
  <c r="AG377" i="33"/>
  <c r="AF377" i="33"/>
  <c r="AE377" i="33"/>
  <c r="BN376" i="33"/>
  <c r="BE376" i="33"/>
  <c r="AV376" i="33"/>
  <c r="AM376" i="33"/>
  <c r="AJ376" i="33"/>
  <c r="AI376" i="33"/>
  <c r="AH376" i="33"/>
  <c r="AG376" i="33"/>
  <c r="AF376" i="33"/>
  <c r="AE376" i="33"/>
  <c r="BN375" i="33"/>
  <c r="BM375" i="33"/>
  <c r="BL375" i="33"/>
  <c r="BE375" i="33"/>
  <c r="BD375" i="33"/>
  <c r="BC375" i="33"/>
  <c r="AV375" i="33"/>
  <c r="AU375" i="33"/>
  <c r="AT375" i="33"/>
  <c r="AM375" i="33"/>
  <c r="AL375" i="33"/>
  <c r="AK375" i="33"/>
  <c r="AJ375" i="33"/>
  <c r="AI375" i="33"/>
  <c r="AH375" i="33"/>
  <c r="AG375" i="33"/>
  <c r="AF375" i="33"/>
  <c r="AE375" i="33"/>
  <c r="AC375" i="33"/>
  <c r="AB375" i="33"/>
  <c r="M375" i="33"/>
  <c r="BN374" i="33"/>
  <c r="BE374" i="33"/>
  <c r="AV374" i="33"/>
  <c r="AM374" i="33"/>
  <c r="AJ374" i="33"/>
  <c r="AI374" i="33"/>
  <c r="AH374" i="33"/>
  <c r="AG374" i="33"/>
  <c r="AF374" i="33"/>
  <c r="AE374" i="33"/>
  <c r="BN373" i="33"/>
  <c r="BE373" i="33"/>
  <c r="AD373" i="33" s="1"/>
  <c r="AV373" i="33"/>
  <c r="AM373" i="33"/>
  <c r="AJ373" i="33"/>
  <c r="AI373" i="33"/>
  <c r="AH373" i="33"/>
  <c r="AG373" i="33"/>
  <c r="AF373" i="33"/>
  <c r="AE373" i="33"/>
  <c r="BN372" i="33"/>
  <c r="BE372" i="33"/>
  <c r="AV372" i="33"/>
  <c r="AM372" i="33"/>
  <c r="AJ372" i="33"/>
  <c r="AI372" i="33"/>
  <c r="AH372" i="33"/>
  <c r="AG372" i="33"/>
  <c r="AF372" i="33"/>
  <c r="AE372" i="33"/>
  <c r="BN371" i="33"/>
  <c r="BM371" i="33"/>
  <c r="BL371" i="33"/>
  <c r="BE371" i="33"/>
  <c r="BD371" i="33"/>
  <c r="BC371" i="33"/>
  <c r="AV371" i="33"/>
  <c r="AU371" i="33"/>
  <c r="AT371" i="33"/>
  <c r="AM371" i="33"/>
  <c r="AL371" i="33"/>
  <c r="AK371" i="33"/>
  <c r="AJ371" i="33"/>
  <c r="AI371" i="33"/>
  <c r="AH371" i="33"/>
  <c r="AG371" i="33"/>
  <c r="AF371" i="33"/>
  <c r="AE371" i="33"/>
  <c r="AC371" i="33"/>
  <c r="AB371" i="33"/>
  <c r="M371" i="33"/>
  <c r="BN370" i="33"/>
  <c r="BE370" i="33"/>
  <c r="AV370" i="33"/>
  <c r="AM370" i="33"/>
  <c r="AJ370" i="33"/>
  <c r="AI370" i="33"/>
  <c r="AH370" i="33"/>
  <c r="AG370" i="33"/>
  <c r="AF370" i="33"/>
  <c r="AE370" i="33"/>
  <c r="BN369" i="33"/>
  <c r="BE369" i="33"/>
  <c r="AV369" i="33"/>
  <c r="AM369" i="33"/>
  <c r="AJ369" i="33"/>
  <c r="AI369" i="33"/>
  <c r="AH369" i="33"/>
  <c r="AG369" i="33"/>
  <c r="AF369" i="33"/>
  <c r="AE369" i="33"/>
  <c r="BN368" i="33"/>
  <c r="BE368" i="33"/>
  <c r="AV368" i="33"/>
  <c r="AM368" i="33"/>
  <c r="AJ368" i="33"/>
  <c r="AI368" i="33"/>
  <c r="AH368" i="33"/>
  <c r="AG368" i="33"/>
  <c r="AF368" i="33"/>
  <c r="AE368" i="33"/>
  <c r="BN367" i="33"/>
  <c r="BM367" i="33"/>
  <c r="BL367" i="33"/>
  <c r="BE367" i="33"/>
  <c r="BD367" i="33"/>
  <c r="BC367" i="33"/>
  <c r="AV367" i="33"/>
  <c r="AU367" i="33"/>
  <c r="AT367" i="33"/>
  <c r="AM367" i="33"/>
  <c r="AL367" i="33"/>
  <c r="AK367" i="33"/>
  <c r="AJ367" i="33"/>
  <c r="AI367" i="33"/>
  <c r="AH367" i="33"/>
  <c r="AG367" i="33"/>
  <c r="AF367" i="33"/>
  <c r="AE367" i="33"/>
  <c r="AC367" i="33"/>
  <c r="AB367" i="33"/>
  <c r="M367" i="33"/>
  <c r="BN366" i="33"/>
  <c r="BE366" i="33"/>
  <c r="AV366" i="33"/>
  <c r="AM366" i="33"/>
  <c r="AJ366" i="33"/>
  <c r="AI366" i="33"/>
  <c r="AH366" i="33"/>
  <c r="AG366" i="33"/>
  <c r="AF366" i="33"/>
  <c r="AE366" i="33"/>
  <c r="BN365" i="33"/>
  <c r="BE365" i="33"/>
  <c r="AV365" i="33"/>
  <c r="AM365" i="33"/>
  <c r="AJ365" i="33"/>
  <c r="AI365" i="33"/>
  <c r="AH365" i="33"/>
  <c r="AG365" i="33"/>
  <c r="AF365" i="33"/>
  <c r="AE365" i="33"/>
  <c r="BN364" i="33"/>
  <c r="BE364" i="33"/>
  <c r="AV364" i="33"/>
  <c r="AM364" i="33"/>
  <c r="AJ364" i="33"/>
  <c r="AI364" i="33"/>
  <c r="AH364" i="33"/>
  <c r="AG364" i="33"/>
  <c r="AF364" i="33"/>
  <c r="AE364" i="33"/>
  <c r="BN363" i="33"/>
  <c r="BM363" i="33"/>
  <c r="BL363" i="33"/>
  <c r="BE363" i="33"/>
  <c r="BD363" i="33"/>
  <c r="BC363" i="33"/>
  <c r="AV363" i="33"/>
  <c r="AU363" i="33"/>
  <c r="AT363" i="33"/>
  <c r="AM363" i="33"/>
  <c r="AL363" i="33"/>
  <c r="AK363" i="33"/>
  <c r="AJ363" i="33"/>
  <c r="AI363" i="33"/>
  <c r="AH363" i="33"/>
  <c r="AG363" i="33"/>
  <c r="AF363" i="33"/>
  <c r="AE363" i="33"/>
  <c r="AC363" i="33"/>
  <c r="AB363" i="33"/>
  <c r="M363" i="33"/>
  <c r="BN362" i="33"/>
  <c r="BE362" i="33"/>
  <c r="AV362" i="33"/>
  <c r="AM362" i="33"/>
  <c r="AJ362" i="33"/>
  <c r="AI362" i="33"/>
  <c r="AH362" i="33"/>
  <c r="AG362" i="33"/>
  <c r="AF362" i="33"/>
  <c r="AE362" i="33"/>
  <c r="BN361" i="33"/>
  <c r="BE361" i="33"/>
  <c r="AV361" i="33"/>
  <c r="AM361" i="33"/>
  <c r="AJ361" i="33"/>
  <c r="AI361" i="33"/>
  <c r="AH361" i="33"/>
  <c r="AG361" i="33"/>
  <c r="AF361" i="33"/>
  <c r="AE361" i="33"/>
  <c r="BN360" i="33"/>
  <c r="BE360" i="33"/>
  <c r="AV360" i="33"/>
  <c r="AM360" i="33"/>
  <c r="AJ360" i="33"/>
  <c r="AI360" i="33"/>
  <c r="AH360" i="33"/>
  <c r="AG360" i="33"/>
  <c r="AF360" i="33"/>
  <c r="AE360" i="33"/>
  <c r="BN359" i="33"/>
  <c r="BM359" i="33"/>
  <c r="BL359" i="33"/>
  <c r="BE359" i="33"/>
  <c r="BD359" i="33"/>
  <c r="BC359" i="33"/>
  <c r="AV359" i="33"/>
  <c r="AU359" i="33"/>
  <c r="AT359" i="33"/>
  <c r="AM359" i="33"/>
  <c r="AL359" i="33"/>
  <c r="AK359" i="33"/>
  <c r="AJ359" i="33"/>
  <c r="AI359" i="33"/>
  <c r="AH359" i="33"/>
  <c r="AG359" i="33"/>
  <c r="AF359" i="33"/>
  <c r="AE359" i="33"/>
  <c r="AC359" i="33"/>
  <c r="AB359" i="33"/>
  <c r="M359" i="33"/>
  <c r="BN358" i="33"/>
  <c r="BE358" i="33"/>
  <c r="AV358" i="33"/>
  <c r="AM358" i="33"/>
  <c r="AD358" i="33" s="1"/>
  <c r="AJ358" i="33"/>
  <c r="AI358" i="33"/>
  <c r="AH358" i="33"/>
  <c r="AG358" i="33"/>
  <c r="AF358" i="33"/>
  <c r="AE358" i="33"/>
  <c r="BN357" i="33"/>
  <c r="BE357" i="33"/>
  <c r="AV357" i="33"/>
  <c r="AM357" i="33"/>
  <c r="AJ357" i="33"/>
  <c r="AI357" i="33"/>
  <c r="AH357" i="33"/>
  <c r="AG357" i="33"/>
  <c r="AF357" i="33"/>
  <c r="AE357" i="33"/>
  <c r="BN356" i="33"/>
  <c r="BE356" i="33"/>
  <c r="AV356" i="33"/>
  <c r="AM356" i="33"/>
  <c r="AJ356" i="33"/>
  <c r="AI356" i="33"/>
  <c r="AH356" i="33"/>
  <c r="AG356" i="33"/>
  <c r="AF356" i="33"/>
  <c r="AE356" i="33"/>
  <c r="BN355" i="33"/>
  <c r="BM355" i="33"/>
  <c r="BL355" i="33"/>
  <c r="BE355" i="33"/>
  <c r="BD355" i="33"/>
  <c r="BC355" i="33"/>
  <c r="AV355" i="33"/>
  <c r="AU355" i="33"/>
  <c r="AT355" i="33"/>
  <c r="AM355" i="33"/>
  <c r="AL355" i="33"/>
  <c r="AK355" i="33"/>
  <c r="AJ355" i="33"/>
  <c r="AI355" i="33"/>
  <c r="AH355" i="33"/>
  <c r="AG355" i="33"/>
  <c r="AF355" i="33"/>
  <c r="AE355" i="33"/>
  <c r="AC355" i="33"/>
  <c r="AB355" i="33"/>
  <c r="M355" i="33"/>
  <c r="BN354" i="33"/>
  <c r="BE354" i="33"/>
  <c r="AV354" i="33"/>
  <c r="AM354" i="33"/>
  <c r="AJ354" i="33"/>
  <c r="AI354" i="33"/>
  <c r="AH354" i="33"/>
  <c r="AG354" i="33"/>
  <c r="AF354" i="33"/>
  <c r="AE354" i="33"/>
  <c r="BN353" i="33"/>
  <c r="BE353" i="33"/>
  <c r="AV353" i="33"/>
  <c r="AM353" i="33"/>
  <c r="AJ353" i="33"/>
  <c r="AI353" i="33"/>
  <c r="AH353" i="33"/>
  <c r="AG353" i="33"/>
  <c r="AF353" i="33"/>
  <c r="AE353" i="33"/>
  <c r="BN352" i="33"/>
  <c r="BE352" i="33"/>
  <c r="AV352" i="33"/>
  <c r="AM352" i="33"/>
  <c r="AJ352" i="33"/>
  <c r="AI352" i="33"/>
  <c r="AH352" i="33"/>
  <c r="AG352" i="33"/>
  <c r="AF352" i="33"/>
  <c r="AE352" i="33"/>
  <c r="BN351" i="33"/>
  <c r="BM351" i="33"/>
  <c r="BL351" i="33"/>
  <c r="BE351" i="33"/>
  <c r="BD351" i="33"/>
  <c r="BC351" i="33"/>
  <c r="AV351" i="33"/>
  <c r="AU351" i="33"/>
  <c r="AT351" i="33"/>
  <c r="AM351" i="33"/>
  <c r="AL351" i="33"/>
  <c r="AK351" i="33"/>
  <c r="AJ351" i="33"/>
  <c r="AI351" i="33"/>
  <c r="AH351" i="33"/>
  <c r="AG351" i="33"/>
  <c r="AF351" i="33"/>
  <c r="AE351" i="33"/>
  <c r="AC351" i="33"/>
  <c r="AB351" i="33"/>
  <c r="M351" i="33"/>
  <c r="BN350" i="33"/>
  <c r="BE350" i="33"/>
  <c r="AV350" i="33"/>
  <c r="AM350" i="33"/>
  <c r="AJ350" i="33"/>
  <c r="AI350" i="33"/>
  <c r="AH350" i="33"/>
  <c r="AG350" i="33"/>
  <c r="AF350" i="33"/>
  <c r="AE350" i="33"/>
  <c r="BN349" i="33"/>
  <c r="BE349" i="33"/>
  <c r="AV349" i="33"/>
  <c r="AM349" i="33"/>
  <c r="AD349" i="33" s="1"/>
  <c r="AJ349" i="33"/>
  <c r="AI349" i="33"/>
  <c r="AH349" i="33"/>
  <c r="AG349" i="33"/>
  <c r="AF349" i="33"/>
  <c r="AE349" i="33"/>
  <c r="BN348" i="33"/>
  <c r="BE348" i="33"/>
  <c r="AV348" i="33"/>
  <c r="AM348" i="33"/>
  <c r="AJ348" i="33"/>
  <c r="AI348" i="33"/>
  <c r="AH348" i="33"/>
  <c r="AG348" i="33"/>
  <c r="AF348" i="33"/>
  <c r="AE348" i="33"/>
  <c r="BN347" i="33"/>
  <c r="BM347" i="33"/>
  <c r="BL347" i="33"/>
  <c r="BE347" i="33"/>
  <c r="BD347" i="33"/>
  <c r="BC347" i="33"/>
  <c r="AV347" i="33"/>
  <c r="AU347" i="33"/>
  <c r="AT347" i="33"/>
  <c r="AM347" i="33"/>
  <c r="AL347" i="33"/>
  <c r="AK347" i="33"/>
  <c r="AJ347" i="33"/>
  <c r="AI347" i="33"/>
  <c r="AH347" i="33"/>
  <c r="AG347" i="33"/>
  <c r="AF347" i="33"/>
  <c r="AE347" i="33"/>
  <c r="AD347" i="33"/>
  <c r="AC347" i="33"/>
  <c r="AB347" i="33"/>
  <c r="M347" i="33"/>
  <c r="BN346" i="33"/>
  <c r="BE346" i="33"/>
  <c r="AV346" i="33"/>
  <c r="AM346" i="33"/>
  <c r="AJ346" i="33"/>
  <c r="AI346" i="33"/>
  <c r="AH346" i="33"/>
  <c r="AG346" i="33"/>
  <c r="AF346" i="33"/>
  <c r="AE346" i="33"/>
  <c r="BN345" i="33"/>
  <c r="BE345" i="33"/>
  <c r="AV345" i="33"/>
  <c r="AM345" i="33"/>
  <c r="AJ345" i="33"/>
  <c r="AI345" i="33"/>
  <c r="AH345" i="33"/>
  <c r="AG345" i="33"/>
  <c r="AF345" i="33"/>
  <c r="AE345" i="33"/>
  <c r="BN344" i="33"/>
  <c r="BE344" i="33"/>
  <c r="AV344" i="33"/>
  <c r="AM344" i="33"/>
  <c r="AJ344" i="33"/>
  <c r="AI344" i="33"/>
  <c r="AH344" i="33"/>
  <c r="AG344" i="33"/>
  <c r="AF344" i="33"/>
  <c r="AE344" i="33"/>
  <c r="BN343" i="33"/>
  <c r="BM343" i="33"/>
  <c r="BL343" i="33"/>
  <c r="BE343" i="33"/>
  <c r="BD343" i="33"/>
  <c r="BC343" i="33"/>
  <c r="AV343" i="33"/>
  <c r="AU343" i="33"/>
  <c r="AT343" i="33"/>
  <c r="AM343" i="33"/>
  <c r="AL343" i="33"/>
  <c r="AK343" i="33"/>
  <c r="AJ343" i="33"/>
  <c r="AI343" i="33"/>
  <c r="AH343" i="33"/>
  <c r="AG343" i="33"/>
  <c r="AF343" i="33"/>
  <c r="AE343" i="33"/>
  <c r="AC343" i="33"/>
  <c r="AB343" i="33"/>
  <c r="M343" i="33"/>
  <c r="BN342" i="33"/>
  <c r="BE342" i="33"/>
  <c r="AV342" i="33"/>
  <c r="AM342" i="33"/>
  <c r="AJ342" i="33"/>
  <c r="AI342" i="33"/>
  <c r="AH342" i="33"/>
  <c r="AG342" i="33"/>
  <c r="AF342" i="33"/>
  <c r="AE342" i="33"/>
  <c r="BN341" i="33"/>
  <c r="BE341" i="33"/>
  <c r="AV341" i="33"/>
  <c r="AM341" i="33"/>
  <c r="AJ341" i="33"/>
  <c r="AI341" i="33"/>
  <c r="AH341" i="33"/>
  <c r="AG341" i="33"/>
  <c r="AF341" i="33"/>
  <c r="AE341" i="33"/>
  <c r="BN340" i="33"/>
  <c r="BE340" i="33"/>
  <c r="AV340" i="33"/>
  <c r="AM340" i="33"/>
  <c r="AJ340" i="33"/>
  <c r="AI340" i="33"/>
  <c r="AH340" i="33"/>
  <c r="AG340" i="33"/>
  <c r="AF340" i="33"/>
  <c r="AE340" i="33"/>
  <c r="BN339" i="33"/>
  <c r="BM339" i="33"/>
  <c r="BL339" i="33"/>
  <c r="BE339" i="33"/>
  <c r="BD339" i="33"/>
  <c r="BC339" i="33"/>
  <c r="AV339" i="33"/>
  <c r="AU339" i="33"/>
  <c r="AT339" i="33"/>
  <c r="AM339" i="33"/>
  <c r="AL339" i="33"/>
  <c r="AK339" i="33"/>
  <c r="AJ339" i="33"/>
  <c r="AI339" i="33"/>
  <c r="AH339" i="33"/>
  <c r="AG339" i="33"/>
  <c r="AF339" i="33"/>
  <c r="AE339" i="33"/>
  <c r="AC339" i="33"/>
  <c r="AB339" i="33"/>
  <c r="M339" i="33"/>
  <c r="BN338" i="33"/>
  <c r="BE338" i="33"/>
  <c r="AV338" i="33"/>
  <c r="AM338" i="33"/>
  <c r="AD338" i="33" s="1"/>
  <c r="AJ338" i="33"/>
  <c r="AI338" i="33"/>
  <c r="AH338" i="33"/>
  <c r="AG338" i="33"/>
  <c r="AF338" i="33"/>
  <c r="AE338" i="33"/>
  <c r="BN337" i="33"/>
  <c r="BE337" i="33"/>
  <c r="AV337" i="33"/>
  <c r="AM337" i="33"/>
  <c r="AJ337" i="33"/>
  <c r="AI337" i="33"/>
  <c r="AH337" i="33"/>
  <c r="AG337" i="33"/>
  <c r="AF337" i="33"/>
  <c r="AE337" i="33"/>
  <c r="BN336" i="33"/>
  <c r="BE336" i="33"/>
  <c r="AV336" i="33"/>
  <c r="AM336" i="33"/>
  <c r="AJ336" i="33"/>
  <c r="AI336" i="33"/>
  <c r="AH336" i="33"/>
  <c r="AG336" i="33"/>
  <c r="AF336" i="33"/>
  <c r="AE336" i="33"/>
  <c r="BN335" i="33"/>
  <c r="BM335" i="33"/>
  <c r="BL335" i="33"/>
  <c r="BE335" i="33"/>
  <c r="BD335" i="33"/>
  <c r="BC335" i="33"/>
  <c r="AV335" i="33"/>
  <c r="AU335" i="33"/>
  <c r="AT335" i="33"/>
  <c r="AM335" i="33"/>
  <c r="AL335" i="33"/>
  <c r="AK335" i="33"/>
  <c r="AJ335" i="33"/>
  <c r="AI335" i="33"/>
  <c r="AH335" i="33"/>
  <c r="AG335" i="33"/>
  <c r="AF335" i="33"/>
  <c r="AE335" i="33"/>
  <c r="AC335" i="33"/>
  <c r="AB335" i="33"/>
  <c r="M335" i="33"/>
  <c r="BN334" i="33"/>
  <c r="BE334" i="33"/>
  <c r="AV334" i="33"/>
  <c r="AM334" i="33"/>
  <c r="AJ334" i="33"/>
  <c r="AI334" i="33"/>
  <c r="AH334" i="33"/>
  <c r="AG334" i="33"/>
  <c r="AF334" i="33"/>
  <c r="AE334" i="33"/>
  <c r="BN333" i="33"/>
  <c r="BE333" i="33"/>
  <c r="AV333" i="33"/>
  <c r="AM333" i="33"/>
  <c r="AJ333" i="33"/>
  <c r="AI333" i="33"/>
  <c r="AH333" i="33"/>
  <c r="AG333" i="33"/>
  <c r="AF333" i="33"/>
  <c r="AE333" i="33"/>
  <c r="BN332" i="33"/>
  <c r="BE332" i="33"/>
  <c r="AV332" i="33"/>
  <c r="AM332" i="33"/>
  <c r="AJ332" i="33"/>
  <c r="AI332" i="33"/>
  <c r="AH332" i="33"/>
  <c r="AG332" i="33"/>
  <c r="AF332" i="33"/>
  <c r="AE332" i="33"/>
  <c r="BN331" i="33"/>
  <c r="BM331" i="33"/>
  <c r="BL331" i="33"/>
  <c r="BE331" i="33"/>
  <c r="BD331" i="33"/>
  <c r="BC331" i="33"/>
  <c r="AV331" i="33"/>
  <c r="AU331" i="33"/>
  <c r="AT331" i="33"/>
  <c r="AM331" i="33"/>
  <c r="AL331" i="33"/>
  <c r="AK331" i="33"/>
  <c r="AJ331" i="33"/>
  <c r="AI331" i="33"/>
  <c r="AH331" i="33"/>
  <c r="AG331" i="33"/>
  <c r="AF331" i="33"/>
  <c r="AE331" i="33"/>
  <c r="AC331" i="33"/>
  <c r="AB331" i="33"/>
  <c r="M331" i="33"/>
  <c r="BN330" i="33"/>
  <c r="BE330" i="33"/>
  <c r="AV330" i="33"/>
  <c r="AM330" i="33"/>
  <c r="AJ330" i="33"/>
  <c r="AI330" i="33"/>
  <c r="AH330" i="33"/>
  <c r="AG330" i="33"/>
  <c r="AF330" i="33"/>
  <c r="AE330" i="33"/>
  <c r="BN329" i="33"/>
  <c r="BE329" i="33"/>
  <c r="AV329" i="33"/>
  <c r="AM329" i="33"/>
  <c r="AJ329" i="33"/>
  <c r="AI329" i="33"/>
  <c r="AH329" i="33"/>
  <c r="AG329" i="33"/>
  <c r="AF329" i="33"/>
  <c r="AE329" i="33"/>
  <c r="BN328" i="33"/>
  <c r="BE328" i="33"/>
  <c r="AV328" i="33"/>
  <c r="AM328" i="33"/>
  <c r="AJ328" i="33"/>
  <c r="AI328" i="33"/>
  <c r="AH328" i="33"/>
  <c r="AG328" i="33"/>
  <c r="AF328" i="33"/>
  <c r="AE328" i="33"/>
  <c r="BN327" i="33"/>
  <c r="BM327" i="33"/>
  <c r="BL327" i="33"/>
  <c r="BE327" i="33"/>
  <c r="BD327" i="33"/>
  <c r="BC327" i="33"/>
  <c r="AV327" i="33"/>
  <c r="AU327" i="33"/>
  <c r="AT327" i="33"/>
  <c r="AM327" i="33"/>
  <c r="AL327" i="33"/>
  <c r="AK327" i="33"/>
  <c r="AJ327" i="33"/>
  <c r="AI327" i="33"/>
  <c r="AH327" i="33"/>
  <c r="AG327" i="33"/>
  <c r="AF327" i="33"/>
  <c r="AE327" i="33"/>
  <c r="AC327" i="33"/>
  <c r="AB327" i="33"/>
  <c r="M327" i="33"/>
  <c r="BN326" i="33"/>
  <c r="BE326" i="33"/>
  <c r="AV326" i="33"/>
  <c r="AM326" i="33"/>
  <c r="AJ326" i="33"/>
  <c r="AI326" i="33"/>
  <c r="AH326" i="33"/>
  <c r="AG326" i="33"/>
  <c r="AF326" i="33"/>
  <c r="AE326" i="33"/>
  <c r="BN325" i="33"/>
  <c r="BE325" i="33"/>
  <c r="AV325" i="33"/>
  <c r="AM325" i="33"/>
  <c r="AJ325" i="33"/>
  <c r="AI325" i="33"/>
  <c r="AH325" i="33"/>
  <c r="AG325" i="33"/>
  <c r="AF325" i="33"/>
  <c r="AE325" i="33"/>
  <c r="BN324" i="33"/>
  <c r="BE324" i="33"/>
  <c r="AV324" i="33"/>
  <c r="AM324" i="33"/>
  <c r="AJ324" i="33"/>
  <c r="AI324" i="33"/>
  <c r="AH324" i="33"/>
  <c r="AG324" i="33"/>
  <c r="AF324" i="33"/>
  <c r="AE324" i="33"/>
  <c r="BN323" i="33"/>
  <c r="BM323" i="33"/>
  <c r="BL323" i="33"/>
  <c r="BE323" i="33"/>
  <c r="BD323" i="33"/>
  <c r="BC323" i="33"/>
  <c r="AV323" i="33"/>
  <c r="AU323" i="33"/>
  <c r="AT323" i="33"/>
  <c r="AM323" i="33"/>
  <c r="AL323" i="33"/>
  <c r="AK323" i="33"/>
  <c r="AJ323" i="33"/>
  <c r="AI323" i="33"/>
  <c r="AH323" i="33"/>
  <c r="AG323" i="33"/>
  <c r="AF323" i="33"/>
  <c r="AE323" i="33"/>
  <c r="AC323" i="33"/>
  <c r="AB323" i="33"/>
  <c r="M323" i="33"/>
  <c r="BN322" i="33"/>
  <c r="BE322" i="33"/>
  <c r="AV322" i="33"/>
  <c r="AM322" i="33"/>
  <c r="AJ322" i="33"/>
  <c r="AI322" i="33"/>
  <c r="AH322" i="33"/>
  <c r="AG322" i="33"/>
  <c r="AF322" i="33"/>
  <c r="AE322" i="33"/>
  <c r="BN321" i="33"/>
  <c r="BE321" i="33"/>
  <c r="AV321" i="33"/>
  <c r="AM321" i="33"/>
  <c r="AJ321" i="33"/>
  <c r="AI321" i="33"/>
  <c r="AH321" i="33"/>
  <c r="AG321" i="33"/>
  <c r="AF321" i="33"/>
  <c r="AE321" i="33"/>
  <c r="BN320" i="33"/>
  <c r="BE320" i="33"/>
  <c r="AV320" i="33"/>
  <c r="AM320" i="33"/>
  <c r="AJ320" i="33"/>
  <c r="AI320" i="33"/>
  <c r="AH320" i="33"/>
  <c r="AG320" i="33"/>
  <c r="AF320" i="33"/>
  <c r="AE320" i="33"/>
  <c r="BN319" i="33"/>
  <c r="BM319" i="33"/>
  <c r="BL319" i="33"/>
  <c r="BE319" i="33"/>
  <c r="BD319" i="33"/>
  <c r="BC319" i="33"/>
  <c r="AV319" i="33"/>
  <c r="AU319" i="33"/>
  <c r="AT319" i="33"/>
  <c r="AM319" i="33"/>
  <c r="AL319" i="33"/>
  <c r="AK319" i="33"/>
  <c r="AJ319" i="33"/>
  <c r="AI319" i="33"/>
  <c r="AH319" i="33"/>
  <c r="AG319" i="33"/>
  <c r="AF319" i="33"/>
  <c r="AE319" i="33"/>
  <c r="AC319" i="33"/>
  <c r="AB319" i="33"/>
  <c r="M319" i="33"/>
  <c r="BN308" i="33"/>
  <c r="BE308" i="33"/>
  <c r="AV308" i="33"/>
  <c r="AM308" i="33"/>
  <c r="AJ308" i="33"/>
  <c r="AI308" i="33"/>
  <c r="AH308" i="33"/>
  <c r="AG308" i="33"/>
  <c r="AF308" i="33"/>
  <c r="AE308" i="33"/>
  <c r="BN307" i="33"/>
  <c r="BE307" i="33"/>
  <c r="AV307" i="33"/>
  <c r="AM307" i="33"/>
  <c r="AJ307" i="33"/>
  <c r="AI307" i="33"/>
  <c r="AH307" i="33"/>
  <c r="AG307" i="33"/>
  <c r="AF307" i="33"/>
  <c r="AE307" i="33"/>
  <c r="BN306" i="33"/>
  <c r="BE306" i="33"/>
  <c r="AV306" i="33"/>
  <c r="AM306" i="33"/>
  <c r="AJ306" i="33"/>
  <c r="AI306" i="33"/>
  <c r="AH306" i="33"/>
  <c r="AG306" i="33"/>
  <c r="AF306" i="33"/>
  <c r="AE306" i="33"/>
  <c r="BN305" i="33"/>
  <c r="BM305" i="33"/>
  <c r="BL305" i="33"/>
  <c r="BE305" i="33"/>
  <c r="BD305" i="33"/>
  <c r="BC305" i="33"/>
  <c r="AV305" i="33"/>
  <c r="AU305" i="33"/>
  <c r="AT305" i="33"/>
  <c r="AM305" i="33"/>
  <c r="AL305" i="33"/>
  <c r="AK305" i="33"/>
  <c r="AJ305" i="33"/>
  <c r="AI305" i="33"/>
  <c r="AH305" i="33"/>
  <c r="AG305" i="33"/>
  <c r="AF305" i="33"/>
  <c r="AE305" i="33"/>
  <c r="AC305" i="33"/>
  <c r="AB305" i="33"/>
  <c r="M305" i="33"/>
  <c r="BN304" i="33"/>
  <c r="BE304" i="33"/>
  <c r="AV304" i="33"/>
  <c r="AM304" i="33"/>
  <c r="AJ304" i="33"/>
  <c r="AI304" i="33"/>
  <c r="AH304" i="33"/>
  <c r="AG304" i="33"/>
  <c r="AF304" i="33"/>
  <c r="AE304" i="33"/>
  <c r="BN303" i="33"/>
  <c r="BE303" i="33"/>
  <c r="AV303" i="33"/>
  <c r="AM303" i="33"/>
  <c r="AJ303" i="33"/>
  <c r="AI303" i="33"/>
  <c r="AH303" i="33"/>
  <c r="AG303" i="33"/>
  <c r="AF303" i="33"/>
  <c r="AE303" i="33"/>
  <c r="BN302" i="33"/>
  <c r="BE302" i="33"/>
  <c r="AV302" i="33"/>
  <c r="AM302" i="33"/>
  <c r="AJ302" i="33"/>
  <c r="AI302" i="33"/>
  <c r="AH302" i="33"/>
  <c r="AG302" i="33"/>
  <c r="AF302" i="33"/>
  <c r="AE302" i="33"/>
  <c r="BN301" i="33"/>
  <c r="BM301" i="33"/>
  <c r="BL301" i="33"/>
  <c r="BE301" i="33"/>
  <c r="BD301" i="33"/>
  <c r="BC301" i="33"/>
  <c r="AV301" i="33"/>
  <c r="AU301" i="33"/>
  <c r="AT301" i="33"/>
  <c r="AM301" i="33"/>
  <c r="AL301" i="33"/>
  <c r="AK301" i="33"/>
  <c r="AJ301" i="33"/>
  <c r="AI301" i="33"/>
  <c r="AH301" i="33"/>
  <c r="AG301" i="33"/>
  <c r="AF301" i="33"/>
  <c r="AE301" i="33"/>
  <c r="AC301" i="33"/>
  <c r="AB301" i="33"/>
  <c r="M301" i="33"/>
  <c r="BN300" i="33"/>
  <c r="BE300" i="33"/>
  <c r="AD300" i="33" s="1"/>
  <c r="AV300" i="33"/>
  <c r="AM300" i="33"/>
  <c r="AJ300" i="33"/>
  <c r="AI300" i="33"/>
  <c r="AH300" i="33"/>
  <c r="AG300" i="33"/>
  <c r="AF300" i="33"/>
  <c r="AE300" i="33"/>
  <c r="BN299" i="33"/>
  <c r="BE299" i="33"/>
  <c r="AV299" i="33"/>
  <c r="AD299" i="33" s="1"/>
  <c r="AM299" i="33"/>
  <c r="AJ299" i="33"/>
  <c r="AI299" i="33"/>
  <c r="AH299" i="33"/>
  <c r="AG299" i="33"/>
  <c r="AF299" i="33"/>
  <c r="AE299" i="33"/>
  <c r="BN298" i="33"/>
  <c r="BE298" i="33"/>
  <c r="AV298" i="33"/>
  <c r="AM298" i="33"/>
  <c r="AJ298" i="33"/>
  <c r="AI298" i="33"/>
  <c r="AH298" i="33"/>
  <c r="AG298" i="33"/>
  <c r="AF298" i="33"/>
  <c r="AE298" i="33"/>
  <c r="BN297" i="33"/>
  <c r="BM297" i="33"/>
  <c r="BL297" i="33"/>
  <c r="BE297" i="33"/>
  <c r="BD297" i="33"/>
  <c r="BC297" i="33"/>
  <c r="AV297" i="33"/>
  <c r="AU297" i="33"/>
  <c r="AT297" i="33"/>
  <c r="AM297" i="33"/>
  <c r="AL297" i="33"/>
  <c r="AK297" i="33"/>
  <c r="AJ297" i="33"/>
  <c r="AI297" i="33"/>
  <c r="AH297" i="33"/>
  <c r="AG297" i="33"/>
  <c r="AF297" i="33"/>
  <c r="AE297" i="33"/>
  <c r="AC297" i="33"/>
  <c r="AB297" i="33"/>
  <c r="M297" i="33"/>
  <c r="BN296" i="33"/>
  <c r="BE296" i="33"/>
  <c r="AV296" i="33"/>
  <c r="AM296" i="33"/>
  <c r="AJ296" i="33"/>
  <c r="AI296" i="33"/>
  <c r="AH296" i="33"/>
  <c r="AG296" i="33"/>
  <c r="AF296" i="33"/>
  <c r="AE296" i="33"/>
  <c r="BN295" i="33"/>
  <c r="BE295" i="33"/>
  <c r="AV295" i="33"/>
  <c r="AM295" i="33"/>
  <c r="AJ295" i="33"/>
  <c r="AI295" i="33"/>
  <c r="AH295" i="33"/>
  <c r="AG295" i="33"/>
  <c r="AF295" i="33"/>
  <c r="AE295" i="33"/>
  <c r="BN294" i="33"/>
  <c r="BE294" i="33"/>
  <c r="AV294" i="33"/>
  <c r="AM294" i="33"/>
  <c r="AJ294" i="33"/>
  <c r="AI294" i="33"/>
  <c r="AH294" i="33"/>
  <c r="AG294" i="33"/>
  <c r="AF294" i="33"/>
  <c r="AE294" i="33"/>
  <c r="BN293" i="33"/>
  <c r="BM293" i="33"/>
  <c r="BL293" i="33"/>
  <c r="BE293" i="33"/>
  <c r="BD293" i="33"/>
  <c r="BC293" i="33"/>
  <c r="AV293" i="33"/>
  <c r="AU293" i="33"/>
  <c r="AT293" i="33"/>
  <c r="AM293" i="33"/>
  <c r="AL293" i="33"/>
  <c r="AK293" i="33"/>
  <c r="AJ293" i="33"/>
  <c r="AI293" i="33"/>
  <c r="AH293" i="33"/>
  <c r="AG293" i="33"/>
  <c r="AF293" i="33"/>
  <c r="AE293" i="33"/>
  <c r="AC293" i="33"/>
  <c r="AB293" i="33"/>
  <c r="M293" i="33"/>
  <c r="BN292" i="33"/>
  <c r="BE292" i="33"/>
  <c r="AV292" i="33"/>
  <c r="AM292" i="33"/>
  <c r="AJ292" i="33"/>
  <c r="AI292" i="33"/>
  <c r="AH292" i="33"/>
  <c r="AG292" i="33"/>
  <c r="AF292" i="33"/>
  <c r="AE292" i="33"/>
  <c r="BN291" i="33"/>
  <c r="BE291" i="33"/>
  <c r="AV291" i="33"/>
  <c r="AM291" i="33"/>
  <c r="AJ291" i="33"/>
  <c r="AI291" i="33"/>
  <c r="AH291" i="33"/>
  <c r="AG291" i="33"/>
  <c r="AF291" i="33"/>
  <c r="AE291" i="33"/>
  <c r="BN290" i="33"/>
  <c r="BE290" i="33"/>
  <c r="AV290" i="33"/>
  <c r="AM290" i="33"/>
  <c r="AJ290" i="33"/>
  <c r="AI290" i="33"/>
  <c r="AH290" i="33"/>
  <c r="AG290" i="33"/>
  <c r="AF290" i="33"/>
  <c r="AE290" i="33"/>
  <c r="BN289" i="33"/>
  <c r="BM289" i="33"/>
  <c r="BL289" i="33"/>
  <c r="BE289" i="33"/>
  <c r="BD289" i="33"/>
  <c r="BC289" i="33"/>
  <c r="AV289" i="33"/>
  <c r="AU289" i="33"/>
  <c r="AT289" i="33"/>
  <c r="AM289" i="33"/>
  <c r="AL289" i="33"/>
  <c r="AK289" i="33"/>
  <c r="AJ289" i="33"/>
  <c r="AI289" i="33"/>
  <c r="AH289" i="33"/>
  <c r="AG289" i="33"/>
  <c r="AF289" i="33"/>
  <c r="AE289" i="33"/>
  <c r="AC289" i="33"/>
  <c r="AB289" i="33"/>
  <c r="M289" i="33"/>
  <c r="BN288" i="33"/>
  <c r="BE288" i="33"/>
  <c r="AV288" i="33"/>
  <c r="AM288" i="33"/>
  <c r="AJ288" i="33"/>
  <c r="AI288" i="33"/>
  <c r="AH288" i="33"/>
  <c r="AG288" i="33"/>
  <c r="AF288" i="33"/>
  <c r="AE288" i="33"/>
  <c r="BN287" i="33"/>
  <c r="BE287" i="33"/>
  <c r="AV287" i="33"/>
  <c r="AM287" i="33"/>
  <c r="AJ287" i="33"/>
  <c r="AI287" i="33"/>
  <c r="AH287" i="33"/>
  <c r="AG287" i="33"/>
  <c r="AF287" i="33"/>
  <c r="AE287" i="33"/>
  <c r="BN286" i="33"/>
  <c r="BE286" i="33"/>
  <c r="AV286" i="33"/>
  <c r="AM286" i="33"/>
  <c r="AJ286" i="33"/>
  <c r="AI286" i="33"/>
  <c r="AH286" i="33"/>
  <c r="AG286" i="33"/>
  <c r="AF286" i="33"/>
  <c r="AE286" i="33"/>
  <c r="BN285" i="33"/>
  <c r="BM285" i="33"/>
  <c r="BL285" i="33"/>
  <c r="BE285" i="33"/>
  <c r="BD285" i="33"/>
  <c r="BC285" i="33"/>
  <c r="AV285" i="33"/>
  <c r="AU285" i="33"/>
  <c r="AT285" i="33"/>
  <c r="AM285" i="33"/>
  <c r="AL285" i="33"/>
  <c r="AK285" i="33"/>
  <c r="AJ285" i="33"/>
  <c r="AI285" i="33"/>
  <c r="AH285" i="33"/>
  <c r="AG285" i="33"/>
  <c r="AF285" i="33"/>
  <c r="AE285" i="33"/>
  <c r="AC285" i="33"/>
  <c r="AB285" i="33"/>
  <c r="M285" i="33"/>
  <c r="BN284" i="33"/>
  <c r="BE284" i="33"/>
  <c r="AV284" i="33"/>
  <c r="AM284" i="33"/>
  <c r="AJ284" i="33"/>
  <c r="AI284" i="33"/>
  <c r="AH284" i="33"/>
  <c r="AG284" i="33"/>
  <c r="AF284" i="33"/>
  <c r="AE284" i="33"/>
  <c r="BN283" i="33"/>
  <c r="BE283" i="33"/>
  <c r="AV283" i="33"/>
  <c r="AM283" i="33"/>
  <c r="AJ283" i="33"/>
  <c r="AI283" i="33"/>
  <c r="AH283" i="33"/>
  <c r="AG283" i="33"/>
  <c r="AF283" i="33"/>
  <c r="AE283" i="33"/>
  <c r="BN282" i="33"/>
  <c r="BE282" i="33"/>
  <c r="AV282" i="33"/>
  <c r="AM282" i="33"/>
  <c r="AJ282" i="33"/>
  <c r="AI282" i="33"/>
  <c r="AH282" i="33"/>
  <c r="AG282" i="33"/>
  <c r="AF282" i="33"/>
  <c r="AE282" i="33"/>
  <c r="BN281" i="33"/>
  <c r="BM281" i="33"/>
  <c r="BL281" i="33"/>
  <c r="BE281" i="33"/>
  <c r="BD281" i="33"/>
  <c r="BC281" i="33"/>
  <c r="AV281" i="33"/>
  <c r="AU281" i="33"/>
  <c r="AT281" i="33"/>
  <c r="AM281" i="33"/>
  <c r="AL281" i="33"/>
  <c r="AK281" i="33"/>
  <c r="AJ281" i="33"/>
  <c r="AI281" i="33"/>
  <c r="AH281" i="33"/>
  <c r="AG281" i="33"/>
  <c r="AF281" i="33"/>
  <c r="AE281" i="33"/>
  <c r="AC281" i="33"/>
  <c r="AB281" i="33"/>
  <c r="M281" i="33"/>
  <c r="BN280" i="33"/>
  <c r="BE280" i="33"/>
  <c r="AV280" i="33"/>
  <c r="AM280" i="33"/>
  <c r="AJ280" i="33"/>
  <c r="AI280" i="33"/>
  <c r="AH280" i="33"/>
  <c r="AG280" i="33"/>
  <c r="AF280" i="33"/>
  <c r="AE280" i="33"/>
  <c r="BN279" i="33"/>
  <c r="BE279" i="33"/>
  <c r="AV279" i="33"/>
  <c r="AM279" i="33"/>
  <c r="AJ279" i="33"/>
  <c r="AI279" i="33"/>
  <c r="AH279" i="33"/>
  <c r="AG279" i="33"/>
  <c r="AF279" i="33"/>
  <c r="AE279" i="33"/>
  <c r="BN278" i="33"/>
  <c r="BE278" i="33"/>
  <c r="AV278" i="33"/>
  <c r="AM278" i="33"/>
  <c r="AJ278" i="33"/>
  <c r="AI278" i="33"/>
  <c r="AH278" i="33"/>
  <c r="AG278" i="33"/>
  <c r="AF278" i="33"/>
  <c r="AE278" i="33"/>
  <c r="BN277" i="33"/>
  <c r="BM277" i="33"/>
  <c r="BL277" i="33"/>
  <c r="BE277" i="33"/>
  <c r="BD277" i="33"/>
  <c r="BC277" i="33"/>
  <c r="AV277" i="33"/>
  <c r="AU277" i="33"/>
  <c r="AT277" i="33"/>
  <c r="AM277" i="33"/>
  <c r="AL277" i="33"/>
  <c r="AK277" i="33"/>
  <c r="AJ277" i="33"/>
  <c r="AI277" i="33"/>
  <c r="AH277" i="33"/>
  <c r="AG277" i="33"/>
  <c r="AF277" i="33"/>
  <c r="AE277" i="33"/>
  <c r="AC277" i="33"/>
  <c r="AB277" i="33"/>
  <c r="M277" i="33"/>
  <c r="BN276" i="33"/>
  <c r="BE276" i="33"/>
  <c r="AV276" i="33"/>
  <c r="AM276" i="33"/>
  <c r="AJ276" i="33"/>
  <c r="AI276" i="33"/>
  <c r="AH276" i="33"/>
  <c r="AG276" i="33"/>
  <c r="AF276" i="33"/>
  <c r="AE276" i="33"/>
  <c r="BN275" i="33"/>
  <c r="BE275" i="33"/>
  <c r="AV275" i="33"/>
  <c r="AM275" i="33"/>
  <c r="AJ275" i="33"/>
  <c r="AI275" i="33"/>
  <c r="AH275" i="33"/>
  <c r="AG275" i="33"/>
  <c r="AF275" i="33"/>
  <c r="AE275" i="33"/>
  <c r="BN274" i="33"/>
  <c r="BE274" i="33"/>
  <c r="AV274" i="33"/>
  <c r="AM274" i="33"/>
  <c r="AJ274" i="33"/>
  <c r="AI274" i="33"/>
  <c r="AH274" i="33"/>
  <c r="AG274" i="33"/>
  <c r="AF274" i="33"/>
  <c r="AE274" i="33"/>
  <c r="BN273" i="33"/>
  <c r="BM273" i="33"/>
  <c r="BL273" i="33"/>
  <c r="BE273" i="33"/>
  <c r="BD273" i="33"/>
  <c r="BC273" i="33"/>
  <c r="AV273" i="33"/>
  <c r="AU273" i="33"/>
  <c r="AT273" i="33"/>
  <c r="AM273" i="33"/>
  <c r="AL273" i="33"/>
  <c r="AK273" i="33"/>
  <c r="AJ273" i="33"/>
  <c r="AI273" i="33"/>
  <c r="AH273" i="33"/>
  <c r="AG273" i="33"/>
  <c r="AF273" i="33"/>
  <c r="AE273" i="33"/>
  <c r="AC273" i="33"/>
  <c r="AB273" i="33"/>
  <c r="M273" i="33"/>
  <c r="BN272" i="33"/>
  <c r="BE272" i="33"/>
  <c r="AV272" i="33"/>
  <c r="AM272" i="33"/>
  <c r="AJ272" i="33"/>
  <c r="AI272" i="33"/>
  <c r="AH272" i="33"/>
  <c r="AG272" i="33"/>
  <c r="AF272" i="33"/>
  <c r="AE272" i="33"/>
  <c r="BN271" i="33"/>
  <c r="BE271" i="33"/>
  <c r="AV271" i="33"/>
  <c r="AM271" i="33"/>
  <c r="AJ271" i="33"/>
  <c r="AI271" i="33"/>
  <c r="AH271" i="33"/>
  <c r="AG271" i="33"/>
  <c r="AF271" i="33"/>
  <c r="AE271" i="33"/>
  <c r="BN270" i="33"/>
  <c r="BE270" i="33"/>
  <c r="AV270" i="33"/>
  <c r="AM270" i="33"/>
  <c r="AJ270" i="33"/>
  <c r="AI270" i="33"/>
  <c r="AH270" i="33"/>
  <c r="AG270" i="33"/>
  <c r="AF270" i="33"/>
  <c r="AE270" i="33"/>
  <c r="BN269" i="33"/>
  <c r="BM269" i="33"/>
  <c r="BL269" i="33"/>
  <c r="BE269" i="33"/>
  <c r="BD269" i="33"/>
  <c r="BC269" i="33"/>
  <c r="AV269" i="33"/>
  <c r="AU269" i="33"/>
  <c r="AT269" i="33"/>
  <c r="AM269" i="33"/>
  <c r="AL269" i="33"/>
  <c r="AK269" i="33"/>
  <c r="AJ269" i="33"/>
  <c r="AI269" i="33"/>
  <c r="AH269" i="33"/>
  <c r="AG269" i="33"/>
  <c r="AF269" i="33"/>
  <c r="AE269" i="33"/>
  <c r="AC269" i="33"/>
  <c r="AB269" i="33"/>
  <c r="M269" i="33"/>
  <c r="BN268" i="33"/>
  <c r="BE268" i="33"/>
  <c r="AV268" i="33"/>
  <c r="AM268" i="33"/>
  <c r="AJ268" i="33"/>
  <c r="AI268" i="33"/>
  <c r="AH268" i="33"/>
  <c r="AG268" i="33"/>
  <c r="AF268" i="33"/>
  <c r="AE268" i="33"/>
  <c r="BN267" i="33"/>
  <c r="BE267" i="33"/>
  <c r="AV267" i="33"/>
  <c r="AM267" i="33"/>
  <c r="AJ267" i="33"/>
  <c r="AI267" i="33"/>
  <c r="AH267" i="33"/>
  <c r="AG267" i="33"/>
  <c r="AF267" i="33"/>
  <c r="AE267" i="33"/>
  <c r="BN266" i="33"/>
  <c r="BE266" i="33"/>
  <c r="AV266" i="33"/>
  <c r="AM266" i="33"/>
  <c r="AJ266" i="33"/>
  <c r="AI266" i="33"/>
  <c r="AH266" i="33"/>
  <c r="AG266" i="33"/>
  <c r="AF266" i="33"/>
  <c r="AE266" i="33"/>
  <c r="BN265" i="33"/>
  <c r="BM265" i="33"/>
  <c r="BL265" i="33"/>
  <c r="BE265" i="33"/>
  <c r="BD265" i="33"/>
  <c r="BC265" i="33"/>
  <c r="AV265" i="33"/>
  <c r="AU265" i="33"/>
  <c r="AT265" i="33"/>
  <c r="AM265" i="33"/>
  <c r="AL265" i="33"/>
  <c r="AK265" i="33"/>
  <c r="AJ265" i="33"/>
  <c r="AI265" i="33"/>
  <c r="AH265" i="33"/>
  <c r="AG265" i="33"/>
  <c r="AF265" i="33"/>
  <c r="AE265" i="33"/>
  <c r="AC265" i="33"/>
  <c r="AB265" i="33"/>
  <c r="M265" i="33"/>
  <c r="BN264" i="33"/>
  <c r="BE264" i="33"/>
  <c r="AV264" i="33"/>
  <c r="AM264" i="33"/>
  <c r="AJ264" i="33"/>
  <c r="AI264" i="33"/>
  <c r="AH264" i="33"/>
  <c r="AG264" i="33"/>
  <c r="AF264" i="33"/>
  <c r="AE264" i="33"/>
  <c r="BN263" i="33"/>
  <c r="BE263" i="33"/>
  <c r="AV263" i="33"/>
  <c r="AM263" i="33"/>
  <c r="AJ263" i="33"/>
  <c r="AI263" i="33"/>
  <c r="AH263" i="33"/>
  <c r="AG263" i="33"/>
  <c r="AF263" i="33"/>
  <c r="AE263" i="33"/>
  <c r="BN262" i="33"/>
  <c r="BE262" i="33"/>
  <c r="AV262" i="33"/>
  <c r="AM262" i="33"/>
  <c r="AJ262" i="33"/>
  <c r="AI262" i="33"/>
  <c r="AH262" i="33"/>
  <c r="AG262" i="33"/>
  <c r="AF262" i="33"/>
  <c r="AE262" i="33"/>
  <c r="BN261" i="33"/>
  <c r="BM261" i="33"/>
  <c r="BL261" i="33"/>
  <c r="BE261" i="33"/>
  <c r="BD261" i="33"/>
  <c r="BC261" i="33"/>
  <c r="AV261" i="33"/>
  <c r="AU261" i="33"/>
  <c r="AT261" i="33"/>
  <c r="AM261" i="33"/>
  <c r="AL261" i="33"/>
  <c r="AK261" i="33"/>
  <c r="AJ261" i="33"/>
  <c r="AI261" i="33"/>
  <c r="AH261" i="33"/>
  <c r="AG261" i="33"/>
  <c r="AF261" i="33"/>
  <c r="AE261" i="33"/>
  <c r="AC261" i="33"/>
  <c r="AB261" i="33"/>
  <c r="M261" i="33"/>
  <c r="BN260" i="33"/>
  <c r="BE260" i="33"/>
  <c r="AV260" i="33"/>
  <c r="AM260" i="33"/>
  <c r="AJ260" i="33"/>
  <c r="AI260" i="33"/>
  <c r="AH260" i="33"/>
  <c r="AG260" i="33"/>
  <c r="AF260" i="33"/>
  <c r="AE260" i="33"/>
  <c r="BN259" i="33"/>
  <c r="BE259" i="33"/>
  <c r="AV259" i="33"/>
  <c r="AM259" i="33"/>
  <c r="AJ259" i="33"/>
  <c r="AI259" i="33"/>
  <c r="AH259" i="33"/>
  <c r="AG259" i="33"/>
  <c r="AF259" i="33"/>
  <c r="AE259" i="33"/>
  <c r="BN258" i="33"/>
  <c r="BE258" i="33"/>
  <c r="AV258" i="33"/>
  <c r="AM258" i="33"/>
  <c r="AJ258" i="33"/>
  <c r="AI258" i="33"/>
  <c r="AH258" i="33"/>
  <c r="AG258" i="33"/>
  <c r="AF258" i="33"/>
  <c r="AE258" i="33"/>
  <c r="BN257" i="33"/>
  <c r="BM257" i="33"/>
  <c r="BL257" i="33"/>
  <c r="BE257" i="33"/>
  <c r="BD257" i="33"/>
  <c r="BC257" i="33"/>
  <c r="AV257" i="33"/>
  <c r="AU257" i="33"/>
  <c r="AT257" i="33"/>
  <c r="AM257" i="33"/>
  <c r="AL257" i="33"/>
  <c r="AK257" i="33"/>
  <c r="AJ257" i="33"/>
  <c r="AI257" i="33"/>
  <c r="AH257" i="33"/>
  <c r="AG257" i="33"/>
  <c r="AF257" i="33"/>
  <c r="AE257" i="33"/>
  <c r="AC257" i="33"/>
  <c r="AB257" i="33"/>
  <c r="M257" i="33"/>
  <c r="BN256" i="33"/>
  <c r="BE256" i="33"/>
  <c r="AV256" i="33"/>
  <c r="AM256" i="33"/>
  <c r="AJ256" i="33"/>
  <c r="AI256" i="33"/>
  <c r="AH256" i="33"/>
  <c r="AG256" i="33"/>
  <c r="AF256" i="33"/>
  <c r="AE256" i="33"/>
  <c r="BN255" i="33"/>
  <c r="BE255" i="33"/>
  <c r="AV255" i="33"/>
  <c r="AM255" i="33"/>
  <c r="AJ255" i="33"/>
  <c r="AI255" i="33"/>
  <c r="AH255" i="33"/>
  <c r="AG255" i="33"/>
  <c r="AF255" i="33"/>
  <c r="AE255" i="33"/>
  <c r="BN254" i="33"/>
  <c r="BE254" i="33"/>
  <c r="AV254" i="33"/>
  <c r="AM254" i="33"/>
  <c r="AJ254" i="33"/>
  <c r="AI254" i="33"/>
  <c r="AH254" i="33"/>
  <c r="AG254" i="33"/>
  <c r="AF254" i="33"/>
  <c r="AE254" i="33"/>
  <c r="BN253" i="33"/>
  <c r="BM253" i="33"/>
  <c r="BL253" i="33"/>
  <c r="BE253" i="33"/>
  <c r="BD253" i="33"/>
  <c r="BC253" i="33"/>
  <c r="AV253" i="33"/>
  <c r="AU253" i="33"/>
  <c r="AT253" i="33"/>
  <c r="AM253" i="33"/>
  <c r="AL253" i="33"/>
  <c r="AK253" i="33"/>
  <c r="AJ253" i="33"/>
  <c r="AI253" i="33"/>
  <c r="AH253" i="33"/>
  <c r="AG253" i="33"/>
  <c r="AF253" i="33"/>
  <c r="AE253" i="33"/>
  <c r="AC253" i="33"/>
  <c r="AB253" i="33"/>
  <c r="M253" i="33"/>
  <c r="BN252" i="33"/>
  <c r="BE252" i="33"/>
  <c r="AV252" i="33"/>
  <c r="AM252" i="33"/>
  <c r="AJ252" i="33"/>
  <c r="AI252" i="33"/>
  <c r="AH252" i="33"/>
  <c r="AG252" i="33"/>
  <c r="AF252" i="33"/>
  <c r="AE252" i="33"/>
  <c r="BN251" i="33"/>
  <c r="BE251" i="33"/>
  <c r="AV251" i="33"/>
  <c r="AM251" i="33"/>
  <c r="AJ251" i="33"/>
  <c r="AI251" i="33"/>
  <c r="AH251" i="33"/>
  <c r="AG251" i="33"/>
  <c r="AF251" i="33"/>
  <c r="AE251" i="33"/>
  <c r="BN250" i="33"/>
  <c r="BE250" i="33"/>
  <c r="AV250" i="33"/>
  <c r="AM250" i="33"/>
  <c r="AJ250" i="33"/>
  <c r="AI250" i="33"/>
  <c r="AH250" i="33"/>
  <c r="AG250" i="33"/>
  <c r="AF250" i="33"/>
  <c r="AE250" i="33"/>
  <c r="BN249" i="33"/>
  <c r="BM249" i="33"/>
  <c r="BL249" i="33"/>
  <c r="BE249" i="33"/>
  <c r="BD249" i="33"/>
  <c r="BC249" i="33"/>
  <c r="AV249" i="33"/>
  <c r="AU249" i="33"/>
  <c r="AT249" i="33"/>
  <c r="AM249" i="33"/>
  <c r="AL249" i="33"/>
  <c r="AK249" i="33"/>
  <c r="AJ249" i="33"/>
  <c r="AI249" i="33"/>
  <c r="AH249" i="33"/>
  <c r="AG249" i="33"/>
  <c r="AF249" i="33"/>
  <c r="AE249" i="33"/>
  <c r="AC249" i="33"/>
  <c r="AB249" i="33"/>
  <c r="M249" i="33"/>
  <c r="BN248" i="33"/>
  <c r="BE248" i="33"/>
  <c r="AV248" i="33"/>
  <c r="AM248" i="33"/>
  <c r="AJ248" i="33"/>
  <c r="AI248" i="33"/>
  <c r="AH248" i="33"/>
  <c r="AG248" i="33"/>
  <c r="AF248" i="33"/>
  <c r="AE248" i="33"/>
  <c r="BN247" i="33"/>
  <c r="BE247" i="33"/>
  <c r="AV247" i="33"/>
  <c r="AM247" i="33"/>
  <c r="AJ247" i="33"/>
  <c r="AI247" i="33"/>
  <c r="AH247" i="33"/>
  <c r="AG247" i="33"/>
  <c r="AF247" i="33"/>
  <c r="AE247" i="33"/>
  <c r="BN246" i="33"/>
  <c r="BE246" i="33"/>
  <c r="AV246" i="33"/>
  <c r="AM246" i="33"/>
  <c r="AJ246" i="33"/>
  <c r="AI246" i="33"/>
  <c r="AH246" i="33"/>
  <c r="AG246" i="33"/>
  <c r="AF246" i="33"/>
  <c r="AE246" i="33"/>
  <c r="BN245" i="33"/>
  <c r="BM245" i="33"/>
  <c r="BL245" i="33"/>
  <c r="BE245" i="33"/>
  <c r="BD245" i="33"/>
  <c r="BC245" i="33"/>
  <c r="AV245" i="33"/>
  <c r="AU245" i="33"/>
  <c r="AT245" i="33"/>
  <c r="AM245" i="33"/>
  <c r="AL245" i="33"/>
  <c r="AK245" i="33"/>
  <c r="AJ245" i="33"/>
  <c r="AI245" i="33"/>
  <c r="AH245" i="33"/>
  <c r="AG245" i="33"/>
  <c r="AF245" i="33"/>
  <c r="AE245" i="33"/>
  <c r="AC245" i="33"/>
  <c r="AB245" i="33"/>
  <c r="M245" i="33"/>
  <c r="BN244" i="33"/>
  <c r="BE244" i="33"/>
  <c r="AV244" i="33"/>
  <c r="AM244" i="33"/>
  <c r="AJ244" i="33"/>
  <c r="AI244" i="33"/>
  <c r="AH244" i="33"/>
  <c r="AG244" i="33"/>
  <c r="AF244" i="33"/>
  <c r="AE244" i="33"/>
  <c r="BN243" i="33"/>
  <c r="BE243" i="33"/>
  <c r="AV243" i="33"/>
  <c r="AM243" i="33"/>
  <c r="AJ243" i="33"/>
  <c r="AI243" i="33"/>
  <c r="AH243" i="33"/>
  <c r="AG243" i="33"/>
  <c r="AF243" i="33"/>
  <c r="AE243" i="33"/>
  <c r="BN242" i="33"/>
  <c r="BE242" i="33"/>
  <c r="AV242" i="33"/>
  <c r="AM242" i="33"/>
  <c r="AJ242" i="33"/>
  <c r="AI242" i="33"/>
  <c r="AH242" i="33"/>
  <c r="AG242" i="33"/>
  <c r="AF242" i="33"/>
  <c r="AE242" i="33"/>
  <c r="BN241" i="33"/>
  <c r="BM241" i="33"/>
  <c r="BL241" i="33"/>
  <c r="BE241" i="33"/>
  <c r="BD241" i="33"/>
  <c r="BC241" i="33"/>
  <c r="AV241" i="33"/>
  <c r="AU241" i="33"/>
  <c r="AT241" i="33"/>
  <c r="AM241" i="33"/>
  <c r="AL241" i="33"/>
  <c r="AK241" i="33"/>
  <c r="AJ241" i="33"/>
  <c r="AI241" i="33"/>
  <c r="AH241" i="33"/>
  <c r="AG241" i="33"/>
  <c r="AF241" i="33"/>
  <c r="AE241" i="33"/>
  <c r="AC241" i="33"/>
  <c r="AB241" i="33"/>
  <c r="M241" i="33"/>
  <c r="BN230" i="33"/>
  <c r="BE230" i="33"/>
  <c r="AV230" i="33"/>
  <c r="AM230" i="33"/>
  <c r="AJ230" i="33"/>
  <c r="AI230" i="33"/>
  <c r="AH230" i="33"/>
  <c r="AG230" i="33"/>
  <c r="AF230" i="33"/>
  <c r="AE230" i="33"/>
  <c r="BN229" i="33"/>
  <c r="BE229" i="33"/>
  <c r="AV229" i="33"/>
  <c r="AM229" i="33"/>
  <c r="AJ229" i="33"/>
  <c r="AI229" i="33"/>
  <c r="AH229" i="33"/>
  <c r="AG229" i="33"/>
  <c r="AF229" i="33"/>
  <c r="AE229" i="33"/>
  <c r="BN228" i="33"/>
  <c r="BE228" i="33"/>
  <c r="AV228" i="33"/>
  <c r="AM228" i="33"/>
  <c r="AJ228" i="33"/>
  <c r="AI228" i="33"/>
  <c r="AH228" i="33"/>
  <c r="AG228" i="33"/>
  <c r="AF228" i="33"/>
  <c r="AE228" i="33"/>
  <c r="BN227" i="33"/>
  <c r="BM227" i="33"/>
  <c r="BL227" i="33"/>
  <c r="BE227" i="33"/>
  <c r="BD227" i="33"/>
  <c r="BC227" i="33"/>
  <c r="AV227" i="33"/>
  <c r="AU227" i="33"/>
  <c r="AT227" i="33"/>
  <c r="AM227" i="33"/>
  <c r="AL227" i="33"/>
  <c r="AK227" i="33"/>
  <c r="AJ227" i="33"/>
  <c r="AI227" i="33"/>
  <c r="AH227" i="33"/>
  <c r="AG227" i="33"/>
  <c r="AF227" i="33"/>
  <c r="AE227" i="33"/>
  <c r="AC227" i="33"/>
  <c r="AB227" i="33"/>
  <c r="M227" i="33"/>
  <c r="BN226" i="33"/>
  <c r="BE226" i="33"/>
  <c r="AV226" i="33"/>
  <c r="AM226" i="33"/>
  <c r="AJ226" i="33"/>
  <c r="AI226" i="33"/>
  <c r="AH226" i="33"/>
  <c r="AG226" i="33"/>
  <c r="AF226" i="33"/>
  <c r="AE226" i="33"/>
  <c r="BN225" i="33"/>
  <c r="BE225" i="33"/>
  <c r="AV225" i="33"/>
  <c r="AM225" i="33"/>
  <c r="AJ225" i="33"/>
  <c r="AI225" i="33"/>
  <c r="AH225" i="33"/>
  <c r="AG225" i="33"/>
  <c r="AF225" i="33"/>
  <c r="AE225" i="33"/>
  <c r="BN224" i="33"/>
  <c r="BE224" i="33"/>
  <c r="AV224" i="33"/>
  <c r="AM224" i="33"/>
  <c r="AJ224" i="33"/>
  <c r="AI224" i="33"/>
  <c r="AH224" i="33"/>
  <c r="AG224" i="33"/>
  <c r="AF224" i="33"/>
  <c r="AE224" i="33"/>
  <c r="BN223" i="33"/>
  <c r="BM223" i="33"/>
  <c r="BL223" i="33"/>
  <c r="BE223" i="33"/>
  <c r="BD223" i="33"/>
  <c r="BC223" i="33"/>
  <c r="AV223" i="33"/>
  <c r="AU223" i="33"/>
  <c r="AT223" i="33"/>
  <c r="AM223" i="33"/>
  <c r="AL223" i="33"/>
  <c r="AK223" i="33"/>
  <c r="AJ223" i="33"/>
  <c r="AI223" i="33"/>
  <c r="AH223" i="33"/>
  <c r="AG223" i="33"/>
  <c r="AF223" i="33"/>
  <c r="AE223" i="33"/>
  <c r="AC223" i="33"/>
  <c r="AB223" i="33"/>
  <c r="M223" i="33"/>
  <c r="BN222" i="33"/>
  <c r="BE222" i="33"/>
  <c r="AV222" i="33"/>
  <c r="AM222" i="33"/>
  <c r="AD222" i="33" s="1"/>
  <c r="AJ222" i="33"/>
  <c r="AI222" i="33"/>
  <c r="AH222" i="33"/>
  <c r="AG222" i="33"/>
  <c r="AF222" i="33"/>
  <c r="AE222" i="33"/>
  <c r="BN221" i="33"/>
  <c r="BE221" i="33"/>
  <c r="AV221" i="33"/>
  <c r="AM221" i="33"/>
  <c r="AD221" i="33" s="1"/>
  <c r="AJ221" i="33"/>
  <c r="AI221" i="33"/>
  <c r="AH221" i="33"/>
  <c r="AG221" i="33"/>
  <c r="AF221" i="33"/>
  <c r="AE221" i="33"/>
  <c r="BN220" i="33"/>
  <c r="BE220" i="33"/>
  <c r="AV220" i="33"/>
  <c r="AM220" i="33"/>
  <c r="AJ220" i="33"/>
  <c r="AI220" i="33"/>
  <c r="AH220" i="33"/>
  <c r="AG220" i="33"/>
  <c r="AF220" i="33"/>
  <c r="AE220" i="33"/>
  <c r="BN219" i="33"/>
  <c r="BM219" i="33"/>
  <c r="BL219" i="33"/>
  <c r="BE219" i="33"/>
  <c r="BD219" i="33"/>
  <c r="BC219" i="33"/>
  <c r="AV219" i="33"/>
  <c r="AU219" i="33"/>
  <c r="AT219" i="33"/>
  <c r="AM219" i="33"/>
  <c r="AL219" i="33"/>
  <c r="AK219" i="33"/>
  <c r="AJ219" i="33"/>
  <c r="AI219" i="33"/>
  <c r="AH219" i="33"/>
  <c r="AG219" i="33"/>
  <c r="AF219" i="33"/>
  <c r="AE219" i="33"/>
  <c r="AC219" i="33"/>
  <c r="AB219" i="33"/>
  <c r="M219" i="33"/>
  <c r="BN218" i="33"/>
  <c r="BE218" i="33"/>
  <c r="AV218" i="33"/>
  <c r="AM218" i="33"/>
  <c r="AJ218" i="33"/>
  <c r="AI218" i="33"/>
  <c r="AH218" i="33"/>
  <c r="AG218" i="33"/>
  <c r="AF218" i="33"/>
  <c r="AE218" i="33"/>
  <c r="BN217" i="33"/>
  <c r="BE217" i="33"/>
  <c r="AV217" i="33"/>
  <c r="AM217" i="33"/>
  <c r="AJ217" i="33"/>
  <c r="AI217" i="33"/>
  <c r="AH217" i="33"/>
  <c r="AG217" i="33"/>
  <c r="AF217" i="33"/>
  <c r="AE217" i="33"/>
  <c r="BN216" i="33"/>
  <c r="BE216" i="33"/>
  <c r="AV216" i="33"/>
  <c r="AM216" i="33"/>
  <c r="AJ216" i="33"/>
  <c r="AI216" i="33"/>
  <c r="AH216" i="33"/>
  <c r="AG216" i="33"/>
  <c r="AF216" i="33"/>
  <c r="AE216" i="33"/>
  <c r="BN215" i="33"/>
  <c r="BM215" i="33"/>
  <c r="BL215" i="33"/>
  <c r="BE215" i="33"/>
  <c r="BD215" i="33"/>
  <c r="BC215" i="33"/>
  <c r="AV215" i="33"/>
  <c r="AU215" i="33"/>
  <c r="AT215" i="33"/>
  <c r="AM215" i="33"/>
  <c r="AD215" i="33" s="1"/>
  <c r="AL215" i="33"/>
  <c r="AK215" i="33"/>
  <c r="AJ215" i="33"/>
  <c r="AI215" i="33"/>
  <c r="AH215" i="33"/>
  <c r="AG215" i="33"/>
  <c r="AF215" i="33"/>
  <c r="AE215" i="33"/>
  <c r="AC215" i="33"/>
  <c r="AB215" i="33"/>
  <c r="M215" i="33"/>
  <c r="BN214" i="33"/>
  <c r="BE214" i="33"/>
  <c r="AV214" i="33"/>
  <c r="AM214" i="33"/>
  <c r="AJ214" i="33"/>
  <c r="AI214" i="33"/>
  <c r="AH214" i="33"/>
  <c r="AG214" i="33"/>
  <c r="AF214" i="33"/>
  <c r="AE214" i="33"/>
  <c r="BN213" i="33"/>
  <c r="BE213" i="33"/>
  <c r="AV213" i="33"/>
  <c r="AM213" i="33"/>
  <c r="AJ213" i="33"/>
  <c r="AI213" i="33"/>
  <c r="AH213" i="33"/>
  <c r="AG213" i="33"/>
  <c r="AF213" i="33"/>
  <c r="AE213" i="33"/>
  <c r="BN212" i="33"/>
  <c r="BE212" i="33"/>
  <c r="AV212" i="33"/>
  <c r="AM212" i="33"/>
  <c r="AJ212" i="33"/>
  <c r="AI212" i="33"/>
  <c r="AH212" i="33"/>
  <c r="AG212" i="33"/>
  <c r="AF212" i="33"/>
  <c r="AE212" i="33"/>
  <c r="BN211" i="33"/>
  <c r="BM211" i="33"/>
  <c r="BL211" i="33"/>
  <c r="BE211" i="33"/>
  <c r="BD211" i="33"/>
  <c r="BC211" i="33"/>
  <c r="AV211" i="33"/>
  <c r="AU211" i="33"/>
  <c r="AT211" i="33"/>
  <c r="AM211" i="33"/>
  <c r="AL211" i="33"/>
  <c r="AK211" i="33"/>
  <c r="AJ211" i="33"/>
  <c r="AI211" i="33"/>
  <c r="AH211" i="33"/>
  <c r="AG211" i="33"/>
  <c r="AF211" i="33"/>
  <c r="AE211" i="33"/>
  <c r="AC211" i="33"/>
  <c r="AB211" i="33"/>
  <c r="M211" i="33"/>
  <c r="BN210" i="33"/>
  <c r="BE210" i="33"/>
  <c r="AV210" i="33"/>
  <c r="AM210" i="33"/>
  <c r="AJ210" i="33"/>
  <c r="AI210" i="33"/>
  <c r="AH210" i="33"/>
  <c r="AG210" i="33"/>
  <c r="AF210" i="33"/>
  <c r="AE210" i="33"/>
  <c r="BN209" i="33"/>
  <c r="BE209" i="33"/>
  <c r="AV209" i="33"/>
  <c r="AM209" i="33"/>
  <c r="AJ209" i="33"/>
  <c r="AI209" i="33"/>
  <c r="AH209" i="33"/>
  <c r="AG209" i="33"/>
  <c r="AF209" i="33"/>
  <c r="AE209" i="33"/>
  <c r="BN208" i="33"/>
  <c r="BE208" i="33"/>
  <c r="AV208" i="33"/>
  <c r="AM208" i="33"/>
  <c r="AJ208" i="33"/>
  <c r="AI208" i="33"/>
  <c r="AH208" i="33"/>
  <c r="AG208" i="33"/>
  <c r="AF208" i="33"/>
  <c r="AE208" i="33"/>
  <c r="BN207" i="33"/>
  <c r="BM207" i="33"/>
  <c r="BL207" i="33"/>
  <c r="BE207" i="33"/>
  <c r="BD207" i="33"/>
  <c r="BC207" i="33"/>
  <c r="AV207" i="33"/>
  <c r="AU207" i="33"/>
  <c r="AT207" i="33"/>
  <c r="AM207" i="33"/>
  <c r="AL207" i="33"/>
  <c r="AK207" i="33"/>
  <c r="AJ207" i="33"/>
  <c r="AI207" i="33"/>
  <c r="AH207" i="33"/>
  <c r="AG207" i="33"/>
  <c r="AF207" i="33"/>
  <c r="AE207" i="33"/>
  <c r="AC207" i="33"/>
  <c r="AB207" i="33"/>
  <c r="M207" i="33"/>
  <c r="BN206" i="33"/>
  <c r="BE206" i="33"/>
  <c r="AV206" i="33"/>
  <c r="AM206" i="33"/>
  <c r="AJ206" i="33"/>
  <c r="AI206" i="33"/>
  <c r="AH206" i="33"/>
  <c r="AG206" i="33"/>
  <c r="AF206" i="33"/>
  <c r="AE206" i="33"/>
  <c r="BN205" i="33"/>
  <c r="BE205" i="33"/>
  <c r="AV205" i="33"/>
  <c r="AM205" i="33"/>
  <c r="AJ205" i="33"/>
  <c r="AI205" i="33"/>
  <c r="AH205" i="33"/>
  <c r="AG205" i="33"/>
  <c r="AF205" i="33"/>
  <c r="AE205" i="33"/>
  <c r="BN204" i="33"/>
  <c r="BE204" i="33"/>
  <c r="AV204" i="33"/>
  <c r="AM204" i="33"/>
  <c r="AJ204" i="33"/>
  <c r="AI204" i="33"/>
  <c r="AH204" i="33"/>
  <c r="AG204" i="33"/>
  <c r="AF204" i="33"/>
  <c r="AE204" i="33"/>
  <c r="BN203" i="33"/>
  <c r="BM203" i="33"/>
  <c r="BL203" i="33"/>
  <c r="BE203" i="33"/>
  <c r="BD203" i="33"/>
  <c r="BC203" i="33"/>
  <c r="AV203" i="33"/>
  <c r="AU203" i="33"/>
  <c r="AT203" i="33"/>
  <c r="AM203" i="33"/>
  <c r="AL203" i="33"/>
  <c r="AK203" i="33"/>
  <c r="AJ203" i="33"/>
  <c r="AI203" i="33"/>
  <c r="AH203" i="33"/>
  <c r="AG203" i="33"/>
  <c r="AF203" i="33"/>
  <c r="AE203" i="33"/>
  <c r="AC203" i="33"/>
  <c r="AB203" i="33"/>
  <c r="M203" i="33"/>
  <c r="BN202" i="33"/>
  <c r="BE202" i="33"/>
  <c r="AV202" i="33"/>
  <c r="AM202" i="33"/>
  <c r="AD202" i="33" s="1"/>
  <c r="AJ202" i="33"/>
  <c r="AI202" i="33"/>
  <c r="AH202" i="33"/>
  <c r="AG202" i="33"/>
  <c r="AF202" i="33"/>
  <c r="AE202" i="33"/>
  <c r="BN201" i="33"/>
  <c r="BE201" i="33"/>
  <c r="AV201" i="33"/>
  <c r="AM201" i="33"/>
  <c r="AJ201" i="33"/>
  <c r="AI201" i="33"/>
  <c r="AH201" i="33"/>
  <c r="AG201" i="33"/>
  <c r="AF201" i="33"/>
  <c r="AE201" i="33"/>
  <c r="BN200" i="33"/>
  <c r="BE200" i="33"/>
  <c r="AV200" i="33"/>
  <c r="AM200" i="33"/>
  <c r="AJ200" i="33"/>
  <c r="AI200" i="33"/>
  <c r="AH200" i="33"/>
  <c r="AG200" i="33"/>
  <c r="AF200" i="33"/>
  <c r="AE200" i="33"/>
  <c r="BN199" i="33"/>
  <c r="BM199" i="33"/>
  <c r="BL199" i="33"/>
  <c r="BE199" i="33"/>
  <c r="BD199" i="33"/>
  <c r="BC199" i="33"/>
  <c r="AV199" i="33"/>
  <c r="AU199" i="33"/>
  <c r="AT199" i="33"/>
  <c r="AM199" i="33"/>
  <c r="AL199" i="33"/>
  <c r="AK199" i="33"/>
  <c r="AJ199" i="33"/>
  <c r="AI199" i="33"/>
  <c r="AH199" i="33"/>
  <c r="AG199" i="33"/>
  <c r="AF199" i="33"/>
  <c r="AE199" i="33"/>
  <c r="AC199" i="33"/>
  <c r="AB199" i="33"/>
  <c r="M199" i="33"/>
  <c r="BN198" i="33"/>
  <c r="BE198" i="33"/>
  <c r="AV198" i="33"/>
  <c r="AM198" i="33"/>
  <c r="AJ198" i="33"/>
  <c r="AI198" i="33"/>
  <c r="AH198" i="33"/>
  <c r="AG198" i="33"/>
  <c r="AF198" i="33"/>
  <c r="AE198" i="33"/>
  <c r="BN197" i="33"/>
  <c r="BE197" i="33"/>
  <c r="AV197" i="33"/>
  <c r="AM197" i="33"/>
  <c r="AJ197" i="33"/>
  <c r="AI197" i="33"/>
  <c r="AH197" i="33"/>
  <c r="AG197" i="33"/>
  <c r="AF197" i="33"/>
  <c r="AE197" i="33"/>
  <c r="BN196" i="33"/>
  <c r="BE196" i="33"/>
  <c r="AV196" i="33"/>
  <c r="AM196" i="33"/>
  <c r="AJ196" i="33"/>
  <c r="AI196" i="33"/>
  <c r="AH196" i="33"/>
  <c r="AG196" i="33"/>
  <c r="AF196" i="33"/>
  <c r="AE196" i="33"/>
  <c r="BN195" i="33"/>
  <c r="BM195" i="33"/>
  <c r="BL195" i="33"/>
  <c r="BE195" i="33"/>
  <c r="BD195" i="33"/>
  <c r="BC195" i="33"/>
  <c r="AV195" i="33"/>
  <c r="AU195" i="33"/>
  <c r="AT195" i="33"/>
  <c r="AM195" i="33"/>
  <c r="AL195" i="33"/>
  <c r="AK195" i="33"/>
  <c r="AJ195" i="33"/>
  <c r="AI195" i="33"/>
  <c r="AH195" i="33"/>
  <c r="AG195" i="33"/>
  <c r="AF195" i="33"/>
  <c r="AE195" i="33"/>
  <c r="AC195" i="33"/>
  <c r="AB195" i="33"/>
  <c r="M195" i="33"/>
  <c r="BN194" i="33"/>
  <c r="BE194" i="33"/>
  <c r="AV194" i="33"/>
  <c r="AM194" i="33"/>
  <c r="AJ194" i="33"/>
  <c r="AI194" i="33"/>
  <c r="AH194" i="33"/>
  <c r="AG194" i="33"/>
  <c r="AF194" i="33"/>
  <c r="AE194" i="33"/>
  <c r="BN193" i="33"/>
  <c r="BE193" i="33"/>
  <c r="AV193" i="33"/>
  <c r="AM193" i="33"/>
  <c r="AJ193" i="33"/>
  <c r="AI193" i="33"/>
  <c r="AH193" i="33"/>
  <c r="AG193" i="33"/>
  <c r="AF193" i="33"/>
  <c r="AE193" i="33"/>
  <c r="BN192" i="33"/>
  <c r="BE192" i="33"/>
  <c r="AV192" i="33"/>
  <c r="AM192" i="33"/>
  <c r="AJ192" i="33"/>
  <c r="AI192" i="33"/>
  <c r="AH192" i="33"/>
  <c r="AG192" i="33"/>
  <c r="AF192" i="33"/>
  <c r="AE192" i="33"/>
  <c r="BN191" i="33"/>
  <c r="BM191" i="33"/>
  <c r="BL191" i="33"/>
  <c r="BE191" i="33"/>
  <c r="BD191" i="33"/>
  <c r="BC191" i="33"/>
  <c r="AV191" i="33"/>
  <c r="AU191" i="33"/>
  <c r="AT191" i="33"/>
  <c r="AM191" i="33"/>
  <c r="AL191" i="33"/>
  <c r="AK191" i="33"/>
  <c r="AJ191" i="33"/>
  <c r="AI191" i="33"/>
  <c r="AH191" i="33"/>
  <c r="AG191" i="33"/>
  <c r="AF191" i="33"/>
  <c r="AE191" i="33"/>
  <c r="AC191" i="33"/>
  <c r="AB191" i="33"/>
  <c r="M191" i="33"/>
  <c r="BN190" i="33"/>
  <c r="BE190" i="33"/>
  <c r="AV190" i="33"/>
  <c r="AM190" i="33"/>
  <c r="AJ190" i="33"/>
  <c r="AI190" i="33"/>
  <c r="AH190" i="33"/>
  <c r="AG190" i="33"/>
  <c r="AF190" i="33"/>
  <c r="AE190" i="33"/>
  <c r="BN189" i="33"/>
  <c r="BE189" i="33"/>
  <c r="AV189" i="33"/>
  <c r="AM189" i="33"/>
  <c r="AJ189" i="33"/>
  <c r="AI189" i="33"/>
  <c r="AH189" i="33"/>
  <c r="AG189" i="33"/>
  <c r="AF189" i="33"/>
  <c r="AE189" i="33"/>
  <c r="BN188" i="33"/>
  <c r="BE188" i="33"/>
  <c r="AV188" i="33"/>
  <c r="AM188" i="33"/>
  <c r="AJ188" i="33"/>
  <c r="AI188" i="33"/>
  <c r="AH188" i="33"/>
  <c r="AG188" i="33"/>
  <c r="AF188" i="33"/>
  <c r="AE188" i="33"/>
  <c r="BN187" i="33"/>
  <c r="BM187" i="33"/>
  <c r="BL187" i="33"/>
  <c r="BE187" i="33"/>
  <c r="BD187" i="33"/>
  <c r="BC187" i="33"/>
  <c r="AV187" i="33"/>
  <c r="AU187" i="33"/>
  <c r="AT187" i="33"/>
  <c r="AM187" i="33"/>
  <c r="AL187" i="33"/>
  <c r="AK187" i="33"/>
  <c r="AJ187" i="33"/>
  <c r="AI187" i="33"/>
  <c r="AH187" i="33"/>
  <c r="AG187" i="33"/>
  <c r="AF187" i="33"/>
  <c r="AE187" i="33"/>
  <c r="AC187" i="33"/>
  <c r="AB187" i="33"/>
  <c r="M187" i="33"/>
  <c r="BN186" i="33"/>
  <c r="BE186" i="33"/>
  <c r="AV186" i="33"/>
  <c r="AM186" i="33"/>
  <c r="AJ186" i="33"/>
  <c r="AI186" i="33"/>
  <c r="AH186" i="33"/>
  <c r="AG186" i="33"/>
  <c r="AF186" i="33"/>
  <c r="AE186" i="33"/>
  <c r="BN185" i="33"/>
  <c r="BE185" i="33"/>
  <c r="AV185" i="33"/>
  <c r="AM185" i="33"/>
  <c r="AJ185" i="33"/>
  <c r="AI185" i="33"/>
  <c r="AH185" i="33"/>
  <c r="AG185" i="33"/>
  <c r="AF185" i="33"/>
  <c r="AE185" i="33"/>
  <c r="BN184" i="33"/>
  <c r="BE184" i="33"/>
  <c r="AV184" i="33"/>
  <c r="AM184" i="33"/>
  <c r="AD184" i="33" s="1"/>
  <c r="AJ184" i="33"/>
  <c r="AI184" i="33"/>
  <c r="AH184" i="33"/>
  <c r="AG184" i="33"/>
  <c r="AF184" i="33"/>
  <c r="AE184" i="33"/>
  <c r="BN183" i="33"/>
  <c r="BM183" i="33"/>
  <c r="BL183" i="33"/>
  <c r="BE183" i="33"/>
  <c r="BD183" i="33"/>
  <c r="BC183" i="33"/>
  <c r="AV183" i="33"/>
  <c r="AU183" i="33"/>
  <c r="AT183" i="33"/>
  <c r="AM183" i="33"/>
  <c r="AL183" i="33"/>
  <c r="AK183" i="33"/>
  <c r="AJ183" i="33"/>
  <c r="AI183" i="33"/>
  <c r="AH183" i="33"/>
  <c r="AG183" i="33"/>
  <c r="AF183" i="33"/>
  <c r="AE183" i="33"/>
  <c r="AC183" i="33"/>
  <c r="AB183" i="33"/>
  <c r="M183" i="33"/>
  <c r="BN182" i="33"/>
  <c r="BE182" i="33"/>
  <c r="AV182" i="33"/>
  <c r="AM182" i="33"/>
  <c r="AJ182" i="33"/>
  <c r="AI182" i="33"/>
  <c r="AH182" i="33"/>
  <c r="AG182" i="33"/>
  <c r="AF182" i="33"/>
  <c r="AE182" i="33"/>
  <c r="BN181" i="33"/>
  <c r="BE181" i="33"/>
  <c r="AV181" i="33"/>
  <c r="AM181" i="33"/>
  <c r="AJ181" i="33"/>
  <c r="AI181" i="33"/>
  <c r="AH181" i="33"/>
  <c r="AG181" i="33"/>
  <c r="AF181" i="33"/>
  <c r="AE181" i="33"/>
  <c r="BN180" i="33"/>
  <c r="BE180" i="33"/>
  <c r="AV180" i="33"/>
  <c r="AM180" i="33"/>
  <c r="AJ180" i="33"/>
  <c r="AI180" i="33"/>
  <c r="AH180" i="33"/>
  <c r="AG180" i="33"/>
  <c r="AF180" i="33"/>
  <c r="AE180" i="33"/>
  <c r="BN179" i="33"/>
  <c r="BM179" i="33"/>
  <c r="BL179" i="33"/>
  <c r="BE179" i="33"/>
  <c r="BD179" i="33"/>
  <c r="BC179" i="33"/>
  <c r="AV179" i="33"/>
  <c r="AU179" i="33"/>
  <c r="AT179" i="33"/>
  <c r="AM179" i="33"/>
  <c r="AL179" i="33"/>
  <c r="AK179" i="33"/>
  <c r="AJ179" i="33"/>
  <c r="AI179" i="33"/>
  <c r="AH179" i="33"/>
  <c r="AG179" i="33"/>
  <c r="AF179" i="33"/>
  <c r="AE179" i="33"/>
  <c r="AC179" i="33"/>
  <c r="AB179" i="33"/>
  <c r="M179" i="33"/>
  <c r="BN178" i="33"/>
  <c r="BE178" i="33"/>
  <c r="AV178" i="33"/>
  <c r="AM178" i="33"/>
  <c r="AJ178" i="33"/>
  <c r="AI178" i="33"/>
  <c r="AH178" i="33"/>
  <c r="AG178" i="33"/>
  <c r="AF178" i="33"/>
  <c r="AE178" i="33"/>
  <c r="BN177" i="33"/>
  <c r="BE177" i="33"/>
  <c r="AV177" i="33"/>
  <c r="AM177" i="33"/>
  <c r="AJ177" i="33"/>
  <c r="AI177" i="33"/>
  <c r="AH177" i="33"/>
  <c r="AG177" i="33"/>
  <c r="AF177" i="33"/>
  <c r="AE177" i="33"/>
  <c r="BN176" i="33"/>
  <c r="BE176" i="33"/>
  <c r="AV176" i="33"/>
  <c r="AM176" i="33"/>
  <c r="AJ176" i="33"/>
  <c r="AI176" i="33"/>
  <c r="AH176" i="33"/>
  <c r="AG176" i="33"/>
  <c r="AF176" i="33"/>
  <c r="AE176" i="33"/>
  <c r="BN175" i="33"/>
  <c r="BM175" i="33"/>
  <c r="BL175" i="33"/>
  <c r="BE175" i="33"/>
  <c r="BD175" i="33"/>
  <c r="BC175" i="33"/>
  <c r="AV175" i="33"/>
  <c r="AU175" i="33"/>
  <c r="AT175" i="33"/>
  <c r="AM175" i="33"/>
  <c r="AL175" i="33"/>
  <c r="AK175" i="33"/>
  <c r="AJ175" i="33"/>
  <c r="AI175" i="33"/>
  <c r="AH175" i="33"/>
  <c r="AG175" i="33"/>
  <c r="AF175" i="33"/>
  <c r="AE175" i="33"/>
  <c r="AC175" i="33"/>
  <c r="AB175" i="33"/>
  <c r="M175" i="33"/>
  <c r="BN174" i="33"/>
  <c r="BE174" i="33"/>
  <c r="AV174" i="33"/>
  <c r="AM174" i="33"/>
  <c r="AJ174" i="33"/>
  <c r="AI174" i="33"/>
  <c r="AH174" i="33"/>
  <c r="AG174" i="33"/>
  <c r="AF174" i="33"/>
  <c r="AE174" i="33"/>
  <c r="BN173" i="33"/>
  <c r="BE173" i="33"/>
  <c r="AV173" i="33"/>
  <c r="AM173" i="33"/>
  <c r="AJ173" i="33"/>
  <c r="AI173" i="33"/>
  <c r="AH173" i="33"/>
  <c r="AG173" i="33"/>
  <c r="AF173" i="33"/>
  <c r="AE173" i="33"/>
  <c r="BN172" i="33"/>
  <c r="BE172" i="33"/>
  <c r="AV172" i="33"/>
  <c r="AM172" i="33"/>
  <c r="AJ172" i="33"/>
  <c r="AI172" i="33"/>
  <c r="AH172" i="33"/>
  <c r="AG172" i="33"/>
  <c r="AF172" i="33"/>
  <c r="AE172" i="33"/>
  <c r="BN171" i="33"/>
  <c r="BM171" i="33"/>
  <c r="BL171" i="33"/>
  <c r="BE171" i="33"/>
  <c r="BD171" i="33"/>
  <c r="BC171" i="33"/>
  <c r="AV171" i="33"/>
  <c r="AU171" i="33"/>
  <c r="AT171" i="33"/>
  <c r="AM171" i="33"/>
  <c r="AL171" i="33"/>
  <c r="AK171" i="33"/>
  <c r="AJ171" i="33"/>
  <c r="AI171" i="33"/>
  <c r="AH171" i="33"/>
  <c r="AG171" i="33"/>
  <c r="AF171" i="33"/>
  <c r="AE171" i="33"/>
  <c r="AC171" i="33"/>
  <c r="AB171" i="33"/>
  <c r="M171" i="33"/>
  <c r="BN160" i="33"/>
  <c r="BE160" i="33"/>
  <c r="AV160" i="33"/>
  <c r="AM160" i="33"/>
  <c r="AJ160" i="33"/>
  <c r="AI160" i="33"/>
  <c r="AH160" i="33"/>
  <c r="AG160" i="33"/>
  <c r="AF160" i="33"/>
  <c r="AE160" i="33"/>
  <c r="BN159" i="33"/>
  <c r="BE159" i="33"/>
  <c r="AV159" i="33"/>
  <c r="AM159" i="33"/>
  <c r="AJ159" i="33"/>
  <c r="AI159" i="33"/>
  <c r="AH159" i="33"/>
  <c r="AG159" i="33"/>
  <c r="AF159" i="33"/>
  <c r="AE159" i="33"/>
  <c r="BN158" i="33"/>
  <c r="BE158" i="33"/>
  <c r="AV158" i="33"/>
  <c r="AM158" i="33"/>
  <c r="AJ158" i="33"/>
  <c r="AI158" i="33"/>
  <c r="AH158" i="33"/>
  <c r="AG158" i="33"/>
  <c r="AF158" i="33"/>
  <c r="AE158" i="33"/>
  <c r="BN157" i="33"/>
  <c r="BM157" i="33"/>
  <c r="BL157" i="33"/>
  <c r="BE157" i="33"/>
  <c r="BD157" i="33"/>
  <c r="BC157" i="33"/>
  <c r="AV157" i="33"/>
  <c r="AU157" i="33"/>
  <c r="AT157" i="33"/>
  <c r="AM157" i="33"/>
  <c r="AL157" i="33"/>
  <c r="AK157" i="33"/>
  <c r="AJ157" i="33"/>
  <c r="AI157" i="33"/>
  <c r="AH157" i="33"/>
  <c r="AG157" i="33"/>
  <c r="AF157" i="33"/>
  <c r="AE157" i="33"/>
  <c r="AC157" i="33"/>
  <c r="AB157" i="33"/>
  <c r="M157" i="33"/>
  <c r="BN156" i="33"/>
  <c r="BE156" i="33"/>
  <c r="AV156" i="33"/>
  <c r="AM156" i="33"/>
  <c r="AJ156" i="33"/>
  <c r="AI156" i="33"/>
  <c r="AH156" i="33"/>
  <c r="AG156" i="33"/>
  <c r="AF156" i="33"/>
  <c r="AE156" i="33"/>
  <c r="BN155" i="33"/>
  <c r="BE155" i="33"/>
  <c r="AD155" i="33" s="1"/>
  <c r="AV155" i="33"/>
  <c r="AM155" i="33"/>
  <c r="AJ155" i="33"/>
  <c r="AI155" i="33"/>
  <c r="AH155" i="33"/>
  <c r="AG155" i="33"/>
  <c r="AF155" i="33"/>
  <c r="AE155" i="33"/>
  <c r="BN154" i="33"/>
  <c r="BE154" i="33"/>
  <c r="AV154" i="33"/>
  <c r="AM154" i="33"/>
  <c r="AD154" i="33" s="1"/>
  <c r="AJ154" i="33"/>
  <c r="AI154" i="33"/>
  <c r="AH154" i="33"/>
  <c r="AG154" i="33"/>
  <c r="AF154" i="33"/>
  <c r="AE154" i="33"/>
  <c r="BN153" i="33"/>
  <c r="BM153" i="33"/>
  <c r="BL153" i="33"/>
  <c r="BE153" i="33"/>
  <c r="BD153" i="33"/>
  <c r="BC153" i="33"/>
  <c r="AV153" i="33"/>
  <c r="AU153" i="33"/>
  <c r="AT153" i="33"/>
  <c r="AM153" i="33"/>
  <c r="AL153" i="33"/>
  <c r="AK153" i="33"/>
  <c r="AJ153" i="33"/>
  <c r="AI153" i="33"/>
  <c r="AH153" i="33"/>
  <c r="AG153" i="33"/>
  <c r="AF153" i="33"/>
  <c r="AE153" i="33"/>
  <c r="AC153" i="33"/>
  <c r="AB153" i="33"/>
  <c r="M153" i="33"/>
  <c r="BN152" i="33"/>
  <c r="BE152" i="33"/>
  <c r="AV152" i="33"/>
  <c r="AM152" i="33"/>
  <c r="AJ152" i="33"/>
  <c r="AI152" i="33"/>
  <c r="AH152" i="33"/>
  <c r="AG152" i="33"/>
  <c r="AF152" i="33"/>
  <c r="AE152" i="33"/>
  <c r="BN151" i="33"/>
  <c r="BE151" i="33"/>
  <c r="AV151" i="33"/>
  <c r="AM151" i="33"/>
  <c r="AJ151" i="33"/>
  <c r="AI151" i="33"/>
  <c r="AH151" i="33"/>
  <c r="AG151" i="33"/>
  <c r="AF151" i="33"/>
  <c r="AE151" i="33"/>
  <c r="BN150" i="33"/>
  <c r="BE150" i="33"/>
  <c r="AV150" i="33"/>
  <c r="AM150" i="33"/>
  <c r="AJ150" i="33"/>
  <c r="AI150" i="33"/>
  <c r="AH150" i="33"/>
  <c r="AG150" i="33"/>
  <c r="AF150" i="33"/>
  <c r="AE150" i="33"/>
  <c r="BN149" i="33"/>
  <c r="BM149" i="33"/>
  <c r="BL149" i="33"/>
  <c r="BE149" i="33"/>
  <c r="BD149" i="33"/>
  <c r="BC149" i="33"/>
  <c r="AV149" i="33"/>
  <c r="AU149" i="33"/>
  <c r="AT149" i="33"/>
  <c r="AM149" i="33"/>
  <c r="AL149" i="33"/>
  <c r="AK149" i="33"/>
  <c r="AJ149" i="33"/>
  <c r="AI149" i="33"/>
  <c r="AH149" i="33"/>
  <c r="AG149" i="33"/>
  <c r="AF149" i="33"/>
  <c r="AE149" i="33"/>
  <c r="AC149" i="33"/>
  <c r="AB149" i="33"/>
  <c r="M149" i="33"/>
  <c r="BN148" i="33"/>
  <c r="BE148" i="33"/>
  <c r="AV148" i="33"/>
  <c r="AM148" i="33"/>
  <c r="AJ148" i="33"/>
  <c r="AI148" i="33"/>
  <c r="AH148" i="33"/>
  <c r="AG148" i="33"/>
  <c r="AF148" i="33"/>
  <c r="AE148" i="33"/>
  <c r="BN147" i="33"/>
  <c r="BE147" i="33"/>
  <c r="AV147" i="33"/>
  <c r="AM147" i="33"/>
  <c r="AJ147" i="33"/>
  <c r="AI147" i="33"/>
  <c r="AH147" i="33"/>
  <c r="AG147" i="33"/>
  <c r="AF147" i="33"/>
  <c r="AE147" i="33"/>
  <c r="BN146" i="33"/>
  <c r="BE146" i="33"/>
  <c r="AV146" i="33"/>
  <c r="AM146" i="33"/>
  <c r="AJ146" i="33"/>
  <c r="AI146" i="33"/>
  <c r="AH146" i="33"/>
  <c r="AG146" i="33"/>
  <c r="AF146" i="33"/>
  <c r="AE146" i="33"/>
  <c r="BN145" i="33"/>
  <c r="BM145" i="33"/>
  <c r="BL145" i="33"/>
  <c r="BE145" i="33"/>
  <c r="BD145" i="33"/>
  <c r="BC145" i="33"/>
  <c r="AV145" i="33"/>
  <c r="AU145" i="33"/>
  <c r="AT145" i="33"/>
  <c r="AM145" i="33"/>
  <c r="AL145" i="33"/>
  <c r="AK145" i="33"/>
  <c r="AJ145" i="33"/>
  <c r="AI145" i="33"/>
  <c r="AH145" i="33"/>
  <c r="AG145" i="33"/>
  <c r="AF145" i="33"/>
  <c r="AE145" i="33"/>
  <c r="AC145" i="33"/>
  <c r="AB145" i="33"/>
  <c r="M145" i="33"/>
  <c r="BN144" i="33"/>
  <c r="BE144" i="33"/>
  <c r="AD144" i="33" s="1"/>
  <c r="AV144" i="33"/>
  <c r="AM144" i="33"/>
  <c r="AJ144" i="33"/>
  <c r="AI144" i="33"/>
  <c r="AH144" i="33"/>
  <c r="AG144" i="33"/>
  <c r="AF144" i="33"/>
  <c r="AE144" i="33"/>
  <c r="BN143" i="33"/>
  <c r="BE143" i="33"/>
  <c r="AV143" i="33"/>
  <c r="AM143" i="33"/>
  <c r="AJ143" i="33"/>
  <c r="AI143" i="33"/>
  <c r="AH143" i="33"/>
  <c r="AG143" i="33"/>
  <c r="AF143" i="33"/>
  <c r="AE143" i="33"/>
  <c r="BN142" i="33"/>
  <c r="BE142" i="33"/>
  <c r="AV142" i="33"/>
  <c r="AM142" i="33"/>
  <c r="AJ142" i="33"/>
  <c r="AI142" i="33"/>
  <c r="AH142" i="33"/>
  <c r="AG142" i="33"/>
  <c r="AF142" i="33"/>
  <c r="AE142" i="33"/>
  <c r="BN141" i="33"/>
  <c r="BM141" i="33"/>
  <c r="BL141" i="33"/>
  <c r="BE141" i="33"/>
  <c r="BD141" i="33"/>
  <c r="BC141" i="33"/>
  <c r="AV141" i="33"/>
  <c r="AU141" i="33"/>
  <c r="AT141" i="33"/>
  <c r="AM141" i="33"/>
  <c r="AL141" i="33"/>
  <c r="AK141" i="33"/>
  <c r="AJ141" i="33"/>
  <c r="AI141" i="33"/>
  <c r="AH141" i="33"/>
  <c r="AG141" i="33"/>
  <c r="AF141" i="33"/>
  <c r="AE141" i="33"/>
  <c r="AC141" i="33"/>
  <c r="AB141" i="33"/>
  <c r="M141" i="33"/>
  <c r="BN140" i="33"/>
  <c r="BE140" i="33"/>
  <c r="AV140" i="33"/>
  <c r="AM140" i="33"/>
  <c r="AJ140" i="33"/>
  <c r="AI140" i="33"/>
  <c r="AH140" i="33"/>
  <c r="AG140" i="33"/>
  <c r="AF140" i="33"/>
  <c r="AE140" i="33"/>
  <c r="BN139" i="33"/>
  <c r="BE139" i="33"/>
  <c r="AV139" i="33"/>
  <c r="AM139" i="33"/>
  <c r="AJ139" i="33"/>
  <c r="AI139" i="33"/>
  <c r="AH139" i="33"/>
  <c r="AG139" i="33"/>
  <c r="AF139" i="33"/>
  <c r="AE139" i="33"/>
  <c r="BN138" i="33"/>
  <c r="BE138" i="33"/>
  <c r="AV138" i="33"/>
  <c r="AM138" i="33"/>
  <c r="AJ138" i="33"/>
  <c r="AI138" i="33"/>
  <c r="AH138" i="33"/>
  <c r="AG138" i="33"/>
  <c r="AF138" i="33"/>
  <c r="AE138" i="33"/>
  <c r="BN137" i="33"/>
  <c r="BM137" i="33"/>
  <c r="BL137" i="33"/>
  <c r="BE137" i="33"/>
  <c r="BD137" i="33"/>
  <c r="BC137" i="33"/>
  <c r="AV137" i="33"/>
  <c r="AU137" i="33"/>
  <c r="AT137" i="33"/>
  <c r="AM137" i="33"/>
  <c r="AL137" i="33"/>
  <c r="AK137" i="33"/>
  <c r="AJ137" i="33"/>
  <c r="AI137" i="33"/>
  <c r="AH137" i="33"/>
  <c r="AG137" i="33"/>
  <c r="AF137" i="33"/>
  <c r="AE137" i="33"/>
  <c r="AC137" i="33"/>
  <c r="AB137" i="33"/>
  <c r="M137" i="33"/>
  <c r="BN136" i="33"/>
  <c r="BE136" i="33"/>
  <c r="AV136" i="33"/>
  <c r="AM136" i="33"/>
  <c r="AJ136" i="33"/>
  <c r="AI136" i="33"/>
  <c r="AH136" i="33"/>
  <c r="AG136" i="33"/>
  <c r="AF136" i="33"/>
  <c r="AE136" i="33"/>
  <c r="BN135" i="33"/>
  <c r="BE135" i="33"/>
  <c r="AV135" i="33"/>
  <c r="AM135" i="33"/>
  <c r="AJ135" i="33"/>
  <c r="AI135" i="33"/>
  <c r="AH135" i="33"/>
  <c r="AG135" i="33"/>
  <c r="AF135" i="33"/>
  <c r="AE135" i="33"/>
  <c r="BN134" i="33"/>
  <c r="BE134" i="33"/>
  <c r="AV134" i="33"/>
  <c r="AM134" i="33"/>
  <c r="AJ134" i="33"/>
  <c r="AI134" i="33"/>
  <c r="AH134" i="33"/>
  <c r="AG134" i="33"/>
  <c r="AF134" i="33"/>
  <c r="AE134" i="33"/>
  <c r="BN133" i="33"/>
  <c r="BM133" i="33"/>
  <c r="BL133" i="33"/>
  <c r="BE133" i="33"/>
  <c r="BD133" i="33"/>
  <c r="BC133" i="33"/>
  <c r="AV133" i="33"/>
  <c r="AU133" i="33"/>
  <c r="AT133" i="33"/>
  <c r="AM133" i="33"/>
  <c r="AL133" i="33"/>
  <c r="AK133" i="33"/>
  <c r="AJ133" i="33"/>
  <c r="AI133" i="33"/>
  <c r="AH133" i="33"/>
  <c r="AG133" i="33"/>
  <c r="AF133" i="33"/>
  <c r="AE133" i="33"/>
  <c r="AC133" i="33"/>
  <c r="AB133" i="33"/>
  <c r="M133" i="33"/>
  <c r="BN132" i="33"/>
  <c r="BE132" i="33"/>
  <c r="AV132" i="33"/>
  <c r="AM132" i="33"/>
  <c r="AJ132" i="33"/>
  <c r="AI132" i="33"/>
  <c r="AH132" i="33"/>
  <c r="AG132" i="33"/>
  <c r="AF132" i="33"/>
  <c r="AE132" i="33"/>
  <c r="BN131" i="33"/>
  <c r="BE131" i="33"/>
  <c r="AV131" i="33"/>
  <c r="AM131" i="33"/>
  <c r="AJ131" i="33"/>
  <c r="AI131" i="33"/>
  <c r="AH131" i="33"/>
  <c r="AG131" i="33"/>
  <c r="AF131" i="33"/>
  <c r="AE131" i="33"/>
  <c r="BN130" i="33"/>
  <c r="BE130" i="33"/>
  <c r="AV130" i="33"/>
  <c r="AM130" i="33"/>
  <c r="AJ130" i="33"/>
  <c r="AI130" i="33"/>
  <c r="AH130" i="33"/>
  <c r="AG130" i="33"/>
  <c r="AF130" i="33"/>
  <c r="AE130" i="33"/>
  <c r="BN129" i="33"/>
  <c r="BM129" i="33"/>
  <c r="BL129" i="33"/>
  <c r="BE129" i="33"/>
  <c r="BD129" i="33"/>
  <c r="BC129" i="33"/>
  <c r="AV129" i="33"/>
  <c r="AU129" i="33"/>
  <c r="AT129" i="33"/>
  <c r="AM129" i="33"/>
  <c r="AL129" i="33"/>
  <c r="AK129" i="33"/>
  <c r="AJ129" i="33"/>
  <c r="AI129" i="33"/>
  <c r="AH129" i="33"/>
  <c r="AG129" i="33"/>
  <c r="AF129" i="33"/>
  <c r="AE129" i="33"/>
  <c r="AC129" i="33"/>
  <c r="AB129" i="33"/>
  <c r="M129" i="33"/>
  <c r="BN128" i="33"/>
  <c r="BE128" i="33"/>
  <c r="AV128" i="33"/>
  <c r="AM128" i="33"/>
  <c r="AJ128" i="33"/>
  <c r="AI128" i="33"/>
  <c r="AH128" i="33"/>
  <c r="AG128" i="33"/>
  <c r="AF128" i="33"/>
  <c r="AE128" i="33"/>
  <c r="BN127" i="33"/>
  <c r="BE127" i="33"/>
  <c r="AV127" i="33"/>
  <c r="AM127" i="33"/>
  <c r="AJ127" i="33"/>
  <c r="AI127" i="33"/>
  <c r="AH127" i="33"/>
  <c r="AG127" i="33"/>
  <c r="AF127" i="33"/>
  <c r="AE127" i="33"/>
  <c r="BN126" i="33"/>
  <c r="BE126" i="33"/>
  <c r="AV126" i="33"/>
  <c r="AM126" i="33"/>
  <c r="AJ126" i="33"/>
  <c r="AI126" i="33"/>
  <c r="AH126" i="33"/>
  <c r="AG126" i="33"/>
  <c r="AF126" i="33"/>
  <c r="AE126" i="33"/>
  <c r="BN125" i="33"/>
  <c r="BM125" i="33"/>
  <c r="BL125" i="33"/>
  <c r="BE125" i="33"/>
  <c r="BD125" i="33"/>
  <c r="BC125" i="33"/>
  <c r="AV125" i="33"/>
  <c r="AU125" i="33"/>
  <c r="AT125" i="33"/>
  <c r="AM125" i="33"/>
  <c r="AL125" i="33"/>
  <c r="AK125" i="33"/>
  <c r="AJ125" i="33"/>
  <c r="AI125" i="33"/>
  <c r="AH125" i="33"/>
  <c r="AG125" i="33"/>
  <c r="AF125" i="33"/>
  <c r="AE125" i="33"/>
  <c r="AC125" i="33"/>
  <c r="AB125" i="33"/>
  <c r="M125" i="33"/>
  <c r="BN124" i="33"/>
  <c r="BE124" i="33"/>
  <c r="AV124" i="33"/>
  <c r="AM124" i="33"/>
  <c r="AJ124" i="33"/>
  <c r="AI124" i="33"/>
  <c r="AH124" i="33"/>
  <c r="AG124" i="33"/>
  <c r="AF124" i="33"/>
  <c r="AE124" i="33"/>
  <c r="BN123" i="33"/>
  <c r="BE123" i="33"/>
  <c r="AV123" i="33"/>
  <c r="AM123" i="33"/>
  <c r="AJ123" i="33"/>
  <c r="AI123" i="33"/>
  <c r="AH123" i="33"/>
  <c r="AG123" i="33"/>
  <c r="AF123" i="33"/>
  <c r="AE123" i="33"/>
  <c r="BN122" i="33"/>
  <c r="BE122" i="33"/>
  <c r="AV122" i="33"/>
  <c r="AM122" i="33"/>
  <c r="AJ122" i="33"/>
  <c r="AI122" i="33"/>
  <c r="AH122" i="33"/>
  <c r="AG122" i="33"/>
  <c r="AF122" i="33"/>
  <c r="AE122" i="33"/>
  <c r="BN121" i="33"/>
  <c r="BM121" i="33"/>
  <c r="BL121" i="33"/>
  <c r="BE121" i="33"/>
  <c r="BD121" i="33"/>
  <c r="BC121" i="33"/>
  <c r="AV121" i="33"/>
  <c r="AU121" i="33"/>
  <c r="AT121" i="33"/>
  <c r="AM121" i="33"/>
  <c r="AL121" i="33"/>
  <c r="AK121" i="33"/>
  <c r="AJ121" i="33"/>
  <c r="AI121" i="33"/>
  <c r="AH121" i="33"/>
  <c r="AG121" i="33"/>
  <c r="AF121" i="33"/>
  <c r="AE121" i="33"/>
  <c r="AC121" i="33"/>
  <c r="AB121" i="33"/>
  <c r="M121" i="33"/>
  <c r="BN120" i="33"/>
  <c r="BE120" i="33"/>
  <c r="AV120" i="33"/>
  <c r="AM120" i="33"/>
  <c r="AJ120" i="33"/>
  <c r="AI120" i="33"/>
  <c r="AH120" i="33"/>
  <c r="AG120" i="33"/>
  <c r="AF120" i="33"/>
  <c r="AE120" i="33"/>
  <c r="BN119" i="33"/>
  <c r="BE119" i="33"/>
  <c r="AV119" i="33"/>
  <c r="AM119" i="33"/>
  <c r="AJ119" i="33"/>
  <c r="AI119" i="33"/>
  <c r="AH119" i="33"/>
  <c r="AG119" i="33"/>
  <c r="AF119" i="33"/>
  <c r="AE119" i="33"/>
  <c r="BN118" i="33"/>
  <c r="BE118" i="33"/>
  <c r="AV118" i="33"/>
  <c r="AM118" i="33"/>
  <c r="AJ118" i="33"/>
  <c r="AI118" i="33"/>
  <c r="AH118" i="33"/>
  <c r="AG118" i="33"/>
  <c r="AF118" i="33"/>
  <c r="AE118" i="33"/>
  <c r="BN117" i="33"/>
  <c r="BM117" i="33"/>
  <c r="BL117" i="33"/>
  <c r="BE117" i="33"/>
  <c r="BD117" i="33"/>
  <c r="BC117" i="33"/>
  <c r="AV117" i="33"/>
  <c r="AU117" i="33"/>
  <c r="AT117" i="33"/>
  <c r="AM117" i="33"/>
  <c r="AL117" i="33"/>
  <c r="AK117" i="33"/>
  <c r="AJ117" i="33"/>
  <c r="AI117" i="33"/>
  <c r="AH117" i="33"/>
  <c r="AG117" i="33"/>
  <c r="AF117" i="33"/>
  <c r="AE117" i="33"/>
  <c r="AC117" i="33"/>
  <c r="AB117" i="33"/>
  <c r="M117" i="33"/>
  <c r="BN116" i="33"/>
  <c r="BE116" i="33"/>
  <c r="AV116" i="33"/>
  <c r="AM116" i="33"/>
  <c r="AJ116" i="33"/>
  <c r="AI116" i="33"/>
  <c r="AH116" i="33"/>
  <c r="AG116" i="33"/>
  <c r="AF116" i="33"/>
  <c r="AE116" i="33"/>
  <c r="BN115" i="33"/>
  <c r="BE115" i="33"/>
  <c r="AV115" i="33"/>
  <c r="AM115" i="33"/>
  <c r="AJ115" i="33"/>
  <c r="AI115" i="33"/>
  <c r="AH115" i="33"/>
  <c r="AG115" i="33"/>
  <c r="AF115" i="33"/>
  <c r="AE115" i="33"/>
  <c r="BN114" i="33"/>
  <c r="BE114" i="33"/>
  <c r="AV114" i="33"/>
  <c r="AM114" i="33"/>
  <c r="AJ114" i="33"/>
  <c r="AI114" i="33"/>
  <c r="AH114" i="33"/>
  <c r="AG114" i="33"/>
  <c r="AF114" i="33"/>
  <c r="AE114" i="33"/>
  <c r="BN113" i="33"/>
  <c r="BM113" i="33"/>
  <c r="BL113" i="33"/>
  <c r="BE113" i="33"/>
  <c r="BD113" i="33"/>
  <c r="BC113" i="33"/>
  <c r="AV113" i="33"/>
  <c r="AU113" i="33"/>
  <c r="AT113" i="33"/>
  <c r="AM113" i="33"/>
  <c r="AL113" i="33"/>
  <c r="AK113" i="33"/>
  <c r="AJ113" i="33"/>
  <c r="AI113" i="33"/>
  <c r="AH113" i="33"/>
  <c r="AG113" i="33"/>
  <c r="AF113" i="33"/>
  <c r="AE113" i="33"/>
  <c r="AC113" i="33"/>
  <c r="AB113" i="33"/>
  <c r="M113" i="33"/>
  <c r="BN112" i="33"/>
  <c r="BE112" i="33"/>
  <c r="AV112" i="33"/>
  <c r="AM112" i="33"/>
  <c r="AJ112" i="33"/>
  <c r="AI112" i="33"/>
  <c r="AH112" i="33"/>
  <c r="AG112" i="33"/>
  <c r="AF112" i="33"/>
  <c r="AE112" i="33"/>
  <c r="BN111" i="33"/>
  <c r="BE111" i="33"/>
  <c r="AV111" i="33"/>
  <c r="AM111" i="33"/>
  <c r="AJ111" i="33"/>
  <c r="AI111" i="33"/>
  <c r="AH111" i="33"/>
  <c r="AG111" i="33"/>
  <c r="AF111" i="33"/>
  <c r="AE111" i="33"/>
  <c r="BN110" i="33"/>
  <c r="BE110" i="33"/>
  <c r="AV110" i="33"/>
  <c r="AM110" i="33"/>
  <c r="AJ110" i="33"/>
  <c r="AI110" i="33"/>
  <c r="AH110" i="33"/>
  <c r="AG110" i="33"/>
  <c r="AF110" i="33"/>
  <c r="AE110" i="33"/>
  <c r="BN109" i="33"/>
  <c r="BM109" i="33"/>
  <c r="BL109" i="33"/>
  <c r="BE109" i="33"/>
  <c r="BD109" i="33"/>
  <c r="BC109" i="33"/>
  <c r="AV109" i="33"/>
  <c r="AU109" i="33"/>
  <c r="AT109" i="33"/>
  <c r="AM109" i="33"/>
  <c r="AL109" i="33"/>
  <c r="AK109" i="33"/>
  <c r="AJ109" i="33"/>
  <c r="AI109" i="33"/>
  <c r="AH109" i="33"/>
  <c r="AG109" i="33"/>
  <c r="AF109" i="33"/>
  <c r="AE109" i="33"/>
  <c r="AC109" i="33"/>
  <c r="AB109" i="33"/>
  <c r="M109" i="33"/>
  <c r="BN108" i="33"/>
  <c r="BE108" i="33"/>
  <c r="AV108" i="33"/>
  <c r="AM108" i="33"/>
  <c r="AJ108" i="33"/>
  <c r="AI108" i="33"/>
  <c r="AH108" i="33"/>
  <c r="AG108" i="33"/>
  <c r="AF108" i="33"/>
  <c r="AE108" i="33"/>
  <c r="BN107" i="33"/>
  <c r="BE107" i="33"/>
  <c r="AV107" i="33"/>
  <c r="AM107" i="33"/>
  <c r="AJ107" i="33"/>
  <c r="AI107" i="33"/>
  <c r="AH107" i="33"/>
  <c r="AG107" i="33"/>
  <c r="AF107" i="33"/>
  <c r="AE107" i="33"/>
  <c r="BN106" i="33"/>
  <c r="BE106" i="33"/>
  <c r="AV106" i="33"/>
  <c r="AM106" i="33"/>
  <c r="AJ106" i="33"/>
  <c r="AI106" i="33"/>
  <c r="AH106" i="33"/>
  <c r="AG106" i="33"/>
  <c r="AF106" i="33"/>
  <c r="AE106" i="33"/>
  <c r="BN105" i="33"/>
  <c r="BM105" i="33"/>
  <c r="BL105" i="33"/>
  <c r="BE105" i="33"/>
  <c r="BD105" i="33"/>
  <c r="BC105" i="33"/>
  <c r="AV105" i="33"/>
  <c r="AU105" i="33"/>
  <c r="AT105" i="33"/>
  <c r="AM105" i="33"/>
  <c r="AL105" i="33"/>
  <c r="AK105" i="33"/>
  <c r="AJ105" i="33"/>
  <c r="AI105" i="33"/>
  <c r="AH105" i="33"/>
  <c r="AG105" i="33"/>
  <c r="AF105" i="33"/>
  <c r="AE105" i="33"/>
  <c r="AC105" i="33"/>
  <c r="AB105" i="33"/>
  <c r="M105" i="33"/>
  <c r="BN104" i="33"/>
  <c r="BE104" i="33"/>
  <c r="AV104" i="33"/>
  <c r="AM104" i="33"/>
  <c r="AJ104" i="33"/>
  <c r="AI104" i="33"/>
  <c r="AH104" i="33"/>
  <c r="AG104" i="33"/>
  <c r="AF104" i="33"/>
  <c r="AE104" i="33"/>
  <c r="BN103" i="33"/>
  <c r="BE103" i="33"/>
  <c r="AV103" i="33"/>
  <c r="AM103" i="33"/>
  <c r="AJ103" i="33"/>
  <c r="AI103" i="33"/>
  <c r="AH103" i="33"/>
  <c r="AG103" i="33"/>
  <c r="AF103" i="33"/>
  <c r="AE103" i="33"/>
  <c r="BN102" i="33"/>
  <c r="BE102" i="33"/>
  <c r="AV102" i="33"/>
  <c r="AM102" i="33"/>
  <c r="AD102" i="33" s="1"/>
  <c r="AJ102" i="33"/>
  <c r="AI102" i="33"/>
  <c r="AH102" i="33"/>
  <c r="AG102" i="33"/>
  <c r="AF102" i="33"/>
  <c r="AE102" i="33"/>
  <c r="BN101" i="33"/>
  <c r="BM101" i="33"/>
  <c r="BL101" i="33"/>
  <c r="BE101" i="33"/>
  <c r="BD101" i="33"/>
  <c r="BC101" i="33"/>
  <c r="AV101" i="33"/>
  <c r="AU101" i="33"/>
  <c r="AT101" i="33"/>
  <c r="AM101" i="33"/>
  <c r="AL101" i="33"/>
  <c r="AK101" i="33"/>
  <c r="AJ101" i="33"/>
  <c r="AI101" i="33"/>
  <c r="AH101" i="33"/>
  <c r="AG101" i="33"/>
  <c r="AF101" i="33"/>
  <c r="AE101" i="33"/>
  <c r="AC101" i="33"/>
  <c r="AB101" i="33"/>
  <c r="M101" i="33"/>
  <c r="BN100" i="33"/>
  <c r="BE100" i="33"/>
  <c r="AV100" i="33"/>
  <c r="AM100" i="33"/>
  <c r="AJ100" i="33"/>
  <c r="AI100" i="33"/>
  <c r="AH100" i="33"/>
  <c r="AG100" i="33"/>
  <c r="AF100" i="33"/>
  <c r="AE100" i="33"/>
  <c r="BN99" i="33"/>
  <c r="BE99" i="33"/>
  <c r="AV99" i="33"/>
  <c r="AM99" i="33"/>
  <c r="AJ99" i="33"/>
  <c r="AI99" i="33"/>
  <c r="AH99" i="33"/>
  <c r="AG99" i="33"/>
  <c r="AF99" i="33"/>
  <c r="AE99" i="33"/>
  <c r="BN98" i="33"/>
  <c r="BE98" i="33"/>
  <c r="AV98" i="33"/>
  <c r="AM98" i="33"/>
  <c r="AJ98" i="33"/>
  <c r="AI98" i="33"/>
  <c r="AH98" i="33"/>
  <c r="AG98" i="33"/>
  <c r="AF98" i="33"/>
  <c r="AE98" i="33"/>
  <c r="BN97" i="33"/>
  <c r="BM97" i="33"/>
  <c r="BL97" i="33"/>
  <c r="BE97" i="33"/>
  <c r="BD97" i="33"/>
  <c r="BC97" i="33"/>
  <c r="AV97" i="33"/>
  <c r="AU97" i="33"/>
  <c r="AT97" i="33"/>
  <c r="AM97" i="33"/>
  <c r="AL97" i="33"/>
  <c r="AK97" i="33"/>
  <c r="AJ97" i="33"/>
  <c r="AI97" i="33"/>
  <c r="AH97" i="33"/>
  <c r="AG97" i="33"/>
  <c r="AF97" i="33"/>
  <c r="AE97" i="33"/>
  <c r="AC97" i="33"/>
  <c r="AB97" i="33"/>
  <c r="M97" i="33"/>
  <c r="BN96" i="33"/>
  <c r="BE96" i="33"/>
  <c r="AV96" i="33"/>
  <c r="AM96" i="33"/>
  <c r="AJ96" i="33"/>
  <c r="AI96" i="33"/>
  <c r="AH96" i="33"/>
  <c r="AG96" i="33"/>
  <c r="AF96" i="33"/>
  <c r="AE96" i="33"/>
  <c r="BN95" i="33"/>
  <c r="BE95" i="33"/>
  <c r="AV95" i="33"/>
  <c r="AM95" i="33"/>
  <c r="AJ95" i="33"/>
  <c r="AI95" i="33"/>
  <c r="AH95" i="33"/>
  <c r="AG95" i="33"/>
  <c r="AF95" i="33"/>
  <c r="AE95" i="33"/>
  <c r="BN94" i="33"/>
  <c r="BE94" i="33"/>
  <c r="AV94" i="33"/>
  <c r="AM94" i="33"/>
  <c r="AJ94" i="33"/>
  <c r="AI94" i="33"/>
  <c r="AH94" i="33"/>
  <c r="AG94" i="33"/>
  <c r="AF94" i="33"/>
  <c r="AE94" i="33"/>
  <c r="BN93" i="33"/>
  <c r="BM93" i="33"/>
  <c r="BL93" i="33"/>
  <c r="BE93" i="33"/>
  <c r="BD93" i="33"/>
  <c r="BC93" i="33"/>
  <c r="AV93" i="33"/>
  <c r="AU93" i="33"/>
  <c r="AT93" i="33"/>
  <c r="AM93" i="33"/>
  <c r="AL93" i="33"/>
  <c r="AK93" i="33"/>
  <c r="AJ93" i="33"/>
  <c r="AI93" i="33"/>
  <c r="AH93" i="33"/>
  <c r="AG93" i="33"/>
  <c r="AF93" i="33"/>
  <c r="AE93" i="33"/>
  <c r="AC93" i="33"/>
  <c r="AB93" i="33"/>
  <c r="M93" i="33"/>
  <c r="BN92" i="33"/>
  <c r="BE92" i="33"/>
  <c r="AV92" i="33"/>
  <c r="AM92" i="33"/>
  <c r="AJ92" i="33"/>
  <c r="AI92" i="33"/>
  <c r="AH92" i="33"/>
  <c r="AG92" i="33"/>
  <c r="AF92" i="33"/>
  <c r="AE92" i="33"/>
  <c r="BN91" i="33"/>
  <c r="BE91" i="33"/>
  <c r="AV91" i="33"/>
  <c r="AM91" i="33"/>
  <c r="AJ91" i="33"/>
  <c r="AI91" i="33"/>
  <c r="AH91" i="33"/>
  <c r="AG91" i="33"/>
  <c r="AF91" i="33"/>
  <c r="AE91" i="33"/>
  <c r="BN90" i="33"/>
  <c r="BE90" i="33"/>
  <c r="AV90" i="33"/>
  <c r="AD90" i="33" s="1"/>
  <c r="AM90" i="33"/>
  <c r="AJ90" i="33"/>
  <c r="AI90" i="33"/>
  <c r="AH90" i="33"/>
  <c r="AG90" i="33"/>
  <c r="AF90" i="33"/>
  <c r="AE90" i="33"/>
  <c r="BN89" i="33"/>
  <c r="BM89" i="33"/>
  <c r="BL89" i="33"/>
  <c r="BE89" i="33"/>
  <c r="BD89" i="33"/>
  <c r="BC89" i="33"/>
  <c r="AV89" i="33"/>
  <c r="AU89" i="33"/>
  <c r="AT89" i="33"/>
  <c r="AM89" i="33"/>
  <c r="AL89" i="33"/>
  <c r="AK89" i="33"/>
  <c r="AJ89" i="33"/>
  <c r="AI89" i="33"/>
  <c r="AH89" i="33"/>
  <c r="AG89" i="33"/>
  <c r="AF89" i="33"/>
  <c r="AE89" i="33"/>
  <c r="AC89" i="33"/>
  <c r="AB89" i="33"/>
  <c r="M89" i="33"/>
  <c r="BN88" i="33"/>
  <c r="BE88" i="33"/>
  <c r="AV88" i="33"/>
  <c r="AM88" i="33"/>
  <c r="AD88" i="33" s="1"/>
  <c r="AJ88" i="33"/>
  <c r="AI88" i="33"/>
  <c r="AH88" i="33"/>
  <c r="AG88" i="33"/>
  <c r="AF88" i="33"/>
  <c r="AE88" i="33"/>
  <c r="BN87" i="33"/>
  <c r="BE87" i="33"/>
  <c r="AV87" i="33"/>
  <c r="AM87" i="33"/>
  <c r="AJ87" i="33"/>
  <c r="AI87" i="33"/>
  <c r="AH87" i="33"/>
  <c r="AG87" i="33"/>
  <c r="AF87" i="33"/>
  <c r="AE87" i="33"/>
  <c r="BN86" i="33"/>
  <c r="BE86" i="33"/>
  <c r="AV86" i="33"/>
  <c r="AM86" i="33"/>
  <c r="AJ86" i="33"/>
  <c r="AI86" i="33"/>
  <c r="AH86" i="33"/>
  <c r="AG86" i="33"/>
  <c r="AF86" i="33"/>
  <c r="AE86" i="33"/>
  <c r="BN85" i="33"/>
  <c r="BM85" i="33"/>
  <c r="BL85" i="33"/>
  <c r="BE85" i="33"/>
  <c r="BD85" i="33"/>
  <c r="BC85" i="33"/>
  <c r="AV85" i="33"/>
  <c r="AU85" i="33"/>
  <c r="AT85" i="33"/>
  <c r="AM85" i="33"/>
  <c r="AL85" i="33"/>
  <c r="AK85" i="33"/>
  <c r="AJ85" i="33"/>
  <c r="AI85" i="33"/>
  <c r="AH85" i="33"/>
  <c r="AG85" i="33"/>
  <c r="AF85" i="33"/>
  <c r="AE85" i="33"/>
  <c r="AC85" i="33"/>
  <c r="AB85" i="33"/>
  <c r="M85" i="33"/>
  <c r="BN84" i="33"/>
  <c r="BE84" i="33"/>
  <c r="AV84" i="33"/>
  <c r="AM84" i="33"/>
  <c r="AJ84" i="33"/>
  <c r="AI84" i="33"/>
  <c r="AH84" i="33"/>
  <c r="AG84" i="33"/>
  <c r="AF84" i="33"/>
  <c r="AE84" i="33"/>
  <c r="BN83" i="33"/>
  <c r="BE83" i="33"/>
  <c r="AV83" i="33"/>
  <c r="AM83" i="33"/>
  <c r="AJ83" i="33"/>
  <c r="AI83" i="33"/>
  <c r="AH83" i="33"/>
  <c r="AG83" i="33"/>
  <c r="AF83" i="33"/>
  <c r="AE83" i="33"/>
  <c r="BN82" i="33"/>
  <c r="BE82" i="33"/>
  <c r="AV82" i="33"/>
  <c r="AM82" i="33"/>
  <c r="AJ82" i="33"/>
  <c r="AI82" i="33"/>
  <c r="AH82" i="33"/>
  <c r="AG82" i="33"/>
  <c r="AF82" i="33"/>
  <c r="AE82" i="33"/>
  <c r="BN81" i="33"/>
  <c r="BM81" i="33"/>
  <c r="BL81" i="33"/>
  <c r="BE81" i="33"/>
  <c r="BD81" i="33"/>
  <c r="BC81" i="33"/>
  <c r="AV81" i="33"/>
  <c r="AU81" i="33"/>
  <c r="AT81" i="33"/>
  <c r="AM81" i="33"/>
  <c r="AL81" i="33"/>
  <c r="AK81" i="33"/>
  <c r="AJ81" i="33"/>
  <c r="AI81" i="33"/>
  <c r="AH81" i="33"/>
  <c r="AG81" i="33"/>
  <c r="AF81" i="33"/>
  <c r="AE81" i="33"/>
  <c r="AC81" i="33"/>
  <c r="AB81" i="33"/>
  <c r="M81" i="33"/>
  <c r="BN80" i="33"/>
  <c r="BE80" i="33"/>
  <c r="AV80" i="33"/>
  <c r="AM80" i="33"/>
  <c r="AJ80" i="33"/>
  <c r="AI80" i="33"/>
  <c r="AH80" i="33"/>
  <c r="AG80" i="33"/>
  <c r="AF80" i="33"/>
  <c r="AE80" i="33"/>
  <c r="BN79" i="33"/>
  <c r="BE79" i="33"/>
  <c r="AV79" i="33"/>
  <c r="AM79" i="33"/>
  <c r="AJ79" i="33"/>
  <c r="AI79" i="33"/>
  <c r="AH79" i="33"/>
  <c r="AG79" i="33"/>
  <c r="AF79" i="33"/>
  <c r="AE79" i="33"/>
  <c r="BN78" i="33"/>
  <c r="BE78" i="33"/>
  <c r="AV78" i="33"/>
  <c r="AM78" i="33"/>
  <c r="AJ78" i="33"/>
  <c r="AI78" i="33"/>
  <c r="AH78" i="33"/>
  <c r="AG78" i="33"/>
  <c r="AF78" i="33"/>
  <c r="AE78" i="33"/>
  <c r="BN77" i="33"/>
  <c r="BM77" i="33"/>
  <c r="BL77" i="33"/>
  <c r="BE77" i="33"/>
  <c r="BD77" i="33"/>
  <c r="BC77" i="33"/>
  <c r="AV77" i="33"/>
  <c r="AU77" i="33"/>
  <c r="AT77" i="33"/>
  <c r="AM77" i="33"/>
  <c r="AL77" i="33"/>
  <c r="AK77" i="33"/>
  <c r="AJ77" i="33"/>
  <c r="AI77" i="33"/>
  <c r="AH77" i="33"/>
  <c r="AG77" i="33"/>
  <c r="AF77" i="33"/>
  <c r="AE77" i="33"/>
  <c r="AC77" i="33"/>
  <c r="AB77" i="33"/>
  <c r="M77" i="33"/>
  <c r="BN66" i="33"/>
  <c r="BE66" i="33"/>
  <c r="AV66" i="33"/>
  <c r="AD66" i="33" s="1"/>
  <c r="AM66" i="33"/>
  <c r="AJ66" i="33"/>
  <c r="AI66" i="33"/>
  <c r="AH66" i="33"/>
  <c r="AG66" i="33"/>
  <c r="AF66" i="33"/>
  <c r="AE66" i="33"/>
  <c r="BN65" i="33"/>
  <c r="BE65" i="33"/>
  <c r="AV65" i="33"/>
  <c r="AM65" i="33"/>
  <c r="AJ65" i="33"/>
  <c r="AI65" i="33"/>
  <c r="AH65" i="33"/>
  <c r="AG65" i="33"/>
  <c r="AF65" i="33"/>
  <c r="AE65" i="33"/>
  <c r="BN64" i="33"/>
  <c r="BE64" i="33"/>
  <c r="AV64" i="33"/>
  <c r="AM64" i="33"/>
  <c r="AJ64" i="33"/>
  <c r="AI64" i="33"/>
  <c r="AH64" i="33"/>
  <c r="AG64" i="33"/>
  <c r="AF64" i="33"/>
  <c r="AE64" i="33"/>
  <c r="BN63" i="33"/>
  <c r="BM63" i="33"/>
  <c r="BL63" i="33"/>
  <c r="BE63" i="33"/>
  <c r="BD63" i="33"/>
  <c r="BC63" i="33"/>
  <c r="AV63" i="33"/>
  <c r="AU63" i="33"/>
  <c r="AT63" i="33"/>
  <c r="AM63" i="33"/>
  <c r="AL63" i="33"/>
  <c r="AK63" i="33"/>
  <c r="AJ63" i="33"/>
  <c r="AI63" i="33"/>
  <c r="AH63" i="33"/>
  <c r="AG63" i="33"/>
  <c r="AF63" i="33"/>
  <c r="AE63" i="33"/>
  <c r="AC63" i="33"/>
  <c r="AB63" i="33"/>
  <c r="M63" i="33"/>
  <c r="BN62" i="33"/>
  <c r="BE62" i="33"/>
  <c r="AV62" i="33"/>
  <c r="AM62" i="33"/>
  <c r="AJ62" i="33"/>
  <c r="AI62" i="33"/>
  <c r="AH62" i="33"/>
  <c r="AG62" i="33"/>
  <c r="AF62" i="33"/>
  <c r="AE62" i="33"/>
  <c r="BN61" i="33"/>
  <c r="BE61" i="33"/>
  <c r="AV61" i="33"/>
  <c r="AM61" i="33"/>
  <c r="AJ61" i="33"/>
  <c r="AI61" i="33"/>
  <c r="AH61" i="33"/>
  <c r="AG61" i="33"/>
  <c r="AF61" i="33"/>
  <c r="AE61" i="33"/>
  <c r="BN60" i="33"/>
  <c r="BE60" i="33"/>
  <c r="AV60" i="33"/>
  <c r="AM60" i="33"/>
  <c r="AJ60" i="33"/>
  <c r="AI60" i="33"/>
  <c r="AH60" i="33"/>
  <c r="AG60" i="33"/>
  <c r="AF60" i="33"/>
  <c r="AE60" i="33"/>
  <c r="BN59" i="33"/>
  <c r="BM59" i="33"/>
  <c r="BL59" i="33"/>
  <c r="BE59" i="33"/>
  <c r="BD59" i="33"/>
  <c r="BC59" i="33"/>
  <c r="AV59" i="33"/>
  <c r="AU59" i="33"/>
  <c r="AT59" i="33"/>
  <c r="AM59" i="33"/>
  <c r="AL59" i="33"/>
  <c r="AK59" i="33"/>
  <c r="AJ59" i="33"/>
  <c r="AI59" i="33"/>
  <c r="AH59" i="33"/>
  <c r="AG59" i="33"/>
  <c r="AF59" i="33"/>
  <c r="AE59" i="33"/>
  <c r="AC59" i="33"/>
  <c r="AB59" i="33"/>
  <c r="M59" i="33"/>
  <c r="BN58" i="33"/>
  <c r="BE58" i="33"/>
  <c r="AV58" i="33"/>
  <c r="AM58" i="33"/>
  <c r="AJ58" i="33"/>
  <c r="AI58" i="33"/>
  <c r="AH58" i="33"/>
  <c r="AG58" i="33"/>
  <c r="AF58" i="33"/>
  <c r="AE58" i="33"/>
  <c r="BN57" i="33"/>
  <c r="BE57" i="33"/>
  <c r="AV57" i="33"/>
  <c r="AM57" i="33"/>
  <c r="AJ57" i="33"/>
  <c r="AI57" i="33"/>
  <c r="AH57" i="33"/>
  <c r="AG57" i="33"/>
  <c r="AF57" i="33"/>
  <c r="AE57" i="33"/>
  <c r="BN56" i="33"/>
  <c r="BE56" i="33"/>
  <c r="AV56" i="33"/>
  <c r="AM56" i="33"/>
  <c r="AJ56" i="33"/>
  <c r="AI56" i="33"/>
  <c r="AH56" i="33"/>
  <c r="AG56" i="33"/>
  <c r="AF56" i="33"/>
  <c r="AE56" i="33"/>
  <c r="BN55" i="33"/>
  <c r="BM55" i="33"/>
  <c r="BL55" i="33"/>
  <c r="BE55" i="33"/>
  <c r="BD55" i="33"/>
  <c r="BC55" i="33"/>
  <c r="AV55" i="33"/>
  <c r="AU55" i="33"/>
  <c r="AT55" i="33"/>
  <c r="AM55" i="33"/>
  <c r="AL55" i="33"/>
  <c r="AK55" i="33"/>
  <c r="AJ55" i="33"/>
  <c r="AI55" i="33"/>
  <c r="AH55" i="33"/>
  <c r="AG55" i="33"/>
  <c r="AF55" i="33"/>
  <c r="AE55" i="33"/>
  <c r="AC55" i="33"/>
  <c r="AB55" i="33"/>
  <c r="M55" i="33"/>
  <c r="BN54" i="33"/>
  <c r="BE54" i="33"/>
  <c r="AV54" i="33"/>
  <c r="AM54" i="33"/>
  <c r="AJ54" i="33"/>
  <c r="AI54" i="33"/>
  <c r="AH54" i="33"/>
  <c r="AG54" i="33"/>
  <c r="AF54" i="33"/>
  <c r="AE54" i="33"/>
  <c r="BN53" i="33"/>
  <c r="BE53" i="33"/>
  <c r="AV53" i="33"/>
  <c r="AM53" i="33"/>
  <c r="AJ53" i="33"/>
  <c r="AI53" i="33"/>
  <c r="AH53" i="33"/>
  <c r="AG53" i="33"/>
  <c r="AF53" i="33"/>
  <c r="AE53" i="33"/>
  <c r="BN52" i="33"/>
  <c r="BE52" i="33"/>
  <c r="AV52" i="33"/>
  <c r="AM52" i="33"/>
  <c r="AJ52" i="33"/>
  <c r="AI52" i="33"/>
  <c r="AH52" i="33"/>
  <c r="AG52" i="33"/>
  <c r="AF52" i="33"/>
  <c r="AE52" i="33"/>
  <c r="BN51" i="33"/>
  <c r="BM51" i="33"/>
  <c r="BL51" i="33"/>
  <c r="BE51" i="33"/>
  <c r="BD51" i="33"/>
  <c r="BC51" i="33"/>
  <c r="AV51" i="33"/>
  <c r="AU51" i="33"/>
  <c r="AT51" i="33"/>
  <c r="AM51" i="33"/>
  <c r="AL51" i="33"/>
  <c r="AK51" i="33"/>
  <c r="AJ51" i="33"/>
  <c r="AI51" i="33"/>
  <c r="AH51" i="33"/>
  <c r="AG51" i="33"/>
  <c r="AF51" i="33"/>
  <c r="AE51" i="33"/>
  <c r="AC51" i="33"/>
  <c r="AB51" i="33"/>
  <c r="M51" i="33"/>
  <c r="BN50" i="33"/>
  <c r="BE50" i="33"/>
  <c r="AV50" i="33"/>
  <c r="AM50" i="33"/>
  <c r="AJ50" i="33"/>
  <c r="AI50" i="33"/>
  <c r="AH50" i="33"/>
  <c r="AG50" i="33"/>
  <c r="AF50" i="33"/>
  <c r="AE50" i="33"/>
  <c r="BN49" i="33"/>
  <c r="BE49" i="33"/>
  <c r="AV49" i="33"/>
  <c r="AM49" i="33"/>
  <c r="AJ49" i="33"/>
  <c r="AI49" i="33"/>
  <c r="AH49" i="33"/>
  <c r="AG49" i="33"/>
  <c r="AF49" i="33"/>
  <c r="AE49" i="33"/>
  <c r="BN48" i="33"/>
  <c r="BE48" i="33"/>
  <c r="AV48" i="33"/>
  <c r="AM48" i="33"/>
  <c r="AJ48" i="33"/>
  <c r="AI48" i="33"/>
  <c r="AH48" i="33"/>
  <c r="AG48" i="33"/>
  <c r="AF48" i="33"/>
  <c r="AE48" i="33"/>
  <c r="BN47" i="33"/>
  <c r="BM47" i="33"/>
  <c r="BL47" i="33"/>
  <c r="BE47" i="33"/>
  <c r="BD47" i="33"/>
  <c r="BC47" i="33"/>
  <c r="AV47" i="33"/>
  <c r="AU47" i="33"/>
  <c r="AT47" i="33"/>
  <c r="AM47" i="33"/>
  <c r="AL47" i="33"/>
  <c r="AK47" i="33"/>
  <c r="AJ47" i="33"/>
  <c r="AI47" i="33"/>
  <c r="AH47" i="33"/>
  <c r="AG47" i="33"/>
  <c r="AF47" i="33"/>
  <c r="AE47" i="33"/>
  <c r="AC47" i="33"/>
  <c r="AB47" i="33"/>
  <c r="M47" i="33"/>
  <c r="BN46" i="33"/>
  <c r="BE46" i="33"/>
  <c r="AV46" i="33"/>
  <c r="AM46" i="33"/>
  <c r="AJ46" i="33"/>
  <c r="AI46" i="33"/>
  <c r="AH46" i="33"/>
  <c r="AG46" i="33"/>
  <c r="AF46" i="33"/>
  <c r="AE46" i="33"/>
  <c r="BN45" i="33"/>
  <c r="BE45" i="33"/>
  <c r="AV45" i="33"/>
  <c r="AM45" i="33"/>
  <c r="AJ45" i="33"/>
  <c r="AI45" i="33"/>
  <c r="AH45" i="33"/>
  <c r="AG45" i="33"/>
  <c r="AF45" i="33"/>
  <c r="AE45" i="33"/>
  <c r="BN44" i="33"/>
  <c r="BE44" i="33"/>
  <c r="AV44" i="33"/>
  <c r="AM44" i="33"/>
  <c r="AJ44" i="33"/>
  <c r="AI44" i="33"/>
  <c r="AH44" i="33"/>
  <c r="AG44" i="33"/>
  <c r="AF44" i="33"/>
  <c r="AE44" i="33"/>
  <c r="BN43" i="33"/>
  <c r="BM43" i="33"/>
  <c r="BL43" i="33"/>
  <c r="BE43" i="33"/>
  <c r="BD43" i="33"/>
  <c r="BC43" i="33"/>
  <c r="AV43" i="33"/>
  <c r="AU43" i="33"/>
  <c r="AT43" i="33"/>
  <c r="AM43" i="33"/>
  <c r="AL43" i="33"/>
  <c r="AK43" i="33"/>
  <c r="AJ43" i="33"/>
  <c r="AI43" i="33"/>
  <c r="AH43" i="33"/>
  <c r="AG43" i="33"/>
  <c r="AF43" i="33"/>
  <c r="AE43" i="33"/>
  <c r="AC43" i="33"/>
  <c r="AB43" i="33"/>
  <c r="M43" i="33"/>
  <c r="BN42" i="33"/>
  <c r="BE42" i="33"/>
  <c r="AV42" i="33"/>
  <c r="AM42" i="33"/>
  <c r="AJ42" i="33"/>
  <c r="AI42" i="33"/>
  <c r="AH42" i="33"/>
  <c r="AG42" i="33"/>
  <c r="AF42" i="33"/>
  <c r="AE42" i="33"/>
  <c r="BN41" i="33"/>
  <c r="BE41" i="33"/>
  <c r="AV41" i="33"/>
  <c r="AM41" i="33"/>
  <c r="AJ41" i="33"/>
  <c r="AI41" i="33"/>
  <c r="AH41" i="33"/>
  <c r="AG41" i="33"/>
  <c r="AF41" i="33"/>
  <c r="AE41" i="33"/>
  <c r="BN40" i="33"/>
  <c r="BE40" i="33"/>
  <c r="AV40" i="33"/>
  <c r="AM40" i="33"/>
  <c r="AJ40" i="33"/>
  <c r="AI40" i="33"/>
  <c r="AH40" i="33"/>
  <c r="AG40" i="33"/>
  <c r="AF40" i="33"/>
  <c r="AE40" i="33"/>
  <c r="BN39" i="33"/>
  <c r="BM39" i="33"/>
  <c r="BL39" i="33"/>
  <c r="BE39" i="33"/>
  <c r="BD39" i="33"/>
  <c r="BC39" i="33"/>
  <c r="AV39" i="33"/>
  <c r="AU39" i="33"/>
  <c r="AT39" i="33"/>
  <c r="AM39" i="33"/>
  <c r="AL39" i="33"/>
  <c r="AK39" i="33"/>
  <c r="AJ39" i="33"/>
  <c r="AI39" i="33"/>
  <c r="AH39" i="33"/>
  <c r="AG39" i="33"/>
  <c r="AF39" i="33"/>
  <c r="AE39" i="33"/>
  <c r="AC39" i="33"/>
  <c r="AB39" i="33"/>
  <c r="BN38" i="33"/>
  <c r="BE38" i="33"/>
  <c r="AV38" i="33"/>
  <c r="AM38" i="33"/>
  <c r="AJ38" i="33"/>
  <c r="AI38" i="33"/>
  <c r="AH38" i="33"/>
  <c r="AG38" i="33"/>
  <c r="AF38" i="33"/>
  <c r="AE38" i="33"/>
  <c r="BN37" i="33"/>
  <c r="BE37" i="33"/>
  <c r="AV37" i="33"/>
  <c r="AM37" i="33"/>
  <c r="AJ37" i="33"/>
  <c r="AI37" i="33"/>
  <c r="AH37" i="33"/>
  <c r="AG37" i="33"/>
  <c r="AF37" i="33"/>
  <c r="AE37" i="33"/>
  <c r="BN36" i="33"/>
  <c r="BE36" i="33"/>
  <c r="AV36" i="33"/>
  <c r="AM36" i="33"/>
  <c r="AJ36" i="33"/>
  <c r="AI36" i="33"/>
  <c r="AH36" i="33"/>
  <c r="AG36" i="33"/>
  <c r="AF36" i="33"/>
  <c r="AE36" i="33"/>
  <c r="BN35" i="33"/>
  <c r="BM35" i="33"/>
  <c r="BL35" i="33"/>
  <c r="BE35" i="33"/>
  <c r="BD35" i="33"/>
  <c r="BC35" i="33"/>
  <c r="AV35" i="33"/>
  <c r="AU35" i="33"/>
  <c r="AT35" i="33"/>
  <c r="AM35" i="33"/>
  <c r="AL35" i="33"/>
  <c r="AK35" i="33"/>
  <c r="AJ35" i="33"/>
  <c r="AI35" i="33"/>
  <c r="AH35" i="33"/>
  <c r="AG35" i="33"/>
  <c r="AF35" i="33"/>
  <c r="AE35" i="33"/>
  <c r="AC35" i="33"/>
  <c r="AB35" i="33"/>
  <c r="M35" i="33"/>
  <c r="BN34" i="33"/>
  <c r="BE34" i="33"/>
  <c r="AV34" i="33"/>
  <c r="AM34" i="33"/>
  <c r="AJ34" i="33"/>
  <c r="AI34" i="33"/>
  <c r="AH34" i="33"/>
  <c r="AG34" i="33"/>
  <c r="AF34" i="33"/>
  <c r="AE34" i="33"/>
  <c r="BN33" i="33"/>
  <c r="BE33" i="33"/>
  <c r="AV33" i="33"/>
  <c r="AM33" i="33"/>
  <c r="AJ33" i="33"/>
  <c r="AI33" i="33"/>
  <c r="AH33" i="33"/>
  <c r="AG33" i="33"/>
  <c r="AF33" i="33"/>
  <c r="AE33" i="33"/>
  <c r="BN32" i="33"/>
  <c r="BE32" i="33"/>
  <c r="AV32" i="33"/>
  <c r="AM32" i="33"/>
  <c r="AJ32" i="33"/>
  <c r="AI32" i="33"/>
  <c r="AH32" i="33"/>
  <c r="AG32" i="33"/>
  <c r="AF32" i="33"/>
  <c r="AE32" i="33"/>
  <c r="BN31" i="33"/>
  <c r="BM31" i="33"/>
  <c r="BL31" i="33"/>
  <c r="BE31" i="33"/>
  <c r="BD31" i="33"/>
  <c r="BC31" i="33"/>
  <c r="AV31" i="33"/>
  <c r="AU31" i="33"/>
  <c r="AT31" i="33"/>
  <c r="AM31" i="33"/>
  <c r="AL31" i="33"/>
  <c r="AK31" i="33"/>
  <c r="AJ31" i="33"/>
  <c r="AI31" i="33"/>
  <c r="AH31" i="33"/>
  <c r="AG31" i="33"/>
  <c r="AF31" i="33"/>
  <c r="AE31" i="33"/>
  <c r="AC31" i="33"/>
  <c r="AB31" i="33"/>
  <c r="M31" i="33"/>
  <c r="BN30" i="33"/>
  <c r="BE30" i="33"/>
  <c r="AV30" i="33"/>
  <c r="AM30" i="33"/>
  <c r="AD30" i="33" s="1"/>
  <c r="AJ30" i="33"/>
  <c r="AI30" i="33"/>
  <c r="AH30" i="33"/>
  <c r="AG30" i="33"/>
  <c r="AF30" i="33"/>
  <c r="AE30" i="33"/>
  <c r="BN29" i="33"/>
  <c r="BE29" i="33"/>
  <c r="AV29" i="33"/>
  <c r="AM29" i="33"/>
  <c r="AD29" i="33" s="1"/>
  <c r="AJ29" i="33"/>
  <c r="AI29" i="33"/>
  <c r="AH29" i="33"/>
  <c r="AG29" i="33"/>
  <c r="AF29" i="33"/>
  <c r="AE29" i="33"/>
  <c r="BN28" i="33"/>
  <c r="BE28" i="33"/>
  <c r="AV28" i="33"/>
  <c r="AM28" i="33"/>
  <c r="AJ28" i="33"/>
  <c r="AI28" i="33"/>
  <c r="AH28" i="33"/>
  <c r="AG28" i="33"/>
  <c r="AF28" i="33"/>
  <c r="AE28" i="33"/>
  <c r="BN27" i="33"/>
  <c r="BM27" i="33"/>
  <c r="BL27" i="33"/>
  <c r="BE27" i="33"/>
  <c r="BD27" i="33"/>
  <c r="BC27" i="33"/>
  <c r="AV27" i="33"/>
  <c r="AU27" i="33"/>
  <c r="AT27" i="33"/>
  <c r="AM27" i="33"/>
  <c r="AL27" i="33"/>
  <c r="AK27" i="33"/>
  <c r="AJ27" i="33"/>
  <c r="AI27" i="33"/>
  <c r="AH27" i="33"/>
  <c r="AG27" i="33"/>
  <c r="AF27" i="33"/>
  <c r="AE27" i="33"/>
  <c r="AC27" i="33"/>
  <c r="AB27" i="33"/>
  <c r="M27" i="33"/>
  <c r="BN26" i="33"/>
  <c r="BE26" i="33"/>
  <c r="AV26" i="33"/>
  <c r="AM26" i="33"/>
  <c r="AJ26" i="33"/>
  <c r="AI26" i="33"/>
  <c r="AH26" i="33"/>
  <c r="AG26" i="33"/>
  <c r="AF26" i="33"/>
  <c r="AE26" i="33"/>
  <c r="BN25" i="33"/>
  <c r="BE25" i="33"/>
  <c r="AV25" i="33"/>
  <c r="AM25" i="33"/>
  <c r="AJ25" i="33"/>
  <c r="AI25" i="33"/>
  <c r="AH25" i="33"/>
  <c r="AG25" i="33"/>
  <c r="AF25" i="33"/>
  <c r="AE25" i="33"/>
  <c r="BN24" i="33"/>
  <c r="BE24" i="33"/>
  <c r="AV24" i="33"/>
  <c r="AM24" i="33"/>
  <c r="AJ24" i="33"/>
  <c r="AI24" i="33"/>
  <c r="AH24" i="33"/>
  <c r="AG24" i="33"/>
  <c r="AF24" i="33"/>
  <c r="AE24" i="33"/>
  <c r="BN23" i="33"/>
  <c r="BM23" i="33"/>
  <c r="BL23" i="33"/>
  <c r="BE23" i="33"/>
  <c r="BD23" i="33"/>
  <c r="BC23" i="33"/>
  <c r="AV23" i="33"/>
  <c r="AU23" i="33"/>
  <c r="AT23" i="33"/>
  <c r="AM23" i="33"/>
  <c r="AL23" i="33"/>
  <c r="AK23" i="33"/>
  <c r="AJ23" i="33"/>
  <c r="AI23" i="33"/>
  <c r="AH23" i="33"/>
  <c r="AG23" i="33"/>
  <c r="AF23" i="33"/>
  <c r="AE23" i="33"/>
  <c r="AC23" i="33"/>
  <c r="AB23" i="33"/>
  <c r="M23" i="33"/>
  <c r="BN22" i="33"/>
  <c r="BE22" i="33"/>
  <c r="AV22" i="33"/>
  <c r="AM22" i="33"/>
  <c r="AJ22" i="33"/>
  <c r="AI22" i="33"/>
  <c r="AH22" i="33"/>
  <c r="AG22" i="33"/>
  <c r="AF22" i="33"/>
  <c r="AE22" i="33"/>
  <c r="BN21" i="33"/>
  <c r="BE21" i="33"/>
  <c r="AV21" i="33"/>
  <c r="AM21" i="33"/>
  <c r="AJ21" i="33"/>
  <c r="AI21" i="33"/>
  <c r="AH21" i="33"/>
  <c r="AG21" i="33"/>
  <c r="AF21" i="33"/>
  <c r="AE21" i="33"/>
  <c r="BN20" i="33"/>
  <c r="BE20" i="33"/>
  <c r="AV20" i="33"/>
  <c r="AM20" i="33"/>
  <c r="AJ20" i="33"/>
  <c r="AI20" i="33"/>
  <c r="AH20" i="33"/>
  <c r="AG20" i="33"/>
  <c r="AF20" i="33"/>
  <c r="AE20" i="33"/>
  <c r="BN19" i="33"/>
  <c r="BM19" i="33"/>
  <c r="BL19" i="33"/>
  <c r="BE19" i="33"/>
  <c r="BD19" i="33"/>
  <c r="BC19" i="33"/>
  <c r="AV19" i="33"/>
  <c r="AU19" i="33"/>
  <c r="AT19" i="33"/>
  <c r="AM19" i="33"/>
  <c r="AL19" i="33"/>
  <c r="AK19" i="33"/>
  <c r="AJ19" i="33"/>
  <c r="AI19" i="33"/>
  <c r="AH19" i="33"/>
  <c r="AG19" i="33"/>
  <c r="AF19" i="33"/>
  <c r="AE19" i="33"/>
  <c r="AC19" i="33"/>
  <c r="AB19" i="33"/>
  <c r="M19" i="33"/>
  <c r="BN18" i="33"/>
  <c r="BE18" i="33"/>
  <c r="AV18" i="33"/>
  <c r="AM18" i="33"/>
  <c r="AJ18" i="33"/>
  <c r="AI18" i="33"/>
  <c r="AH18" i="33"/>
  <c r="AG18" i="33"/>
  <c r="AF18" i="33"/>
  <c r="AE18" i="33"/>
  <c r="BN17" i="33"/>
  <c r="BE17" i="33"/>
  <c r="AV17" i="33"/>
  <c r="AD17" i="33" s="1"/>
  <c r="AM17" i="33"/>
  <c r="AJ17" i="33"/>
  <c r="AI17" i="33"/>
  <c r="AH17" i="33"/>
  <c r="AG17" i="33"/>
  <c r="AF17" i="33"/>
  <c r="AE17" i="33"/>
  <c r="BN16" i="33"/>
  <c r="BE16" i="33"/>
  <c r="AV16" i="33"/>
  <c r="AM16" i="33"/>
  <c r="AJ16" i="33"/>
  <c r="AI16" i="33"/>
  <c r="AH16" i="33"/>
  <c r="AG16" i="33"/>
  <c r="AF16" i="33"/>
  <c r="AE16" i="33"/>
  <c r="BN15" i="33"/>
  <c r="BM15" i="33"/>
  <c r="BL15" i="33"/>
  <c r="BE15" i="33"/>
  <c r="BD15" i="33"/>
  <c r="BC15" i="33"/>
  <c r="AV15" i="33"/>
  <c r="AU15" i="33"/>
  <c r="AT15" i="33"/>
  <c r="AM15" i="33"/>
  <c r="AL15" i="33"/>
  <c r="AK15" i="33"/>
  <c r="AJ15" i="33"/>
  <c r="AI15" i="33"/>
  <c r="AH15" i="33"/>
  <c r="AG15" i="33"/>
  <c r="AF15" i="33"/>
  <c r="AE15" i="33"/>
  <c r="AC15" i="33"/>
  <c r="AB15" i="33"/>
  <c r="M15" i="33"/>
  <c r="BN14" i="33"/>
  <c r="BE14" i="33"/>
  <c r="AV14" i="33"/>
  <c r="AM14" i="33"/>
  <c r="AJ14" i="33"/>
  <c r="AI14" i="33"/>
  <c r="AH14" i="33"/>
  <c r="AG14" i="33"/>
  <c r="AF14" i="33"/>
  <c r="AE14" i="33"/>
  <c r="BN13" i="33"/>
  <c r="BE13" i="33"/>
  <c r="AV13" i="33"/>
  <c r="AM13" i="33"/>
  <c r="AJ13" i="33"/>
  <c r="AI13" i="33"/>
  <c r="AH13" i="33"/>
  <c r="AG13" i="33"/>
  <c r="AF13" i="33"/>
  <c r="AE13" i="33"/>
  <c r="BN12" i="33"/>
  <c r="BE12" i="33"/>
  <c r="AV12" i="33"/>
  <c r="AM12" i="33"/>
  <c r="AJ12" i="33"/>
  <c r="AI12" i="33"/>
  <c r="AH12" i="33"/>
  <c r="AG12" i="33"/>
  <c r="AF12" i="33"/>
  <c r="AE12" i="33"/>
  <c r="BN11" i="33"/>
  <c r="BM11" i="33"/>
  <c r="BL11" i="33"/>
  <c r="BE11" i="33"/>
  <c r="BD11" i="33"/>
  <c r="BC11" i="33"/>
  <c r="AV11" i="33"/>
  <c r="AU11" i="33"/>
  <c r="AT11" i="33"/>
  <c r="AM11" i="33"/>
  <c r="AL11" i="33"/>
  <c r="AK11" i="33"/>
  <c r="AJ11" i="33"/>
  <c r="AI11" i="33"/>
  <c r="AH11" i="33"/>
  <c r="AG11" i="33"/>
  <c r="AF11" i="33"/>
  <c r="AE11" i="33"/>
  <c r="AC11" i="33"/>
  <c r="AB11" i="33"/>
  <c r="M11" i="33"/>
  <c r="BN350" i="32"/>
  <c r="BE350" i="32"/>
  <c r="AV350" i="32"/>
  <c r="AM350" i="32"/>
  <c r="AJ350" i="32"/>
  <c r="AI350" i="32"/>
  <c r="AH350" i="32"/>
  <c r="AG350" i="32"/>
  <c r="AF350" i="32"/>
  <c r="AE350" i="32"/>
  <c r="BN349" i="32"/>
  <c r="BE349" i="32"/>
  <c r="AV349" i="32"/>
  <c r="AM349" i="32"/>
  <c r="AJ349" i="32"/>
  <c r="AI349" i="32"/>
  <c r="AH349" i="32"/>
  <c r="AG349" i="32"/>
  <c r="AF349" i="32"/>
  <c r="AE349" i="32"/>
  <c r="BN348" i="32"/>
  <c r="BE348" i="32"/>
  <c r="AV348" i="32"/>
  <c r="AM348" i="32"/>
  <c r="AJ348" i="32"/>
  <c r="AI348" i="32"/>
  <c r="AH348" i="32"/>
  <c r="AG348" i="32"/>
  <c r="AF348" i="32"/>
  <c r="AE348" i="32"/>
  <c r="BN347" i="32"/>
  <c r="BM347" i="32"/>
  <c r="BL347" i="32"/>
  <c r="BE347" i="32"/>
  <c r="BD347" i="32"/>
  <c r="BC347" i="32"/>
  <c r="AV347" i="32"/>
  <c r="AU347" i="32"/>
  <c r="AT347" i="32"/>
  <c r="AM347" i="32"/>
  <c r="AL347" i="32"/>
  <c r="AK347" i="32"/>
  <c r="AJ347" i="32"/>
  <c r="AI347" i="32"/>
  <c r="AH347" i="32"/>
  <c r="AG347" i="32"/>
  <c r="AF347" i="32"/>
  <c r="AE347" i="32"/>
  <c r="AC347" i="32"/>
  <c r="AB347" i="32"/>
  <c r="M347" i="32"/>
  <c r="BN346" i="32"/>
  <c r="BE346" i="32"/>
  <c r="AV346" i="32"/>
  <c r="AM346" i="32"/>
  <c r="AJ346" i="32"/>
  <c r="AI346" i="32"/>
  <c r="AH346" i="32"/>
  <c r="AG346" i="32"/>
  <c r="AF346" i="32"/>
  <c r="AE346" i="32"/>
  <c r="BN345" i="32"/>
  <c r="BE345" i="32"/>
  <c r="AV345" i="32"/>
  <c r="AM345" i="32"/>
  <c r="AJ345" i="32"/>
  <c r="AI345" i="32"/>
  <c r="AH345" i="32"/>
  <c r="AG345" i="32"/>
  <c r="AF345" i="32"/>
  <c r="AE345" i="32"/>
  <c r="BN344" i="32"/>
  <c r="BE344" i="32"/>
  <c r="AV344" i="32"/>
  <c r="AM344" i="32"/>
  <c r="AJ344" i="32"/>
  <c r="AI344" i="32"/>
  <c r="AH344" i="32"/>
  <c r="AG344" i="32"/>
  <c r="AF344" i="32"/>
  <c r="AE344" i="32"/>
  <c r="BN343" i="32"/>
  <c r="BM343" i="32"/>
  <c r="BL343" i="32"/>
  <c r="BE343" i="32"/>
  <c r="BD343" i="32"/>
  <c r="BC343" i="32"/>
  <c r="AV343" i="32"/>
  <c r="AU343" i="32"/>
  <c r="AT343" i="32"/>
  <c r="AM343" i="32"/>
  <c r="AL343" i="32"/>
  <c r="AK343" i="32"/>
  <c r="AJ343" i="32"/>
  <c r="AI343" i="32"/>
  <c r="AH343" i="32"/>
  <c r="AG343" i="32"/>
  <c r="AF343" i="32"/>
  <c r="AE343" i="32"/>
  <c r="AC343" i="32"/>
  <c r="AB343" i="32"/>
  <c r="M343" i="32"/>
  <c r="BN342" i="32"/>
  <c r="BE342" i="32"/>
  <c r="AV342" i="32"/>
  <c r="AM342" i="32"/>
  <c r="AJ342" i="32"/>
  <c r="AI342" i="32"/>
  <c r="AH342" i="32"/>
  <c r="AG342" i="32"/>
  <c r="AF342" i="32"/>
  <c r="AE342" i="32"/>
  <c r="BN341" i="32"/>
  <c r="BE341" i="32"/>
  <c r="AV341" i="32"/>
  <c r="AM341" i="32"/>
  <c r="AJ341" i="32"/>
  <c r="AI341" i="32"/>
  <c r="AH341" i="32"/>
  <c r="AG341" i="32"/>
  <c r="AF341" i="32"/>
  <c r="AE341" i="32"/>
  <c r="BN340" i="32"/>
  <c r="BE340" i="32"/>
  <c r="AV340" i="32"/>
  <c r="AM340" i="32"/>
  <c r="AJ340" i="32"/>
  <c r="AI340" i="32"/>
  <c r="AH340" i="32"/>
  <c r="AG340" i="32"/>
  <c r="AF340" i="32"/>
  <c r="AE340" i="32"/>
  <c r="BN339" i="32"/>
  <c r="BM339" i="32"/>
  <c r="BL339" i="32"/>
  <c r="BE339" i="32"/>
  <c r="BD339" i="32"/>
  <c r="BC339" i="32"/>
  <c r="AV339" i="32"/>
  <c r="AU339" i="32"/>
  <c r="AT339" i="32"/>
  <c r="AM339" i="32"/>
  <c r="AL339" i="32"/>
  <c r="AK339" i="32"/>
  <c r="AJ339" i="32"/>
  <c r="AI339" i="32"/>
  <c r="AH339" i="32"/>
  <c r="AG339" i="32"/>
  <c r="AF339" i="32"/>
  <c r="AE339" i="32"/>
  <c r="AC339" i="32"/>
  <c r="AB339" i="32"/>
  <c r="M339" i="32"/>
  <c r="BN338" i="32"/>
  <c r="BE338" i="32"/>
  <c r="AV338" i="32"/>
  <c r="AM338" i="32"/>
  <c r="AJ338" i="32"/>
  <c r="AI338" i="32"/>
  <c r="AH338" i="32"/>
  <c r="AG338" i="32"/>
  <c r="AF338" i="32"/>
  <c r="AE338" i="32"/>
  <c r="BN337" i="32"/>
  <c r="BE337" i="32"/>
  <c r="AV337" i="32"/>
  <c r="AM337" i="32"/>
  <c r="AJ337" i="32"/>
  <c r="AI337" i="32"/>
  <c r="AH337" i="32"/>
  <c r="AG337" i="32"/>
  <c r="AF337" i="32"/>
  <c r="AE337" i="32"/>
  <c r="BN336" i="32"/>
  <c r="BE336" i="32"/>
  <c r="AV336" i="32"/>
  <c r="AM336" i="32"/>
  <c r="AJ336" i="32"/>
  <c r="AI336" i="32"/>
  <c r="AH336" i="32"/>
  <c r="AG336" i="32"/>
  <c r="AF336" i="32"/>
  <c r="AE336" i="32"/>
  <c r="BN335" i="32"/>
  <c r="BM335" i="32"/>
  <c r="BL335" i="32"/>
  <c r="BE335" i="32"/>
  <c r="BD335" i="32"/>
  <c r="BC335" i="32"/>
  <c r="AV335" i="32"/>
  <c r="AU335" i="32"/>
  <c r="AT335" i="32"/>
  <c r="AM335" i="32"/>
  <c r="AL335" i="32"/>
  <c r="AK335" i="32"/>
  <c r="AJ335" i="32"/>
  <c r="AI335" i="32"/>
  <c r="AH335" i="32"/>
  <c r="AG335" i="32"/>
  <c r="AF335" i="32"/>
  <c r="AE335" i="32"/>
  <c r="AC335" i="32"/>
  <c r="AB335" i="32"/>
  <c r="M335" i="32"/>
  <c r="BN334" i="32"/>
  <c r="BE334" i="32"/>
  <c r="AV334" i="32"/>
  <c r="AM334" i="32"/>
  <c r="AJ334" i="32"/>
  <c r="AI334" i="32"/>
  <c r="AH334" i="32"/>
  <c r="AG334" i="32"/>
  <c r="AF334" i="32"/>
  <c r="AE334" i="32"/>
  <c r="BN333" i="32"/>
  <c r="BE333" i="32"/>
  <c r="AV333" i="32"/>
  <c r="AM333" i="32"/>
  <c r="AJ333" i="32"/>
  <c r="AI333" i="32"/>
  <c r="AH333" i="32"/>
  <c r="AG333" i="32"/>
  <c r="AF333" i="32"/>
  <c r="AE333" i="32"/>
  <c r="BN332" i="32"/>
  <c r="BE332" i="32"/>
  <c r="AV332" i="32"/>
  <c r="AM332" i="32"/>
  <c r="AJ332" i="32"/>
  <c r="AI332" i="32"/>
  <c r="AH332" i="32"/>
  <c r="AG332" i="32"/>
  <c r="AF332" i="32"/>
  <c r="AE332" i="32"/>
  <c r="BN331" i="32"/>
  <c r="BM331" i="32"/>
  <c r="BL331" i="32"/>
  <c r="BE331" i="32"/>
  <c r="BD331" i="32"/>
  <c r="BC331" i="32"/>
  <c r="AV331" i="32"/>
  <c r="AU331" i="32"/>
  <c r="AT331" i="32"/>
  <c r="AM331" i="32"/>
  <c r="AL331" i="32"/>
  <c r="AK331" i="32"/>
  <c r="AJ331" i="32"/>
  <c r="AI331" i="32"/>
  <c r="AH331" i="32"/>
  <c r="AG331" i="32"/>
  <c r="AF331" i="32"/>
  <c r="AE331" i="32"/>
  <c r="AC331" i="32"/>
  <c r="AB331" i="32"/>
  <c r="M331" i="32"/>
  <c r="BN330" i="32"/>
  <c r="BE330" i="32"/>
  <c r="AV330" i="32"/>
  <c r="AM330" i="32"/>
  <c r="AJ330" i="32"/>
  <c r="AI330" i="32"/>
  <c r="AH330" i="32"/>
  <c r="AG330" i="32"/>
  <c r="AF330" i="32"/>
  <c r="AE330" i="32"/>
  <c r="BN329" i="32"/>
  <c r="BE329" i="32"/>
  <c r="AV329" i="32"/>
  <c r="AM329" i="32"/>
  <c r="AJ329" i="32"/>
  <c r="AI329" i="32"/>
  <c r="AH329" i="32"/>
  <c r="AG329" i="32"/>
  <c r="AF329" i="32"/>
  <c r="AE329" i="32"/>
  <c r="BN328" i="32"/>
  <c r="BE328" i="32"/>
  <c r="AV328" i="32"/>
  <c r="AM328" i="32"/>
  <c r="AJ328" i="32"/>
  <c r="AI328" i="32"/>
  <c r="AH328" i="32"/>
  <c r="AG328" i="32"/>
  <c r="AF328" i="32"/>
  <c r="AE328" i="32"/>
  <c r="BN327" i="32"/>
  <c r="BM327" i="32"/>
  <c r="BL327" i="32"/>
  <c r="BE327" i="32"/>
  <c r="BD327" i="32"/>
  <c r="BC327" i="32"/>
  <c r="AV327" i="32"/>
  <c r="AU327" i="32"/>
  <c r="AT327" i="32"/>
  <c r="AM327" i="32"/>
  <c r="AL327" i="32"/>
  <c r="AK327" i="32"/>
  <c r="AJ327" i="32"/>
  <c r="AI327" i="32"/>
  <c r="AH327" i="32"/>
  <c r="AG327" i="32"/>
  <c r="AF327" i="32"/>
  <c r="AE327" i="32"/>
  <c r="AC327" i="32"/>
  <c r="AB327" i="32"/>
  <c r="M327" i="32"/>
  <c r="BN326" i="32"/>
  <c r="BE326" i="32"/>
  <c r="AV326" i="32"/>
  <c r="AM326" i="32"/>
  <c r="AJ326" i="32"/>
  <c r="AI326" i="32"/>
  <c r="AH326" i="32"/>
  <c r="AG326" i="32"/>
  <c r="AF326" i="32"/>
  <c r="AE326" i="32"/>
  <c r="BN325" i="32"/>
  <c r="BE325" i="32"/>
  <c r="AV325" i="32"/>
  <c r="AM325" i="32"/>
  <c r="AJ325" i="32"/>
  <c r="AI325" i="32"/>
  <c r="AH325" i="32"/>
  <c r="AG325" i="32"/>
  <c r="AF325" i="32"/>
  <c r="AE325" i="32"/>
  <c r="BN324" i="32"/>
  <c r="BE324" i="32"/>
  <c r="AV324" i="32"/>
  <c r="AM324" i="32"/>
  <c r="AJ324" i="32"/>
  <c r="AI324" i="32"/>
  <c r="AH324" i="32"/>
  <c r="AG324" i="32"/>
  <c r="AF324" i="32"/>
  <c r="AE324" i="32"/>
  <c r="BN323" i="32"/>
  <c r="BM323" i="32"/>
  <c r="BL323" i="32"/>
  <c r="BE323" i="32"/>
  <c r="BD323" i="32"/>
  <c r="BC323" i="32"/>
  <c r="AV323" i="32"/>
  <c r="AU323" i="32"/>
  <c r="AT323" i="32"/>
  <c r="AM323" i="32"/>
  <c r="AL323" i="32"/>
  <c r="AK323" i="32"/>
  <c r="AJ323" i="32"/>
  <c r="AI323" i="32"/>
  <c r="AH323" i="32"/>
  <c r="AG323" i="32"/>
  <c r="AF323" i="32"/>
  <c r="AE323" i="32"/>
  <c r="AC323" i="32"/>
  <c r="AB323" i="32"/>
  <c r="M323" i="32"/>
  <c r="BN322" i="32"/>
  <c r="BE322" i="32"/>
  <c r="AV322" i="32"/>
  <c r="AM322" i="32"/>
  <c r="AJ322" i="32"/>
  <c r="AI322" i="32"/>
  <c r="AH322" i="32"/>
  <c r="AG322" i="32"/>
  <c r="AF322" i="32"/>
  <c r="AE322" i="32"/>
  <c r="BN321" i="32"/>
  <c r="BE321" i="32"/>
  <c r="AV321" i="32"/>
  <c r="AM321" i="32"/>
  <c r="AJ321" i="32"/>
  <c r="AI321" i="32"/>
  <c r="AH321" i="32"/>
  <c r="AG321" i="32"/>
  <c r="AF321" i="32"/>
  <c r="AE321" i="32"/>
  <c r="BN320" i="32"/>
  <c r="BE320" i="32"/>
  <c r="AV320" i="32"/>
  <c r="AM320" i="32"/>
  <c r="AJ320" i="32"/>
  <c r="AI320" i="32"/>
  <c r="AH320" i="32"/>
  <c r="AG320" i="32"/>
  <c r="AF320" i="32"/>
  <c r="AE320" i="32"/>
  <c r="BN319" i="32"/>
  <c r="BM319" i="32"/>
  <c r="BL319" i="32"/>
  <c r="BE319" i="32"/>
  <c r="BD319" i="32"/>
  <c r="BC319" i="32"/>
  <c r="AV319" i="32"/>
  <c r="AU319" i="32"/>
  <c r="AT319" i="32"/>
  <c r="AM319" i="32"/>
  <c r="AL319" i="32"/>
  <c r="AK319" i="32"/>
  <c r="AJ319" i="32"/>
  <c r="AI319" i="32"/>
  <c r="AH319" i="32"/>
  <c r="AG319" i="32"/>
  <c r="AF319" i="32"/>
  <c r="AE319" i="32"/>
  <c r="AC319" i="32"/>
  <c r="AB319" i="32"/>
  <c r="M319" i="32"/>
  <c r="BN318" i="32"/>
  <c r="BE318" i="32"/>
  <c r="AV318" i="32"/>
  <c r="AM318" i="32"/>
  <c r="AJ318" i="32"/>
  <c r="AI318" i="32"/>
  <c r="AH318" i="32"/>
  <c r="AG318" i="32"/>
  <c r="AF318" i="32"/>
  <c r="AE318" i="32"/>
  <c r="BN317" i="32"/>
  <c r="BE317" i="32"/>
  <c r="AV317" i="32"/>
  <c r="AM317" i="32"/>
  <c r="AJ317" i="32"/>
  <c r="AI317" i="32"/>
  <c r="AH317" i="32"/>
  <c r="AG317" i="32"/>
  <c r="AF317" i="32"/>
  <c r="AE317" i="32"/>
  <c r="BN316" i="32"/>
  <c r="BE316" i="32"/>
  <c r="AV316" i="32"/>
  <c r="AM316" i="32"/>
  <c r="AJ316" i="32"/>
  <c r="AI316" i="32"/>
  <c r="AH316" i="32"/>
  <c r="AG316" i="32"/>
  <c r="AF316" i="32"/>
  <c r="AE316" i="32"/>
  <c r="BN315" i="32"/>
  <c r="BM315" i="32"/>
  <c r="BL315" i="32"/>
  <c r="BE315" i="32"/>
  <c r="BD315" i="32"/>
  <c r="BC315" i="32"/>
  <c r="AV315" i="32"/>
  <c r="AU315" i="32"/>
  <c r="AT315" i="32"/>
  <c r="AM315" i="32"/>
  <c r="AL315" i="32"/>
  <c r="AK315" i="32"/>
  <c r="AJ315" i="32"/>
  <c r="AI315" i="32"/>
  <c r="AH315" i="32"/>
  <c r="AG315" i="32"/>
  <c r="AF315" i="32"/>
  <c r="AE315" i="32"/>
  <c r="AC315" i="32"/>
  <c r="AB315" i="32"/>
  <c r="M315" i="32"/>
  <c r="BN314" i="32"/>
  <c r="BE314" i="32"/>
  <c r="AV314" i="32"/>
  <c r="AM314" i="32"/>
  <c r="AJ314" i="32"/>
  <c r="AI314" i="32"/>
  <c r="AH314" i="32"/>
  <c r="AG314" i="32"/>
  <c r="AF314" i="32"/>
  <c r="AE314" i="32"/>
  <c r="BN313" i="32"/>
  <c r="BE313" i="32"/>
  <c r="AV313" i="32"/>
  <c r="AM313" i="32"/>
  <c r="AJ313" i="32"/>
  <c r="AI313" i="32"/>
  <c r="AH313" i="32"/>
  <c r="AG313" i="32"/>
  <c r="AF313" i="32"/>
  <c r="AE313" i="32"/>
  <c r="BN312" i="32"/>
  <c r="BE312" i="32"/>
  <c r="AV312" i="32"/>
  <c r="AM312" i="32"/>
  <c r="AJ312" i="32"/>
  <c r="AI312" i="32"/>
  <c r="AH312" i="32"/>
  <c r="AG312" i="32"/>
  <c r="AF312" i="32"/>
  <c r="AE312" i="32"/>
  <c r="BN311" i="32"/>
  <c r="BM311" i="32"/>
  <c r="BL311" i="32"/>
  <c r="BE311" i="32"/>
  <c r="BD311" i="32"/>
  <c r="BC311" i="32"/>
  <c r="AV311" i="32"/>
  <c r="AU311" i="32"/>
  <c r="AT311" i="32"/>
  <c r="AM311" i="32"/>
  <c r="AL311" i="32"/>
  <c r="AK311" i="32"/>
  <c r="AJ311" i="32"/>
  <c r="AI311" i="32"/>
  <c r="AH311" i="32"/>
  <c r="AG311" i="32"/>
  <c r="AF311" i="32"/>
  <c r="AE311" i="32"/>
  <c r="AC311" i="32"/>
  <c r="AB311" i="32"/>
  <c r="M311" i="32"/>
  <c r="BN310" i="32"/>
  <c r="BE310" i="32"/>
  <c r="AV310" i="32"/>
  <c r="AM310" i="32"/>
  <c r="AJ310" i="32"/>
  <c r="AI310" i="32"/>
  <c r="AH310" i="32"/>
  <c r="AG310" i="32"/>
  <c r="AF310" i="32"/>
  <c r="AE310" i="32"/>
  <c r="BN309" i="32"/>
  <c r="BE309" i="32"/>
  <c r="AV309" i="32"/>
  <c r="AM309" i="32"/>
  <c r="AJ309" i="32"/>
  <c r="AI309" i="32"/>
  <c r="AH309" i="32"/>
  <c r="AG309" i="32"/>
  <c r="AF309" i="32"/>
  <c r="AE309" i="32"/>
  <c r="BN308" i="32"/>
  <c r="BE308" i="32"/>
  <c r="AV308" i="32"/>
  <c r="AM308" i="32"/>
  <c r="AJ308" i="32"/>
  <c r="AI308" i="32"/>
  <c r="AH308" i="32"/>
  <c r="AG308" i="32"/>
  <c r="AF308" i="32"/>
  <c r="AE308" i="32"/>
  <c r="BN307" i="32"/>
  <c r="BM307" i="32"/>
  <c r="BL307" i="32"/>
  <c r="BE307" i="32"/>
  <c r="BD307" i="32"/>
  <c r="BC307" i="32"/>
  <c r="AV307" i="32"/>
  <c r="AU307" i="32"/>
  <c r="AT307" i="32"/>
  <c r="AM307" i="32"/>
  <c r="AL307" i="32"/>
  <c r="AK307" i="32"/>
  <c r="AJ307" i="32"/>
  <c r="AI307" i="32"/>
  <c r="AH307" i="32"/>
  <c r="AG307" i="32"/>
  <c r="AF307" i="32"/>
  <c r="AE307" i="32"/>
  <c r="AC307" i="32"/>
  <c r="AB307" i="32"/>
  <c r="M307" i="32"/>
  <c r="BN306" i="32"/>
  <c r="BE306" i="32"/>
  <c r="AV306" i="32"/>
  <c r="AM306" i="32"/>
  <c r="AJ306" i="32"/>
  <c r="AI306" i="32"/>
  <c r="AH306" i="32"/>
  <c r="AG306" i="32"/>
  <c r="AF306" i="32"/>
  <c r="AE306" i="32"/>
  <c r="BN305" i="32"/>
  <c r="BE305" i="32"/>
  <c r="AV305" i="32"/>
  <c r="AM305" i="32"/>
  <c r="AJ305" i="32"/>
  <c r="AI305" i="32"/>
  <c r="AH305" i="32"/>
  <c r="AG305" i="32"/>
  <c r="AF305" i="32"/>
  <c r="AE305" i="32"/>
  <c r="BN304" i="32"/>
  <c r="BE304" i="32"/>
  <c r="AV304" i="32"/>
  <c r="AM304" i="32"/>
  <c r="AD304" i="32" s="1"/>
  <c r="AJ304" i="32"/>
  <c r="AI304" i="32"/>
  <c r="AH304" i="32"/>
  <c r="AG304" i="32"/>
  <c r="AF304" i="32"/>
  <c r="AE304" i="32"/>
  <c r="BN303" i="32"/>
  <c r="BM303" i="32"/>
  <c r="BL303" i="32"/>
  <c r="BE303" i="32"/>
  <c r="BD303" i="32"/>
  <c r="BC303" i="32"/>
  <c r="AV303" i="32"/>
  <c r="AU303" i="32"/>
  <c r="AT303" i="32"/>
  <c r="AM303" i="32"/>
  <c r="AL303" i="32"/>
  <c r="AK303" i="32"/>
  <c r="AJ303" i="32"/>
  <c r="AI303" i="32"/>
  <c r="AH303" i="32"/>
  <c r="AG303" i="32"/>
  <c r="AF303" i="32"/>
  <c r="AE303" i="32"/>
  <c r="AC303" i="32"/>
  <c r="AB303" i="32"/>
  <c r="M303" i="32"/>
  <c r="BN302" i="32"/>
  <c r="BE302" i="32"/>
  <c r="AV302" i="32"/>
  <c r="AM302" i="32"/>
  <c r="AJ302" i="32"/>
  <c r="AI302" i="32"/>
  <c r="AH302" i="32"/>
  <c r="AG302" i="32"/>
  <c r="AF302" i="32"/>
  <c r="AE302" i="32"/>
  <c r="BN301" i="32"/>
  <c r="BE301" i="32"/>
  <c r="AV301" i="32"/>
  <c r="AM301" i="32"/>
  <c r="AJ301" i="32"/>
  <c r="AI301" i="32"/>
  <c r="AH301" i="32"/>
  <c r="AG301" i="32"/>
  <c r="AF301" i="32"/>
  <c r="AE301" i="32"/>
  <c r="BN300" i="32"/>
  <c r="BE300" i="32"/>
  <c r="AV300" i="32"/>
  <c r="AM300" i="32"/>
  <c r="AJ300" i="32"/>
  <c r="AI300" i="32"/>
  <c r="AH300" i="32"/>
  <c r="AG300" i="32"/>
  <c r="AF300" i="32"/>
  <c r="AE300" i="32"/>
  <c r="BN299" i="32"/>
  <c r="BM299" i="32"/>
  <c r="BL299" i="32"/>
  <c r="BE299" i="32"/>
  <c r="BD299" i="32"/>
  <c r="BC299" i="32"/>
  <c r="AV299" i="32"/>
  <c r="AU299" i="32"/>
  <c r="AT299" i="32"/>
  <c r="AM299" i="32"/>
  <c r="AL299" i="32"/>
  <c r="AK299" i="32"/>
  <c r="AJ299" i="32"/>
  <c r="AI299" i="32"/>
  <c r="AH299" i="32"/>
  <c r="AG299" i="32"/>
  <c r="AF299" i="32"/>
  <c r="AE299" i="32"/>
  <c r="AC299" i="32"/>
  <c r="AB299" i="32"/>
  <c r="M299" i="32"/>
  <c r="BN298" i="32"/>
  <c r="BE298" i="32"/>
  <c r="AV298" i="32"/>
  <c r="AM298" i="32"/>
  <c r="AJ298" i="32"/>
  <c r="AI298" i="32"/>
  <c r="AH298" i="32"/>
  <c r="AG298" i="32"/>
  <c r="AF298" i="32"/>
  <c r="AE298" i="32"/>
  <c r="BN297" i="32"/>
  <c r="BE297" i="32"/>
  <c r="AV297" i="32"/>
  <c r="AM297" i="32"/>
  <c r="AJ297" i="32"/>
  <c r="AI297" i="32"/>
  <c r="AH297" i="32"/>
  <c r="AG297" i="32"/>
  <c r="AF297" i="32"/>
  <c r="AE297" i="32"/>
  <c r="BN296" i="32"/>
  <c r="BE296" i="32"/>
  <c r="AV296" i="32"/>
  <c r="AM296" i="32"/>
  <c r="AJ296" i="32"/>
  <c r="AI296" i="32"/>
  <c r="AH296" i="32"/>
  <c r="AG296" i="32"/>
  <c r="AF296" i="32"/>
  <c r="AE296" i="32"/>
  <c r="BN295" i="32"/>
  <c r="BM295" i="32"/>
  <c r="BL295" i="32"/>
  <c r="BE295" i="32"/>
  <c r="BD295" i="32"/>
  <c r="BC295" i="32"/>
  <c r="AV295" i="32"/>
  <c r="AU295" i="32"/>
  <c r="AT295" i="32"/>
  <c r="AM295" i="32"/>
  <c r="AL295" i="32"/>
  <c r="AK295" i="32"/>
  <c r="AJ295" i="32"/>
  <c r="AI295" i="32"/>
  <c r="AH295" i="32"/>
  <c r="AG295" i="32"/>
  <c r="AF295" i="32"/>
  <c r="AE295" i="32"/>
  <c r="AC295" i="32"/>
  <c r="AB295" i="32"/>
  <c r="M295" i="32"/>
  <c r="BN294" i="32"/>
  <c r="BE294" i="32"/>
  <c r="AV294" i="32"/>
  <c r="AM294" i="32"/>
  <c r="AJ294" i="32"/>
  <c r="AI294" i="32"/>
  <c r="AH294" i="32"/>
  <c r="AG294" i="32"/>
  <c r="AF294" i="32"/>
  <c r="AE294" i="32"/>
  <c r="BN293" i="32"/>
  <c r="BE293" i="32"/>
  <c r="AV293" i="32"/>
  <c r="AM293" i="32"/>
  <c r="AJ293" i="32"/>
  <c r="AI293" i="32"/>
  <c r="AH293" i="32"/>
  <c r="AG293" i="32"/>
  <c r="AF293" i="32"/>
  <c r="AE293" i="32"/>
  <c r="BN292" i="32"/>
  <c r="BE292" i="32"/>
  <c r="AV292" i="32"/>
  <c r="AM292" i="32"/>
  <c r="AJ292" i="32"/>
  <c r="AI292" i="32"/>
  <c r="AH292" i="32"/>
  <c r="AG292" i="32"/>
  <c r="AF292" i="32"/>
  <c r="AE292" i="32"/>
  <c r="BN291" i="32"/>
  <c r="BM291" i="32"/>
  <c r="BL291" i="32"/>
  <c r="BE291" i="32"/>
  <c r="BD291" i="32"/>
  <c r="BC291" i="32"/>
  <c r="AV291" i="32"/>
  <c r="AU291" i="32"/>
  <c r="AT291" i="32"/>
  <c r="AM291" i="32"/>
  <c r="AL291" i="32"/>
  <c r="AK291" i="32"/>
  <c r="AJ291" i="32"/>
  <c r="AI291" i="32"/>
  <c r="AH291" i="32"/>
  <c r="AG291" i="32"/>
  <c r="AF291" i="32"/>
  <c r="AE291" i="32"/>
  <c r="AC291" i="32"/>
  <c r="AB291" i="32"/>
  <c r="M291" i="32"/>
  <c r="BN290" i="32"/>
  <c r="BE290" i="32"/>
  <c r="AV290" i="32"/>
  <c r="AM290" i="32"/>
  <c r="AJ290" i="32"/>
  <c r="AI290" i="32"/>
  <c r="AH290" i="32"/>
  <c r="AG290" i="32"/>
  <c r="AF290" i="32"/>
  <c r="AE290" i="32"/>
  <c r="BN289" i="32"/>
  <c r="BE289" i="32"/>
  <c r="AV289" i="32"/>
  <c r="AM289" i="32"/>
  <c r="AJ289" i="32"/>
  <c r="AI289" i="32"/>
  <c r="AH289" i="32"/>
  <c r="AG289" i="32"/>
  <c r="AF289" i="32"/>
  <c r="AE289" i="32"/>
  <c r="BN288" i="32"/>
  <c r="BE288" i="32"/>
  <c r="AV288" i="32"/>
  <c r="AM288" i="32"/>
  <c r="AJ288" i="32"/>
  <c r="AI288" i="32"/>
  <c r="AH288" i="32"/>
  <c r="AG288" i="32"/>
  <c r="AF288" i="32"/>
  <c r="AE288" i="32"/>
  <c r="BN287" i="32"/>
  <c r="BM287" i="32"/>
  <c r="BL287" i="32"/>
  <c r="BE287" i="32"/>
  <c r="BD287" i="32"/>
  <c r="BC287" i="32"/>
  <c r="AV287" i="32"/>
  <c r="AU287" i="32"/>
  <c r="AT287" i="32"/>
  <c r="AM287" i="32"/>
  <c r="AL287" i="32"/>
  <c r="AK287" i="32"/>
  <c r="AJ287" i="32"/>
  <c r="AI287" i="32"/>
  <c r="AH287" i="32"/>
  <c r="AG287" i="32"/>
  <c r="AF287" i="32"/>
  <c r="AE287" i="32"/>
  <c r="AC287" i="32"/>
  <c r="AB287" i="32"/>
  <c r="M287" i="32"/>
  <c r="BN286" i="32"/>
  <c r="BE286" i="32"/>
  <c r="AV286" i="32"/>
  <c r="AM286" i="32"/>
  <c r="AJ286" i="32"/>
  <c r="AI286" i="32"/>
  <c r="AH286" i="32"/>
  <c r="AG286" i="32"/>
  <c r="AF286" i="32"/>
  <c r="AE286" i="32"/>
  <c r="BN285" i="32"/>
  <c r="BE285" i="32"/>
  <c r="AV285" i="32"/>
  <c r="AM285" i="32"/>
  <c r="AJ285" i="32"/>
  <c r="AI285" i="32"/>
  <c r="AH285" i="32"/>
  <c r="AG285" i="32"/>
  <c r="AF285" i="32"/>
  <c r="AE285" i="32"/>
  <c r="BN284" i="32"/>
  <c r="BE284" i="32"/>
  <c r="AV284" i="32"/>
  <c r="AM284" i="32"/>
  <c r="AJ284" i="32"/>
  <c r="AI284" i="32"/>
  <c r="AH284" i="32"/>
  <c r="AG284" i="32"/>
  <c r="AF284" i="32"/>
  <c r="AE284" i="32"/>
  <c r="BN283" i="32"/>
  <c r="BM283" i="32"/>
  <c r="BL283" i="32"/>
  <c r="BE283" i="32"/>
  <c r="BD283" i="32"/>
  <c r="BC283" i="32"/>
  <c r="AV283" i="32"/>
  <c r="AU283" i="32"/>
  <c r="AT283" i="32"/>
  <c r="AM283" i="32"/>
  <c r="AL283" i="32"/>
  <c r="AK283" i="32"/>
  <c r="AJ283" i="32"/>
  <c r="AI283" i="32"/>
  <c r="AH283" i="32"/>
  <c r="AG283" i="32"/>
  <c r="AF283" i="32"/>
  <c r="AE283" i="32"/>
  <c r="AC283" i="32"/>
  <c r="AB283" i="32"/>
  <c r="M283" i="32"/>
  <c r="BN282" i="32"/>
  <c r="BE282" i="32"/>
  <c r="AV282" i="32"/>
  <c r="AM282" i="32"/>
  <c r="AJ282" i="32"/>
  <c r="AI282" i="32"/>
  <c r="AH282" i="32"/>
  <c r="AG282" i="32"/>
  <c r="AF282" i="32"/>
  <c r="AE282" i="32"/>
  <c r="BN281" i="32"/>
  <c r="BE281" i="32"/>
  <c r="AV281" i="32"/>
  <c r="AM281" i="32"/>
  <c r="AJ281" i="32"/>
  <c r="AI281" i="32"/>
  <c r="AH281" i="32"/>
  <c r="AG281" i="32"/>
  <c r="AF281" i="32"/>
  <c r="AE281" i="32"/>
  <c r="BN280" i="32"/>
  <c r="BE280" i="32"/>
  <c r="AV280" i="32"/>
  <c r="AM280" i="32"/>
  <c r="AJ280" i="32"/>
  <c r="AI280" i="32"/>
  <c r="AH280" i="32"/>
  <c r="AG280" i="32"/>
  <c r="AF280" i="32"/>
  <c r="AE280" i="32"/>
  <c r="BN279" i="32"/>
  <c r="BM279" i="32"/>
  <c r="BL279" i="32"/>
  <c r="BE279" i="32"/>
  <c r="BD279" i="32"/>
  <c r="BC279" i="32"/>
  <c r="AV279" i="32"/>
  <c r="AU279" i="32"/>
  <c r="AT279" i="32"/>
  <c r="AM279" i="32"/>
  <c r="AL279" i="32"/>
  <c r="AK279" i="32"/>
  <c r="AJ279" i="32"/>
  <c r="AI279" i="32"/>
  <c r="AH279" i="32"/>
  <c r="AG279" i="32"/>
  <c r="AF279" i="32"/>
  <c r="AE279" i="32"/>
  <c r="AC279" i="32"/>
  <c r="AB279" i="32"/>
  <c r="M279" i="32"/>
  <c r="BN278" i="32"/>
  <c r="BE278" i="32"/>
  <c r="AV278" i="32"/>
  <c r="AM278" i="32"/>
  <c r="AJ278" i="32"/>
  <c r="AI278" i="32"/>
  <c r="AH278" i="32"/>
  <c r="AG278" i="32"/>
  <c r="AF278" i="32"/>
  <c r="AE278" i="32"/>
  <c r="BN277" i="32"/>
  <c r="BE277" i="32"/>
  <c r="AV277" i="32"/>
  <c r="AM277" i="32"/>
  <c r="AJ277" i="32"/>
  <c r="AI277" i="32"/>
  <c r="AH277" i="32"/>
  <c r="AG277" i="32"/>
  <c r="AF277" i="32"/>
  <c r="AE277" i="32"/>
  <c r="BN276" i="32"/>
  <c r="BE276" i="32"/>
  <c r="AV276" i="32"/>
  <c r="AM276" i="32"/>
  <c r="AJ276" i="32"/>
  <c r="AI276" i="32"/>
  <c r="AH276" i="32"/>
  <c r="AG276" i="32"/>
  <c r="AF276" i="32"/>
  <c r="AE276" i="32"/>
  <c r="BN275" i="32"/>
  <c r="BM275" i="32"/>
  <c r="BL275" i="32"/>
  <c r="BE275" i="32"/>
  <c r="BD275" i="32"/>
  <c r="BC275" i="32"/>
  <c r="AV275" i="32"/>
  <c r="AU275" i="32"/>
  <c r="AT275" i="32"/>
  <c r="AM275" i="32"/>
  <c r="AL275" i="32"/>
  <c r="AK275" i="32"/>
  <c r="AJ275" i="32"/>
  <c r="AI275" i="32"/>
  <c r="AH275" i="32"/>
  <c r="AG275" i="32"/>
  <c r="AF275" i="32"/>
  <c r="AE275" i="32"/>
  <c r="AC275" i="32"/>
  <c r="AB275" i="32"/>
  <c r="M275" i="32"/>
  <c r="BN274" i="32"/>
  <c r="BE274" i="32"/>
  <c r="AV274" i="32"/>
  <c r="AM274" i="32"/>
  <c r="AJ274" i="32"/>
  <c r="AI274" i="32"/>
  <c r="AH274" i="32"/>
  <c r="AG274" i="32"/>
  <c r="AF274" i="32"/>
  <c r="AE274" i="32"/>
  <c r="BN273" i="32"/>
  <c r="BE273" i="32"/>
  <c r="AV273" i="32"/>
  <c r="AM273" i="32"/>
  <c r="AJ273" i="32"/>
  <c r="AI273" i="32"/>
  <c r="AH273" i="32"/>
  <c r="AG273" i="32"/>
  <c r="AF273" i="32"/>
  <c r="AE273" i="32"/>
  <c r="BN272" i="32"/>
  <c r="BE272" i="32"/>
  <c r="AV272" i="32"/>
  <c r="AM272" i="32"/>
  <c r="AJ272" i="32"/>
  <c r="AI272" i="32"/>
  <c r="AH272" i="32"/>
  <c r="AG272" i="32"/>
  <c r="AF272" i="32"/>
  <c r="AE272" i="32"/>
  <c r="BN271" i="32"/>
  <c r="BM271" i="32"/>
  <c r="BL271" i="32"/>
  <c r="BE271" i="32"/>
  <c r="BD271" i="32"/>
  <c r="BC271" i="32"/>
  <c r="AV271" i="32"/>
  <c r="AU271" i="32"/>
  <c r="AT271" i="32"/>
  <c r="AM271" i="32"/>
  <c r="AL271" i="32"/>
  <c r="AK271" i="32"/>
  <c r="AJ271" i="32"/>
  <c r="AI271" i="32"/>
  <c r="AH271" i="32"/>
  <c r="AG271" i="32"/>
  <c r="AF271" i="32"/>
  <c r="AE271" i="32"/>
  <c r="AC271" i="32"/>
  <c r="AB271" i="32"/>
  <c r="M271" i="32"/>
  <c r="BN270" i="32"/>
  <c r="BE270" i="32"/>
  <c r="AV270" i="32"/>
  <c r="AM270" i="32"/>
  <c r="AJ270" i="32"/>
  <c r="AI270" i="32"/>
  <c r="AH270" i="32"/>
  <c r="AG270" i="32"/>
  <c r="AF270" i="32"/>
  <c r="AE270" i="32"/>
  <c r="BN269" i="32"/>
  <c r="BE269" i="32"/>
  <c r="AV269" i="32"/>
  <c r="AM269" i="32"/>
  <c r="AJ269" i="32"/>
  <c r="AI269" i="32"/>
  <c r="AH269" i="32"/>
  <c r="AG269" i="32"/>
  <c r="AF269" i="32"/>
  <c r="AE269" i="32"/>
  <c r="BN268" i="32"/>
  <c r="BE268" i="32"/>
  <c r="AV268" i="32"/>
  <c r="AM268" i="32"/>
  <c r="AJ268" i="32"/>
  <c r="AI268" i="32"/>
  <c r="AH268" i="32"/>
  <c r="AG268" i="32"/>
  <c r="AF268" i="32"/>
  <c r="AE268" i="32"/>
  <c r="BN267" i="32"/>
  <c r="BM267" i="32"/>
  <c r="BL267" i="32"/>
  <c r="BE267" i="32"/>
  <c r="BD267" i="32"/>
  <c r="BC267" i="32"/>
  <c r="AV267" i="32"/>
  <c r="AU267" i="32"/>
  <c r="AT267" i="32"/>
  <c r="AM267" i="32"/>
  <c r="AL267" i="32"/>
  <c r="AK267" i="32"/>
  <c r="AJ267" i="32"/>
  <c r="AI267" i="32"/>
  <c r="AH267" i="32"/>
  <c r="AG267" i="32"/>
  <c r="AF267" i="32"/>
  <c r="AE267" i="32"/>
  <c r="AC267" i="32"/>
  <c r="AB267" i="32"/>
  <c r="M267" i="32"/>
  <c r="BN266" i="32"/>
  <c r="BE266" i="32"/>
  <c r="AV266" i="32"/>
  <c r="AM266" i="32"/>
  <c r="AJ266" i="32"/>
  <c r="AI266" i="32"/>
  <c r="AH266" i="32"/>
  <c r="AG266" i="32"/>
  <c r="AF266" i="32"/>
  <c r="AE266" i="32"/>
  <c r="BN265" i="32"/>
  <c r="BE265" i="32"/>
  <c r="AV265" i="32"/>
  <c r="AM265" i="32"/>
  <c r="AJ265" i="32"/>
  <c r="AI265" i="32"/>
  <c r="AH265" i="32"/>
  <c r="AG265" i="32"/>
  <c r="AF265" i="32"/>
  <c r="AE265" i="32"/>
  <c r="BN264" i="32"/>
  <c r="BE264" i="32"/>
  <c r="AV264" i="32"/>
  <c r="AM264" i="32"/>
  <c r="AJ264" i="32"/>
  <c r="AI264" i="32"/>
  <c r="AH264" i="32"/>
  <c r="AG264" i="32"/>
  <c r="AF264" i="32"/>
  <c r="AE264" i="32"/>
  <c r="BN263" i="32"/>
  <c r="BM263" i="32"/>
  <c r="BL263" i="32"/>
  <c r="BE263" i="32"/>
  <c r="BD263" i="32"/>
  <c r="BC263" i="32"/>
  <c r="AV263" i="32"/>
  <c r="AU263" i="32"/>
  <c r="AT263" i="32"/>
  <c r="AM263" i="32"/>
  <c r="AL263" i="32"/>
  <c r="AK263" i="32"/>
  <c r="AJ263" i="32"/>
  <c r="AI263" i="32"/>
  <c r="AH263" i="32"/>
  <c r="AG263" i="32"/>
  <c r="AF263" i="32"/>
  <c r="AE263" i="32"/>
  <c r="AC263" i="32"/>
  <c r="AB263" i="32"/>
  <c r="M263" i="32"/>
  <c r="BN262" i="32"/>
  <c r="BE262" i="32"/>
  <c r="AV262" i="32"/>
  <c r="AM262" i="32"/>
  <c r="AJ262" i="32"/>
  <c r="AI262" i="32"/>
  <c r="AH262" i="32"/>
  <c r="AG262" i="32"/>
  <c r="AF262" i="32"/>
  <c r="AE262" i="32"/>
  <c r="BN261" i="32"/>
  <c r="BE261" i="32"/>
  <c r="AV261" i="32"/>
  <c r="AM261" i="32"/>
  <c r="AJ261" i="32"/>
  <c r="AI261" i="32"/>
  <c r="AH261" i="32"/>
  <c r="AG261" i="32"/>
  <c r="AF261" i="32"/>
  <c r="AE261" i="32"/>
  <c r="BN260" i="32"/>
  <c r="BE260" i="32"/>
  <c r="AV260" i="32"/>
  <c r="AM260" i="32"/>
  <c r="AJ260" i="32"/>
  <c r="AI260" i="32"/>
  <c r="AH260" i="32"/>
  <c r="AG260" i="32"/>
  <c r="AF260" i="32"/>
  <c r="AE260" i="32"/>
  <c r="BN259" i="32"/>
  <c r="BM259" i="32"/>
  <c r="BL259" i="32"/>
  <c r="BE259" i="32"/>
  <c r="BD259" i="32"/>
  <c r="BC259" i="32"/>
  <c r="AV259" i="32"/>
  <c r="AU259" i="32"/>
  <c r="AT259" i="32"/>
  <c r="AM259" i="32"/>
  <c r="AL259" i="32"/>
  <c r="AK259" i="32"/>
  <c r="AJ259" i="32"/>
  <c r="AI259" i="32"/>
  <c r="AH259" i="32"/>
  <c r="AG259" i="32"/>
  <c r="AF259" i="32"/>
  <c r="AE259" i="32"/>
  <c r="AC259" i="32"/>
  <c r="AB259" i="32"/>
  <c r="M259" i="32"/>
  <c r="BN258" i="32"/>
  <c r="BE258" i="32"/>
  <c r="AV258" i="32"/>
  <c r="AM258" i="32"/>
  <c r="AJ258" i="32"/>
  <c r="AI258" i="32"/>
  <c r="AH258" i="32"/>
  <c r="AG258" i="32"/>
  <c r="AF258" i="32"/>
  <c r="AE258" i="32"/>
  <c r="BN257" i="32"/>
  <c r="BE257" i="32"/>
  <c r="AV257" i="32"/>
  <c r="AM257" i="32"/>
  <c r="AJ257" i="32"/>
  <c r="AI257" i="32"/>
  <c r="AH257" i="32"/>
  <c r="AG257" i="32"/>
  <c r="AF257" i="32"/>
  <c r="AE257" i="32"/>
  <c r="BN256" i="32"/>
  <c r="BE256" i="32"/>
  <c r="AV256" i="32"/>
  <c r="AM256" i="32"/>
  <c r="AJ256" i="32"/>
  <c r="AI256" i="32"/>
  <c r="AH256" i="32"/>
  <c r="AG256" i="32"/>
  <c r="AF256" i="32"/>
  <c r="AE256" i="32"/>
  <c r="BN255" i="32"/>
  <c r="BM255" i="32"/>
  <c r="BL255" i="32"/>
  <c r="BE255" i="32"/>
  <c r="BD255" i="32"/>
  <c r="BC255" i="32"/>
  <c r="AV255" i="32"/>
  <c r="AU255" i="32"/>
  <c r="AT255" i="32"/>
  <c r="AM255" i="32"/>
  <c r="AL255" i="32"/>
  <c r="AK255" i="32"/>
  <c r="AJ255" i="32"/>
  <c r="AI255" i="32"/>
  <c r="AH255" i="32"/>
  <c r="AG255" i="32"/>
  <c r="AF255" i="32"/>
  <c r="AE255" i="32"/>
  <c r="AC255" i="32"/>
  <c r="AB255" i="32"/>
  <c r="M255" i="32"/>
  <c r="BN254" i="32"/>
  <c r="BE254" i="32"/>
  <c r="AV254" i="32"/>
  <c r="AM254" i="32"/>
  <c r="AJ254" i="32"/>
  <c r="AI254" i="32"/>
  <c r="AH254" i="32"/>
  <c r="AG254" i="32"/>
  <c r="AF254" i="32"/>
  <c r="AE254" i="32"/>
  <c r="BN253" i="32"/>
  <c r="BE253" i="32"/>
  <c r="AV253" i="32"/>
  <c r="AM253" i="32"/>
  <c r="AJ253" i="32"/>
  <c r="AI253" i="32"/>
  <c r="AH253" i="32"/>
  <c r="AG253" i="32"/>
  <c r="AF253" i="32"/>
  <c r="AE253" i="32"/>
  <c r="BN252" i="32"/>
  <c r="BE252" i="32"/>
  <c r="AV252" i="32"/>
  <c r="AM252" i="32"/>
  <c r="AJ252" i="32"/>
  <c r="AI252" i="32"/>
  <c r="AH252" i="32"/>
  <c r="AG252" i="32"/>
  <c r="AF252" i="32"/>
  <c r="AE252" i="32"/>
  <c r="BN251" i="32"/>
  <c r="BM251" i="32"/>
  <c r="BL251" i="32"/>
  <c r="BE251" i="32"/>
  <c r="BD251" i="32"/>
  <c r="BC251" i="32"/>
  <c r="AV251" i="32"/>
  <c r="AU251" i="32"/>
  <c r="AT251" i="32"/>
  <c r="AM251" i="32"/>
  <c r="AL251" i="32"/>
  <c r="AK251" i="32"/>
  <c r="AJ251" i="32"/>
  <c r="AI251" i="32"/>
  <c r="AH251" i="32"/>
  <c r="AG251" i="32"/>
  <c r="AF251" i="32"/>
  <c r="AE251" i="32"/>
  <c r="AC251" i="32"/>
  <c r="AB251" i="32"/>
  <c r="M251" i="32"/>
  <c r="BN250" i="32"/>
  <c r="BE250" i="32"/>
  <c r="AV250" i="32"/>
  <c r="AM250" i="32"/>
  <c r="AJ250" i="32"/>
  <c r="AI250" i="32"/>
  <c r="AH250" i="32"/>
  <c r="AG250" i="32"/>
  <c r="AF250" i="32"/>
  <c r="AE250" i="32"/>
  <c r="BN249" i="32"/>
  <c r="BE249" i="32"/>
  <c r="AV249" i="32"/>
  <c r="AM249" i="32"/>
  <c r="AJ249" i="32"/>
  <c r="AI249" i="32"/>
  <c r="AH249" i="32"/>
  <c r="AG249" i="32"/>
  <c r="AF249" i="32"/>
  <c r="AE249" i="32"/>
  <c r="BN248" i="32"/>
  <c r="BE248" i="32"/>
  <c r="AV248" i="32"/>
  <c r="AM248" i="32"/>
  <c r="AJ248" i="32"/>
  <c r="AI248" i="32"/>
  <c r="AH248" i="32"/>
  <c r="AG248" i="32"/>
  <c r="AF248" i="32"/>
  <c r="AE248" i="32"/>
  <c r="BN247" i="32"/>
  <c r="BM247" i="32"/>
  <c r="BL247" i="32"/>
  <c r="BE247" i="32"/>
  <c r="BD247" i="32"/>
  <c r="BC247" i="32"/>
  <c r="AV247" i="32"/>
  <c r="AU247" i="32"/>
  <c r="AT247" i="32"/>
  <c r="AM247" i="32"/>
  <c r="AL247" i="32"/>
  <c r="AK247" i="32"/>
  <c r="AJ247" i="32"/>
  <c r="AI247" i="32"/>
  <c r="AH247" i="32"/>
  <c r="AG247" i="32"/>
  <c r="AF247" i="32"/>
  <c r="AE247" i="32"/>
  <c r="AC247" i="32"/>
  <c r="AB247" i="32"/>
  <c r="M247" i="32"/>
  <c r="BN246" i="32"/>
  <c r="BE246" i="32"/>
  <c r="AV246" i="32"/>
  <c r="AM246" i="32"/>
  <c r="AJ246" i="32"/>
  <c r="AI246" i="32"/>
  <c r="AH246" i="32"/>
  <c r="AG246" i="32"/>
  <c r="AF246" i="32"/>
  <c r="AE246" i="32"/>
  <c r="BN245" i="32"/>
  <c r="BE245" i="32"/>
  <c r="AV245" i="32"/>
  <c r="AM245" i="32"/>
  <c r="AJ245" i="32"/>
  <c r="AI245" i="32"/>
  <c r="AH245" i="32"/>
  <c r="AG245" i="32"/>
  <c r="AF245" i="32"/>
  <c r="AE245" i="32"/>
  <c r="BN244" i="32"/>
  <c r="BE244" i="32"/>
  <c r="AV244" i="32"/>
  <c r="AM244" i="32"/>
  <c r="AJ244" i="32"/>
  <c r="AI244" i="32"/>
  <c r="AH244" i="32"/>
  <c r="AG244" i="32"/>
  <c r="AF244" i="32"/>
  <c r="AE244" i="32"/>
  <c r="BN243" i="32"/>
  <c r="BM243" i="32"/>
  <c r="BL243" i="32"/>
  <c r="BE243" i="32"/>
  <c r="BD243" i="32"/>
  <c r="BC243" i="32"/>
  <c r="AV243" i="32"/>
  <c r="AU243" i="32"/>
  <c r="AT243" i="32"/>
  <c r="AM243" i="32"/>
  <c r="AL243" i="32"/>
  <c r="AK243" i="32"/>
  <c r="AJ243" i="32"/>
  <c r="AI243" i="32"/>
  <c r="AH243" i="32"/>
  <c r="AG243" i="32"/>
  <c r="AF243" i="32"/>
  <c r="AE243" i="32"/>
  <c r="AC243" i="32"/>
  <c r="AB243" i="32"/>
  <c r="M243" i="32"/>
  <c r="BN242" i="32"/>
  <c r="BE242" i="32"/>
  <c r="AV242" i="32"/>
  <c r="AM242" i="32"/>
  <c r="AJ242" i="32"/>
  <c r="AI242" i="32"/>
  <c r="AH242" i="32"/>
  <c r="AG242" i="32"/>
  <c r="AF242" i="32"/>
  <c r="AE242" i="32"/>
  <c r="BN241" i="32"/>
  <c r="BE241" i="32"/>
  <c r="AV241" i="32"/>
  <c r="AM241" i="32"/>
  <c r="AJ241" i="32"/>
  <c r="AI241" i="32"/>
  <c r="AH241" i="32"/>
  <c r="AG241" i="32"/>
  <c r="AF241" i="32"/>
  <c r="AE241" i="32"/>
  <c r="BN240" i="32"/>
  <c r="BE240" i="32"/>
  <c r="AV240" i="32"/>
  <c r="AM240" i="32"/>
  <c r="AJ240" i="32"/>
  <c r="AI240" i="32"/>
  <c r="AH240" i="32"/>
  <c r="AG240" i="32"/>
  <c r="AF240" i="32"/>
  <c r="AE240" i="32"/>
  <c r="BN239" i="32"/>
  <c r="BM239" i="32"/>
  <c r="BL239" i="32"/>
  <c r="BE239" i="32"/>
  <c r="BD239" i="32"/>
  <c r="BC239" i="32"/>
  <c r="AV239" i="32"/>
  <c r="AU239" i="32"/>
  <c r="AT239" i="32"/>
  <c r="AM239" i="32"/>
  <c r="AL239" i="32"/>
  <c r="AK239" i="32"/>
  <c r="AJ239" i="32"/>
  <c r="AI239" i="32"/>
  <c r="AH239" i="32"/>
  <c r="AG239" i="32"/>
  <c r="AF239" i="32"/>
  <c r="AE239" i="32"/>
  <c r="AC239" i="32"/>
  <c r="AB239" i="32"/>
  <c r="M239" i="32"/>
  <c r="BN238" i="32"/>
  <c r="BE238" i="32"/>
  <c r="AV238" i="32"/>
  <c r="AM238" i="32"/>
  <c r="AJ238" i="32"/>
  <c r="AI238" i="32"/>
  <c r="AH238" i="32"/>
  <c r="AG238" i="32"/>
  <c r="AF238" i="32"/>
  <c r="AE238" i="32"/>
  <c r="BN237" i="32"/>
  <c r="BE237" i="32"/>
  <c r="AV237" i="32"/>
  <c r="AM237" i="32"/>
  <c r="AJ237" i="32"/>
  <c r="AI237" i="32"/>
  <c r="AH237" i="32"/>
  <c r="AG237" i="32"/>
  <c r="AF237" i="32"/>
  <c r="AE237" i="32"/>
  <c r="BN236" i="32"/>
  <c r="BE236" i="32"/>
  <c r="AV236" i="32"/>
  <c r="AM236" i="32"/>
  <c r="AJ236" i="32"/>
  <c r="AI236" i="32"/>
  <c r="AH236" i="32"/>
  <c r="AG236" i="32"/>
  <c r="AF236" i="32"/>
  <c r="AE236" i="32"/>
  <c r="BN235" i="32"/>
  <c r="BM235" i="32"/>
  <c r="BL235" i="32"/>
  <c r="BE235" i="32"/>
  <c r="BD235" i="32"/>
  <c r="BC235" i="32"/>
  <c r="AV235" i="32"/>
  <c r="AU235" i="32"/>
  <c r="AT235" i="32"/>
  <c r="AM235" i="32"/>
  <c r="AL235" i="32"/>
  <c r="AK235" i="32"/>
  <c r="AJ235" i="32"/>
  <c r="AI235" i="32"/>
  <c r="AH235" i="32"/>
  <c r="AG235" i="32"/>
  <c r="AF235" i="32"/>
  <c r="AE235" i="32"/>
  <c r="AC235" i="32"/>
  <c r="AB235" i="32"/>
  <c r="M235" i="32"/>
  <c r="BN234" i="32"/>
  <c r="BE234" i="32"/>
  <c r="AV234" i="32"/>
  <c r="AM234" i="32"/>
  <c r="AJ234" i="32"/>
  <c r="AI234" i="32"/>
  <c r="AH234" i="32"/>
  <c r="AG234" i="32"/>
  <c r="AF234" i="32"/>
  <c r="AE234" i="32"/>
  <c r="BN233" i="32"/>
  <c r="BE233" i="32"/>
  <c r="AV233" i="32"/>
  <c r="AM233" i="32"/>
  <c r="AJ233" i="32"/>
  <c r="AI233" i="32"/>
  <c r="AH233" i="32"/>
  <c r="AG233" i="32"/>
  <c r="AF233" i="32"/>
  <c r="AE233" i="32"/>
  <c r="BN232" i="32"/>
  <c r="BE232" i="32"/>
  <c r="AV232" i="32"/>
  <c r="AM232" i="32"/>
  <c r="AJ232" i="32"/>
  <c r="AI232" i="32"/>
  <c r="AH232" i="32"/>
  <c r="AG232" i="32"/>
  <c r="AF232" i="32"/>
  <c r="AE232" i="32"/>
  <c r="BN231" i="32"/>
  <c r="BM231" i="32"/>
  <c r="BL231" i="32"/>
  <c r="BE231" i="32"/>
  <c r="BD231" i="32"/>
  <c r="BC231" i="32"/>
  <c r="AV231" i="32"/>
  <c r="AU231" i="32"/>
  <c r="AT231" i="32"/>
  <c r="AM231" i="32"/>
  <c r="AL231" i="32"/>
  <c r="AK231" i="32"/>
  <c r="AJ231" i="32"/>
  <c r="AI231" i="32"/>
  <c r="AH231" i="32"/>
  <c r="AG231" i="32"/>
  <c r="AF231" i="32"/>
  <c r="AE231" i="32"/>
  <c r="AC231" i="32"/>
  <c r="AB231" i="32"/>
  <c r="M231" i="32"/>
  <c r="BN230" i="32"/>
  <c r="BE230" i="32"/>
  <c r="AV230" i="32"/>
  <c r="AM230" i="32"/>
  <c r="AJ230" i="32"/>
  <c r="AI230" i="32"/>
  <c r="AH230" i="32"/>
  <c r="AG230" i="32"/>
  <c r="AF230" i="32"/>
  <c r="AE230" i="32"/>
  <c r="BN229" i="32"/>
  <c r="BE229" i="32"/>
  <c r="AV229" i="32"/>
  <c r="AM229" i="32"/>
  <c r="AJ229" i="32"/>
  <c r="AI229" i="32"/>
  <c r="AH229" i="32"/>
  <c r="AG229" i="32"/>
  <c r="AF229" i="32"/>
  <c r="AE229" i="32"/>
  <c r="BN228" i="32"/>
  <c r="BE228" i="32"/>
  <c r="AV228" i="32"/>
  <c r="AM228" i="32"/>
  <c r="AJ228" i="32"/>
  <c r="AI228" i="32"/>
  <c r="AH228" i="32"/>
  <c r="AG228" i="32"/>
  <c r="AF228" i="32"/>
  <c r="AE228" i="32"/>
  <c r="BN227" i="32"/>
  <c r="BM227" i="32"/>
  <c r="BL227" i="32"/>
  <c r="BE227" i="32"/>
  <c r="BD227" i="32"/>
  <c r="BC227" i="32"/>
  <c r="AV227" i="32"/>
  <c r="AU227" i="32"/>
  <c r="AT227" i="32"/>
  <c r="AM227" i="32"/>
  <c r="AL227" i="32"/>
  <c r="AK227" i="32"/>
  <c r="AJ227" i="32"/>
  <c r="AI227" i="32"/>
  <c r="AH227" i="32"/>
  <c r="AG227" i="32"/>
  <c r="AF227" i="32"/>
  <c r="AE227" i="32"/>
  <c r="AC227" i="32"/>
  <c r="AB227" i="32"/>
  <c r="M227" i="32"/>
  <c r="BN226" i="32"/>
  <c r="BE226" i="32"/>
  <c r="AV226" i="32"/>
  <c r="AM226" i="32"/>
  <c r="AJ226" i="32"/>
  <c r="AI226" i="32"/>
  <c r="AH226" i="32"/>
  <c r="AG226" i="32"/>
  <c r="AF226" i="32"/>
  <c r="AE226" i="32"/>
  <c r="BN225" i="32"/>
  <c r="BE225" i="32"/>
  <c r="AV225" i="32"/>
  <c r="AM225" i="32"/>
  <c r="AJ225" i="32"/>
  <c r="AI225" i="32"/>
  <c r="AH225" i="32"/>
  <c r="AG225" i="32"/>
  <c r="AF225" i="32"/>
  <c r="AE225" i="32"/>
  <c r="BN224" i="32"/>
  <c r="BE224" i="32"/>
  <c r="AV224" i="32"/>
  <c r="AM224" i="32"/>
  <c r="AJ224" i="32"/>
  <c r="AI224" i="32"/>
  <c r="AH224" i="32"/>
  <c r="AG224" i="32"/>
  <c r="AF224" i="32"/>
  <c r="AE224" i="32"/>
  <c r="BN223" i="32"/>
  <c r="BM223" i="32"/>
  <c r="BL223" i="32"/>
  <c r="BE223" i="32"/>
  <c r="BD223" i="32"/>
  <c r="BC223" i="32"/>
  <c r="AV223" i="32"/>
  <c r="AU223" i="32"/>
  <c r="AT223" i="32"/>
  <c r="AM223" i="32"/>
  <c r="AL223" i="32"/>
  <c r="AK223" i="32"/>
  <c r="AJ223" i="32"/>
  <c r="AI223" i="32"/>
  <c r="AH223" i="32"/>
  <c r="AG223" i="32"/>
  <c r="AF223" i="32"/>
  <c r="AE223" i="32"/>
  <c r="AC223" i="32"/>
  <c r="AB223" i="32"/>
  <c r="M223" i="32"/>
  <c r="BN222" i="32"/>
  <c r="BE222" i="32"/>
  <c r="AV222" i="32"/>
  <c r="AM222" i="32"/>
  <c r="AJ222" i="32"/>
  <c r="AI222" i="32"/>
  <c r="AH222" i="32"/>
  <c r="AG222" i="32"/>
  <c r="AF222" i="32"/>
  <c r="AE222" i="32"/>
  <c r="BN221" i="32"/>
  <c r="BE221" i="32"/>
  <c r="AV221" i="32"/>
  <c r="AM221" i="32"/>
  <c r="AJ221" i="32"/>
  <c r="AI221" i="32"/>
  <c r="AH221" i="32"/>
  <c r="AG221" i="32"/>
  <c r="AF221" i="32"/>
  <c r="AE221" i="32"/>
  <c r="BN220" i="32"/>
  <c r="BE220" i="32"/>
  <c r="AV220" i="32"/>
  <c r="AM220" i="32"/>
  <c r="AJ220" i="32"/>
  <c r="AI220" i="32"/>
  <c r="AH220" i="32"/>
  <c r="AG220" i="32"/>
  <c r="AF220" i="32"/>
  <c r="AE220" i="32"/>
  <c r="BN219" i="32"/>
  <c r="BM219" i="32"/>
  <c r="BL219" i="32"/>
  <c r="BE219" i="32"/>
  <c r="BD219" i="32"/>
  <c r="BC219" i="32"/>
  <c r="AV219" i="32"/>
  <c r="AU219" i="32"/>
  <c r="AT219" i="32"/>
  <c r="AM219" i="32"/>
  <c r="AL219" i="32"/>
  <c r="AK219" i="32"/>
  <c r="AJ219" i="32"/>
  <c r="AI219" i="32"/>
  <c r="AH219" i="32"/>
  <c r="AG219" i="32"/>
  <c r="AF219" i="32"/>
  <c r="AE219" i="32"/>
  <c r="AC219" i="32"/>
  <c r="AB219" i="32"/>
  <c r="M219" i="32"/>
  <c r="BN218" i="32"/>
  <c r="BE218" i="32"/>
  <c r="AV218" i="32"/>
  <c r="AM218" i="32"/>
  <c r="AJ218" i="32"/>
  <c r="AI218" i="32"/>
  <c r="AH218" i="32"/>
  <c r="AG218" i="32"/>
  <c r="AF218" i="32"/>
  <c r="AE218" i="32"/>
  <c r="BN217" i="32"/>
  <c r="BE217" i="32"/>
  <c r="AV217" i="32"/>
  <c r="AM217" i="32"/>
  <c r="AJ217" i="32"/>
  <c r="AI217" i="32"/>
  <c r="AH217" i="32"/>
  <c r="AG217" i="32"/>
  <c r="AF217" i="32"/>
  <c r="AE217" i="32"/>
  <c r="BN216" i="32"/>
  <c r="BE216" i="32"/>
  <c r="AV216" i="32"/>
  <c r="AM216" i="32"/>
  <c r="AJ216" i="32"/>
  <c r="AI216" i="32"/>
  <c r="AH216" i="32"/>
  <c r="AG216" i="32"/>
  <c r="AF216" i="32"/>
  <c r="AE216" i="32"/>
  <c r="BN215" i="32"/>
  <c r="BM215" i="32"/>
  <c r="BL215" i="32"/>
  <c r="BE215" i="32"/>
  <c r="BD215" i="32"/>
  <c r="BC215" i="32"/>
  <c r="AV215" i="32"/>
  <c r="AU215" i="32"/>
  <c r="AT215" i="32"/>
  <c r="AM215" i="32"/>
  <c r="AL215" i="32"/>
  <c r="AK215" i="32"/>
  <c r="AJ215" i="32"/>
  <c r="AI215" i="32"/>
  <c r="AH215" i="32"/>
  <c r="AG215" i="32"/>
  <c r="AF215" i="32"/>
  <c r="AE215" i="32"/>
  <c r="AC215" i="32"/>
  <c r="AB215" i="32"/>
  <c r="M215" i="32"/>
  <c r="BN214" i="32"/>
  <c r="BE214" i="32"/>
  <c r="AV214" i="32"/>
  <c r="AM214" i="32"/>
  <c r="AJ214" i="32"/>
  <c r="AI214" i="32"/>
  <c r="AH214" i="32"/>
  <c r="AG214" i="32"/>
  <c r="AF214" i="32"/>
  <c r="AE214" i="32"/>
  <c r="BN213" i="32"/>
  <c r="BE213" i="32"/>
  <c r="AV213" i="32"/>
  <c r="AM213" i="32"/>
  <c r="AJ213" i="32"/>
  <c r="AI213" i="32"/>
  <c r="AH213" i="32"/>
  <c r="AG213" i="32"/>
  <c r="AF213" i="32"/>
  <c r="AE213" i="32"/>
  <c r="BN212" i="32"/>
  <c r="BE212" i="32"/>
  <c r="AV212" i="32"/>
  <c r="AM212" i="32"/>
  <c r="AJ212" i="32"/>
  <c r="AI212" i="32"/>
  <c r="AH212" i="32"/>
  <c r="AG212" i="32"/>
  <c r="AF212" i="32"/>
  <c r="AE212" i="32"/>
  <c r="BN211" i="32"/>
  <c r="BM211" i="32"/>
  <c r="BL211" i="32"/>
  <c r="BE211" i="32"/>
  <c r="BD211" i="32"/>
  <c r="BC211" i="32"/>
  <c r="AV211" i="32"/>
  <c r="AU211" i="32"/>
  <c r="AT211" i="32"/>
  <c r="AM211" i="32"/>
  <c r="AL211" i="32"/>
  <c r="AK211" i="32"/>
  <c r="AJ211" i="32"/>
  <c r="AI211" i="32"/>
  <c r="AH211" i="32"/>
  <c r="AG211" i="32"/>
  <c r="AF211" i="32"/>
  <c r="AE211" i="32"/>
  <c r="AC211" i="32"/>
  <c r="AB211" i="32"/>
  <c r="M211" i="32"/>
  <c r="BN210" i="32"/>
  <c r="BE210" i="32"/>
  <c r="AV210" i="32"/>
  <c r="AM210" i="32"/>
  <c r="AJ210" i="32"/>
  <c r="AI210" i="32"/>
  <c r="AH210" i="32"/>
  <c r="AG210" i="32"/>
  <c r="AF210" i="32"/>
  <c r="AE210" i="32"/>
  <c r="BN209" i="32"/>
  <c r="BE209" i="32"/>
  <c r="AV209" i="32"/>
  <c r="AM209" i="32"/>
  <c r="AJ209" i="32"/>
  <c r="AI209" i="32"/>
  <c r="AH209" i="32"/>
  <c r="AG209" i="32"/>
  <c r="AF209" i="32"/>
  <c r="AE209" i="32"/>
  <c r="BN208" i="32"/>
  <c r="BE208" i="32"/>
  <c r="AV208" i="32"/>
  <c r="AM208" i="32"/>
  <c r="AJ208" i="32"/>
  <c r="AI208" i="32"/>
  <c r="AH208" i="32"/>
  <c r="AG208" i="32"/>
  <c r="AF208" i="32"/>
  <c r="AE208" i="32"/>
  <c r="BN207" i="32"/>
  <c r="BM207" i="32"/>
  <c r="BL207" i="32"/>
  <c r="BE207" i="32"/>
  <c r="BD207" i="32"/>
  <c r="BC207" i="32"/>
  <c r="AV207" i="32"/>
  <c r="AU207" i="32"/>
  <c r="AT207" i="32"/>
  <c r="AM207" i="32"/>
  <c r="AL207" i="32"/>
  <c r="AK207" i="32"/>
  <c r="AJ207" i="32"/>
  <c r="AI207" i="32"/>
  <c r="AH207" i="32"/>
  <c r="AG207" i="32"/>
  <c r="AF207" i="32"/>
  <c r="AE207" i="32"/>
  <c r="AC207" i="32"/>
  <c r="AB207" i="32"/>
  <c r="M207" i="32"/>
  <c r="BN206" i="32"/>
  <c r="BE206" i="32"/>
  <c r="AV206" i="32"/>
  <c r="AM206" i="32"/>
  <c r="AJ206" i="32"/>
  <c r="AI206" i="32"/>
  <c r="AH206" i="32"/>
  <c r="AG206" i="32"/>
  <c r="AF206" i="32"/>
  <c r="AE206" i="32"/>
  <c r="BN205" i="32"/>
  <c r="BE205" i="32"/>
  <c r="AV205" i="32"/>
  <c r="AM205" i="32"/>
  <c r="AJ205" i="32"/>
  <c r="AI205" i="32"/>
  <c r="AH205" i="32"/>
  <c r="AG205" i="32"/>
  <c r="AF205" i="32"/>
  <c r="AE205" i="32"/>
  <c r="BN204" i="32"/>
  <c r="BE204" i="32"/>
  <c r="AV204" i="32"/>
  <c r="AM204" i="32"/>
  <c r="AJ204" i="32"/>
  <c r="AI204" i="32"/>
  <c r="AH204" i="32"/>
  <c r="AG204" i="32"/>
  <c r="AF204" i="32"/>
  <c r="AE204" i="32"/>
  <c r="BN203" i="32"/>
  <c r="BM203" i="32"/>
  <c r="BL203" i="32"/>
  <c r="BE203" i="32"/>
  <c r="BD203" i="32"/>
  <c r="BC203" i="32"/>
  <c r="AV203" i="32"/>
  <c r="AU203" i="32"/>
  <c r="AT203" i="32"/>
  <c r="AM203" i="32"/>
  <c r="AL203" i="32"/>
  <c r="AK203" i="32"/>
  <c r="AJ203" i="32"/>
  <c r="AI203" i="32"/>
  <c r="AH203" i="32"/>
  <c r="AG203" i="32"/>
  <c r="AF203" i="32"/>
  <c r="AE203" i="32"/>
  <c r="AC203" i="32"/>
  <c r="AB203" i="32"/>
  <c r="M203" i="32"/>
  <c r="BN202" i="32"/>
  <c r="BE202" i="32"/>
  <c r="AV202" i="32"/>
  <c r="AM202" i="32"/>
  <c r="AJ202" i="32"/>
  <c r="AI202" i="32"/>
  <c r="AH202" i="32"/>
  <c r="AG202" i="32"/>
  <c r="AF202" i="32"/>
  <c r="AE202" i="32"/>
  <c r="BN201" i="32"/>
  <c r="BE201" i="32"/>
  <c r="AV201" i="32"/>
  <c r="AM201" i="32"/>
  <c r="AJ201" i="32"/>
  <c r="AI201" i="32"/>
  <c r="AH201" i="32"/>
  <c r="AG201" i="32"/>
  <c r="AF201" i="32"/>
  <c r="AE201" i="32"/>
  <c r="BN200" i="32"/>
  <c r="BE200" i="32"/>
  <c r="AV200" i="32"/>
  <c r="AM200" i="32"/>
  <c r="AJ200" i="32"/>
  <c r="AI200" i="32"/>
  <c r="AH200" i="32"/>
  <c r="AG200" i="32"/>
  <c r="AF200" i="32"/>
  <c r="AE200" i="32"/>
  <c r="BN199" i="32"/>
  <c r="BM199" i="32"/>
  <c r="BL199" i="32"/>
  <c r="BE199" i="32"/>
  <c r="BD199" i="32"/>
  <c r="BC199" i="32"/>
  <c r="AV199" i="32"/>
  <c r="AU199" i="32"/>
  <c r="AT199" i="32"/>
  <c r="AM199" i="32"/>
  <c r="AL199" i="32"/>
  <c r="AK199" i="32"/>
  <c r="AJ199" i="32"/>
  <c r="AI199" i="32"/>
  <c r="AH199" i="32"/>
  <c r="AG199" i="32"/>
  <c r="AF199" i="32"/>
  <c r="AE199" i="32"/>
  <c r="AC199" i="32"/>
  <c r="AB199" i="32"/>
  <c r="M199" i="32"/>
  <c r="BN198" i="32"/>
  <c r="BE198" i="32"/>
  <c r="AV198" i="32"/>
  <c r="AM198" i="32"/>
  <c r="AJ198" i="32"/>
  <c r="AI198" i="32"/>
  <c r="AH198" i="32"/>
  <c r="AG198" i="32"/>
  <c r="AF198" i="32"/>
  <c r="AE198" i="32"/>
  <c r="BN197" i="32"/>
  <c r="BE197" i="32"/>
  <c r="AV197" i="32"/>
  <c r="AM197" i="32"/>
  <c r="AJ197" i="32"/>
  <c r="AI197" i="32"/>
  <c r="AH197" i="32"/>
  <c r="AG197" i="32"/>
  <c r="AF197" i="32"/>
  <c r="AE197" i="32"/>
  <c r="BN196" i="32"/>
  <c r="BE196" i="32"/>
  <c r="AV196" i="32"/>
  <c r="AM196" i="32"/>
  <c r="AJ196" i="32"/>
  <c r="AI196" i="32"/>
  <c r="AH196" i="32"/>
  <c r="AG196" i="32"/>
  <c r="AF196" i="32"/>
  <c r="AE196" i="32"/>
  <c r="BN195" i="32"/>
  <c r="BM195" i="32"/>
  <c r="BL195" i="32"/>
  <c r="BE195" i="32"/>
  <c r="BD195" i="32"/>
  <c r="BC195" i="32"/>
  <c r="AV195" i="32"/>
  <c r="AU195" i="32"/>
  <c r="AT195" i="32"/>
  <c r="AM195" i="32"/>
  <c r="AL195" i="32"/>
  <c r="AK195" i="32"/>
  <c r="AJ195" i="32"/>
  <c r="AI195" i="32"/>
  <c r="AH195" i="32"/>
  <c r="AG195" i="32"/>
  <c r="AF195" i="32"/>
  <c r="AE195" i="32"/>
  <c r="AC195" i="32"/>
  <c r="AB195" i="32"/>
  <c r="M195" i="32"/>
  <c r="BN194" i="32"/>
  <c r="BE194" i="32"/>
  <c r="AV194" i="32"/>
  <c r="AM194" i="32"/>
  <c r="AJ194" i="32"/>
  <c r="AI194" i="32"/>
  <c r="AH194" i="32"/>
  <c r="AG194" i="32"/>
  <c r="AF194" i="32"/>
  <c r="AE194" i="32"/>
  <c r="BN193" i="32"/>
  <c r="BE193" i="32"/>
  <c r="AV193" i="32"/>
  <c r="AM193" i="32"/>
  <c r="AJ193" i="32"/>
  <c r="AI193" i="32"/>
  <c r="AH193" i="32"/>
  <c r="AG193" i="32"/>
  <c r="AF193" i="32"/>
  <c r="AE193" i="32"/>
  <c r="BN192" i="32"/>
  <c r="BE192" i="32"/>
  <c r="AV192" i="32"/>
  <c r="AM192" i="32"/>
  <c r="AJ192" i="32"/>
  <c r="AI192" i="32"/>
  <c r="AH192" i="32"/>
  <c r="AG192" i="32"/>
  <c r="AF192" i="32"/>
  <c r="AE192" i="32"/>
  <c r="BN191" i="32"/>
  <c r="BM191" i="32"/>
  <c r="BL191" i="32"/>
  <c r="BE191" i="32"/>
  <c r="BD191" i="32"/>
  <c r="BC191" i="32"/>
  <c r="AV191" i="32"/>
  <c r="AU191" i="32"/>
  <c r="AT191" i="32"/>
  <c r="AM191" i="32"/>
  <c r="AL191" i="32"/>
  <c r="AK191" i="32"/>
  <c r="AJ191" i="32"/>
  <c r="AI191" i="32"/>
  <c r="AH191" i="32"/>
  <c r="AG191" i="32"/>
  <c r="AF191" i="32"/>
  <c r="AE191" i="32"/>
  <c r="AC191" i="32"/>
  <c r="AB191" i="32"/>
  <c r="M191" i="32"/>
  <c r="BN190" i="32"/>
  <c r="BE190" i="32"/>
  <c r="AV190" i="32"/>
  <c r="AM190" i="32"/>
  <c r="AJ190" i="32"/>
  <c r="AI190" i="32"/>
  <c r="AH190" i="32"/>
  <c r="AG190" i="32"/>
  <c r="AF190" i="32"/>
  <c r="AE190" i="32"/>
  <c r="BN189" i="32"/>
  <c r="BE189" i="32"/>
  <c r="AV189" i="32"/>
  <c r="AM189" i="32"/>
  <c r="AJ189" i="32"/>
  <c r="AI189" i="32"/>
  <c r="AH189" i="32"/>
  <c r="AG189" i="32"/>
  <c r="AF189" i="32"/>
  <c r="AE189" i="32"/>
  <c r="BN188" i="32"/>
  <c r="BE188" i="32"/>
  <c r="AV188" i="32"/>
  <c r="AM188" i="32"/>
  <c r="AJ188" i="32"/>
  <c r="AI188" i="32"/>
  <c r="AH188" i="32"/>
  <c r="AG188" i="32"/>
  <c r="AF188" i="32"/>
  <c r="AE188" i="32"/>
  <c r="BN187" i="32"/>
  <c r="BM187" i="32"/>
  <c r="BL187" i="32"/>
  <c r="BE187" i="32"/>
  <c r="BD187" i="32"/>
  <c r="BC187" i="32"/>
  <c r="AV187" i="32"/>
  <c r="AU187" i="32"/>
  <c r="AT187" i="32"/>
  <c r="AM187" i="32"/>
  <c r="AL187" i="32"/>
  <c r="AK187" i="32"/>
  <c r="AJ187" i="32"/>
  <c r="AI187" i="32"/>
  <c r="AH187" i="32"/>
  <c r="AG187" i="32"/>
  <c r="AF187" i="32"/>
  <c r="AE187" i="32"/>
  <c r="AC187" i="32"/>
  <c r="AB187" i="32"/>
  <c r="M187" i="32"/>
  <c r="BN186" i="32"/>
  <c r="BE186" i="32"/>
  <c r="AV186" i="32"/>
  <c r="AM186" i="32"/>
  <c r="AJ186" i="32"/>
  <c r="AI186" i="32"/>
  <c r="AH186" i="32"/>
  <c r="AG186" i="32"/>
  <c r="AF186" i="32"/>
  <c r="AE186" i="32"/>
  <c r="BN185" i="32"/>
  <c r="BE185" i="32"/>
  <c r="AV185" i="32"/>
  <c r="AM185" i="32"/>
  <c r="AJ185" i="32"/>
  <c r="AI185" i="32"/>
  <c r="AH185" i="32"/>
  <c r="AG185" i="32"/>
  <c r="AF185" i="32"/>
  <c r="AE185" i="32"/>
  <c r="BN184" i="32"/>
  <c r="BE184" i="32"/>
  <c r="AV184" i="32"/>
  <c r="AM184" i="32"/>
  <c r="AJ184" i="32"/>
  <c r="AI184" i="32"/>
  <c r="AH184" i="32"/>
  <c r="AG184" i="32"/>
  <c r="AF184" i="32"/>
  <c r="AE184" i="32"/>
  <c r="BN183" i="32"/>
  <c r="BM183" i="32"/>
  <c r="BL183" i="32"/>
  <c r="BE183" i="32"/>
  <c r="BD183" i="32"/>
  <c r="BC183" i="32"/>
  <c r="AV183" i="32"/>
  <c r="AU183" i="32"/>
  <c r="AT183" i="32"/>
  <c r="AM183" i="32"/>
  <c r="AL183" i="32"/>
  <c r="AK183" i="32"/>
  <c r="AJ183" i="32"/>
  <c r="AI183" i="32"/>
  <c r="AH183" i="32"/>
  <c r="AG183" i="32"/>
  <c r="AF183" i="32"/>
  <c r="AE183" i="32"/>
  <c r="AC183" i="32"/>
  <c r="AB183" i="32"/>
  <c r="M183" i="32"/>
  <c r="BN182" i="32"/>
  <c r="BE182" i="32"/>
  <c r="AV182" i="32"/>
  <c r="AM182" i="32"/>
  <c r="AJ182" i="32"/>
  <c r="AI182" i="32"/>
  <c r="AH182" i="32"/>
  <c r="AG182" i="32"/>
  <c r="AF182" i="32"/>
  <c r="AE182" i="32"/>
  <c r="BN181" i="32"/>
  <c r="BE181" i="32"/>
  <c r="AV181" i="32"/>
  <c r="AM181" i="32"/>
  <c r="AJ181" i="32"/>
  <c r="AI181" i="32"/>
  <c r="AH181" i="32"/>
  <c r="AG181" i="32"/>
  <c r="AF181" i="32"/>
  <c r="AE181" i="32"/>
  <c r="BN180" i="32"/>
  <c r="BE180" i="32"/>
  <c r="AV180" i="32"/>
  <c r="AM180" i="32"/>
  <c r="AJ180" i="32"/>
  <c r="AI180" i="32"/>
  <c r="AH180" i="32"/>
  <c r="AG180" i="32"/>
  <c r="AF180" i="32"/>
  <c r="AE180" i="32"/>
  <c r="BN179" i="32"/>
  <c r="BM179" i="32"/>
  <c r="BL179" i="32"/>
  <c r="BE179" i="32"/>
  <c r="BD179" i="32"/>
  <c r="BC179" i="32"/>
  <c r="AV179" i="32"/>
  <c r="AU179" i="32"/>
  <c r="AT179" i="32"/>
  <c r="AM179" i="32"/>
  <c r="AL179" i="32"/>
  <c r="AK179" i="32"/>
  <c r="AJ179" i="32"/>
  <c r="AI179" i="32"/>
  <c r="AH179" i="32"/>
  <c r="AG179" i="32"/>
  <c r="AF179" i="32"/>
  <c r="AE179" i="32"/>
  <c r="AC179" i="32"/>
  <c r="AB179" i="32"/>
  <c r="M179" i="32"/>
  <c r="BN178" i="32"/>
  <c r="BE178" i="32"/>
  <c r="AV178" i="32"/>
  <c r="AM178" i="32"/>
  <c r="AJ178" i="32"/>
  <c r="AI178" i="32"/>
  <c r="AH178" i="32"/>
  <c r="AG178" i="32"/>
  <c r="AF178" i="32"/>
  <c r="AE178" i="32"/>
  <c r="BN177" i="32"/>
  <c r="BE177" i="32"/>
  <c r="AV177" i="32"/>
  <c r="AM177" i="32"/>
  <c r="AJ177" i="32"/>
  <c r="AI177" i="32"/>
  <c r="AH177" i="32"/>
  <c r="AG177" i="32"/>
  <c r="AF177" i="32"/>
  <c r="AE177" i="32"/>
  <c r="BN176" i="32"/>
  <c r="BE176" i="32"/>
  <c r="AV176" i="32"/>
  <c r="AM176" i="32"/>
  <c r="AJ176" i="32"/>
  <c r="AI176" i="32"/>
  <c r="AH176" i="32"/>
  <c r="AG176" i="32"/>
  <c r="AF176" i="32"/>
  <c r="AE176" i="32"/>
  <c r="BN175" i="32"/>
  <c r="BM175" i="32"/>
  <c r="BL175" i="32"/>
  <c r="BE175" i="32"/>
  <c r="BD175" i="32"/>
  <c r="BC175" i="32"/>
  <c r="AV175" i="32"/>
  <c r="AU175" i="32"/>
  <c r="AT175" i="32"/>
  <c r="AM175" i="32"/>
  <c r="AL175" i="32"/>
  <c r="AK175" i="32"/>
  <c r="AJ175" i="32"/>
  <c r="AI175" i="32"/>
  <c r="AH175" i="32"/>
  <c r="AG175" i="32"/>
  <c r="AF175" i="32"/>
  <c r="AE175" i="32"/>
  <c r="AC175" i="32"/>
  <c r="AB175" i="32"/>
  <c r="M175" i="32"/>
  <c r="BN174" i="32"/>
  <c r="BE174" i="32"/>
  <c r="AV174" i="32"/>
  <c r="AM174" i="32"/>
  <c r="AJ174" i="32"/>
  <c r="AI174" i="32"/>
  <c r="AH174" i="32"/>
  <c r="AG174" i="32"/>
  <c r="AF174" i="32"/>
  <c r="AE174" i="32"/>
  <c r="BN173" i="32"/>
  <c r="BE173" i="32"/>
  <c r="AV173" i="32"/>
  <c r="AM173" i="32"/>
  <c r="AJ173" i="32"/>
  <c r="AI173" i="32"/>
  <c r="AH173" i="32"/>
  <c r="AG173" i="32"/>
  <c r="AF173" i="32"/>
  <c r="AE173" i="32"/>
  <c r="BN172" i="32"/>
  <c r="BE172" i="32"/>
  <c r="AV172" i="32"/>
  <c r="AM172" i="32"/>
  <c r="AJ172" i="32"/>
  <c r="AI172" i="32"/>
  <c r="AH172" i="32"/>
  <c r="AG172" i="32"/>
  <c r="AF172" i="32"/>
  <c r="AE172" i="32"/>
  <c r="BN171" i="32"/>
  <c r="BM171" i="32"/>
  <c r="BL171" i="32"/>
  <c r="BE171" i="32"/>
  <c r="BD171" i="32"/>
  <c r="BC171" i="32"/>
  <c r="AV171" i="32"/>
  <c r="AU171" i="32"/>
  <c r="AT171" i="32"/>
  <c r="AM171" i="32"/>
  <c r="AL171" i="32"/>
  <c r="AK171" i="32"/>
  <c r="AJ171" i="32"/>
  <c r="AI171" i="32"/>
  <c r="AH171" i="32"/>
  <c r="AG171" i="32"/>
  <c r="AF171" i="32"/>
  <c r="AE171" i="32"/>
  <c r="AC171" i="32"/>
  <c r="AB171" i="32"/>
  <c r="M171" i="32"/>
  <c r="BN170" i="32"/>
  <c r="BE170" i="32"/>
  <c r="AV170" i="32"/>
  <c r="AM170" i="32"/>
  <c r="AJ170" i="32"/>
  <c r="AI170" i="32"/>
  <c r="AH170" i="32"/>
  <c r="AG170" i="32"/>
  <c r="AF170" i="32"/>
  <c r="AE170" i="32"/>
  <c r="BN169" i="32"/>
  <c r="BE169" i="32"/>
  <c r="AV169" i="32"/>
  <c r="AM169" i="32"/>
  <c r="AJ169" i="32"/>
  <c r="AI169" i="32"/>
  <c r="AH169" i="32"/>
  <c r="AG169" i="32"/>
  <c r="AF169" i="32"/>
  <c r="AE169" i="32"/>
  <c r="BN168" i="32"/>
  <c r="BE168" i="32"/>
  <c r="AV168" i="32"/>
  <c r="AM168" i="32"/>
  <c r="AJ168" i="32"/>
  <c r="AI168" i="32"/>
  <c r="AH168" i="32"/>
  <c r="AG168" i="32"/>
  <c r="AF168" i="32"/>
  <c r="AE168" i="32"/>
  <c r="BN167" i="32"/>
  <c r="BM167" i="32"/>
  <c r="BL167" i="32"/>
  <c r="BE167" i="32"/>
  <c r="BD167" i="32"/>
  <c r="BC167" i="32"/>
  <c r="AV167" i="32"/>
  <c r="AU167" i="32"/>
  <c r="AT167" i="32"/>
  <c r="AM167" i="32"/>
  <c r="AL167" i="32"/>
  <c r="AK167" i="32"/>
  <c r="AJ167" i="32"/>
  <c r="AI167" i="32"/>
  <c r="AH167" i="32"/>
  <c r="AG167" i="32"/>
  <c r="AF167" i="32"/>
  <c r="AE167" i="32"/>
  <c r="AC167" i="32"/>
  <c r="AB167" i="32"/>
  <c r="M167" i="32"/>
  <c r="BN166" i="32"/>
  <c r="BE166" i="32"/>
  <c r="AV166" i="32"/>
  <c r="AM166" i="32"/>
  <c r="AJ166" i="32"/>
  <c r="AI166" i="32"/>
  <c r="AH166" i="32"/>
  <c r="AG166" i="32"/>
  <c r="AF166" i="32"/>
  <c r="AE166" i="32"/>
  <c r="BN165" i="32"/>
  <c r="BE165" i="32"/>
  <c r="AV165" i="32"/>
  <c r="AM165" i="32"/>
  <c r="AJ165" i="32"/>
  <c r="AI165" i="32"/>
  <c r="AH165" i="32"/>
  <c r="AG165" i="32"/>
  <c r="AF165" i="32"/>
  <c r="AE165" i="32"/>
  <c r="BN164" i="32"/>
  <c r="BE164" i="32"/>
  <c r="AV164" i="32"/>
  <c r="AM164" i="32"/>
  <c r="AJ164" i="32"/>
  <c r="AI164" i="32"/>
  <c r="AH164" i="32"/>
  <c r="AG164" i="32"/>
  <c r="AF164" i="32"/>
  <c r="AE164" i="32"/>
  <c r="BN163" i="32"/>
  <c r="BM163" i="32"/>
  <c r="BL163" i="32"/>
  <c r="BE163" i="32"/>
  <c r="BD163" i="32"/>
  <c r="BC163" i="32"/>
  <c r="AV163" i="32"/>
  <c r="AU163" i="32"/>
  <c r="AT163" i="32"/>
  <c r="AM163" i="32"/>
  <c r="AL163" i="32"/>
  <c r="AK163" i="32"/>
  <c r="AJ163" i="32"/>
  <c r="AI163" i="32"/>
  <c r="AH163" i="32"/>
  <c r="AG163" i="32"/>
  <c r="AF163" i="32"/>
  <c r="AE163" i="32"/>
  <c r="AC163" i="32"/>
  <c r="AB163" i="32"/>
  <c r="M163" i="32"/>
  <c r="BN162" i="32"/>
  <c r="BE162" i="32"/>
  <c r="AV162" i="32"/>
  <c r="AM162" i="32"/>
  <c r="AJ162" i="32"/>
  <c r="AI162" i="32"/>
  <c r="AH162" i="32"/>
  <c r="AG162" i="32"/>
  <c r="AF162" i="32"/>
  <c r="AE162" i="32"/>
  <c r="BN161" i="32"/>
  <c r="BE161" i="32"/>
  <c r="AV161" i="32"/>
  <c r="AM161" i="32"/>
  <c r="AJ161" i="32"/>
  <c r="AI161" i="32"/>
  <c r="AH161" i="32"/>
  <c r="AG161" i="32"/>
  <c r="AF161" i="32"/>
  <c r="AE161" i="32"/>
  <c r="BN160" i="32"/>
  <c r="BE160" i="32"/>
  <c r="AV160" i="32"/>
  <c r="AM160" i="32"/>
  <c r="AJ160" i="32"/>
  <c r="AI160" i="32"/>
  <c r="AH160" i="32"/>
  <c r="AG160" i="32"/>
  <c r="AF160" i="32"/>
  <c r="AE160" i="32"/>
  <c r="BN159" i="32"/>
  <c r="BM159" i="32"/>
  <c r="BL159" i="32"/>
  <c r="BE159" i="32"/>
  <c r="BD159" i="32"/>
  <c r="BC159" i="32"/>
  <c r="AV159" i="32"/>
  <c r="AU159" i="32"/>
  <c r="AT159" i="32"/>
  <c r="AM159" i="32"/>
  <c r="AL159" i="32"/>
  <c r="AK159" i="32"/>
  <c r="AJ159" i="32"/>
  <c r="AI159" i="32"/>
  <c r="AH159" i="32"/>
  <c r="AG159" i="32"/>
  <c r="AF159" i="32"/>
  <c r="AE159" i="32"/>
  <c r="AC159" i="32"/>
  <c r="AB159" i="32"/>
  <c r="M159" i="32"/>
  <c r="BN158" i="32"/>
  <c r="BE158" i="32"/>
  <c r="AV158" i="32"/>
  <c r="AM158" i="32"/>
  <c r="AJ158" i="32"/>
  <c r="AI158" i="32"/>
  <c r="AH158" i="32"/>
  <c r="AG158" i="32"/>
  <c r="AF158" i="32"/>
  <c r="AE158" i="32"/>
  <c r="BN157" i="32"/>
  <c r="BE157" i="32"/>
  <c r="AV157" i="32"/>
  <c r="AM157" i="32"/>
  <c r="AJ157" i="32"/>
  <c r="AI157" i="32"/>
  <c r="AH157" i="32"/>
  <c r="AG157" i="32"/>
  <c r="AF157" i="32"/>
  <c r="AE157" i="32"/>
  <c r="BN156" i="32"/>
  <c r="BE156" i="32"/>
  <c r="AV156" i="32"/>
  <c r="AM156" i="32"/>
  <c r="AJ156" i="32"/>
  <c r="AI156" i="32"/>
  <c r="AH156" i="32"/>
  <c r="AG156" i="32"/>
  <c r="AF156" i="32"/>
  <c r="AE156" i="32"/>
  <c r="BN155" i="32"/>
  <c r="BM155" i="32"/>
  <c r="BL155" i="32"/>
  <c r="BE155" i="32"/>
  <c r="BD155" i="32"/>
  <c r="BC155" i="32"/>
  <c r="AV155" i="32"/>
  <c r="AU155" i="32"/>
  <c r="AT155" i="32"/>
  <c r="AM155" i="32"/>
  <c r="AL155" i="32"/>
  <c r="AK155" i="32"/>
  <c r="AJ155" i="32"/>
  <c r="AI155" i="32"/>
  <c r="AH155" i="32"/>
  <c r="AG155" i="32"/>
  <c r="AF155" i="32"/>
  <c r="AE155" i="32"/>
  <c r="AC155" i="32"/>
  <c r="AB155" i="32"/>
  <c r="M155" i="32"/>
  <c r="BN154" i="32"/>
  <c r="BE154" i="32"/>
  <c r="AV154" i="32"/>
  <c r="AM154" i="32"/>
  <c r="AJ154" i="32"/>
  <c r="AI154" i="32"/>
  <c r="AH154" i="32"/>
  <c r="AG154" i="32"/>
  <c r="AF154" i="32"/>
  <c r="AE154" i="32"/>
  <c r="BN153" i="32"/>
  <c r="BE153" i="32"/>
  <c r="AV153" i="32"/>
  <c r="AM153" i="32"/>
  <c r="AJ153" i="32"/>
  <c r="AI153" i="32"/>
  <c r="AH153" i="32"/>
  <c r="AG153" i="32"/>
  <c r="AF153" i="32"/>
  <c r="AE153" i="32"/>
  <c r="BN152" i="32"/>
  <c r="BE152" i="32"/>
  <c r="AV152" i="32"/>
  <c r="AM152" i="32"/>
  <c r="AJ152" i="32"/>
  <c r="AI152" i="32"/>
  <c r="AH152" i="32"/>
  <c r="AG152" i="32"/>
  <c r="AF152" i="32"/>
  <c r="AE152" i="32"/>
  <c r="BN151" i="32"/>
  <c r="BM151" i="32"/>
  <c r="BL151" i="32"/>
  <c r="BE151" i="32"/>
  <c r="BD151" i="32"/>
  <c r="BC151" i="32"/>
  <c r="AV151" i="32"/>
  <c r="AU151" i="32"/>
  <c r="AT151" i="32"/>
  <c r="AM151" i="32"/>
  <c r="AL151" i="32"/>
  <c r="AK151" i="32"/>
  <c r="AJ151" i="32"/>
  <c r="AI151" i="32"/>
  <c r="AH151" i="32"/>
  <c r="AG151" i="32"/>
  <c r="AF151" i="32"/>
  <c r="AE151" i="32"/>
  <c r="AC151" i="32"/>
  <c r="AB151" i="32"/>
  <c r="M151" i="32"/>
  <c r="BN150" i="32"/>
  <c r="BE150" i="32"/>
  <c r="AV150" i="32"/>
  <c r="AM150" i="32"/>
  <c r="AJ150" i="32"/>
  <c r="AI150" i="32"/>
  <c r="AH150" i="32"/>
  <c r="AG150" i="32"/>
  <c r="AF150" i="32"/>
  <c r="AE150" i="32"/>
  <c r="BN149" i="32"/>
  <c r="BE149" i="32"/>
  <c r="AV149" i="32"/>
  <c r="AM149" i="32"/>
  <c r="AJ149" i="32"/>
  <c r="AI149" i="32"/>
  <c r="AH149" i="32"/>
  <c r="AG149" i="32"/>
  <c r="AF149" i="32"/>
  <c r="AE149" i="32"/>
  <c r="BN148" i="32"/>
  <c r="BE148" i="32"/>
  <c r="AV148" i="32"/>
  <c r="AM148" i="32"/>
  <c r="AJ148" i="32"/>
  <c r="AI148" i="32"/>
  <c r="AH148" i="32"/>
  <c r="AG148" i="32"/>
  <c r="AF148" i="32"/>
  <c r="AE148" i="32"/>
  <c r="BN147" i="32"/>
  <c r="BM147" i="32"/>
  <c r="BL147" i="32"/>
  <c r="BE147" i="32"/>
  <c r="BD147" i="32"/>
  <c r="BC147" i="32"/>
  <c r="AV147" i="32"/>
  <c r="AU147" i="32"/>
  <c r="AT147" i="32"/>
  <c r="AM147" i="32"/>
  <c r="AL147" i="32"/>
  <c r="AK147" i="32"/>
  <c r="AJ147" i="32"/>
  <c r="AI147" i="32"/>
  <c r="AH147" i="32"/>
  <c r="AG147" i="32"/>
  <c r="AF147" i="32"/>
  <c r="AE147" i="32"/>
  <c r="AC147" i="32"/>
  <c r="AB147" i="32"/>
  <c r="M147" i="32"/>
  <c r="BN146" i="32"/>
  <c r="BE146" i="32"/>
  <c r="AV146" i="32"/>
  <c r="AM146" i="32"/>
  <c r="AJ146" i="32"/>
  <c r="AI146" i="32"/>
  <c r="AH146" i="32"/>
  <c r="AG146" i="32"/>
  <c r="AF146" i="32"/>
  <c r="AE146" i="32"/>
  <c r="BN145" i="32"/>
  <c r="BE145" i="32"/>
  <c r="AV145" i="32"/>
  <c r="AM145" i="32"/>
  <c r="AJ145" i="32"/>
  <c r="AI145" i="32"/>
  <c r="AH145" i="32"/>
  <c r="AG145" i="32"/>
  <c r="AF145" i="32"/>
  <c r="AE145" i="32"/>
  <c r="BN144" i="32"/>
  <c r="BE144" i="32"/>
  <c r="AV144" i="32"/>
  <c r="AM144" i="32"/>
  <c r="AJ144" i="32"/>
  <c r="AI144" i="32"/>
  <c r="AH144" i="32"/>
  <c r="AG144" i="32"/>
  <c r="AF144" i="32"/>
  <c r="AE144" i="32"/>
  <c r="BN143" i="32"/>
  <c r="BM143" i="32"/>
  <c r="BL143" i="32"/>
  <c r="BE143" i="32"/>
  <c r="BD143" i="32"/>
  <c r="BC143" i="32"/>
  <c r="AV143" i="32"/>
  <c r="AU143" i="32"/>
  <c r="AT143" i="32"/>
  <c r="AM143" i="32"/>
  <c r="AL143" i="32"/>
  <c r="AK143" i="32"/>
  <c r="AJ143" i="32"/>
  <c r="AI143" i="32"/>
  <c r="AH143" i="32"/>
  <c r="AG143" i="32"/>
  <c r="AF143" i="32"/>
  <c r="AE143" i="32"/>
  <c r="AC143" i="32"/>
  <c r="AB143" i="32"/>
  <c r="M143" i="32"/>
  <c r="BN142" i="32"/>
  <c r="BE142" i="32"/>
  <c r="AV142" i="32"/>
  <c r="AM142" i="32"/>
  <c r="AJ142" i="32"/>
  <c r="AI142" i="32"/>
  <c r="AH142" i="32"/>
  <c r="AG142" i="32"/>
  <c r="AF142" i="32"/>
  <c r="AE142" i="32"/>
  <c r="BN141" i="32"/>
  <c r="BE141" i="32"/>
  <c r="AV141" i="32"/>
  <c r="AM141" i="32"/>
  <c r="AJ141" i="32"/>
  <c r="AI141" i="32"/>
  <c r="AH141" i="32"/>
  <c r="AG141" i="32"/>
  <c r="AF141" i="32"/>
  <c r="AE141" i="32"/>
  <c r="BN140" i="32"/>
  <c r="BE140" i="32"/>
  <c r="AV140" i="32"/>
  <c r="AM140" i="32"/>
  <c r="AJ140" i="32"/>
  <c r="AI140" i="32"/>
  <c r="AH140" i="32"/>
  <c r="AG140" i="32"/>
  <c r="AF140" i="32"/>
  <c r="AE140" i="32"/>
  <c r="BN139" i="32"/>
  <c r="BM139" i="32"/>
  <c r="BL139" i="32"/>
  <c r="BE139" i="32"/>
  <c r="BD139" i="32"/>
  <c r="BC139" i="32"/>
  <c r="AV139" i="32"/>
  <c r="AU139" i="32"/>
  <c r="AT139" i="32"/>
  <c r="AM139" i="32"/>
  <c r="AL139" i="32"/>
  <c r="AK139" i="32"/>
  <c r="AJ139" i="32"/>
  <c r="AI139" i="32"/>
  <c r="AH139" i="32"/>
  <c r="AG139" i="32"/>
  <c r="AF139" i="32"/>
  <c r="AE139" i="32"/>
  <c r="AC139" i="32"/>
  <c r="AB139" i="32"/>
  <c r="M139" i="32"/>
  <c r="BN138" i="32"/>
  <c r="BE138" i="32"/>
  <c r="AV138" i="32"/>
  <c r="AM138" i="32"/>
  <c r="AJ138" i="32"/>
  <c r="AI138" i="32"/>
  <c r="AH138" i="32"/>
  <c r="AG138" i="32"/>
  <c r="AF138" i="32"/>
  <c r="AE138" i="32"/>
  <c r="BN137" i="32"/>
  <c r="BE137" i="32"/>
  <c r="AV137" i="32"/>
  <c r="AM137" i="32"/>
  <c r="AJ137" i="32"/>
  <c r="AI137" i="32"/>
  <c r="AH137" i="32"/>
  <c r="AG137" i="32"/>
  <c r="AF137" i="32"/>
  <c r="AE137" i="32"/>
  <c r="BN136" i="32"/>
  <c r="BE136" i="32"/>
  <c r="AV136" i="32"/>
  <c r="AM136" i="32"/>
  <c r="AJ136" i="32"/>
  <c r="AI136" i="32"/>
  <c r="AH136" i="32"/>
  <c r="AG136" i="32"/>
  <c r="AF136" i="32"/>
  <c r="AE136" i="32"/>
  <c r="BN135" i="32"/>
  <c r="BM135" i="32"/>
  <c r="BL135" i="32"/>
  <c r="BE135" i="32"/>
  <c r="BD135" i="32"/>
  <c r="BC135" i="32"/>
  <c r="AV135" i="32"/>
  <c r="AU135" i="32"/>
  <c r="AT135" i="32"/>
  <c r="AM135" i="32"/>
  <c r="AL135" i="32"/>
  <c r="AK135" i="32"/>
  <c r="AJ135" i="32"/>
  <c r="AI135" i="32"/>
  <c r="AH135" i="32"/>
  <c r="AG135" i="32"/>
  <c r="AF135" i="32"/>
  <c r="AE135" i="32"/>
  <c r="AC135" i="32"/>
  <c r="AB135" i="32"/>
  <c r="M135" i="32"/>
  <c r="BN134" i="32"/>
  <c r="BE134" i="32"/>
  <c r="AV134" i="32"/>
  <c r="AM134" i="32"/>
  <c r="AJ134" i="32"/>
  <c r="AI134" i="32"/>
  <c r="AH134" i="32"/>
  <c r="AG134" i="32"/>
  <c r="AF134" i="32"/>
  <c r="AE134" i="32"/>
  <c r="BN133" i="32"/>
  <c r="BE133" i="32"/>
  <c r="AV133" i="32"/>
  <c r="AM133" i="32"/>
  <c r="AJ133" i="32"/>
  <c r="AI133" i="32"/>
  <c r="AH133" i="32"/>
  <c r="AG133" i="32"/>
  <c r="AF133" i="32"/>
  <c r="AE133" i="32"/>
  <c r="BN132" i="32"/>
  <c r="BE132" i="32"/>
  <c r="AV132" i="32"/>
  <c r="AM132" i="32"/>
  <c r="AJ132" i="32"/>
  <c r="AI132" i="32"/>
  <c r="AH132" i="32"/>
  <c r="AG132" i="32"/>
  <c r="AF132" i="32"/>
  <c r="AE132" i="32"/>
  <c r="BN131" i="32"/>
  <c r="BM131" i="32"/>
  <c r="BL131" i="32"/>
  <c r="BE131" i="32"/>
  <c r="BD131" i="32"/>
  <c r="BC131" i="32"/>
  <c r="AV131" i="32"/>
  <c r="AU131" i="32"/>
  <c r="AT131" i="32"/>
  <c r="AM131" i="32"/>
  <c r="AL131" i="32"/>
  <c r="AK131" i="32"/>
  <c r="AJ131" i="32"/>
  <c r="AI131" i="32"/>
  <c r="AH131" i="32"/>
  <c r="AG131" i="32"/>
  <c r="AF131" i="32"/>
  <c r="AE131" i="32"/>
  <c r="AC131" i="32"/>
  <c r="AB131" i="32"/>
  <c r="M131" i="32"/>
  <c r="BN130" i="32"/>
  <c r="BE130" i="32"/>
  <c r="AV130" i="32"/>
  <c r="AM130" i="32"/>
  <c r="AJ130" i="32"/>
  <c r="AI130" i="32"/>
  <c r="AH130" i="32"/>
  <c r="AG130" i="32"/>
  <c r="AF130" i="32"/>
  <c r="AE130" i="32"/>
  <c r="BN129" i="32"/>
  <c r="BE129" i="32"/>
  <c r="AV129" i="32"/>
  <c r="AM129" i="32"/>
  <c r="AJ129" i="32"/>
  <c r="AI129" i="32"/>
  <c r="AH129" i="32"/>
  <c r="AG129" i="32"/>
  <c r="AF129" i="32"/>
  <c r="AE129" i="32"/>
  <c r="BN128" i="32"/>
  <c r="BE128" i="32"/>
  <c r="AV128" i="32"/>
  <c r="AM128" i="32"/>
  <c r="AJ128" i="32"/>
  <c r="AI128" i="32"/>
  <c r="AH128" i="32"/>
  <c r="AG128" i="32"/>
  <c r="AF128" i="32"/>
  <c r="AE128" i="32"/>
  <c r="BN127" i="32"/>
  <c r="BM127" i="32"/>
  <c r="BL127" i="32"/>
  <c r="BE127" i="32"/>
  <c r="BD127" i="32"/>
  <c r="BC127" i="32"/>
  <c r="AV127" i="32"/>
  <c r="AU127" i="32"/>
  <c r="AT127" i="32"/>
  <c r="AM127" i="32"/>
  <c r="AL127" i="32"/>
  <c r="AK127" i="32"/>
  <c r="AJ127" i="32"/>
  <c r="AI127" i="32"/>
  <c r="AH127" i="32"/>
  <c r="AG127" i="32"/>
  <c r="AF127" i="32"/>
  <c r="AE127" i="32"/>
  <c r="AC127" i="32"/>
  <c r="AB127" i="32"/>
  <c r="M127" i="32"/>
  <c r="BN126" i="32"/>
  <c r="BE126" i="32"/>
  <c r="AV126" i="32"/>
  <c r="AM126" i="32"/>
  <c r="AJ126" i="32"/>
  <c r="AI126" i="32"/>
  <c r="AH126" i="32"/>
  <c r="AG126" i="32"/>
  <c r="AF126" i="32"/>
  <c r="AE126" i="32"/>
  <c r="BN125" i="32"/>
  <c r="BE125" i="32"/>
  <c r="AV125" i="32"/>
  <c r="AM125" i="32"/>
  <c r="AJ125" i="32"/>
  <c r="AI125" i="32"/>
  <c r="AH125" i="32"/>
  <c r="AG125" i="32"/>
  <c r="AF125" i="32"/>
  <c r="AE125" i="32"/>
  <c r="BN124" i="32"/>
  <c r="BE124" i="32"/>
  <c r="AV124" i="32"/>
  <c r="AM124" i="32"/>
  <c r="AJ124" i="32"/>
  <c r="AI124" i="32"/>
  <c r="AH124" i="32"/>
  <c r="AG124" i="32"/>
  <c r="AF124" i="32"/>
  <c r="AE124" i="32"/>
  <c r="BN123" i="32"/>
  <c r="BM123" i="32"/>
  <c r="BL123" i="32"/>
  <c r="BE123" i="32"/>
  <c r="BD123" i="32"/>
  <c r="BC123" i="32"/>
  <c r="AV123" i="32"/>
  <c r="AU123" i="32"/>
  <c r="AT123" i="32"/>
  <c r="AM123" i="32"/>
  <c r="AL123" i="32"/>
  <c r="AK123" i="32"/>
  <c r="AJ123" i="32"/>
  <c r="AI123" i="32"/>
  <c r="AH123" i="32"/>
  <c r="AG123" i="32"/>
  <c r="AF123" i="32"/>
  <c r="AE123" i="32"/>
  <c r="AC123" i="32"/>
  <c r="AB123" i="32"/>
  <c r="M123" i="32"/>
  <c r="BN122" i="32"/>
  <c r="BE122" i="32"/>
  <c r="AV122" i="32"/>
  <c r="AM122" i="32"/>
  <c r="AJ122" i="32"/>
  <c r="AI122" i="32"/>
  <c r="AH122" i="32"/>
  <c r="AG122" i="32"/>
  <c r="AF122" i="32"/>
  <c r="AE122" i="32"/>
  <c r="BN121" i="32"/>
  <c r="BE121" i="32"/>
  <c r="AV121" i="32"/>
  <c r="AM121" i="32"/>
  <c r="AJ121" i="32"/>
  <c r="AI121" i="32"/>
  <c r="AH121" i="32"/>
  <c r="AG121" i="32"/>
  <c r="AF121" i="32"/>
  <c r="AE121" i="32"/>
  <c r="BN120" i="32"/>
  <c r="BE120" i="32"/>
  <c r="AV120" i="32"/>
  <c r="AM120" i="32"/>
  <c r="AJ120" i="32"/>
  <c r="AI120" i="32"/>
  <c r="AH120" i="32"/>
  <c r="AG120" i="32"/>
  <c r="AF120" i="32"/>
  <c r="AE120" i="32"/>
  <c r="BN119" i="32"/>
  <c r="BM119" i="32"/>
  <c r="BL119" i="32"/>
  <c r="BE119" i="32"/>
  <c r="BD119" i="32"/>
  <c r="BC119" i="32"/>
  <c r="AV119" i="32"/>
  <c r="AU119" i="32"/>
  <c r="AT119" i="32"/>
  <c r="AM119" i="32"/>
  <c r="AL119" i="32"/>
  <c r="AK119" i="32"/>
  <c r="AJ119" i="32"/>
  <c r="AI119" i="32"/>
  <c r="AH119" i="32"/>
  <c r="AG119" i="32"/>
  <c r="AF119" i="32"/>
  <c r="AE119" i="32"/>
  <c r="AC119" i="32"/>
  <c r="AB119" i="32"/>
  <c r="M119" i="32"/>
  <c r="BN118" i="32"/>
  <c r="BE118" i="32"/>
  <c r="AV118" i="32"/>
  <c r="AM118" i="32"/>
  <c r="AJ118" i="32"/>
  <c r="AI118" i="32"/>
  <c r="AH118" i="32"/>
  <c r="AG118" i="32"/>
  <c r="AF118" i="32"/>
  <c r="AE118" i="32"/>
  <c r="BN117" i="32"/>
  <c r="BE117" i="32"/>
  <c r="AV117" i="32"/>
  <c r="AM117" i="32"/>
  <c r="AJ117" i="32"/>
  <c r="AI117" i="32"/>
  <c r="AH117" i="32"/>
  <c r="AG117" i="32"/>
  <c r="AF117" i="32"/>
  <c r="AE117" i="32"/>
  <c r="BN116" i="32"/>
  <c r="BE116" i="32"/>
  <c r="AV116" i="32"/>
  <c r="AM116" i="32"/>
  <c r="AJ116" i="32"/>
  <c r="AI116" i="32"/>
  <c r="AH116" i="32"/>
  <c r="AG116" i="32"/>
  <c r="AF116" i="32"/>
  <c r="AE116" i="32"/>
  <c r="BN115" i="32"/>
  <c r="BM115" i="32"/>
  <c r="BL115" i="32"/>
  <c r="BE115" i="32"/>
  <c r="BD115" i="32"/>
  <c r="BC115" i="32"/>
  <c r="AV115" i="32"/>
  <c r="AU115" i="32"/>
  <c r="AT115" i="32"/>
  <c r="AM115" i="32"/>
  <c r="AL115" i="32"/>
  <c r="AK115" i="32"/>
  <c r="AJ115" i="32"/>
  <c r="AI115" i="32"/>
  <c r="AH115" i="32"/>
  <c r="AG115" i="32"/>
  <c r="AF115" i="32"/>
  <c r="AE115" i="32"/>
  <c r="AC115" i="32"/>
  <c r="AB115" i="32"/>
  <c r="M115" i="32"/>
  <c r="BN114" i="32"/>
  <c r="BE114" i="32"/>
  <c r="AV114" i="32"/>
  <c r="AM114" i="32"/>
  <c r="AJ114" i="32"/>
  <c r="AI114" i="32"/>
  <c r="AH114" i="32"/>
  <c r="AG114" i="32"/>
  <c r="AF114" i="32"/>
  <c r="AE114" i="32"/>
  <c r="BN113" i="32"/>
  <c r="BE113" i="32"/>
  <c r="AV113" i="32"/>
  <c r="AM113" i="32"/>
  <c r="AJ113" i="32"/>
  <c r="AI113" i="32"/>
  <c r="AH113" i="32"/>
  <c r="AG113" i="32"/>
  <c r="AF113" i="32"/>
  <c r="AE113" i="32"/>
  <c r="BN112" i="32"/>
  <c r="BE112" i="32"/>
  <c r="AV112" i="32"/>
  <c r="AM112" i="32"/>
  <c r="AJ112" i="32"/>
  <c r="AI112" i="32"/>
  <c r="AH112" i="32"/>
  <c r="AG112" i="32"/>
  <c r="AF112" i="32"/>
  <c r="AE112" i="32"/>
  <c r="BN111" i="32"/>
  <c r="BM111" i="32"/>
  <c r="BL111" i="32"/>
  <c r="BE111" i="32"/>
  <c r="BD111" i="32"/>
  <c r="BC111" i="32"/>
  <c r="AV111" i="32"/>
  <c r="AU111" i="32"/>
  <c r="AT111" i="32"/>
  <c r="AM111" i="32"/>
  <c r="AL111" i="32"/>
  <c r="AK111" i="32"/>
  <c r="AJ111" i="32"/>
  <c r="AI111" i="32"/>
  <c r="AH111" i="32"/>
  <c r="AG111" i="32"/>
  <c r="AF111" i="32"/>
  <c r="AE111" i="32"/>
  <c r="AC111" i="32"/>
  <c r="AB111" i="32"/>
  <c r="M111" i="32"/>
  <c r="BN110" i="32"/>
  <c r="BE110" i="32"/>
  <c r="AV110" i="32"/>
  <c r="AM110" i="32"/>
  <c r="AJ110" i="32"/>
  <c r="AI110" i="32"/>
  <c r="AH110" i="32"/>
  <c r="AG110" i="32"/>
  <c r="AF110" i="32"/>
  <c r="AE110" i="32"/>
  <c r="BN109" i="32"/>
  <c r="BE109" i="32"/>
  <c r="AV109" i="32"/>
  <c r="AM109" i="32"/>
  <c r="AJ109" i="32"/>
  <c r="AI109" i="32"/>
  <c r="AH109" i="32"/>
  <c r="AG109" i="32"/>
  <c r="AF109" i="32"/>
  <c r="AE109" i="32"/>
  <c r="BN108" i="32"/>
  <c r="BE108" i="32"/>
  <c r="AV108" i="32"/>
  <c r="AM108" i="32"/>
  <c r="AJ108" i="32"/>
  <c r="AI108" i="32"/>
  <c r="AH108" i="32"/>
  <c r="AG108" i="32"/>
  <c r="AF108" i="32"/>
  <c r="AE108" i="32"/>
  <c r="BN107" i="32"/>
  <c r="BM107" i="32"/>
  <c r="BL107" i="32"/>
  <c r="BE107" i="32"/>
  <c r="BD107" i="32"/>
  <c r="BC107" i="32"/>
  <c r="AV107" i="32"/>
  <c r="AU107" i="32"/>
  <c r="AT107" i="32"/>
  <c r="AM107" i="32"/>
  <c r="AL107" i="32"/>
  <c r="AK107" i="32"/>
  <c r="AJ107" i="32"/>
  <c r="AI107" i="32"/>
  <c r="AH107" i="32"/>
  <c r="AG107" i="32"/>
  <c r="AF107" i="32"/>
  <c r="AE107" i="32"/>
  <c r="AC107" i="32"/>
  <c r="AB107" i="32"/>
  <c r="M107" i="32"/>
  <c r="BN106" i="32"/>
  <c r="BE106" i="32"/>
  <c r="AV106" i="32"/>
  <c r="AM106" i="32"/>
  <c r="AJ106" i="32"/>
  <c r="AI106" i="32"/>
  <c r="AH106" i="32"/>
  <c r="AG106" i="32"/>
  <c r="AF106" i="32"/>
  <c r="AE106" i="32"/>
  <c r="BN105" i="32"/>
  <c r="BE105" i="32"/>
  <c r="AV105" i="32"/>
  <c r="AM105" i="32"/>
  <c r="AJ105" i="32"/>
  <c r="AI105" i="32"/>
  <c r="AH105" i="32"/>
  <c r="AG105" i="32"/>
  <c r="AF105" i="32"/>
  <c r="AE105" i="32"/>
  <c r="BN104" i="32"/>
  <c r="BE104" i="32"/>
  <c r="AV104" i="32"/>
  <c r="AM104" i="32"/>
  <c r="AJ104" i="32"/>
  <c r="AI104" i="32"/>
  <c r="AH104" i="32"/>
  <c r="AG104" i="32"/>
  <c r="AF104" i="32"/>
  <c r="AE104" i="32"/>
  <c r="BN103" i="32"/>
  <c r="BM103" i="32"/>
  <c r="BL103" i="32"/>
  <c r="BE103" i="32"/>
  <c r="BD103" i="32"/>
  <c r="BC103" i="32"/>
  <c r="AV103" i="32"/>
  <c r="AU103" i="32"/>
  <c r="AT103" i="32"/>
  <c r="AM103" i="32"/>
  <c r="AL103" i="32"/>
  <c r="AK103" i="32"/>
  <c r="AJ103" i="32"/>
  <c r="AI103" i="32"/>
  <c r="AH103" i="32"/>
  <c r="AG103" i="32"/>
  <c r="AF103" i="32"/>
  <c r="AE103" i="32"/>
  <c r="AC103" i="32"/>
  <c r="AB103" i="32"/>
  <c r="M103" i="32"/>
  <c r="BN102" i="32"/>
  <c r="BE102" i="32"/>
  <c r="AV102" i="32"/>
  <c r="AM102" i="32"/>
  <c r="AJ102" i="32"/>
  <c r="AI102" i="32"/>
  <c r="AH102" i="32"/>
  <c r="AG102" i="32"/>
  <c r="AF102" i="32"/>
  <c r="AE102" i="32"/>
  <c r="BN101" i="32"/>
  <c r="BE101" i="32"/>
  <c r="AV101" i="32"/>
  <c r="AM101" i="32"/>
  <c r="AJ101" i="32"/>
  <c r="AI101" i="32"/>
  <c r="AH101" i="32"/>
  <c r="AG101" i="32"/>
  <c r="AF101" i="32"/>
  <c r="AE101" i="32"/>
  <c r="BN100" i="32"/>
  <c r="BE100" i="32"/>
  <c r="AV100" i="32"/>
  <c r="AM100" i="32"/>
  <c r="AJ100" i="32"/>
  <c r="AI100" i="32"/>
  <c r="AH100" i="32"/>
  <c r="AG100" i="32"/>
  <c r="AF100" i="32"/>
  <c r="AE100" i="32"/>
  <c r="BN99" i="32"/>
  <c r="BM99" i="32"/>
  <c r="BL99" i="32"/>
  <c r="BE99" i="32"/>
  <c r="BD99" i="32"/>
  <c r="BC99" i="32"/>
  <c r="AV99" i="32"/>
  <c r="AU99" i="32"/>
  <c r="AT99" i="32"/>
  <c r="AM99" i="32"/>
  <c r="AL99" i="32"/>
  <c r="AK99" i="32"/>
  <c r="AJ99" i="32"/>
  <c r="AI99" i="32"/>
  <c r="AH99" i="32"/>
  <c r="AG99" i="32"/>
  <c r="AF99" i="32"/>
  <c r="AE99" i="32"/>
  <c r="AC99" i="32"/>
  <c r="AB99" i="32"/>
  <c r="M99" i="32"/>
  <c r="BN98" i="32"/>
  <c r="BE98" i="32"/>
  <c r="AV98" i="32"/>
  <c r="AM98" i="32"/>
  <c r="AJ98" i="32"/>
  <c r="AI98" i="32"/>
  <c r="AH98" i="32"/>
  <c r="AG98" i="32"/>
  <c r="AF98" i="32"/>
  <c r="AE98" i="32"/>
  <c r="BN97" i="32"/>
  <c r="BE97" i="32"/>
  <c r="AV97" i="32"/>
  <c r="AM97" i="32"/>
  <c r="AJ97" i="32"/>
  <c r="AI97" i="32"/>
  <c r="AH97" i="32"/>
  <c r="AG97" i="32"/>
  <c r="AF97" i="32"/>
  <c r="AE97" i="32"/>
  <c r="BN96" i="32"/>
  <c r="BE96" i="32"/>
  <c r="AV96" i="32"/>
  <c r="AM96" i="32"/>
  <c r="AJ96" i="32"/>
  <c r="AI96" i="32"/>
  <c r="AH96" i="32"/>
  <c r="AG96" i="32"/>
  <c r="AF96" i="32"/>
  <c r="AE96" i="32"/>
  <c r="BN95" i="32"/>
  <c r="BM95" i="32"/>
  <c r="BL95" i="32"/>
  <c r="BE95" i="32"/>
  <c r="BD95" i="32"/>
  <c r="BC95" i="32"/>
  <c r="AV95" i="32"/>
  <c r="AU95" i="32"/>
  <c r="AT95" i="32"/>
  <c r="AM95" i="32"/>
  <c r="AL95" i="32"/>
  <c r="AK95" i="32"/>
  <c r="AJ95" i="32"/>
  <c r="AI95" i="32"/>
  <c r="AH95" i="32"/>
  <c r="AG95" i="32"/>
  <c r="AF95" i="32"/>
  <c r="AE95" i="32"/>
  <c r="AC95" i="32"/>
  <c r="AB95" i="32"/>
  <c r="M95" i="32"/>
  <c r="BN94" i="32"/>
  <c r="BE94" i="32"/>
  <c r="AV94" i="32"/>
  <c r="AM94" i="32"/>
  <c r="AJ94" i="32"/>
  <c r="AI94" i="32"/>
  <c r="AH94" i="32"/>
  <c r="AG94" i="32"/>
  <c r="AF94" i="32"/>
  <c r="AE94" i="32"/>
  <c r="BN93" i="32"/>
  <c r="BE93" i="32"/>
  <c r="AV93" i="32"/>
  <c r="AM93" i="32"/>
  <c r="AJ93" i="32"/>
  <c r="AI93" i="32"/>
  <c r="AH93" i="32"/>
  <c r="AG93" i="32"/>
  <c r="AF93" i="32"/>
  <c r="AE93" i="32"/>
  <c r="BN92" i="32"/>
  <c r="BE92" i="32"/>
  <c r="AV92" i="32"/>
  <c r="AM92" i="32"/>
  <c r="AJ92" i="32"/>
  <c r="AI92" i="32"/>
  <c r="AH92" i="32"/>
  <c r="AG92" i="32"/>
  <c r="AF92" i="32"/>
  <c r="AE92" i="32"/>
  <c r="BN91" i="32"/>
  <c r="BM91" i="32"/>
  <c r="BL91" i="32"/>
  <c r="BE91" i="32"/>
  <c r="BD91" i="32"/>
  <c r="BC91" i="32"/>
  <c r="AV91" i="32"/>
  <c r="AU91" i="32"/>
  <c r="AT91" i="32"/>
  <c r="AM91" i="32"/>
  <c r="AL91" i="32"/>
  <c r="AK91" i="32"/>
  <c r="AJ91" i="32"/>
  <c r="AI91" i="32"/>
  <c r="AH91" i="32"/>
  <c r="AG91" i="32"/>
  <c r="AF91" i="32"/>
  <c r="AE91" i="32"/>
  <c r="AC91" i="32"/>
  <c r="AB91" i="32"/>
  <c r="M91" i="32"/>
  <c r="BN90" i="32"/>
  <c r="BE90" i="32"/>
  <c r="AV90" i="32"/>
  <c r="AM90" i="32"/>
  <c r="AJ90" i="32"/>
  <c r="AI90" i="32"/>
  <c r="AH90" i="32"/>
  <c r="AG90" i="32"/>
  <c r="AF90" i="32"/>
  <c r="AE90" i="32"/>
  <c r="BN89" i="32"/>
  <c r="BE89" i="32"/>
  <c r="AV89" i="32"/>
  <c r="AM89" i="32"/>
  <c r="AJ89" i="32"/>
  <c r="AI89" i="32"/>
  <c r="AH89" i="32"/>
  <c r="AG89" i="32"/>
  <c r="AF89" i="32"/>
  <c r="AE89" i="32"/>
  <c r="BN88" i="32"/>
  <c r="BE88" i="32"/>
  <c r="AV88" i="32"/>
  <c r="AM88" i="32"/>
  <c r="AJ88" i="32"/>
  <c r="AI88" i="32"/>
  <c r="AH88" i="32"/>
  <c r="AG88" i="32"/>
  <c r="AF88" i="32"/>
  <c r="AE88" i="32"/>
  <c r="BN87" i="32"/>
  <c r="BM87" i="32"/>
  <c r="BL87" i="32"/>
  <c r="BE87" i="32"/>
  <c r="BD87" i="32"/>
  <c r="BC87" i="32"/>
  <c r="AV87" i="32"/>
  <c r="AU87" i="32"/>
  <c r="AT87" i="32"/>
  <c r="AM87" i="32"/>
  <c r="AL87" i="32"/>
  <c r="AK87" i="32"/>
  <c r="AJ87" i="32"/>
  <c r="AI87" i="32"/>
  <c r="AH87" i="32"/>
  <c r="AG87" i="32"/>
  <c r="AF87" i="32"/>
  <c r="AE87" i="32"/>
  <c r="AC87" i="32"/>
  <c r="AB87" i="32"/>
  <c r="M87" i="32"/>
  <c r="BN86" i="32"/>
  <c r="BE86" i="32"/>
  <c r="AV86" i="32"/>
  <c r="AM86" i="32"/>
  <c r="AJ86" i="32"/>
  <c r="AI86" i="32"/>
  <c r="AH86" i="32"/>
  <c r="AG86" i="32"/>
  <c r="AF86" i="32"/>
  <c r="AE86" i="32"/>
  <c r="BN85" i="32"/>
  <c r="BE85" i="32"/>
  <c r="AV85" i="32"/>
  <c r="AM85" i="32"/>
  <c r="AJ85" i="32"/>
  <c r="AI85" i="32"/>
  <c r="AH85" i="32"/>
  <c r="AG85" i="32"/>
  <c r="AF85" i="32"/>
  <c r="AE85" i="32"/>
  <c r="BN84" i="32"/>
  <c r="BE84" i="32"/>
  <c r="AV84" i="32"/>
  <c r="AM84" i="32"/>
  <c r="AJ84" i="32"/>
  <c r="AI84" i="32"/>
  <c r="AH84" i="32"/>
  <c r="AG84" i="32"/>
  <c r="AF84" i="32"/>
  <c r="AE84" i="32"/>
  <c r="BN83" i="32"/>
  <c r="BM83" i="32"/>
  <c r="BL83" i="32"/>
  <c r="BE83" i="32"/>
  <c r="BD83" i="32"/>
  <c r="BC83" i="32"/>
  <c r="AV83" i="32"/>
  <c r="AU83" i="32"/>
  <c r="AT83" i="32"/>
  <c r="AM83" i="32"/>
  <c r="AL83" i="32"/>
  <c r="AK83" i="32"/>
  <c r="AJ83" i="32"/>
  <c r="AI83" i="32"/>
  <c r="AH83" i="32"/>
  <c r="AG83" i="32"/>
  <c r="AF83" i="32"/>
  <c r="AE83" i="32"/>
  <c r="AC83" i="32"/>
  <c r="AB83" i="32"/>
  <c r="M83" i="32"/>
  <c r="BN82" i="32"/>
  <c r="BE82" i="32"/>
  <c r="AV82" i="32"/>
  <c r="AM82" i="32"/>
  <c r="AJ82" i="32"/>
  <c r="AI82" i="32"/>
  <c r="AH82" i="32"/>
  <c r="AG82" i="32"/>
  <c r="AF82" i="32"/>
  <c r="AE82" i="32"/>
  <c r="BN81" i="32"/>
  <c r="BE81" i="32"/>
  <c r="AV81" i="32"/>
  <c r="AM81" i="32"/>
  <c r="AJ81" i="32"/>
  <c r="AI81" i="32"/>
  <c r="AH81" i="32"/>
  <c r="AG81" i="32"/>
  <c r="AF81" i="32"/>
  <c r="AE81" i="32"/>
  <c r="BN80" i="32"/>
  <c r="BE80" i="32"/>
  <c r="AV80" i="32"/>
  <c r="AM80" i="32"/>
  <c r="AJ80" i="32"/>
  <c r="AI80" i="32"/>
  <c r="AH80" i="32"/>
  <c r="AG80" i="32"/>
  <c r="AF80" i="32"/>
  <c r="AE80" i="32"/>
  <c r="BN79" i="32"/>
  <c r="BM79" i="32"/>
  <c r="BL79" i="32"/>
  <c r="BE79" i="32"/>
  <c r="BD79" i="32"/>
  <c r="BC79" i="32"/>
  <c r="AV79" i="32"/>
  <c r="AU79" i="32"/>
  <c r="AT79" i="32"/>
  <c r="AM79" i="32"/>
  <c r="AL79" i="32"/>
  <c r="AK79" i="32"/>
  <c r="AJ79" i="32"/>
  <c r="AI79" i="32"/>
  <c r="AH79" i="32"/>
  <c r="AG79" i="32"/>
  <c r="AF79" i="32"/>
  <c r="AE79" i="32"/>
  <c r="AC79" i="32"/>
  <c r="AB79" i="32"/>
  <c r="M79" i="32"/>
  <c r="BN78" i="32"/>
  <c r="BE78" i="32"/>
  <c r="AV78" i="32"/>
  <c r="AM78" i="32"/>
  <c r="AJ78" i="32"/>
  <c r="AI78" i="32"/>
  <c r="AH78" i="32"/>
  <c r="AG78" i="32"/>
  <c r="AF78" i="32"/>
  <c r="AE78" i="32"/>
  <c r="BN77" i="32"/>
  <c r="BE77" i="32"/>
  <c r="AV77" i="32"/>
  <c r="AM77" i="32"/>
  <c r="AJ77" i="32"/>
  <c r="AI77" i="32"/>
  <c r="AH77" i="32"/>
  <c r="AG77" i="32"/>
  <c r="AF77" i="32"/>
  <c r="AE77" i="32"/>
  <c r="BN76" i="32"/>
  <c r="BE76" i="32"/>
  <c r="AV76" i="32"/>
  <c r="AM76" i="32"/>
  <c r="AJ76" i="32"/>
  <c r="AI76" i="32"/>
  <c r="AH76" i="32"/>
  <c r="AG76" i="32"/>
  <c r="AF76" i="32"/>
  <c r="AE76" i="32"/>
  <c r="BN75" i="32"/>
  <c r="BM75" i="32"/>
  <c r="BL75" i="32"/>
  <c r="BE75" i="32"/>
  <c r="BD75" i="32"/>
  <c r="BC75" i="32"/>
  <c r="AV75" i="32"/>
  <c r="AU75" i="32"/>
  <c r="AT75" i="32"/>
  <c r="AM75" i="32"/>
  <c r="AL75" i="32"/>
  <c r="AK75" i="32"/>
  <c r="AJ75" i="32"/>
  <c r="AI75" i="32"/>
  <c r="AH75" i="32"/>
  <c r="AG75" i="32"/>
  <c r="AF75" i="32"/>
  <c r="AE75" i="32"/>
  <c r="AC75" i="32"/>
  <c r="AB75" i="32"/>
  <c r="M75" i="32"/>
  <c r="BN74" i="32"/>
  <c r="BE74" i="32"/>
  <c r="AV74" i="32"/>
  <c r="AM74" i="32"/>
  <c r="AJ74" i="32"/>
  <c r="AI74" i="32"/>
  <c r="AH74" i="32"/>
  <c r="AG74" i="32"/>
  <c r="AF74" i="32"/>
  <c r="AE74" i="32"/>
  <c r="BN73" i="32"/>
  <c r="BE73" i="32"/>
  <c r="AV73" i="32"/>
  <c r="AM73" i="32"/>
  <c r="AJ73" i="32"/>
  <c r="AI73" i="32"/>
  <c r="AH73" i="32"/>
  <c r="AG73" i="32"/>
  <c r="AF73" i="32"/>
  <c r="AE73" i="32"/>
  <c r="BN72" i="32"/>
  <c r="BE72" i="32"/>
  <c r="AV72" i="32"/>
  <c r="AM72" i="32"/>
  <c r="AD72" i="32" s="1"/>
  <c r="AJ72" i="32"/>
  <c r="AI72" i="32"/>
  <c r="AH72" i="32"/>
  <c r="AG72" i="32"/>
  <c r="AF72" i="32"/>
  <c r="AE72" i="32"/>
  <c r="BN71" i="32"/>
  <c r="BM71" i="32"/>
  <c r="BL71" i="32"/>
  <c r="BE71" i="32"/>
  <c r="BD71" i="32"/>
  <c r="BC71" i="32"/>
  <c r="AV71" i="32"/>
  <c r="AU71" i="32"/>
  <c r="AT71" i="32"/>
  <c r="AM71" i="32"/>
  <c r="AL71" i="32"/>
  <c r="AK71" i="32"/>
  <c r="AJ71" i="32"/>
  <c r="AI71" i="32"/>
  <c r="AH71" i="32"/>
  <c r="AG71" i="32"/>
  <c r="AF71" i="32"/>
  <c r="AE71" i="32"/>
  <c r="AC71" i="32"/>
  <c r="AB71" i="32"/>
  <c r="M71" i="32"/>
  <c r="BN70" i="32"/>
  <c r="BE70" i="32"/>
  <c r="AV70" i="32"/>
  <c r="AM70" i="32"/>
  <c r="AJ70" i="32"/>
  <c r="AI70" i="32"/>
  <c r="AH70" i="32"/>
  <c r="AG70" i="32"/>
  <c r="AF70" i="32"/>
  <c r="AE70" i="32"/>
  <c r="BN69" i="32"/>
  <c r="BE69" i="32"/>
  <c r="AV69" i="32"/>
  <c r="AM69" i="32"/>
  <c r="AJ69" i="32"/>
  <c r="AI69" i="32"/>
  <c r="AH69" i="32"/>
  <c r="AG69" i="32"/>
  <c r="AF69" i="32"/>
  <c r="AE69" i="32"/>
  <c r="BN68" i="32"/>
  <c r="BE68" i="32"/>
  <c r="AV68" i="32"/>
  <c r="AM68" i="32"/>
  <c r="AJ68" i="32"/>
  <c r="AI68" i="32"/>
  <c r="AH68" i="32"/>
  <c r="AG68" i="32"/>
  <c r="AF68" i="32"/>
  <c r="AE68" i="32"/>
  <c r="BN67" i="32"/>
  <c r="BM67" i="32"/>
  <c r="BL67" i="32"/>
  <c r="BE67" i="32"/>
  <c r="BD67" i="32"/>
  <c r="BC67" i="32"/>
  <c r="AV67" i="32"/>
  <c r="AU67" i="32"/>
  <c r="AT67" i="32"/>
  <c r="AM67" i="32"/>
  <c r="AL67" i="32"/>
  <c r="AK67" i="32"/>
  <c r="AJ67" i="32"/>
  <c r="AI67" i="32"/>
  <c r="AH67" i="32"/>
  <c r="AG67" i="32"/>
  <c r="AF67" i="32"/>
  <c r="AE67" i="32"/>
  <c r="AC67" i="32"/>
  <c r="AB67" i="32"/>
  <c r="M67" i="32"/>
  <c r="BN66" i="32"/>
  <c r="BE66" i="32"/>
  <c r="AV66" i="32"/>
  <c r="AM66" i="32"/>
  <c r="AJ66" i="32"/>
  <c r="AI66" i="32"/>
  <c r="AH66" i="32"/>
  <c r="AG66" i="32"/>
  <c r="AF66" i="32"/>
  <c r="AE66" i="32"/>
  <c r="BN65" i="32"/>
  <c r="BE65" i="32"/>
  <c r="AV65" i="32"/>
  <c r="AM65" i="32"/>
  <c r="AJ65" i="32"/>
  <c r="AI65" i="32"/>
  <c r="AH65" i="32"/>
  <c r="AG65" i="32"/>
  <c r="AF65" i="32"/>
  <c r="AE65" i="32"/>
  <c r="BN64" i="32"/>
  <c r="BE64" i="32"/>
  <c r="AV64" i="32"/>
  <c r="AM64" i="32"/>
  <c r="AJ64" i="32"/>
  <c r="AI64" i="32"/>
  <c r="AH64" i="32"/>
  <c r="AG64" i="32"/>
  <c r="AF64" i="32"/>
  <c r="AE64" i="32"/>
  <c r="BN63" i="32"/>
  <c r="BM63" i="32"/>
  <c r="BL63" i="32"/>
  <c r="BE63" i="32"/>
  <c r="BD63" i="32"/>
  <c r="BC63" i="32"/>
  <c r="AV63" i="32"/>
  <c r="AU63" i="32"/>
  <c r="AT63" i="32"/>
  <c r="AM63" i="32"/>
  <c r="AL63" i="32"/>
  <c r="AK63" i="32"/>
  <c r="AJ63" i="32"/>
  <c r="AI63" i="32"/>
  <c r="AH63" i="32"/>
  <c r="AG63" i="32"/>
  <c r="AF63" i="32"/>
  <c r="AE63" i="32"/>
  <c r="AC63" i="32"/>
  <c r="AB63" i="32"/>
  <c r="M63" i="32"/>
  <c r="BN62" i="32"/>
  <c r="BE62" i="32"/>
  <c r="AV62" i="32"/>
  <c r="AM62" i="32"/>
  <c r="AJ62" i="32"/>
  <c r="AI62" i="32"/>
  <c r="AH62" i="32"/>
  <c r="AG62" i="32"/>
  <c r="AF62" i="32"/>
  <c r="AE62" i="32"/>
  <c r="BN61" i="32"/>
  <c r="BE61" i="32"/>
  <c r="AV61" i="32"/>
  <c r="AM61" i="32"/>
  <c r="AJ61" i="32"/>
  <c r="AI61" i="32"/>
  <c r="AH61" i="32"/>
  <c r="AG61" i="32"/>
  <c r="AF61" i="32"/>
  <c r="AE61" i="32"/>
  <c r="BN60" i="32"/>
  <c r="BE60" i="32"/>
  <c r="AV60" i="32"/>
  <c r="AM60" i="32"/>
  <c r="AJ60" i="32"/>
  <c r="AI60" i="32"/>
  <c r="AH60" i="32"/>
  <c r="AG60" i="32"/>
  <c r="AF60" i="32"/>
  <c r="AE60" i="32"/>
  <c r="BN59" i="32"/>
  <c r="BM59" i="32"/>
  <c r="BL59" i="32"/>
  <c r="BE59" i="32"/>
  <c r="BD59" i="32"/>
  <c r="BC59" i="32"/>
  <c r="AV59" i="32"/>
  <c r="AU59" i="32"/>
  <c r="AT59" i="32"/>
  <c r="AM59" i="32"/>
  <c r="AL59" i="32"/>
  <c r="AK59" i="32"/>
  <c r="AJ59" i="32"/>
  <c r="AI59" i="32"/>
  <c r="AH59" i="32"/>
  <c r="AG59" i="32"/>
  <c r="AF59" i="32"/>
  <c r="AE59" i="32"/>
  <c r="AC59" i="32"/>
  <c r="AB59" i="32"/>
  <c r="M59" i="32"/>
  <c r="BN58" i="32"/>
  <c r="BE58" i="32"/>
  <c r="AV58" i="32"/>
  <c r="AM58" i="32"/>
  <c r="AJ58" i="32"/>
  <c r="AI58" i="32"/>
  <c r="AH58" i="32"/>
  <c r="AG58" i="32"/>
  <c r="AF58" i="32"/>
  <c r="AE58" i="32"/>
  <c r="BN57" i="32"/>
  <c r="BE57" i="32"/>
  <c r="AV57" i="32"/>
  <c r="AM57" i="32"/>
  <c r="AJ57" i="32"/>
  <c r="AI57" i="32"/>
  <c r="AH57" i="32"/>
  <c r="AG57" i="32"/>
  <c r="AF57" i="32"/>
  <c r="AE57" i="32"/>
  <c r="BN56" i="32"/>
  <c r="BE56" i="32"/>
  <c r="AV56" i="32"/>
  <c r="AM56" i="32"/>
  <c r="AJ56" i="32"/>
  <c r="AI56" i="32"/>
  <c r="AH56" i="32"/>
  <c r="AG56" i="32"/>
  <c r="AF56" i="32"/>
  <c r="AE56" i="32"/>
  <c r="BN55" i="32"/>
  <c r="BM55" i="32"/>
  <c r="BL55" i="32"/>
  <c r="BE55" i="32"/>
  <c r="BD55" i="32"/>
  <c r="BC55" i="32"/>
  <c r="AV55" i="32"/>
  <c r="AU55" i="32"/>
  <c r="AT55" i="32"/>
  <c r="AM55" i="32"/>
  <c r="AL55" i="32"/>
  <c r="AK55" i="32"/>
  <c r="AJ55" i="32"/>
  <c r="AI55" i="32"/>
  <c r="AH55" i="32"/>
  <c r="AG55" i="32"/>
  <c r="AF55" i="32"/>
  <c r="AE55" i="32"/>
  <c r="AC55" i="32"/>
  <c r="AB55" i="32"/>
  <c r="M55" i="32"/>
  <c r="BN54" i="32"/>
  <c r="BE54" i="32"/>
  <c r="AV54" i="32"/>
  <c r="AM54" i="32"/>
  <c r="AJ54" i="32"/>
  <c r="AI54" i="32"/>
  <c r="AH54" i="32"/>
  <c r="AG54" i="32"/>
  <c r="AF54" i="32"/>
  <c r="AE54" i="32"/>
  <c r="BN53" i="32"/>
  <c r="BE53" i="32"/>
  <c r="AV53" i="32"/>
  <c r="AM53" i="32"/>
  <c r="AJ53" i="32"/>
  <c r="AI53" i="32"/>
  <c r="AH53" i="32"/>
  <c r="AG53" i="32"/>
  <c r="AF53" i="32"/>
  <c r="AE53" i="32"/>
  <c r="BN52" i="32"/>
  <c r="BE52" i="32"/>
  <c r="AV52" i="32"/>
  <c r="AM52" i="32"/>
  <c r="AJ52" i="32"/>
  <c r="AI52" i="32"/>
  <c r="AH52" i="32"/>
  <c r="AG52" i="32"/>
  <c r="AF52" i="32"/>
  <c r="AE52" i="32"/>
  <c r="BN51" i="32"/>
  <c r="BM51" i="32"/>
  <c r="BL51" i="32"/>
  <c r="BE51" i="32"/>
  <c r="BD51" i="32"/>
  <c r="BC51" i="32"/>
  <c r="AV51" i="32"/>
  <c r="AU51" i="32"/>
  <c r="AT51" i="32"/>
  <c r="AM51" i="32"/>
  <c r="AL51" i="32"/>
  <c r="AK51" i="32"/>
  <c r="AJ51" i="32"/>
  <c r="AI51" i="32"/>
  <c r="AH51" i="32"/>
  <c r="AG51" i="32"/>
  <c r="AF51" i="32"/>
  <c r="AE51" i="32"/>
  <c r="AC51" i="32"/>
  <c r="AB51" i="32"/>
  <c r="M51" i="32"/>
  <c r="BN50" i="32"/>
  <c r="BE50" i="32"/>
  <c r="AV50" i="32"/>
  <c r="AM50" i="32"/>
  <c r="AJ50" i="32"/>
  <c r="AI50" i="32"/>
  <c r="AH50" i="32"/>
  <c r="AG50" i="32"/>
  <c r="AF50" i="32"/>
  <c r="AE50" i="32"/>
  <c r="BN49" i="32"/>
  <c r="BE49" i="32"/>
  <c r="AV49" i="32"/>
  <c r="AM49" i="32"/>
  <c r="AJ49" i="32"/>
  <c r="AI49" i="32"/>
  <c r="AH49" i="32"/>
  <c r="AG49" i="32"/>
  <c r="AF49" i="32"/>
  <c r="AE49" i="32"/>
  <c r="BN48" i="32"/>
  <c r="BE48" i="32"/>
  <c r="AV48" i="32"/>
  <c r="AM48" i="32"/>
  <c r="AJ48" i="32"/>
  <c r="AI48" i="32"/>
  <c r="AH48" i="32"/>
  <c r="AG48" i="32"/>
  <c r="AF48" i="32"/>
  <c r="AE48" i="32"/>
  <c r="BN47" i="32"/>
  <c r="BM47" i="32"/>
  <c r="BL47" i="32"/>
  <c r="BE47" i="32"/>
  <c r="BD47" i="32"/>
  <c r="BC47" i="32"/>
  <c r="AV47" i="32"/>
  <c r="AU47" i="32"/>
  <c r="AT47" i="32"/>
  <c r="AM47" i="32"/>
  <c r="AL47" i="32"/>
  <c r="AK47" i="32"/>
  <c r="AJ47" i="32"/>
  <c r="AI47" i="32"/>
  <c r="AH47" i="32"/>
  <c r="AG47" i="32"/>
  <c r="AF47" i="32"/>
  <c r="AE47" i="32"/>
  <c r="AC47" i="32"/>
  <c r="AB47" i="32"/>
  <c r="M47" i="32"/>
  <c r="BN46" i="32"/>
  <c r="BE46" i="32"/>
  <c r="AV46" i="32"/>
  <c r="AM46" i="32"/>
  <c r="AJ46" i="32"/>
  <c r="AI46" i="32"/>
  <c r="AH46" i="32"/>
  <c r="AG46" i="32"/>
  <c r="AF46" i="32"/>
  <c r="AE46" i="32"/>
  <c r="BN45" i="32"/>
  <c r="BE45" i="32"/>
  <c r="AV45" i="32"/>
  <c r="AM45" i="32"/>
  <c r="AJ45" i="32"/>
  <c r="AI45" i="32"/>
  <c r="AH45" i="32"/>
  <c r="AG45" i="32"/>
  <c r="AF45" i="32"/>
  <c r="AE45" i="32"/>
  <c r="BN44" i="32"/>
  <c r="BE44" i="32"/>
  <c r="AV44" i="32"/>
  <c r="AM44" i="32"/>
  <c r="AJ44" i="32"/>
  <c r="AI44" i="32"/>
  <c r="AH44" i="32"/>
  <c r="AG44" i="32"/>
  <c r="AF44" i="32"/>
  <c r="AE44" i="32"/>
  <c r="BN43" i="32"/>
  <c r="BM43" i="32"/>
  <c r="BL43" i="32"/>
  <c r="BE43" i="32"/>
  <c r="BD43" i="32"/>
  <c r="BC43" i="32"/>
  <c r="AV43" i="32"/>
  <c r="AU43" i="32"/>
  <c r="AT43" i="32"/>
  <c r="AM43" i="32"/>
  <c r="AL43" i="32"/>
  <c r="AK43" i="32"/>
  <c r="AJ43" i="32"/>
  <c r="AI43" i="32"/>
  <c r="AH43" i="32"/>
  <c r="AG43" i="32"/>
  <c r="AF43" i="32"/>
  <c r="AE43" i="32"/>
  <c r="AC43" i="32"/>
  <c r="AB43" i="32"/>
  <c r="M43" i="32"/>
  <c r="BN42" i="32"/>
  <c r="BE42" i="32"/>
  <c r="AV42" i="32"/>
  <c r="AM42" i="32"/>
  <c r="AJ42" i="32"/>
  <c r="AI42" i="32"/>
  <c r="AH42" i="32"/>
  <c r="AG42" i="32"/>
  <c r="AF42" i="32"/>
  <c r="AE42" i="32"/>
  <c r="BN41" i="32"/>
  <c r="BE41" i="32"/>
  <c r="AV41" i="32"/>
  <c r="AM41" i="32"/>
  <c r="AJ41" i="32"/>
  <c r="AI41" i="32"/>
  <c r="AH41" i="32"/>
  <c r="AG41" i="32"/>
  <c r="AF41" i="32"/>
  <c r="AE41" i="32"/>
  <c r="BN40" i="32"/>
  <c r="BE40" i="32"/>
  <c r="AV40" i="32"/>
  <c r="AM40" i="32"/>
  <c r="AJ40" i="32"/>
  <c r="AI40" i="32"/>
  <c r="AH40" i="32"/>
  <c r="AG40" i="32"/>
  <c r="AF40" i="32"/>
  <c r="AE40" i="32"/>
  <c r="BN39" i="32"/>
  <c r="BM39" i="32"/>
  <c r="BL39" i="32"/>
  <c r="BE39" i="32"/>
  <c r="BD39" i="32"/>
  <c r="BC39" i="32"/>
  <c r="AV39" i="32"/>
  <c r="AU39" i="32"/>
  <c r="AT39" i="32"/>
  <c r="AM39" i="32"/>
  <c r="AL39" i="32"/>
  <c r="AK39" i="32"/>
  <c r="AJ39" i="32"/>
  <c r="AI39" i="32"/>
  <c r="AH39" i="32"/>
  <c r="AG39" i="32"/>
  <c r="AF39" i="32"/>
  <c r="AE39" i="32"/>
  <c r="AC39" i="32"/>
  <c r="AB39" i="32"/>
  <c r="BN38" i="32"/>
  <c r="BE38" i="32"/>
  <c r="AV38" i="32"/>
  <c r="AM38" i="32"/>
  <c r="AJ38" i="32"/>
  <c r="AI38" i="32"/>
  <c r="AH38" i="32"/>
  <c r="AG38" i="32"/>
  <c r="AF38" i="32"/>
  <c r="AE38" i="32"/>
  <c r="BN37" i="32"/>
  <c r="BE37" i="32"/>
  <c r="AV37" i="32"/>
  <c r="AM37" i="32"/>
  <c r="AJ37" i="32"/>
  <c r="AI37" i="32"/>
  <c r="AH37" i="32"/>
  <c r="AG37" i="32"/>
  <c r="AF37" i="32"/>
  <c r="AE37" i="32"/>
  <c r="BN36" i="32"/>
  <c r="BE36" i="32"/>
  <c r="AV36" i="32"/>
  <c r="AM36" i="32"/>
  <c r="AJ36" i="32"/>
  <c r="AI36" i="32"/>
  <c r="AH36" i="32"/>
  <c r="AG36" i="32"/>
  <c r="AF36" i="32"/>
  <c r="AE36" i="32"/>
  <c r="BN35" i="32"/>
  <c r="BM35" i="32"/>
  <c r="BL35" i="32"/>
  <c r="BE35" i="32"/>
  <c r="BD35" i="32"/>
  <c r="BC35" i="32"/>
  <c r="AV35" i="32"/>
  <c r="AU35" i="32"/>
  <c r="AT35" i="32"/>
  <c r="AM35" i="32"/>
  <c r="AL35" i="32"/>
  <c r="AK35" i="32"/>
  <c r="AJ35" i="32"/>
  <c r="AI35" i="32"/>
  <c r="AH35" i="32"/>
  <c r="AG35" i="32"/>
  <c r="AF35" i="32"/>
  <c r="AE35" i="32"/>
  <c r="AC35" i="32"/>
  <c r="AB35" i="32"/>
  <c r="M35" i="32"/>
  <c r="BN34" i="32"/>
  <c r="BE34" i="32"/>
  <c r="AV34" i="32"/>
  <c r="AM34" i="32"/>
  <c r="AJ34" i="32"/>
  <c r="AI34" i="32"/>
  <c r="AH34" i="32"/>
  <c r="AG34" i="32"/>
  <c r="AF34" i="32"/>
  <c r="AE34" i="32"/>
  <c r="BN33" i="32"/>
  <c r="BE33" i="32"/>
  <c r="AV33" i="32"/>
  <c r="AM33" i="32"/>
  <c r="AJ33" i="32"/>
  <c r="AI33" i="32"/>
  <c r="AH33" i="32"/>
  <c r="AG33" i="32"/>
  <c r="AF33" i="32"/>
  <c r="AE33" i="32"/>
  <c r="BN32" i="32"/>
  <c r="BE32" i="32"/>
  <c r="AV32" i="32"/>
  <c r="AM32" i="32"/>
  <c r="AJ32" i="32"/>
  <c r="AI32" i="32"/>
  <c r="AH32" i="32"/>
  <c r="AG32" i="32"/>
  <c r="AF32" i="32"/>
  <c r="AE32" i="32"/>
  <c r="BN31" i="32"/>
  <c r="BM31" i="32"/>
  <c r="BL31" i="32"/>
  <c r="BE31" i="32"/>
  <c r="BD31" i="32"/>
  <c r="BC31" i="32"/>
  <c r="AV31" i="32"/>
  <c r="AU31" i="32"/>
  <c r="AT31" i="32"/>
  <c r="AM31" i="32"/>
  <c r="AL31" i="32"/>
  <c r="AK31" i="32"/>
  <c r="AJ31" i="32"/>
  <c r="AI31" i="32"/>
  <c r="AH31" i="32"/>
  <c r="AG31" i="32"/>
  <c r="AF31" i="32"/>
  <c r="AE31" i="32"/>
  <c r="AC31" i="32"/>
  <c r="AB31" i="32"/>
  <c r="M31" i="32"/>
  <c r="BN30" i="32"/>
  <c r="BE30" i="32"/>
  <c r="AV30" i="32"/>
  <c r="AM30" i="32"/>
  <c r="AJ30" i="32"/>
  <c r="AI30" i="32"/>
  <c r="AH30" i="32"/>
  <c r="AG30" i="32"/>
  <c r="AF30" i="32"/>
  <c r="AE30" i="32"/>
  <c r="BN29" i="32"/>
  <c r="BE29" i="32"/>
  <c r="AV29" i="32"/>
  <c r="AM29" i="32"/>
  <c r="AJ29" i="32"/>
  <c r="AI29" i="32"/>
  <c r="AH29" i="32"/>
  <c r="AG29" i="32"/>
  <c r="AF29" i="32"/>
  <c r="AE29" i="32"/>
  <c r="BN28" i="32"/>
  <c r="BE28" i="32"/>
  <c r="AV28" i="32"/>
  <c r="AM28" i="32"/>
  <c r="AJ28" i="32"/>
  <c r="AI28" i="32"/>
  <c r="AH28" i="32"/>
  <c r="AG28" i="32"/>
  <c r="AF28" i="32"/>
  <c r="AE28" i="32"/>
  <c r="BN27" i="32"/>
  <c r="BM27" i="32"/>
  <c r="BL27" i="32"/>
  <c r="BE27" i="32"/>
  <c r="BD27" i="32"/>
  <c r="BC27" i="32"/>
  <c r="AV27" i="32"/>
  <c r="AU27" i="32"/>
  <c r="AT27" i="32"/>
  <c r="AM27" i="32"/>
  <c r="AL27" i="32"/>
  <c r="AK27" i="32"/>
  <c r="AJ27" i="32"/>
  <c r="AI27" i="32"/>
  <c r="AH27" i="32"/>
  <c r="AG27" i="32"/>
  <c r="AF27" i="32"/>
  <c r="AE27" i="32"/>
  <c r="AC27" i="32"/>
  <c r="AB27" i="32"/>
  <c r="M27" i="32"/>
  <c r="BN26" i="32"/>
  <c r="BE26" i="32"/>
  <c r="AV26" i="32"/>
  <c r="AM26" i="32"/>
  <c r="AJ26" i="32"/>
  <c r="AI26" i="32"/>
  <c r="AH26" i="32"/>
  <c r="AG26" i="32"/>
  <c r="AF26" i="32"/>
  <c r="AE26" i="32"/>
  <c r="BN25" i="32"/>
  <c r="BE25" i="32"/>
  <c r="AV25" i="32"/>
  <c r="AM25" i="32"/>
  <c r="AJ25" i="32"/>
  <c r="AI25" i="32"/>
  <c r="AH25" i="32"/>
  <c r="AG25" i="32"/>
  <c r="AF25" i="32"/>
  <c r="AE25" i="32"/>
  <c r="BN24" i="32"/>
  <c r="BE24" i="32"/>
  <c r="AV24" i="32"/>
  <c r="AM24" i="32"/>
  <c r="AJ24" i="32"/>
  <c r="AI24" i="32"/>
  <c r="AH24" i="32"/>
  <c r="AG24" i="32"/>
  <c r="AF24" i="32"/>
  <c r="AE24" i="32"/>
  <c r="BN23" i="32"/>
  <c r="BM23" i="32"/>
  <c r="BL23" i="32"/>
  <c r="BE23" i="32"/>
  <c r="BD23" i="32"/>
  <c r="BC23" i="32"/>
  <c r="AV23" i="32"/>
  <c r="AU23" i="32"/>
  <c r="AT23" i="32"/>
  <c r="AM23" i="32"/>
  <c r="AL23" i="32"/>
  <c r="AK23" i="32"/>
  <c r="AJ23" i="32"/>
  <c r="AI23" i="32"/>
  <c r="AH23" i="32"/>
  <c r="AG23" i="32"/>
  <c r="AF23" i="32"/>
  <c r="AE23" i="32"/>
  <c r="AC23" i="32"/>
  <c r="AB23" i="32"/>
  <c r="M23" i="32"/>
  <c r="BN22" i="32"/>
  <c r="BE22" i="32"/>
  <c r="AV22" i="32"/>
  <c r="AM22" i="32"/>
  <c r="AJ22" i="32"/>
  <c r="AI22" i="32"/>
  <c r="AH22" i="32"/>
  <c r="AG22" i="32"/>
  <c r="AF22" i="32"/>
  <c r="AE22" i="32"/>
  <c r="BN21" i="32"/>
  <c r="BE21" i="32"/>
  <c r="AV21" i="32"/>
  <c r="AM21" i="32"/>
  <c r="AJ21" i="32"/>
  <c r="AI21" i="32"/>
  <c r="AH21" i="32"/>
  <c r="AG21" i="32"/>
  <c r="AF21" i="32"/>
  <c r="AE21" i="32"/>
  <c r="BN20" i="32"/>
  <c r="BE20" i="32"/>
  <c r="AV20" i="32"/>
  <c r="AM20" i="32"/>
  <c r="AJ20" i="32"/>
  <c r="AI20" i="32"/>
  <c r="AH20" i="32"/>
  <c r="AG20" i="32"/>
  <c r="AF20" i="32"/>
  <c r="AE20" i="32"/>
  <c r="BN19" i="32"/>
  <c r="BM19" i="32"/>
  <c r="BL19" i="32"/>
  <c r="BE19" i="32"/>
  <c r="BD19" i="32"/>
  <c r="BC19" i="32"/>
  <c r="AV19" i="32"/>
  <c r="AU19" i="32"/>
  <c r="AT19" i="32"/>
  <c r="AM19" i="32"/>
  <c r="AL19" i="32"/>
  <c r="AK19" i="32"/>
  <c r="AJ19" i="32"/>
  <c r="AI19" i="32"/>
  <c r="AH19" i="32"/>
  <c r="AG19" i="32"/>
  <c r="AF19" i="32"/>
  <c r="AE19" i="32"/>
  <c r="AC19" i="32"/>
  <c r="AB19" i="32"/>
  <c r="M19" i="32"/>
  <c r="BN18" i="32"/>
  <c r="BE18" i="32"/>
  <c r="AV18" i="32"/>
  <c r="AM18" i="32"/>
  <c r="AJ18" i="32"/>
  <c r="AI18" i="32"/>
  <c r="AH18" i="32"/>
  <c r="AG18" i="32"/>
  <c r="AF18" i="32"/>
  <c r="AE18" i="32"/>
  <c r="BN17" i="32"/>
  <c r="BE17" i="32"/>
  <c r="AV17" i="32"/>
  <c r="AM17" i="32"/>
  <c r="AJ17" i="32"/>
  <c r="AI17" i="32"/>
  <c r="AH17" i="32"/>
  <c r="AG17" i="32"/>
  <c r="AF17" i="32"/>
  <c r="AE17" i="32"/>
  <c r="BN16" i="32"/>
  <c r="BE16" i="32"/>
  <c r="AV16" i="32"/>
  <c r="AM16" i="32"/>
  <c r="AJ16" i="32"/>
  <c r="AI16" i="32"/>
  <c r="AH16" i="32"/>
  <c r="AG16" i="32"/>
  <c r="AF16" i="32"/>
  <c r="AE16" i="32"/>
  <c r="BN15" i="32"/>
  <c r="BM15" i="32"/>
  <c r="BL15" i="32"/>
  <c r="BE15" i="32"/>
  <c r="BD15" i="32"/>
  <c r="BC15" i="32"/>
  <c r="AV15" i="32"/>
  <c r="AU15" i="32"/>
  <c r="AT15" i="32"/>
  <c r="AM15" i="32"/>
  <c r="AL15" i="32"/>
  <c r="AK15" i="32"/>
  <c r="AJ15" i="32"/>
  <c r="AI15" i="32"/>
  <c r="AH15" i="32"/>
  <c r="AG15" i="32"/>
  <c r="AF15" i="32"/>
  <c r="AE15" i="32"/>
  <c r="AC15" i="32"/>
  <c r="AB15" i="32"/>
  <c r="M15" i="32"/>
  <c r="BN14" i="32"/>
  <c r="BE14" i="32"/>
  <c r="AV14" i="32"/>
  <c r="AM14" i="32"/>
  <c r="AJ14" i="32"/>
  <c r="AI14" i="32"/>
  <c r="AH14" i="32"/>
  <c r="AG14" i="32"/>
  <c r="AF14" i="32"/>
  <c r="AE14" i="32"/>
  <c r="BN13" i="32"/>
  <c r="BE13" i="32"/>
  <c r="AV13" i="32"/>
  <c r="AM13" i="32"/>
  <c r="AJ13" i="32"/>
  <c r="AI13" i="32"/>
  <c r="AH13" i="32"/>
  <c r="AG13" i="32"/>
  <c r="AF13" i="32"/>
  <c r="AE13" i="32"/>
  <c r="BN12" i="32"/>
  <c r="BE12" i="32"/>
  <c r="AV12" i="32"/>
  <c r="AM12" i="32"/>
  <c r="AJ12" i="32"/>
  <c r="AI12" i="32"/>
  <c r="AH12" i="32"/>
  <c r="AG12" i="32"/>
  <c r="AF12" i="32"/>
  <c r="AE12" i="32"/>
  <c r="BN11" i="32"/>
  <c r="BM11" i="32"/>
  <c r="BL11" i="32"/>
  <c r="BE11" i="32"/>
  <c r="BD11" i="32"/>
  <c r="BC11" i="32"/>
  <c r="AV11" i="32"/>
  <c r="AU11" i="32"/>
  <c r="AT11" i="32"/>
  <c r="AM11" i="32"/>
  <c r="AL11" i="32"/>
  <c r="AK11" i="32"/>
  <c r="AJ11" i="32"/>
  <c r="AI11" i="32"/>
  <c r="AH11" i="32"/>
  <c r="AG11" i="32"/>
  <c r="AF11" i="32"/>
  <c r="AE11" i="32"/>
  <c r="AC11" i="32"/>
  <c r="AB11" i="32"/>
  <c r="M11" i="32"/>
  <c r="BN122" i="31"/>
  <c r="BE122" i="31"/>
  <c r="AV122" i="31"/>
  <c r="AM122" i="31"/>
  <c r="AJ122" i="31"/>
  <c r="AI122" i="31"/>
  <c r="AH122" i="31"/>
  <c r="AG122" i="31"/>
  <c r="AF122" i="31"/>
  <c r="AE122" i="31"/>
  <c r="BN121" i="31"/>
  <c r="BE121" i="31"/>
  <c r="AV121" i="31"/>
  <c r="AM121" i="31"/>
  <c r="AJ121" i="31"/>
  <c r="AI121" i="31"/>
  <c r="AH121" i="31"/>
  <c r="AG121" i="31"/>
  <c r="AF121" i="31"/>
  <c r="AE121" i="31"/>
  <c r="BN120" i="31"/>
  <c r="BE120" i="31"/>
  <c r="AV120" i="31"/>
  <c r="AM120" i="31"/>
  <c r="AJ120" i="31"/>
  <c r="AI120" i="31"/>
  <c r="AH120" i="31"/>
  <c r="AG120" i="31"/>
  <c r="AF120" i="31"/>
  <c r="AE120" i="31"/>
  <c r="BN119" i="31"/>
  <c r="BM119" i="31"/>
  <c r="BL119" i="31"/>
  <c r="BE119" i="31"/>
  <c r="BD119" i="31"/>
  <c r="BC119" i="31"/>
  <c r="AV119" i="31"/>
  <c r="AU119" i="31"/>
  <c r="AT119" i="31"/>
  <c r="AM119" i="31"/>
  <c r="AL119" i="31"/>
  <c r="AK119" i="31"/>
  <c r="AJ119" i="31"/>
  <c r="AI119" i="31"/>
  <c r="AH119" i="31"/>
  <c r="AG119" i="31"/>
  <c r="AF119" i="31"/>
  <c r="AE119" i="31"/>
  <c r="AC119" i="31"/>
  <c r="AB119" i="31"/>
  <c r="M119" i="31"/>
  <c r="BN118" i="31"/>
  <c r="BE118" i="31"/>
  <c r="AV118" i="31"/>
  <c r="AM118" i="31"/>
  <c r="AJ118" i="31"/>
  <c r="AI118" i="31"/>
  <c r="AH118" i="31"/>
  <c r="AG118" i="31"/>
  <c r="AF118" i="31"/>
  <c r="AE118" i="31"/>
  <c r="BN117" i="31"/>
  <c r="BE117" i="31"/>
  <c r="AV117" i="31"/>
  <c r="AM117" i="31"/>
  <c r="AJ117" i="31"/>
  <c r="AI117" i="31"/>
  <c r="AH117" i="31"/>
  <c r="AG117" i="31"/>
  <c r="AF117" i="31"/>
  <c r="AE117" i="31"/>
  <c r="BN116" i="31"/>
  <c r="BE116" i="31"/>
  <c r="AV116" i="31"/>
  <c r="AM116" i="31"/>
  <c r="AJ116" i="31"/>
  <c r="AI116" i="31"/>
  <c r="AH116" i="31"/>
  <c r="AG116" i="31"/>
  <c r="AF116" i="31"/>
  <c r="AE116" i="31"/>
  <c r="BN115" i="31"/>
  <c r="BM115" i="31"/>
  <c r="BL115" i="31"/>
  <c r="BE115" i="31"/>
  <c r="BD115" i="31"/>
  <c r="BC115" i="31"/>
  <c r="AV115" i="31"/>
  <c r="AU115" i="31"/>
  <c r="AT115" i="31"/>
  <c r="AM115" i="31"/>
  <c r="AL115" i="31"/>
  <c r="AK115" i="31"/>
  <c r="AJ115" i="31"/>
  <c r="AI115" i="31"/>
  <c r="AH115" i="31"/>
  <c r="AG115" i="31"/>
  <c r="AF115" i="31"/>
  <c r="AE115" i="31"/>
  <c r="AC115" i="31"/>
  <c r="AB115" i="31"/>
  <c r="M115" i="31"/>
  <c r="BN114" i="31"/>
  <c r="BE114" i="31"/>
  <c r="AV114" i="31"/>
  <c r="AM114" i="31"/>
  <c r="AJ114" i="31"/>
  <c r="AI114" i="31"/>
  <c r="AH114" i="31"/>
  <c r="AG114" i="31"/>
  <c r="AF114" i="31"/>
  <c r="AE114" i="31"/>
  <c r="BN113" i="31"/>
  <c r="BE113" i="31"/>
  <c r="AV113" i="31"/>
  <c r="AM113" i="31"/>
  <c r="AJ113" i="31"/>
  <c r="AI113" i="31"/>
  <c r="AH113" i="31"/>
  <c r="AG113" i="31"/>
  <c r="AF113" i="31"/>
  <c r="AE113" i="31"/>
  <c r="BN112" i="31"/>
  <c r="BE112" i="31"/>
  <c r="AV112" i="31"/>
  <c r="AM112" i="31"/>
  <c r="AJ112" i="31"/>
  <c r="AI112" i="31"/>
  <c r="AH112" i="31"/>
  <c r="AG112" i="31"/>
  <c r="AF112" i="31"/>
  <c r="AE112" i="31"/>
  <c r="BN111" i="31"/>
  <c r="BM111" i="31"/>
  <c r="BL111" i="31"/>
  <c r="BE111" i="31"/>
  <c r="BD111" i="31"/>
  <c r="BC111" i="31"/>
  <c r="AV111" i="31"/>
  <c r="AU111" i="31"/>
  <c r="AT111" i="31"/>
  <c r="AM111" i="31"/>
  <c r="AL111" i="31"/>
  <c r="AK111" i="31"/>
  <c r="AJ111" i="31"/>
  <c r="AI111" i="31"/>
  <c r="AH111" i="31"/>
  <c r="AG111" i="31"/>
  <c r="AF111" i="31"/>
  <c r="AE111" i="31"/>
  <c r="AC111" i="31"/>
  <c r="AB111" i="31"/>
  <c r="M111" i="31"/>
  <c r="BN110" i="31"/>
  <c r="BE110" i="31"/>
  <c r="AV110" i="31"/>
  <c r="AM110" i="31"/>
  <c r="AJ110" i="31"/>
  <c r="AI110" i="31"/>
  <c r="AH110" i="31"/>
  <c r="AG110" i="31"/>
  <c r="AF110" i="31"/>
  <c r="AE110" i="31"/>
  <c r="BN109" i="31"/>
  <c r="BE109" i="31"/>
  <c r="AV109" i="31"/>
  <c r="AM109" i="31"/>
  <c r="AJ109" i="31"/>
  <c r="AI109" i="31"/>
  <c r="AH109" i="31"/>
  <c r="AG109" i="31"/>
  <c r="AF109" i="31"/>
  <c r="AE109" i="31"/>
  <c r="BN108" i="31"/>
  <c r="BE108" i="31"/>
  <c r="AV108" i="31"/>
  <c r="AM108" i="31"/>
  <c r="AJ108" i="31"/>
  <c r="AI108" i="31"/>
  <c r="AH108" i="31"/>
  <c r="AG108" i="31"/>
  <c r="AF108" i="31"/>
  <c r="AE108" i="31"/>
  <c r="BN107" i="31"/>
  <c r="BM107" i="31"/>
  <c r="BL107" i="31"/>
  <c r="BE107" i="31"/>
  <c r="BD107" i="31"/>
  <c r="BC107" i="31"/>
  <c r="AV107" i="31"/>
  <c r="AU107" i="31"/>
  <c r="AT107" i="31"/>
  <c r="AM107" i="31"/>
  <c r="AL107" i="31"/>
  <c r="AK107" i="31"/>
  <c r="AJ107" i="31"/>
  <c r="AI107" i="31"/>
  <c r="AH107" i="31"/>
  <c r="AG107" i="31"/>
  <c r="AF107" i="31"/>
  <c r="AE107" i="31"/>
  <c r="AC107" i="31"/>
  <c r="AB107" i="31"/>
  <c r="M107" i="31"/>
  <c r="BN106" i="31"/>
  <c r="BE106" i="31"/>
  <c r="AV106" i="31"/>
  <c r="AM106" i="31"/>
  <c r="AJ106" i="31"/>
  <c r="AI106" i="31"/>
  <c r="AH106" i="31"/>
  <c r="AG106" i="31"/>
  <c r="AF106" i="31"/>
  <c r="AE106" i="31"/>
  <c r="BN105" i="31"/>
  <c r="BE105" i="31"/>
  <c r="AV105" i="31"/>
  <c r="AM105" i="31"/>
  <c r="AJ105" i="31"/>
  <c r="AI105" i="31"/>
  <c r="AH105" i="31"/>
  <c r="AG105" i="31"/>
  <c r="AF105" i="31"/>
  <c r="AE105" i="31"/>
  <c r="BN104" i="31"/>
  <c r="BE104" i="31"/>
  <c r="AV104" i="31"/>
  <c r="AM104" i="31"/>
  <c r="AJ104" i="31"/>
  <c r="AI104" i="31"/>
  <c r="AH104" i="31"/>
  <c r="AG104" i="31"/>
  <c r="AF104" i="31"/>
  <c r="AE104" i="31"/>
  <c r="BN103" i="31"/>
  <c r="BM103" i="31"/>
  <c r="BL103" i="31"/>
  <c r="BE103" i="31"/>
  <c r="BD103" i="31"/>
  <c r="BC103" i="31"/>
  <c r="AV103" i="31"/>
  <c r="AU103" i="31"/>
  <c r="AT103" i="31"/>
  <c r="AM103" i="31"/>
  <c r="AL103" i="31"/>
  <c r="AK103" i="31"/>
  <c r="AJ103" i="31"/>
  <c r="AI103" i="31"/>
  <c r="AH103" i="31"/>
  <c r="AG103" i="31"/>
  <c r="AF103" i="31"/>
  <c r="AE103" i="31"/>
  <c r="AC103" i="31"/>
  <c r="AB103" i="31"/>
  <c r="M103" i="31"/>
  <c r="BN102" i="31"/>
  <c r="BE102" i="31"/>
  <c r="AV102" i="31"/>
  <c r="AM102" i="31"/>
  <c r="AJ102" i="31"/>
  <c r="AI102" i="31"/>
  <c r="AH102" i="31"/>
  <c r="AG102" i="31"/>
  <c r="AF102" i="31"/>
  <c r="AE102" i="31"/>
  <c r="BN101" i="31"/>
  <c r="BE101" i="31"/>
  <c r="AV101" i="31"/>
  <c r="AM101" i="31"/>
  <c r="AJ101" i="31"/>
  <c r="AI101" i="31"/>
  <c r="AH101" i="31"/>
  <c r="AG101" i="31"/>
  <c r="AF101" i="31"/>
  <c r="AE101" i="31"/>
  <c r="BN100" i="31"/>
  <c r="BE100" i="31"/>
  <c r="AV100" i="31"/>
  <c r="AM100" i="31"/>
  <c r="AJ100" i="31"/>
  <c r="AI100" i="31"/>
  <c r="AH100" i="31"/>
  <c r="AG100" i="31"/>
  <c r="AF100" i="31"/>
  <c r="AE100" i="31"/>
  <c r="BN99" i="31"/>
  <c r="BM99" i="31"/>
  <c r="BL99" i="31"/>
  <c r="BE99" i="31"/>
  <c r="BD99" i="31"/>
  <c r="BC99" i="31"/>
  <c r="AV99" i="31"/>
  <c r="AU99" i="31"/>
  <c r="AT99" i="31"/>
  <c r="AM99" i="31"/>
  <c r="AL99" i="31"/>
  <c r="AK99" i="31"/>
  <c r="AJ99" i="31"/>
  <c r="AI99" i="31"/>
  <c r="AH99" i="31"/>
  <c r="AG99" i="31"/>
  <c r="AF99" i="31"/>
  <c r="AE99" i="31"/>
  <c r="AC99" i="31"/>
  <c r="AB99" i="31"/>
  <c r="M99" i="31"/>
  <c r="BN98" i="31"/>
  <c r="BE98" i="31"/>
  <c r="AV98" i="31"/>
  <c r="AM98" i="31"/>
  <c r="AJ98" i="31"/>
  <c r="AI98" i="31"/>
  <c r="AH98" i="31"/>
  <c r="AG98" i="31"/>
  <c r="AF98" i="31"/>
  <c r="AE98" i="31"/>
  <c r="BN97" i="31"/>
  <c r="BE97" i="31"/>
  <c r="AV97" i="31"/>
  <c r="AM97" i="31"/>
  <c r="AJ97" i="31"/>
  <c r="AI97" i="31"/>
  <c r="AH97" i="31"/>
  <c r="AG97" i="31"/>
  <c r="AF97" i="31"/>
  <c r="AE97" i="31"/>
  <c r="BN96" i="31"/>
  <c r="BE96" i="31"/>
  <c r="AV96" i="31"/>
  <c r="AM96" i="31"/>
  <c r="AJ96" i="31"/>
  <c r="AI96" i="31"/>
  <c r="AH96" i="31"/>
  <c r="AG96" i="31"/>
  <c r="AF96" i="31"/>
  <c r="AE96" i="31"/>
  <c r="BN95" i="31"/>
  <c r="BM95" i="31"/>
  <c r="BL95" i="31"/>
  <c r="BE95" i="31"/>
  <c r="BD95" i="31"/>
  <c r="BC95" i="31"/>
  <c r="AV95" i="31"/>
  <c r="AU95" i="31"/>
  <c r="AT95" i="31"/>
  <c r="AM95" i="31"/>
  <c r="AL95" i="31"/>
  <c r="AK95" i="31"/>
  <c r="AJ95" i="31"/>
  <c r="AI95" i="31"/>
  <c r="AH95" i="31"/>
  <c r="AG95" i="31"/>
  <c r="AF95" i="31"/>
  <c r="AE95" i="31"/>
  <c r="AC95" i="31"/>
  <c r="AB95" i="31"/>
  <c r="M95" i="31"/>
  <c r="BN94" i="31"/>
  <c r="BE94" i="31"/>
  <c r="AV94" i="31"/>
  <c r="AM94" i="31"/>
  <c r="AJ94" i="31"/>
  <c r="AI94" i="31"/>
  <c r="AH94" i="31"/>
  <c r="AG94" i="31"/>
  <c r="AF94" i="31"/>
  <c r="AE94" i="31"/>
  <c r="BN93" i="31"/>
  <c r="BE93" i="31"/>
  <c r="AV93" i="31"/>
  <c r="AM93" i="31"/>
  <c r="AJ93" i="31"/>
  <c r="AI93" i="31"/>
  <c r="AH93" i="31"/>
  <c r="AG93" i="31"/>
  <c r="AF93" i="31"/>
  <c r="AE93" i="31"/>
  <c r="BN92" i="31"/>
  <c r="BE92" i="31"/>
  <c r="AV92" i="31"/>
  <c r="AM92" i="31"/>
  <c r="AJ92" i="31"/>
  <c r="AI92" i="31"/>
  <c r="AH92" i="31"/>
  <c r="AG92" i="31"/>
  <c r="AF92" i="31"/>
  <c r="AE92" i="31"/>
  <c r="BN91" i="31"/>
  <c r="BM91" i="31"/>
  <c r="BL91" i="31"/>
  <c r="BE91" i="31"/>
  <c r="BD91" i="31"/>
  <c r="BC91" i="31"/>
  <c r="AV91" i="31"/>
  <c r="AU91" i="31"/>
  <c r="AT91" i="31"/>
  <c r="AM91" i="31"/>
  <c r="AL91" i="31"/>
  <c r="AK91" i="31"/>
  <c r="AJ91" i="31"/>
  <c r="AI91" i="31"/>
  <c r="AH91" i="31"/>
  <c r="AG91" i="31"/>
  <c r="AF91" i="31"/>
  <c r="AE91" i="31"/>
  <c r="AC91" i="31"/>
  <c r="AB91" i="31"/>
  <c r="M91" i="31"/>
  <c r="BN90" i="31"/>
  <c r="BE90" i="31"/>
  <c r="AV90" i="31"/>
  <c r="AM90" i="31"/>
  <c r="AJ90" i="31"/>
  <c r="AI90" i="31"/>
  <c r="AH90" i="31"/>
  <c r="AG90" i="31"/>
  <c r="AF90" i="31"/>
  <c r="AE90" i="31"/>
  <c r="BN89" i="31"/>
  <c r="BE89" i="31"/>
  <c r="AV89" i="31"/>
  <c r="AM89" i="31"/>
  <c r="AJ89" i="31"/>
  <c r="AI89" i="31"/>
  <c r="AH89" i="31"/>
  <c r="AG89" i="31"/>
  <c r="AF89" i="31"/>
  <c r="AE89" i="31"/>
  <c r="BN88" i="31"/>
  <c r="BE88" i="31"/>
  <c r="AV88" i="31"/>
  <c r="AM88" i="31"/>
  <c r="AJ88" i="31"/>
  <c r="AI88" i="31"/>
  <c r="AH88" i="31"/>
  <c r="AG88" i="31"/>
  <c r="AF88" i="31"/>
  <c r="AE88" i="31"/>
  <c r="BN87" i="31"/>
  <c r="BM87" i="31"/>
  <c r="BL87" i="31"/>
  <c r="BE87" i="31"/>
  <c r="BD87" i="31"/>
  <c r="BC87" i="31"/>
  <c r="AV87" i="31"/>
  <c r="AU87" i="31"/>
  <c r="AT87" i="31"/>
  <c r="AM87" i="31"/>
  <c r="AL87" i="31"/>
  <c r="AK87" i="31"/>
  <c r="AJ87" i="31"/>
  <c r="AI87" i="31"/>
  <c r="AH87" i="31"/>
  <c r="AG87" i="31"/>
  <c r="AF87" i="31"/>
  <c r="AE87" i="31"/>
  <c r="AC87" i="31"/>
  <c r="AB87" i="31"/>
  <c r="M87" i="31"/>
  <c r="BN86" i="31"/>
  <c r="BE86" i="31"/>
  <c r="AV86" i="31"/>
  <c r="AM86" i="31"/>
  <c r="AJ86" i="31"/>
  <c r="AI86" i="31"/>
  <c r="AH86" i="31"/>
  <c r="AG86" i="31"/>
  <c r="AF86" i="31"/>
  <c r="AE86" i="31"/>
  <c r="BN85" i="31"/>
  <c r="BE85" i="31"/>
  <c r="AV85" i="31"/>
  <c r="AM85" i="31"/>
  <c r="AJ85" i="31"/>
  <c r="AI85" i="31"/>
  <c r="AH85" i="31"/>
  <c r="AG85" i="31"/>
  <c r="AF85" i="31"/>
  <c r="AE85" i="31"/>
  <c r="BN84" i="31"/>
  <c r="BE84" i="31"/>
  <c r="AV84" i="31"/>
  <c r="AM84" i="31"/>
  <c r="AJ84" i="31"/>
  <c r="AI84" i="31"/>
  <c r="AH84" i="31"/>
  <c r="AG84" i="31"/>
  <c r="AF84" i="31"/>
  <c r="AE84" i="31"/>
  <c r="BN83" i="31"/>
  <c r="BM83" i="31"/>
  <c r="BL83" i="31"/>
  <c r="BE83" i="31"/>
  <c r="BD83" i="31"/>
  <c r="BC83" i="31"/>
  <c r="AV83" i="31"/>
  <c r="AU83" i="31"/>
  <c r="AT83" i="31"/>
  <c r="AM83" i="31"/>
  <c r="AL83" i="31"/>
  <c r="AK83" i="31"/>
  <c r="AJ83" i="31"/>
  <c r="AI83" i="31"/>
  <c r="AH83" i="31"/>
  <c r="AG83" i="31"/>
  <c r="AF83" i="31"/>
  <c r="AE83" i="31"/>
  <c r="AC83" i="31"/>
  <c r="AB83" i="31"/>
  <c r="M83" i="31"/>
  <c r="BN82" i="31"/>
  <c r="BE82" i="31"/>
  <c r="AV82" i="31"/>
  <c r="AM82" i="31"/>
  <c r="AJ82" i="31"/>
  <c r="AI82" i="31"/>
  <c r="AH82" i="31"/>
  <c r="AG82" i="31"/>
  <c r="AF82" i="31"/>
  <c r="AE82" i="31"/>
  <c r="BN81" i="31"/>
  <c r="BE81" i="31"/>
  <c r="AV81" i="31"/>
  <c r="AM81" i="31"/>
  <c r="AJ81" i="31"/>
  <c r="AI81" i="31"/>
  <c r="AH81" i="31"/>
  <c r="AG81" i="31"/>
  <c r="AF81" i="31"/>
  <c r="AE81" i="31"/>
  <c r="BN80" i="31"/>
  <c r="BE80" i="31"/>
  <c r="AV80" i="31"/>
  <c r="AM80" i="31"/>
  <c r="AJ80" i="31"/>
  <c r="AI80" i="31"/>
  <c r="AH80" i="31"/>
  <c r="AG80" i="31"/>
  <c r="AF80" i="31"/>
  <c r="AE80" i="31"/>
  <c r="BN79" i="31"/>
  <c r="BM79" i="31"/>
  <c r="BL79" i="31"/>
  <c r="BE79" i="31"/>
  <c r="BD79" i="31"/>
  <c r="BC79" i="31"/>
  <c r="AV79" i="31"/>
  <c r="AU79" i="31"/>
  <c r="AT79" i="31"/>
  <c r="AM79" i="31"/>
  <c r="AL79" i="31"/>
  <c r="AK79" i="31"/>
  <c r="AJ79" i="31"/>
  <c r="AI79" i="31"/>
  <c r="AH79" i="31"/>
  <c r="AG79" i="31"/>
  <c r="AF79" i="31"/>
  <c r="AE79" i="31"/>
  <c r="AC79" i="31"/>
  <c r="AB79" i="31"/>
  <c r="M79" i="31"/>
  <c r="BN78" i="31"/>
  <c r="BE78" i="31"/>
  <c r="AV78" i="31"/>
  <c r="AM78" i="31"/>
  <c r="AJ78" i="31"/>
  <c r="AI78" i="31"/>
  <c r="AH78" i="31"/>
  <c r="AG78" i="31"/>
  <c r="AF78" i="31"/>
  <c r="AE78" i="31"/>
  <c r="BN77" i="31"/>
  <c r="BE77" i="31"/>
  <c r="AV77" i="31"/>
  <c r="AM77" i="31"/>
  <c r="AJ77" i="31"/>
  <c r="AI77" i="31"/>
  <c r="AH77" i="31"/>
  <c r="AG77" i="31"/>
  <c r="AF77" i="31"/>
  <c r="AE77" i="31"/>
  <c r="BN76" i="31"/>
  <c r="BE76" i="31"/>
  <c r="AV76" i="31"/>
  <c r="AM76" i="31"/>
  <c r="AJ76" i="31"/>
  <c r="AI76" i="31"/>
  <c r="AH76" i="31"/>
  <c r="AG76" i="31"/>
  <c r="AF76" i="31"/>
  <c r="AE76" i="31"/>
  <c r="BN75" i="31"/>
  <c r="BM75" i="31"/>
  <c r="BL75" i="31"/>
  <c r="BE75" i="31"/>
  <c r="BD75" i="31"/>
  <c r="BC75" i="31"/>
  <c r="AV75" i="31"/>
  <c r="AU75" i="31"/>
  <c r="AT75" i="31"/>
  <c r="AM75" i="31"/>
  <c r="AL75" i="31"/>
  <c r="AK75" i="31"/>
  <c r="AJ75" i="31"/>
  <c r="AI75" i="31"/>
  <c r="AH75" i="31"/>
  <c r="AG75" i="31"/>
  <c r="AF75" i="31"/>
  <c r="AE75" i="31"/>
  <c r="AC75" i="31"/>
  <c r="AB75" i="31"/>
  <c r="M75" i="31"/>
  <c r="BN74" i="31"/>
  <c r="BE74" i="31"/>
  <c r="AV74" i="31"/>
  <c r="AM74" i="31"/>
  <c r="AJ74" i="31"/>
  <c r="AI74" i="31"/>
  <c r="AH74" i="31"/>
  <c r="AG74" i="31"/>
  <c r="AF74" i="31"/>
  <c r="AE74" i="31"/>
  <c r="BN73" i="31"/>
  <c r="BE73" i="31"/>
  <c r="AV73" i="31"/>
  <c r="AM73" i="31"/>
  <c r="AJ73" i="31"/>
  <c r="AI73" i="31"/>
  <c r="AH73" i="31"/>
  <c r="AG73" i="31"/>
  <c r="AF73" i="31"/>
  <c r="AE73" i="31"/>
  <c r="BN72" i="31"/>
  <c r="BE72" i="31"/>
  <c r="AV72" i="31"/>
  <c r="AM72" i="31"/>
  <c r="AJ72" i="31"/>
  <c r="AI72" i="31"/>
  <c r="AH72" i="31"/>
  <c r="AG72" i="31"/>
  <c r="AF72" i="31"/>
  <c r="AE72" i="31"/>
  <c r="BN71" i="31"/>
  <c r="BM71" i="31"/>
  <c r="BL71" i="31"/>
  <c r="BE71" i="31"/>
  <c r="BD71" i="31"/>
  <c r="BC71" i="31"/>
  <c r="AV71" i="31"/>
  <c r="AU71" i="31"/>
  <c r="AT71" i="31"/>
  <c r="AM71" i="31"/>
  <c r="AL71" i="31"/>
  <c r="AK71" i="31"/>
  <c r="AJ71" i="31"/>
  <c r="AI71" i="31"/>
  <c r="AH71" i="31"/>
  <c r="AG71" i="31"/>
  <c r="AF71" i="31"/>
  <c r="AE71" i="31"/>
  <c r="AC71" i="31"/>
  <c r="AB71" i="31"/>
  <c r="M71" i="31"/>
  <c r="BN70" i="31"/>
  <c r="BE70" i="31"/>
  <c r="AV70" i="31"/>
  <c r="AM70" i="31"/>
  <c r="AJ70" i="31"/>
  <c r="AI70" i="31"/>
  <c r="AH70" i="31"/>
  <c r="AG70" i="31"/>
  <c r="AF70" i="31"/>
  <c r="AE70" i="31"/>
  <c r="BN69" i="31"/>
  <c r="BE69" i="31"/>
  <c r="AV69" i="31"/>
  <c r="AM69" i="31"/>
  <c r="AJ69" i="31"/>
  <c r="AI69" i="31"/>
  <c r="AH69" i="31"/>
  <c r="AG69" i="31"/>
  <c r="AF69" i="31"/>
  <c r="AE69" i="31"/>
  <c r="BN68" i="31"/>
  <c r="BE68" i="31"/>
  <c r="AV68" i="31"/>
  <c r="AM68" i="31"/>
  <c r="AJ68" i="31"/>
  <c r="AI68" i="31"/>
  <c r="AH68" i="31"/>
  <c r="AG68" i="31"/>
  <c r="AF68" i="31"/>
  <c r="AE68" i="31"/>
  <c r="BN67" i="31"/>
  <c r="BM67" i="31"/>
  <c r="BL67" i="31"/>
  <c r="BE67" i="31"/>
  <c r="BD67" i="31"/>
  <c r="BC67" i="31"/>
  <c r="AV67" i="31"/>
  <c r="AU67" i="31"/>
  <c r="AT67" i="31"/>
  <c r="AM67" i="31"/>
  <c r="AL67" i="31"/>
  <c r="AK67" i="31"/>
  <c r="AJ67" i="31"/>
  <c r="AI67" i="31"/>
  <c r="AH67" i="31"/>
  <c r="AG67" i="31"/>
  <c r="AF67" i="31"/>
  <c r="AE67" i="31"/>
  <c r="AC67" i="31"/>
  <c r="AB67" i="31"/>
  <c r="M67" i="31"/>
  <c r="BN66" i="31"/>
  <c r="BE66" i="31"/>
  <c r="AV66" i="31"/>
  <c r="AM66" i="31"/>
  <c r="AJ66" i="31"/>
  <c r="AI66" i="31"/>
  <c r="AH66" i="31"/>
  <c r="AG66" i="31"/>
  <c r="AF66" i="31"/>
  <c r="AE66" i="31"/>
  <c r="BN65" i="31"/>
  <c r="BE65" i="31"/>
  <c r="AV65" i="31"/>
  <c r="AM65" i="31"/>
  <c r="AJ65" i="31"/>
  <c r="AI65" i="31"/>
  <c r="AH65" i="31"/>
  <c r="AG65" i="31"/>
  <c r="AF65" i="31"/>
  <c r="AE65" i="31"/>
  <c r="BN64" i="31"/>
  <c r="BE64" i="31"/>
  <c r="AV64" i="31"/>
  <c r="AM64" i="31"/>
  <c r="AJ64" i="31"/>
  <c r="AI64" i="31"/>
  <c r="AH64" i="31"/>
  <c r="AG64" i="31"/>
  <c r="AF64" i="31"/>
  <c r="AE64" i="31"/>
  <c r="BN63" i="31"/>
  <c r="BM63" i="31"/>
  <c r="BL63" i="31"/>
  <c r="BE63" i="31"/>
  <c r="BD63" i="31"/>
  <c r="BC63" i="31"/>
  <c r="AV63" i="31"/>
  <c r="AU63" i="31"/>
  <c r="AT63" i="31"/>
  <c r="AM63" i="31"/>
  <c r="AL63" i="31"/>
  <c r="AK63" i="31"/>
  <c r="AJ63" i="31"/>
  <c r="AI63" i="31"/>
  <c r="AH63" i="31"/>
  <c r="AG63" i="31"/>
  <c r="AF63" i="31"/>
  <c r="AE63" i="31"/>
  <c r="AC63" i="31"/>
  <c r="AB63" i="31"/>
  <c r="M63" i="31"/>
  <c r="BN62" i="31"/>
  <c r="BE62" i="31"/>
  <c r="AV62" i="31"/>
  <c r="AM62" i="31"/>
  <c r="AJ62" i="31"/>
  <c r="AI62" i="31"/>
  <c r="AH62" i="31"/>
  <c r="AG62" i="31"/>
  <c r="AF62" i="31"/>
  <c r="AE62" i="31"/>
  <c r="BN61" i="31"/>
  <c r="BE61" i="31"/>
  <c r="AV61" i="31"/>
  <c r="AM61" i="31"/>
  <c r="AJ61" i="31"/>
  <c r="AI61" i="31"/>
  <c r="AH61" i="31"/>
  <c r="AG61" i="31"/>
  <c r="AF61" i="31"/>
  <c r="AE61" i="31"/>
  <c r="BN60" i="31"/>
  <c r="BE60" i="31"/>
  <c r="AV60" i="31"/>
  <c r="AM60" i="31"/>
  <c r="AJ60" i="31"/>
  <c r="AI60" i="31"/>
  <c r="AH60" i="31"/>
  <c r="AG60" i="31"/>
  <c r="AF60" i="31"/>
  <c r="AE60" i="31"/>
  <c r="BN59" i="31"/>
  <c r="BM59" i="31"/>
  <c r="BL59" i="31"/>
  <c r="BE59" i="31"/>
  <c r="BD59" i="31"/>
  <c r="BC59" i="31"/>
  <c r="AV59" i="31"/>
  <c r="AU59" i="31"/>
  <c r="AT59" i="31"/>
  <c r="AM59" i="31"/>
  <c r="AL59" i="31"/>
  <c r="AK59" i="31"/>
  <c r="AJ59" i="31"/>
  <c r="AI59" i="31"/>
  <c r="AH59" i="31"/>
  <c r="AG59" i="31"/>
  <c r="AF59" i="31"/>
  <c r="AE59" i="31"/>
  <c r="AC59" i="31"/>
  <c r="AB59" i="31"/>
  <c r="M59" i="31"/>
  <c r="BN58" i="31"/>
  <c r="BE58" i="31"/>
  <c r="AV58" i="31"/>
  <c r="AM58" i="31"/>
  <c r="AJ58" i="31"/>
  <c r="AI58" i="31"/>
  <c r="AH58" i="31"/>
  <c r="AG58" i="31"/>
  <c r="AF58" i="31"/>
  <c r="AE58" i="31"/>
  <c r="BN57" i="31"/>
  <c r="BE57" i="31"/>
  <c r="AV57" i="31"/>
  <c r="AM57" i="31"/>
  <c r="AJ57" i="31"/>
  <c r="AI57" i="31"/>
  <c r="AH57" i="31"/>
  <c r="AG57" i="31"/>
  <c r="AF57" i="31"/>
  <c r="AE57" i="31"/>
  <c r="BN56" i="31"/>
  <c r="BE56" i="31"/>
  <c r="AV56" i="31"/>
  <c r="AM56" i="31"/>
  <c r="AJ56" i="31"/>
  <c r="AI56" i="31"/>
  <c r="AH56" i="31"/>
  <c r="AG56" i="31"/>
  <c r="AF56" i="31"/>
  <c r="AE56" i="31"/>
  <c r="BN55" i="31"/>
  <c r="BM55" i="31"/>
  <c r="BL55" i="31"/>
  <c r="BE55" i="31"/>
  <c r="BD55" i="31"/>
  <c r="BC55" i="31"/>
  <c r="AV55" i="31"/>
  <c r="AU55" i="31"/>
  <c r="AT55" i="31"/>
  <c r="AM55" i="31"/>
  <c r="AL55" i="31"/>
  <c r="AK55" i="31"/>
  <c r="AJ55" i="31"/>
  <c r="AI55" i="31"/>
  <c r="AH55" i="31"/>
  <c r="AG55" i="31"/>
  <c r="AF55" i="31"/>
  <c r="AE55" i="31"/>
  <c r="AC55" i="31"/>
  <c r="AB55" i="31"/>
  <c r="M55" i="31"/>
  <c r="BN54" i="31"/>
  <c r="BE54" i="31"/>
  <c r="AV54" i="31"/>
  <c r="AM54" i="31"/>
  <c r="AJ54" i="31"/>
  <c r="AI54" i="31"/>
  <c r="AH54" i="31"/>
  <c r="AG54" i="31"/>
  <c r="AF54" i="31"/>
  <c r="AE54" i="31"/>
  <c r="BN53" i="31"/>
  <c r="BE53" i="31"/>
  <c r="AV53" i="31"/>
  <c r="AM53" i="31"/>
  <c r="AJ53" i="31"/>
  <c r="AI53" i="31"/>
  <c r="AH53" i="31"/>
  <c r="AG53" i="31"/>
  <c r="AF53" i="31"/>
  <c r="AE53" i="31"/>
  <c r="BN52" i="31"/>
  <c r="BE52" i="31"/>
  <c r="AV52" i="31"/>
  <c r="AM52" i="31"/>
  <c r="AJ52" i="31"/>
  <c r="AI52" i="31"/>
  <c r="AH52" i="31"/>
  <c r="AG52" i="31"/>
  <c r="AF52" i="31"/>
  <c r="AE52" i="31"/>
  <c r="BN51" i="31"/>
  <c r="BM51" i="31"/>
  <c r="BL51" i="31"/>
  <c r="BE51" i="31"/>
  <c r="BD51" i="31"/>
  <c r="BC51" i="31"/>
  <c r="AV51" i="31"/>
  <c r="AU51" i="31"/>
  <c r="AT51" i="31"/>
  <c r="AM51" i="31"/>
  <c r="AL51" i="31"/>
  <c r="AK51" i="31"/>
  <c r="AJ51" i="31"/>
  <c r="AI51" i="31"/>
  <c r="AH51" i="31"/>
  <c r="AG51" i="31"/>
  <c r="AF51" i="31"/>
  <c r="AE51" i="31"/>
  <c r="AC51" i="31"/>
  <c r="AB51" i="31"/>
  <c r="M51" i="31"/>
  <c r="BN50" i="31"/>
  <c r="BE50" i="31"/>
  <c r="AV50" i="31"/>
  <c r="AM50" i="31"/>
  <c r="AJ50" i="31"/>
  <c r="AI50" i="31"/>
  <c r="AH50" i="31"/>
  <c r="AG50" i="31"/>
  <c r="AF50" i="31"/>
  <c r="AE50" i="31"/>
  <c r="BN49" i="31"/>
  <c r="BE49" i="31"/>
  <c r="AV49" i="31"/>
  <c r="AM49" i="31"/>
  <c r="AJ49" i="31"/>
  <c r="AI49" i="31"/>
  <c r="AH49" i="31"/>
  <c r="AG49" i="31"/>
  <c r="AF49" i="31"/>
  <c r="AE49" i="31"/>
  <c r="BN48" i="31"/>
  <c r="BE48" i="31"/>
  <c r="AV48" i="31"/>
  <c r="AM48" i="31"/>
  <c r="AJ48" i="31"/>
  <c r="AI48" i="31"/>
  <c r="AH48" i="31"/>
  <c r="AG48" i="31"/>
  <c r="AF48" i="31"/>
  <c r="AE48" i="31"/>
  <c r="BN47" i="31"/>
  <c r="BM47" i="31"/>
  <c r="BL47" i="31"/>
  <c r="BE47" i="31"/>
  <c r="BD47" i="31"/>
  <c r="BC47" i="31"/>
  <c r="AV47" i="31"/>
  <c r="AU47" i="31"/>
  <c r="AT47" i="31"/>
  <c r="AM47" i="31"/>
  <c r="AL47" i="31"/>
  <c r="AK47" i="31"/>
  <c r="AJ47" i="31"/>
  <c r="AI47" i="31"/>
  <c r="AH47" i="31"/>
  <c r="AG47" i="31"/>
  <c r="AF47" i="31"/>
  <c r="AE47" i="31"/>
  <c r="AC47" i="31"/>
  <c r="AB47" i="31"/>
  <c r="M47" i="31"/>
  <c r="BN46" i="31"/>
  <c r="BE46" i="31"/>
  <c r="AV46" i="31"/>
  <c r="AM46" i="31"/>
  <c r="AJ46" i="31"/>
  <c r="AI46" i="31"/>
  <c r="AH46" i="31"/>
  <c r="AG46" i="31"/>
  <c r="AF46" i="31"/>
  <c r="AE46" i="31"/>
  <c r="BN45" i="31"/>
  <c r="BE45" i="31"/>
  <c r="AV45" i="31"/>
  <c r="AM45" i="31"/>
  <c r="AJ45" i="31"/>
  <c r="AI45" i="31"/>
  <c r="AH45" i="31"/>
  <c r="AG45" i="31"/>
  <c r="AF45" i="31"/>
  <c r="AE45" i="31"/>
  <c r="BN44" i="31"/>
  <c r="BE44" i="31"/>
  <c r="AV44" i="31"/>
  <c r="AM44" i="31"/>
  <c r="AJ44" i="31"/>
  <c r="AI44" i="31"/>
  <c r="AH44" i="31"/>
  <c r="AG44" i="31"/>
  <c r="AF44" i="31"/>
  <c r="AE44" i="31"/>
  <c r="BN43" i="31"/>
  <c r="BM43" i="31"/>
  <c r="BL43" i="31"/>
  <c r="BE43" i="31"/>
  <c r="BD43" i="31"/>
  <c r="BC43" i="31"/>
  <c r="AV43" i="31"/>
  <c r="AU43" i="31"/>
  <c r="AT43" i="31"/>
  <c r="AM43" i="31"/>
  <c r="AL43" i="31"/>
  <c r="AK43" i="31"/>
  <c r="AJ43" i="31"/>
  <c r="AI43" i="31"/>
  <c r="AH43" i="31"/>
  <c r="AG43" i="31"/>
  <c r="AF43" i="31"/>
  <c r="AE43" i="31"/>
  <c r="AC43" i="31"/>
  <c r="AB43" i="31"/>
  <c r="M43" i="31"/>
  <c r="BN42" i="31"/>
  <c r="BE42" i="31"/>
  <c r="AV42" i="31"/>
  <c r="AM42" i="31"/>
  <c r="AJ42" i="31"/>
  <c r="AI42" i="31"/>
  <c r="AH42" i="31"/>
  <c r="AG42" i="31"/>
  <c r="AF42" i="31"/>
  <c r="AE42" i="31"/>
  <c r="BN41" i="31"/>
  <c r="BE41" i="31"/>
  <c r="AV41" i="31"/>
  <c r="AM41" i="31"/>
  <c r="AJ41" i="31"/>
  <c r="AI41" i="31"/>
  <c r="AH41" i="31"/>
  <c r="AG41" i="31"/>
  <c r="AF41" i="31"/>
  <c r="AE41" i="31"/>
  <c r="BN40" i="31"/>
  <c r="BE40" i="31"/>
  <c r="AV40" i="31"/>
  <c r="AM40" i="31"/>
  <c r="AJ40" i="31"/>
  <c r="AI40" i="31"/>
  <c r="AH40" i="31"/>
  <c r="AG40" i="31"/>
  <c r="AF40" i="31"/>
  <c r="AE40" i="31"/>
  <c r="BN39" i="31"/>
  <c r="BM39" i="31"/>
  <c r="BL39" i="31"/>
  <c r="BE39" i="31"/>
  <c r="BD39" i="31"/>
  <c r="BC39" i="31"/>
  <c r="AV39" i="31"/>
  <c r="AU39" i="31"/>
  <c r="AT39" i="31"/>
  <c r="AM39" i="31"/>
  <c r="AL39" i="31"/>
  <c r="AK39" i="31"/>
  <c r="AJ39" i="31"/>
  <c r="AI39" i="31"/>
  <c r="AH39" i="31"/>
  <c r="AG39" i="31"/>
  <c r="AF39" i="31"/>
  <c r="AE39" i="31"/>
  <c r="AC39" i="31"/>
  <c r="AB39" i="31"/>
  <c r="BN38" i="31"/>
  <c r="BE38" i="31"/>
  <c r="AV38" i="31"/>
  <c r="AM38" i="31"/>
  <c r="AJ38" i="31"/>
  <c r="AI38" i="31"/>
  <c r="AH38" i="31"/>
  <c r="AG38" i="31"/>
  <c r="AF38" i="31"/>
  <c r="AE38" i="31"/>
  <c r="BN37" i="31"/>
  <c r="BE37" i="31"/>
  <c r="AV37" i="31"/>
  <c r="AM37" i="31"/>
  <c r="AJ37" i="31"/>
  <c r="AI37" i="31"/>
  <c r="AH37" i="31"/>
  <c r="AG37" i="31"/>
  <c r="AF37" i="31"/>
  <c r="AE37" i="31"/>
  <c r="BN36" i="31"/>
  <c r="AD36" i="31" s="1"/>
  <c r="BE36" i="31"/>
  <c r="AV36" i="31"/>
  <c r="AM36" i="31"/>
  <c r="AJ36" i="31"/>
  <c r="AI36" i="31"/>
  <c r="AH36" i="31"/>
  <c r="AG36" i="31"/>
  <c r="AF36" i="31"/>
  <c r="AE36" i="31"/>
  <c r="BN35" i="31"/>
  <c r="BM35" i="31"/>
  <c r="BL35" i="31"/>
  <c r="BE35" i="31"/>
  <c r="BD35" i="31"/>
  <c r="BC35" i="31"/>
  <c r="AV35" i="31"/>
  <c r="AU35" i="31"/>
  <c r="AT35" i="31"/>
  <c r="AM35" i="31"/>
  <c r="AL35" i="31"/>
  <c r="AK35" i="31"/>
  <c r="AJ35" i="31"/>
  <c r="AI35" i="31"/>
  <c r="AH35" i="31"/>
  <c r="AG35" i="31"/>
  <c r="AF35" i="31"/>
  <c r="AE35" i="31"/>
  <c r="AC35" i="31"/>
  <c r="AB35" i="31"/>
  <c r="M35" i="31"/>
  <c r="BN34" i="31"/>
  <c r="BE34" i="31"/>
  <c r="AV34" i="31"/>
  <c r="AM34" i="31"/>
  <c r="AJ34" i="31"/>
  <c r="AI34" i="31"/>
  <c r="AH34" i="31"/>
  <c r="AG34" i="31"/>
  <c r="AF34" i="31"/>
  <c r="AE34" i="31"/>
  <c r="BN33" i="31"/>
  <c r="BE33" i="31"/>
  <c r="AV33" i="31"/>
  <c r="AM33" i="31"/>
  <c r="AJ33" i="31"/>
  <c r="AI33" i="31"/>
  <c r="AH33" i="31"/>
  <c r="AG33" i="31"/>
  <c r="AF33" i="31"/>
  <c r="AE33" i="31"/>
  <c r="BN32" i="31"/>
  <c r="BE32" i="31"/>
  <c r="AV32" i="31"/>
  <c r="AM32" i="31"/>
  <c r="AJ32" i="31"/>
  <c r="AI32" i="31"/>
  <c r="AH32" i="31"/>
  <c r="AG32" i="31"/>
  <c r="AF32" i="31"/>
  <c r="AE32" i="31"/>
  <c r="BN31" i="31"/>
  <c r="BM31" i="31"/>
  <c r="BL31" i="31"/>
  <c r="BE31" i="31"/>
  <c r="BD31" i="31"/>
  <c r="BC31" i="31"/>
  <c r="AV31" i="31"/>
  <c r="AU31" i="31"/>
  <c r="AT31" i="31"/>
  <c r="AM31" i="31"/>
  <c r="AL31" i="31"/>
  <c r="AK31" i="31"/>
  <c r="AJ31" i="31"/>
  <c r="AI31" i="31"/>
  <c r="AH31" i="31"/>
  <c r="AG31" i="31"/>
  <c r="AF31" i="31"/>
  <c r="AE31" i="31"/>
  <c r="AC31" i="31"/>
  <c r="AB31" i="31"/>
  <c r="M31" i="31"/>
  <c r="BN30" i="31"/>
  <c r="BE30" i="31"/>
  <c r="AV30" i="31"/>
  <c r="AM30" i="31"/>
  <c r="AJ30" i="31"/>
  <c r="AI30" i="31"/>
  <c r="AH30" i="31"/>
  <c r="AG30" i="31"/>
  <c r="AF30" i="31"/>
  <c r="AE30" i="31"/>
  <c r="BN29" i="31"/>
  <c r="BE29" i="31"/>
  <c r="AV29" i="31"/>
  <c r="AM29" i="31"/>
  <c r="AJ29" i="31"/>
  <c r="AI29" i="31"/>
  <c r="AH29" i="31"/>
  <c r="AG29" i="31"/>
  <c r="AF29" i="31"/>
  <c r="AE29" i="31"/>
  <c r="BN28" i="31"/>
  <c r="BE28" i="31"/>
  <c r="AV28" i="31"/>
  <c r="AM28" i="31"/>
  <c r="AJ28" i="31"/>
  <c r="AI28" i="31"/>
  <c r="AH28" i="31"/>
  <c r="AG28" i="31"/>
  <c r="AF28" i="31"/>
  <c r="AE28" i="31"/>
  <c r="BN27" i="31"/>
  <c r="BM27" i="31"/>
  <c r="BL27" i="31"/>
  <c r="BE27" i="31"/>
  <c r="BD27" i="31"/>
  <c r="BC27" i="31"/>
  <c r="AV27" i="31"/>
  <c r="AU27" i="31"/>
  <c r="AT27" i="31"/>
  <c r="AM27" i="31"/>
  <c r="AL27" i="31"/>
  <c r="AK27" i="31"/>
  <c r="AJ27" i="31"/>
  <c r="AI27" i="31"/>
  <c r="AH27" i="31"/>
  <c r="AG27" i="31"/>
  <c r="AF27" i="31"/>
  <c r="AE27" i="31"/>
  <c r="AC27" i="31"/>
  <c r="AB27" i="31"/>
  <c r="M27" i="31"/>
  <c r="BN26" i="31"/>
  <c r="BE26" i="31"/>
  <c r="AV26" i="31"/>
  <c r="AM26" i="31"/>
  <c r="AJ26" i="31"/>
  <c r="AI26" i="31"/>
  <c r="AH26" i="31"/>
  <c r="AG26" i="31"/>
  <c r="AF26" i="31"/>
  <c r="AE26" i="31"/>
  <c r="BN25" i="31"/>
  <c r="BE25" i="31"/>
  <c r="AV25" i="31"/>
  <c r="AM25" i="31"/>
  <c r="AJ25" i="31"/>
  <c r="AI25" i="31"/>
  <c r="AH25" i="31"/>
  <c r="AG25" i="31"/>
  <c r="AF25" i="31"/>
  <c r="AE25" i="31"/>
  <c r="BN24" i="31"/>
  <c r="BE24" i="31"/>
  <c r="AV24" i="31"/>
  <c r="AM24" i="31"/>
  <c r="AJ24" i="31"/>
  <c r="AI24" i="31"/>
  <c r="AH24" i="31"/>
  <c r="AG24" i="31"/>
  <c r="AF24" i="31"/>
  <c r="AE24" i="31"/>
  <c r="BN23" i="31"/>
  <c r="BM23" i="31"/>
  <c r="BL23" i="31"/>
  <c r="BE23" i="31"/>
  <c r="BD23" i="31"/>
  <c r="BC23" i="31"/>
  <c r="AV23" i="31"/>
  <c r="AU23" i="31"/>
  <c r="AT23" i="31"/>
  <c r="AM23" i="31"/>
  <c r="AL23" i="31"/>
  <c r="AK23" i="31"/>
  <c r="AJ23" i="31"/>
  <c r="AI23" i="31"/>
  <c r="AH23" i="31"/>
  <c r="AG23" i="31"/>
  <c r="AF23" i="31"/>
  <c r="AE23" i="31"/>
  <c r="AC23" i="31"/>
  <c r="AB23" i="31"/>
  <c r="M23" i="31"/>
  <c r="BN22" i="31"/>
  <c r="BE22" i="31"/>
  <c r="AV22" i="31"/>
  <c r="AM22" i="31"/>
  <c r="AJ22" i="31"/>
  <c r="AI22" i="31"/>
  <c r="AH22" i="31"/>
  <c r="AG22" i="31"/>
  <c r="AF22" i="31"/>
  <c r="AE22" i="31"/>
  <c r="BN21" i="31"/>
  <c r="BE21" i="31"/>
  <c r="AV21" i="31"/>
  <c r="AM21" i="31"/>
  <c r="AJ21" i="31"/>
  <c r="AI21" i="31"/>
  <c r="AH21" i="31"/>
  <c r="AG21" i="31"/>
  <c r="AF21" i="31"/>
  <c r="AE21" i="31"/>
  <c r="BN20" i="31"/>
  <c r="BE20" i="31"/>
  <c r="AV20" i="31"/>
  <c r="AM20" i="31"/>
  <c r="AJ20" i="31"/>
  <c r="AI20" i="31"/>
  <c r="AH20" i="31"/>
  <c r="AG20" i="31"/>
  <c r="AF20" i="31"/>
  <c r="AE20" i="31"/>
  <c r="BN19" i="31"/>
  <c r="BM19" i="31"/>
  <c r="BL19" i="31"/>
  <c r="BE19" i="31"/>
  <c r="BD19" i="31"/>
  <c r="BC19" i="31"/>
  <c r="AV19" i="31"/>
  <c r="AU19" i="31"/>
  <c r="AT19" i="31"/>
  <c r="AM19" i="31"/>
  <c r="AL19" i="31"/>
  <c r="AK19" i="31"/>
  <c r="AJ19" i="31"/>
  <c r="AI19" i="31"/>
  <c r="AH19" i="31"/>
  <c r="AG19" i="31"/>
  <c r="AF19" i="31"/>
  <c r="AE19" i="31"/>
  <c r="AC19" i="31"/>
  <c r="AB19" i="31"/>
  <c r="M19" i="31"/>
  <c r="BN18" i="31"/>
  <c r="BE18" i="31"/>
  <c r="AV18" i="31"/>
  <c r="AM18" i="31"/>
  <c r="AJ18" i="31"/>
  <c r="AI18" i="31"/>
  <c r="AH18" i="31"/>
  <c r="AG18" i="31"/>
  <c r="AF18" i="31"/>
  <c r="AE18" i="31"/>
  <c r="BN17" i="31"/>
  <c r="BE17" i="31"/>
  <c r="AV17" i="31"/>
  <c r="AM17" i="31"/>
  <c r="AJ17" i="31"/>
  <c r="AI17" i="31"/>
  <c r="AH17" i="31"/>
  <c r="AG17" i="31"/>
  <c r="AF17" i="31"/>
  <c r="AE17" i="31"/>
  <c r="BN16" i="31"/>
  <c r="BE16" i="31"/>
  <c r="AV16" i="31"/>
  <c r="AM16" i="31"/>
  <c r="AJ16" i="31"/>
  <c r="AI16" i="31"/>
  <c r="AH16" i="31"/>
  <c r="AG16" i="31"/>
  <c r="AF16" i="31"/>
  <c r="AE16" i="31"/>
  <c r="BN15" i="31"/>
  <c r="BM15" i="31"/>
  <c r="BL15" i="31"/>
  <c r="BE15" i="31"/>
  <c r="BD15" i="31"/>
  <c r="BC15" i="31"/>
  <c r="AV15" i="31"/>
  <c r="AU15" i="31"/>
  <c r="AT15" i="31"/>
  <c r="AM15" i="31"/>
  <c r="AL15" i="31"/>
  <c r="AK15" i="31"/>
  <c r="AJ15" i="31"/>
  <c r="AI15" i="31"/>
  <c r="AH15" i="31"/>
  <c r="AG15" i="31"/>
  <c r="AF15" i="31"/>
  <c r="AE15" i="31"/>
  <c r="AC15" i="31"/>
  <c r="AB15" i="31"/>
  <c r="M15" i="31"/>
  <c r="BN14" i="31"/>
  <c r="BE14" i="31"/>
  <c r="AV14" i="31"/>
  <c r="AM14" i="31"/>
  <c r="AJ14" i="31"/>
  <c r="AI14" i="31"/>
  <c r="AH14" i="31"/>
  <c r="AG14" i="31"/>
  <c r="AF14" i="31"/>
  <c r="AE14" i="31"/>
  <c r="BN13" i="31"/>
  <c r="BE13" i="31"/>
  <c r="AV13" i="31"/>
  <c r="AM13" i="31"/>
  <c r="AJ13" i="31"/>
  <c r="AI13" i="31"/>
  <c r="AH13" i="31"/>
  <c r="AG13" i="31"/>
  <c r="AF13" i="31"/>
  <c r="AE13" i="31"/>
  <c r="BN12" i="31"/>
  <c r="BE12" i="31"/>
  <c r="AV12" i="31"/>
  <c r="AM12" i="31"/>
  <c r="AJ12" i="31"/>
  <c r="AI12" i="31"/>
  <c r="AH12" i="31"/>
  <c r="AG12" i="31"/>
  <c r="AF12" i="31"/>
  <c r="AE12" i="31"/>
  <c r="BN11" i="31"/>
  <c r="BM11" i="31"/>
  <c r="BL11" i="31"/>
  <c r="BE11" i="31"/>
  <c r="BD11" i="31"/>
  <c r="BC11" i="31"/>
  <c r="AV11" i="31"/>
  <c r="AU11" i="31"/>
  <c r="AT11" i="31"/>
  <c r="AM11" i="31"/>
  <c r="AL11" i="31"/>
  <c r="AK11" i="31"/>
  <c r="AJ11" i="31"/>
  <c r="AI11" i="31"/>
  <c r="AH11" i="31"/>
  <c r="AG11" i="31"/>
  <c r="AF11" i="31"/>
  <c r="AE11" i="31"/>
  <c r="AC11" i="31"/>
  <c r="AB11" i="31"/>
  <c r="M11" i="31"/>
  <c r="M290" i="30"/>
  <c r="M289" i="30"/>
  <c r="M288" i="30"/>
  <c r="S287" i="30"/>
  <c r="M286" i="30"/>
  <c r="S285" i="30"/>
  <c r="R285" i="30"/>
  <c r="R287" i="30" s="1"/>
  <c r="Q285" i="30"/>
  <c r="Q287" i="30" s="1"/>
  <c r="P285" i="30"/>
  <c r="P287" i="30" s="1"/>
  <c r="O285" i="30"/>
  <c r="O287" i="30" s="1"/>
  <c r="N285" i="30"/>
  <c r="M284" i="30"/>
  <c r="M283" i="30"/>
  <c r="Q282" i="30"/>
  <c r="M281" i="30"/>
  <c r="S280" i="30"/>
  <c r="S282" i="30" s="1"/>
  <c r="R280" i="30"/>
  <c r="R282" i="30" s="1"/>
  <c r="Q280" i="30"/>
  <c r="P280" i="30"/>
  <c r="P282" i="30" s="1"/>
  <c r="O280" i="30"/>
  <c r="O282" i="30" s="1"/>
  <c r="N280" i="30"/>
  <c r="N282" i="30" s="1"/>
  <c r="M279" i="30"/>
  <c r="M278" i="30"/>
  <c r="M277" i="30"/>
  <c r="M276" i="30"/>
  <c r="S275" i="30"/>
  <c r="M274" i="30"/>
  <c r="S273" i="30"/>
  <c r="R273" i="30"/>
  <c r="R275" i="30" s="1"/>
  <c r="Q273" i="30"/>
  <c r="Q275" i="30" s="1"/>
  <c r="P273" i="30"/>
  <c r="P275" i="30" s="1"/>
  <c r="O273" i="30"/>
  <c r="O275" i="30" s="1"/>
  <c r="N273" i="30"/>
  <c r="M273" i="30" s="1"/>
  <c r="M272" i="30"/>
  <c r="M271" i="30"/>
  <c r="O270" i="30"/>
  <c r="M269" i="30"/>
  <c r="S268" i="30"/>
  <c r="S270" i="30" s="1"/>
  <c r="R268" i="30"/>
  <c r="R270" i="30" s="1"/>
  <c r="Q268" i="30"/>
  <c r="Q270" i="30" s="1"/>
  <c r="P268" i="30"/>
  <c r="P270" i="30" s="1"/>
  <c r="O268" i="30"/>
  <c r="N268" i="30"/>
  <c r="N270" i="30" s="1"/>
  <c r="M267" i="30"/>
  <c r="M266" i="30"/>
  <c r="M265" i="30"/>
  <c r="M264" i="30"/>
  <c r="S263" i="30"/>
  <c r="M262" i="30"/>
  <c r="S261" i="30"/>
  <c r="R261" i="30"/>
  <c r="R263" i="30" s="1"/>
  <c r="Q261" i="30"/>
  <c r="Q263" i="30" s="1"/>
  <c r="P261" i="30"/>
  <c r="P263" i="30" s="1"/>
  <c r="O261" i="30"/>
  <c r="O263" i="30" s="1"/>
  <c r="N261" i="30"/>
  <c r="M261" i="30" s="1"/>
  <c r="M260" i="30"/>
  <c r="M259" i="30"/>
  <c r="Q258" i="30"/>
  <c r="M257" i="30"/>
  <c r="S256" i="30"/>
  <c r="S258" i="30" s="1"/>
  <c r="R256" i="30"/>
  <c r="R258" i="30" s="1"/>
  <c r="Q256" i="30"/>
  <c r="P256" i="30"/>
  <c r="P258" i="30" s="1"/>
  <c r="O256" i="30"/>
  <c r="O258" i="30" s="1"/>
  <c r="N256" i="30"/>
  <c r="N258" i="30" s="1"/>
  <c r="M255" i="30"/>
  <c r="M254" i="30"/>
  <c r="M253" i="30"/>
  <c r="R251" i="30"/>
  <c r="R252" i="30" s="1"/>
  <c r="M251" i="30"/>
  <c r="S250" i="30"/>
  <c r="S252" i="30" s="1"/>
  <c r="R250" i="30"/>
  <c r="Q250" i="30"/>
  <c r="Q252" i="30" s="1"/>
  <c r="P250" i="30"/>
  <c r="P252" i="30" s="1"/>
  <c r="O250" i="30"/>
  <c r="O252" i="30" s="1"/>
  <c r="N250" i="30"/>
  <c r="M249" i="30"/>
  <c r="M248" i="30"/>
  <c r="M247" i="30"/>
  <c r="M246" i="30"/>
  <c r="M245" i="30"/>
  <c r="M244" i="30"/>
  <c r="M243" i="30"/>
  <c r="M242" i="30"/>
  <c r="M241" i="30"/>
  <c r="R239" i="30"/>
  <c r="M239" i="30" s="1"/>
  <c r="S238" i="30"/>
  <c r="S240" i="30" s="1"/>
  <c r="R238" i="30"/>
  <c r="R240" i="30" s="1"/>
  <c r="Q238" i="30"/>
  <c r="Q240" i="30" s="1"/>
  <c r="P238" i="30"/>
  <c r="P240" i="30" s="1"/>
  <c r="O238" i="30"/>
  <c r="O240" i="30" s="1"/>
  <c r="N238" i="30"/>
  <c r="N240" i="30" s="1"/>
  <c r="M236" i="30"/>
  <c r="M234" i="30"/>
  <c r="O233" i="30"/>
  <c r="M232" i="30"/>
  <c r="S231" i="30"/>
  <c r="S233" i="30" s="1"/>
  <c r="R231" i="30"/>
  <c r="R233" i="30" s="1"/>
  <c r="Q231" i="30"/>
  <c r="Q233" i="30" s="1"/>
  <c r="P231" i="30"/>
  <c r="O231" i="30"/>
  <c r="N231" i="30"/>
  <c r="N233" i="30" s="1"/>
  <c r="M230" i="30"/>
  <c r="M229" i="30"/>
  <c r="M227" i="30"/>
  <c r="S226" i="30"/>
  <c r="S228" i="30" s="1"/>
  <c r="R226" i="30"/>
  <c r="Q226" i="30"/>
  <c r="Q228" i="30" s="1"/>
  <c r="P226" i="30"/>
  <c r="P228" i="30" s="1"/>
  <c r="O226" i="30"/>
  <c r="N226" i="30"/>
  <c r="N228" i="30" s="1"/>
  <c r="M225" i="30"/>
  <c r="Q224" i="30"/>
  <c r="O224" i="30"/>
  <c r="M223" i="30"/>
  <c r="S222" i="30"/>
  <c r="S224" i="30" s="1"/>
  <c r="R222" i="30"/>
  <c r="R224" i="30" s="1"/>
  <c r="Q222" i="30"/>
  <c r="P222" i="30"/>
  <c r="P224" i="30" s="1"/>
  <c r="O222" i="30"/>
  <c r="N222" i="30"/>
  <c r="N224" i="30" s="1"/>
  <c r="M221" i="30"/>
  <c r="M220" i="30"/>
  <c r="M219" i="30"/>
  <c r="M218" i="30"/>
  <c r="S217" i="30"/>
  <c r="M216" i="30"/>
  <c r="S215" i="30"/>
  <c r="R215" i="30"/>
  <c r="R217" i="30" s="1"/>
  <c r="Q215" i="30"/>
  <c r="P215" i="30"/>
  <c r="O215" i="30"/>
  <c r="O212" i="30" s="1"/>
  <c r="O214" i="30" s="1"/>
  <c r="N215" i="30"/>
  <c r="M213" i="30"/>
  <c r="S212" i="30"/>
  <c r="S214" i="30" s="1"/>
  <c r="M211" i="30"/>
  <c r="M210" i="30"/>
  <c r="M209" i="30"/>
  <c r="P208" i="30"/>
  <c r="O208" i="30"/>
  <c r="M207" i="30"/>
  <c r="S206" i="30"/>
  <c r="S208" i="30" s="1"/>
  <c r="R206" i="30"/>
  <c r="R208" i="30" s="1"/>
  <c r="Q206" i="30"/>
  <c r="Q208" i="30" s="1"/>
  <c r="P206" i="30"/>
  <c r="O206" i="30"/>
  <c r="N206" i="30"/>
  <c r="M205" i="30"/>
  <c r="M204" i="30"/>
  <c r="M203" i="30"/>
  <c r="M202" i="30"/>
  <c r="Q201" i="30"/>
  <c r="N201" i="30"/>
  <c r="M200" i="30"/>
  <c r="S199" i="30"/>
  <c r="S201" i="30" s="1"/>
  <c r="R199" i="30"/>
  <c r="R201" i="30" s="1"/>
  <c r="Q199" i="30"/>
  <c r="P199" i="30"/>
  <c r="P201" i="30" s="1"/>
  <c r="O199" i="30"/>
  <c r="O201" i="30" s="1"/>
  <c r="N199" i="30"/>
  <c r="M198" i="30"/>
  <c r="R197" i="30"/>
  <c r="N197" i="30"/>
  <c r="M196" i="30"/>
  <c r="S195" i="30"/>
  <c r="S197" i="30" s="1"/>
  <c r="R195" i="30"/>
  <c r="Q195" i="30"/>
  <c r="Q197" i="30" s="1"/>
  <c r="P195" i="30"/>
  <c r="O195" i="30"/>
  <c r="O197" i="30" s="1"/>
  <c r="N195" i="30"/>
  <c r="M194" i="30"/>
  <c r="R193" i="30"/>
  <c r="M192" i="30"/>
  <c r="S191" i="30"/>
  <c r="S193" i="30" s="1"/>
  <c r="R191" i="30"/>
  <c r="Q191" i="30"/>
  <c r="Q193" i="30" s="1"/>
  <c r="P191" i="30"/>
  <c r="P193" i="30" s="1"/>
  <c r="O191" i="30"/>
  <c r="O193" i="30" s="1"/>
  <c r="N191" i="30"/>
  <c r="M190" i="30"/>
  <c r="N189" i="30"/>
  <c r="M188" i="30"/>
  <c r="S187" i="30"/>
  <c r="S189" i="30" s="1"/>
  <c r="R187" i="30"/>
  <c r="R189" i="30" s="1"/>
  <c r="Q187" i="30"/>
  <c r="Q189" i="30" s="1"/>
  <c r="P187" i="30"/>
  <c r="M187" i="30" s="1"/>
  <c r="O187" i="30"/>
  <c r="O189" i="30" s="1"/>
  <c r="N187" i="30"/>
  <c r="M186" i="30"/>
  <c r="O185" i="30"/>
  <c r="M184" i="30"/>
  <c r="S183" i="30"/>
  <c r="S185" i="30" s="1"/>
  <c r="R183" i="30"/>
  <c r="R185" i="30" s="1"/>
  <c r="Q183" i="30"/>
  <c r="Q185" i="30" s="1"/>
  <c r="P183" i="30"/>
  <c r="O183" i="30"/>
  <c r="N183" i="30"/>
  <c r="N185" i="30" s="1"/>
  <c r="M182" i="30"/>
  <c r="S181" i="30"/>
  <c r="M180" i="30"/>
  <c r="S179" i="30"/>
  <c r="S177" i="30" s="1"/>
  <c r="R179" i="30"/>
  <c r="Q179" i="30"/>
  <c r="P179" i="30"/>
  <c r="P181" i="30" s="1"/>
  <c r="O179" i="30"/>
  <c r="N179" i="30"/>
  <c r="N176" i="30" s="1"/>
  <c r="M175" i="30"/>
  <c r="M174" i="30"/>
  <c r="N173" i="30"/>
  <c r="M172" i="30"/>
  <c r="S171" i="30"/>
  <c r="S173" i="30" s="1"/>
  <c r="R171" i="30"/>
  <c r="R173" i="30" s="1"/>
  <c r="Q171" i="30"/>
  <c r="Q173" i="30" s="1"/>
  <c r="P171" i="30"/>
  <c r="P173" i="30" s="1"/>
  <c r="O171" i="30"/>
  <c r="O173" i="30" s="1"/>
  <c r="N171" i="30"/>
  <c r="M170" i="30"/>
  <c r="M169" i="30"/>
  <c r="M168" i="30"/>
  <c r="M167" i="30"/>
  <c r="O166" i="30"/>
  <c r="M165" i="30"/>
  <c r="S164" i="30"/>
  <c r="S166" i="30" s="1"/>
  <c r="R164" i="30"/>
  <c r="R166" i="30" s="1"/>
  <c r="Q164" i="30"/>
  <c r="Q166" i="30" s="1"/>
  <c r="P164" i="30"/>
  <c r="O164" i="30"/>
  <c r="N164" i="30"/>
  <c r="N166" i="30" s="1"/>
  <c r="M163" i="30"/>
  <c r="M162" i="30"/>
  <c r="M161" i="30"/>
  <c r="N160" i="30"/>
  <c r="M159" i="30"/>
  <c r="S158" i="30"/>
  <c r="R158" i="30"/>
  <c r="R160" i="30" s="1"/>
  <c r="Q158" i="30"/>
  <c r="Q160" i="30" s="1"/>
  <c r="P158" i="30"/>
  <c r="O158" i="30"/>
  <c r="O160" i="30" s="1"/>
  <c r="N158" i="30"/>
  <c r="M157" i="30"/>
  <c r="M156" i="30"/>
  <c r="M155" i="30"/>
  <c r="M153" i="30"/>
  <c r="S152" i="30"/>
  <c r="S154" i="30" s="1"/>
  <c r="R152" i="30"/>
  <c r="R154" i="30" s="1"/>
  <c r="Q152" i="30"/>
  <c r="Q154" i="30" s="1"/>
  <c r="P152" i="30"/>
  <c r="O152" i="30"/>
  <c r="O154" i="30" s="1"/>
  <c r="N152" i="30"/>
  <c r="N154" i="30" s="1"/>
  <c r="M151" i="30"/>
  <c r="M150" i="30"/>
  <c r="N149" i="30"/>
  <c r="M148" i="30"/>
  <c r="S147" i="30"/>
  <c r="S149" i="30" s="1"/>
  <c r="R147" i="30"/>
  <c r="Q147" i="30"/>
  <c r="P147" i="30"/>
  <c r="O147" i="30"/>
  <c r="O144" i="30" s="1"/>
  <c r="O146" i="30" s="1"/>
  <c r="N147" i="30"/>
  <c r="M145" i="30"/>
  <c r="M143" i="30"/>
  <c r="M142" i="30"/>
  <c r="M141" i="30"/>
  <c r="Q140" i="30"/>
  <c r="M139" i="30"/>
  <c r="S138" i="30"/>
  <c r="S140" i="30" s="1"/>
  <c r="R138" i="30"/>
  <c r="R140" i="30" s="1"/>
  <c r="Q138" i="30"/>
  <c r="P138" i="30"/>
  <c r="P140" i="30" s="1"/>
  <c r="O138" i="30"/>
  <c r="N138" i="30"/>
  <c r="N140" i="30" s="1"/>
  <c r="M137" i="30"/>
  <c r="M136" i="30"/>
  <c r="M135" i="30"/>
  <c r="M134" i="30"/>
  <c r="O133" i="30"/>
  <c r="M132" i="30"/>
  <c r="S131" i="30"/>
  <c r="S133" i="30" s="1"/>
  <c r="R131" i="30"/>
  <c r="R133" i="30" s="1"/>
  <c r="Q131" i="30"/>
  <c r="Q133" i="30" s="1"/>
  <c r="P131" i="30"/>
  <c r="P133" i="30" s="1"/>
  <c r="O131" i="30"/>
  <c r="N131" i="30"/>
  <c r="N133" i="30" s="1"/>
  <c r="M130" i="30"/>
  <c r="M129" i="30"/>
  <c r="M128" i="30"/>
  <c r="M127" i="30"/>
  <c r="S126" i="30"/>
  <c r="M125" i="30"/>
  <c r="S124" i="30"/>
  <c r="R124" i="30"/>
  <c r="R126" i="30" s="1"/>
  <c r="Q124" i="30"/>
  <c r="Q126" i="30" s="1"/>
  <c r="P124" i="30"/>
  <c r="P126" i="30" s="1"/>
  <c r="O124" i="30"/>
  <c r="O126" i="30" s="1"/>
  <c r="N124" i="30"/>
  <c r="M124" i="30" s="1"/>
  <c r="M123" i="30"/>
  <c r="M122" i="30"/>
  <c r="M121" i="30"/>
  <c r="M120" i="30"/>
  <c r="S119" i="30"/>
  <c r="Q119" i="30"/>
  <c r="M118" i="30"/>
  <c r="S117" i="30"/>
  <c r="R117" i="30"/>
  <c r="R119" i="30" s="1"/>
  <c r="Q117" i="30"/>
  <c r="Q114" i="30" s="1"/>
  <c r="Q116" i="30" s="1"/>
  <c r="P117" i="30"/>
  <c r="O117" i="30"/>
  <c r="N117" i="30"/>
  <c r="N119" i="30" s="1"/>
  <c r="M115" i="30"/>
  <c r="S114" i="30"/>
  <c r="S116" i="30" s="1"/>
  <c r="M113" i="30"/>
  <c r="M112" i="30"/>
  <c r="M111" i="30"/>
  <c r="M110" i="30"/>
  <c r="M109" i="30"/>
  <c r="R108" i="30"/>
  <c r="M107" i="30"/>
  <c r="S106" i="30"/>
  <c r="S108" i="30" s="1"/>
  <c r="R106" i="30"/>
  <c r="Q106" i="30"/>
  <c r="Q108" i="30" s="1"/>
  <c r="P106" i="30"/>
  <c r="P108" i="30" s="1"/>
  <c r="O106" i="30"/>
  <c r="O108" i="30" s="1"/>
  <c r="N106" i="30"/>
  <c r="N108" i="30" s="1"/>
  <c r="M105" i="30"/>
  <c r="M104" i="30"/>
  <c r="M103" i="30"/>
  <c r="M102" i="30"/>
  <c r="N101" i="30"/>
  <c r="M100" i="30"/>
  <c r="S99" i="30"/>
  <c r="S101" i="30" s="1"/>
  <c r="R99" i="30"/>
  <c r="R101" i="30" s="1"/>
  <c r="Q99" i="30"/>
  <c r="Q101" i="30" s="1"/>
  <c r="P99" i="30"/>
  <c r="P101" i="30" s="1"/>
  <c r="O99" i="30"/>
  <c r="O101" i="30" s="1"/>
  <c r="N99" i="30"/>
  <c r="M98" i="30"/>
  <c r="M97" i="30"/>
  <c r="S96" i="30"/>
  <c r="M95" i="30"/>
  <c r="S94" i="30"/>
  <c r="R94" i="30"/>
  <c r="R96" i="30" s="1"/>
  <c r="Q94" i="30"/>
  <c r="Q96" i="30" s="1"/>
  <c r="P94" i="30"/>
  <c r="P96" i="30" s="1"/>
  <c r="O94" i="30"/>
  <c r="O96" i="30" s="1"/>
  <c r="N94" i="30"/>
  <c r="N96" i="30" s="1"/>
  <c r="M93" i="30"/>
  <c r="M92" i="30"/>
  <c r="M91" i="30"/>
  <c r="R90" i="30"/>
  <c r="M89" i="30"/>
  <c r="S88" i="30"/>
  <c r="S90" i="30" s="1"/>
  <c r="R88" i="30"/>
  <c r="Q88" i="30"/>
  <c r="Q90" i="30" s="1"/>
  <c r="P88" i="30"/>
  <c r="P90" i="30" s="1"/>
  <c r="O88" i="30"/>
  <c r="O90" i="30" s="1"/>
  <c r="N88" i="30"/>
  <c r="M87" i="30"/>
  <c r="M86" i="30"/>
  <c r="M85" i="30"/>
  <c r="M83" i="30"/>
  <c r="S82" i="30"/>
  <c r="S84" i="30" s="1"/>
  <c r="R82" i="30"/>
  <c r="R84" i="30" s="1"/>
  <c r="Q82" i="30"/>
  <c r="Q84" i="30" s="1"/>
  <c r="P82" i="30"/>
  <c r="P84" i="30" s="1"/>
  <c r="O82" i="30"/>
  <c r="O84" i="30" s="1"/>
  <c r="N82" i="30"/>
  <c r="N84" i="30" s="1"/>
  <c r="M81" i="30"/>
  <c r="M80" i="30"/>
  <c r="M79" i="30"/>
  <c r="S78" i="30"/>
  <c r="M77" i="30"/>
  <c r="S76" i="30"/>
  <c r="R76" i="30"/>
  <c r="R78" i="30" s="1"/>
  <c r="Q76" i="30"/>
  <c r="Q78" i="30" s="1"/>
  <c r="P76" i="30"/>
  <c r="P78" i="30" s="1"/>
  <c r="O76" i="30"/>
  <c r="O78" i="30" s="1"/>
  <c r="N76" i="30"/>
  <c r="M76" i="30" s="1"/>
  <c r="M75" i="30"/>
  <c r="M74" i="30"/>
  <c r="M73" i="30"/>
  <c r="M72" i="30"/>
  <c r="M71" i="30"/>
  <c r="M70" i="30"/>
  <c r="P69" i="30"/>
  <c r="O69" i="30"/>
  <c r="M68" i="30"/>
  <c r="S67" i="30"/>
  <c r="S69" i="30" s="1"/>
  <c r="R67" i="30"/>
  <c r="R69" i="30" s="1"/>
  <c r="Q67" i="30"/>
  <c r="Q69" i="30" s="1"/>
  <c r="P67" i="30"/>
  <c r="O67" i="30"/>
  <c r="N67" i="30"/>
  <c r="M67" i="30" s="1"/>
  <c r="M66" i="30"/>
  <c r="M65" i="30"/>
  <c r="M64" i="30"/>
  <c r="M63" i="30"/>
  <c r="Q62" i="30"/>
  <c r="P62" i="30"/>
  <c r="M61" i="30"/>
  <c r="S60" i="30"/>
  <c r="S62" i="30" s="1"/>
  <c r="R60" i="30"/>
  <c r="R62" i="30" s="1"/>
  <c r="Q60" i="30"/>
  <c r="P60" i="30"/>
  <c r="O60" i="30"/>
  <c r="O62" i="30" s="1"/>
  <c r="N60" i="30"/>
  <c r="N62" i="30" s="1"/>
  <c r="M59" i="30"/>
  <c r="M58" i="30"/>
  <c r="M57" i="30"/>
  <c r="M56" i="30"/>
  <c r="M55" i="30"/>
  <c r="M54" i="30"/>
  <c r="M53" i="30"/>
  <c r="M52" i="30"/>
  <c r="M51" i="30"/>
  <c r="M50" i="30"/>
  <c r="S49" i="30"/>
  <c r="N49" i="30"/>
  <c r="M48" i="30"/>
  <c r="S47" i="30"/>
  <c r="R47" i="30"/>
  <c r="R49" i="30" s="1"/>
  <c r="Q47" i="30"/>
  <c r="Q49" i="30" s="1"/>
  <c r="P47" i="30"/>
  <c r="P49" i="30" s="1"/>
  <c r="O47" i="30"/>
  <c r="M47" i="30" s="1"/>
  <c r="N47" i="30"/>
  <c r="M46" i="30"/>
  <c r="M45" i="30"/>
  <c r="M44" i="30"/>
  <c r="M43" i="30"/>
  <c r="M42" i="30"/>
  <c r="P41" i="30"/>
  <c r="O41" i="30"/>
  <c r="M40" i="30"/>
  <c r="S39" i="30"/>
  <c r="R39" i="30"/>
  <c r="Q39" i="30"/>
  <c r="P39" i="30"/>
  <c r="O39" i="30"/>
  <c r="N39" i="30"/>
  <c r="M37" i="30"/>
  <c r="M35" i="30"/>
  <c r="M34" i="30"/>
  <c r="M33" i="30"/>
  <c r="M32" i="30"/>
  <c r="M31" i="30"/>
  <c r="M30" i="30"/>
  <c r="M29" i="30"/>
  <c r="M28" i="30"/>
  <c r="M27" i="30"/>
  <c r="M26" i="30"/>
  <c r="N25" i="30"/>
  <c r="M24" i="30"/>
  <c r="S23" i="30"/>
  <c r="S25" i="30" s="1"/>
  <c r="R23" i="30"/>
  <c r="R25" i="30" s="1"/>
  <c r="Q23" i="30"/>
  <c r="Q25" i="30" s="1"/>
  <c r="P23" i="30"/>
  <c r="P25" i="30" s="1"/>
  <c r="O23" i="30"/>
  <c r="N23" i="30"/>
  <c r="M22" i="30"/>
  <c r="M21" i="30"/>
  <c r="M20" i="30"/>
  <c r="M19" i="30"/>
  <c r="M18" i="30"/>
  <c r="M17" i="30"/>
  <c r="M16" i="30"/>
  <c r="M15" i="30"/>
  <c r="M14" i="30"/>
  <c r="M13" i="30"/>
  <c r="P12" i="30"/>
  <c r="P11" i="30"/>
  <c r="M11" i="30"/>
  <c r="S10" i="30"/>
  <c r="S12" i="30" s="1"/>
  <c r="R10" i="30"/>
  <c r="R12" i="30" s="1"/>
  <c r="Q10" i="30"/>
  <c r="Q12" i="30" s="1"/>
  <c r="P10" i="30"/>
  <c r="O10" i="30"/>
  <c r="O12" i="30" s="1"/>
  <c r="N10" i="30"/>
  <c r="P8" i="30"/>
  <c r="M8" i="30" s="1"/>
  <c r="P5" i="30"/>
  <c r="O5" i="30"/>
  <c r="M5" i="30" s="1"/>
  <c r="AJ569" i="29"/>
  <c r="AI569" i="29"/>
  <c r="AH569" i="29"/>
  <c r="AG569" i="29"/>
  <c r="AE569" i="29"/>
  <c r="AJ568" i="29"/>
  <c r="AI568" i="29"/>
  <c r="AH568" i="29"/>
  <c r="AG568" i="29"/>
  <c r="AE568" i="29"/>
  <c r="AJ567" i="29"/>
  <c r="AI567" i="29"/>
  <c r="AH567" i="29"/>
  <c r="AG567" i="29"/>
  <c r="AE567" i="29"/>
  <c r="BM566" i="29"/>
  <c r="BL566" i="29"/>
  <c r="BD566" i="29"/>
  <c r="BC566" i="29"/>
  <c r="AU566" i="29"/>
  <c r="AT566" i="29"/>
  <c r="AL566" i="29"/>
  <c r="AK566" i="29"/>
  <c r="AJ566" i="29"/>
  <c r="AI566" i="29"/>
  <c r="AH566" i="29"/>
  <c r="AG566" i="29"/>
  <c r="AE566" i="29"/>
  <c r="AC566" i="29"/>
  <c r="AB566" i="29"/>
  <c r="M566" i="29"/>
  <c r="AJ563" i="29"/>
  <c r="AI563" i="29"/>
  <c r="AH563" i="29"/>
  <c r="AG563" i="29"/>
  <c r="AE563" i="29"/>
  <c r="AJ562" i="29"/>
  <c r="AI562" i="29"/>
  <c r="AH562" i="29"/>
  <c r="AG562" i="29"/>
  <c r="AE562" i="29"/>
  <c r="BM561" i="29"/>
  <c r="BL561" i="29"/>
  <c r="BD561" i="29"/>
  <c r="BC561" i="29"/>
  <c r="AU561" i="29"/>
  <c r="AT561" i="29"/>
  <c r="AL561" i="29"/>
  <c r="AK561" i="29"/>
  <c r="AJ561" i="29"/>
  <c r="AI561" i="29"/>
  <c r="AH561" i="29"/>
  <c r="AG561" i="29"/>
  <c r="AE561" i="29"/>
  <c r="AC561" i="29"/>
  <c r="AB561" i="29"/>
  <c r="AJ560" i="29"/>
  <c r="AI560" i="29"/>
  <c r="AH560" i="29"/>
  <c r="AG560" i="29"/>
  <c r="BM559" i="29"/>
  <c r="BL559" i="29"/>
  <c r="BD559" i="29"/>
  <c r="BC559" i="29"/>
  <c r="AU559" i="29"/>
  <c r="AT559" i="29"/>
  <c r="AL559" i="29"/>
  <c r="AK559" i="29"/>
  <c r="AJ559" i="29"/>
  <c r="AI559" i="29"/>
  <c r="AH559" i="29"/>
  <c r="AG559" i="29"/>
  <c r="AC559" i="29"/>
  <c r="AB559" i="29"/>
  <c r="M559" i="29"/>
  <c r="AJ558" i="29"/>
  <c r="AI558" i="29"/>
  <c r="AH558" i="29"/>
  <c r="AG558" i="29"/>
  <c r="AE558" i="29"/>
  <c r="AJ557" i="29"/>
  <c r="AI557" i="29"/>
  <c r="AH557" i="29"/>
  <c r="AG557" i="29"/>
  <c r="AE557" i="29"/>
  <c r="AJ556" i="29"/>
  <c r="AI556" i="29"/>
  <c r="AH556" i="29"/>
  <c r="AG556" i="29"/>
  <c r="AE556" i="29"/>
  <c r="BM555" i="29"/>
  <c r="BL555" i="29"/>
  <c r="BD555" i="29"/>
  <c r="BC555" i="29"/>
  <c r="AU555" i="29"/>
  <c r="AT555" i="29"/>
  <c r="AL555" i="29"/>
  <c r="AK555" i="29"/>
  <c r="AJ555" i="29"/>
  <c r="AI555" i="29"/>
  <c r="AH555" i="29"/>
  <c r="AG555" i="29"/>
  <c r="AE555" i="29"/>
  <c r="AC555" i="29"/>
  <c r="AB555" i="29"/>
  <c r="M555" i="29"/>
  <c r="AJ554" i="29"/>
  <c r="AI554" i="29"/>
  <c r="AH554" i="29"/>
  <c r="AG554" i="29"/>
  <c r="BM544" i="29"/>
  <c r="BL544" i="29"/>
  <c r="BD544" i="29"/>
  <c r="BC544" i="29"/>
  <c r="AU544" i="29"/>
  <c r="AT544" i="29"/>
  <c r="AL544" i="29"/>
  <c r="AK544" i="29"/>
  <c r="AJ544" i="29"/>
  <c r="AI544" i="29"/>
  <c r="AH544" i="29"/>
  <c r="AG544" i="29"/>
  <c r="AE544" i="29"/>
  <c r="AC544" i="29"/>
  <c r="AB544" i="29"/>
  <c r="M544" i="29"/>
  <c r="AJ543" i="29"/>
  <c r="AI543" i="29"/>
  <c r="AH543" i="29"/>
  <c r="AG543" i="29"/>
  <c r="AE543" i="29"/>
  <c r="AJ541" i="29"/>
  <c r="AI541" i="29"/>
  <c r="AH541" i="29"/>
  <c r="AG541" i="29"/>
  <c r="AE541" i="29"/>
  <c r="BM540" i="29"/>
  <c r="BL540" i="29"/>
  <c r="BD540" i="29"/>
  <c r="BC540" i="29"/>
  <c r="AU540" i="29"/>
  <c r="AT540" i="29"/>
  <c r="AL540" i="29"/>
  <c r="AK540" i="29"/>
  <c r="AJ540" i="29"/>
  <c r="AI540" i="29"/>
  <c r="AH540" i="29"/>
  <c r="AG540" i="29"/>
  <c r="AE540" i="29"/>
  <c r="AC540" i="29"/>
  <c r="AB540" i="29"/>
  <c r="M540" i="29"/>
  <c r="AJ538" i="29"/>
  <c r="AI538" i="29"/>
  <c r="AH538" i="29"/>
  <c r="AG538" i="29"/>
  <c r="AJ537" i="29"/>
  <c r="AI537" i="29"/>
  <c r="AH537" i="29"/>
  <c r="AG537" i="29"/>
  <c r="BM530" i="29"/>
  <c r="BL530" i="29"/>
  <c r="BD530" i="29"/>
  <c r="BC530" i="29"/>
  <c r="AU530" i="29"/>
  <c r="AT530" i="29"/>
  <c r="AL530" i="29"/>
  <c r="AK530" i="29"/>
  <c r="AJ530" i="29"/>
  <c r="AI530" i="29"/>
  <c r="AH530" i="29"/>
  <c r="AG530" i="29"/>
  <c r="AC530" i="29"/>
  <c r="AB530" i="29"/>
  <c r="M530" i="29"/>
  <c r="BM516" i="29"/>
  <c r="BL516" i="29"/>
  <c r="BD516" i="29"/>
  <c r="BC516" i="29"/>
  <c r="AU516" i="29"/>
  <c r="AT516" i="29"/>
  <c r="AL516" i="29"/>
  <c r="AK516" i="29"/>
  <c r="AC516" i="29"/>
  <c r="AB516" i="29"/>
  <c r="BM508" i="29"/>
  <c r="BL508" i="29"/>
  <c r="BD508" i="29"/>
  <c r="BC508" i="29"/>
  <c r="AU508" i="29"/>
  <c r="AT508" i="29"/>
  <c r="AL508" i="29"/>
  <c r="AK508" i="29"/>
  <c r="AC508" i="29"/>
  <c r="AB508" i="29"/>
  <c r="BM482" i="29"/>
  <c r="BL482" i="29"/>
  <c r="BD482" i="29"/>
  <c r="BC482" i="29"/>
  <c r="AU482" i="29"/>
  <c r="AT482" i="29"/>
  <c r="AL482" i="29"/>
  <c r="AK482" i="29"/>
  <c r="AC482" i="29"/>
  <c r="AB482" i="29"/>
  <c r="BM468" i="29"/>
  <c r="BL468" i="29"/>
  <c r="BD468" i="29"/>
  <c r="BC468" i="29"/>
  <c r="AU468" i="29"/>
  <c r="AT468" i="29"/>
  <c r="AL468" i="29"/>
  <c r="AK468" i="29"/>
  <c r="AC468" i="29"/>
  <c r="AB468" i="29"/>
  <c r="AJ467" i="29"/>
  <c r="AI467" i="29"/>
  <c r="AH467" i="29"/>
  <c r="AG467" i="29"/>
  <c r="AE467" i="29"/>
  <c r="AJ466" i="29"/>
  <c r="AI466" i="29"/>
  <c r="AH466" i="29"/>
  <c r="AG466" i="29"/>
  <c r="AE466" i="29"/>
  <c r="AJ465" i="29"/>
  <c r="AI465" i="29"/>
  <c r="AH465" i="29"/>
  <c r="AG465" i="29"/>
  <c r="AE465" i="29"/>
  <c r="BM464" i="29"/>
  <c r="BL464" i="29"/>
  <c r="BD464" i="29"/>
  <c r="BC464" i="29"/>
  <c r="AU464" i="29"/>
  <c r="AT464" i="29"/>
  <c r="AL464" i="29"/>
  <c r="AK464" i="29"/>
  <c r="AJ464" i="29"/>
  <c r="AI464" i="29"/>
  <c r="AH464" i="29"/>
  <c r="AG464" i="29"/>
  <c r="AE464" i="29"/>
  <c r="AC464" i="29"/>
  <c r="AB464" i="29"/>
  <c r="BM425" i="29"/>
  <c r="BL425" i="29"/>
  <c r="BD425" i="29"/>
  <c r="BC425" i="29"/>
  <c r="AU425" i="29"/>
  <c r="AT425" i="29"/>
  <c r="AL425" i="29"/>
  <c r="AK425" i="29"/>
  <c r="AC425" i="29"/>
  <c r="AB425" i="29"/>
  <c r="BM418" i="29"/>
  <c r="BL418" i="29"/>
  <c r="BD418" i="29"/>
  <c r="BC418" i="29"/>
  <c r="AU418" i="29"/>
  <c r="AT418" i="29"/>
  <c r="AL418" i="29"/>
  <c r="AK418" i="29"/>
  <c r="AC418" i="29"/>
  <c r="AB418" i="29"/>
  <c r="BM411" i="29"/>
  <c r="BL411" i="29"/>
  <c r="BD411" i="29"/>
  <c r="BC411" i="29"/>
  <c r="AU411" i="29"/>
  <c r="AT411" i="29"/>
  <c r="AL411" i="29"/>
  <c r="AK411" i="29"/>
  <c r="AC411" i="29"/>
  <c r="AB411" i="29"/>
  <c r="BM408" i="29"/>
  <c r="BL408" i="29"/>
  <c r="BD408" i="29"/>
  <c r="BC408" i="29"/>
  <c r="AU408" i="29"/>
  <c r="AT408" i="29"/>
  <c r="AL408" i="29"/>
  <c r="AK408" i="29"/>
  <c r="AC408" i="29"/>
  <c r="AB408" i="29"/>
  <c r="BM402" i="29"/>
  <c r="BL402" i="29"/>
  <c r="BD402" i="29"/>
  <c r="BC402" i="29"/>
  <c r="AU402" i="29"/>
  <c r="AT402" i="29"/>
  <c r="AL402" i="29"/>
  <c r="AK402" i="29"/>
  <c r="AC402" i="29"/>
  <c r="AB402" i="29"/>
  <c r="BM393" i="29"/>
  <c r="BL393" i="29"/>
  <c r="BD393" i="29"/>
  <c r="BC393" i="29"/>
  <c r="AU393" i="29"/>
  <c r="AT393" i="29"/>
  <c r="AL393" i="29"/>
  <c r="AK393" i="29"/>
  <c r="AC393" i="29"/>
  <c r="AB393" i="29"/>
  <c r="BM379" i="29"/>
  <c r="BL379" i="29"/>
  <c r="BD379" i="29"/>
  <c r="BC379" i="29"/>
  <c r="AU379" i="29"/>
  <c r="AT379" i="29"/>
  <c r="AL379" i="29"/>
  <c r="AK379" i="29"/>
  <c r="AC379" i="29"/>
  <c r="AB379" i="29"/>
  <c r="BM368" i="29"/>
  <c r="BL368" i="29"/>
  <c r="BD368" i="29"/>
  <c r="BC368" i="29"/>
  <c r="AU368" i="29"/>
  <c r="AT368" i="29"/>
  <c r="AL368" i="29"/>
  <c r="AK368" i="29"/>
  <c r="AC368" i="29"/>
  <c r="AB368" i="29"/>
  <c r="BM366" i="29"/>
  <c r="BL366" i="29"/>
  <c r="BD366" i="29"/>
  <c r="BC366" i="29"/>
  <c r="AU366" i="29"/>
  <c r="AT366" i="29"/>
  <c r="AL366" i="29"/>
  <c r="AK366" i="29"/>
  <c r="AC366" i="29"/>
  <c r="AB366" i="29"/>
  <c r="BM355" i="29"/>
  <c r="BL355" i="29"/>
  <c r="BD355" i="29"/>
  <c r="BC355" i="29"/>
  <c r="AU355" i="29"/>
  <c r="AT355" i="29"/>
  <c r="AL355" i="29"/>
  <c r="AK355" i="29"/>
  <c r="AC355" i="29"/>
  <c r="AB355" i="29"/>
  <c r="AJ354" i="29"/>
  <c r="AI354" i="29"/>
  <c r="AH354" i="29"/>
  <c r="AG354" i="29"/>
  <c r="AE354" i="29"/>
  <c r="AJ353" i="29"/>
  <c r="AI353" i="29"/>
  <c r="AH353" i="29"/>
  <c r="AG353" i="29"/>
  <c r="AE353" i="29"/>
  <c r="AJ352" i="29"/>
  <c r="AI352" i="29"/>
  <c r="AH352" i="29"/>
  <c r="AG352" i="29"/>
  <c r="AE352" i="29"/>
  <c r="BM351" i="29"/>
  <c r="BL351" i="29"/>
  <c r="BD351" i="29"/>
  <c r="BC351" i="29"/>
  <c r="AU351" i="29"/>
  <c r="AT351" i="29"/>
  <c r="AL351" i="29"/>
  <c r="AK351" i="29"/>
  <c r="AJ351" i="29"/>
  <c r="AI351" i="29"/>
  <c r="AH351" i="29"/>
  <c r="AG351" i="29"/>
  <c r="AE351" i="29"/>
  <c r="AC351" i="29"/>
  <c r="AB351" i="29"/>
  <c r="M351" i="29"/>
  <c r="AJ350" i="29"/>
  <c r="AI350" i="29"/>
  <c r="AH350" i="29"/>
  <c r="AG350" i="29"/>
  <c r="AE350" i="29"/>
  <c r="AJ349" i="29"/>
  <c r="AI349" i="29"/>
  <c r="AH349" i="29"/>
  <c r="AG349" i="29"/>
  <c r="AE349" i="29"/>
  <c r="AJ348" i="29"/>
  <c r="AI348" i="29"/>
  <c r="AH348" i="29"/>
  <c r="AG348" i="29"/>
  <c r="AE348" i="29"/>
  <c r="BM347" i="29"/>
  <c r="BL347" i="29"/>
  <c r="BD347" i="29"/>
  <c r="BC347" i="29"/>
  <c r="AU347" i="29"/>
  <c r="AT347" i="29"/>
  <c r="AL347" i="29"/>
  <c r="AK347" i="29"/>
  <c r="AJ347" i="29"/>
  <c r="AI347" i="29"/>
  <c r="AH347" i="29"/>
  <c r="AG347" i="29"/>
  <c r="AE347" i="29"/>
  <c r="AC347" i="29"/>
  <c r="AB347" i="29"/>
  <c r="M347" i="29"/>
  <c r="BM339" i="29"/>
  <c r="BL339" i="29"/>
  <c r="BD339" i="29"/>
  <c r="BC339" i="29"/>
  <c r="AU339" i="29"/>
  <c r="AT339" i="29"/>
  <c r="AL339" i="29"/>
  <c r="AK339" i="29"/>
  <c r="AC339" i="29"/>
  <c r="AB339" i="29"/>
  <c r="BM330" i="29"/>
  <c r="BL330" i="29"/>
  <c r="BD330" i="29"/>
  <c r="BC330" i="29"/>
  <c r="AU330" i="29"/>
  <c r="AT330" i="29"/>
  <c r="AL330" i="29"/>
  <c r="AK330" i="29"/>
  <c r="AC330" i="29"/>
  <c r="AB330" i="29"/>
  <c r="BM321" i="29"/>
  <c r="BL321" i="29"/>
  <c r="BD321" i="29"/>
  <c r="BC321" i="29"/>
  <c r="AU321" i="29"/>
  <c r="AT321" i="29"/>
  <c r="AL321" i="29"/>
  <c r="AK321" i="29"/>
  <c r="AC321" i="29"/>
  <c r="AB321" i="29"/>
  <c r="BM303" i="29"/>
  <c r="BL303" i="29"/>
  <c r="BD303" i="29"/>
  <c r="BC303" i="29"/>
  <c r="AU303" i="29"/>
  <c r="AT303" i="29"/>
  <c r="AL303" i="29"/>
  <c r="AK303" i="29"/>
  <c r="AC303" i="29"/>
  <c r="AB303" i="29"/>
  <c r="BM295" i="29"/>
  <c r="BL295" i="29"/>
  <c r="BD295" i="29"/>
  <c r="BC295" i="29"/>
  <c r="AU295" i="29"/>
  <c r="AT295" i="29"/>
  <c r="AL295" i="29"/>
  <c r="AK295" i="29"/>
  <c r="AC295" i="29"/>
  <c r="AB295" i="29"/>
  <c r="BM277" i="29"/>
  <c r="BL277" i="29"/>
  <c r="BD277" i="29"/>
  <c r="BC277" i="29"/>
  <c r="AU277" i="29"/>
  <c r="AT277" i="29"/>
  <c r="AL277" i="29"/>
  <c r="AK277" i="29"/>
  <c r="AC277" i="29"/>
  <c r="AB277" i="29"/>
  <c r="BM268" i="29"/>
  <c r="BL268" i="29"/>
  <c r="BD268" i="29"/>
  <c r="BC268" i="29"/>
  <c r="AU268" i="29"/>
  <c r="AT268" i="29"/>
  <c r="AL268" i="29"/>
  <c r="AK268" i="29"/>
  <c r="AC268" i="29"/>
  <c r="AB268" i="29"/>
  <c r="BM255" i="29"/>
  <c r="BL255" i="29"/>
  <c r="BD255" i="29"/>
  <c r="BC255" i="29"/>
  <c r="AU255" i="29"/>
  <c r="AT255" i="29"/>
  <c r="AL255" i="29"/>
  <c r="AK255" i="29"/>
  <c r="AC255" i="29"/>
  <c r="AB255" i="29"/>
  <c r="BM209" i="29"/>
  <c r="BL209" i="29"/>
  <c r="BD209" i="29"/>
  <c r="BC209" i="29"/>
  <c r="AU209" i="29"/>
  <c r="AT209" i="29"/>
  <c r="AL209" i="29"/>
  <c r="AK209" i="29"/>
  <c r="AC209" i="29"/>
  <c r="AB209" i="29"/>
  <c r="BM205" i="29"/>
  <c r="BL205" i="29"/>
  <c r="BD205" i="29"/>
  <c r="BC205" i="29"/>
  <c r="AU205" i="29"/>
  <c r="AT205" i="29"/>
  <c r="AL205" i="29"/>
  <c r="AK205" i="29"/>
  <c r="AC205" i="29"/>
  <c r="AB205" i="29"/>
  <c r="BM199" i="29"/>
  <c r="BL199" i="29"/>
  <c r="BD199" i="29"/>
  <c r="BC199" i="29"/>
  <c r="AU199" i="29"/>
  <c r="AT199" i="29"/>
  <c r="AL199" i="29"/>
  <c r="AK199" i="29"/>
  <c r="AC199" i="29"/>
  <c r="AB199" i="29"/>
  <c r="BM195" i="29"/>
  <c r="BL195" i="29"/>
  <c r="BD195" i="29"/>
  <c r="BC195" i="29"/>
  <c r="AU195" i="29"/>
  <c r="AT195" i="29"/>
  <c r="AL195" i="29"/>
  <c r="AK195" i="29"/>
  <c r="AC195" i="29"/>
  <c r="AB195" i="29"/>
  <c r="BM191" i="29"/>
  <c r="BL191" i="29"/>
  <c r="BD191" i="29"/>
  <c r="BC191" i="29"/>
  <c r="AU191" i="29"/>
  <c r="AT191" i="29"/>
  <c r="AL191" i="29"/>
  <c r="AK191" i="29"/>
  <c r="AC191" i="29"/>
  <c r="AB191" i="29"/>
  <c r="BM183" i="29"/>
  <c r="BL183" i="29"/>
  <c r="BD183" i="29"/>
  <c r="BC183" i="29"/>
  <c r="AU183" i="29"/>
  <c r="AT183" i="29"/>
  <c r="AL183" i="29"/>
  <c r="AK183" i="29"/>
  <c r="AC183" i="29"/>
  <c r="AB183" i="29"/>
  <c r="BM175" i="29"/>
  <c r="BL175" i="29"/>
  <c r="BD175" i="29"/>
  <c r="BC175" i="29"/>
  <c r="AU175" i="29"/>
  <c r="AT175" i="29"/>
  <c r="AL175" i="29"/>
  <c r="AK175" i="29"/>
  <c r="AC175" i="29"/>
  <c r="AB175" i="29"/>
  <c r="BM168" i="29"/>
  <c r="BL168" i="29"/>
  <c r="BD168" i="29"/>
  <c r="BC168" i="29"/>
  <c r="AU168" i="29"/>
  <c r="AT168" i="29"/>
  <c r="AL168" i="29"/>
  <c r="AK168" i="29"/>
  <c r="AC168" i="29"/>
  <c r="AB168" i="29"/>
  <c r="BM158" i="29"/>
  <c r="BL158" i="29"/>
  <c r="BD158" i="29"/>
  <c r="BC158" i="29"/>
  <c r="AU158" i="29"/>
  <c r="AT158" i="29"/>
  <c r="AL158" i="29"/>
  <c r="AK158" i="29"/>
  <c r="AC158" i="29"/>
  <c r="AB158" i="29"/>
  <c r="BM147" i="29"/>
  <c r="BL147" i="29"/>
  <c r="BD147" i="29"/>
  <c r="BC147" i="29"/>
  <c r="AU147" i="29"/>
  <c r="AT147" i="29"/>
  <c r="AL147" i="29"/>
  <c r="AK147" i="29"/>
  <c r="AC147" i="29"/>
  <c r="AB147" i="29"/>
  <c r="BM129" i="29"/>
  <c r="BL129" i="29"/>
  <c r="BD129" i="29"/>
  <c r="BC129" i="29"/>
  <c r="AU129" i="29"/>
  <c r="AT129" i="29"/>
  <c r="AL129" i="29"/>
  <c r="AK129" i="29"/>
  <c r="AC129" i="29"/>
  <c r="AB129" i="29"/>
  <c r="BM109" i="29"/>
  <c r="BL109" i="29"/>
  <c r="BD109" i="29"/>
  <c r="BC109" i="29"/>
  <c r="AU109" i="29"/>
  <c r="AT109" i="29"/>
  <c r="AL109" i="29"/>
  <c r="AK109" i="29"/>
  <c r="AC109" i="29"/>
  <c r="AB109" i="29"/>
  <c r="BM80" i="29"/>
  <c r="BL80" i="29"/>
  <c r="BD80" i="29"/>
  <c r="BC80" i="29"/>
  <c r="AU80" i="29"/>
  <c r="AT80" i="29"/>
  <c r="AL80" i="29"/>
  <c r="AK80" i="29"/>
  <c r="AC80" i="29"/>
  <c r="AB80" i="29"/>
  <c r="BM70" i="29"/>
  <c r="BL70" i="29"/>
  <c r="BD70" i="29"/>
  <c r="BC70" i="29"/>
  <c r="AU70" i="29"/>
  <c r="AT70" i="29"/>
  <c r="AL70" i="29"/>
  <c r="AK70" i="29"/>
  <c r="AC70" i="29"/>
  <c r="AB70" i="29"/>
  <c r="BM57" i="29"/>
  <c r="BL57" i="29"/>
  <c r="BD57" i="29"/>
  <c r="BC57" i="29"/>
  <c r="AU57" i="29"/>
  <c r="AT57" i="29"/>
  <c r="AL57" i="29"/>
  <c r="AK57" i="29"/>
  <c r="AC57" i="29"/>
  <c r="AB57" i="29"/>
  <c r="BM35" i="29"/>
  <c r="BL35" i="29"/>
  <c r="BD35" i="29"/>
  <c r="BC35" i="29"/>
  <c r="AU35" i="29"/>
  <c r="AT35" i="29"/>
  <c r="AL35" i="29"/>
  <c r="AK35" i="29"/>
  <c r="AC35" i="29"/>
  <c r="AB35" i="29"/>
  <c r="BM26" i="29"/>
  <c r="BL26" i="29"/>
  <c r="BD26" i="29"/>
  <c r="BC26" i="29"/>
  <c r="AU26" i="29"/>
  <c r="AT26" i="29"/>
  <c r="AL26" i="29"/>
  <c r="AK26" i="29"/>
  <c r="AC26" i="29"/>
  <c r="AB26" i="29"/>
  <c r="BM18" i="29"/>
  <c r="BL18" i="29"/>
  <c r="BD18" i="29"/>
  <c r="BC18" i="29"/>
  <c r="AU18" i="29"/>
  <c r="AT18" i="29"/>
  <c r="AL18" i="29"/>
  <c r="AK18" i="29"/>
  <c r="AC18" i="29"/>
  <c r="AB18" i="29"/>
  <c r="BM11" i="29"/>
  <c r="BL11" i="29"/>
  <c r="BD11" i="29"/>
  <c r="BC11" i="29"/>
  <c r="AU11" i="29"/>
  <c r="AT11" i="29"/>
  <c r="AL11" i="29"/>
  <c r="AK11" i="29"/>
  <c r="AC11" i="29"/>
  <c r="AB11" i="29"/>
  <c r="AD348" i="29" l="1"/>
  <c r="M39" i="30"/>
  <c r="M147" i="30"/>
  <c r="O177" i="30"/>
  <c r="M191" i="30"/>
  <c r="M222" i="30"/>
  <c r="R212" i="30"/>
  <c r="R214" i="30" s="1"/>
  <c r="AD49" i="33"/>
  <c r="AD152" i="33"/>
  <c r="AD173" i="33"/>
  <c r="AD267" i="33"/>
  <c r="AD276" i="33"/>
  <c r="AD15" i="34"/>
  <c r="AD18" i="34"/>
  <c r="AD114" i="36"/>
  <c r="AD127" i="36"/>
  <c r="AD128" i="36"/>
  <c r="AD174" i="36"/>
  <c r="AD219" i="36"/>
  <c r="AD242" i="36"/>
  <c r="AD254" i="36"/>
  <c r="AD265" i="36"/>
  <c r="AD271" i="36"/>
  <c r="AD312" i="36"/>
  <c r="AD437" i="36"/>
  <c r="AD448" i="36"/>
  <c r="AD47" i="37"/>
  <c r="AD68" i="37"/>
  <c r="AD97" i="37"/>
  <c r="AD44" i="39"/>
  <c r="AD90" i="40"/>
  <c r="AD101" i="40"/>
  <c r="AD133" i="40"/>
  <c r="AD51" i="33"/>
  <c r="AD79" i="33"/>
  <c r="AD125" i="33"/>
  <c r="AD135" i="33"/>
  <c r="AD63" i="34"/>
  <c r="AD28" i="36"/>
  <c r="AD31" i="36"/>
  <c r="AD84" i="36"/>
  <c r="AD16" i="37"/>
  <c r="AD34" i="37"/>
  <c r="AD59" i="37"/>
  <c r="AD99" i="37"/>
  <c r="AD12" i="40"/>
  <c r="AD18" i="40"/>
  <c r="AD43" i="40"/>
  <c r="AD55" i="40"/>
  <c r="AD92" i="40"/>
  <c r="AD107" i="40"/>
  <c r="AD112" i="40"/>
  <c r="M231" i="30"/>
  <c r="M60" i="30"/>
  <c r="M88" i="30"/>
  <c r="M99" i="30"/>
  <c r="M117" i="30"/>
  <c r="P144" i="30"/>
  <c r="P146" i="30" s="1"/>
  <c r="M158" i="30"/>
  <c r="M171" i="30"/>
  <c r="Q177" i="30"/>
  <c r="S235" i="30"/>
  <c r="S237" i="30" s="1"/>
  <c r="M256" i="30"/>
  <c r="AD211" i="32"/>
  <c r="AD243" i="32"/>
  <c r="AD41" i="33"/>
  <c r="AD105" i="33"/>
  <c r="AD106" i="33"/>
  <c r="AD174" i="33"/>
  <c r="AD187" i="33"/>
  <c r="AD250" i="33"/>
  <c r="AD281" i="33"/>
  <c r="AD362" i="33"/>
  <c r="AD33" i="34"/>
  <c r="AD35" i="34"/>
  <c r="AD42" i="34"/>
  <c r="AD56" i="34"/>
  <c r="AD82" i="34"/>
  <c r="AD83" i="34"/>
  <c r="AD90" i="34"/>
  <c r="AD104" i="34"/>
  <c r="AD113" i="34"/>
  <c r="AD133" i="34"/>
  <c r="AD138" i="34"/>
  <c r="AD142" i="34"/>
  <c r="AD30" i="36"/>
  <c r="AD38" i="36"/>
  <c r="AD42" i="36"/>
  <c r="AD56" i="36"/>
  <c r="AD74" i="36"/>
  <c r="AD87" i="36"/>
  <c r="AD172" i="36"/>
  <c r="AD318" i="36"/>
  <c r="AD337" i="36"/>
  <c r="AD408" i="36"/>
  <c r="AD49" i="37"/>
  <c r="AD117" i="37"/>
  <c r="AD30" i="40"/>
  <c r="AD75" i="40"/>
  <c r="AD85" i="40"/>
  <c r="AD114" i="40"/>
  <c r="AD143" i="40"/>
  <c r="M108" i="30"/>
  <c r="S7" i="30"/>
  <c r="S9" i="30" s="1"/>
  <c r="M23" i="30"/>
  <c r="Q36" i="30"/>
  <c r="M101" i="30"/>
  <c r="P114" i="30"/>
  <c r="P116" i="30" s="1"/>
  <c r="Q144" i="30"/>
  <c r="Q146" i="30" s="1"/>
  <c r="N144" i="30"/>
  <c r="R176" i="30"/>
  <c r="M183" i="30"/>
  <c r="M215" i="30"/>
  <c r="M285" i="30"/>
  <c r="AD209" i="33"/>
  <c r="AD218" i="33"/>
  <c r="AD280" i="33"/>
  <c r="AD74" i="34"/>
  <c r="AD102" i="34"/>
  <c r="AD115" i="34"/>
  <c r="AD135" i="34"/>
  <c r="AD212" i="36"/>
  <c r="AD316" i="36"/>
  <c r="AD449" i="36"/>
  <c r="AD451" i="36"/>
  <c r="AD452" i="36"/>
  <c r="AD14" i="37"/>
  <c r="AD17" i="37"/>
  <c r="AD36" i="37"/>
  <c r="AD51" i="37"/>
  <c r="AD71" i="37"/>
  <c r="AD92" i="37"/>
  <c r="AD110" i="37"/>
  <c r="AD13" i="40"/>
  <c r="AD42" i="40"/>
  <c r="AD53" i="40"/>
  <c r="AD65" i="33"/>
  <c r="AD149" i="33"/>
  <c r="AD212" i="33"/>
  <c r="AD251" i="33"/>
  <c r="AD273" i="33"/>
  <c r="AD325" i="33"/>
  <c r="AD17" i="34"/>
  <c r="AD27" i="34"/>
  <c r="AD127" i="34"/>
  <c r="AD134" i="34"/>
  <c r="AD36" i="36"/>
  <c r="AD57" i="36"/>
  <c r="AD121" i="36"/>
  <c r="AD256" i="36"/>
  <c r="AD267" i="36"/>
  <c r="AD309" i="36"/>
  <c r="AD19" i="37"/>
  <c r="AD81" i="37"/>
  <c r="AD135" i="39"/>
  <c r="AD54" i="40"/>
  <c r="AD59" i="40"/>
  <c r="AD64" i="40"/>
  <c r="AD77" i="40"/>
  <c r="AD82" i="40"/>
  <c r="AD120" i="40"/>
  <c r="R144" i="30"/>
  <c r="R146" i="30" s="1"/>
  <c r="M238" i="30"/>
  <c r="M268" i="30"/>
  <c r="S36" i="30"/>
  <c r="M152" i="30"/>
  <c r="S144" i="30"/>
  <c r="S146" i="30" s="1"/>
  <c r="P176" i="30"/>
  <c r="P178" i="30" s="1"/>
  <c r="P189" i="30"/>
  <c r="M199" i="30"/>
  <c r="P212" i="30"/>
  <c r="P214" i="30" s="1"/>
  <c r="M226" i="30"/>
  <c r="M240" i="30"/>
  <c r="M270" i="30"/>
  <c r="AD64" i="33"/>
  <c r="AD78" i="33"/>
  <c r="AD87" i="33"/>
  <c r="AD348" i="33"/>
  <c r="AD28" i="34"/>
  <c r="AD46" i="34"/>
  <c r="AD59" i="34"/>
  <c r="AD60" i="34"/>
  <c r="AD66" i="34"/>
  <c r="AD94" i="34"/>
  <c r="AD128" i="34"/>
  <c r="AD22" i="36"/>
  <c r="AD98" i="36"/>
  <c r="AD132" i="36"/>
  <c r="AD181" i="36"/>
  <c r="AD250" i="36"/>
  <c r="AD288" i="36"/>
  <c r="AD296" i="36"/>
  <c r="AD412" i="36"/>
  <c r="AD31" i="37"/>
  <c r="AD44" i="37"/>
  <c r="AD62" i="37"/>
  <c r="AD73" i="37"/>
  <c r="AD93" i="37"/>
  <c r="AD102" i="37"/>
  <c r="AD25" i="40"/>
  <c r="AD66" i="40"/>
  <c r="M201" i="30"/>
  <c r="M282" i="30"/>
  <c r="R36" i="30"/>
  <c r="M62" i="30"/>
  <c r="M131" i="30"/>
  <c r="M138" i="30"/>
  <c r="M195" i="30"/>
  <c r="M206" i="30"/>
  <c r="M10" i="30"/>
  <c r="N36" i="30"/>
  <c r="N38" i="30" s="1"/>
  <c r="R114" i="30"/>
  <c r="R116" i="30" s="1"/>
  <c r="M164" i="30"/>
  <c r="R181" i="30"/>
  <c r="M189" i="30"/>
  <c r="Q212" i="30"/>
  <c r="Q214" i="30" s="1"/>
  <c r="M250" i="30"/>
  <c r="M280" i="30"/>
  <c r="AD291" i="32"/>
  <c r="AD35" i="33"/>
  <c r="AD36" i="33"/>
  <c r="AD48" i="33"/>
  <c r="AD157" i="33"/>
  <c r="AD171" i="33"/>
  <c r="AD190" i="33"/>
  <c r="AD224" i="33"/>
  <c r="AD286" i="33"/>
  <c r="AD289" i="33"/>
  <c r="AD298" i="33"/>
  <c r="AD366" i="33"/>
  <c r="AD80" i="34"/>
  <c r="AD140" i="34"/>
  <c r="AD37" i="36"/>
  <c r="AD59" i="36"/>
  <c r="AD71" i="36"/>
  <c r="AD90" i="36"/>
  <c r="AD113" i="36"/>
  <c r="AD259" i="36"/>
  <c r="AD334" i="36"/>
  <c r="AD340" i="36"/>
  <c r="AD383" i="36"/>
  <c r="AD21" i="37"/>
  <c r="AD76" i="37"/>
  <c r="AD95" i="37"/>
  <c r="AD105" i="37"/>
  <c r="AD116" i="37"/>
  <c r="AD19" i="40"/>
  <c r="AD27" i="40"/>
  <c r="AD28" i="40"/>
  <c r="AD37" i="40"/>
  <c r="AD60" i="40"/>
  <c r="AD78" i="40"/>
  <c r="AD91" i="40"/>
  <c r="AD103" i="40"/>
  <c r="AD121" i="40"/>
  <c r="AD138" i="40"/>
  <c r="AD23" i="38"/>
  <c r="AD38" i="38"/>
  <c r="AD122" i="38"/>
  <c r="AD64" i="38"/>
  <c r="AD66" i="38"/>
  <c r="AD17" i="38"/>
  <c r="AD28" i="38"/>
  <c r="AD51" i="38"/>
  <c r="AD65" i="38"/>
  <c r="AD42" i="38"/>
  <c r="AD79" i="38"/>
  <c r="AD222" i="35"/>
  <c r="AD270" i="35"/>
  <c r="AD126" i="35"/>
  <c r="AD20" i="35"/>
  <c r="AD68" i="35"/>
  <c r="AD106" i="35"/>
  <c r="AD233" i="35"/>
  <c r="AD266" i="35"/>
  <c r="AD297" i="35"/>
  <c r="AD318" i="35"/>
  <c r="AD304" i="35"/>
  <c r="AD230" i="35"/>
  <c r="AD23" i="35"/>
  <c r="AD58" i="35"/>
  <c r="AD112" i="35"/>
  <c r="AD116" i="35"/>
  <c r="AD212" i="35"/>
  <c r="AD229" i="35"/>
  <c r="AD311" i="35"/>
  <c r="AD319" i="35"/>
  <c r="AD105" i="35"/>
  <c r="AD260" i="35"/>
  <c r="AD78" i="35"/>
  <c r="AD249" i="35"/>
  <c r="AD24" i="35"/>
  <c r="AD77" i="35"/>
  <c r="AD93" i="35"/>
  <c r="AD173" i="35"/>
  <c r="AD184" i="35"/>
  <c r="AD189" i="35"/>
  <c r="AD237" i="35"/>
  <c r="AD269" i="35"/>
  <c r="AD285" i="35"/>
  <c r="AD125" i="35"/>
  <c r="AD143" i="35"/>
  <c r="AD243" i="35"/>
  <c r="AD301" i="35"/>
  <c r="AD140" i="35"/>
  <c r="AD220" i="35"/>
  <c r="AD268" i="35"/>
  <c r="AD45" i="35"/>
  <c r="AD49" i="35"/>
  <c r="AD65" i="35"/>
  <c r="AD193" i="35"/>
  <c r="AD210" i="35"/>
  <c r="AD317" i="35"/>
  <c r="AD145" i="35"/>
  <c r="AD214" i="35"/>
  <c r="AD64" i="35"/>
  <c r="AD144" i="35"/>
  <c r="AD192" i="35"/>
  <c r="AD208" i="35"/>
  <c r="AD245" i="35"/>
  <c r="AD21" i="35"/>
  <c r="AD79" i="35"/>
  <c r="AD87" i="35"/>
  <c r="AD154" i="35"/>
  <c r="AD202" i="35"/>
  <c r="AD215" i="35"/>
  <c r="AD279" i="35"/>
  <c r="AD17" i="35"/>
  <c r="AD29" i="35"/>
  <c r="AD67" i="35"/>
  <c r="AD71" i="35"/>
  <c r="AD84" i="35"/>
  <c r="AD129" i="35"/>
  <c r="AD178" i="35"/>
  <c r="AD191" i="35"/>
  <c r="AD296" i="35"/>
  <c r="AD34" i="35"/>
  <c r="AD72" i="35"/>
  <c r="AD134" i="35"/>
  <c r="AD139" i="35"/>
  <c r="AD188" i="35"/>
  <c r="AD205" i="35"/>
  <c r="AD227" i="35"/>
  <c r="AD303" i="35"/>
  <c r="AD312" i="35"/>
  <c r="AD16" i="35"/>
  <c r="AD119" i="35"/>
  <c r="AD122" i="35"/>
  <c r="AD123" i="35"/>
  <c r="AD172" i="35"/>
  <c r="AD177" i="35"/>
  <c r="AD256" i="35"/>
  <c r="AD300" i="35"/>
  <c r="AD60" i="35"/>
  <c r="AD221" i="35"/>
  <c r="AD267" i="35"/>
  <c r="AD278" i="35"/>
  <c r="AD289" i="35"/>
  <c r="AD291" i="35"/>
  <c r="AD294" i="35"/>
  <c r="AD51" i="35"/>
  <c r="AD54" i="35"/>
  <c r="AD76" i="35"/>
  <c r="AD88" i="35"/>
  <c r="AD121" i="35"/>
  <c r="AD160" i="35"/>
  <c r="AD195" i="35"/>
  <c r="AD211" i="35"/>
  <c r="AD232" i="35"/>
  <c r="AD238" i="35"/>
  <c r="AD250" i="35"/>
  <c r="AD288" i="35"/>
  <c r="AD316" i="35"/>
  <c r="AD115" i="35"/>
  <c r="AD48" i="35"/>
  <c r="AD53" i="35"/>
  <c r="AD104" i="35"/>
  <c r="AD163" i="35"/>
  <c r="AD167" i="35"/>
  <c r="AD170" i="35"/>
  <c r="AD182" i="35"/>
  <c r="AD42" i="35"/>
  <c r="AD98" i="35"/>
  <c r="AD111" i="35"/>
  <c r="AD164" i="35"/>
  <c r="AD181" i="35"/>
  <c r="AD277" i="35"/>
  <c r="AD298" i="35"/>
  <c r="AD36" i="35"/>
  <c r="AD41" i="35"/>
  <c r="AD86" i="35"/>
  <c r="AD97" i="35"/>
  <c r="AD108" i="35"/>
  <c r="AD153" i="35"/>
  <c r="AD196" i="35"/>
  <c r="AD241" i="35"/>
  <c r="AD263" i="35"/>
  <c r="AD57" i="35"/>
  <c r="AD74" i="35"/>
  <c r="AD99" i="35"/>
  <c r="AD102" i="35"/>
  <c r="AD147" i="35"/>
  <c r="AD155" i="35"/>
  <c r="AD158" i="35"/>
  <c r="AD201" i="35"/>
  <c r="AD218" i="35"/>
  <c r="AD308" i="35"/>
  <c r="AD314" i="35"/>
  <c r="AD18" i="35"/>
  <c r="AD27" i="35"/>
  <c r="AD30" i="35"/>
  <c r="AD46" i="35"/>
  <c r="AD80" i="35"/>
  <c r="AD96" i="35"/>
  <c r="AD124" i="35"/>
  <c r="AD141" i="35"/>
  <c r="AD174" i="35"/>
  <c r="AD240" i="35"/>
  <c r="AD320" i="35"/>
  <c r="AD466" i="29"/>
  <c r="AD465" i="29"/>
  <c r="AD555" i="29"/>
  <c r="AD556" i="29"/>
  <c r="AD350" i="29"/>
  <c r="AD351" i="29"/>
  <c r="AD563" i="29"/>
  <c r="AD569" i="29"/>
  <c r="AD541" i="29"/>
  <c r="AD562" i="29"/>
  <c r="AD558" i="29"/>
  <c r="AD17" i="31"/>
  <c r="AD51" i="31"/>
  <c r="AD83" i="31"/>
  <c r="AD118" i="31"/>
  <c r="AD38" i="31"/>
  <c r="AD64" i="31"/>
  <c r="AD69" i="31"/>
  <c r="AD14" i="31"/>
  <c r="AD56" i="31"/>
  <c r="AD78" i="31"/>
  <c r="AD93" i="31"/>
  <c r="AD15" i="40"/>
  <c r="AD31" i="40"/>
  <c r="AD39" i="40"/>
  <c r="AD48" i="40"/>
  <c r="AD61" i="40"/>
  <c r="AD62" i="40"/>
  <c r="AD63" i="40"/>
  <c r="AD74" i="40"/>
  <c r="AD84" i="40"/>
  <c r="AD87" i="40"/>
  <c r="AD96" i="40"/>
  <c r="AD109" i="40"/>
  <c r="AD110" i="40"/>
  <c r="AD111" i="40"/>
  <c r="AD132" i="40"/>
  <c r="AD135" i="40"/>
  <c r="AD144" i="40"/>
  <c r="AD41" i="40"/>
  <c r="AD65" i="40"/>
  <c r="AD89" i="40"/>
  <c r="AD113" i="40"/>
  <c r="AD137" i="40"/>
  <c r="AD24" i="40"/>
  <c r="AD139" i="40"/>
  <c r="AD36" i="40"/>
  <c r="AD40" i="40"/>
  <c r="AD46" i="40"/>
  <c r="AD70" i="40"/>
  <c r="AD79" i="40"/>
  <c r="AD88" i="40"/>
  <c r="AD94" i="40"/>
  <c r="AD118" i="40"/>
  <c r="AD127" i="40"/>
  <c r="AD136" i="40"/>
  <c r="AD142" i="40"/>
  <c r="AD22" i="40"/>
  <c r="AD29" i="40"/>
  <c r="AD76" i="40"/>
  <c r="AD124" i="40"/>
  <c r="AD17" i="40"/>
  <c r="AD52" i="40"/>
  <c r="AD58" i="40"/>
  <c r="AD69" i="40"/>
  <c r="AD100" i="40"/>
  <c r="AD106" i="40"/>
  <c r="AD117" i="40"/>
  <c r="AD21" i="40"/>
  <c r="AD71" i="40"/>
  <c r="AD119" i="40"/>
  <c r="AD141" i="40"/>
  <c r="AD23" i="40"/>
  <c r="AD50" i="40"/>
  <c r="AD51" i="40"/>
  <c r="AD57" i="40"/>
  <c r="AD68" i="40"/>
  <c r="AD83" i="40"/>
  <c r="AD98" i="40"/>
  <c r="AD99" i="40"/>
  <c r="AD105" i="40"/>
  <c r="AD116" i="40"/>
  <c r="AD131" i="40"/>
  <c r="AD146" i="40"/>
  <c r="AD11" i="40"/>
  <c r="AD20" i="40"/>
  <c r="AD33" i="40"/>
  <c r="AD34" i="40"/>
  <c r="AD35" i="40"/>
  <c r="AD45" i="40"/>
  <c r="AD80" i="40"/>
  <c r="AD81" i="40"/>
  <c r="AD86" i="40"/>
  <c r="AD93" i="40"/>
  <c r="AD128" i="40"/>
  <c r="AD129" i="40"/>
  <c r="AD134" i="40"/>
  <c r="AD14" i="40"/>
  <c r="AD32" i="40"/>
  <c r="AD49" i="40"/>
  <c r="AD67" i="40"/>
  <c r="AD97" i="40"/>
  <c r="AD115" i="40"/>
  <c r="AD122" i="40"/>
  <c r="AD145" i="40"/>
  <c r="AD45" i="38"/>
  <c r="AD59" i="38"/>
  <c r="AD61" i="38"/>
  <c r="AD63" i="38"/>
  <c r="AD118" i="38"/>
  <c r="AD124" i="38"/>
  <c r="AD34" i="38"/>
  <c r="AD49" i="38"/>
  <c r="AD109" i="38"/>
  <c r="AD37" i="38"/>
  <c r="AD39" i="38"/>
  <c r="AD31" i="38"/>
  <c r="AD116" i="38"/>
  <c r="AD11" i="38"/>
  <c r="AD36" i="38"/>
  <c r="AD27" i="38"/>
  <c r="AD84" i="38"/>
  <c r="AD13" i="38"/>
  <c r="AD56" i="38"/>
  <c r="AD77" i="38"/>
  <c r="AD85" i="38"/>
  <c r="AD114" i="38"/>
  <c r="AD86" i="38"/>
  <c r="AD95" i="38"/>
  <c r="AD96" i="38"/>
  <c r="AD97" i="38"/>
  <c r="AD128" i="38"/>
  <c r="AD94" i="38"/>
  <c r="AD113" i="38"/>
  <c r="AD93" i="38"/>
  <c r="AD104" i="38"/>
  <c r="AD88" i="38"/>
  <c r="AD115" i="38"/>
  <c r="AD132" i="38"/>
  <c r="AD87" i="38"/>
  <c r="AD103" i="38"/>
  <c r="AD117" i="38"/>
  <c r="AD126" i="38"/>
  <c r="AD14" i="38"/>
  <c r="AD48" i="38"/>
  <c r="AD54" i="38"/>
  <c r="AD60" i="38"/>
  <c r="AD100" i="38"/>
  <c r="AD129" i="38"/>
  <c r="AD25" i="38"/>
  <c r="AD82" i="38"/>
  <c r="AD99" i="38"/>
  <c r="AD111" i="38"/>
  <c r="AD123" i="38"/>
  <c r="AD15" i="38"/>
  <c r="AD30" i="38"/>
  <c r="AD81" i="38"/>
  <c r="AD101" i="38"/>
  <c r="AD18" i="38"/>
  <c r="AD41" i="38"/>
  <c r="AD53" i="38"/>
  <c r="AD55" i="38"/>
  <c r="AD12" i="38"/>
  <c r="AD24" i="38"/>
  <c r="AD43" i="38"/>
  <c r="AD58" i="38"/>
  <c r="AD98" i="38"/>
  <c r="AD110" i="38"/>
  <c r="AD46" i="38"/>
  <c r="AD80" i="38"/>
  <c r="AD92" i="38"/>
  <c r="AD16" i="38"/>
  <c r="AD19" i="38"/>
  <c r="AD40" i="38"/>
  <c r="AD52" i="38"/>
  <c r="AD91" i="38"/>
  <c r="AD102" i="38"/>
  <c r="AD105" i="38"/>
  <c r="AD125" i="38"/>
  <c r="AD127" i="38"/>
  <c r="AD22" i="38"/>
  <c r="AD29" i="38"/>
  <c r="AD108" i="38"/>
  <c r="AD44" i="38"/>
  <c r="AD47" i="38"/>
  <c r="AD90" i="38"/>
  <c r="AD131" i="38"/>
  <c r="AD21" i="38"/>
  <c r="AD33" i="38"/>
  <c r="AD35" i="38"/>
  <c r="AD50" i="38"/>
  <c r="AD57" i="38"/>
  <c r="AD107" i="38"/>
  <c r="AD120" i="38"/>
  <c r="AD20" i="38"/>
  <c r="AD26" i="38"/>
  <c r="AD32" i="38"/>
  <c r="AD62" i="38"/>
  <c r="AD78" i="38"/>
  <c r="AD83" i="38"/>
  <c r="AD89" i="38"/>
  <c r="AD106" i="38"/>
  <c r="AD112" i="38"/>
  <c r="AD119" i="38"/>
  <c r="AD121" i="38"/>
  <c r="AD130" i="38"/>
  <c r="AD139" i="39"/>
  <c r="AD17" i="39"/>
  <c r="AD76" i="39"/>
  <c r="AD77" i="39"/>
  <c r="AD87" i="39"/>
  <c r="AD103" i="39"/>
  <c r="AD105" i="39"/>
  <c r="AD119" i="39"/>
  <c r="AD132" i="39"/>
  <c r="AD16" i="39"/>
  <c r="AD74" i="39"/>
  <c r="AD153" i="39"/>
  <c r="AD19" i="39"/>
  <c r="AD66" i="39"/>
  <c r="AD11" i="39"/>
  <c r="AD15" i="39"/>
  <c r="AD23" i="39"/>
  <c r="AD26" i="39"/>
  <c r="AD90" i="39"/>
  <c r="AD111" i="39"/>
  <c r="AD151" i="39"/>
  <c r="AD36" i="39"/>
  <c r="AD81" i="39"/>
  <c r="AD95" i="39"/>
  <c r="AD13" i="39"/>
  <c r="AD20" i="39"/>
  <c r="AD84" i="39"/>
  <c r="AD148" i="39"/>
  <c r="AD30" i="39"/>
  <c r="AD142" i="39"/>
  <c r="AD45" i="39"/>
  <c r="AD57" i="39"/>
  <c r="AD71" i="39"/>
  <c r="AD114" i="39"/>
  <c r="AD83" i="39"/>
  <c r="AD61" i="39"/>
  <c r="AD64" i="39"/>
  <c r="AD75" i="39"/>
  <c r="AD102" i="39"/>
  <c r="AD134" i="39"/>
  <c r="AD141" i="39"/>
  <c r="AD28" i="39"/>
  <c r="AD38" i="39"/>
  <c r="AD59" i="39"/>
  <c r="AD145" i="39"/>
  <c r="AD161" i="39"/>
  <c r="AD163" i="39"/>
  <c r="AD63" i="39"/>
  <c r="AD93" i="39"/>
  <c r="AD109" i="39"/>
  <c r="AD112" i="39"/>
  <c r="AD133" i="39"/>
  <c r="AD160" i="39"/>
  <c r="AD25" i="39"/>
  <c r="AD31" i="39"/>
  <c r="AD37" i="39"/>
  <c r="AD12" i="39"/>
  <c r="AD39" i="39"/>
  <c r="AD43" i="39"/>
  <c r="AD78" i="39"/>
  <c r="AD94" i="39"/>
  <c r="AD97" i="39"/>
  <c r="AD101" i="39"/>
  <c r="AD136" i="39"/>
  <c r="AD152" i="39"/>
  <c r="AD155" i="39"/>
  <c r="AD159" i="39"/>
  <c r="AD18" i="39"/>
  <c r="AD24" i="39"/>
  <c r="AD27" i="39"/>
  <c r="AD42" i="39"/>
  <c r="AD70" i="39"/>
  <c r="AD82" i="39"/>
  <c r="AD100" i="39"/>
  <c r="AD107" i="39"/>
  <c r="AD118" i="39"/>
  <c r="AD140" i="39"/>
  <c r="AD158" i="39"/>
  <c r="AD165" i="39"/>
  <c r="AD35" i="39"/>
  <c r="AD41" i="39"/>
  <c r="AD58" i="39"/>
  <c r="AD85" i="39"/>
  <c r="AD99" i="39"/>
  <c r="AD106" i="39"/>
  <c r="AD143" i="39"/>
  <c r="AD157" i="39"/>
  <c r="AD164" i="39"/>
  <c r="AD69" i="39"/>
  <c r="AD117" i="39"/>
  <c r="AD29" i="39"/>
  <c r="AD40" i="39"/>
  <c r="AD88" i="39"/>
  <c r="AD98" i="39"/>
  <c r="AD146" i="39"/>
  <c r="AD156" i="39"/>
  <c r="AD22" i="39"/>
  <c r="AD34" i="39"/>
  <c r="AD46" i="39"/>
  <c r="AD62" i="39"/>
  <c r="AD65" i="39"/>
  <c r="AD89" i="39"/>
  <c r="AD92" i="39"/>
  <c r="AD104" i="39"/>
  <c r="AD110" i="39"/>
  <c r="AD113" i="39"/>
  <c r="AD147" i="39"/>
  <c r="AD150" i="39"/>
  <c r="AD162" i="39"/>
  <c r="AD73" i="39"/>
  <c r="AD80" i="39"/>
  <c r="AD86" i="39"/>
  <c r="AD131" i="39"/>
  <c r="AD138" i="39"/>
  <c r="AD144" i="39"/>
  <c r="AD68" i="39"/>
  <c r="AD91" i="39"/>
  <c r="AD116" i="39"/>
  <c r="AD149" i="39"/>
  <c r="AD33" i="39"/>
  <c r="AD67" i="39"/>
  <c r="AD79" i="39"/>
  <c r="AD115" i="39"/>
  <c r="AD137" i="39"/>
  <c r="AD14" i="39"/>
  <c r="AD21" i="39"/>
  <c r="AD32" i="39"/>
  <c r="AD60" i="39"/>
  <c r="AD72" i="39"/>
  <c r="AD96" i="39"/>
  <c r="AD108" i="39"/>
  <c r="AD120" i="39"/>
  <c r="AD154" i="39"/>
  <c r="AD166" i="39"/>
  <c r="AD12" i="37"/>
  <c r="AD40" i="37"/>
  <c r="AD69" i="37"/>
  <c r="AD104" i="37"/>
  <c r="AD29" i="37"/>
  <c r="AD57" i="37"/>
  <c r="AD98" i="37"/>
  <c r="AD109" i="37"/>
  <c r="AD28" i="37"/>
  <c r="AD33" i="37"/>
  <c r="AD56" i="37"/>
  <c r="AD61" i="37"/>
  <c r="AD80" i="37"/>
  <c r="AD22" i="37"/>
  <c r="AD32" i="37"/>
  <c r="AD50" i="37"/>
  <c r="AD60" i="37"/>
  <c r="AD79" i="37"/>
  <c r="AD86" i="37"/>
  <c r="AD87" i="37"/>
  <c r="AD96" i="37"/>
  <c r="AD72" i="37"/>
  <c r="AD75" i="37"/>
  <c r="AD84" i="37"/>
  <c r="AD85" i="37"/>
  <c r="AD90" i="37"/>
  <c r="AD113" i="37"/>
  <c r="AD114" i="37"/>
  <c r="AD11" i="37"/>
  <c r="AD20" i="37"/>
  <c r="AD26" i="37"/>
  <c r="AD37" i="37"/>
  <c r="AD38" i="37"/>
  <c r="AD39" i="37"/>
  <c r="AD48" i="37"/>
  <c r="AD54" i="37"/>
  <c r="AD65" i="37"/>
  <c r="AD66" i="37"/>
  <c r="AD89" i="37"/>
  <c r="AD101" i="37"/>
  <c r="AD42" i="37"/>
  <c r="AD83" i="37"/>
  <c r="AD91" i="37"/>
  <c r="AD103" i="37"/>
  <c r="AD118" i="37"/>
  <c r="AD13" i="37"/>
  <c r="AD25" i="37"/>
  <c r="AD41" i="37"/>
  <c r="AD53" i="37"/>
  <c r="AD94" i="37"/>
  <c r="AD100" i="37"/>
  <c r="AD111" i="37"/>
  <c r="AD15" i="37"/>
  <c r="AD27" i="37"/>
  <c r="AD35" i="37"/>
  <c r="AD43" i="37"/>
  <c r="AD55" i="37"/>
  <c r="AD63" i="37"/>
  <c r="AD70" i="37"/>
  <c r="AD77" i="37"/>
  <c r="AD106" i="37"/>
  <c r="AD115" i="37"/>
  <c r="AD18" i="37"/>
  <c r="AD24" i="37"/>
  <c r="AD30" i="37"/>
  <c r="AD46" i="37"/>
  <c r="AD52" i="37"/>
  <c r="AD58" i="37"/>
  <c r="AD82" i="37"/>
  <c r="AD88" i="37"/>
  <c r="AD11" i="36"/>
  <c r="AD15" i="36"/>
  <c r="AD35" i="36"/>
  <c r="AD82" i="36"/>
  <c r="AD124" i="36"/>
  <c r="AD162" i="36"/>
  <c r="AD175" i="36"/>
  <c r="AD194" i="36"/>
  <c r="AD209" i="36"/>
  <c r="AD231" i="36"/>
  <c r="AD287" i="36"/>
  <c r="AD298" i="36"/>
  <c r="AD315" i="36"/>
  <c r="AD327" i="36"/>
  <c r="AD329" i="36"/>
  <c r="AD332" i="36"/>
  <c r="AD344" i="36"/>
  <c r="AD397" i="36"/>
  <c r="AD399" i="36"/>
  <c r="AD457" i="36"/>
  <c r="AD26" i="36"/>
  <c r="AD86" i="36"/>
  <c r="AD130" i="36"/>
  <c r="AD220" i="36"/>
  <c r="AD225" i="36"/>
  <c r="AD233" i="36"/>
  <c r="AD236" i="36"/>
  <c r="AD247" i="36"/>
  <c r="AD261" i="36"/>
  <c r="AD270" i="36"/>
  <c r="AD310" i="36"/>
  <c r="AD326" i="36"/>
  <c r="AD381" i="36"/>
  <c r="AD385" i="36"/>
  <c r="AD459" i="36"/>
  <c r="AD475" i="36"/>
  <c r="AD48" i="36"/>
  <c r="AD80" i="36"/>
  <c r="AD134" i="36"/>
  <c r="AD230" i="36"/>
  <c r="AD258" i="36"/>
  <c r="AD292" i="36"/>
  <c r="AD331" i="36"/>
  <c r="AD338" i="36"/>
  <c r="AD370" i="36"/>
  <c r="AD390" i="36"/>
  <c r="AD429" i="36"/>
  <c r="AD434" i="36"/>
  <c r="AD456" i="36"/>
  <c r="AD286" i="36"/>
  <c r="AD320" i="36"/>
  <c r="AD347" i="36"/>
  <c r="AD348" i="36"/>
  <c r="AD384" i="36"/>
  <c r="AD418" i="36"/>
  <c r="AD428" i="36"/>
  <c r="AD445" i="36"/>
  <c r="AD447" i="36"/>
  <c r="AD461" i="36"/>
  <c r="AD472" i="36"/>
  <c r="AD69" i="36"/>
  <c r="AD107" i="36"/>
  <c r="AD144" i="36"/>
  <c r="AD176" i="36"/>
  <c r="AD240" i="36"/>
  <c r="AD252" i="36"/>
  <c r="AD281" i="36"/>
  <c r="AD285" i="36"/>
  <c r="AD291" i="36"/>
  <c r="AD307" i="36"/>
  <c r="AD336" i="36"/>
  <c r="AD373" i="36"/>
  <c r="AD417" i="36"/>
  <c r="AD433" i="36"/>
  <c r="AD450" i="36"/>
  <c r="AD466" i="36"/>
  <c r="AD467" i="36"/>
  <c r="AD20" i="36"/>
  <c r="AD24" i="36"/>
  <c r="AD25" i="36"/>
  <c r="AD117" i="36"/>
  <c r="AD119" i="36"/>
  <c r="AD122" i="36"/>
  <c r="AD135" i="36"/>
  <c r="AD138" i="36"/>
  <c r="AD155" i="36"/>
  <c r="AD193" i="36"/>
  <c r="AD224" i="36"/>
  <c r="AD234" i="36"/>
  <c r="AD245" i="36"/>
  <c r="AD280" i="36"/>
  <c r="AD319" i="36"/>
  <c r="AD346" i="36"/>
  <c r="AD400" i="36"/>
  <c r="AD29" i="36"/>
  <c r="AD46" i="36"/>
  <c r="AD51" i="36"/>
  <c r="AD73" i="36"/>
  <c r="AD85" i="36"/>
  <c r="AD170" i="36"/>
  <c r="AD192" i="36"/>
  <c r="AD251" i="36"/>
  <c r="AD268" i="36"/>
  <c r="AD279" i="36"/>
  <c r="AD324" i="36"/>
  <c r="AD389" i="36"/>
  <c r="AD99" i="36"/>
  <c r="AD133" i="36"/>
  <c r="AD405" i="36"/>
  <c r="AD454" i="36"/>
  <c r="AD104" i="36"/>
  <c r="AD142" i="36"/>
  <c r="AD147" i="36"/>
  <c r="AD153" i="36"/>
  <c r="AD169" i="36"/>
  <c r="AD238" i="36"/>
  <c r="AD278" i="36"/>
  <c r="AD300" i="36"/>
  <c r="AD305" i="36"/>
  <c r="AD410" i="36"/>
  <c r="AD415" i="36"/>
  <c r="AD152" i="36"/>
  <c r="AD180" i="36"/>
  <c r="AD190" i="36"/>
  <c r="AD211" i="36"/>
  <c r="AD223" i="36"/>
  <c r="AD227" i="36"/>
  <c r="AD290" i="36"/>
  <c r="AD311" i="36"/>
  <c r="AD328" i="36"/>
  <c r="AD339" i="36"/>
  <c r="AD382" i="36"/>
  <c r="AD464" i="36"/>
  <c r="AD469" i="36"/>
  <c r="AD485" i="36"/>
  <c r="AD19" i="36"/>
  <c r="AD50" i="36"/>
  <c r="AD66" i="36"/>
  <c r="AD72" i="36"/>
  <c r="AD79" i="36"/>
  <c r="AD222" i="36"/>
  <c r="AD232" i="36"/>
  <c r="AD260" i="36"/>
  <c r="AD272" i="36"/>
  <c r="AD299" i="36"/>
  <c r="AD322" i="36"/>
  <c r="AD376" i="36"/>
  <c r="AD27" i="36"/>
  <c r="AD34" i="36"/>
  <c r="AD40" i="36"/>
  <c r="AD45" i="36"/>
  <c r="AD88" i="36"/>
  <c r="AD93" i="36"/>
  <c r="AD136" i="36"/>
  <c r="AD141" i="36"/>
  <c r="AD184" i="36"/>
  <c r="AD188" i="36"/>
  <c r="AD191" i="36"/>
  <c r="AD205" i="36"/>
  <c r="AD221" i="36"/>
  <c r="AD237" i="36"/>
  <c r="AD257" i="36"/>
  <c r="AD409" i="36"/>
  <c r="AD423" i="36"/>
  <c r="AD426" i="36"/>
  <c r="AD455" i="36"/>
  <c r="AD468" i="36"/>
  <c r="AD21" i="36"/>
  <c r="AD33" i="36"/>
  <c r="AD44" i="36"/>
  <c r="AD47" i="36"/>
  <c r="AD55" i="36"/>
  <c r="AD62" i="36"/>
  <c r="AD68" i="36"/>
  <c r="AD92" i="36"/>
  <c r="AD95" i="36"/>
  <c r="AD103" i="36"/>
  <c r="AD110" i="36"/>
  <c r="AD116" i="36"/>
  <c r="AD140" i="36"/>
  <c r="AD143" i="36"/>
  <c r="AD151" i="36"/>
  <c r="AD158" i="36"/>
  <c r="AD182" i="36"/>
  <c r="AD187" i="36"/>
  <c r="AD244" i="36"/>
  <c r="AD264" i="36"/>
  <c r="AD284" i="36"/>
  <c r="AD289" i="36"/>
  <c r="AD304" i="36"/>
  <c r="AD362" i="36"/>
  <c r="AD368" i="36"/>
  <c r="AD374" i="36"/>
  <c r="AD387" i="36"/>
  <c r="AD396" i="36"/>
  <c r="AD402" i="36"/>
  <c r="AD414" i="36"/>
  <c r="AD420" i="36"/>
  <c r="AD436" i="36"/>
  <c r="AD439" i="36"/>
  <c r="AD442" i="36"/>
  <c r="AD473" i="36"/>
  <c r="AD165" i="36"/>
  <c r="AD367" i="36"/>
  <c r="AD407" i="36"/>
  <c r="AD419" i="36"/>
  <c r="AD427" i="36"/>
  <c r="AD478" i="36"/>
  <c r="AD14" i="36"/>
  <c r="AD32" i="36"/>
  <c r="AD43" i="36"/>
  <c r="AD49" i="36"/>
  <c r="AD61" i="36"/>
  <c r="AD75" i="36"/>
  <c r="AD91" i="36"/>
  <c r="AD97" i="36"/>
  <c r="AD109" i="36"/>
  <c r="AD123" i="36"/>
  <c r="AD139" i="36"/>
  <c r="AD157" i="36"/>
  <c r="AD164" i="36"/>
  <c r="AD171" i="36"/>
  <c r="AD216" i="36"/>
  <c r="AD263" i="36"/>
  <c r="AD276" i="36"/>
  <c r="AD283" i="36"/>
  <c r="AD303" i="36"/>
  <c r="AD361" i="36"/>
  <c r="AD375" i="36"/>
  <c r="AD413" i="36"/>
  <c r="AD425" i="36"/>
  <c r="AD460" i="36"/>
  <c r="AD465" i="36"/>
  <c r="AD479" i="36"/>
  <c r="AD54" i="36"/>
  <c r="AD63" i="36"/>
  <c r="AD78" i="36"/>
  <c r="AD102" i="36"/>
  <c r="AD111" i="36"/>
  <c r="AD126" i="36"/>
  <c r="AD146" i="36"/>
  <c r="AD150" i="36"/>
  <c r="AD159" i="36"/>
  <c r="AD168" i="36"/>
  <c r="AD186" i="36"/>
  <c r="AD228" i="36"/>
  <c r="AD235" i="36"/>
  <c r="AD255" i="36"/>
  <c r="AD323" i="36"/>
  <c r="AD330" i="36"/>
  <c r="AD378" i="36"/>
  <c r="AD401" i="36"/>
  <c r="AD411" i="36"/>
  <c r="AD424" i="36"/>
  <c r="AD430" i="36"/>
  <c r="AD441" i="36"/>
  <c r="AD476" i="36"/>
  <c r="AD482" i="36"/>
  <c r="AD13" i="36"/>
  <c r="AD60" i="36"/>
  <c r="AD108" i="36"/>
  <c r="AD145" i="36"/>
  <c r="AD156" i="36"/>
  <c r="AD208" i="36"/>
  <c r="AD215" i="36"/>
  <c r="AD243" i="36"/>
  <c r="AD275" i="36"/>
  <c r="AD282" i="36"/>
  <c r="AD295" i="36"/>
  <c r="AD302" i="36"/>
  <c r="AD325" i="36"/>
  <c r="AD343" i="36"/>
  <c r="AD360" i="36"/>
  <c r="AD366" i="36"/>
  <c r="AD372" i="36"/>
  <c r="AD377" i="36"/>
  <c r="AD388" i="36"/>
  <c r="AD391" i="36"/>
  <c r="AD394" i="36"/>
  <c r="AD406" i="36"/>
  <c r="AD440" i="36"/>
  <c r="AD446" i="36"/>
  <c r="AD453" i="36"/>
  <c r="AD477" i="36"/>
  <c r="AD481" i="36"/>
  <c r="AD217" i="36"/>
  <c r="AD277" i="36"/>
  <c r="AD371" i="36"/>
  <c r="AD379" i="36"/>
  <c r="AD431" i="36"/>
  <c r="AD483" i="36"/>
  <c r="AD77" i="36"/>
  <c r="AD125" i="36"/>
  <c r="AD173" i="36"/>
  <c r="AD183" i="36"/>
  <c r="AD185" i="36"/>
  <c r="AD207" i="36"/>
  <c r="AD229" i="36"/>
  <c r="AD274" i="36"/>
  <c r="AD294" i="36"/>
  <c r="AD297" i="36"/>
  <c r="AD301" i="36"/>
  <c r="AD314" i="36"/>
  <c r="AD342" i="36"/>
  <c r="AD345" i="36"/>
  <c r="AD359" i="36"/>
  <c r="AD365" i="36"/>
  <c r="AD463" i="36"/>
  <c r="AD470" i="36"/>
  <c r="AD480" i="36"/>
  <c r="AD486" i="36"/>
  <c r="AD12" i="36"/>
  <c r="AD17" i="36"/>
  <c r="AD23" i="36"/>
  <c r="AD41" i="36"/>
  <c r="AD52" i="36"/>
  <c r="AD53" i="36"/>
  <c r="AD64" i="36"/>
  <c r="AD83" i="36"/>
  <c r="AD89" i="36"/>
  <c r="AD100" i="36"/>
  <c r="AD101" i="36"/>
  <c r="AD112" i="36"/>
  <c r="AD131" i="36"/>
  <c r="AD137" i="36"/>
  <c r="AD148" i="36"/>
  <c r="AD160" i="36"/>
  <c r="AD178" i="36"/>
  <c r="AD179" i="36"/>
  <c r="AD214" i="36"/>
  <c r="AD226" i="36"/>
  <c r="AD246" i="36"/>
  <c r="AD249" i="36"/>
  <c r="AD253" i="36"/>
  <c r="AD266" i="36"/>
  <c r="AD317" i="36"/>
  <c r="AD321" i="36"/>
  <c r="AD39" i="36"/>
  <c r="AD67" i="36"/>
  <c r="AD70" i="36"/>
  <c r="AD115" i="36"/>
  <c r="AD118" i="36"/>
  <c r="AD163" i="36"/>
  <c r="AD166" i="36"/>
  <c r="AD189" i="36"/>
  <c r="AD206" i="36"/>
  <c r="AD269" i="36"/>
  <c r="AD273" i="36"/>
  <c r="AD293" i="36"/>
  <c r="AD313" i="36"/>
  <c r="AD333" i="36"/>
  <c r="AD341" i="36"/>
  <c r="AD392" i="36"/>
  <c r="AD398" i="36"/>
  <c r="AD404" i="36"/>
  <c r="AD416" i="36"/>
  <c r="AD422" i="36"/>
  <c r="AD435" i="36"/>
  <c r="AD444" i="36"/>
  <c r="AD458" i="36"/>
  <c r="AD471" i="36"/>
  <c r="AD474" i="36"/>
  <c r="AD16" i="36"/>
  <c r="AD58" i="36"/>
  <c r="AD81" i="36"/>
  <c r="AD106" i="36"/>
  <c r="AD129" i="36"/>
  <c r="AD154" i="36"/>
  <c r="AD177" i="36"/>
  <c r="AD218" i="36"/>
  <c r="AD364" i="36"/>
  <c r="AD369" i="36"/>
  <c r="AD380" i="36"/>
  <c r="AD386" i="36"/>
  <c r="AD421" i="36"/>
  <c r="AD432" i="36"/>
  <c r="AD438" i="36"/>
  <c r="AD462" i="36"/>
  <c r="AD484" i="36"/>
  <c r="AD25" i="35"/>
  <c r="AD37" i="35"/>
  <c r="AD38" i="35"/>
  <c r="AD39" i="35"/>
  <c r="AD61" i="35"/>
  <c r="AD63" i="35"/>
  <c r="AD73" i="35"/>
  <c r="AD91" i="35"/>
  <c r="AD107" i="35"/>
  <c r="AD110" i="35"/>
  <c r="AD117" i="35"/>
  <c r="AD190" i="35"/>
  <c r="AD199" i="35"/>
  <c r="AD234" i="35"/>
  <c r="AD246" i="35"/>
  <c r="AD252" i="35"/>
  <c r="AD264" i="35"/>
  <c r="AD271" i="35"/>
  <c r="AD313" i="35"/>
  <c r="AD165" i="35"/>
  <c r="AD276" i="35"/>
  <c r="AD66" i="35"/>
  <c r="AD85" i="35"/>
  <c r="AD109" i="35"/>
  <c r="AD247" i="35"/>
  <c r="AD257" i="35"/>
  <c r="AD275" i="35"/>
  <c r="AD281" i="35"/>
  <c r="AD282" i="35"/>
  <c r="AD19" i="35"/>
  <c r="AD55" i="35"/>
  <c r="AD90" i="35"/>
  <c r="AD128" i="35"/>
  <c r="AD146" i="35"/>
  <c r="AD152" i="35"/>
  <c r="AD171" i="35"/>
  <c r="AD226" i="35"/>
  <c r="AD244" i="35"/>
  <c r="AD262" i="35"/>
  <c r="AD293" i="35"/>
  <c r="AD306" i="35"/>
  <c r="AD40" i="35"/>
  <c r="AD52" i="35"/>
  <c r="AD83" i="35"/>
  <c r="AD89" i="35"/>
  <c r="AD120" i="35"/>
  <c r="AD127" i="35"/>
  <c r="AD169" i="35"/>
  <c r="AD187" i="35"/>
  <c r="AD203" i="35"/>
  <c r="AD206" i="35"/>
  <c r="AD213" i="35"/>
  <c r="AD295" i="35"/>
  <c r="AD305" i="35"/>
  <c r="AD15" i="35"/>
  <c r="AD31" i="35"/>
  <c r="AD70" i="35"/>
  <c r="AD101" i="35"/>
  <c r="AD113" i="35"/>
  <c r="AD114" i="35"/>
  <c r="AD132" i="35"/>
  <c r="AD133" i="35"/>
  <c r="AD135" i="35"/>
  <c r="AD157" i="35"/>
  <c r="AD159" i="35"/>
  <c r="AD176" i="35"/>
  <c r="AD194" i="35"/>
  <c r="AD200" i="35"/>
  <c r="AD225" i="35"/>
  <c r="AD236" i="35"/>
  <c r="AD239" i="35"/>
  <c r="AD259" i="35"/>
  <c r="AD274" i="35"/>
  <c r="AD280" i="35"/>
  <c r="AD286" i="35"/>
  <c r="AD292" i="35"/>
  <c r="AD310" i="35"/>
  <c r="AD22" i="35"/>
  <c r="AD28" i="35"/>
  <c r="AD44" i="35"/>
  <c r="AD47" i="35"/>
  <c r="AD94" i="35"/>
  <c r="AD103" i="35"/>
  <c r="AD138" i="35"/>
  <c r="AD150" i="35"/>
  <c r="AD156" i="35"/>
  <c r="AD168" i="35"/>
  <c r="AD175" i="35"/>
  <c r="AD219" i="35"/>
  <c r="AD261" i="35"/>
  <c r="AD82" i="35"/>
  <c r="AD100" i="35"/>
  <c r="AD131" i="35"/>
  <c r="AD137" i="35"/>
  <c r="AD180" i="35"/>
  <c r="AD183" i="35"/>
  <c r="AD207" i="35"/>
  <c r="AD217" i="35"/>
  <c r="AD235" i="35"/>
  <c r="AD251" i="35"/>
  <c r="AD254" i="35"/>
  <c r="AD273" i="35"/>
  <c r="AD284" i="35"/>
  <c r="AD287" i="35"/>
  <c r="AD307" i="35"/>
  <c r="AD322" i="35"/>
  <c r="AD12" i="35"/>
  <c r="AD258" i="35"/>
  <c r="AD11" i="35"/>
  <c r="AD33" i="35"/>
  <c r="AD35" i="35"/>
  <c r="AD43" i="35"/>
  <c r="AD59" i="35"/>
  <c r="AD62" i="35"/>
  <c r="AD69" i="35"/>
  <c r="AD118" i="35"/>
  <c r="AD149" i="35"/>
  <c r="AD161" i="35"/>
  <c r="AD162" i="35"/>
  <c r="AD186" i="35"/>
  <c r="AD198" i="35"/>
  <c r="AD204" i="35"/>
  <c r="AD224" i="35"/>
  <c r="AD242" i="35"/>
  <c r="AD248" i="35"/>
  <c r="AD309" i="35"/>
  <c r="AD14" i="35"/>
  <c r="AD26" i="35"/>
  <c r="AD32" i="35"/>
  <c r="AD50" i="35"/>
  <c r="AD56" i="35"/>
  <c r="AD81" i="35"/>
  <c r="AD92" i="35"/>
  <c r="AD95" i="35"/>
  <c r="AD142" i="35"/>
  <c r="AD151" i="35"/>
  <c r="AD179" i="35"/>
  <c r="AD185" i="35"/>
  <c r="AD216" i="35"/>
  <c r="AD223" i="35"/>
  <c r="AD265" i="35"/>
  <c r="AD283" i="35"/>
  <c r="AD299" i="35"/>
  <c r="AD302" i="35"/>
  <c r="AD321" i="35"/>
  <c r="AD13" i="35"/>
  <c r="AD75" i="35"/>
  <c r="AD130" i="35"/>
  <c r="AD136" i="35"/>
  <c r="AD148" i="35"/>
  <c r="AD166" i="35"/>
  <c r="AD197" i="35"/>
  <c r="AD209" i="35"/>
  <c r="AD228" i="35"/>
  <c r="AD231" i="35"/>
  <c r="AD253" i="35"/>
  <c r="AD255" i="35"/>
  <c r="AD272" i="35"/>
  <c r="AD290" i="35"/>
  <c r="AD315" i="35"/>
  <c r="AD19" i="34"/>
  <c r="AD22" i="34"/>
  <c r="AD34" i="34"/>
  <c r="AD40" i="34"/>
  <c r="AD58" i="34"/>
  <c r="AD67" i="34"/>
  <c r="AD70" i="34"/>
  <c r="AD106" i="34"/>
  <c r="AD129" i="34"/>
  <c r="AD136" i="34"/>
  <c r="AD16" i="34"/>
  <c r="AD51" i="34"/>
  <c r="AD57" i="34"/>
  <c r="AD81" i="34"/>
  <c r="AD88" i="34"/>
  <c r="AD99" i="34"/>
  <c r="AD105" i="34"/>
  <c r="AD118" i="34"/>
  <c r="AD141" i="34"/>
  <c r="AD21" i="34"/>
  <c r="AD31" i="34"/>
  <c r="AD45" i="34"/>
  <c r="AD69" i="34"/>
  <c r="AD93" i="34"/>
  <c r="AD117" i="34"/>
  <c r="AD119" i="34"/>
  <c r="AD122" i="34"/>
  <c r="AD26" i="34"/>
  <c r="AD44" i="34"/>
  <c r="AD47" i="34"/>
  <c r="AD50" i="34"/>
  <c r="AD62" i="34"/>
  <c r="AD68" i="34"/>
  <c r="AD86" i="34"/>
  <c r="AD92" i="34"/>
  <c r="AD95" i="34"/>
  <c r="AD121" i="34"/>
  <c r="AD11" i="34"/>
  <c r="AD20" i="34"/>
  <c r="AD73" i="34"/>
  <c r="AD98" i="34"/>
  <c r="AD107" i="34"/>
  <c r="AD116" i="34"/>
  <c r="AD123" i="34"/>
  <c r="AD126" i="34"/>
  <c r="AD139" i="34"/>
  <c r="AD25" i="34"/>
  <c r="AD43" i="34"/>
  <c r="AD49" i="34"/>
  <c r="AD75" i="34"/>
  <c r="AD78" i="34"/>
  <c r="AD91" i="34"/>
  <c r="AD97" i="34"/>
  <c r="AD111" i="34"/>
  <c r="AD120" i="34"/>
  <c r="AD54" i="34"/>
  <c r="AD13" i="34"/>
  <c r="AD24" i="34"/>
  <c r="AD36" i="34"/>
  <c r="AD108" i="34"/>
  <c r="AD125" i="34"/>
  <c r="AD12" i="34"/>
  <c r="AD30" i="34"/>
  <c r="AD48" i="34"/>
  <c r="AD53" i="34"/>
  <c r="AD77" i="34"/>
  <c r="AD96" i="34"/>
  <c r="AD101" i="34"/>
  <c r="AD124" i="34"/>
  <c r="AD29" i="34"/>
  <c r="AD41" i="34"/>
  <c r="AD55" i="34"/>
  <c r="AD76" i="34"/>
  <c r="AD89" i="34"/>
  <c r="AD103" i="34"/>
  <c r="AD112" i="34"/>
  <c r="AD130" i="34"/>
  <c r="AD131" i="34"/>
  <c r="AD33" i="33"/>
  <c r="AD119" i="33"/>
  <c r="AD136" i="33"/>
  <c r="AD213" i="33"/>
  <c r="AD86" i="33"/>
  <c r="AD21" i="33"/>
  <c r="AD23" i="33"/>
  <c r="AD26" i="33"/>
  <c r="AD32" i="33"/>
  <c r="AD53" i="33"/>
  <c r="AD118" i="33"/>
  <c r="AD140" i="33"/>
  <c r="AD151" i="33"/>
  <c r="AD203" i="33"/>
  <c r="AD244" i="33"/>
  <c r="AD278" i="33"/>
  <c r="AD337" i="33"/>
  <c r="AD367" i="33"/>
  <c r="AD103" i="33"/>
  <c r="AD20" i="33"/>
  <c r="AD37" i="33"/>
  <c r="AD96" i="33"/>
  <c r="AD107" i="33"/>
  <c r="AD134" i="33"/>
  <c r="AD206" i="33"/>
  <c r="AD323" i="33"/>
  <c r="AD332" i="33"/>
  <c r="AD364" i="33"/>
  <c r="AD365" i="33"/>
  <c r="AD11" i="33"/>
  <c r="AD25" i="33"/>
  <c r="AD58" i="33"/>
  <c r="AD81" i="33"/>
  <c r="AD84" i="33"/>
  <c r="AD85" i="33"/>
  <c r="AD109" i="33"/>
  <c r="AD112" i="33"/>
  <c r="AD150" i="33"/>
  <c r="AD172" i="33"/>
  <c r="AD194" i="33"/>
  <c r="AD199" i="33"/>
  <c r="AD205" i="33"/>
  <c r="AD228" i="33"/>
  <c r="AD260" i="33"/>
  <c r="AD271" i="33"/>
  <c r="AD282" i="33"/>
  <c r="AD354" i="33"/>
  <c r="AD52" i="33"/>
  <c r="AD59" i="33"/>
  <c r="AD97" i="33"/>
  <c r="AD193" i="33"/>
  <c r="AD210" i="33"/>
  <c r="AD254" i="33"/>
  <c r="AD270" i="33"/>
  <c r="AD327" i="33"/>
  <c r="AD368" i="33"/>
  <c r="AD374" i="33"/>
  <c r="AD57" i="33"/>
  <c r="AD94" i="33"/>
  <c r="AD116" i="33"/>
  <c r="AD122" i="33"/>
  <c r="AD242" i="33"/>
  <c r="AD248" i="33"/>
  <c r="AD253" i="33"/>
  <c r="AD292" i="33"/>
  <c r="AD324" i="33"/>
  <c r="AD357" i="33"/>
  <c r="AD18" i="33"/>
  <c r="AD56" i="33"/>
  <c r="AD129" i="33"/>
  <c r="AD132" i="33"/>
  <c r="AD183" i="33"/>
  <c r="AD192" i="33"/>
  <c r="AD241" i="33"/>
  <c r="AD245" i="33"/>
  <c r="AD264" i="33"/>
  <c r="AD345" i="33"/>
  <c r="AD346" i="33"/>
  <c r="AD45" i="33"/>
  <c r="AD61" i="33"/>
  <c r="AD115" i="33"/>
  <c r="AD126" i="33"/>
  <c r="AD180" i="33"/>
  <c r="AD208" i="33"/>
  <c r="AD246" i="33"/>
  <c r="AD331" i="33"/>
  <c r="AD334" i="33"/>
  <c r="AD356" i="33"/>
  <c r="AD110" i="33"/>
  <c r="AD131" i="33"/>
  <c r="AD226" i="33"/>
  <c r="AD293" i="33"/>
  <c r="AD296" i="33"/>
  <c r="AD297" i="33"/>
  <c r="AD308" i="33"/>
  <c r="AD329" i="33"/>
  <c r="AD344" i="33"/>
  <c r="AD197" i="33"/>
  <c r="AD214" i="33"/>
  <c r="AD227" i="33"/>
  <c r="AD252" i="33"/>
  <c r="AD268" i="33"/>
  <c r="AD279" i="33"/>
  <c r="AD290" i="33"/>
  <c r="AD291" i="33"/>
  <c r="AD302" i="33"/>
  <c r="AD328" i="33"/>
  <c r="AD333" i="33"/>
  <c r="AD351" i="33"/>
  <c r="AD377" i="33"/>
  <c r="AD22" i="33"/>
  <c r="AD34" i="33"/>
  <c r="AD98" i="33"/>
  <c r="AD128" i="33"/>
  <c r="AD159" i="33"/>
  <c r="AD181" i="33"/>
  <c r="AD200" i="33"/>
  <c r="AD225" i="33"/>
  <c r="AD247" i="33"/>
  <c r="AD255" i="33"/>
  <c r="AD320" i="33"/>
  <c r="AD350" i="33"/>
  <c r="AD371" i="33"/>
  <c r="AD13" i="33"/>
  <c r="AD38" i="33"/>
  <c r="AD50" i="33"/>
  <c r="AD62" i="33"/>
  <c r="AD83" i="33"/>
  <c r="AD91" i="33"/>
  <c r="AD114" i="33"/>
  <c r="AD117" i="33"/>
  <c r="AD146" i="33"/>
  <c r="AD186" i="33"/>
  <c r="AD207" i="33"/>
  <c r="AD217" i="33"/>
  <c r="AD229" i="33"/>
  <c r="AD258" i="33"/>
  <c r="AD259" i="33"/>
  <c r="AD261" i="33"/>
  <c r="AD283" i="33"/>
  <c r="AD285" i="33"/>
  <c r="AD295" i="33"/>
  <c r="AD303" i="33"/>
  <c r="AD339" i="33"/>
  <c r="AD15" i="33"/>
  <c r="AD39" i="33"/>
  <c r="AD63" i="33"/>
  <c r="AD127" i="33"/>
  <c r="AD153" i="33"/>
  <c r="AD158" i="33"/>
  <c r="AD219" i="33"/>
  <c r="AD336" i="33"/>
  <c r="AD372" i="33"/>
  <c r="AD375" i="33"/>
  <c r="AD378" i="33"/>
  <c r="AD272" i="33"/>
  <c r="AD284" i="33"/>
  <c r="AD19" i="33"/>
  <c r="AD27" i="33"/>
  <c r="AD42" i="33"/>
  <c r="AD54" i="33"/>
  <c r="AD60" i="33"/>
  <c r="AD82" i="33"/>
  <c r="AD89" i="33"/>
  <c r="AD95" i="33"/>
  <c r="AD108" i="33"/>
  <c r="AD120" i="33"/>
  <c r="AD133" i="33"/>
  <c r="AD198" i="33"/>
  <c r="AD257" i="33"/>
  <c r="AD263" i="33"/>
  <c r="AD294" i="33"/>
  <c r="AD301" i="33"/>
  <c r="AD330" i="33"/>
  <c r="AD342" i="33"/>
  <c r="AD355" i="33"/>
  <c r="AD121" i="33"/>
  <c r="AD139" i="33"/>
  <c r="AD175" i="33"/>
  <c r="AD204" i="33"/>
  <c r="AD265" i="33"/>
  <c r="AD275" i="33"/>
  <c r="AD287" i="33"/>
  <c r="AD288" i="33"/>
  <c r="AD306" i="33"/>
  <c r="AD307" i="33"/>
  <c r="AD319" i="33"/>
  <c r="AD341" i="33"/>
  <c r="AD343" i="33"/>
  <c r="AD353" i="33"/>
  <c r="AD361" i="33"/>
  <c r="AD230" i="33"/>
  <c r="AD12" i="33"/>
  <c r="AD43" i="33"/>
  <c r="AD100" i="33"/>
  <c r="AD138" i="33"/>
  <c r="AD185" i="33"/>
  <c r="AD211" i="33"/>
  <c r="AD216" i="33"/>
  <c r="AD277" i="33"/>
  <c r="AD322" i="33"/>
  <c r="AD340" i="33"/>
  <c r="AD360" i="33"/>
  <c r="AD16" i="33"/>
  <c r="AD24" i="33"/>
  <c r="AD46" i="33"/>
  <c r="AD55" i="33"/>
  <c r="AD93" i="33"/>
  <c r="AD99" i="33"/>
  <c r="AD124" i="33"/>
  <c r="AD130" i="33"/>
  <c r="AD137" i="33"/>
  <c r="AD143" i="33"/>
  <c r="AD156" i="33"/>
  <c r="AD178" i="33"/>
  <c r="AD191" i="33"/>
  <c r="AD256" i="33"/>
  <c r="AD305" i="33"/>
  <c r="AD321" i="33"/>
  <c r="AD352" i="33"/>
  <c r="AD359" i="33"/>
  <c r="AD376" i="33"/>
  <c r="AD80" i="33"/>
  <c r="AD101" i="33"/>
  <c r="AD111" i="33"/>
  <c r="AD123" i="33"/>
  <c r="AD142" i="33"/>
  <c r="AD145" i="33"/>
  <c r="AD177" i="33"/>
  <c r="AD179" i="33"/>
  <c r="AD189" i="33"/>
  <c r="AD220" i="33"/>
  <c r="AD223" i="33"/>
  <c r="AD262" i="33"/>
  <c r="AD28" i="33"/>
  <c r="AD31" i="33"/>
  <c r="AD40" i="33"/>
  <c r="AD104" i="33"/>
  <c r="AD113" i="33"/>
  <c r="AD148" i="33"/>
  <c r="AD160" i="33"/>
  <c r="AD176" i="33"/>
  <c r="AD196" i="33"/>
  <c r="AD243" i="33"/>
  <c r="AD266" i="33"/>
  <c r="AD269" i="33"/>
  <c r="AD274" i="33"/>
  <c r="AD326" i="33"/>
  <c r="AD335" i="33"/>
  <c r="AD370" i="33"/>
  <c r="AD14" i="33"/>
  <c r="AD44" i="33"/>
  <c r="AD47" i="33"/>
  <c r="AD77" i="33"/>
  <c r="AD92" i="33"/>
  <c r="AD141" i="33"/>
  <c r="AD147" i="33"/>
  <c r="AD182" i="33"/>
  <c r="AD188" i="33"/>
  <c r="AD195" i="33"/>
  <c r="AD201" i="33"/>
  <c r="AD249" i="33"/>
  <c r="AD304" i="33"/>
  <c r="AD363" i="33"/>
  <c r="AD369" i="33"/>
  <c r="AD198" i="32"/>
  <c r="AD37" i="32"/>
  <c r="AD122" i="32"/>
  <c r="AD133" i="32"/>
  <c r="AD170" i="32"/>
  <c r="AD266" i="32"/>
  <c r="AD238" i="32"/>
  <c r="AD249" i="32"/>
  <c r="AD270" i="32"/>
  <c r="AD342" i="32"/>
  <c r="AD213" i="32"/>
  <c r="AD336" i="32"/>
  <c r="AD123" i="32"/>
  <c r="AD127" i="32"/>
  <c r="AD135" i="32"/>
  <c r="AD23" i="32"/>
  <c r="AD52" i="32"/>
  <c r="AD148" i="32"/>
  <c r="AD164" i="32"/>
  <c r="AD330" i="32"/>
  <c r="AD222" i="32"/>
  <c r="AD112" i="32"/>
  <c r="AD64" i="32"/>
  <c r="AD101" i="32"/>
  <c r="AD208" i="32"/>
  <c r="AD230" i="32"/>
  <c r="AD16" i="32"/>
  <c r="AD332" i="32"/>
  <c r="AD26" i="32"/>
  <c r="AD218" i="32"/>
  <c r="AD244" i="32"/>
  <c r="AD256" i="32"/>
  <c r="AD298" i="32"/>
  <c r="AD260" i="32"/>
  <c r="AD281" i="32"/>
  <c r="AD314" i="32"/>
  <c r="AD239" i="32"/>
  <c r="AD265" i="32"/>
  <c r="AD51" i="32"/>
  <c r="AD191" i="32"/>
  <c r="AD345" i="32"/>
  <c r="AD350" i="32"/>
  <c r="AD114" i="32"/>
  <c r="AD140" i="32"/>
  <c r="AD172" i="32"/>
  <c r="AD141" i="32"/>
  <c r="AD188" i="32"/>
  <c r="AD285" i="32"/>
  <c r="AD317" i="32"/>
  <c r="AD318" i="32"/>
  <c r="AD333" i="32"/>
  <c r="AD182" i="32"/>
  <c r="AD187" i="32"/>
  <c r="AD220" i="32"/>
  <c r="AD236" i="32"/>
  <c r="AD241" i="32"/>
  <c r="AD257" i="32"/>
  <c r="AD284" i="32"/>
  <c r="AD289" i="32"/>
  <c r="AD278" i="32"/>
  <c r="AD316" i="32"/>
  <c r="AD17" i="32"/>
  <c r="AD38" i="32"/>
  <c r="AD97" i="32"/>
  <c r="AD115" i="32"/>
  <c r="AD118" i="32"/>
  <c r="AD174" i="32"/>
  <c r="AD178" i="32"/>
  <c r="AD189" i="32"/>
  <c r="AD247" i="32"/>
  <c r="AD268" i="32"/>
  <c r="AD313" i="32"/>
  <c r="AD337" i="32"/>
  <c r="AD55" i="32"/>
  <c r="AD74" i="32"/>
  <c r="AD75" i="32"/>
  <c r="AD79" i="32"/>
  <c r="AD85" i="32"/>
  <c r="AD87" i="32"/>
  <c r="AD147" i="32"/>
  <c r="AD177" i="32"/>
  <c r="AD205" i="32"/>
  <c r="AD207" i="32"/>
  <c r="AD250" i="32"/>
  <c r="AD296" i="32"/>
  <c r="AD145" i="32"/>
  <c r="AD36" i="32"/>
  <c r="AD46" i="32"/>
  <c r="AD73" i="32"/>
  <c r="AD89" i="32"/>
  <c r="AD160" i="32"/>
  <c r="AD193" i="32"/>
  <c r="AD226" i="32"/>
  <c r="AD288" i="32"/>
  <c r="AD329" i="32"/>
  <c r="AD107" i="32"/>
  <c r="AD150" i="32"/>
  <c r="AD151" i="32"/>
  <c r="AD242" i="32"/>
  <c r="AD282" i="32"/>
  <c r="AD171" i="32"/>
  <c r="AD237" i="32"/>
  <c r="AD305" i="32"/>
  <c r="AD306" i="32"/>
  <c r="AD339" i="32"/>
  <c r="AD29" i="32"/>
  <c r="AD45" i="32"/>
  <c r="AD47" i="32"/>
  <c r="AD50" i="32"/>
  <c r="AD136" i="32"/>
  <c r="AD186" i="32"/>
  <c r="AD294" i="32"/>
  <c r="AD347" i="32"/>
  <c r="AD44" i="32"/>
  <c r="AD61" i="32"/>
  <c r="AD93" i="32"/>
  <c r="AD98" i="32"/>
  <c r="AD121" i="32"/>
  <c r="AD158" i="32"/>
  <c r="AD169" i="32"/>
  <c r="AD258" i="32"/>
  <c r="AD60" i="32"/>
  <c r="AD92" i="32"/>
  <c r="AD125" i="32"/>
  <c r="AD130" i="32"/>
  <c r="AD202" i="32"/>
  <c r="AD224" i="32"/>
  <c r="AD246" i="32"/>
  <c r="AD287" i="32"/>
  <c r="AD292" i="32"/>
  <c r="AD43" i="32"/>
  <c r="AD81" i="32"/>
  <c r="AD124" i="32"/>
  <c r="AD190" i="32"/>
  <c r="AD195" i="32"/>
  <c r="AD201" i="32"/>
  <c r="AD269" i="32"/>
  <c r="AD297" i="32"/>
  <c r="AD33" i="32"/>
  <c r="AD35" i="32"/>
  <c r="AD54" i="32"/>
  <c r="AD67" i="32"/>
  <c r="AD99" i="32"/>
  <c r="AD102" i="32"/>
  <c r="AD129" i="32"/>
  <c r="AD212" i="32"/>
  <c r="AD217" i="32"/>
  <c r="AD273" i="32"/>
  <c r="AD308" i="32"/>
  <c r="AD315" i="32"/>
  <c r="AD323" i="32"/>
  <c r="AD326" i="32"/>
  <c r="AD348" i="32"/>
  <c r="AD31" i="32"/>
  <c r="AD34" i="32"/>
  <c r="AD58" i="32"/>
  <c r="AD69" i="32"/>
  <c r="AD83" i="32"/>
  <c r="AD86" i="32"/>
  <c r="AD91" i="32"/>
  <c r="AD104" i="32"/>
  <c r="AD116" i="32"/>
  <c r="AD132" i="32"/>
  <c r="AD138" i="32"/>
  <c r="AD144" i="32"/>
  <c r="AD161" i="32"/>
  <c r="AD162" i="32"/>
  <c r="AD185" i="32"/>
  <c r="AD192" i="32"/>
  <c r="AD204" i="32"/>
  <c r="AD216" i="32"/>
  <c r="AD223" i="32"/>
  <c r="AD251" i="32"/>
  <c r="AD254" i="32"/>
  <c r="AD295" i="32"/>
  <c r="AD22" i="32"/>
  <c r="AD57" i="32"/>
  <c r="AD71" i="32"/>
  <c r="AD109" i="32"/>
  <c r="AD111" i="32"/>
  <c r="AD120" i="32"/>
  <c r="AD137" i="32"/>
  <c r="AD149" i="32"/>
  <c r="AD228" i="32"/>
  <c r="AD229" i="32"/>
  <c r="AD231" i="32"/>
  <c r="AD248" i="32"/>
  <c r="AD267" i="32"/>
  <c r="AD275" i="32"/>
  <c r="AD310" i="32"/>
  <c r="AD311" i="32"/>
  <c r="AD331" i="32"/>
  <c r="AD15" i="32"/>
  <c r="AD28" i="32"/>
  <c r="AD59" i="32"/>
  <c r="AD62" i="32"/>
  <c r="AD80" i="32"/>
  <c r="AD95" i="32"/>
  <c r="AD108" i="32"/>
  <c r="AD166" i="32"/>
  <c r="AD167" i="32"/>
  <c r="AD173" i="32"/>
  <c r="AD184" i="32"/>
  <c r="AD197" i="32"/>
  <c r="AD209" i="32"/>
  <c r="AD210" i="32"/>
  <c r="AD234" i="32"/>
  <c r="AD328" i="32"/>
  <c r="AD341" i="32"/>
  <c r="AD233" i="32"/>
  <c r="AD240" i="32"/>
  <c r="AD253" i="32"/>
  <c r="AD255" i="32"/>
  <c r="AD264" i="32"/>
  <c r="AD272" i="32"/>
  <c r="AD307" i="32"/>
  <c r="AD309" i="32"/>
  <c r="AD322" i="32"/>
  <c r="AD334" i="32"/>
  <c r="AD19" i="32"/>
  <c r="AD32" i="32"/>
  <c r="AD56" i="32"/>
  <c r="AD68" i="32"/>
  <c r="AD84" i="32"/>
  <c r="AD90" i="32"/>
  <c r="AD96" i="32"/>
  <c r="AD113" i="32"/>
  <c r="AD126" i="32"/>
  <c r="AD142" i="32"/>
  <c r="AD154" i="32"/>
  <c r="AD163" i="32"/>
  <c r="AD165" i="32"/>
  <c r="AD196" i="32"/>
  <c r="AD199" i="32"/>
  <c r="AD235" i="32"/>
  <c r="AD252" i="32"/>
  <c r="AD271" i="32"/>
  <c r="AD290" i="32"/>
  <c r="AD340" i="32"/>
  <c r="AD346" i="32"/>
  <c r="AD11" i="32"/>
  <c r="AD21" i="32"/>
  <c r="AD63" i="32"/>
  <c r="AD153" i="32"/>
  <c r="AD214" i="32"/>
  <c r="AD215" i="32"/>
  <c r="AD221" i="32"/>
  <c r="AD232" i="32"/>
  <c r="AD245" i="32"/>
  <c r="AD276" i="32"/>
  <c r="AD277" i="32"/>
  <c r="AD279" i="32"/>
  <c r="AD299" i="32"/>
  <c r="AD302" i="32"/>
  <c r="AD321" i="32"/>
  <c r="AD14" i="32"/>
  <c r="AD20" i="32"/>
  <c r="AD39" i="32"/>
  <c r="AD155" i="32"/>
  <c r="AD179" i="32"/>
  <c r="AD13" i="32"/>
  <c r="AD25" i="32"/>
  <c r="AD42" i="32"/>
  <c r="AD49" i="32"/>
  <c r="AD66" i="32"/>
  <c r="AD88" i="32"/>
  <c r="AD100" i="32"/>
  <c r="AD103" i="32"/>
  <c r="AD146" i="32"/>
  <c r="AD41" i="32"/>
  <c r="AD48" i="32"/>
  <c r="AD65" i="32"/>
  <c r="AD78" i="32"/>
  <c r="AD94" i="32"/>
  <c r="AD106" i="32"/>
  <c r="AD117" i="32"/>
  <c r="AD131" i="32"/>
  <c r="AD134" i="32"/>
  <c r="AD139" i="32"/>
  <c r="AD176" i="32"/>
  <c r="AD194" i="32"/>
  <c r="AD203" i="32"/>
  <c r="AD206" i="32"/>
  <c r="AD225" i="32"/>
  <c r="AD262" i="32"/>
  <c r="AD263" i="32"/>
  <c r="AD283" i="32"/>
  <c r="AD301" i="32"/>
  <c r="AD303" i="32"/>
  <c r="AD312" i="32"/>
  <c r="AD320" i="32"/>
  <c r="AD338" i="32"/>
  <c r="AD12" i="32"/>
  <c r="AD24" i="32"/>
  <c r="AD27" i="32"/>
  <c r="AD53" i="32"/>
  <c r="AD77" i="32"/>
  <c r="AD82" i="32"/>
  <c r="AD105" i="32"/>
  <c r="AD119" i="32"/>
  <c r="AD152" i="32"/>
  <c r="AD157" i="32"/>
  <c r="AD159" i="32"/>
  <c r="AD168" i="32"/>
  <c r="AD175" i="32"/>
  <c r="AD227" i="32"/>
  <c r="AD280" i="32"/>
  <c r="AD300" i="32"/>
  <c r="AD319" i="32"/>
  <c r="AD335" i="32"/>
  <c r="AD344" i="32"/>
  <c r="AD349" i="32"/>
  <c r="AD18" i="32"/>
  <c r="AD30" i="32"/>
  <c r="AD40" i="32"/>
  <c r="AD70" i="32"/>
  <c r="AD76" i="32"/>
  <c r="AD110" i="32"/>
  <c r="AD128" i="32"/>
  <c r="AD143" i="32"/>
  <c r="AD156" i="32"/>
  <c r="AD180" i="32"/>
  <c r="AD181" i="32"/>
  <c r="AD183" i="32"/>
  <c r="AD200" i="32"/>
  <c r="AD219" i="32"/>
  <c r="AD259" i="32"/>
  <c r="AD261" i="32"/>
  <c r="AD274" i="32"/>
  <c r="AD286" i="32"/>
  <c r="AD293" i="32"/>
  <c r="AD324" i="32"/>
  <c r="AD325" i="32"/>
  <c r="AD327" i="32"/>
  <c r="AD343" i="32"/>
  <c r="AD66" i="31"/>
  <c r="AD67" i="31"/>
  <c r="AD104" i="31"/>
  <c r="AD45" i="31"/>
  <c r="AD120" i="31"/>
  <c r="AD65" i="31"/>
  <c r="AD88" i="31"/>
  <c r="AD95" i="31"/>
  <c r="AD114" i="31"/>
  <c r="AD28" i="31"/>
  <c r="AD33" i="31"/>
  <c r="AD35" i="31"/>
  <c r="AD48" i="31"/>
  <c r="AD99" i="31"/>
  <c r="AD102" i="31"/>
  <c r="AD115" i="31"/>
  <c r="AD39" i="31"/>
  <c r="AD43" i="31"/>
  <c r="AD85" i="31"/>
  <c r="AD97" i="31"/>
  <c r="AD23" i="31"/>
  <c r="AD74" i="31"/>
  <c r="AD112" i="31"/>
  <c r="AD73" i="31"/>
  <c r="AD107" i="31"/>
  <c r="AD122" i="31"/>
  <c r="AD100" i="31"/>
  <c r="AD117" i="31"/>
  <c r="AD22" i="31"/>
  <c r="AD32" i="31"/>
  <c r="AD59" i="31"/>
  <c r="AD61" i="31"/>
  <c r="AD63" i="31"/>
  <c r="AD68" i="31"/>
  <c r="AD84" i="31"/>
  <c r="AD87" i="31"/>
  <c r="AD91" i="31"/>
  <c r="AD96" i="31"/>
  <c r="AD113" i="31"/>
  <c r="AD21" i="31"/>
  <c r="AD26" i="31"/>
  <c r="AD50" i="31"/>
  <c r="AD60" i="31"/>
  <c r="AD90" i="31"/>
  <c r="AD11" i="31"/>
  <c r="AD15" i="31"/>
  <c r="AD20" i="31"/>
  <c r="AD37" i="31"/>
  <c r="AD49" i="31"/>
  <c r="AD54" i="31"/>
  <c r="AD72" i="31"/>
  <c r="AD89" i="31"/>
  <c r="AD101" i="31"/>
  <c r="AD103" i="31"/>
  <c r="AD13" i="31"/>
  <c r="AD25" i="31"/>
  <c r="AD27" i="31"/>
  <c r="AD42" i="31"/>
  <c r="AD53" i="31"/>
  <c r="AD77" i="31"/>
  <c r="AD79" i="31"/>
  <c r="AD94" i="31"/>
  <c r="AD106" i="31"/>
  <c r="AD24" i="31"/>
  <c r="AD31" i="31"/>
  <c r="AD41" i="31"/>
  <c r="AD55" i="31"/>
  <c r="AD76" i="31"/>
  <c r="AD82" i="31"/>
  <c r="AD105" i="31"/>
  <c r="AD18" i="31"/>
  <c r="AD30" i="31"/>
  <c r="AD52" i="31"/>
  <c r="AD70" i="31"/>
  <c r="AD81" i="31"/>
  <c r="AD110" i="31"/>
  <c r="AD119" i="31"/>
  <c r="AD29" i="31"/>
  <c r="AD46" i="31"/>
  <c r="AD58" i="31"/>
  <c r="AD92" i="31"/>
  <c r="AD34" i="31"/>
  <c r="AD57" i="31"/>
  <c r="AD121" i="31"/>
  <c r="AD12" i="31"/>
  <c r="AD16" i="31"/>
  <c r="AD19" i="31"/>
  <c r="AD62" i="31"/>
  <c r="AD71" i="31"/>
  <c r="AD80" i="31"/>
  <c r="AD86" i="31"/>
  <c r="AD109" i="31"/>
  <c r="AD111" i="31"/>
  <c r="AD116" i="31"/>
  <c r="AD40" i="31"/>
  <c r="AD44" i="31"/>
  <c r="AD47" i="31"/>
  <c r="AD75" i="31"/>
  <c r="AD98" i="31"/>
  <c r="AD108" i="31"/>
  <c r="M173" i="30"/>
  <c r="N178" i="30"/>
  <c r="M224" i="30"/>
  <c r="Q38" i="30"/>
  <c r="R38" i="30"/>
  <c r="S38" i="30"/>
  <c r="M84" i="30"/>
  <c r="M133" i="30"/>
  <c r="M96" i="30"/>
  <c r="M140" i="30"/>
  <c r="N146" i="30"/>
  <c r="M258" i="30"/>
  <c r="N41" i="30"/>
  <c r="M82" i="30"/>
  <c r="M94" i="30"/>
  <c r="M106" i="30"/>
  <c r="O176" i="30"/>
  <c r="O178" i="30" s="1"/>
  <c r="P36" i="30"/>
  <c r="Q41" i="30"/>
  <c r="N78" i="30"/>
  <c r="M78" i="30" s="1"/>
  <c r="N90" i="30"/>
  <c r="M90" i="30" s="1"/>
  <c r="N126" i="30"/>
  <c r="M126" i="30" s="1"/>
  <c r="O149" i="30"/>
  <c r="P160" i="30"/>
  <c r="N181" i="30"/>
  <c r="N193" i="30"/>
  <c r="M193" i="30" s="1"/>
  <c r="N217" i="30"/>
  <c r="M217" i="30" s="1"/>
  <c r="O228" i="30"/>
  <c r="N235" i="30"/>
  <c r="N263" i="30"/>
  <c r="M263" i="30" s="1"/>
  <c r="N275" i="30"/>
  <c r="M275" i="30" s="1"/>
  <c r="N287" i="30"/>
  <c r="M287" i="30" s="1"/>
  <c r="R41" i="30"/>
  <c r="P149" i="30"/>
  <c r="S176" i="30"/>
  <c r="S178" i="30" s="1"/>
  <c r="O181" i="30"/>
  <c r="N212" i="30"/>
  <c r="O217" i="30"/>
  <c r="O235" i="30"/>
  <c r="O237" i="30" s="1"/>
  <c r="N252" i="30"/>
  <c r="M252" i="30" s="1"/>
  <c r="O36" i="30"/>
  <c r="Q176" i="30"/>
  <c r="Q178" i="30" s="1"/>
  <c r="S41" i="30"/>
  <c r="Q149" i="30"/>
  <c r="P217" i="30"/>
  <c r="P235" i="30"/>
  <c r="P237" i="30" s="1"/>
  <c r="N7" i="30"/>
  <c r="N69" i="30"/>
  <c r="M69" i="30" s="1"/>
  <c r="O140" i="30"/>
  <c r="R149" i="30"/>
  <c r="S160" i="30"/>
  <c r="M179" i="30"/>
  <c r="Q181" i="30"/>
  <c r="N208" i="30"/>
  <c r="M208" i="30" s="1"/>
  <c r="Q217" i="30"/>
  <c r="R228" i="30"/>
  <c r="Q235" i="30"/>
  <c r="Q237" i="30" s="1"/>
  <c r="O7" i="30"/>
  <c r="O9" i="30" s="1"/>
  <c r="N12" i="30"/>
  <c r="M12" i="30" s="1"/>
  <c r="P177" i="30"/>
  <c r="R235" i="30"/>
  <c r="R237" i="30" s="1"/>
  <c r="P7" i="30"/>
  <c r="P9" i="30" s="1"/>
  <c r="Q7" i="30"/>
  <c r="Q9" i="30" s="1"/>
  <c r="O25" i="30"/>
  <c r="M25" i="30" s="1"/>
  <c r="O49" i="30"/>
  <c r="N114" i="30"/>
  <c r="O119" i="30"/>
  <c r="M119" i="30" s="1"/>
  <c r="P154" i="30"/>
  <c r="M154" i="30" s="1"/>
  <c r="P166" i="30"/>
  <c r="M166" i="30" s="1"/>
  <c r="R177" i="30"/>
  <c r="R178" i="30" s="1"/>
  <c r="P185" i="30"/>
  <c r="M185" i="30" s="1"/>
  <c r="P197" i="30"/>
  <c r="M197" i="30" s="1"/>
  <c r="P233" i="30"/>
  <c r="M233" i="30" s="1"/>
  <c r="R7" i="30"/>
  <c r="R9" i="30" s="1"/>
  <c r="O114" i="30"/>
  <c r="O116" i="30" s="1"/>
  <c r="P119" i="30"/>
  <c r="AD347" i="29"/>
  <c r="AD567" i="29"/>
  <c r="AD540" i="29"/>
  <c r="AD561" i="29"/>
  <c r="AD354" i="29"/>
  <c r="AD464" i="29"/>
  <c r="AD530" i="29"/>
  <c r="AD349" i="29"/>
  <c r="AD353" i="29"/>
  <c r="AD467" i="29"/>
  <c r="AD544" i="29"/>
  <c r="AD566" i="29"/>
  <c r="AD352" i="29"/>
  <c r="AD543" i="29"/>
  <c r="AD557" i="29"/>
  <c r="AD568" i="29"/>
  <c r="BX5" i="25"/>
  <c r="BX4" i="25"/>
  <c r="BX2" i="25"/>
  <c r="BF5" i="25"/>
  <c r="BF4" i="25"/>
  <c r="BF2" i="25"/>
  <c r="AN2" i="25"/>
  <c r="AM20" i="25"/>
  <c r="AM19" i="25"/>
  <c r="BN342" i="25"/>
  <c r="BN341" i="25"/>
  <c r="BN340" i="25"/>
  <c r="BN339" i="25"/>
  <c r="BN338" i="25"/>
  <c r="BN337" i="25"/>
  <c r="BN336" i="25"/>
  <c r="BN335" i="25"/>
  <c r="BN334" i="25"/>
  <c r="BN333" i="25"/>
  <c r="BN332" i="25"/>
  <c r="BN331" i="25"/>
  <c r="BN330" i="25"/>
  <c r="BN329" i="25"/>
  <c r="BN328" i="25"/>
  <c r="BN327" i="25"/>
  <c r="BN326" i="25"/>
  <c r="BN325" i="25"/>
  <c r="BN324" i="25"/>
  <c r="BN323" i="25"/>
  <c r="BN322" i="25"/>
  <c r="BN321" i="25"/>
  <c r="BN320" i="25"/>
  <c r="BN319" i="25"/>
  <c r="BN318" i="25"/>
  <c r="BN317" i="25"/>
  <c r="BN316" i="25"/>
  <c r="BN315" i="25"/>
  <c r="BN314" i="25"/>
  <c r="BN313" i="25"/>
  <c r="BN312" i="25"/>
  <c r="BN311" i="25"/>
  <c r="BN310" i="25"/>
  <c r="BN309" i="25"/>
  <c r="BN308" i="25"/>
  <c r="BN307" i="25"/>
  <c r="BN306" i="25"/>
  <c r="BN305" i="25"/>
  <c r="BN304" i="25"/>
  <c r="BN303" i="25"/>
  <c r="BN302" i="25"/>
  <c r="BN301" i="25"/>
  <c r="BN300" i="25"/>
  <c r="BN299" i="25"/>
  <c r="BN298" i="25"/>
  <c r="BN297" i="25"/>
  <c r="BN296" i="25"/>
  <c r="BN295" i="25"/>
  <c r="BN294" i="25"/>
  <c r="BN293" i="25"/>
  <c r="BN292" i="25"/>
  <c r="BN291" i="25"/>
  <c r="BN290" i="25"/>
  <c r="BN289" i="25"/>
  <c r="BN288" i="25"/>
  <c r="BN287" i="25"/>
  <c r="BN286" i="25"/>
  <c r="BN285" i="25"/>
  <c r="BN284" i="25"/>
  <c r="BN283" i="25"/>
  <c r="BN282" i="25"/>
  <c r="BN281" i="25"/>
  <c r="BN280" i="25"/>
  <c r="BN279" i="25"/>
  <c r="BN278" i="25"/>
  <c r="BN277" i="25"/>
  <c r="BN276" i="25"/>
  <c r="BN275" i="25"/>
  <c r="BN274" i="25"/>
  <c r="BN273" i="25"/>
  <c r="BN272" i="25"/>
  <c r="BN271" i="25"/>
  <c r="BN270" i="25"/>
  <c r="BN269" i="25"/>
  <c r="BN268" i="25"/>
  <c r="BN267" i="25"/>
  <c r="BN266" i="25"/>
  <c r="BN265" i="25"/>
  <c r="BN264" i="25"/>
  <c r="BN263" i="25"/>
  <c r="BN262" i="25"/>
  <c r="BN261" i="25"/>
  <c r="BN260" i="25"/>
  <c r="BN259" i="25"/>
  <c r="BN258" i="25"/>
  <c r="BN257" i="25"/>
  <c r="BN256" i="25"/>
  <c r="BN255" i="25"/>
  <c r="BN254" i="25"/>
  <c r="BN253" i="25"/>
  <c r="BN252" i="25"/>
  <c r="BN251" i="25"/>
  <c r="BN250" i="25"/>
  <c r="BN249" i="25"/>
  <c r="BN248" i="25"/>
  <c r="BN247" i="25"/>
  <c r="BN246" i="25"/>
  <c r="BN245" i="25"/>
  <c r="BN244" i="25"/>
  <c r="BN243" i="25"/>
  <c r="BN242" i="25"/>
  <c r="BN241" i="25"/>
  <c r="BN240" i="25"/>
  <c r="BN239" i="25"/>
  <c r="BN238" i="25"/>
  <c r="BN237" i="25"/>
  <c r="BN236" i="25"/>
  <c r="BN235" i="25"/>
  <c r="BN234" i="25"/>
  <c r="BN233" i="25"/>
  <c r="BN232" i="25"/>
  <c r="BN231" i="25"/>
  <c r="BN230" i="25"/>
  <c r="BN229" i="25"/>
  <c r="BN228" i="25"/>
  <c r="BN227" i="25"/>
  <c r="BN226" i="25"/>
  <c r="BN225" i="25"/>
  <c r="BN224" i="25"/>
  <c r="BN223" i="25"/>
  <c r="BN222" i="25"/>
  <c r="BN221" i="25"/>
  <c r="BN220" i="25"/>
  <c r="BN219" i="25"/>
  <c r="BN218" i="25"/>
  <c r="BN217" i="25"/>
  <c r="BN216" i="25"/>
  <c r="BN215" i="25"/>
  <c r="BN214" i="25"/>
  <c r="BN213" i="25"/>
  <c r="BN212" i="25"/>
  <c r="BN211" i="25"/>
  <c r="BN210" i="25"/>
  <c r="BN209" i="25"/>
  <c r="BN208" i="25"/>
  <c r="BN207" i="25"/>
  <c r="BN206" i="25"/>
  <c r="BN205" i="25"/>
  <c r="BN204" i="25"/>
  <c r="BN203" i="25"/>
  <c r="BN202" i="25"/>
  <c r="BN201" i="25"/>
  <c r="BN200" i="25"/>
  <c r="BN199" i="25"/>
  <c r="BN198" i="25"/>
  <c r="BN197" i="25"/>
  <c r="BN196" i="25"/>
  <c r="BN195" i="25"/>
  <c r="BN194" i="25"/>
  <c r="BN193" i="25"/>
  <c r="BN192" i="25"/>
  <c r="BN191" i="25"/>
  <c r="BN190" i="25"/>
  <c r="BN189" i="25"/>
  <c r="BN188" i="25"/>
  <c r="BN187" i="25"/>
  <c r="BN186" i="25"/>
  <c r="BN185" i="25"/>
  <c r="BN184" i="25"/>
  <c r="BN183" i="25"/>
  <c r="BN182" i="25"/>
  <c r="BN181" i="25"/>
  <c r="BN180" i="25"/>
  <c r="BN179" i="25"/>
  <c r="BN178" i="25"/>
  <c r="BN177" i="25"/>
  <c r="BN176" i="25"/>
  <c r="BN175" i="25"/>
  <c r="BN174" i="25"/>
  <c r="BN173" i="25"/>
  <c r="BN172" i="25"/>
  <c r="BN171" i="25"/>
  <c r="BN170" i="25"/>
  <c r="BN169" i="25"/>
  <c r="BN168" i="25"/>
  <c r="BN167" i="25"/>
  <c r="BN166" i="25"/>
  <c r="BN165" i="25"/>
  <c r="BN164" i="25"/>
  <c r="BN163" i="25"/>
  <c r="BN162" i="25"/>
  <c r="BN161" i="25"/>
  <c r="BN160" i="25"/>
  <c r="BN159" i="25"/>
  <c r="BN158" i="25"/>
  <c r="BN157" i="25"/>
  <c r="BN156" i="25"/>
  <c r="BN155" i="25"/>
  <c r="BN154" i="25"/>
  <c r="BN153" i="25"/>
  <c r="BN152" i="25"/>
  <c r="BN151" i="25"/>
  <c r="BN150" i="25"/>
  <c r="BN149" i="25"/>
  <c r="BN148" i="25"/>
  <c r="BN147" i="25"/>
  <c r="BN146" i="25"/>
  <c r="BN145" i="25"/>
  <c r="BN144" i="25"/>
  <c r="BN143" i="25"/>
  <c r="BN142" i="25"/>
  <c r="BN141" i="25"/>
  <c r="BN140" i="25"/>
  <c r="BN139" i="25"/>
  <c r="BN138" i="25"/>
  <c r="BN137" i="25"/>
  <c r="BN136" i="25"/>
  <c r="BN135" i="25"/>
  <c r="BN134" i="25"/>
  <c r="BN133" i="25"/>
  <c r="BN132" i="25"/>
  <c r="BN131" i="25"/>
  <c r="BN130" i="25"/>
  <c r="BN129" i="25"/>
  <c r="BN128" i="25"/>
  <c r="BN127" i="25"/>
  <c r="BN126" i="25"/>
  <c r="BN125" i="25"/>
  <c r="BN124" i="25"/>
  <c r="BN123" i="25"/>
  <c r="BN122" i="25"/>
  <c r="BN121" i="25"/>
  <c r="BN120" i="25"/>
  <c r="BN119" i="25"/>
  <c r="BN118" i="25"/>
  <c r="BN117" i="25"/>
  <c r="BN116" i="25"/>
  <c r="BN115" i="25"/>
  <c r="BN114" i="25"/>
  <c r="BN113" i="25"/>
  <c r="BN112" i="25"/>
  <c r="BN111" i="25"/>
  <c r="BN110" i="25"/>
  <c r="BN109" i="25"/>
  <c r="BN108" i="25"/>
  <c r="BN107" i="25"/>
  <c r="BN106" i="25"/>
  <c r="BN105" i="25"/>
  <c r="BN104" i="25"/>
  <c r="BN103" i="25"/>
  <c r="BN102" i="25"/>
  <c r="BN101" i="25"/>
  <c r="BN100" i="25"/>
  <c r="BN99" i="25"/>
  <c r="BN98" i="25"/>
  <c r="BN97" i="25"/>
  <c r="BN96" i="25"/>
  <c r="BN95" i="25"/>
  <c r="BN94" i="25"/>
  <c r="BN93" i="25"/>
  <c r="BN92" i="25"/>
  <c r="BN91" i="25"/>
  <c r="BN90" i="25"/>
  <c r="BN89" i="25"/>
  <c r="BN88" i="25"/>
  <c r="BN87" i="25"/>
  <c r="BN86" i="25"/>
  <c r="BN85" i="25"/>
  <c r="BN84" i="25"/>
  <c r="BN83" i="25"/>
  <c r="BN82" i="25"/>
  <c r="BN81" i="25"/>
  <c r="BN80" i="25"/>
  <c r="BN79" i="25"/>
  <c r="BN78" i="25"/>
  <c r="BN77" i="25"/>
  <c r="BN76" i="25"/>
  <c r="BN75" i="25"/>
  <c r="BN74" i="25"/>
  <c r="BN73" i="25"/>
  <c r="BN72" i="25"/>
  <c r="BN71" i="25"/>
  <c r="BN70" i="25"/>
  <c r="BN69" i="25"/>
  <c r="BN68" i="25"/>
  <c r="BN67" i="25"/>
  <c r="BN66" i="25"/>
  <c r="BN65" i="25"/>
  <c r="BN64" i="25"/>
  <c r="BN63" i="25"/>
  <c r="BN62" i="25"/>
  <c r="BN61" i="25"/>
  <c r="BN60" i="25"/>
  <c r="BN59" i="25"/>
  <c r="BN58" i="25"/>
  <c r="BN57" i="25"/>
  <c r="BN56" i="25"/>
  <c r="BN55" i="25"/>
  <c r="BN54" i="25"/>
  <c r="BN53" i="25"/>
  <c r="BN52" i="25"/>
  <c r="BN51" i="25"/>
  <c r="BN50" i="25"/>
  <c r="BN49" i="25"/>
  <c r="BN48" i="25"/>
  <c r="BN47" i="25"/>
  <c r="BN46" i="25"/>
  <c r="BN45" i="25"/>
  <c r="BN44" i="25"/>
  <c r="BN43" i="25"/>
  <c r="BN42" i="25"/>
  <c r="BN41" i="25"/>
  <c r="BN40" i="25"/>
  <c r="BN39" i="25"/>
  <c r="BN38" i="25"/>
  <c r="BN37" i="25"/>
  <c r="BN36" i="25"/>
  <c r="BN35" i="25"/>
  <c r="BN34" i="25"/>
  <c r="BN33" i="25"/>
  <c r="BN32" i="25"/>
  <c r="BN31" i="25"/>
  <c r="BN30" i="25"/>
  <c r="BN29" i="25"/>
  <c r="BN28" i="25"/>
  <c r="BN27" i="25"/>
  <c r="BN26" i="25"/>
  <c r="BN25" i="25"/>
  <c r="BN24" i="25"/>
  <c r="BN23" i="25"/>
  <c r="BN22" i="25"/>
  <c r="BN21" i="25"/>
  <c r="BN20" i="25"/>
  <c r="BN19" i="25"/>
  <c r="BN18" i="25"/>
  <c r="BN17" i="25"/>
  <c r="BN16" i="25"/>
  <c r="BN15" i="25"/>
  <c r="BN14" i="25"/>
  <c r="BN13" i="25"/>
  <c r="BN12" i="25"/>
  <c r="BN11" i="25"/>
  <c r="BE342" i="25"/>
  <c r="BE341" i="25"/>
  <c r="BE340" i="25"/>
  <c r="BE339" i="25"/>
  <c r="BE338" i="25"/>
  <c r="BE337" i="25"/>
  <c r="BE336" i="25"/>
  <c r="BE335" i="25"/>
  <c r="BE334" i="25"/>
  <c r="BE333" i="25"/>
  <c r="BE332" i="25"/>
  <c r="BE331" i="25"/>
  <c r="BE330" i="25"/>
  <c r="BE329" i="25"/>
  <c r="BE328" i="25"/>
  <c r="BE327" i="25"/>
  <c r="BE326" i="25"/>
  <c r="BE325" i="25"/>
  <c r="BE324" i="25"/>
  <c r="BE323" i="25"/>
  <c r="BE322" i="25"/>
  <c r="BE321" i="25"/>
  <c r="BE320" i="25"/>
  <c r="BE319" i="25"/>
  <c r="BE318" i="25"/>
  <c r="BE317" i="25"/>
  <c r="BE316" i="25"/>
  <c r="BE315" i="25"/>
  <c r="BE314" i="25"/>
  <c r="BE313" i="25"/>
  <c r="BE312" i="25"/>
  <c r="BE311" i="25"/>
  <c r="BE310" i="25"/>
  <c r="BE309" i="25"/>
  <c r="BE308" i="25"/>
  <c r="BE307" i="25"/>
  <c r="BE306" i="25"/>
  <c r="BE305" i="25"/>
  <c r="BE304" i="25"/>
  <c r="BE303" i="25"/>
  <c r="BE302" i="25"/>
  <c r="BE301" i="25"/>
  <c r="BE300" i="25"/>
  <c r="BE299" i="25"/>
  <c r="BE298" i="25"/>
  <c r="BE297" i="25"/>
  <c r="BE296" i="25"/>
  <c r="BE295" i="25"/>
  <c r="BE294" i="25"/>
  <c r="BE293" i="25"/>
  <c r="BE292" i="25"/>
  <c r="BE291" i="25"/>
  <c r="BE290" i="25"/>
  <c r="BE289" i="25"/>
  <c r="BE288" i="25"/>
  <c r="BE287" i="25"/>
  <c r="BE286" i="25"/>
  <c r="BE285" i="25"/>
  <c r="BE284" i="25"/>
  <c r="BE283" i="25"/>
  <c r="BE282" i="25"/>
  <c r="BE281" i="25"/>
  <c r="BE280" i="25"/>
  <c r="BE279" i="25"/>
  <c r="BE278" i="25"/>
  <c r="BE277" i="25"/>
  <c r="BE276" i="25"/>
  <c r="BE275" i="25"/>
  <c r="BE274" i="25"/>
  <c r="BE273" i="25"/>
  <c r="BE272" i="25"/>
  <c r="BE271" i="25"/>
  <c r="BE270" i="25"/>
  <c r="BE269" i="25"/>
  <c r="BE268" i="25"/>
  <c r="BE267" i="25"/>
  <c r="BE266" i="25"/>
  <c r="BE265" i="25"/>
  <c r="BE264" i="25"/>
  <c r="BE263" i="25"/>
  <c r="BE262" i="25"/>
  <c r="BE261" i="25"/>
  <c r="BE260" i="25"/>
  <c r="BE259" i="25"/>
  <c r="BE258" i="25"/>
  <c r="BE257" i="25"/>
  <c r="BE256" i="25"/>
  <c r="BE255" i="25"/>
  <c r="BE254" i="25"/>
  <c r="BE253" i="25"/>
  <c r="BE252" i="25"/>
  <c r="BE251" i="25"/>
  <c r="BE250" i="25"/>
  <c r="BE249" i="25"/>
  <c r="BE248" i="25"/>
  <c r="BE247" i="25"/>
  <c r="BE246" i="25"/>
  <c r="BE245" i="25"/>
  <c r="BE244" i="25"/>
  <c r="BE243" i="25"/>
  <c r="BE242" i="25"/>
  <c r="BE241" i="25"/>
  <c r="BE240" i="25"/>
  <c r="BE239" i="25"/>
  <c r="BE238" i="25"/>
  <c r="BE237" i="25"/>
  <c r="BE236" i="25"/>
  <c r="BE235" i="25"/>
  <c r="BE234" i="25"/>
  <c r="BE233" i="25"/>
  <c r="BE232" i="25"/>
  <c r="BE231" i="25"/>
  <c r="BE230" i="25"/>
  <c r="BE229" i="25"/>
  <c r="BE228" i="25"/>
  <c r="BE227" i="25"/>
  <c r="BE226" i="25"/>
  <c r="BE225" i="25"/>
  <c r="BE224" i="25"/>
  <c r="BE223" i="25"/>
  <c r="BE222" i="25"/>
  <c r="BE221" i="25"/>
  <c r="BE220" i="25"/>
  <c r="BE219" i="25"/>
  <c r="BE218" i="25"/>
  <c r="BE217" i="25"/>
  <c r="BE216" i="25"/>
  <c r="BE215" i="25"/>
  <c r="BE214" i="25"/>
  <c r="BE213" i="25"/>
  <c r="BE212" i="25"/>
  <c r="BE211" i="25"/>
  <c r="BE210" i="25"/>
  <c r="BE209" i="25"/>
  <c r="BE208" i="25"/>
  <c r="BE207" i="25"/>
  <c r="BE206" i="25"/>
  <c r="BE205" i="25"/>
  <c r="BE204" i="25"/>
  <c r="BE203" i="25"/>
  <c r="BE202" i="25"/>
  <c r="BE201" i="25"/>
  <c r="BE200" i="25"/>
  <c r="BE199" i="25"/>
  <c r="BE198" i="25"/>
  <c r="BE197" i="25"/>
  <c r="BE196" i="25"/>
  <c r="BE195" i="25"/>
  <c r="BE194" i="25"/>
  <c r="BE193" i="25"/>
  <c r="BE192" i="25"/>
  <c r="BE191" i="25"/>
  <c r="BE190" i="25"/>
  <c r="BE189" i="25"/>
  <c r="BE188" i="25"/>
  <c r="BE187" i="25"/>
  <c r="BE186" i="25"/>
  <c r="BE185" i="25"/>
  <c r="BE184" i="25"/>
  <c r="BE183" i="25"/>
  <c r="BE182" i="25"/>
  <c r="BE181" i="25"/>
  <c r="BE180" i="25"/>
  <c r="BE179" i="25"/>
  <c r="BE178" i="25"/>
  <c r="BE177" i="25"/>
  <c r="BE176" i="25"/>
  <c r="BE175" i="25"/>
  <c r="BE174" i="25"/>
  <c r="BE173" i="25"/>
  <c r="BE172" i="25"/>
  <c r="BE171" i="25"/>
  <c r="BE170" i="25"/>
  <c r="BE169" i="25"/>
  <c r="BE168" i="25"/>
  <c r="BE167" i="25"/>
  <c r="BE166" i="25"/>
  <c r="BE165" i="25"/>
  <c r="BE164" i="25"/>
  <c r="BE163" i="25"/>
  <c r="BE162" i="25"/>
  <c r="BE161" i="25"/>
  <c r="BE160" i="25"/>
  <c r="BE159" i="25"/>
  <c r="BE158" i="25"/>
  <c r="BE157" i="25"/>
  <c r="BE156" i="25"/>
  <c r="BE155" i="25"/>
  <c r="BE154" i="25"/>
  <c r="BE153" i="25"/>
  <c r="BE152" i="25"/>
  <c r="BE151" i="25"/>
  <c r="BE150" i="25"/>
  <c r="BE149" i="25"/>
  <c r="BE148" i="25"/>
  <c r="BE147" i="25"/>
  <c r="BE146" i="25"/>
  <c r="BE145" i="25"/>
  <c r="BE144" i="25"/>
  <c r="BE143" i="25"/>
  <c r="BE142" i="25"/>
  <c r="BE141" i="25"/>
  <c r="BE140" i="25"/>
  <c r="BE139" i="25"/>
  <c r="BE138" i="25"/>
  <c r="BE137" i="25"/>
  <c r="BE136" i="25"/>
  <c r="BE135" i="25"/>
  <c r="BE134" i="25"/>
  <c r="BE133" i="25"/>
  <c r="BE132" i="25"/>
  <c r="BE131" i="25"/>
  <c r="BE130" i="25"/>
  <c r="BE129" i="25"/>
  <c r="BE128" i="25"/>
  <c r="BE127" i="25"/>
  <c r="BE126" i="25"/>
  <c r="BE125" i="25"/>
  <c r="BE124" i="25"/>
  <c r="BE123" i="25"/>
  <c r="BE122" i="25"/>
  <c r="BE121" i="25"/>
  <c r="BE120" i="25"/>
  <c r="BE119" i="25"/>
  <c r="BE118" i="25"/>
  <c r="BE117" i="25"/>
  <c r="BE116" i="25"/>
  <c r="BE115" i="25"/>
  <c r="BE114" i="25"/>
  <c r="BE113" i="25"/>
  <c r="BE112" i="25"/>
  <c r="BE111" i="25"/>
  <c r="BE110" i="25"/>
  <c r="BE109" i="25"/>
  <c r="BE108" i="25"/>
  <c r="BE107" i="25"/>
  <c r="BE106" i="25"/>
  <c r="BE105" i="25"/>
  <c r="BE104" i="25"/>
  <c r="BE103" i="25"/>
  <c r="BE102" i="25"/>
  <c r="BE101" i="25"/>
  <c r="BE100" i="25"/>
  <c r="BE99" i="25"/>
  <c r="BE98" i="25"/>
  <c r="BE97" i="25"/>
  <c r="BE96" i="25"/>
  <c r="BE95" i="25"/>
  <c r="BE94" i="25"/>
  <c r="BE93" i="25"/>
  <c r="BE92" i="25"/>
  <c r="BE91" i="25"/>
  <c r="BE90" i="25"/>
  <c r="BE89" i="25"/>
  <c r="BE88" i="25"/>
  <c r="BE87" i="25"/>
  <c r="BE86" i="25"/>
  <c r="BE85" i="25"/>
  <c r="BE84" i="25"/>
  <c r="BE83" i="25"/>
  <c r="BE82" i="25"/>
  <c r="BE81" i="25"/>
  <c r="BE80" i="25"/>
  <c r="BE79" i="25"/>
  <c r="BE78" i="25"/>
  <c r="BE77" i="25"/>
  <c r="BE76" i="25"/>
  <c r="BE75" i="25"/>
  <c r="BE74" i="25"/>
  <c r="BE73" i="25"/>
  <c r="BE72" i="25"/>
  <c r="BE71" i="25"/>
  <c r="BE70" i="25"/>
  <c r="BE69" i="25"/>
  <c r="BE68" i="25"/>
  <c r="BE67" i="25"/>
  <c r="BE66" i="25"/>
  <c r="BE65" i="25"/>
  <c r="BE64" i="25"/>
  <c r="BE63" i="25"/>
  <c r="BE62" i="25"/>
  <c r="BE61" i="25"/>
  <c r="BE60" i="25"/>
  <c r="BE59" i="25"/>
  <c r="BE58" i="25"/>
  <c r="BE57" i="25"/>
  <c r="BE56" i="25"/>
  <c r="BE55" i="25"/>
  <c r="BE54" i="25"/>
  <c r="BE53" i="25"/>
  <c r="BE52" i="25"/>
  <c r="BE51" i="25"/>
  <c r="BE50" i="25"/>
  <c r="BE49" i="25"/>
  <c r="BE48" i="25"/>
  <c r="BE47" i="25"/>
  <c r="BE46" i="25"/>
  <c r="BE45" i="25"/>
  <c r="BE44" i="25"/>
  <c r="BE43" i="25"/>
  <c r="BE42" i="25"/>
  <c r="BE41" i="25"/>
  <c r="BE40" i="25"/>
  <c r="BE39" i="25"/>
  <c r="BE38" i="25"/>
  <c r="BE37" i="25"/>
  <c r="BE36" i="25"/>
  <c r="BE35" i="25"/>
  <c r="BE34" i="25"/>
  <c r="BE33" i="25"/>
  <c r="BE32" i="25"/>
  <c r="BE31" i="25"/>
  <c r="BE30" i="25"/>
  <c r="BE29" i="25"/>
  <c r="BE28" i="25"/>
  <c r="BE27" i="25"/>
  <c r="BE26" i="25"/>
  <c r="BE25" i="25"/>
  <c r="BE24" i="25"/>
  <c r="BE23" i="25"/>
  <c r="BE22" i="25"/>
  <c r="BE21" i="25"/>
  <c r="BE20" i="25"/>
  <c r="BE19" i="25"/>
  <c r="BE18" i="25"/>
  <c r="BE17" i="25"/>
  <c r="BE16" i="25"/>
  <c r="BE15" i="25"/>
  <c r="BE14" i="25"/>
  <c r="BE13" i="25"/>
  <c r="BE12" i="25"/>
  <c r="BE11" i="25"/>
  <c r="AV342" i="25"/>
  <c r="AV341" i="25"/>
  <c r="AV340" i="25"/>
  <c r="AV339" i="25"/>
  <c r="AV338" i="25"/>
  <c r="AV337" i="25"/>
  <c r="AV336" i="25"/>
  <c r="AV335" i="25"/>
  <c r="AV334" i="25"/>
  <c r="AV333" i="25"/>
  <c r="AV332" i="25"/>
  <c r="AV331" i="25"/>
  <c r="AV330" i="25"/>
  <c r="AV329" i="25"/>
  <c r="AV328" i="25"/>
  <c r="AV327" i="25"/>
  <c r="AV326" i="25"/>
  <c r="AV325" i="25"/>
  <c r="AV324" i="25"/>
  <c r="AV323" i="25"/>
  <c r="AV322" i="25"/>
  <c r="AV321" i="25"/>
  <c r="AV320" i="25"/>
  <c r="AV319" i="25"/>
  <c r="AV318" i="25"/>
  <c r="AV317" i="25"/>
  <c r="AV316" i="25"/>
  <c r="AV315" i="25"/>
  <c r="AV314" i="25"/>
  <c r="AV313" i="25"/>
  <c r="AV312" i="25"/>
  <c r="AV311" i="25"/>
  <c r="AV310" i="25"/>
  <c r="AV309" i="25"/>
  <c r="AV308" i="25"/>
  <c r="AV307" i="25"/>
  <c r="AV306" i="25"/>
  <c r="AV305" i="25"/>
  <c r="AV304" i="25"/>
  <c r="AV303" i="25"/>
  <c r="AV302" i="25"/>
  <c r="AV301" i="25"/>
  <c r="AV300" i="25"/>
  <c r="AV299" i="25"/>
  <c r="AV298" i="25"/>
  <c r="AV297" i="25"/>
  <c r="AV296" i="25"/>
  <c r="AV295" i="25"/>
  <c r="AV294" i="25"/>
  <c r="AV293" i="25"/>
  <c r="AV292" i="25"/>
  <c r="AV291" i="25"/>
  <c r="AV290" i="25"/>
  <c r="AV289" i="25"/>
  <c r="AV288" i="25"/>
  <c r="AV287" i="25"/>
  <c r="AV286" i="25"/>
  <c r="AV285" i="25"/>
  <c r="AV284" i="25"/>
  <c r="AV283" i="25"/>
  <c r="AV282" i="25"/>
  <c r="AV281" i="25"/>
  <c r="AV280" i="25"/>
  <c r="AV279" i="25"/>
  <c r="AV278" i="25"/>
  <c r="AV277" i="25"/>
  <c r="AV276" i="25"/>
  <c r="AV275" i="25"/>
  <c r="AV274" i="25"/>
  <c r="AV273" i="25"/>
  <c r="AV272" i="25"/>
  <c r="AV271" i="25"/>
  <c r="AV270" i="25"/>
  <c r="AV269" i="25"/>
  <c r="AV268" i="25"/>
  <c r="AV267" i="25"/>
  <c r="AV266" i="25"/>
  <c r="AV265" i="25"/>
  <c r="AV264" i="25"/>
  <c r="AV263" i="25"/>
  <c r="AV262" i="25"/>
  <c r="AV261" i="25"/>
  <c r="AV260" i="25"/>
  <c r="AV259" i="25"/>
  <c r="AV258" i="25"/>
  <c r="AV257" i="25"/>
  <c r="AV256" i="25"/>
  <c r="AV255" i="25"/>
  <c r="AV254" i="25"/>
  <c r="AV253" i="25"/>
  <c r="AV252" i="25"/>
  <c r="AV251" i="25"/>
  <c r="AV250" i="25"/>
  <c r="AV249" i="25"/>
  <c r="AV248" i="25"/>
  <c r="AV247" i="25"/>
  <c r="AV246" i="25"/>
  <c r="AV245" i="25"/>
  <c r="AV244" i="25"/>
  <c r="AV243" i="25"/>
  <c r="AV242" i="25"/>
  <c r="AV241" i="25"/>
  <c r="AV240" i="25"/>
  <c r="AV239" i="25"/>
  <c r="AV238" i="25"/>
  <c r="AV237" i="25"/>
  <c r="AV236" i="25"/>
  <c r="AV235" i="25"/>
  <c r="AV234" i="25"/>
  <c r="AV233" i="25"/>
  <c r="AV232" i="25"/>
  <c r="AV231" i="25"/>
  <c r="AV230" i="25"/>
  <c r="AV229" i="25"/>
  <c r="AV228" i="25"/>
  <c r="AV227" i="25"/>
  <c r="AV226" i="25"/>
  <c r="AV225" i="25"/>
  <c r="AV224" i="25"/>
  <c r="AV223" i="25"/>
  <c r="AV222" i="25"/>
  <c r="AV221" i="25"/>
  <c r="AV220" i="25"/>
  <c r="AV219" i="25"/>
  <c r="AV218" i="25"/>
  <c r="AV217" i="25"/>
  <c r="AV216" i="25"/>
  <c r="AV215" i="25"/>
  <c r="AV214" i="25"/>
  <c r="AV213" i="25"/>
  <c r="AV212" i="25"/>
  <c r="AV211" i="25"/>
  <c r="AV210" i="25"/>
  <c r="AV209" i="25"/>
  <c r="AV208" i="25"/>
  <c r="AV207" i="25"/>
  <c r="AV206" i="25"/>
  <c r="AV205" i="25"/>
  <c r="AV204" i="25"/>
  <c r="AV203" i="25"/>
  <c r="AV202" i="25"/>
  <c r="AV201" i="25"/>
  <c r="AV200" i="25"/>
  <c r="AV199" i="25"/>
  <c r="AV198" i="25"/>
  <c r="AV197" i="25"/>
  <c r="AV196" i="25"/>
  <c r="AV195" i="25"/>
  <c r="AV194" i="25"/>
  <c r="AV193" i="25"/>
  <c r="AV192" i="25"/>
  <c r="AV191" i="25"/>
  <c r="AV190" i="25"/>
  <c r="AV189" i="25"/>
  <c r="AV188" i="25"/>
  <c r="AV187" i="25"/>
  <c r="AV186" i="25"/>
  <c r="AV185" i="25"/>
  <c r="AV184" i="25"/>
  <c r="AV183" i="25"/>
  <c r="AV182" i="25"/>
  <c r="AV181" i="25"/>
  <c r="AV180" i="25"/>
  <c r="AV179" i="25"/>
  <c r="AV178" i="25"/>
  <c r="AV177" i="25"/>
  <c r="AV176" i="25"/>
  <c r="AV175" i="25"/>
  <c r="AV174" i="25"/>
  <c r="AV173" i="25"/>
  <c r="AV172" i="25"/>
  <c r="AV171" i="25"/>
  <c r="AV170" i="25"/>
  <c r="AV169" i="25"/>
  <c r="AV168" i="25"/>
  <c r="AV167" i="25"/>
  <c r="AV166" i="25"/>
  <c r="AV165" i="25"/>
  <c r="AV164" i="25"/>
  <c r="AV163" i="25"/>
  <c r="AV162" i="25"/>
  <c r="AV161" i="25"/>
  <c r="AV160" i="25"/>
  <c r="AV159" i="25"/>
  <c r="AV158" i="25"/>
  <c r="AV157" i="25"/>
  <c r="AV156" i="25"/>
  <c r="AV155" i="25"/>
  <c r="AV154" i="25"/>
  <c r="AV153" i="25"/>
  <c r="AV152" i="25"/>
  <c r="AV151" i="25"/>
  <c r="AV150" i="25"/>
  <c r="AV149" i="25"/>
  <c r="AV148" i="25"/>
  <c r="AV147" i="25"/>
  <c r="AV146" i="25"/>
  <c r="AV145" i="25"/>
  <c r="AV144" i="25"/>
  <c r="AV143" i="25"/>
  <c r="AV142" i="25"/>
  <c r="AV141" i="25"/>
  <c r="AV140" i="25"/>
  <c r="AV139" i="25"/>
  <c r="AV138" i="25"/>
  <c r="AV137" i="25"/>
  <c r="AV136" i="25"/>
  <c r="AV135" i="25"/>
  <c r="AV134" i="25"/>
  <c r="AV133" i="25"/>
  <c r="AV132" i="25"/>
  <c r="AV131" i="25"/>
  <c r="AV130" i="25"/>
  <c r="AV129" i="25"/>
  <c r="AV128" i="25"/>
  <c r="AV127" i="25"/>
  <c r="AV126" i="25"/>
  <c r="AV125" i="25"/>
  <c r="AV124" i="25"/>
  <c r="AV123" i="25"/>
  <c r="AV122" i="25"/>
  <c r="AV121" i="25"/>
  <c r="AV120" i="25"/>
  <c r="AV119" i="25"/>
  <c r="AV118" i="25"/>
  <c r="AV117" i="25"/>
  <c r="AV116" i="25"/>
  <c r="AV115" i="25"/>
  <c r="AV114" i="25"/>
  <c r="AV113" i="25"/>
  <c r="AV112" i="25"/>
  <c r="AV111" i="25"/>
  <c r="AV110" i="25"/>
  <c r="AV109" i="25"/>
  <c r="AV108" i="25"/>
  <c r="AV107" i="25"/>
  <c r="AV106" i="25"/>
  <c r="AV105" i="25"/>
  <c r="AV104" i="25"/>
  <c r="AV103" i="25"/>
  <c r="AV102" i="25"/>
  <c r="AV101" i="25"/>
  <c r="AV100" i="25"/>
  <c r="AV99" i="25"/>
  <c r="AV98" i="25"/>
  <c r="AV97" i="25"/>
  <c r="AV96" i="25"/>
  <c r="AV95" i="25"/>
  <c r="AV94" i="25"/>
  <c r="AV93" i="25"/>
  <c r="AV92" i="25"/>
  <c r="AV91" i="25"/>
  <c r="AV90" i="25"/>
  <c r="AV89" i="25"/>
  <c r="AV88" i="25"/>
  <c r="AV87" i="25"/>
  <c r="AV86" i="25"/>
  <c r="AV85" i="25"/>
  <c r="AV84" i="25"/>
  <c r="AV83" i="25"/>
  <c r="AV82" i="25"/>
  <c r="AV81" i="25"/>
  <c r="AV80" i="25"/>
  <c r="AV79" i="25"/>
  <c r="AV78" i="25"/>
  <c r="AV77" i="25"/>
  <c r="AV76" i="25"/>
  <c r="AV75" i="25"/>
  <c r="AV74" i="25"/>
  <c r="AV73" i="25"/>
  <c r="AV72" i="25"/>
  <c r="AV71" i="25"/>
  <c r="AV70" i="25"/>
  <c r="AV69" i="25"/>
  <c r="AV68" i="25"/>
  <c r="AV67" i="25"/>
  <c r="AV66" i="25"/>
  <c r="AV65" i="25"/>
  <c r="AV64" i="25"/>
  <c r="AV63" i="25"/>
  <c r="AV62" i="25"/>
  <c r="AV61" i="25"/>
  <c r="AV60" i="25"/>
  <c r="AV59" i="25"/>
  <c r="AV58" i="25"/>
  <c r="AV57" i="25"/>
  <c r="AV56" i="25"/>
  <c r="AV55" i="25"/>
  <c r="AV54" i="25"/>
  <c r="AV53" i="25"/>
  <c r="AV52" i="25"/>
  <c r="AV51" i="25"/>
  <c r="AV50" i="25"/>
  <c r="AV49" i="25"/>
  <c r="AV48" i="25"/>
  <c r="AV47" i="25"/>
  <c r="AV46" i="25"/>
  <c r="AV45" i="25"/>
  <c r="AV44" i="25"/>
  <c r="AV43" i="25"/>
  <c r="AV42" i="25"/>
  <c r="AV41" i="25"/>
  <c r="AV40" i="25"/>
  <c r="AV39" i="25"/>
  <c r="AV38" i="25"/>
  <c r="AV37" i="25"/>
  <c r="AV36" i="25"/>
  <c r="AV35" i="25"/>
  <c r="AV34" i="25"/>
  <c r="AV33" i="25"/>
  <c r="AV32" i="25"/>
  <c r="AV31" i="25"/>
  <c r="AV30" i="25"/>
  <c r="AV29" i="25"/>
  <c r="AV28" i="25"/>
  <c r="AV27" i="25"/>
  <c r="AV26" i="25"/>
  <c r="AV25" i="25"/>
  <c r="AV24" i="25"/>
  <c r="AV23" i="25"/>
  <c r="AV22" i="25"/>
  <c r="AV21" i="25"/>
  <c r="AV20" i="25"/>
  <c r="AV19" i="25"/>
  <c r="AV18" i="25"/>
  <c r="AV17" i="25"/>
  <c r="AV16" i="25"/>
  <c r="AV15" i="25"/>
  <c r="AV14" i="25"/>
  <c r="AV13" i="25"/>
  <c r="AV12" i="25"/>
  <c r="AV11" i="25"/>
  <c r="AM342" i="25"/>
  <c r="AM341" i="25"/>
  <c r="AM340" i="25"/>
  <c r="AM339" i="25"/>
  <c r="AM338" i="25"/>
  <c r="AM337" i="25"/>
  <c r="AM336" i="25"/>
  <c r="AM335" i="25"/>
  <c r="AM334" i="25"/>
  <c r="AM333" i="25"/>
  <c r="AM332" i="25"/>
  <c r="AM331" i="25"/>
  <c r="AM330" i="25"/>
  <c r="AM329" i="25"/>
  <c r="AM328" i="25"/>
  <c r="AM327" i="25"/>
  <c r="AM326" i="25"/>
  <c r="AM325" i="25"/>
  <c r="AM324" i="25"/>
  <c r="AM323" i="25"/>
  <c r="AM322" i="25"/>
  <c r="AM321" i="25"/>
  <c r="AM320" i="25"/>
  <c r="AM319" i="25"/>
  <c r="AM318" i="25"/>
  <c r="AM317" i="25"/>
  <c r="AM316" i="25"/>
  <c r="AM315" i="25"/>
  <c r="AM314" i="25"/>
  <c r="AM313" i="25"/>
  <c r="AM312" i="25"/>
  <c r="AM311" i="25"/>
  <c r="AM310" i="25"/>
  <c r="AM309" i="25"/>
  <c r="AM308" i="25"/>
  <c r="AM307" i="25"/>
  <c r="AM306" i="25"/>
  <c r="AM305" i="25"/>
  <c r="AM304" i="25"/>
  <c r="AM303" i="25"/>
  <c r="AM302" i="25"/>
  <c r="AM301" i="25"/>
  <c r="AM300" i="25"/>
  <c r="AM299" i="25"/>
  <c r="AM298" i="25"/>
  <c r="AM297" i="25"/>
  <c r="AM296" i="25"/>
  <c r="AM295" i="25"/>
  <c r="AM294" i="25"/>
  <c r="AM293" i="25"/>
  <c r="AM292" i="25"/>
  <c r="AM291" i="25"/>
  <c r="AM290" i="25"/>
  <c r="AM289" i="25"/>
  <c r="AM288" i="25"/>
  <c r="AM287" i="25"/>
  <c r="AM286" i="25"/>
  <c r="AM285" i="25"/>
  <c r="AM284" i="25"/>
  <c r="AM283" i="25"/>
  <c r="AM282" i="25"/>
  <c r="AM281" i="25"/>
  <c r="AM280" i="25"/>
  <c r="AM279" i="25"/>
  <c r="AM278" i="25"/>
  <c r="AM277" i="25"/>
  <c r="AM276" i="25"/>
  <c r="AM275" i="25"/>
  <c r="AM274" i="25"/>
  <c r="AM273" i="25"/>
  <c r="AM272" i="25"/>
  <c r="AM271" i="25"/>
  <c r="AM270" i="25"/>
  <c r="AM269" i="25"/>
  <c r="AM268" i="25"/>
  <c r="AM267" i="25"/>
  <c r="AM266" i="25"/>
  <c r="AM265" i="25"/>
  <c r="AM264" i="25"/>
  <c r="AM263" i="25"/>
  <c r="AM262" i="25"/>
  <c r="AM261" i="25"/>
  <c r="AM260" i="25"/>
  <c r="AM259" i="25"/>
  <c r="AM258" i="25"/>
  <c r="AM257" i="25"/>
  <c r="AM256" i="25"/>
  <c r="AM255" i="25"/>
  <c r="AM254" i="25"/>
  <c r="AM253" i="25"/>
  <c r="AM252" i="25"/>
  <c r="AM251" i="25"/>
  <c r="AM250" i="25"/>
  <c r="AM249" i="25"/>
  <c r="AM248" i="25"/>
  <c r="AM247" i="25"/>
  <c r="AM246" i="25"/>
  <c r="AM245" i="25"/>
  <c r="AM244" i="25"/>
  <c r="AM243" i="25"/>
  <c r="AM242" i="25"/>
  <c r="AM241" i="25"/>
  <c r="AM240" i="25"/>
  <c r="AM239" i="25"/>
  <c r="AM238" i="25"/>
  <c r="AM237" i="25"/>
  <c r="AM236" i="25"/>
  <c r="AM235" i="25"/>
  <c r="AM234" i="25"/>
  <c r="AM233" i="25"/>
  <c r="AM232" i="25"/>
  <c r="AM231" i="25"/>
  <c r="AM230" i="25"/>
  <c r="AM229" i="25"/>
  <c r="AM228" i="25"/>
  <c r="AM227" i="25"/>
  <c r="AM226" i="25"/>
  <c r="AM225" i="25"/>
  <c r="AM224" i="25"/>
  <c r="AM223" i="25"/>
  <c r="AM222" i="25"/>
  <c r="AM221" i="25"/>
  <c r="AM220" i="25"/>
  <c r="AM219" i="25"/>
  <c r="AM218" i="25"/>
  <c r="AM217" i="25"/>
  <c r="AM216" i="25"/>
  <c r="AM215" i="25"/>
  <c r="AM214" i="25"/>
  <c r="AM213" i="25"/>
  <c r="AM212" i="25"/>
  <c r="AM211" i="25"/>
  <c r="AM210" i="25"/>
  <c r="AM209" i="25"/>
  <c r="AM208" i="25"/>
  <c r="AM207" i="25"/>
  <c r="AM206" i="25"/>
  <c r="AM205" i="25"/>
  <c r="AM204" i="25"/>
  <c r="AM203" i="25"/>
  <c r="AM202" i="25"/>
  <c r="AM201" i="25"/>
  <c r="AM200" i="25"/>
  <c r="AM199" i="25"/>
  <c r="AM198" i="25"/>
  <c r="AM197" i="25"/>
  <c r="AM196" i="25"/>
  <c r="AM195" i="25"/>
  <c r="AM194" i="25"/>
  <c r="AM193" i="25"/>
  <c r="AM192" i="25"/>
  <c r="AM191" i="25"/>
  <c r="AM190" i="25"/>
  <c r="AM189" i="25"/>
  <c r="AM188" i="25"/>
  <c r="AM187" i="25"/>
  <c r="AM186" i="25"/>
  <c r="AM185" i="25"/>
  <c r="AM184" i="25"/>
  <c r="AM183" i="25"/>
  <c r="AM182" i="25"/>
  <c r="AM181" i="25"/>
  <c r="AM180" i="25"/>
  <c r="AM179" i="25"/>
  <c r="AM178" i="25"/>
  <c r="AM177" i="25"/>
  <c r="AM176" i="25"/>
  <c r="AM175" i="25"/>
  <c r="AM174" i="25"/>
  <c r="AM173" i="25"/>
  <c r="AM172" i="25"/>
  <c r="AM171" i="25"/>
  <c r="AM170" i="25"/>
  <c r="AM169" i="25"/>
  <c r="AM168" i="25"/>
  <c r="AM167" i="25"/>
  <c r="AM166" i="25"/>
  <c r="AM165" i="25"/>
  <c r="AM164" i="25"/>
  <c r="AM163" i="25"/>
  <c r="AM162" i="25"/>
  <c r="AM161" i="25"/>
  <c r="AM160" i="25"/>
  <c r="AM159" i="25"/>
  <c r="AM158" i="25"/>
  <c r="AM157" i="25"/>
  <c r="AM156" i="25"/>
  <c r="AM155" i="25"/>
  <c r="AM154" i="25"/>
  <c r="AM153" i="25"/>
  <c r="AM152" i="25"/>
  <c r="AM151" i="25"/>
  <c r="AM150" i="25"/>
  <c r="AM149" i="25"/>
  <c r="AM148" i="25"/>
  <c r="AM147" i="25"/>
  <c r="AM146" i="25"/>
  <c r="AM145" i="25"/>
  <c r="AM144" i="25"/>
  <c r="AM143" i="25"/>
  <c r="AM142" i="25"/>
  <c r="AM141" i="25"/>
  <c r="AM140" i="25"/>
  <c r="AM139" i="25"/>
  <c r="AM138" i="25"/>
  <c r="AM137" i="25"/>
  <c r="AM136" i="25"/>
  <c r="AM135" i="25"/>
  <c r="AM134" i="25"/>
  <c r="AM133" i="25"/>
  <c r="AM132" i="25"/>
  <c r="AM131" i="25"/>
  <c r="AM130" i="25"/>
  <c r="AM129" i="25"/>
  <c r="AM128" i="25"/>
  <c r="AM127" i="25"/>
  <c r="AM126" i="25"/>
  <c r="AM125" i="25"/>
  <c r="AM124" i="25"/>
  <c r="AM123" i="25"/>
  <c r="AM122" i="25"/>
  <c r="AM121" i="25"/>
  <c r="AM120" i="25"/>
  <c r="AM119" i="25"/>
  <c r="AM118" i="25"/>
  <c r="AM117" i="25"/>
  <c r="AM116" i="25"/>
  <c r="AM115" i="25"/>
  <c r="AM114" i="25"/>
  <c r="AM113" i="25"/>
  <c r="AM112" i="25"/>
  <c r="AM111" i="25"/>
  <c r="AM110" i="25"/>
  <c r="AM109" i="25"/>
  <c r="AM108" i="25"/>
  <c r="AM107" i="25"/>
  <c r="AM106" i="25"/>
  <c r="AM105" i="25"/>
  <c r="AM104" i="25"/>
  <c r="AM103" i="25"/>
  <c r="AM102" i="25"/>
  <c r="AM101" i="25"/>
  <c r="AM100" i="25"/>
  <c r="AM99" i="25"/>
  <c r="AM98" i="25"/>
  <c r="AM97" i="25"/>
  <c r="AM96" i="25"/>
  <c r="AM95" i="25"/>
  <c r="AM94" i="25"/>
  <c r="AM93" i="25"/>
  <c r="AM92" i="25"/>
  <c r="AM91" i="25"/>
  <c r="AM90" i="25"/>
  <c r="AM89" i="25"/>
  <c r="AM88" i="25"/>
  <c r="AM87" i="25"/>
  <c r="AM86" i="25"/>
  <c r="AM85" i="25"/>
  <c r="AM84" i="25"/>
  <c r="AM83" i="25"/>
  <c r="AM82" i="25"/>
  <c r="AM81" i="25"/>
  <c r="AM80" i="25"/>
  <c r="AM79" i="25"/>
  <c r="AM78" i="25"/>
  <c r="AM77" i="25"/>
  <c r="AM76" i="25"/>
  <c r="AM75" i="25"/>
  <c r="AM74" i="25"/>
  <c r="AM73" i="25"/>
  <c r="AM72" i="25"/>
  <c r="AM71" i="25"/>
  <c r="AM70" i="25"/>
  <c r="AM69" i="25"/>
  <c r="AM68" i="25"/>
  <c r="AM67" i="25"/>
  <c r="AM66" i="25"/>
  <c r="AM65" i="25"/>
  <c r="AM64" i="25"/>
  <c r="AM63" i="25"/>
  <c r="AM62" i="25"/>
  <c r="AM61" i="25"/>
  <c r="AM60" i="25"/>
  <c r="AM59" i="25"/>
  <c r="AM58" i="25"/>
  <c r="AM57" i="25"/>
  <c r="AM56" i="25"/>
  <c r="AM55" i="25"/>
  <c r="AM54" i="25"/>
  <c r="AM53" i="25"/>
  <c r="AM52" i="25"/>
  <c r="AM51" i="25"/>
  <c r="AM50" i="25"/>
  <c r="AM49" i="25"/>
  <c r="AM48" i="25"/>
  <c r="AM47" i="25"/>
  <c r="AM46" i="25"/>
  <c r="AM45" i="25"/>
  <c r="AM44" i="25"/>
  <c r="AM43" i="25"/>
  <c r="AM42" i="25"/>
  <c r="AM41" i="25"/>
  <c r="AM40" i="25"/>
  <c r="AM39" i="25"/>
  <c r="AM38" i="25"/>
  <c r="AM37" i="25"/>
  <c r="AM36" i="25"/>
  <c r="AM35" i="25"/>
  <c r="AM34" i="25"/>
  <c r="AM33" i="25"/>
  <c r="AM32" i="25"/>
  <c r="AM31" i="25"/>
  <c r="AM30" i="25"/>
  <c r="AM29" i="25"/>
  <c r="AM28" i="25"/>
  <c r="AM27" i="25"/>
  <c r="AM26" i="25"/>
  <c r="AM25" i="25"/>
  <c r="AM24" i="25"/>
  <c r="AM23" i="25"/>
  <c r="AM22" i="25"/>
  <c r="AM21" i="25"/>
  <c r="AM18" i="25"/>
  <c r="AM17" i="25"/>
  <c r="AM16" i="25"/>
  <c r="AM15" i="25"/>
  <c r="AM13" i="25"/>
  <c r="AM14" i="25"/>
  <c r="M123" i="25"/>
  <c r="AM12" i="25"/>
  <c r="AM11" i="25"/>
  <c r="AN4" i="25"/>
  <c r="AN5" i="25"/>
  <c r="M160" i="30" l="1"/>
  <c r="M181" i="30"/>
  <c r="M146" i="30"/>
  <c r="AD16" i="25"/>
  <c r="M177" i="30"/>
  <c r="M228" i="30"/>
  <c r="M144" i="30"/>
  <c r="O38" i="30"/>
  <c r="O4" i="30"/>
  <c r="O6" i="30" s="1"/>
  <c r="T49" i="30" s="1"/>
  <c r="U49" i="30" s="1"/>
  <c r="N237" i="30"/>
  <c r="M237" i="30" s="1"/>
  <c r="M235" i="30"/>
  <c r="M212" i="30"/>
  <c r="N214" i="30"/>
  <c r="M214" i="30" s="1"/>
  <c r="M41" i="30"/>
  <c r="Q4" i="30"/>
  <c r="Q6" i="30" s="1"/>
  <c r="M36" i="30"/>
  <c r="M7" i="30"/>
  <c r="N9" i="30"/>
  <c r="M9" i="30" s="1"/>
  <c r="M149" i="30"/>
  <c r="M49" i="30"/>
  <c r="S4" i="30"/>
  <c r="S6" i="30" s="1"/>
  <c r="M178" i="30"/>
  <c r="R4" i="30"/>
  <c r="R6" i="30" s="1"/>
  <c r="M176" i="30"/>
  <c r="N4" i="30"/>
  <c r="M114" i="30"/>
  <c r="N116" i="30"/>
  <c r="M116" i="30" s="1"/>
  <c r="P38" i="30"/>
  <c r="P4" i="30"/>
  <c r="P6" i="30" s="1"/>
  <c r="AD11" i="25"/>
  <c r="AF22" i="25"/>
  <c r="AF21" i="25"/>
  <c r="AF20" i="25"/>
  <c r="AF19" i="25"/>
  <c r="AL11" i="25"/>
  <c r="AC11" i="25"/>
  <c r="BL339" i="25"/>
  <c r="BL335" i="25"/>
  <c r="BL331" i="25"/>
  <c r="BL327" i="25"/>
  <c r="BL323" i="25"/>
  <c r="BL319" i="25"/>
  <c r="BL315" i="25"/>
  <c r="BL311" i="25"/>
  <c r="BL307" i="25"/>
  <c r="BL303" i="25"/>
  <c r="BL299" i="25"/>
  <c r="BL295" i="25"/>
  <c r="BL291" i="25"/>
  <c r="BL287" i="25"/>
  <c r="BL283" i="25"/>
  <c r="BL279" i="25"/>
  <c r="BL275" i="25"/>
  <c r="BL271" i="25"/>
  <c r="BL267" i="25"/>
  <c r="BL263" i="25"/>
  <c r="BL259" i="25"/>
  <c r="BL255" i="25"/>
  <c r="BL251" i="25"/>
  <c r="BL247" i="25"/>
  <c r="BL243" i="25"/>
  <c r="BL239" i="25"/>
  <c r="BL235" i="25"/>
  <c r="BL231" i="25"/>
  <c r="BL227" i="25"/>
  <c r="BL223" i="25"/>
  <c r="BL219" i="25"/>
  <c r="BL215" i="25"/>
  <c r="BL211" i="25"/>
  <c r="BL207" i="25"/>
  <c r="BL203" i="25"/>
  <c r="BL199" i="25"/>
  <c r="BL195" i="25"/>
  <c r="BL191" i="25"/>
  <c r="BL187" i="25"/>
  <c r="BL183" i="25"/>
  <c r="BL179" i="25"/>
  <c r="BL175" i="25"/>
  <c r="BL171" i="25"/>
  <c r="BL167" i="25"/>
  <c r="BL163" i="25"/>
  <c r="BL159" i="25"/>
  <c r="BL155" i="25"/>
  <c r="BL151" i="25"/>
  <c r="BL147" i="25"/>
  <c r="BL143" i="25"/>
  <c r="BL139" i="25"/>
  <c r="BL135" i="25"/>
  <c r="BL131" i="25"/>
  <c r="BL127" i="25"/>
  <c r="BL123" i="25"/>
  <c r="BL119" i="25"/>
  <c r="BL115" i="25"/>
  <c r="BL111" i="25"/>
  <c r="BL107" i="25"/>
  <c r="BL103" i="25"/>
  <c r="BL99" i="25"/>
  <c r="BL95" i="25"/>
  <c r="BL91" i="25"/>
  <c r="BL87" i="25"/>
  <c r="BL83" i="25"/>
  <c r="BL79" i="25"/>
  <c r="BL75" i="25"/>
  <c r="BL71" i="25"/>
  <c r="BL67" i="25"/>
  <c r="BL63" i="25"/>
  <c r="BL59" i="25"/>
  <c r="BL55" i="25"/>
  <c r="BL51" i="25"/>
  <c r="BL47" i="25"/>
  <c r="BL43" i="25"/>
  <c r="BL39" i="25"/>
  <c r="BL35" i="25"/>
  <c r="BL31" i="25"/>
  <c r="BL27" i="25"/>
  <c r="BL23" i="25"/>
  <c r="BL19" i="25"/>
  <c r="BL15" i="25"/>
  <c r="BL11" i="25"/>
  <c r="BC339" i="25"/>
  <c r="BC335" i="25"/>
  <c r="BC331" i="25"/>
  <c r="BC327" i="25"/>
  <c r="BC323" i="25"/>
  <c r="BC319" i="25"/>
  <c r="BC315" i="25"/>
  <c r="BC311" i="25"/>
  <c r="BC307" i="25"/>
  <c r="BC303" i="25"/>
  <c r="BC299" i="25"/>
  <c r="BC295" i="25"/>
  <c r="BC291" i="25"/>
  <c r="BC287" i="25"/>
  <c r="BC283" i="25"/>
  <c r="BC279" i="25"/>
  <c r="BC275" i="25"/>
  <c r="BC271" i="25"/>
  <c r="BC267" i="25"/>
  <c r="BC263" i="25"/>
  <c r="BC259" i="25"/>
  <c r="BC255" i="25"/>
  <c r="BC251" i="25"/>
  <c r="BC247" i="25"/>
  <c r="BC243" i="25"/>
  <c r="BC239" i="25"/>
  <c r="BC235" i="25"/>
  <c r="BC231" i="25"/>
  <c r="BC227" i="25"/>
  <c r="BC223" i="25"/>
  <c r="BC219" i="25"/>
  <c r="BC215" i="25"/>
  <c r="BC211" i="25"/>
  <c r="BC207" i="25"/>
  <c r="BC203" i="25"/>
  <c r="BC199" i="25"/>
  <c r="BC195" i="25"/>
  <c r="BC191" i="25"/>
  <c r="BC187" i="25"/>
  <c r="BC183" i="25"/>
  <c r="BC179" i="25"/>
  <c r="BC175" i="25"/>
  <c r="BC171" i="25"/>
  <c r="BC167" i="25"/>
  <c r="BC163" i="25"/>
  <c r="BC159" i="25"/>
  <c r="BC155" i="25"/>
  <c r="BC151" i="25"/>
  <c r="BC147" i="25"/>
  <c r="BC143" i="25"/>
  <c r="BC139" i="25"/>
  <c r="BC135" i="25"/>
  <c r="BC131" i="25"/>
  <c r="BC127" i="25"/>
  <c r="BC123" i="25"/>
  <c r="BC119" i="25"/>
  <c r="BC115" i="25"/>
  <c r="BC111" i="25"/>
  <c r="BC107" i="25"/>
  <c r="BC103" i="25"/>
  <c r="BC99" i="25"/>
  <c r="BC95" i="25"/>
  <c r="BC91" i="25"/>
  <c r="BC87" i="25"/>
  <c r="BC83" i="25"/>
  <c r="BC79" i="25"/>
  <c r="BC75" i="25"/>
  <c r="BC71" i="25"/>
  <c r="BC67" i="25"/>
  <c r="BC63" i="25"/>
  <c r="BC59" i="25"/>
  <c r="BC55" i="25"/>
  <c r="BC51" i="25"/>
  <c r="BC47" i="25"/>
  <c r="BC43" i="25"/>
  <c r="BC39" i="25"/>
  <c r="BC35" i="25"/>
  <c r="BC31" i="25"/>
  <c r="BC27" i="25"/>
  <c r="BC23" i="25"/>
  <c r="BC19" i="25"/>
  <c r="BC15" i="25"/>
  <c r="BC11" i="25"/>
  <c r="AT339" i="25"/>
  <c r="AT335" i="25"/>
  <c r="AT331" i="25"/>
  <c r="AT327" i="25"/>
  <c r="AT323" i="25"/>
  <c r="AT319" i="25"/>
  <c r="AT315" i="25"/>
  <c r="AT311" i="25"/>
  <c r="AT307" i="25"/>
  <c r="AT303" i="25"/>
  <c r="AT299" i="25"/>
  <c r="AT295" i="25"/>
  <c r="AT291" i="25"/>
  <c r="AT287" i="25"/>
  <c r="AT283" i="25"/>
  <c r="AT279" i="25"/>
  <c r="AT275" i="25"/>
  <c r="AT271" i="25"/>
  <c r="AT267" i="25"/>
  <c r="AT263" i="25"/>
  <c r="AT259" i="25"/>
  <c r="AT255" i="25"/>
  <c r="AT251" i="25"/>
  <c r="AT247" i="25"/>
  <c r="AT243" i="25"/>
  <c r="AT239" i="25"/>
  <c r="AT235" i="25"/>
  <c r="AT231" i="25"/>
  <c r="AT227" i="25"/>
  <c r="AT223" i="25"/>
  <c r="AT219" i="25"/>
  <c r="AT215" i="25"/>
  <c r="AT211" i="25"/>
  <c r="AT207" i="25"/>
  <c r="AT203" i="25"/>
  <c r="AT199" i="25"/>
  <c r="AT195" i="25"/>
  <c r="AT191" i="25"/>
  <c r="AT187" i="25"/>
  <c r="AT183" i="25"/>
  <c r="AT179" i="25"/>
  <c r="AT175" i="25"/>
  <c r="AT171" i="25"/>
  <c r="AT167" i="25"/>
  <c r="AT163" i="25"/>
  <c r="AT159" i="25"/>
  <c r="AT155" i="25"/>
  <c r="AT151" i="25"/>
  <c r="AT147" i="25"/>
  <c r="AT143" i="25"/>
  <c r="AT139" i="25"/>
  <c r="AT135" i="25"/>
  <c r="AT131" i="25"/>
  <c r="AT127" i="25"/>
  <c r="AT123" i="25"/>
  <c r="AT119" i="25"/>
  <c r="AT115" i="25"/>
  <c r="AT111" i="25"/>
  <c r="AT107" i="25"/>
  <c r="AT103" i="25"/>
  <c r="AT99" i="25"/>
  <c r="AT95" i="25"/>
  <c r="AT91" i="25"/>
  <c r="AT87" i="25"/>
  <c r="AT83" i="25"/>
  <c r="AT79" i="25"/>
  <c r="AT75" i="25"/>
  <c r="AT71" i="25"/>
  <c r="AT67" i="25"/>
  <c r="AT63" i="25"/>
  <c r="AT59" i="25"/>
  <c r="AT55" i="25"/>
  <c r="AT51" i="25"/>
  <c r="AT47" i="25"/>
  <c r="AT43" i="25"/>
  <c r="AT39" i="25"/>
  <c r="AT35" i="25"/>
  <c r="AT31" i="25"/>
  <c r="AT27" i="25"/>
  <c r="AT23" i="25"/>
  <c r="AT19" i="25"/>
  <c r="AT15" i="25"/>
  <c r="AT11" i="25"/>
  <c r="AK339" i="25"/>
  <c r="AK335" i="25"/>
  <c r="AK331" i="25"/>
  <c r="AK327" i="25"/>
  <c r="AK323" i="25"/>
  <c r="AK319" i="25"/>
  <c r="AK315" i="25"/>
  <c r="AK311" i="25"/>
  <c r="AK307" i="25"/>
  <c r="AK303" i="25"/>
  <c r="AK299" i="25"/>
  <c r="AK295" i="25"/>
  <c r="AK291" i="25"/>
  <c r="AK287" i="25"/>
  <c r="AK283" i="25"/>
  <c r="AK279" i="25"/>
  <c r="AK275" i="25"/>
  <c r="AK271" i="25"/>
  <c r="AK267" i="25"/>
  <c r="AK263" i="25"/>
  <c r="AK259" i="25"/>
  <c r="AK255" i="25"/>
  <c r="AK251" i="25"/>
  <c r="AK247" i="25"/>
  <c r="AK243" i="25"/>
  <c r="AK239" i="25"/>
  <c r="AK235" i="25"/>
  <c r="AK231" i="25"/>
  <c r="AK227" i="25"/>
  <c r="AK223" i="25"/>
  <c r="AK219" i="25"/>
  <c r="AK215" i="25"/>
  <c r="AK211" i="25"/>
  <c r="AK207" i="25"/>
  <c r="AK203" i="25"/>
  <c r="AK199" i="25"/>
  <c r="AK195" i="25"/>
  <c r="AK191" i="25"/>
  <c r="AK187" i="25"/>
  <c r="AK183" i="25"/>
  <c r="AK179" i="25"/>
  <c r="AK175" i="25"/>
  <c r="AK171" i="25"/>
  <c r="AK167" i="25"/>
  <c r="AK163" i="25"/>
  <c r="AK159" i="25"/>
  <c r="AK155" i="25"/>
  <c r="AK151" i="25"/>
  <c r="AK147" i="25"/>
  <c r="AK143" i="25"/>
  <c r="AK139" i="25"/>
  <c r="AK135" i="25"/>
  <c r="AK131" i="25"/>
  <c r="AK127" i="25"/>
  <c r="AK123" i="25"/>
  <c r="AK119" i="25"/>
  <c r="AK115" i="25"/>
  <c r="AK111" i="25"/>
  <c r="AK107" i="25"/>
  <c r="AK103" i="25"/>
  <c r="AK99" i="25"/>
  <c r="AK95" i="25"/>
  <c r="AK91" i="25"/>
  <c r="AK87" i="25"/>
  <c r="AK83" i="25"/>
  <c r="AK79" i="25"/>
  <c r="AK75" i="25"/>
  <c r="AK71" i="25"/>
  <c r="AK67" i="25"/>
  <c r="AK63" i="25"/>
  <c r="AK59" i="25"/>
  <c r="AK55" i="25"/>
  <c r="AK51" i="25"/>
  <c r="AK47" i="25"/>
  <c r="AK43" i="25"/>
  <c r="AK39" i="25"/>
  <c r="AK35" i="25"/>
  <c r="AK31" i="25"/>
  <c r="AK27" i="25"/>
  <c r="AK23" i="25"/>
  <c r="AK19" i="25"/>
  <c r="AK15" i="25"/>
  <c r="AK11" i="25"/>
  <c r="AD342" i="25"/>
  <c r="AD341" i="25"/>
  <c r="AD340" i="25"/>
  <c r="AD337" i="25"/>
  <c r="AD334" i="25"/>
  <c r="AD333" i="25"/>
  <c r="AD332" i="25"/>
  <c r="AD330" i="25"/>
  <c r="AD328" i="25"/>
  <c r="AD326" i="25"/>
  <c r="AD322" i="25"/>
  <c r="AD321" i="25"/>
  <c r="AD320" i="25"/>
  <c r="AD316" i="25"/>
  <c r="AD309" i="25"/>
  <c r="AD308" i="25"/>
  <c r="AD306" i="25"/>
  <c r="AD304" i="25"/>
  <c r="AD302" i="25"/>
  <c r="AD300" i="25"/>
  <c r="AD296" i="25"/>
  <c r="AD294" i="25"/>
  <c r="AD292" i="25"/>
  <c r="AD290" i="25"/>
  <c r="AD285" i="25"/>
  <c r="AD284" i="25"/>
  <c r="AD283" i="25"/>
  <c r="AD282" i="25"/>
  <c r="AD280" i="25"/>
  <c r="AD276" i="25"/>
  <c r="AD273" i="25"/>
  <c r="AD272" i="25"/>
  <c r="AD270" i="25"/>
  <c r="AD268" i="25"/>
  <c r="AD265" i="25"/>
  <c r="AD262" i="25"/>
  <c r="AD261" i="25"/>
  <c r="AD260" i="25"/>
  <c r="AD256" i="25"/>
  <c r="AD254" i="25"/>
  <c r="AD252" i="25"/>
  <c r="AD250" i="25"/>
  <c r="AD248" i="25"/>
  <c r="AD242" i="25"/>
  <c r="AD234" i="25"/>
  <c r="AD224" i="25"/>
  <c r="AD222" i="25"/>
  <c r="AD220" i="25"/>
  <c r="AD216" i="25"/>
  <c r="AD214" i="25"/>
  <c r="AD212" i="25"/>
  <c r="AD210" i="25"/>
  <c r="AD208" i="25"/>
  <c r="AD200" i="25"/>
  <c r="AD198" i="25"/>
  <c r="AD196" i="25"/>
  <c r="AD192" i="25"/>
  <c r="AD189" i="25"/>
  <c r="AD188" i="25"/>
  <c r="AD186" i="25"/>
  <c r="AD184" i="25"/>
  <c r="AD176" i="25"/>
  <c r="AD174" i="25"/>
  <c r="AD172" i="25"/>
  <c r="AD164" i="25"/>
  <c r="AD162" i="25"/>
  <c r="AD160" i="25"/>
  <c r="AD152" i="25"/>
  <c r="AD150" i="25"/>
  <c r="AD148" i="25"/>
  <c r="AD140" i="25"/>
  <c r="AD138" i="25"/>
  <c r="AD136" i="25"/>
  <c r="AD128" i="25"/>
  <c r="AD124" i="25"/>
  <c r="AD114" i="25"/>
  <c r="AD112" i="25"/>
  <c r="AD104" i="25"/>
  <c r="AD102" i="25"/>
  <c r="AD100" i="25"/>
  <c r="AD99" i="25"/>
  <c r="AD92" i="25"/>
  <c r="AD90" i="25"/>
  <c r="AD88" i="25"/>
  <c r="AD80" i="25"/>
  <c r="AD78" i="25"/>
  <c r="AD76" i="25"/>
  <c r="AD68" i="25"/>
  <c r="AD67" i="25"/>
  <c r="AD66" i="25"/>
  <c r="AD64" i="25"/>
  <c r="AD56" i="25"/>
  <c r="AD55" i="25"/>
  <c r="AD52" i="25"/>
  <c r="AD44" i="25"/>
  <c r="AD42" i="25"/>
  <c r="AD40" i="25"/>
  <c r="AD32" i="25"/>
  <c r="AD30" i="25"/>
  <c r="AD28" i="25"/>
  <c r="AD20" i="25"/>
  <c r="AD19" i="25"/>
  <c r="AD18" i="25"/>
  <c r="AD318" i="25"/>
  <c r="AD91" i="25"/>
  <c r="AJ342" i="25"/>
  <c r="AI342" i="25"/>
  <c r="AH342" i="25"/>
  <c r="AG342" i="25"/>
  <c r="AF342" i="25"/>
  <c r="AE342" i="25"/>
  <c r="AJ341" i="25"/>
  <c r="AI341" i="25"/>
  <c r="AH341" i="25"/>
  <c r="AG341" i="25"/>
  <c r="AF341" i="25"/>
  <c r="AE341" i="25"/>
  <c r="AJ340" i="25"/>
  <c r="AI340" i="25"/>
  <c r="AH340" i="25"/>
  <c r="AG340" i="25"/>
  <c r="AF340" i="25"/>
  <c r="AE340" i="25"/>
  <c r="AJ339" i="25"/>
  <c r="AI339" i="25"/>
  <c r="AH339" i="25"/>
  <c r="AG339" i="25"/>
  <c r="AF339" i="25"/>
  <c r="AE339" i="25"/>
  <c r="AJ338" i="25"/>
  <c r="AI338" i="25"/>
  <c r="AH338" i="25"/>
  <c r="AG338" i="25"/>
  <c r="AF338" i="25"/>
  <c r="AE338" i="25"/>
  <c r="AD338" i="25"/>
  <c r="AJ337" i="25"/>
  <c r="AI337" i="25"/>
  <c r="AH337" i="25"/>
  <c r="AG337" i="25"/>
  <c r="AF337" i="25"/>
  <c r="AE337" i="25"/>
  <c r="AJ336" i="25"/>
  <c r="AI336" i="25"/>
  <c r="AH336" i="25"/>
  <c r="AG336" i="25"/>
  <c r="AF336" i="25"/>
  <c r="AE336" i="25"/>
  <c r="AD336" i="25"/>
  <c r="AJ335" i="25"/>
  <c r="AI335" i="25"/>
  <c r="AH335" i="25"/>
  <c r="AG335" i="25"/>
  <c r="AF335" i="25"/>
  <c r="AE335" i="25"/>
  <c r="AJ334" i="25"/>
  <c r="AI334" i="25"/>
  <c r="AH334" i="25"/>
  <c r="AG334" i="25"/>
  <c r="AF334" i="25"/>
  <c r="AE334" i="25"/>
  <c r="AJ333" i="25"/>
  <c r="AI333" i="25"/>
  <c r="AH333" i="25"/>
  <c r="AG333" i="25"/>
  <c r="AF333" i="25"/>
  <c r="AE333" i="25"/>
  <c r="AJ332" i="25"/>
  <c r="AI332" i="25"/>
  <c r="AH332" i="25"/>
  <c r="AG332" i="25"/>
  <c r="AF332" i="25"/>
  <c r="AE332" i="25"/>
  <c r="AJ331" i="25"/>
  <c r="AI331" i="25"/>
  <c r="AH331" i="25"/>
  <c r="AG331" i="25"/>
  <c r="AF331" i="25"/>
  <c r="AE331" i="25"/>
  <c r="AJ330" i="25"/>
  <c r="AI330" i="25"/>
  <c r="AH330" i="25"/>
  <c r="AG330" i="25"/>
  <c r="AF330" i="25"/>
  <c r="AE330" i="25"/>
  <c r="AJ329" i="25"/>
  <c r="AI329" i="25"/>
  <c r="AH329" i="25"/>
  <c r="AG329" i="25"/>
  <c r="AF329" i="25"/>
  <c r="AE329" i="25"/>
  <c r="AD329" i="25"/>
  <c r="AJ328" i="25"/>
  <c r="AI328" i="25"/>
  <c r="AH328" i="25"/>
  <c r="AG328" i="25"/>
  <c r="AF328" i="25"/>
  <c r="AE328" i="25"/>
  <c r="AJ327" i="25"/>
  <c r="AI327" i="25"/>
  <c r="AH327" i="25"/>
  <c r="AG327" i="25"/>
  <c r="AF327" i="25"/>
  <c r="AE327" i="25"/>
  <c r="AJ326" i="25"/>
  <c r="AI326" i="25"/>
  <c r="AH326" i="25"/>
  <c r="AG326" i="25"/>
  <c r="AF326" i="25"/>
  <c r="AE326" i="25"/>
  <c r="AJ325" i="25"/>
  <c r="AI325" i="25"/>
  <c r="AH325" i="25"/>
  <c r="AG325" i="25"/>
  <c r="AF325" i="25"/>
  <c r="AE325" i="25"/>
  <c r="AD325" i="25"/>
  <c r="AJ324" i="25"/>
  <c r="AI324" i="25"/>
  <c r="AH324" i="25"/>
  <c r="AG324" i="25"/>
  <c r="AF324" i="25"/>
  <c r="AE324" i="25"/>
  <c r="AD324" i="25"/>
  <c r="AJ323" i="25"/>
  <c r="AI323" i="25"/>
  <c r="AH323" i="25"/>
  <c r="AG323" i="25"/>
  <c r="AF323" i="25"/>
  <c r="AE323" i="25"/>
  <c r="AJ322" i="25"/>
  <c r="AI322" i="25"/>
  <c r="AH322" i="25"/>
  <c r="AG322" i="25"/>
  <c r="AF322" i="25"/>
  <c r="AE322" i="25"/>
  <c r="AJ321" i="25"/>
  <c r="AI321" i="25"/>
  <c r="AH321" i="25"/>
  <c r="AG321" i="25"/>
  <c r="AF321" i="25"/>
  <c r="AE321" i="25"/>
  <c r="AJ320" i="25"/>
  <c r="AI320" i="25"/>
  <c r="AH320" i="25"/>
  <c r="AG320" i="25"/>
  <c r="AF320" i="25"/>
  <c r="AE320" i="25"/>
  <c r="AJ319" i="25"/>
  <c r="AI319" i="25"/>
  <c r="AH319" i="25"/>
  <c r="AG319" i="25"/>
  <c r="AF319" i="25"/>
  <c r="AE319" i="25"/>
  <c r="AJ318" i="25"/>
  <c r="AI318" i="25"/>
  <c r="AH318" i="25"/>
  <c r="AG318" i="25"/>
  <c r="AF318" i="25"/>
  <c r="AE318" i="25"/>
  <c r="AJ317" i="25"/>
  <c r="AI317" i="25"/>
  <c r="AH317" i="25"/>
  <c r="AG317" i="25"/>
  <c r="AF317" i="25"/>
  <c r="AE317" i="25"/>
  <c r="AD317" i="25"/>
  <c r="AJ316" i="25"/>
  <c r="AI316" i="25"/>
  <c r="AH316" i="25"/>
  <c r="AG316" i="25"/>
  <c r="AF316" i="25"/>
  <c r="AE316" i="25"/>
  <c r="AJ315" i="25"/>
  <c r="AI315" i="25"/>
  <c r="AH315" i="25"/>
  <c r="AG315" i="25"/>
  <c r="AF315" i="25"/>
  <c r="AE315" i="25"/>
  <c r="AJ314" i="25"/>
  <c r="AI314" i="25"/>
  <c r="AH314" i="25"/>
  <c r="AG314" i="25"/>
  <c r="AF314" i="25"/>
  <c r="AE314" i="25"/>
  <c r="AD314" i="25"/>
  <c r="AJ313" i="25"/>
  <c r="AI313" i="25"/>
  <c r="AH313" i="25"/>
  <c r="AG313" i="25"/>
  <c r="AF313" i="25"/>
  <c r="AE313" i="25"/>
  <c r="AD313" i="25"/>
  <c r="AJ312" i="25"/>
  <c r="AI312" i="25"/>
  <c r="AH312" i="25"/>
  <c r="AG312" i="25"/>
  <c r="AF312" i="25"/>
  <c r="AE312" i="25"/>
  <c r="AD312" i="25"/>
  <c r="AJ311" i="25"/>
  <c r="AI311" i="25"/>
  <c r="AH311" i="25"/>
  <c r="AG311" i="25"/>
  <c r="AF311" i="25"/>
  <c r="AE311" i="25"/>
  <c r="AJ310" i="25"/>
  <c r="AI310" i="25"/>
  <c r="AH310" i="25"/>
  <c r="AG310" i="25"/>
  <c r="AF310" i="25"/>
  <c r="AE310" i="25"/>
  <c r="AD310" i="25"/>
  <c r="AJ309" i="25"/>
  <c r="AI309" i="25"/>
  <c r="AH309" i="25"/>
  <c r="AG309" i="25"/>
  <c r="AF309" i="25"/>
  <c r="AE309" i="25"/>
  <c r="AJ308" i="25"/>
  <c r="AI308" i="25"/>
  <c r="AH308" i="25"/>
  <c r="AG308" i="25"/>
  <c r="AF308" i="25"/>
  <c r="AE308" i="25"/>
  <c r="AJ307" i="25"/>
  <c r="AI307" i="25"/>
  <c r="AH307" i="25"/>
  <c r="AG307" i="25"/>
  <c r="AF307" i="25"/>
  <c r="AE307" i="25"/>
  <c r="AJ306" i="25"/>
  <c r="AI306" i="25"/>
  <c r="AH306" i="25"/>
  <c r="AG306" i="25"/>
  <c r="AF306" i="25"/>
  <c r="AE306" i="25"/>
  <c r="AJ305" i="25"/>
  <c r="AI305" i="25"/>
  <c r="AH305" i="25"/>
  <c r="AG305" i="25"/>
  <c r="AF305" i="25"/>
  <c r="AE305" i="25"/>
  <c r="AD305" i="25"/>
  <c r="AJ304" i="25"/>
  <c r="AI304" i="25"/>
  <c r="AH304" i="25"/>
  <c r="AG304" i="25"/>
  <c r="AF304" i="25"/>
  <c r="AE304" i="25"/>
  <c r="AJ303" i="25"/>
  <c r="AI303" i="25"/>
  <c r="AH303" i="25"/>
  <c r="AG303" i="25"/>
  <c r="AF303" i="25"/>
  <c r="AE303" i="25"/>
  <c r="AJ302" i="25"/>
  <c r="AI302" i="25"/>
  <c r="AH302" i="25"/>
  <c r="AG302" i="25"/>
  <c r="AF302" i="25"/>
  <c r="AE302" i="25"/>
  <c r="AJ301" i="25"/>
  <c r="AI301" i="25"/>
  <c r="AH301" i="25"/>
  <c r="AG301" i="25"/>
  <c r="AF301" i="25"/>
  <c r="AE301" i="25"/>
  <c r="AD301" i="25"/>
  <c r="AJ300" i="25"/>
  <c r="AI300" i="25"/>
  <c r="AH300" i="25"/>
  <c r="AG300" i="25"/>
  <c r="AF300" i="25"/>
  <c r="AE300" i="25"/>
  <c r="AJ299" i="25"/>
  <c r="AI299" i="25"/>
  <c r="AH299" i="25"/>
  <c r="AG299" i="25"/>
  <c r="AF299" i="25"/>
  <c r="AE299" i="25"/>
  <c r="AJ298" i="25"/>
  <c r="AI298" i="25"/>
  <c r="AH298" i="25"/>
  <c r="AG298" i="25"/>
  <c r="AF298" i="25"/>
  <c r="AE298" i="25"/>
  <c r="AD298" i="25"/>
  <c r="AJ297" i="25"/>
  <c r="AI297" i="25"/>
  <c r="AH297" i="25"/>
  <c r="AG297" i="25"/>
  <c r="AF297" i="25"/>
  <c r="AE297" i="25"/>
  <c r="AD297" i="25"/>
  <c r="AJ296" i="25"/>
  <c r="AI296" i="25"/>
  <c r="AH296" i="25"/>
  <c r="AG296" i="25"/>
  <c r="AF296" i="25"/>
  <c r="AE296" i="25"/>
  <c r="AJ295" i="25"/>
  <c r="AI295" i="25"/>
  <c r="AH295" i="25"/>
  <c r="AG295" i="25"/>
  <c r="AF295" i="25"/>
  <c r="AE295" i="25"/>
  <c r="AJ294" i="25"/>
  <c r="AI294" i="25"/>
  <c r="AH294" i="25"/>
  <c r="AG294" i="25"/>
  <c r="AF294" i="25"/>
  <c r="AE294" i="25"/>
  <c r="AJ293" i="25"/>
  <c r="AI293" i="25"/>
  <c r="AH293" i="25"/>
  <c r="AG293" i="25"/>
  <c r="AF293" i="25"/>
  <c r="AE293" i="25"/>
  <c r="AD293" i="25"/>
  <c r="AJ292" i="25"/>
  <c r="AI292" i="25"/>
  <c r="AH292" i="25"/>
  <c r="AG292" i="25"/>
  <c r="AF292" i="25"/>
  <c r="AE292" i="25"/>
  <c r="AJ291" i="25"/>
  <c r="AI291" i="25"/>
  <c r="AH291" i="25"/>
  <c r="AG291" i="25"/>
  <c r="AF291" i="25"/>
  <c r="AE291" i="25"/>
  <c r="AJ290" i="25"/>
  <c r="AI290" i="25"/>
  <c r="AH290" i="25"/>
  <c r="AG290" i="25"/>
  <c r="AF290" i="25"/>
  <c r="AE290" i="25"/>
  <c r="AJ289" i="25"/>
  <c r="AI289" i="25"/>
  <c r="AH289" i="25"/>
  <c r="AG289" i="25"/>
  <c r="AF289" i="25"/>
  <c r="AE289" i="25"/>
  <c r="AD289" i="25"/>
  <c r="AJ288" i="25"/>
  <c r="AI288" i="25"/>
  <c r="AH288" i="25"/>
  <c r="AG288" i="25"/>
  <c r="AF288" i="25"/>
  <c r="AE288" i="25"/>
  <c r="AD288" i="25"/>
  <c r="AJ287" i="25"/>
  <c r="AI287" i="25"/>
  <c r="AH287" i="25"/>
  <c r="AG287" i="25"/>
  <c r="AF287" i="25"/>
  <c r="AE287" i="25"/>
  <c r="AJ286" i="25"/>
  <c r="AI286" i="25"/>
  <c r="AH286" i="25"/>
  <c r="AG286" i="25"/>
  <c r="AF286" i="25"/>
  <c r="AE286" i="25"/>
  <c r="AD286" i="25"/>
  <c r="AJ285" i="25"/>
  <c r="AI285" i="25"/>
  <c r="AH285" i="25"/>
  <c r="AG285" i="25"/>
  <c r="AF285" i="25"/>
  <c r="AE285" i="25"/>
  <c r="AJ284" i="25"/>
  <c r="AI284" i="25"/>
  <c r="AH284" i="25"/>
  <c r="AG284" i="25"/>
  <c r="AF284" i="25"/>
  <c r="AE284" i="25"/>
  <c r="AJ283" i="25"/>
  <c r="AI283" i="25"/>
  <c r="AH283" i="25"/>
  <c r="AG283" i="25"/>
  <c r="AF283" i="25"/>
  <c r="AE283" i="25"/>
  <c r="AJ282" i="25"/>
  <c r="AI282" i="25"/>
  <c r="AH282" i="25"/>
  <c r="AG282" i="25"/>
  <c r="AF282" i="25"/>
  <c r="AE282" i="25"/>
  <c r="AJ281" i="25"/>
  <c r="AI281" i="25"/>
  <c r="AH281" i="25"/>
  <c r="AG281" i="25"/>
  <c r="AF281" i="25"/>
  <c r="AE281" i="25"/>
  <c r="AD281" i="25"/>
  <c r="AJ280" i="25"/>
  <c r="AI280" i="25"/>
  <c r="AH280" i="25"/>
  <c r="AG280" i="25"/>
  <c r="AF280" i="25"/>
  <c r="AE280" i="25"/>
  <c r="AJ279" i="25"/>
  <c r="AI279" i="25"/>
  <c r="AH279" i="25"/>
  <c r="AG279" i="25"/>
  <c r="AF279" i="25"/>
  <c r="AE279" i="25"/>
  <c r="AJ278" i="25"/>
  <c r="AI278" i="25"/>
  <c r="AH278" i="25"/>
  <c r="AG278" i="25"/>
  <c r="AF278" i="25"/>
  <c r="AE278" i="25"/>
  <c r="AD278" i="25"/>
  <c r="AJ277" i="25"/>
  <c r="AI277" i="25"/>
  <c r="AH277" i="25"/>
  <c r="AG277" i="25"/>
  <c r="AF277" i="25"/>
  <c r="AE277" i="25"/>
  <c r="AD277" i="25"/>
  <c r="AJ276" i="25"/>
  <c r="AI276" i="25"/>
  <c r="AH276" i="25"/>
  <c r="AG276" i="25"/>
  <c r="AF276" i="25"/>
  <c r="AE276" i="25"/>
  <c r="AJ275" i="25"/>
  <c r="AI275" i="25"/>
  <c r="AH275" i="25"/>
  <c r="AG275" i="25"/>
  <c r="AF275" i="25"/>
  <c r="AE275" i="25"/>
  <c r="AJ274" i="25"/>
  <c r="AI274" i="25"/>
  <c r="AH274" i="25"/>
  <c r="AG274" i="25"/>
  <c r="AF274" i="25"/>
  <c r="AE274" i="25"/>
  <c r="AD274" i="25"/>
  <c r="AJ273" i="25"/>
  <c r="AI273" i="25"/>
  <c r="AH273" i="25"/>
  <c r="AG273" i="25"/>
  <c r="AF273" i="25"/>
  <c r="AE273" i="25"/>
  <c r="AJ272" i="25"/>
  <c r="AI272" i="25"/>
  <c r="AH272" i="25"/>
  <c r="AG272" i="25"/>
  <c r="AF272" i="25"/>
  <c r="AE272" i="25"/>
  <c r="AJ271" i="25"/>
  <c r="AI271" i="25"/>
  <c r="AH271" i="25"/>
  <c r="AG271" i="25"/>
  <c r="AF271" i="25"/>
  <c r="AE271" i="25"/>
  <c r="AJ270" i="25"/>
  <c r="AI270" i="25"/>
  <c r="AH270" i="25"/>
  <c r="AG270" i="25"/>
  <c r="AF270" i="25"/>
  <c r="AE270" i="25"/>
  <c r="AJ269" i="25"/>
  <c r="AI269" i="25"/>
  <c r="AH269" i="25"/>
  <c r="AG269" i="25"/>
  <c r="AF269" i="25"/>
  <c r="AE269" i="25"/>
  <c r="AD269" i="25"/>
  <c r="AJ268" i="25"/>
  <c r="AI268" i="25"/>
  <c r="AH268" i="25"/>
  <c r="AG268" i="25"/>
  <c r="AF268" i="25"/>
  <c r="AE268" i="25"/>
  <c r="AJ267" i="25"/>
  <c r="AI267" i="25"/>
  <c r="AH267" i="25"/>
  <c r="AG267" i="25"/>
  <c r="AF267" i="25"/>
  <c r="AE267" i="25"/>
  <c r="AJ266" i="25"/>
  <c r="AI266" i="25"/>
  <c r="AH266" i="25"/>
  <c r="AG266" i="25"/>
  <c r="AF266" i="25"/>
  <c r="AE266" i="25"/>
  <c r="AD266" i="25"/>
  <c r="AJ265" i="25"/>
  <c r="AI265" i="25"/>
  <c r="AH265" i="25"/>
  <c r="AG265" i="25"/>
  <c r="AF265" i="25"/>
  <c r="AE265" i="25"/>
  <c r="AJ264" i="25"/>
  <c r="AI264" i="25"/>
  <c r="AH264" i="25"/>
  <c r="AG264" i="25"/>
  <c r="AF264" i="25"/>
  <c r="AE264" i="25"/>
  <c r="AD264" i="25"/>
  <c r="AJ263" i="25"/>
  <c r="AI263" i="25"/>
  <c r="AH263" i="25"/>
  <c r="AG263" i="25"/>
  <c r="AF263" i="25"/>
  <c r="AE263" i="25"/>
  <c r="AJ262" i="25"/>
  <c r="AI262" i="25"/>
  <c r="AH262" i="25"/>
  <c r="AG262" i="25"/>
  <c r="AF262" i="25"/>
  <c r="AE262" i="25"/>
  <c r="AJ261" i="25"/>
  <c r="AI261" i="25"/>
  <c r="AH261" i="25"/>
  <c r="AG261" i="25"/>
  <c r="AF261" i="25"/>
  <c r="AE261" i="25"/>
  <c r="AJ260" i="25"/>
  <c r="AI260" i="25"/>
  <c r="AH260" i="25"/>
  <c r="AG260" i="25"/>
  <c r="AF260" i="25"/>
  <c r="AE260" i="25"/>
  <c r="AJ259" i="25"/>
  <c r="AI259" i="25"/>
  <c r="AH259" i="25"/>
  <c r="AG259" i="25"/>
  <c r="AF259" i="25"/>
  <c r="AE259" i="25"/>
  <c r="AJ258" i="25"/>
  <c r="AI258" i="25"/>
  <c r="AH258" i="25"/>
  <c r="AG258" i="25"/>
  <c r="AF258" i="25"/>
  <c r="AE258" i="25"/>
  <c r="AD258" i="25"/>
  <c r="AJ257" i="25"/>
  <c r="AI257" i="25"/>
  <c r="AH257" i="25"/>
  <c r="AG257" i="25"/>
  <c r="AF257" i="25"/>
  <c r="AE257" i="25"/>
  <c r="AD257" i="25"/>
  <c r="AJ256" i="25"/>
  <c r="AI256" i="25"/>
  <c r="AH256" i="25"/>
  <c r="AG256" i="25"/>
  <c r="AF256" i="25"/>
  <c r="AE256" i="25"/>
  <c r="AJ255" i="25"/>
  <c r="AI255" i="25"/>
  <c r="AH255" i="25"/>
  <c r="AG255" i="25"/>
  <c r="AF255" i="25"/>
  <c r="AE255" i="25"/>
  <c r="AJ254" i="25"/>
  <c r="AI254" i="25"/>
  <c r="AH254" i="25"/>
  <c r="AG254" i="25"/>
  <c r="AF254" i="25"/>
  <c r="AE254" i="25"/>
  <c r="AJ253" i="25"/>
  <c r="AI253" i="25"/>
  <c r="AH253" i="25"/>
  <c r="AG253" i="25"/>
  <c r="AF253" i="25"/>
  <c r="AE253" i="25"/>
  <c r="AD253" i="25"/>
  <c r="AJ252" i="25"/>
  <c r="AI252" i="25"/>
  <c r="AH252" i="25"/>
  <c r="AG252" i="25"/>
  <c r="AF252" i="25"/>
  <c r="AE252" i="25"/>
  <c r="AJ251" i="25"/>
  <c r="AI251" i="25"/>
  <c r="AH251" i="25"/>
  <c r="AG251" i="25"/>
  <c r="AF251" i="25"/>
  <c r="AE251" i="25"/>
  <c r="AJ250" i="25"/>
  <c r="AI250" i="25"/>
  <c r="AH250" i="25"/>
  <c r="AG250" i="25"/>
  <c r="AF250" i="25"/>
  <c r="AE250" i="25"/>
  <c r="AJ249" i="25"/>
  <c r="AI249" i="25"/>
  <c r="AH249" i="25"/>
  <c r="AG249" i="25"/>
  <c r="AF249" i="25"/>
  <c r="AE249" i="25"/>
  <c r="AD249" i="25"/>
  <c r="AJ248" i="25"/>
  <c r="AI248" i="25"/>
  <c r="AH248" i="25"/>
  <c r="AG248" i="25"/>
  <c r="AF248" i="25"/>
  <c r="AE248" i="25"/>
  <c r="AJ247" i="25"/>
  <c r="AI247" i="25"/>
  <c r="AH247" i="25"/>
  <c r="AG247" i="25"/>
  <c r="AF247" i="25"/>
  <c r="AE247" i="25"/>
  <c r="AJ246" i="25"/>
  <c r="AI246" i="25"/>
  <c r="AH246" i="25"/>
  <c r="AG246" i="25"/>
  <c r="AF246" i="25"/>
  <c r="AE246" i="25"/>
  <c r="AD246" i="25"/>
  <c r="AJ245" i="25"/>
  <c r="AI245" i="25"/>
  <c r="AH245" i="25"/>
  <c r="AG245" i="25"/>
  <c r="AF245" i="25"/>
  <c r="AE245" i="25"/>
  <c r="AD245" i="25"/>
  <c r="AJ244" i="25"/>
  <c r="AI244" i="25"/>
  <c r="AH244" i="25"/>
  <c r="AG244" i="25"/>
  <c r="AF244" i="25"/>
  <c r="AE244" i="25"/>
  <c r="AD244" i="25"/>
  <c r="AJ243" i="25"/>
  <c r="AI243" i="25"/>
  <c r="AH243" i="25"/>
  <c r="AG243" i="25"/>
  <c r="AF243" i="25"/>
  <c r="AE243" i="25"/>
  <c r="AJ242" i="25"/>
  <c r="AI242" i="25"/>
  <c r="AH242" i="25"/>
  <c r="AG242" i="25"/>
  <c r="AF242" i="25"/>
  <c r="AE242" i="25"/>
  <c r="AJ241" i="25"/>
  <c r="AI241" i="25"/>
  <c r="AH241" i="25"/>
  <c r="AG241" i="25"/>
  <c r="AF241" i="25"/>
  <c r="AE241" i="25"/>
  <c r="AD241" i="25"/>
  <c r="AJ240" i="25"/>
  <c r="AI240" i="25"/>
  <c r="AH240" i="25"/>
  <c r="AG240" i="25"/>
  <c r="AF240" i="25"/>
  <c r="AE240" i="25"/>
  <c r="AD240" i="25"/>
  <c r="AJ239" i="25"/>
  <c r="AI239" i="25"/>
  <c r="AH239" i="25"/>
  <c r="AG239" i="25"/>
  <c r="AF239" i="25"/>
  <c r="AE239" i="25"/>
  <c r="AJ238" i="25"/>
  <c r="AI238" i="25"/>
  <c r="AH238" i="25"/>
  <c r="AG238" i="25"/>
  <c r="AF238" i="25"/>
  <c r="AE238" i="25"/>
  <c r="AD238" i="25"/>
  <c r="AJ237" i="25"/>
  <c r="AI237" i="25"/>
  <c r="AH237" i="25"/>
  <c r="AG237" i="25"/>
  <c r="AF237" i="25"/>
  <c r="AE237" i="25"/>
  <c r="AD237" i="25"/>
  <c r="AJ236" i="25"/>
  <c r="AI236" i="25"/>
  <c r="AH236" i="25"/>
  <c r="AG236" i="25"/>
  <c r="AF236" i="25"/>
  <c r="AE236" i="25"/>
  <c r="AD236" i="25"/>
  <c r="AJ235" i="25"/>
  <c r="AI235" i="25"/>
  <c r="AH235" i="25"/>
  <c r="AG235" i="25"/>
  <c r="AF235" i="25"/>
  <c r="AE235" i="25"/>
  <c r="AJ234" i="25"/>
  <c r="AI234" i="25"/>
  <c r="AH234" i="25"/>
  <c r="AG234" i="25"/>
  <c r="AF234" i="25"/>
  <c r="AE234" i="25"/>
  <c r="AJ233" i="25"/>
  <c r="AI233" i="25"/>
  <c r="AH233" i="25"/>
  <c r="AG233" i="25"/>
  <c r="AF233" i="25"/>
  <c r="AE233" i="25"/>
  <c r="AD233" i="25"/>
  <c r="AJ232" i="25"/>
  <c r="AI232" i="25"/>
  <c r="AH232" i="25"/>
  <c r="AG232" i="25"/>
  <c r="AF232" i="25"/>
  <c r="AE232" i="25"/>
  <c r="AD232" i="25"/>
  <c r="AJ231" i="25"/>
  <c r="AI231" i="25"/>
  <c r="AH231" i="25"/>
  <c r="AG231" i="25"/>
  <c r="AF231" i="25"/>
  <c r="AE231" i="25"/>
  <c r="AJ230" i="25"/>
  <c r="AI230" i="25"/>
  <c r="AH230" i="25"/>
  <c r="AG230" i="25"/>
  <c r="AF230" i="25"/>
  <c r="AE230" i="25"/>
  <c r="AD230" i="25"/>
  <c r="AJ229" i="25"/>
  <c r="AI229" i="25"/>
  <c r="AH229" i="25"/>
  <c r="AG229" i="25"/>
  <c r="AF229" i="25"/>
  <c r="AE229" i="25"/>
  <c r="AD229" i="25"/>
  <c r="AJ228" i="25"/>
  <c r="AI228" i="25"/>
  <c r="AH228" i="25"/>
  <c r="AG228" i="25"/>
  <c r="AF228" i="25"/>
  <c r="AE228" i="25"/>
  <c r="AD228" i="25"/>
  <c r="AJ227" i="25"/>
  <c r="AI227" i="25"/>
  <c r="AH227" i="25"/>
  <c r="AG227" i="25"/>
  <c r="AF227" i="25"/>
  <c r="AE227" i="25"/>
  <c r="AJ226" i="25"/>
  <c r="AI226" i="25"/>
  <c r="AH226" i="25"/>
  <c r="AG226" i="25"/>
  <c r="AF226" i="25"/>
  <c r="AE226" i="25"/>
  <c r="AD226" i="25"/>
  <c r="AJ225" i="25"/>
  <c r="AI225" i="25"/>
  <c r="AH225" i="25"/>
  <c r="AG225" i="25"/>
  <c r="AF225" i="25"/>
  <c r="AE225" i="25"/>
  <c r="AD225" i="25"/>
  <c r="AJ224" i="25"/>
  <c r="AI224" i="25"/>
  <c r="AH224" i="25"/>
  <c r="AG224" i="25"/>
  <c r="AF224" i="25"/>
  <c r="AE224" i="25"/>
  <c r="AJ223" i="25"/>
  <c r="AI223" i="25"/>
  <c r="AH223" i="25"/>
  <c r="AG223" i="25"/>
  <c r="AF223" i="25"/>
  <c r="AE223" i="25"/>
  <c r="AJ222" i="25"/>
  <c r="AI222" i="25"/>
  <c r="AH222" i="25"/>
  <c r="AG222" i="25"/>
  <c r="AF222" i="25"/>
  <c r="AE222" i="25"/>
  <c r="AJ221" i="25"/>
  <c r="AI221" i="25"/>
  <c r="AH221" i="25"/>
  <c r="AG221" i="25"/>
  <c r="AF221" i="25"/>
  <c r="AE221" i="25"/>
  <c r="AD221" i="25"/>
  <c r="AJ220" i="25"/>
  <c r="AI220" i="25"/>
  <c r="AH220" i="25"/>
  <c r="AG220" i="25"/>
  <c r="AF220" i="25"/>
  <c r="AE220" i="25"/>
  <c r="AJ219" i="25"/>
  <c r="AI219" i="25"/>
  <c r="AH219" i="25"/>
  <c r="AG219" i="25"/>
  <c r="AF219" i="25"/>
  <c r="AE219" i="25"/>
  <c r="AJ218" i="25"/>
  <c r="AI218" i="25"/>
  <c r="AH218" i="25"/>
  <c r="AG218" i="25"/>
  <c r="AF218" i="25"/>
  <c r="AE218" i="25"/>
  <c r="AD218" i="25"/>
  <c r="AJ217" i="25"/>
  <c r="AI217" i="25"/>
  <c r="AH217" i="25"/>
  <c r="AG217" i="25"/>
  <c r="AF217" i="25"/>
  <c r="AE217" i="25"/>
  <c r="AD217" i="25"/>
  <c r="AJ216" i="25"/>
  <c r="AI216" i="25"/>
  <c r="AH216" i="25"/>
  <c r="AG216" i="25"/>
  <c r="AF216" i="25"/>
  <c r="AE216" i="25"/>
  <c r="AJ215" i="25"/>
  <c r="AI215" i="25"/>
  <c r="AH215" i="25"/>
  <c r="AG215" i="25"/>
  <c r="AF215" i="25"/>
  <c r="AE215" i="25"/>
  <c r="AJ214" i="25"/>
  <c r="AI214" i="25"/>
  <c r="AH214" i="25"/>
  <c r="AG214" i="25"/>
  <c r="AF214" i="25"/>
  <c r="AE214" i="25"/>
  <c r="AJ213" i="25"/>
  <c r="AI213" i="25"/>
  <c r="AH213" i="25"/>
  <c r="AG213" i="25"/>
  <c r="AF213" i="25"/>
  <c r="AE213" i="25"/>
  <c r="AD213" i="25"/>
  <c r="AJ212" i="25"/>
  <c r="AI212" i="25"/>
  <c r="AH212" i="25"/>
  <c r="AG212" i="25"/>
  <c r="AF212" i="25"/>
  <c r="AE212" i="25"/>
  <c r="AJ211" i="25"/>
  <c r="AI211" i="25"/>
  <c r="AH211" i="25"/>
  <c r="AG211" i="25"/>
  <c r="AF211" i="25"/>
  <c r="AE211" i="25"/>
  <c r="AJ210" i="25"/>
  <c r="AI210" i="25"/>
  <c r="AH210" i="25"/>
  <c r="AG210" i="25"/>
  <c r="AF210" i="25"/>
  <c r="AE210" i="25"/>
  <c r="AJ209" i="25"/>
  <c r="AI209" i="25"/>
  <c r="AH209" i="25"/>
  <c r="AG209" i="25"/>
  <c r="AF209" i="25"/>
  <c r="AE209" i="25"/>
  <c r="AD209" i="25"/>
  <c r="AJ208" i="25"/>
  <c r="AI208" i="25"/>
  <c r="AH208" i="25"/>
  <c r="AG208" i="25"/>
  <c r="AF208" i="25"/>
  <c r="AE208" i="25"/>
  <c r="AJ207" i="25"/>
  <c r="AI207" i="25"/>
  <c r="AH207" i="25"/>
  <c r="AG207" i="25"/>
  <c r="AF207" i="25"/>
  <c r="AE207" i="25"/>
  <c r="AJ206" i="25"/>
  <c r="AI206" i="25"/>
  <c r="AH206" i="25"/>
  <c r="AG206" i="25"/>
  <c r="AF206" i="25"/>
  <c r="AE206" i="25"/>
  <c r="AD206" i="25"/>
  <c r="AJ205" i="25"/>
  <c r="AI205" i="25"/>
  <c r="AH205" i="25"/>
  <c r="AG205" i="25"/>
  <c r="AF205" i="25"/>
  <c r="AE205" i="25"/>
  <c r="AD205" i="25"/>
  <c r="AJ204" i="25"/>
  <c r="AI204" i="25"/>
  <c r="AH204" i="25"/>
  <c r="AG204" i="25"/>
  <c r="AF204" i="25"/>
  <c r="AE204" i="25"/>
  <c r="AD204" i="25"/>
  <c r="AJ203" i="25"/>
  <c r="AI203" i="25"/>
  <c r="AH203" i="25"/>
  <c r="AG203" i="25"/>
  <c r="AF203" i="25"/>
  <c r="AE203" i="25"/>
  <c r="AJ202" i="25"/>
  <c r="AI202" i="25"/>
  <c r="AH202" i="25"/>
  <c r="AG202" i="25"/>
  <c r="AF202" i="25"/>
  <c r="AE202" i="25"/>
  <c r="AD202" i="25"/>
  <c r="AJ201" i="25"/>
  <c r="AI201" i="25"/>
  <c r="AH201" i="25"/>
  <c r="AG201" i="25"/>
  <c r="AF201" i="25"/>
  <c r="AE201" i="25"/>
  <c r="AD201" i="25"/>
  <c r="AJ200" i="25"/>
  <c r="AI200" i="25"/>
  <c r="AH200" i="25"/>
  <c r="AG200" i="25"/>
  <c r="AF200" i="25"/>
  <c r="AE200" i="25"/>
  <c r="AJ199" i="25"/>
  <c r="AI199" i="25"/>
  <c r="AH199" i="25"/>
  <c r="AG199" i="25"/>
  <c r="AF199" i="25"/>
  <c r="AE199" i="25"/>
  <c r="AJ198" i="25"/>
  <c r="AI198" i="25"/>
  <c r="AH198" i="25"/>
  <c r="AG198" i="25"/>
  <c r="AF198" i="25"/>
  <c r="AE198" i="25"/>
  <c r="AJ197" i="25"/>
  <c r="AI197" i="25"/>
  <c r="AH197" i="25"/>
  <c r="AG197" i="25"/>
  <c r="AF197" i="25"/>
  <c r="AE197" i="25"/>
  <c r="AD197" i="25"/>
  <c r="AJ196" i="25"/>
  <c r="AI196" i="25"/>
  <c r="AH196" i="25"/>
  <c r="AG196" i="25"/>
  <c r="AF196" i="25"/>
  <c r="AE196" i="25"/>
  <c r="AJ195" i="25"/>
  <c r="AI195" i="25"/>
  <c r="AH195" i="25"/>
  <c r="AG195" i="25"/>
  <c r="AF195" i="25"/>
  <c r="AE195" i="25"/>
  <c r="AJ194" i="25"/>
  <c r="AI194" i="25"/>
  <c r="AH194" i="25"/>
  <c r="AG194" i="25"/>
  <c r="AF194" i="25"/>
  <c r="AE194" i="25"/>
  <c r="AD194" i="25"/>
  <c r="AJ193" i="25"/>
  <c r="AI193" i="25"/>
  <c r="AH193" i="25"/>
  <c r="AG193" i="25"/>
  <c r="AF193" i="25"/>
  <c r="AE193" i="25"/>
  <c r="AD193" i="25"/>
  <c r="AJ192" i="25"/>
  <c r="AI192" i="25"/>
  <c r="AH192" i="25"/>
  <c r="AG192" i="25"/>
  <c r="AF192" i="25"/>
  <c r="AE192" i="25"/>
  <c r="AJ191" i="25"/>
  <c r="AI191" i="25"/>
  <c r="AH191" i="25"/>
  <c r="AG191" i="25"/>
  <c r="AF191" i="25"/>
  <c r="AE191" i="25"/>
  <c r="AJ190" i="25"/>
  <c r="AI190" i="25"/>
  <c r="AH190" i="25"/>
  <c r="AG190" i="25"/>
  <c r="AF190" i="25"/>
  <c r="AE190" i="25"/>
  <c r="AD190" i="25"/>
  <c r="AJ189" i="25"/>
  <c r="AI189" i="25"/>
  <c r="AH189" i="25"/>
  <c r="AG189" i="25"/>
  <c r="AF189" i="25"/>
  <c r="AE189" i="25"/>
  <c r="AJ188" i="25"/>
  <c r="AI188" i="25"/>
  <c r="AH188" i="25"/>
  <c r="AG188" i="25"/>
  <c r="AF188" i="25"/>
  <c r="AE188" i="25"/>
  <c r="AJ187" i="25"/>
  <c r="AI187" i="25"/>
  <c r="AH187" i="25"/>
  <c r="AG187" i="25"/>
  <c r="AF187" i="25"/>
  <c r="AE187" i="25"/>
  <c r="AJ186" i="25"/>
  <c r="AI186" i="25"/>
  <c r="AH186" i="25"/>
  <c r="AG186" i="25"/>
  <c r="AF186" i="25"/>
  <c r="AE186" i="25"/>
  <c r="AJ185" i="25"/>
  <c r="AI185" i="25"/>
  <c r="AH185" i="25"/>
  <c r="AG185" i="25"/>
  <c r="AF185" i="25"/>
  <c r="AE185" i="25"/>
  <c r="AD185" i="25"/>
  <c r="AJ184" i="25"/>
  <c r="AI184" i="25"/>
  <c r="AH184" i="25"/>
  <c r="AG184" i="25"/>
  <c r="AF184" i="25"/>
  <c r="AE184" i="25"/>
  <c r="AJ183" i="25"/>
  <c r="AI183" i="25"/>
  <c r="AH183" i="25"/>
  <c r="AG183" i="25"/>
  <c r="AF183" i="25"/>
  <c r="AE183" i="25"/>
  <c r="AJ182" i="25"/>
  <c r="AI182" i="25"/>
  <c r="AH182" i="25"/>
  <c r="AG182" i="25"/>
  <c r="AF182" i="25"/>
  <c r="AE182" i="25"/>
  <c r="AD182" i="25"/>
  <c r="AJ181" i="25"/>
  <c r="AI181" i="25"/>
  <c r="AH181" i="25"/>
  <c r="AG181" i="25"/>
  <c r="AF181" i="25"/>
  <c r="AE181" i="25"/>
  <c r="AD181" i="25"/>
  <c r="AJ180" i="25"/>
  <c r="AI180" i="25"/>
  <c r="AH180" i="25"/>
  <c r="AG180" i="25"/>
  <c r="AF180" i="25"/>
  <c r="AE180" i="25"/>
  <c r="AD180" i="25"/>
  <c r="AJ179" i="25"/>
  <c r="AI179" i="25"/>
  <c r="AH179" i="25"/>
  <c r="AG179" i="25"/>
  <c r="AF179" i="25"/>
  <c r="AE179" i="25"/>
  <c r="AD179" i="25"/>
  <c r="AJ178" i="25"/>
  <c r="AI178" i="25"/>
  <c r="AH178" i="25"/>
  <c r="AG178" i="25"/>
  <c r="AF178" i="25"/>
  <c r="AE178" i="25"/>
  <c r="AD178" i="25"/>
  <c r="AJ177" i="25"/>
  <c r="AI177" i="25"/>
  <c r="AH177" i="25"/>
  <c r="AG177" i="25"/>
  <c r="AF177" i="25"/>
  <c r="AE177" i="25"/>
  <c r="AD177" i="25"/>
  <c r="AJ176" i="25"/>
  <c r="AI176" i="25"/>
  <c r="AH176" i="25"/>
  <c r="AG176" i="25"/>
  <c r="AF176" i="25"/>
  <c r="AE176" i="25"/>
  <c r="AJ175" i="25"/>
  <c r="AI175" i="25"/>
  <c r="AH175" i="25"/>
  <c r="AG175" i="25"/>
  <c r="AF175" i="25"/>
  <c r="AE175" i="25"/>
  <c r="AJ174" i="25"/>
  <c r="AI174" i="25"/>
  <c r="AH174" i="25"/>
  <c r="AG174" i="25"/>
  <c r="AF174" i="25"/>
  <c r="AE174" i="25"/>
  <c r="AJ173" i="25"/>
  <c r="AI173" i="25"/>
  <c r="AH173" i="25"/>
  <c r="AG173" i="25"/>
  <c r="AF173" i="25"/>
  <c r="AE173" i="25"/>
  <c r="AD173" i="25"/>
  <c r="AJ172" i="25"/>
  <c r="AI172" i="25"/>
  <c r="AH172" i="25"/>
  <c r="AG172" i="25"/>
  <c r="AF172" i="25"/>
  <c r="AE172" i="25"/>
  <c r="AJ171" i="25"/>
  <c r="AI171" i="25"/>
  <c r="AH171" i="25"/>
  <c r="AG171" i="25"/>
  <c r="AF171" i="25"/>
  <c r="AE171" i="25"/>
  <c r="AJ170" i="25"/>
  <c r="AI170" i="25"/>
  <c r="AH170" i="25"/>
  <c r="AG170" i="25"/>
  <c r="AF170" i="25"/>
  <c r="AE170" i="25"/>
  <c r="AD170" i="25"/>
  <c r="AJ169" i="25"/>
  <c r="AI169" i="25"/>
  <c r="AH169" i="25"/>
  <c r="AG169" i="25"/>
  <c r="AF169" i="25"/>
  <c r="AE169" i="25"/>
  <c r="AD169" i="25"/>
  <c r="AJ168" i="25"/>
  <c r="AI168" i="25"/>
  <c r="AH168" i="25"/>
  <c r="AG168" i="25"/>
  <c r="AF168" i="25"/>
  <c r="AE168" i="25"/>
  <c r="AD168" i="25"/>
  <c r="AJ167" i="25"/>
  <c r="AI167" i="25"/>
  <c r="AH167" i="25"/>
  <c r="AG167" i="25"/>
  <c r="AF167" i="25"/>
  <c r="AE167" i="25"/>
  <c r="AD167" i="25"/>
  <c r="AJ166" i="25"/>
  <c r="AI166" i="25"/>
  <c r="AH166" i="25"/>
  <c r="AG166" i="25"/>
  <c r="AF166" i="25"/>
  <c r="AE166" i="25"/>
  <c r="AD166" i="25"/>
  <c r="AJ165" i="25"/>
  <c r="AI165" i="25"/>
  <c r="AH165" i="25"/>
  <c r="AG165" i="25"/>
  <c r="AF165" i="25"/>
  <c r="AE165" i="25"/>
  <c r="AD165" i="25"/>
  <c r="AJ164" i="25"/>
  <c r="AI164" i="25"/>
  <c r="AH164" i="25"/>
  <c r="AG164" i="25"/>
  <c r="AF164" i="25"/>
  <c r="AE164" i="25"/>
  <c r="AJ163" i="25"/>
  <c r="AI163" i="25"/>
  <c r="AH163" i="25"/>
  <c r="AG163" i="25"/>
  <c r="AF163" i="25"/>
  <c r="AE163" i="25"/>
  <c r="AJ162" i="25"/>
  <c r="AI162" i="25"/>
  <c r="AH162" i="25"/>
  <c r="AG162" i="25"/>
  <c r="AF162" i="25"/>
  <c r="AE162" i="25"/>
  <c r="AJ161" i="25"/>
  <c r="AI161" i="25"/>
  <c r="AH161" i="25"/>
  <c r="AG161" i="25"/>
  <c r="AF161" i="25"/>
  <c r="AE161" i="25"/>
  <c r="AD161" i="25"/>
  <c r="AJ160" i="25"/>
  <c r="AI160" i="25"/>
  <c r="AH160" i="25"/>
  <c r="AG160" i="25"/>
  <c r="AF160" i="25"/>
  <c r="AE160" i="25"/>
  <c r="AJ159" i="25"/>
  <c r="AI159" i="25"/>
  <c r="AH159" i="25"/>
  <c r="AG159" i="25"/>
  <c r="AF159" i="25"/>
  <c r="AE159" i="25"/>
  <c r="AJ158" i="25"/>
  <c r="AI158" i="25"/>
  <c r="AH158" i="25"/>
  <c r="AG158" i="25"/>
  <c r="AF158" i="25"/>
  <c r="AE158" i="25"/>
  <c r="AD158" i="25"/>
  <c r="AJ157" i="25"/>
  <c r="AI157" i="25"/>
  <c r="AH157" i="25"/>
  <c r="AG157" i="25"/>
  <c r="AF157" i="25"/>
  <c r="AE157" i="25"/>
  <c r="AD157" i="25"/>
  <c r="AJ156" i="25"/>
  <c r="AI156" i="25"/>
  <c r="AH156" i="25"/>
  <c r="AG156" i="25"/>
  <c r="AF156" i="25"/>
  <c r="AE156" i="25"/>
  <c r="AD156" i="25"/>
  <c r="AJ155" i="25"/>
  <c r="AI155" i="25"/>
  <c r="AH155" i="25"/>
  <c r="AG155" i="25"/>
  <c r="AF155" i="25"/>
  <c r="AE155" i="25"/>
  <c r="AJ154" i="25"/>
  <c r="AI154" i="25"/>
  <c r="AH154" i="25"/>
  <c r="AG154" i="25"/>
  <c r="AF154" i="25"/>
  <c r="AE154" i="25"/>
  <c r="AD154" i="25"/>
  <c r="AJ153" i="25"/>
  <c r="AI153" i="25"/>
  <c r="AH153" i="25"/>
  <c r="AG153" i="25"/>
  <c r="AF153" i="25"/>
  <c r="AE153" i="25"/>
  <c r="AD153" i="25"/>
  <c r="AJ152" i="25"/>
  <c r="AI152" i="25"/>
  <c r="AH152" i="25"/>
  <c r="AG152" i="25"/>
  <c r="AF152" i="25"/>
  <c r="AE152" i="25"/>
  <c r="AJ151" i="25"/>
  <c r="AI151" i="25"/>
  <c r="AH151" i="25"/>
  <c r="AG151" i="25"/>
  <c r="AF151" i="25"/>
  <c r="AE151" i="25"/>
  <c r="AJ150" i="25"/>
  <c r="AI150" i="25"/>
  <c r="AH150" i="25"/>
  <c r="AG150" i="25"/>
  <c r="AF150" i="25"/>
  <c r="AE150" i="25"/>
  <c r="AJ149" i="25"/>
  <c r="AI149" i="25"/>
  <c r="AH149" i="25"/>
  <c r="AG149" i="25"/>
  <c r="AF149" i="25"/>
  <c r="AE149" i="25"/>
  <c r="AD149" i="25"/>
  <c r="AJ148" i="25"/>
  <c r="AI148" i="25"/>
  <c r="AH148" i="25"/>
  <c r="AG148" i="25"/>
  <c r="AF148" i="25"/>
  <c r="AE148" i="25"/>
  <c r="AJ147" i="25"/>
  <c r="AI147" i="25"/>
  <c r="AH147" i="25"/>
  <c r="AG147" i="25"/>
  <c r="AF147" i="25"/>
  <c r="AE147" i="25"/>
  <c r="AJ146" i="25"/>
  <c r="AI146" i="25"/>
  <c r="AH146" i="25"/>
  <c r="AG146" i="25"/>
  <c r="AF146" i="25"/>
  <c r="AE146" i="25"/>
  <c r="AD146" i="25"/>
  <c r="AJ145" i="25"/>
  <c r="AI145" i="25"/>
  <c r="AH145" i="25"/>
  <c r="AG145" i="25"/>
  <c r="AF145" i="25"/>
  <c r="AE145" i="25"/>
  <c r="AD145" i="25"/>
  <c r="AJ144" i="25"/>
  <c r="AI144" i="25"/>
  <c r="AH144" i="25"/>
  <c r="AG144" i="25"/>
  <c r="AF144" i="25"/>
  <c r="AE144" i="25"/>
  <c r="AD144" i="25"/>
  <c r="AJ143" i="25"/>
  <c r="AI143" i="25"/>
  <c r="AH143" i="25"/>
  <c r="AG143" i="25"/>
  <c r="AF143" i="25"/>
  <c r="AE143" i="25"/>
  <c r="AJ142" i="25"/>
  <c r="AI142" i="25"/>
  <c r="AH142" i="25"/>
  <c r="AG142" i="25"/>
  <c r="AF142" i="25"/>
  <c r="AE142" i="25"/>
  <c r="AD142" i="25"/>
  <c r="AJ141" i="25"/>
  <c r="AI141" i="25"/>
  <c r="AH141" i="25"/>
  <c r="AG141" i="25"/>
  <c r="AF141" i="25"/>
  <c r="AE141" i="25"/>
  <c r="AD141" i="25"/>
  <c r="AJ140" i="25"/>
  <c r="AI140" i="25"/>
  <c r="AH140" i="25"/>
  <c r="AG140" i="25"/>
  <c r="AF140" i="25"/>
  <c r="AE140" i="25"/>
  <c r="AJ139" i="25"/>
  <c r="AI139" i="25"/>
  <c r="AH139" i="25"/>
  <c r="AG139" i="25"/>
  <c r="AF139" i="25"/>
  <c r="AE139" i="25"/>
  <c r="AJ138" i="25"/>
  <c r="AI138" i="25"/>
  <c r="AH138" i="25"/>
  <c r="AG138" i="25"/>
  <c r="AF138" i="25"/>
  <c r="AE138" i="25"/>
  <c r="AJ137" i="25"/>
  <c r="AI137" i="25"/>
  <c r="AH137" i="25"/>
  <c r="AG137" i="25"/>
  <c r="AF137" i="25"/>
  <c r="AE137" i="25"/>
  <c r="AD137" i="25"/>
  <c r="AJ136" i="25"/>
  <c r="AI136" i="25"/>
  <c r="AH136" i="25"/>
  <c r="AG136" i="25"/>
  <c r="AF136" i="25"/>
  <c r="AE136" i="25"/>
  <c r="AJ135" i="25"/>
  <c r="AI135" i="25"/>
  <c r="AH135" i="25"/>
  <c r="AG135" i="25"/>
  <c r="AF135" i="25"/>
  <c r="AE135" i="25"/>
  <c r="AJ134" i="25"/>
  <c r="AI134" i="25"/>
  <c r="AH134" i="25"/>
  <c r="AG134" i="25"/>
  <c r="AF134" i="25"/>
  <c r="AE134" i="25"/>
  <c r="AD134" i="25"/>
  <c r="AJ133" i="25"/>
  <c r="AI133" i="25"/>
  <c r="AH133" i="25"/>
  <c r="AG133" i="25"/>
  <c r="AF133" i="25"/>
  <c r="AE133" i="25"/>
  <c r="AD133" i="25"/>
  <c r="AJ132" i="25"/>
  <c r="AI132" i="25"/>
  <c r="AH132" i="25"/>
  <c r="AG132" i="25"/>
  <c r="AF132" i="25"/>
  <c r="AE132" i="25"/>
  <c r="AD132" i="25"/>
  <c r="AJ131" i="25"/>
  <c r="AI131" i="25"/>
  <c r="AH131" i="25"/>
  <c r="AG131" i="25"/>
  <c r="AF131" i="25"/>
  <c r="AE131" i="25"/>
  <c r="AJ130" i="25"/>
  <c r="AI130" i="25"/>
  <c r="AH130" i="25"/>
  <c r="AG130" i="25"/>
  <c r="AF130" i="25"/>
  <c r="AE130" i="25"/>
  <c r="AD130" i="25"/>
  <c r="AJ129" i="25"/>
  <c r="AI129" i="25"/>
  <c r="AH129" i="25"/>
  <c r="AG129" i="25"/>
  <c r="AF129" i="25"/>
  <c r="AE129" i="25"/>
  <c r="AD129" i="25"/>
  <c r="AJ128" i="25"/>
  <c r="AI128" i="25"/>
  <c r="AH128" i="25"/>
  <c r="AG128" i="25"/>
  <c r="AF128" i="25"/>
  <c r="AE128" i="25"/>
  <c r="AJ127" i="25"/>
  <c r="AI127" i="25"/>
  <c r="AH127" i="25"/>
  <c r="AG127" i="25"/>
  <c r="AF127" i="25"/>
  <c r="AE127" i="25"/>
  <c r="AJ126" i="25"/>
  <c r="AI126" i="25"/>
  <c r="AH126" i="25"/>
  <c r="AG126" i="25"/>
  <c r="AF126" i="25"/>
  <c r="AE126" i="25"/>
  <c r="AD126" i="25"/>
  <c r="AJ125" i="25"/>
  <c r="AI125" i="25"/>
  <c r="AH125" i="25"/>
  <c r="AG125" i="25"/>
  <c r="AF125" i="25"/>
  <c r="AE125" i="25"/>
  <c r="AD125" i="25"/>
  <c r="AJ124" i="25"/>
  <c r="AI124" i="25"/>
  <c r="AH124" i="25"/>
  <c r="AG124" i="25"/>
  <c r="AF124" i="25"/>
  <c r="AE124" i="25"/>
  <c r="AJ123" i="25"/>
  <c r="AI123" i="25"/>
  <c r="AH123" i="25"/>
  <c r="AG123" i="25"/>
  <c r="AF123" i="25"/>
  <c r="AE123" i="25"/>
  <c r="AJ122" i="25"/>
  <c r="AI122" i="25"/>
  <c r="AH122" i="25"/>
  <c r="AG122" i="25"/>
  <c r="AF122" i="25"/>
  <c r="AE122" i="25"/>
  <c r="AD122" i="25"/>
  <c r="AJ121" i="25"/>
  <c r="AI121" i="25"/>
  <c r="AH121" i="25"/>
  <c r="AG121" i="25"/>
  <c r="AF121" i="25"/>
  <c r="AE121" i="25"/>
  <c r="AD121" i="25"/>
  <c r="AJ120" i="25"/>
  <c r="AI120" i="25"/>
  <c r="AH120" i="25"/>
  <c r="AG120" i="25"/>
  <c r="AF120" i="25"/>
  <c r="AE120" i="25"/>
  <c r="AD120" i="25"/>
  <c r="AJ119" i="25"/>
  <c r="AI119" i="25"/>
  <c r="AH119" i="25"/>
  <c r="AG119" i="25"/>
  <c r="AF119" i="25"/>
  <c r="AE119" i="25"/>
  <c r="AJ118" i="25"/>
  <c r="AI118" i="25"/>
  <c r="AH118" i="25"/>
  <c r="AG118" i="25"/>
  <c r="AF118" i="25"/>
  <c r="AE118" i="25"/>
  <c r="AD118" i="25"/>
  <c r="AJ117" i="25"/>
  <c r="AI117" i="25"/>
  <c r="AH117" i="25"/>
  <c r="AG117" i="25"/>
  <c r="AF117" i="25"/>
  <c r="AE117" i="25"/>
  <c r="AD117" i="25"/>
  <c r="AJ116" i="25"/>
  <c r="AI116" i="25"/>
  <c r="AH116" i="25"/>
  <c r="AG116" i="25"/>
  <c r="AF116" i="25"/>
  <c r="AE116" i="25"/>
  <c r="AD116" i="25"/>
  <c r="AJ115" i="25"/>
  <c r="AI115" i="25"/>
  <c r="AH115" i="25"/>
  <c r="AG115" i="25"/>
  <c r="AF115" i="25"/>
  <c r="AE115" i="25"/>
  <c r="AJ114" i="25"/>
  <c r="AI114" i="25"/>
  <c r="AH114" i="25"/>
  <c r="AG114" i="25"/>
  <c r="AF114" i="25"/>
  <c r="AE114" i="25"/>
  <c r="AJ113" i="25"/>
  <c r="AI113" i="25"/>
  <c r="AH113" i="25"/>
  <c r="AG113" i="25"/>
  <c r="AF113" i="25"/>
  <c r="AE113" i="25"/>
  <c r="AD113" i="25"/>
  <c r="AJ112" i="25"/>
  <c r="AI112" i="25"/>
  <c r="AH112" i="25"/>
  <c r="AG112" i="25"/>
  <c r="AF112" i="25"/>
  <c r="AE112" i="25"/>
  <c r="AJ111" i="25"/>
  <c r="AI111" i="25"/>
  <c r="AH111" i="25"/>
  <c r="AG111" i="25"/>
  <c r="AF111" i="25"/>
  <c r="AE111" i="25"/>
  <c r="AJ110" i="25"/>
  <c r="AI110" i="25"/>
  <c r="AH110" i="25"/>
  <c r="AG110" i="25"/>
  <c r="AF110" i="25"/>
  <c r="AE110" i="25"/>
  <c r="AD110" i="25"/>
  <c r="AJ109" i="25"/>
  <c r="AI109" i="25"/>
  <c r="AH109" i="25"/>
  <c r="AG109" i="25"/>
  <c r="AF109" i="25"/>
  <c r="AE109" i="25"/>
  <c r="AD109" i="25"/>
  <c r="AJ108" i="25"/>
  <c r="AI108" i="25"/>
  <c r="AH108" i="25"/>
  <c r="AG108" i="25"/>
  <c r="AF108" i="25"/>
  <c r="AE108" i="25"/>
  <c r="AD108" i="25"/>
  <c r="AJ107" i="25"/>
  <c r="AI107" i="25"/>
  <c r="AH107" i="25"/>
  <c r="AG107" i="25"/>
  <c r="AF107" i="25"/>
  <c r="AE107" i="25"/>
  <c r="AJ106" i="25"/>
  <c r="AI106" i="25"/>
  <c r="AH106" i="25"/>
  <c r="AG106" i="25"/>
  <c r="AF106" i="25"/>
  <c r="AE106" i="25"/>
  <c r="AD106" i="25"/>
  <c r="AJ105" i="25"/>
  <c r="AI105" i="25"/>
  <c r="AH105" i="25"/>
  <c r="AG105" i="25"/>
  <c r="AF105" i="25"/>
  <c r="AE105" i="25"/>
  <c r="AD105" i="25"/>
  <c r="AJ104" i="25"/>
  <c r="AI104" i="25"/>
  <c r="AH104" i="25"/>
  <c r="AG104" i="25"/>
  <c r="AF104" i="25"/>
  <c r="AE104" i="25"/>
  <c r="AJ103" i="25"/>
  <c r="AI103" i="25"/>
  <c r="AH103" i="25"/>
  <c r="AG103" i="25"/>
  <c r="AF103" i="25"/>
  <c r="AE103" i="25"/>
  <c r="AJ102" i="25"/>
  <c r="AI102" i="25"/>
  <c r="AH102" i="25"/>
  <c r="AG102" i="25"/>
  <c r="AF102" i="25"/>
  <c r="AE102" i="25"/>
  <c r="AJ101" i="25"/>
  <c r="AI101" i="25"/>
  <c r="AH101" i="25"/>
  <c r="AG101" i="25"/>
  <c r="AF101" i="25"/>
  <c r="AE101" i="25"/>
  <c r="AD101" i="25"/>
  <c r="AJ100" i="25"/>
  <c r="AI100" i="25"/>
  <c r="AH100" i="25"/>
  <c r="AG100" i="25"/>
  <c r="AF100" i="25"/>
  <c r="AE100" i="25"/>
  <c r="AJ99" i="25"/>
  <c r="AI99" i="25"/>
  <c r="AH99" i="25"/>
  <c r="AG99" i="25"/>
  <c r="AF99" i="25"/>
  <c r="AE99" i="25"/>
  <c r="AJ98" i="25"/>
  <c r="AI98" i="25"/>
  <c r="AH98" i="25"/>
  <c r="AG98" i="25"/>
  <c r="AF98" i="25"/>
  <c r="AE98" i="25"/>
  <c r="AD98" i="25"/>
  <c r="AJ97" i="25"/>
  <c r="AI97" i="25"/>
  <c r="AH97" i="25"/>
  <c r="AG97" i="25"/>
  <c r="AF97" i="25"/>
  <c r="AE97" i="25"/>
  <c r="AD97" i="25"/>
  <c r="AJ96" i="25"/>
  <c r="AI96" i="25"/>
  <c r="AH96" i="25"/>
  <c r="AG96" i="25"/>
  <c r="AF96" i="25"/>
  <c r="AE96" i="25"/>
  <c r="AD96" i="25"/>
  <c r="AJ95" i="25"/>
  <c r="AI95" i="25"/>
  <c r="AH95" i="25"/>
  <c r="AG95" i="25"/>
  <c r="AF95" i="25"/>
  <c r="AE95" i="25"/>
  <c r="AJ94" i="25"/>
  <c r="AI94" i="25"/>
  <c r="AH94" i="25"/>
  <c r="AG94" i="25"/>
  <c r="AF94" i="25"/>
  <c r="AE94" i="25"/>
  <c r="AD94" i="25"/>
  <c r="AJ93" i="25"/>
  <c r="AI93" i="25"/>
  <c r="AH93" i="25"/>
  <c r="AG93" i="25"/>
  <c r="AF93" i="25"/>
  <c r="AE93" i="25"/>
  <c r="AD93" i="25"/>
  <c r="AJ92" i="25"/>
  <c r="AI92" i="25"/>
  <c r="AH92" i="25"/>
  <c r="AG92" i="25"/>
  <c r="AF92" i="25"/>
  <c r="AE92" i="25"/>
  <c r="AJ91" i="25"/>
  <c r="AI91" i="25"/>
  <c r="AH91" i="25"/>
  <c r="AG91" i="25"/>
  <c r="AF91" i="25"/>
  <c r="AE91" i="25"/>
  <c r="AJ90" i="25"/>
  <c r="AI90" i="25"/>
  <c r="AH90" i="25"/>
  <c r="AG90" i="25"/>
  <c r="AF90" i="25"/>
  <c r="AE90" i="25"/>
  <c r="AJ89" i="25"/>
  <c r="AI89" i="25"/>
  <c r="AH89" i="25"/>
  <c r="AG89" i="25"/>
  <c r="AF89" i="25"/>
  <c r="AE89" i="25"/>
  <c r="AD89" i="25"/>
  <c r="AJ88" i="25"/>
  <c r="AI88" i="25"/>
  <c r="AH88" i="25"/>
  <c r="AG88" i="25"/>
  <c r="AF88" i="25"/>
  <c r="AE88" i="25"/>
  <c r="AJ87" i="25"/>
  <c r="AI87" i="25"/>
  <c r="AH87" i="25"/>
  <c r="AG87" i="25"/>
  <c r="AF87" i="25"/>
  <c r="AE87" i="25"/>
  <c r="AJ86" i="25"/>
  <c r="AI86" i="25"/>
  <c r="AH86" i="25"/>
  <c r="AG86" i="25"/>
  <c r="AF86" i="25"/>
  <c r="AE86" i="25"/>
  <c r="AD86" i="25"/>
  <c r="AJ85" i="25"/>
  <c r="AI85" i="25"/>
  <c r="AH85" i="25"/>
  <c r="AG85" i="25"/>
  <c r="AF85" i="25"/>
  <c r="AE85" i="25"/>
  <c r="AD85" i="25"/>
  <c r="AJ84" i="25"/>
  <c r="AI84" i="25"/>
  <c r="AH84" i="25"/>
  <c r="AG84" i="25"/>
  <c r="AF84" i="25"/>
  <c r="AE84" i="25"/>
  <c r="AD84" i="25"/>
  <c r="AJ83" i="25"/>
  <c r="AI83" i="25"/>
  <c r="AH83" i="25"/>
  <c r="AG83" i="25"/>
  <c r="AF83" i="25"/>
  <c r="AE83" i="25"/>
  <c r="AJ82" i="25"/>
  <c r="AI82" i="25"/>
  <c r="AH82" i="25"/>
  <c r="AG82" i="25"/>
  <c r="AF82" i="25"/>
  <c r="AE82" i="25"/>
  <c r="AD82" i="25"/>
  <c r="AJ81" i="25"/>
  <c r="AI81" i="25"/>
  <c r="AH81" i="25"/>
  <c r="AG81" i="25"/>
  <c r="AF81" i="25"/>
  <c r="AE81" i="25"/>
  <c r="AD81" i="25"/>
  <c r="AJ80" i="25"/>
  <c r="AI80" i="25"/>
  <c r="AH80" i="25"/>
  <c r="AG80" i="25"/>
  <c r="AF80" i="25"/>
  <c r="AE80" i="25"/>
  <c r="AJ79" i="25"/>
  <c r="AI79" i="25"/>
  <c r="AH79" i="25"/>
  <c r="AG79" i="25"/>
  <c r="AF79" i="25"/>
  <c r="AE79" i="25"/>
  <c r="AJ78" i="25"/>
  <c r="AI78" i="25"/>
  <c r="AH78" i="25"/>
  <c r="AG78" i="25"/>
  <c r="AF78" i="25"/>
  <c r="AE78" i="25"/>
  <c r="AJ77" i="25"/>
  <c r="AI77" i="25"/>
  <c r="AH77" i="25"/>
  <c r="AG77" i="25"/>
  <c r="AF77" i="25"/>
  <c r="AE77" i="25"/>
  <c r="AD77" i="25"/>
  <c r="AJ76" i="25"/>
  <c r="AI76" i="25"/>
  <c r="AH76" i="25"/>
  <c r="AG76" i="25"/>
  <c r="AF76" i="25"/>
  <c r="AE76" i="25"/>
  <c r="AJ75" i="25"/>
  <c r="AI75" i="25"/>
  <c r="AH75" i="25"/>
  <c r="AG75" i="25"/>
  <c r="AF75" i="25"/>
  <c r="AE75" i="25"/>
  <c r="AJ74" i="25"/>
  <c r="AI74" i="25"/>
  <c r="AH74" i="25"/>
  <c r="AG74" i="25"/>
  <c r="AF74" i="25"/>
  <c r="AE74" i="25"/>
  <c r="AD74" i="25"/>
  <c r="AJ73" i="25"/>
  <c r="AI73" i="25"/>
  <c r="AH73" i="25"/>
  <c r="AG73" i="25"/>
  <c r="AF73" i="25"/>
  <c r="AE73" i="25"/>
  <c r="AD73" i="25"/>
  <c r="AJ72" i="25"/>
  <c r="AI72" i="25"/>
  <c r="AH72" i="25"/>
  <c r="AG72" i="25"/>
  <c r="AF72" i="25"/>
  <c r="AE72" i="25"/>
  <c r="AD72" i="25"/>
  <c r="AJ71" i="25"/>
  <c r="AI71" i="25"/>
  <c r="AH71" i="25"/>
  <c r="AG71" i="25"/>
  <c r="AF71" i="25"/>
  <c r="AE71" i="25"/>
  <c r="AJ70" i="25"/>
  <c r="AI70" i="25"/>
  <c r="AH70" i="25"/>
  <c r="AG70" i="25"/>
  <c r="AF70" i="25"/>
  <c r="AE70" i="25"/>
  <c r="AD70" i="25"/>
  <c r="AJ69" i="25"/>
  <c r="AI69" i="25"/>
  <c r="AH69" i="25"/>
  <c r="AG69" i="25"/>
  <c r="AF69" i="25"/>
  <c r="AE69" i="25"/>
  <c r="AD69" i="25"/>
  <c r="AJ68" i="25"/>
  <c r="AI68" i="25"/>
  <c r="AH68" i="25"/>
  <c r="AG68" i="25"/>
  <c r="AF68" i="25"/>
  <c r="AE68" i="25"/>
  <c r="AJ67" i="25"/>
  <c r="AI67" i="25"/>
  <c r="AH67" i="25"/>
  <c r="AG67" i="25"/>
  <c r="AF67" i="25"/>
  <c r="AE67" i="25"/>
  <c r="AJ66" i="25"/>
  <c r="AI66" i="25"/>
  <c r="AH66" i="25"/>
  <c r="AG66" i="25"/>
  <c r="AF66" i="25"/>
  <c r="AE66" i="25"/>
  <c r="AJ65" i="25"/>
  <c r="AI65" i="25"/>
  <c r="AH65" i="25"/>
  <c r="AG65" i="25"/>
  <c r="AF65" i="25"/>
  <c r="AE65" i="25"/>
  <c r="AD65" i="25"/>
  <c r="AJ64" i="25"/>
  <c r="AI64" i="25"/>
  <c r="AH64" i="25"/>
  <c r="AG64" i="25"/>
  <c r="AF64" i="25"/>
  <c r="AE64" i="25"/>
  <c r="AJ63" i="25"/>
  <c r="AI63" i="25"/>
  <c r="AH63" i="25"/>
  <c r="AG63" i="25"/>
  <c r="AF63" i="25"/>
  <c r="AE63" i="25"/>
  <c r="AJ62" i="25"/>
  <c r="AI62" i="25"/>
  <c r="AH62" i="25"/>
  <c r="AG62" i="25"/>
  <c r="AF62" i="25"/>
  <c r="AE62" i="25"/>
  <c r="AD62" i="25"/>
  <c r="AJ61" i="25"/>
  <c r="AI61" i="25"/>
  <c r="AH61" i="25"/>
  <c r="AG61" i="25"/>
  <c r="AF61" i="25"/>
  <c r="AE61" i="25"/>
  <c r="AD61" i="25"/>
  <c r="AJ60" i="25"/>
  <c r="AI60" i="25"/>
  <c r="AH60" i="25"/>
  <c r="AG60" i="25"/>
  <c r="AF60" i="25"/>
  <c r="AE60" i="25"/>
  <c r="AD60" i="25"/>
  <c r="AJ59" i="25"/>
  <c r="AI59" i="25"/>
  <c r="AH59" i="25"/>
  <c r="AG59" i="25"/>
  <c r="AF59" i="25"/>
  <c r="AE59" i="25"/>
  <c r="AJ58" i="25"/>
  <c r="AI58" i="25"/>
  <c r="AH58" i="25"/>
  <c r="AG58" i="25"/>
  <c r="AF58" i="25"/>
  <c r="AE58" i="25"/>
  <c r="AD58" i="25"/>
  <c r="AJ57" i="25"/>
  <c r="AI57" i="25"/>
  <c r="AH57" i="25"/>
  <c r="AG57" i="25"/>
  <c r="AF57" i="25"/>
  <c r="AE57" i="25"/>
  <c r="AD57" i="25"/>
  <c r="AJ56" i="25"/>
  <c r="AI56" i="25"/>
  <c r="AH56" i="25"/>
  <c r="AG56" i="25"/>
  <c r="AF56" i="25"/>
  <c r="AE56" i="25"/>
  <c r="AJ55" i="25"/>
  <c r="AI55" i="25"/>
  <c r="AH55" i="25"/>
  <c r="AG55" i="25"/>
  <c r="AF55" i="25"/>
  <c r="AE55" i="25"/>
  <c r="AJ54" i="25"/>
  <c r="AI54" i="25"/>
  <c r="AH54" i="25"/>
  <c r="AG54" i="25"/>
  <c r="AF54" i="25"/>
  <c r="AE54" i="25"/>
  <c r="AD54" i="25"/>
  <c r="AJ53" i="25"/>
  <c r="AI53" i="25"/>
  <c r="AH53" i="25"/>
  <c r="AG53" i="25"/>
  <c r="AF53" i="25"/>
  <c r="AE53" i="25"/>
  <c r="AD53" i="25"/>
  <c r="AJ52" i="25"/>
  <c r="AI52" i="25"/>
  <c r="AH52" i="25"/>
  <c r="AG52" i="25"/>
  <c r="AF52" i="25"/>
  <c r="AE52" i="25"/>
  <c r="AJ51" i="25"/>
  <c r="AI51" i="25"/>
  <c r="AH51" i="25"/>
  <c r="AG51" i="25"/>
  <c r="AF51" i="25"/>
  <c r="AE51" i="25"/>
  <c r="AJ50" i="25"/>
  <c r="AI50" i="25"/>
  <c r="AH50" i="25"/>
  <c r="AG50" i="25"/>
  <c r="AF50" i="25"/>
  <c r="AE50" i="25"/>
  <c r="AD50" i="25"/>
  <c r="AJ49" i="25"/>
  <c r="AI49" i="25"/>
  <c r="AH49" i="25"/>
  <c r="AG49" i="25"/>
  <c r="AF49" i="25"/>
  <c r="AE49" i="25"/>
  <c r="AD49" i="25"/>
  <c r="AJ48" i="25"/>
  <c r="AI48" i="25"/>
  <c r="AH48" i="25"/>
  <c r="AG48" i="25"/>
  <c r="AF48" i="25"/>
  <c r="AE48" i="25"/>
  <c r="AD48" i="25"/>
  <c r="AJ47" i="25"/>
  <c r="AI47" i="25"/>
  <c r="AH47" i="25"/>
  <c r="AG47" i="25"/>
  <c r="AF47" i="25"/>
  <c r="AE47" i="25"/>
  <c r="AD47" i="25"/>
  <c r="AJ46" i="25"/>
  <c r="AI46" i="25"/>
  <c r="AH46" i="25"/>
  <c r="AG46" i="25"/>
  <c r="AF46" i="25"/>
  <c r="AE46" i="25"/>
  <c r="AD46" i="25"/>
  <c r="AJ45" i="25"/>
  <c r="AI45" i="25"/>
  <c r="AH45" i="25"/>
  <c r="AG45" i="25"/>
  <c r="AF45" i="25"/>
  <c r="AE45" i="25"/>
  <c r="AD45" i="25"/>
  <c r="AJ44" i="25"/>
  <c r="AI44" i="25"/>
  <c r="AH44" i="25"/>
  <c r="AG44" i="25"/>
  <c r="AF44" i="25"/>
  <c r="AE44" i="25"/>
  <c r="AJ43" i="25"/>
  <c r="AI43" i="25"/>
  <c r="AH43" i="25"/>
  <c r="AG43" i="25"/>
  <c r="AF43" i="25"/>
  <c r="AE43" i="25"/>
  <c r="AJ42" i="25"/>
  <c r="AI42" i="25"/>
  <c r="AH42" i="25"/>
  <c r="AG42" i="25"/>
  <c r="AF42" i="25"/>
  <c r="AE42" i="25"/>
  <c r="AJ41" i="25"/>
  <c r="AI41" i="25"/>
  <c r="AH41" i="25"/>
  <c r="AG41" i="25"/>
  <c r="AF41" i="25"/>
  <c r="AE41" i="25"/>
  <c r="AD41" i="25"/>
  <c r="AJ40" i="25"/>
  <c r="AI40" i="25"/>
  <c r="AH40" i="25"/>
  <c r="AG40" i="25"/>
  <c r="AF40" i="25"/>
  <c r="AE40" i="25"/>
  <c r="AJ39" i="25"/>
  <c r="AI39" i="25"/>
  <c r="AH39" i="25"/>
  <c r="AG39" i="25"/>
  <c r="AF39" i="25"/>
  <c r="AE39" i="25"/>
  <c r="AJ38" i="25"/>
  <c r="AI38" i="25"/>
  <c r="AH38" i="25"/>
  <c r="AG38" i="25"/>
  <c r="AF38" i="25"/>
  <c r="AE38" i="25"/>
  <c r="AD38" i="25"/>
  <c r="AJ37" i="25"/>
  <c r="AI37" i="25"/>
  <c r="AH37" i="25"/>
  <c r="AG37" i="25"/>
  <c r="AF37" i="25"/>
  <c r="AE37" i="25"/>
  <c r="AD37" i="25"/>
  <c r="AJ36" i="25"/>
  <c r="AI36" i="25"/>
  <c r="AH36" i="25"/>
  <c r="AG36" i="25"/>
  <c r="AF36" i="25"/>
  <c r="AE36" i="25"/>
  <c r="AD36" i="25"/>
  <c r="AJ35" i="25"/>
  <c r="AI35" i="25"/>
  <c r="AH35" i="25"/>
  <c r="AG35" i="25"/>
  <c r="AF35" i="25"/>
  <c r="AE35" i="25"/>
  <c r="AD35" i="25"/>
  <c r="AJ34" i="25"/>
  <c r="AI34" i="25"/>
  <c r="AH34" i="25"/>
  <c r="AG34" i="25"/>
  <c r="AF34" i="25"/>
  <c r="AE34" i="25"/>
  <c r="AD34" i="25"/>
  <c r="AJ33" i="25"/>
  <c r="AI33" i="25"/>
  <c r="AH33" i="25"/>
  <c r="AG33" i="25"/>
  <c r="AF33" i="25"/>
  <c r="AE33" i="25"/>
  <c r="AD33" i="25"/>
  <c r="AJ32" i="25"/>
  <c r="AI32" i="25"/>
  <c r="AH32" i="25"/>
  <c r="AG32" i="25"/>
  <c r="AF32" i="25"/>
  <c r="AE32" i="25"/>
  <c r="AJ31" i="25"/>
  <c r="AI31" i="25"/>
  <c r="AH31" i="25"/>
  <c r="AG31" i="25"/>
  <c r="AF31" i="25"/>
  <c r="AE31" i="25"/>
  <c r="AJ30" i="25"/>
  <c r="AI30" i="25"/>
  <c r="AH30" i="25"/>
  <c r="AG30" i="25"/>
  <c r="AF30" i="25"/>
  <c r="AE30" i="25"/>
  <c r="AJ29" i="25"/>
  <c r="AI29" i="25"/>
  <c r="AH29" i="25"/>
  <c r="AG29" i="25"/>
  <c r="AF29" i="25"/>
  <c r="AE29" i="25"/>
  <c r="AD29" i="25"/>
  <c r="AJ28" i="25"/>
  <c r="AI28" i="25"/>
  <c r="AH28" i="25"/>
  <c r="AG28" i="25"/>
  <c r="AF28" i="25"/>
  <c r="AE28" i="25"/>
  <c r="AJ27" i="25"/>
  <c r="AI27" i="25"/>
  <c r="AH27" i="25"/>
  <c r="AG27" i="25"/>
  <c r="AF27" i="25"/>
  <c r="AE27" i="25"/>
  <c r="AJ26" i="25"/>
  <c r="AI26" i="25"/>
  <c r="AH26" i="25"/>
  <c r="AG26" i="25"/>
  <c r="AF26" i="25"/>
  <c r="AE26" i="25"/>
  <c r="AD26" i="25"/>
  <c r="AJ25" i="25"/>
  <c r="AI25" i="25"/>
  <c r="AH25" i="25"/>
  <c r="AG25" i="25"/>
  <c r="AF25" i="25"/>
  <c r="AE25" i="25"/>
  <c r="AD25" i="25"/>
  <c r="AJ24" i="25"/>
  <c r="AI24" i="25"/>
  <c r="AH24" i="25"/>
  <c r="AG24" i="25"/>
  <c r="AF24" i="25"/>
  <c r="AE24" i="25"/>
  <c r="AD24" i="25"/>
  <c r="AJ23" i="25"/>
  <c r="AI23" i="25"/>
  <c r="AH23" i="25"/>
  <c r="AG23" i="25"/>
  <c r="AF23" i="25"/>
  <c r="AE23" i="25"/>
  <c r="AJ22" i="25"/>
  <c r="AI22" i="25"/>
  <c r="AH22" i="25"/>
  <c r="AG22" i="25"/>
  <c r="AE22" i="25"/>
  <c r="AD22" i="25"/>
  <c r="AJ21" i="25"/>
  <c r="AI21" i="25"/>
  <c r="AH21" i="25"/>
  <c r="AG21" i="25"/>
  <c r="AE21" i="25"/>
  <c r="AD21" i="25"/>
  <c r="AJ20" i="25"/>
  <c r="AI20" i="25"/>
  <c r="AH20" i="25"/>
  <c r="AG20" i="25"/>
  <c r="AE20" i="25"/>
  <c r="AJ19" i="25"/>
  <c r="AI19" i="25"/>
  <c r="AH19" i="25"/>
  <c r="AG19" i="25"/>
  <c r="AE19" i="25"/>
  <c r="AC339" i="25"/>
  <c r="AC335" i="25"/>
  <c r="AC331" i="25"/>
  <c r="AC327" i="25"/>
  <c r="AC323" i="25"/>
  <c r="AC319" i="25"/>
  <c r="AC315" i="25"/>
  <c r="AC311" i="25"/>
  <c r="AC307" i="25"/>
  <c r="AC303" i="25"/>
  <c r="AC299" i="25"/>
  <c r="AC295" i="25"/>
  <c r="AC291" i="25"/>
  <c r="AC287" i="25"/>
  <c r="AC283" i="25"/>
  <c r="AC279" i="25"/>
  <c r="AC275" i="25"/>
  <c r="AC271" i="25"/>
  <c r="AC267" i="25"/>
  <c r="AC263" i="25"/>
  <c r="AC259" i="25"/>
  <c r="AC255" i="25"/>
  <c r="AC251" i="25"/>
  <c r="AC247" i="25"/>
  <c r="AC243" i="25"/>
  <c r="AC239" i="25"/>
  <c r="AC235" i="25"/>
  <c r="AC231" i="25"/>
  <c r="AC227" i="25"/>
  <c r="AC223" i="25"/>
  <c r="AC219" i="25"/>
  <c r="AC215" i="25"/>
  <c r="AC211" i="25"/>
  <c r="AC207" i="25"/>
  <c r="AC203" i="25"/>
  <c r="AC199" i="25"/>
  <c r="AC195" i="25"/>
  <c r="AC191" i="25"/>
  <c r="AC187" i="25"/>
  <c r="AC183" i="25"/>
  <c r="AC179" i="25"/>
  <c r="AC175" i="25"/>
  <c r="AC171" i="25"/>
  <c r="AC167" i="25"/>
  <c r="AC163" i="25"/>
  <c r="AC159" i="25"/>
  <c r="AC155" i="25"/>
  <c r="AC151" i="25"/>
  <c r="AC147" i="25"/>
  <c r="AC143" i="25"/>
  <c r="AC139" i="25"/>
  <c r="AC135" i="25"/>
  <c r="AC131" i="25"/>
  <c r="AC127" i="25"/>
  <c r="AC123" i="25"/>
  <c r="AC119" i="25"/>
  <c r="AC115" i="25"/>
  <c r="AC111" i="25"/>
  <c r="AC107" i="25"/>
  <c r="AC103" i="25"/>
  <c r="AC99" i="25"/>
  <c r="AC95" i="25"/>
  <c r="AC91" i="25"/>
  <c r="AC87" i="25"/>
  <c r="AC83" i="25"/>
  <c r="AC79" i="25"/>
  <c r="AC75" i="25"/>
  <c r="AC71" i="25"/>
  <c r="AC67" i="25"/>
  <c r="AC63" i="25"/>
  <c r="AC59" i="25"/>
  <c r="AC55" i="25"/>
  <c r="AC51" i="25"/>
  <c r="AC47" i="25"/>
  <c r="AC43" i="25"/>
  <c r="AC39" i="25"/>
  <c r="AC35" i="25"/>
  <c r="AC31" i="25"/>
  <c r="AC27" i="25"/>
  <c r="AC23" i="25"/>
  <c r="AC19" i="25"/>
  <c r="AC15" i="25"/>
  <c r="AB339" i="25"/>
  <c r="AB335" i="25"/>
  <c r="AB331" i="25"/>
  <c r="AB327" i="25"/>
  <c r="AB323" i="25"/>
  <c r="AB319" i="25"/>
  <c r="AB315" i="25"/>
  <c r="AB311" i="25"/>
  <c r="AB307" i="25"/>
  <c r="AB303" i="25"/>
  <c r="AB299" i="25"/>
  <c r="AB295" i="25"/>
  <c r="AB291" i="25"/>
  <c r="AB287" i="25"/>
  <c r="AB283" i="25"/>
  <c r="AB279" i="25"/>
  <c r="AB275" i="25"/>
  <c r="AB271" i="25"/>
  <c r="AB267" i="25"/>
  <c r="AB263" i="25"/>
  <c r="AB259" i="25"/>
  <c r="AB255" i="25"/>
  <c r="AB251" i="25"/>
  <c r="AB247" i="25"/>
  <c r="AB243" i="25"/>
  <c r="AB239" i="25"/>
  <c r="AB235" i="25"/>
  <c r="AB231" i="25"/>
  <c r="AB227" i="25"/>
  <c r="AB223" i="25"/>
  <c r="AB219" i="25"/>
  <c r="AB215" i="25"/>
  <c r="AB211" i="25"/>
  <c r="AB207" i="25"/>
  <c r="AB203" i="25"/>
  <c r="AB199" i="25"/>
  <c r="AB195" i="25"/>
  <c r="AB191" i="25"/>
  <c r="AB187" i="25"/>
  <c r="AB183" i="25"/>
  <c r="AB179" i="25"/>
  <c r="AB175" i="25"/>
  <c r="AB171" i="25"/>
  <c r="AB167" i="25"/>
  <c r="AB163" i="25"/>
  <c r="AB159" i="25"/>
  <c r="AB155" i="25"/>
  <c r="AB151" i="25"/>
  <c r="AB147" i="25"/>
  <c r="AB143" i="25"/>
  <c r="AB139" i="25"/>
  <c r="AB135" i="25"/>
  <c r="AB131" i="25"/>
  <c r="AB127" i="25"/>
  <c r="AB123" i="25"/>
  <c r="AB119" i="25"/>
  <c r="AB115" i="25"/>
  <c r="AB111" i="25"/>
  <c r="AB107" i="25"/>
  <c r="AB103" i="25"/>
  <c r="AB99" i="25"/>
  <c r="AB95" i="25"/>
  <c r="AB91" i="25"/>
  <c r="AB87" i="25"/>
  <c r="AB83" i="25"/>
  <c r="AB79" i="25"/>
  <c r="AB75" i="25"/>
  <c r="AB71" i="25"/>
  <c r="AB67" i="25"/>
  <c r="AB63" i="25"/>
  <c r="AB59" i="25"/>
  <c r="AB55" i="25"/>
  <c r="AB51" i="25"/>
  <c r="AB47" i="25"/>
  <c r="AB43" i="25"/>
  <c r="AB39" i="25"/>
  <c r="AB35" i="25"/>
  <c r="AB31" i="25"/>
  <c r="AB27" i="25"/>
  <c r="AB23" i="25"/>
  <c r="AB19" i="25"/>
  <c r="AB15" i="25"/>
  <c r="AB11" i="25"/>
  <c r="AJ18" i="25"/>
  <c r="AI18" i="25"/>
  <c r="AH18" i="25"/>
  <c r="AG18" i="25"/>
  <c r="AF18" i="25"/>
  <c r="AE18" i="25"/>
  <c r="AJ17" i="25"/>
  <c r="AI17" i="25"/>
  <c r="AH17" i="25"/>
  <c r="AG17" i="25"/>
  <c r="AF17" i="25"/>
  <c r="AE17" i="25"/>
  <c r="AD17" i="25"/>
  <c r="AJ16" i="25"/>
  <c r="AI16" i="25"/>
  <c r="AH16" i="25"/>
  <c r="AG16" i="25"/>
  <c r="AF16" i="25"/>
  <c r="AE16" i="25"/>
  <c r="AJ15" i="25"/>
  <c r="AI15" i="25"/>
  <c r="AH15" i="25"/>
  <c r="AG15" i="25"/>
  <c r="AF15" i="25"/>
  <c r="AE15" i="25"/>
  <c r="AJ14" i="25"/>
  <c r="AI14" i="25"/>
  <c r="AH14" i="25"/>
  <c r="AG14" i="25"/>
  <c r="AF14" i="25"/>
  <c r="AE14" i="25"/>
  <c r="AJ13" i="25"/>
  <c r="AI13" i="25"/>
  <c r="AH13" i="25"/>
  <c r="AG13" i="25"/>
  <c r="AF13" i="25"/>
  <c r="AE13" i="25"/>
  <c r="AJ12" i="25"/>
  <c r="AI12" i="25"/>
  <c r="AH12" i="25"/>
  <c r="AG12" i="25"/>
  <c r="AF12" i="25"/>
  <c r="AE12" i="25"/>
  <c r="AJ11" i="25"/>
  <c r="AI11" i="25"/>
  <c r="AH11" i="25"/>
  <c r="AG11" i="25"/>
  <c r="AF11" i="25"/>
  <c r="AE11" i="25"/>
  <c r="AD14" i="25"/>
  <c r="AD13" i="25"/>
  <c r="AD12" i="25"/>
  <c r="AD115" i="25"/>
  <c r="AD107" i="25"/>
  <c r="AD339" i="25"/>
  <c r="AD327" i="25"/>
  <c r="AD315" i="25"/>
  <c r="AD251" i="25"/>
  <c r="AD239" i="25"/>
  <c r="AD235" i="25"/>
  <c r="AD223" i="25"/>
  <c r="AD219" i="25"/>
  <c r="AD199" i="25"/>
  <c r="AD195" i="25"/>
  <c r="AD187" i="25"/>
  <c r="AD175" i="25"/>
  <c r="AD171" i="25"/>
  <c r="AD163" i="25"/>
  <c r="AD159" i="25"/>
  <c r="AD155" i="25"/>
  <c r="AD151" i="25"/>
  <c r="AD143" i="25"/>
  <c r="AD139" i="25"/>
  <c r="AD135" i="25"/>
  <c r="AD131" i="25"/>
  <c r="AD127" i="25"/>
  <c r="AD123" i="25"/>
  <c r="AD119" i="25"/>
  <c r="AD111" i="25"/>
  <c r="AD103" i="25"/>
  <c r="AD95" i="25"/>
  <c r="AD87" i="25"/>
  <c r="AD83" i="25"/>
  <c r="AD79" i="25"/>
  <c r="AD75" i="25"/>
  <c r="AD71" i="25"/>
  <c r="AD63" i="25"/>
  <c r="AD59" i="25"/>
  <c r="AD43" i="25"/>
  <c r="AD39" i="25"/>
  <c r="AD31" i="25"/>
  <c r="AD27" i="25"/>
  <c r="AD23" i="25"/>
  <c r="AU51" i="25"/>
  <c r="AU47" i="25"/>
  <c r="AU43" i="25"/>
  <c r="AU39" i="25"/>
  <c r="AU35" i="25"/>
  <c r="AU31" i="25"/>
  <c r="AU27" i="25"/>
  <c r="AU23" i="25"/>
  <c r="AU19" i="25"/>
  <c r="AU15" i="25"/>
  <c r="BM339" i="25"/>
  <c r="BD339" i="25"/>
  <c r="AU339" i="25"/>
  <c r="AL339" i="25"/>
  <c r="M339" i="25"/>
  <c r="BM335" i="25"/>
  <c r="BD335" i="25"/>
  <c r="AU335" i="25"/>
  <c r="AL335" i="25"/>
  <c r="M335" i="25"/>
  <c r="BM331" i="25"/>
  <c r="BD331" i="25"/>
  <c r="AU331" i="25"/>
  <c r="AL331" i="25"/>
  <c r="M331" i="25"/>
  <c r="BM327" i="25"/>
  <c r="BD327" i="25"/>
  <c r="AU327" i="25"/>
  <c r="AL327" i="25"/>
  <c r="M327" i="25"/>
  <c r="BM323" i="25"/>
  <c r="BD323" i="25"/>
  <c r="AU323" i="25"/>
  <c r="AL323" i="25"/>
  <c r="M323" i="25"/>
  <c r="BM319" i="25"/>
  <c r="BD319" i="25"/>
  <c r="AU319" i="25"/>
  <c r="AL319" i="25"/>
  <c r="M319" i="25"/>
  <c r="BM315" i="25"/>
  <c r="BD315" i="25"/>
  <c r="AU315" i="25"/>
  <c r="AL315" i="25"/>
  <c r="M315" i="25"/>
  <c r="BM311" i="25"/>
  <c r="BD311" i="25"/>
  <c r="AU311" i="25"/>
  <c r="AL311" i="25"/>
  <c r="M311" i="25"/>
  <c r="BM307" i="25"/>
  <c r="BD307" i="25"/>
  <c r="AU307" i="25"/>
  <c r="AL307" i="25"/>
  <c r="M307" i="25"/>
  <c r="BM303" i="25"/>
  <c r="BD303" i="25"/>
  <c r="AU303" i="25"/>
  <c r="AL303" i="25"/>
  <c r="M303" i="25"/>
  <c r="BM299" i="25"/>
  <c r="BD299" i="25"/>
  <c r="AU299" i="25"/>
  <c r="AL299" i="25"/>
  <c r="M299" i="25"/>
  <c r="BM295" i="25"/>
  <c r="BD295" i="25"/>
  <c r="AU295" i="25"/>
  <c r="AL295" i="25"/>
  <c r="M295" i="25"/>
  <c r="BM291" i="25"/>
  <c r="BD291" i="25"/>
  <c r="AU291" i="25"/>
  <c r="AL291" i="25"/>
  <c r="M291" i="25"/>
  <c r="BM287" i="25"/>
  <c r="BD287" i="25"/>
  <c r="AU287" i="25"/>
  <c r="AL287" i="25"/>
  <c r="M287" i="25"/>
  <c r="BM283" i="25"/>
  <c r="BD283" i="25"/>
  <c r="AU283" i="25"/>
  <c r="AL283" i="25"/>
  <c r="M283" i="25"/>
  <c r="BM279" i="25"/>
  <c r="BD279" i="25"/>
  <c r="AU279" i="25"/>
  <c r="AL279" i="25"/>
  <c r="M279" i="25"/>
  <c r="BM275" i="25"/>
  <c r="BD275" i="25"/>
  <c r="AU275" i="25"/>
  <c r="AL275" i="25"/>
  <c r="M275" i="25"/>
  <c r="BM271" i="25"/>
  <c r="BD271" i="25"/>
  <c r="AU271" i="25"/>
  <c r="AL271" i="25"/>
  <c r="M271" i="25"/>
  <c r="BM267" i="25"/>
  <c r="BD267" i="25"/>
  <c r="AU267" i="25"/>
  <c r="AL267" i="25"/>
  <c r="M267" i="25"/>
  <c r="BM263" i="25"/>
  <c r="BD263" i="25"/>
  <c r="AU263" i="25"/>
  <c r="AL263" i="25"/>
  <c r="M263" i="25"/>
  <c r="BM259" i="25"/>
  <c r="BD259" i="25"/>
  <c r="AU259" i="25"/>
  <c r="AL259" i="25"/>
  <c r="M259" i="25"/>
  <c r="BM255" i="25"/>
  <c r="BD255" i="25"/>
  <c r="AU255" i="25"/>
  <c r="AL255" i="25"/>
  <c r="M255" i="25"/>
  <c r="BM251" i="25"/>
  <c r="BD251" i="25"/>
  <c r="AU251" i="25"/>
  <c r="AL251" i="25"/>
  <c r="M251" i="25"/>
  <c r="BM247" i="25"/>
  <c r="BD247" i="25"/>
  <c r="AU247" i="25"/>
  <c r="AL247" i="25"/>
  <c r="M247" i="25"/>
  <c r="BM243" i="25"/>
  <c r="BD243" i="25"/>
  <c r="AU243" i="25"/>
  <c r="AL243" i="25"/>
  <c r="M243" i="25"/>
  <c r="BM239" i="25"/>
  <c r="BD239" i="25"/>
  <c r="AU239" i="25"/>
  <c r="AL239" i="25"/>
  <c r="M239" i="25"/>
  <c r="BM235" i="25"/>
  <c r="BD235" i="25"/>
  <c r="AU235" i="25"/>
  <c r="AL235" i="25"/>
  <c r="M235" i="25"/>
  <c r="BM231" i="25"/>
  <c r="BD231" i="25"/>
  <c r="AU231" i="25"/>
  <c r="AL231" i="25"/>
  <c r="M231" i="25"/>
  <c r="BM227" i="25"/>
  <c r="BD227" i="25"/>
  <c r="AU227" i="25"/>
  <c r="AL227" i="25"/>
  <c r="M227" i="25"/>
  <c r="BM223" i="25"/>
  <c r="BD223" i="25"/>
  <c r="AU223" i="25"/>
  <c r="AL223" i="25"/>
  <c r="M223" i="25"/>
  <c r="BM219" i="25"/>
  <c r="BD219" i="25"/>
  <c r="AU219" i="25"/>
  <c r="AL219" i="25"/>
  <c r="M219" i="25"/>
  <c r="BM215" i="25"/>
  <c r="BD215" i="25"/>
  <c r="AU215" i="25"/>
  <c r="AL215" i="25"/>
  <c r="M215" i="25"/>
  <c r="BM211" i="25"/>
  <c r="BD211" i="25"/>
  <c r="AU211" i="25"/>
  <c r="AL211" i="25"/>
  <c r="M211" i="25"/>
  <c r="BM207" i="25"/>
  <c r="BD207" i="25"/>
  <c r="AU207" i="25"/>
  <c r="AL207" i="25"/>
  <c r="M207" i="25"/>
  <c r="BM203" i="25"/>
  <c r="BD203" i="25"/>
  <c r="AU203" i="25"/>
  <c r="AL203" i="25"/>
  <c r="M203" i="25"/>
  <c r="BM199" i="25"/>
  <c r="BD199" i="25"/>
  <c r="AU199" i="25"/>
  <c r="AL199" i="25"/>
  <c r="M199" i="25"/>
  <c r="BM195" i="25"/>
  <c r="BD195" i="25"/>
  <c r="AU195" i="25"/>
  <c r="AL195" i="25"/>
  <c r="M195" i="25"/>
  <c r="BM191" i="25"/>
  <c r="BD191" i="25"/>
  <c r="AU191" i="25"/>
  <c r="AL191" i="25"/>
  <c r="M191" i="25"/>
  <c r="BM187" i="25"/>
  <c r="BD187" i="25"/>
  <c r="AU187" i="25"/>
  <c r="AL187" i="25"/>
  <c r="M187" i="25"/>
  <c r="BM183" i="25"/>
  <c r="BD183" i="25"/>
  <c r="AU183" i="25"/>
  <c r="AL183" i="25"/>
  <c r="M183" i="25"/>
  <c r="BM179" i="25"/>
  <c r="BD179" i="25"/>
  <c r="AU179" i="25"/>
  <c r="AL179" i="25"/>
  <c r="M179" i="25"/>
  <c r="BM175" i="25"/>
  <c r="BD175" i="25"/>
  <c r="AU175" i="25"/>
  <c r="AL175" i="25"/>
  <c r="M175" i="25"/>
  <c r="BM171" i="25"/>
  <c r="BD171" i="25"/>
  <c r="AU171" i="25"/>
  <c r="AL171" i="25"/>
  <c r="M171" i="25"/>
  <c r="BM167" i="25"/>
  <c r="BD167" i="25"/>
  <c r="AU167" i="25"/>
  <c r="AL167" i="25"/>
  <c r="M167" i="25"/>
  <c r="BM163" i="25"/>
  <c r="BD163" i="25"/>
  <c r="AU163" i="25"/>
  <c r="AL163" i="25"/>
  <c r="M163" i="25"/>
  <c r="BM159" i="25"/>
  <c r="BD159" i="25"/>
  <c r="AU159" i="25"/>
  <c r="AL159" i="25"/>
  <c r="M159" i="25"/>
  <c r="BM155" i="25"/>
  <c r="BD155" i="25"/>
  <c r="AU155" i="25"/>
  <c r="AL155" i="25"/>
  <c r="M155" i="25"/>
  <c r="BM151" i="25"/>
  <c r="BD151" i="25"/>
  <c r="AU151" i="25"/>
  <c r="AL151" i="25"/>
  <c r="M151" i="25"/>
  <c r="BM147" i="25"/>
  <c r="BD147" i="25"/>
  <c r="AU147" i="25"/>
  <c r="AL147" i="25"/>
  <c r="M147" i="25"/>
  <c r="BM143" i="25"/>
  <c r="BD143" i="25"/>
  <c r="AU143" i="25"/>
  <c r="AL143" i="25"/>
  <c r="M143" i="25"/>
  <c r="BM139" i="25"/>
  <c r="BD139" i="25"/>
  <c r="AU139" i="25"/>
  <c r="AL139" i="25"/>
  <c r="M139" i="25"/>
  <c r="BM135" i="25"/>
  <c r="BD135" i="25"/>
  <c r="AU135" i="25"/>
  <c r="AL135" i="25"/>
  <c r="M135" i="25"/>
  <c r="BM131" i="25"/>
  <c r="BD131" i="25"/>
  <c r="AU131" i="25"/>
  <c r="AL131" i="25"/>
  <c r="M131" i="25"/>
  <c r="BM127" i="25"/>
  <c r="BD127" i="25"/>
  <c r="AU127" i="25"/>
  <c r="AL127" i="25"/>
  <c r="M127" i="25"/>
  <c r="BM123" i="25"/>
  <c r="BD123" i="25"/>
  <c r="AU123" i="25"/>
  <c r="AL123" i="25"/>
  <c r="BM119" i="25"/>
  <c r="BD119" i="25"/>
  <c r="AU119" i="25"/>
  <c r="AL119" i="25"/>
  <c r="M119" i="25"/>
  <c r="BM115" i="25"/>
  <c r="BD115" i="25"/>
  <c r="AU115" i="25"/>
  <c r="AL115" i="25"/>
  <c r="M115" i="25"/>
  <c r="BM111" i="25"/>
  <c r="BD111" i="25"/>
  <c r="AU111" i="25"/>
  <c r="AL111" i="25"/>
  <c r="M111" i="25"/>
  <c r="BM107" i="25"/>
  <c r="BD107" i="25"/>
  <c r="AU107" i="25"/>
  <c r="AL107" i="25"/>
  <c r="M107" i="25"/>
  <c r="BM103" i="25"/>
  <c r="BD103" i="25"/>
  <c r="AU103" i="25"/>
  <c r="AL103" i="25"/>
  <c r="M103" i="25"/>
  <c r="BM99" i="25"/>
  <c r="BD99" i="25"/>
  <c r="AU99" i="25"/>
  <c r="AL99" i="25"/>
  <c r="M99" i="25"/>
  <c r="BM95" i="25"/>
  <c r="BD95" i="25"/>
  <c r="AU95" i="25"/>
  <c r="AL95" i="25"/>
  <c r="M95" i="25"/>
  <c r="BM91" i="25"/>
  <c r="BD91" i="25"/>
  <c r="AU91" i="25"/>
  <c r="AL91" i="25"/>
  <c r="M91" i="25"/>
  <c r="BM87" i="25"/>
  <c r="BD87" i="25"/>
  <c r="AU87" i="25"/>
  <c r="AL87" i="25"/>
  <c r="M87" i="25"/>
  <c r="BM83" i="25"/>
  <c r="BD83" i="25"/>
  <c r="AU83" i="25"/>
  <c r="AL83" i="25"/>
  <c r="M83" i="25"/>
  <c r="BM79" i="25"/>
  <c r="BD79" i="25"/>
  <c r="AU79" i="25"/>
  <c r="AL79" i="25"/>
  <c r="M79" i="25"/>
  <c r="BM75" i="25"/>
  <c r="BD75" i="25"/>
  <c r="AU75" i="25"/>
  <c r="AL75" i="25"/>
  <c r="M75" i="25"/>
  <c r="BM71" i="25"/>
  <c r="BD71" i="25"/>
  <c r="AU71" i="25"/>
  <c r="AL71" i="25"/>
  <c r="M71" i="25"/>
  <c r="BM67" i="25"/>
  <c r="BD67" i="25"/>
  <c r="AU67" i="25"/>
  <c r="AL67" i="25"/>
  <c r="M67" i="25"/>
  <c r="BM63" i="25"/>
  <c r="BD63" i="25"/>
  <c r="AU63" i="25"/>
  <c r="AL63" i="25"/>
  <c r="M63" i="25"/>
  <c r="BM59" i="25"/>
  <c r="BD59" i="25"/>
  <c r="AU59" i="25"/>
  <c r="AL59" i="25"/>
  <c r="M59" i="25"/>
  <c r="BM55" i="25"/>
  <c r="BD55" i="25"/>
  <c r="AU55" i="25"/>
  <c r="AL55" i="25"/>
  <c r="M55" i="25"/>
  <c r="BM51" i="25"/>
  <c r="BD51" i="25"/>
  <c r="AL51" i="25"/>
  <c r="M51" i="25"/>
  <c r="BM47" i="25"/>
  <c r="BD47" i="25"/>
  <c r="AL47" i="25"/>
  <c r="M47" i="25"/>
  <c r="BM43" i="25"/>
  <c r="BD43" i="25"/>
  <c r="AL43" i="25"/>
  <c r="M43" i="25"/>
  <c r="BM39" i="25"/>
  <c r="BD39" i="25"/>
  <c r="AL39" i="25"/>
  <c r="BM35" i="25"/>
  <c r="BD35" i="25"/>
  <c r="AL35" i="25"/>
  <c r="M35" i="25"/>
  <c r="BM31" i="25"/>
  <c r="BD31" i="25"/>
  <c r="AL31" i="25"/>
  <c r="M31" i="25"/>
  <c r="BM27" i="25"/>
  <c r="BD27" i="25"/>
  <c r="AL27" i="25"/>
  <c r="M27" i="25"/>
  <c r="BM23" i="25"/>
  <c r="BD23" i="25"/>
  <c r="AL23" i="25"/>
  <c r="M23" i="25"/>
  <c r="BM19" i="25"/>
  <c r="BD19" i="25"/>
  <c r="AL19" i="25"/>
  <c r="M19" i="25"/>
  <c r="BM15" i="25"/>
  <c r="BD15" i="25"/>
  <c r="AL15" i="25"/>
  <c r="M15" i="25"/>
  <c r="BM11" i="25"/>
  <c r="BD11" i="25"/>
  <c r="AU11" i="25"/>
  <c r="N6" i="30" l="1"/>
  <c r="M6" i="30" s="1"/>
  <c r="M4" i="30"/>
  <c r="M38" i="30"/>
  <c r="AD335" i="25"/>
  <c r="AD319" i="25"/>
  <c r="AD323" i="25"/>
  <c r="AD331" i="25"/>
  <c r="AD311" i="25"/>
  <c r="AD287" i="25"/>
  <c r="AD291" i="25"/>
  <c r="AD295" i="25"/>
  <c r="AD299" i="25"/>
  <c r="AD303" i="25"/>
  <c r="AD307" i="25"/>
  <c r="AD263" i="25"/>
  <c r="AD267" i="25"/>
  <c r="AD271" i="25"/>
  <c r="AD275" i="25"/>
  <c r="AD279" i="25"/>
  <c r="AD247" i="25"/>
  <c r="AD255" i="25"/>
  <c r="AD259" i="25"/>
  <c r="AD215" i="25"/>
  <c r="AD227" i="25"/>
  <c r="AD231" i="25"/>
  <c r="AD203" i="25"/>
  <c r="AD207" i="25"/>
  <c r="AD211" i="25"/>
  <c r="AD191" i="25"/>
  <c r="AD183" i="25"/>
  <c r="AD51" i="25"/>
  <c r="AD147" i="25"/>
  <c r="AD243" i="25"/>
  <c r="AD15" i="25"/>
  <c r="AE536" i="29" l="1"/>
  <c r="AD536" i="29" l="1"/>
  <c r="AE559" i="29"/>
  <c r="AD559" i="29"/>
  <c r="AE560" i="29"/>
  <c r="AD560" i="29"/>
  <c r="AM11" i="29"/>
  <c r="AG11" i="29"/>
  <c r="AD11" i="29" s="1"/>
  <c r="AJ11" i="29"/>
  <c r="AI11" i="29"/>
  <c r="AH11" i="29"/>
  <c r="AF537" i="29"/>
  <c r="AF565" i="29"/>
  <c r="AF562" i="29"/>
  <c r="AF563" i="29"/>
  <c r="AF554" i="29"/>
  <c r="AF543" i="29"/>
  <c r="AF566" i="29"/>
  <c r="AF564" i="29"/>
  <c r="AF567" i="29"/>
  <c r="AF568" i="29"/>
  <c r="AF555" i="29"/>
  <c r="AF569" i="29"/>
  <c r="AF530" i="29"/>
  <c r="AF540" i="29"/>
  <c r="AF558" i="29"/>
  <c r="AF557" i="29"/>
  <c r="AF538" i="29"/>
  <c r="AF560" i="29"/>
  <c r="AF561" i="29"/>
  <c r="AF556" i="29"/>
  <c r="AF544" i="29"/>
  <c r="AF559" i="29"/>
  <c r="AF541" i="29"/>
  <c r="BN206" i="29"/>
  <c r="BN174" i="29"/>
  <c r="BN173" i="29"/>
  <c r="BN205" i="29"/>
  <c r="BN207" i="29"/>
  <c r="BN208" i="29"/>
  <c r="BN168" i="29"/>
  <c r="BE206" i="29"/>
  <c r="BE205" i="29"/>
  <c r="BE208" i="29"/>
  <c r="BE168" i="29"/>
  <c r="BE174" i="29"/>
  <c r="BE207" i="29"/>
  <c r="BE173" i="29"/>
  <c r="AV206" i="29"/>
  <c r="AV173" i="29"/>
  <c r="AV168" i="29"/>
  <c r="AV208" i="29"/>
  <c r="AV207" i="29"/>
  <c r="AV205" i="29"/>
  <c r="AV174" i="29"/>
  <c r="AD205" i="29"/>
  <c r="AD168" i="29"/>
  <c r="AF168" i="29"/>
  <c r="AM168" i="29"/>
  <c r="AD206" i="29"/>
  <c r="AM207" i="29"/>
  <c r="AD208" i="29"/>
  <c r="AM208" i="29"/>
  <c r="AF208" i="29"/>
  <c r="AF467" i="29"/>
  <c r="AF350" i="29"/>
  <c r="AM205" i="29"/>
  <c r="AF205" i="29"/>
  <c r="AM206" i="29"/>
  <c r="AF206" i="29"/>
  <c r="AF174" i="29"/>
  <c r="AD174" i="29" s="1"/>
  <c r="AM174" i="29"/>
  <c r="AF348" i="29"/>
  <c r="AF354" i="29"/>
  <c r="AF353" i="29"/>
  <c r="AF465" i="29"/>
  <c r="AF173" i="29"/>
  <c r="AD173" i="29" s="1"/>
  <c r="AM173" i="29"/>
  <c r="AF352" i="29"/>
  <c r="AF207" i="29"/>
  <c r="AD207" i="29" s="1"/>
  <c r="AF347" i="29"/>
  <c r="AF466" i="29"/>
  <c r="AF351" i="29"/>
  <c r="AF464" i="29"/>
  <c r="AF349" i="29"/>
</calcChain>
</file>

<file path=xl/sharedStrings.xml><?xml version="1.0" encoding="utf-8"?>
<sst xmlns="http://schemas.openxmlformats.org/spreadsheetml/2006/main" count="15228" uniqueCount="4472">
  <si>
    <t>DEPARTAMENTO NORTE DE SANTANDER</t>
  </si>
  <si>
    <t>NOMBRE DE LA DEPENDENCIA</t>
  </si>
  <si>
    <t>ÁREA / OFICINA RESPONSABLE</t>
  </si>
  <si>
    <t>PROGRAMA</t>
  </si>
  <si>
    <t>ACCIÓN / ACTIVIDAD</t>
  </si>
  <si>
    <t>PRODUCTO / ENTREGABLE</t>
  </si>
  <si>
    <t>FECHA PROGRAMADA</t>
  </si>
  <si>
    <t>FECHA DE EJECUCIÓN</t>
  </si>
  <si>
    <t>VALOR TOTAL</t>
  </si>
  <si>
    <t>DEPARTAMENTO</t>
  </si>
  <si>
    <t>OTROS</t>
  </si>
  <si>
    <t>VALOR PARCIAL</t>
  </si>
  <si>
    <t>INICIA</t>
  </si>
  <si>
    <t>FINALIZA</t>
  </si>
  <si>
    <t>R PROPIOS</t>
  </si>
  <si>
    <t>REGALÍAS</t>
  </si>
  <si>
    <t>CRÉDITO</t>
  </si>
  <si>
    <t>SGP</t>
  </si>
  <si>
    <t>Porcentaje de avance en gestión para la construcción y/o adecuación de terminales de transporte aéreo y/o terrestre</t>
  </si>
  <si>
    <t>4.5</t>
  </si>
  <si>
    <t>1. Bienestar Social</t>
  </si>
  <si>
    <t>1.1 Más Oportunidades para la Educación</t>
  </si>
  <si>
    <t>1,1,1 Educación inicial: Más oportunidades para crecer y aprender</t>
  </si>
  <si>
    <t>1.1.1</t>
  </si>
  <si>
    <t>1.1.1.1</t>
  </si>
  <si>
    <t>1.1.1.1 Transiciones integrales</t>
  </si>
  <si>
    <t>EDUCACIÓN</t>
  </si>
  <si>
    <t>Estrategia conjunta de transiciones integrales implementada en el marco de la MIAFF</t>
  </si>
  <si>
    <t>% de establecimientos educativos realizando escuelas de padres con temáticas de primera infancia</t>
  </si>
  <si>
    <t>1.1.1.2</t>
  </si>
  <si>
    <t>1.1.1.2 Sistemas de Información para la Primera Infancia</t>
  </si>
  <si>
    <t>% de los prestadores de servicios de primera infancia privados registrados en el Sistema de Información para la Primera Infancia SIPI</t>
  </si>
  <si>
    <t>1.1.1.3</t>
  </si>
  <si>
    <t>1.1.1.3 Asistencia técnica, vigilancia y control para el cumplimiento de estándares</t>
  </si>
  <si>
    <t>1.1.1.4</t>
  </si>
  <si>
    <t>1.1.1.4 Calidad en la educación inicial y preescolar</t>
  </si>
  <si>
    <t>% de establecimientos educativos de los municipios PDET con procesos de fortalecimiento y acompañamiento pedagógico (incluye dotación)</t>
  </si>
  <si>
    <t>% Sistema de medición de la calidad en el educación inicial implementado</t>
  </si>
  <si>
    <t xml:space="preserve"> 1,1,2 Nadie se queda sin estudiar: Acogida bienestar y Permanencia</t>
  </si>
  <si>
    <t>1.1.2</t>
  </si>
  <si>
    <t>1.1.2.1</t>
  </si>
  <si>
    <t>1.1.2.1 Ambientes de aprendizaje</t>
  </si>
  <si>
    <t>Plan departamental de infraestructura educativa del Departamento formulado y en implementación</t>
  </si>
  <si>
    <t>Megacolegios construidos</t>
  </si>
  <si>
    <t>Establecimientos educativos dotados con materiales e instrumentos de enseñanza y aprendizaje (mobiliario, tableros, menaje de restaurante escolar, material didáctico, pedagógico, lúdico, etc.)</t>
  </si>
  <si>
    <t>Establecimientos educativos de los municipios PDET dotados con materiales e instrumentos de enseñanza y aprendizaje (mobiliario, tableros, menaje de restaurante escolar, material didáctico, pedagógico, lúdico, etc.)</t>
  </si>
  <si>
    <t>1.1.2.2</t>
  </si>
  <si>
    <t xml:space="preserve">1.1.2.2 Acceso Seguro y Bienestar </t>
  </si>
  <si>
    <t>Estudiantes por año beneficiados en internado escolar</t>
  </si>
  <si>
    <t>Estudiantes por año beneficiados en los Hogares Juveniles Campesinos</t>
  </si>
  <si>
    <t>1.1.2.3</t>
  </si>
  <si>
    <t>1.1.2.3 Acogida</t>
  </si>
  <si>
    <t>Estrategia de matrícula implementada (Primera Infancia)</t>
  </si>
  <si>
    <t>Estrategia de búsqueda activa de niños y niñas por fuera del sistema escolar implementada</t>
  </si>
  <si>
    <t>Campaña de bienvenida a las familias implementada (Primera Infancia)</t>
  </si>
  <si>
    <t>1.1.2.4</t>
  </si>
  <si>
    <t>1.1.2.4 Estrategias de inclusión y atención a la diversidad</t>
  </si>
  <si>
    <t>Niños, niñas, adolescentes y jóvenes víctimas, desplazados, desmovilizados, etc. atendidos</t>
  </si>
  <si>
    <t>Niños, niñas, adolescentes y jóvenes con discapacidad y talentos excepcionales beneficiados anualmente con programas de educación inclusiva</t>
  </si>
  <si>
    <t>Jóvenes y adultos atendidos anualmente por modelos educativos flexibles</t>
  </si>
  <si>
    <t>Niños, niñas y jóvenes de grupos étnicos atendidos cada año en modelos de educación tradicional y modelos flexibles pertinentes.</t>
  </si>
  <si>
    <t>% de adolescentes y jóvenes que se encuentran privados de la libertad, atendidos en el marco del Sistema de Responsabilidad Penal para Adolescentes en los niveles de educación básica primaria y secundaria.</t>
  </si>
  <si>
    <t>% de niños, niñas, adolescentes y jóvenes migrantes atendidos</t>
  </si>
  <si>
    <t>1,1,3 Educar con calidad con más oportunidades para transformar vidas</t>
  </si>
  <si>
    <t>1.1.3</t>
  </si>
  <si>
    <t>1.1.3.1</t>
  </si>
  <si>
    <t>Escuelas normales superiores fortalecidas para incidir en la formación inicial de los docentes</t>
  </si>
  <si>
    <t>Docentes formados en procesos de emprendimiento e innovación</t>
  </si>
  <si>
    <t>Docentes apoyados con Becas para formación posgradual</t>
  </si>
  <si>
    <t>1.1.3.2</t>
  </si>
  <si>
    <t>1.1.3.2 Orientación Curricular</t>
  </si>
  <si>
    <t>% de establecimientos educativos con PEI y PEC fortalecidos</t>
  </si>
  <si>
    <t>% de establecimientos educativos implementando normas técnicas curriculares actualizadas</t>
  </si>
  <si>
    <t>1.1.3.3</t>
  </si>
  <si>
    <t>1.1.3.3 Fortalecimiento de aprendizajes</t>
  </si>
  <si>
    <t>% municipios no certificados con establecimientos educativos que desarrollan procesos de investigación escolar</t>
  </si>
  <si>
    <t>Establecimientos educativos con servicio de conectividad</t>
  </si>
  <si>
    <t>Redes de maestros o comunidades de aprendizaje para el intercambio pedagógico implementadas (Centro de actualización del saber escolar)</t>
  </si>
  <si>
    <t>Establecimientos educativos implementando el Plan Nacional de Lectura y Escritura</t>
  </si>
  <si>
    <t xml:space="preserve">Establecimientos educativos implementando Programa departamental de bilingüismo </t>
  </si>
  <si>
    <t>1.1.3.4</t>
  </si>
  <si>
    <t>1.1.3.4 Valoración del desarrollo y evaluación de los aprendizajes</t>
  </si>
  <si>
    <t>Establecimientos educativos acompañados en los programas de "Todos a Aprender", y "Supérate con el Saber"</t>
  </si>
  <si>
    <t>% de establecimientos educativos acompañados para mejorar los resultados de las pruebas Saber</t>
  </si>
  <si>
    <t>% de establecimientos educativos implementando pautas, pruebas de suficiencia y nivelación de niños, niñas y adolescentes migrantes</t>
  </si>
  <si>
    <t>1.1.3.5</t>
  </si>
  <si>
    <t>1.1.3.5 Entornos escolares para la vida, la convivencia y la ciudadanía (Desarrollo de competencias socioemocionales y ciudadanas)</t>
  </si>
  <si>
    <t>% de los comités de convivencia escolar fortalecidos</t>
  </si>
  <si>
    <t>% de establecimientos educativos orientados en el Sistema de Información Unificado de Convivencia Escolar-SIUCE</t>
  </si>
  <si>
    <t>% de establecimientos educativos apoyando iniciativas de participación de niñas, niños y adolescentes (encuentros de personeros y contralores estudiantiles)</t>
  </si>
  <si>
    <t>% de los establecimientos educativos con escuelas de padres fortalecidas mediante el acompañamiento de la Secretaría de Educación</t>
  </si>
  <si>
    <t>1.1.3.6</t>
  </si>
  <si>
    <t>1.1.3.6 Gestión para los establecimientos educativos</t>
  </si>
  <si>
    <t>% de establecimientos educativos con directivos docentes formados en Gestión escolar y liderazgo educativo</t>
  </si>
  <si>
    <t>% de los consejos directivos de los establecimientos educativos fortalecidos</t>
  </si>
  <si>
    <t>Establecimientos educativos implementando el sistema de seguimiento a egresados</t>
  </si>
  <si>
    <t>1.1.3.7</t>
  </si>
  <si>
    <t>1.1.3.7 Implementación de la Jornada Única</t>
  </si>
  <si>
    <t>Programa de jornada única implementado</t>
  </si>
  <si>
    <t>1.1.3.8</t>
  </si>
  <si>
    <t>1.1.3.8 Educación Rural integral</t>
  </si>
  <si>
    <t>Establecimientos educativos implementando proyectos Pedagógicos productivos (tales como las huertas escolares)</t>
  </si>
  <si>
    <t>1.1.3.9</t>
  </si>
  <si>
    <t xml:space="preserve">1.1.3.9 Fortalecimiento de la Media </t>
  </si>
  <si>
    <t>Establecimientos educativos implementando Ciclos propedéuticos y orientación socio ocupacional.</t>
  </si>
  <si>
    <t>Estrategia de orientación socioemocional y sociocupacional implementada</t>
  </si>
  <si>
    <t>Establecimientos educativos implementando la estrategia Universidad en el aula para el fortalecimiento de la oferta de la educación media técnica a bachilleres</t>
  </si>
  <si>
    <t>Establecimientos educativos apoyados con procesos fortalecimiento de la media y tránsito a la educación terciaria</t>
  </si>
  <si>
    <t>1,1,4 Educación superior con calidad para reducir brechas e inequidades</t>
  </si>
  <si>
    <t>1.1.4</t>
  </si>
  <si>
    <t>1.1.4.1</t>
  </si>
  <si>
    <t>1.1.4.1 Más y mejores oportunidades de acceso a la educación superior</t>
  </si>
  <si>
    <t>Estrategia de facilidad de acceso (para los estudiantes nortesantandereanos) a las instituciones de educación superior oficiales de la región implementada</t>
  </si>
  <si>
    <t>Estrategia de Universidad del Catatumbo implementada</t>
  </si>
  <si>
    <t>Ciudadela universitaria de Atalaya creada</t>
  </si>
  <si>
    <t>Municipios con nuevas sedes universitarias implementadas</t>
  </si>
  <si>
    <t>Estrategia de acompañamiento en la gestión de la creación de instituciones de educación superior para las comunidades étnicas</t>
  </si>
  <si>
    <t>1.1.4.2</t>
  </si>
  <si>
    <t>1.1.4.2 Fortalecimiento de la formación técnica y tecnológica de acuerdo con la demanda del sector productivo de la región</t>
  </si>
  <si>
    <t>Municipios beneficiados con oferta de formación técnica y tecnológica en articulación con el Servicio Nacional de Aprendizaje (SENA), e Instituciones de Educación Superior</t>
  </si>
  <si>
    <t>1.1.4.3</t>
  </si>
  <si>
    <t>1.1.4.3 La investigación y calidad como motor de desarrollo</t>
  </si>
  <si>
    <t>Procesos de investigación científica en Instituciones de Educación Superior</t>
  </si>
  <si>
    <t>Procesos de investigación científica en la ruralidad en articulación con las instituciones técnicas y tecnológicas</t>
  </si>
  <si>
    <t>1,1,5 Fortalecimiento institucional y corresponsabilidad de todos los actores</t>
  </si>
  <si>
    <t>1.1.5</t>
  </si>
  <si>
    <t>1.1.5.1</t>
  </si>
  <si>
    <t>1.1.5.1 Sistemas de información y modernización</t>
  </si>
  <si>
    <t>% de funcionarios comprometidos con el uso y apropiación de los Sistemas de Información</t>
  </si>
  <si>
    <t>% del hardware obsoleto renovado</t>
  </si>
  <si>
    <t>Red eléctrica y de datos optimizada</t>
  </si>
  <si>
    <t>Sistema de gestión de archivo de expedientes laborales digitalizado y adecuado</t>
  </si>
  <si>
    <t>Procesos certificados en calidad sostenidos con seguimiento de auditoría satisfactoria</t>
  </si>
  <si>
    <t>1.1.5.2</t>
  </si>
  <si>
    <t>1.1.5.2 Gestión para los establecimientos educativos</t>
  </si>
  <si>
    <t>% de establecimientos educativos oficiales con procesos de acompañamiento en gestión y control normativo</t>
  </si>
  <si>
    <t>Proceso de pago de nómina Docente, Directiva Docente y Administrativa optimizado</t>
  </si>
  <si>
    <t>% Instituciones educativas de ETDH con cumplimiento de las condiciones de calidad de los programas registrados y de sus indicadores</t>
  </si>
  <si>
    <t>1.1.5.3</t>
  </si>
  <si>
    <t xml:space="preserve">1.1.5.3 Bienestar </t>
  </si>
  <si>
    <t>% de la nómina docente y Directiva Docente beneficiados con los procesos de Bienestar (recreación, cultura y deporte; atención psicosocial; asistencia técnica, comunicaciones)</t>
  </si>
  <si>
    <t>% de la nómina administrativa beneficiada con los procesos de Bienestar (recreación, cultura y deporte; atención psicosocial; asistencia técnica, comunicaciones)</t>
  </si>
  <si>
    <t>1,2,1 Salud Ambiental</t>
  </si>
  <si>
    <t>1.2.1</t>
  </si>
  <si>
    <t>1.2.1.1</t>
  </si>
  <si>
    <t>1.2.1.1 Hábitat saludables</t>
  </si>
  <si>
    <t>I.D.S.</t>
  </si>
  <si>
    <t>Municipios con vigilancia de la calidad del agua para consumo humano</t>
  </si>
  <si>
    <t>Municipios desarrollando estrategias de control para la prevención de la rabia transmitida por felinos y caninos.</t>
  </si>
  <si>
    <t>1.2.1.2</t>
  </si>
  <si>
    <t>1.2.1.2 Situaciones en salud relacionadas con condiciones ambientales</t>
  </si>
  <si>
    <t>1.2.2</t>
  </si>
  <si>
    <t>1.2.2.1</t>
  </si>
  <si>
    <t>1.2.2.1 Modos condiciones y estilos de vida saludables</t>
  </si>
  <si>
    <t>1.2.2.2</t>
  </si>
  <si>
    <t>1.2.2.2 Condiciones crónicas prevalentes</t>
  </si>
  <si>
    <t>1,2,3 Convivencia social y salud mental</t>
  </si>
  <si>
    <t>1.2.3</t>
  </si>
  <si>
    <t>1.2.3.1</t>
  </si>
  <si>
    <t>1.2.3.1 Promoción de la salud mental y la convivencia</t>
  </si>
  <si>
    <t>1.2.3.2</t>
  </si>
  <si>
    <t>1.2.3.2 Prevención y atención integral a problemas y trastornos mentales y a diferentes formas de violencia</t>
  </si>
  <si>
    <t>Contención tasa de incidencia de violencia intrafamiliar en 150 por 100,000 habitantes</t>
  </si>
  <si>
    <t>1,2,4 Seguridad alimentaria y nutricional</t>
  </si>
  <si>
    <t>1.2.4</t>
  </si>
  <si>
    <t>1.2.4.1</t>
  </si>
  <si>
    <t>1.2.4.1 Consumo y aprovechamiento biológico de alimentos</t>
  </si>
  <si>
    <t>0,4</t>
  </si>
  <si>
    <t>Contención de la prevalencia de desnutrición aguda en niños y niñas menores de 5 años en 0,4</t>
  </si>
  <si>
    <t>1.2.4.2</t>
  </si>
  <si>
    <t>1.2.4.2 Inocuidad y calidad de los alimentos</t>
  </si>
  <si>
    <t>1,2,5 Derechos sexuales y reproductivos y equidad de género</t>
  </si>
  <si>
    <t>1.2.5</t>
  </si>
  <si>
    <t>1.2.5.1</t>
  </si>
  <si>
    <t>1.2.5.1 Promoción de los derechos sexuales y reproductivos y equidad de género</t>
  </si>
  <si>
    <t>Contenida la Razón de Mortalidad Materna en 40,1 por 100.000 NV</t>
  </si>
  <si>
    <t>1.2.5.2</t>
  </si>
  <si>
    <t>1.2.5.2 Prevención y atención integral en salud sexual y reproductiva SSR desde un enfoque de derechos</t>
  </si>
  <si>
    <t>1,2,6 Vida saludable y enfermedades transmisibles</t>
  </si>
  <si>
    <t>1.2.6</t>
  </si>
  <si>
    <t>1.2.6.1</t>
  </si>
  <si>
    <t>1.2.6.1 Enfermedades emergentes, reemergentes y desatendidas</t>
  </si>
  <si>
    <t>Mantenida la discapacidad severa por enfermedad de Hansen (Lepra) entre los casos nuevos hasta llegar a una tasa de 5,3 por 1.000.000 de habitantes con discapacidad grado 2</t>
  </si>
  <si>
    <t>El Departamento mantiene la cobertura en los biológicos trazadores del programa ampliado de inmunizaciones.</t>
  </si>
  <si>
    <t>1.2.6.2</t>
  </si>
  <si>
    <t>1.2.6.2 Enfermedades inmunoprevenibles</t>
  </si>
  <si>
    <t>Municipios endémicos (Chagas) con interrupción de la transmisión de T. Cruzi por Rhodnius prolixus vector domiciliado</t>
  </si>
  <si>
    <t>1,2,7 Salud pública en emergencias y desastres</t>
  </si>
  <si>
    <t>1.2.7</t>
  </si>
  <si>
    <t>1.2.7.1</t>
  </si>
  <si>
    <t>1.2.7.1 Gestión integral de riesgos en emergencias y desastres</t>
  </si>
  <si>
    <t>1.2.7.2</t>
  </si>
  <si>
    <t>1.2.7.2 Respuesta en salud ante situaciones de urgencia, emergencias en salud y desastres</t>
  </si>
  <si>
    <t>1,2,8 Salud y ámbito laboral</t>
  </si>
  <si>
    <t>1.2.8</t>
  </si>
  <si>
    <t>1.2.8.1</t>
  </si>
  <si>
    <t>1.2.8.1 Seguridad y salud en el trabajo</t>
  </si>
  <si>
    <t>1.2.8.2</t>
  </si>
  <si>
    <t>1.2.8.2 Situaciones prevalentes de origen laboral</t>
  </si>
  <si>
    <t>1,2,9 Gestión diferencial de poblaciones vulnerables</t>
  </si>
  <si>
    <t>1.2.9</t>
  </si>
  <si>
    <t>1.2.9.1</t>
  </si>
  <si>
    <t>1.2.9.1 Desarrollo integral de las niñas, niños y adolescentes</t>
  </si>
  <si>
    <t>1.2.9.2</t>
  </si>
  <si>
    <t>1.2.9.2 Salud en poblaciones étnicas</t>
  </si>
  <si>
    <t>1.2.9.3</t>
  </si>
  <si>
    <t>1.2.9.3 Envejecimiento y vejez</t>
  </si>
  <si>
    <t>1.2.9.4</t>
  </si>
  <si>
    <t>1.2.9.4 Salud y género</t>
  </si>
  <si>
    <t>1.2.9.5</t>
  </si>
  <si>
    <t>1.2.9.5 Discapacidad</t>
  </si>
  <si>
    <t>1.2.9.6</t>
  </si>
  <si>
    <t>1.2.9.6 Víctimas del conflicto armado interno</t>
  </si>
  <si>
    <t xml:space="preserve">1,2,10 Fortalecimiento de la autoridad sanitaria para la gestión de la salud  </t>
  </si>
  <si>
    <t>1.2.10</t>
  </si>
  <si>
    <t>1.2.10.1</t>
  </si>
  <si>
    <t>1.2.10.1 Fortalecimiento de la autoridad sanitaria</t>
  </si>
  <si>
    <t>Municipios con monitoreo y seguimiento de los planes territoriales de salud.</t>
  </si>
  <si>
    <t>Incremento del índice de desempeño de la gestión del plan territorial de salud.</t>
  </si>
  <si>
    <t>Municipios con el sistema de vigilancia SIVIGILA actualizado y operando.</t>
  </si>
  <si>
    <t>1.3 Más Oportunidades para el Deporte y la Recreación.</t>
  </si>
  <si>
    <t xml:space="preserve">1,3,1. Deporte formativo y aprovechamiento del tiempo libre      </t>
  </si>
  <si>
    <t>1.3.1</t>
  </si>
  <si>
    <t>1.3.1.1</t>
  </si>
  <si>
    <t>1.3.1.1 Escuelas de formación deportiva</t>
  </si>
  <si>
    <t>Escuelas de Formación Deportiva Formalizadas</t>
  </si>
  <si>
    <t>INDENORTE</t>
  </si>
  <si>
    <t>Festival de escuelas “Los niños se la juegan por el medio ambiente” organizado y desarrollado</t>
  </si>
  <si>
    <t>1.3.1.2</t>
  </si>
  <si>
    <t>1.3.1.2 Juegos Supérate Intercolegiados</t>
  </si>
  <si>
    <t xml:space="preserve">1.3.2. Liderazgo deportivo, deporte asociado y alto rendimiento convencional y paranacional      </t>
  </si>
  <si>
    <t>1.3.2</t>
  </si>
  <si>
    <t>1.3.2.1</t>
  </si>
  <si>
    <t>1.3.2.1 Procesos del Sistema Nacional del Deporte</t>
  </si>
  <si>
    <t xml:space="preserve">Capacitaciones dirigidas al recurso humano que tiene a cargo el desarrollo del deporte asociado y alto rendimiento </t>
  </si>
  <si>
    <t>1.3.2.2</t>
  </si>
  <si>
    <t>1.3.2.2  Talento deportivo para el deporte asociado y de alto rendimiento</t>
  </si>
  <si>
    <t>Atletas de las diferentes disciplinas deportivas que conforman la reserva deportiva del Departamento apoyados</t>
  </si>
  <si>
    <t>1.3.2.3</t>
  </si>
  <si>
    <t>1.3.2.3  Fortalecimiento del deporte de alto rendimiento convencional y paranacional</t>
  </si>
  <si>
    <t>Participaciones anuales del deporte Convencional y Paranacional en campeonatos nacionales e internacionales</t>
  </si>
  <si>
    <t>Ligas del deporte convencional (24) y Paranacional (5) apoyadas para la preparación y participación de atletas en Juegos Nacionales 2023</t>
  </si>
  <si>
    <t>Eventos Deportivos Nacionales e Internacionales realizados en el Departamento</t>
  </si>
  <si>
    <t>Participación en los XXII Juegos Deportivos Nacionales y VI Paranacionales 2023</t>
  </si>
  <si>
    <t>1.3.2.4</t>
  </si>
  <si>
    <t>1.3.2.4 Incentivos al deporte de rendimiento y alto rendimiento convencional y paranacional</t>
  </si>
  <si>
    <t>Deportistas medallistas de Juegos Nacionales 2019 apoyados</t>
  </si>
  <si>
    <t xml:space="preserve">1.3.3. Deporte Social Comunitario, Actividad Física y Recreación      </t>
  </si>
  <si>
    <t>1.3.3</t>
  </si>
  <si>
    <t>1.3.3.1</t>
  </si>
  <si>
    <t>Carrera Atlética “Corriendo por el medio ambiente” organizada y desarrollada</t>
  </si>
  <si>
    <t>Torneo Departamental “Fútbol en Paz” organizado y desarrollado</t>
  </si>
  <si>
    <t>Evento de recreación con población migrante, connacionales, retornados y población receptora organizado y desarrollado</t>
  </si>
  <si>
    <t>Juegos Deportivos y Recreativos categoría abierta con inclusión social organizado y desarrollado</t>
  </si>
  <si>
    <t>1.3.3.2</t>
  </si>
  <si>
    <t>1.3.3.2  Capacitación en deporte social comunitario, actividad física y recreación</t>
  </si>
  <si>
    <t>Capacitaciones anuales sobre programas de Deporte Social comunitario, actividad física y recreación</t>
  </si>
  <si>
    <t>1,3,4. Infraestructura deportiva, recreativa y de ciencias aplicadas al deporte</t>
  </si>
  <si>
    <t>1.3.4</t>
  </si>
  <si>
    <t>1.3.4.1</t>
  </si>
  <si>
    <t>1.3.4.1  Mantenimiento, remodelación y equipamiento de escenarios deportivos y recreativos</t>
  </si>
  <si>
    <t xml:space="preserve">Censo de Escenarios Deportivos y Recreativos del Departamento actualizado a través de estrategias tic ́s (implementación de un Software) </t>
  </si>
  <si>
    <t>Construcción del Coliseo de Combate con zonas alternas para deportes de alto rendimiento que no cuentan con un escenario adecuado para sus entrenamientos</t>
  </si>
  <si>
    <t>Construcción y dotación de un gimnasio para la preparación y acondicionamiento físico de los deportistas convencionales y paranacionales</t>
  </si>
  <si>
    <t>Mantenimiento y equipamiento de la Unidad de Medicina Deportiva del Departamento</t>
  </si>
  <si>
    <t>1.4 Más Oportunidades para la Cultura</t>
  </si>
  <si>
    <t>1,4,1 Fortalecimiento y desarrollo del sistema departamental de cultura.</t>
  </si>
  <si>
    <t>1.4.1</t>
  </si>
  <si>
    <t>1.4.1.1</t>
  </si>
  <si>
    <t>1.4.1.1 Fortalecimiento, Adecuacion   y articulación de los actores institucionales del sistema de cultura de Norte de Santander</t>
  </si>
  <si>
    <t>Consejos municipales de cultura asesorados</t>
  </si>
  <si>
    <t>CULTURA</t>
  </si>
  <si>
    <t>Implementación, seguimiento y evaluación del Plan Decenal de Cultura y de las Artes (Anualmente)</t>
  </si>
  <si>
    <t>1.4.1.2</t>
  </si>
  <si>
    <t>1.4.1.2 Fortalecimiento del subsistema de información cultural departamental.</t>
  </si>
  <si>
    <t>Registros de información de agentes, entidades y eventos validados en SIDIC</t>
  </si>
  <si>
    <t>Usuarios activos por año en el sistema de información cultural departamental</t>
  </si>
  <si>
    <t>Adecuaciones para el fortalecimiento y actualización de la Infraestructura técnica y tecnológica del nodo central del subsistema de información dotada y mantenida (1 por año)</t>
  </si>
  <si>
    <t>1.4.1.3</t>
  </si>
  <si>
    <t>1.4.1.3 Apoyo para el manteamiento, adecuación y dotación de infraestructura y equipamiento para los servicios culturales en el departamento Apoyo para el manteamiento, adecuación y dotación de infraestructura y equipamiento para los servicios culturales en el departamento</t>
  </si>
  <si>
    <t>Asignación de los recursos del programa de beneficios de la seguridad social a creadores y gestores culturales según lo establezca la reglamentación de la estampilla Procultura</t>
  </si>
  <si>
    <t xml:space="preserve">1,4,2 Estímulos para los procesos de creación, circulación y gestión de procesos y productos artísticos y/o culturales  </t>
  </si>
  <si>
    <t>1.4.2</t>
  </si>
  <si>
    <t>1.4.2.1</t>
  </si>
  <si>
    <t>1.4.2.1  Estimulos a lanvestigación, creación, formación y producción de productos y/o proyectos artísticos y/o culturales</t>
  </si>
  <si>
    <t>Proyectos de investigación, creación, formación y producción de productos y/o proyectos artísticos y/o culturales (1 por año)</t>
  </si>
  <si>
    <t>Estímulos a la creación y formación cultural, dirigidos a la población con discapacidad (2 por año)</t>
  </si>
  <si>
    <t>1.4.2.2</t>
  </si>
  <si>
    <t>1.4.2.2 Formación de público en las diferentes áreas artísticas y culturales.</t>
  </si>
  <si>
    <t>Eventos de muestras artísticas y culturales para población en situación con discapacidad y talentos especiales. (2 por año)</t>
  </si>
  <si>
    <t>1.4.2.3</t>
  </si>
  <si>
    <t>1.4.2.3 Encuentro de cultura y las artes (circuitos culturales).</t>
  </si>
  <si>
    <t>Circuitos culturales en Norte de Santander apoyados (1 por año)</t>
  </si>
  <si>
    <t>Representaciones de procesos de formación de Norte de Santander apoyadas y participando en encuentros nacionales e internacionales de cultura y las artes (1 por año)</t>
  </si>
  <si>
    <t>Contenidos culturales que generen impacto en el sector cultura de Norte de Santander publicados. (3 por año)</t>
  </si>
  <si>
    <t>1.4.2.4</t>
  </si>
  <si>
    <t>1.4.2.4 Apoyo a la producción y circulación de contenidos culturales a través de los medios de comunicación y digitales.</t>
  </si>
  <si>
    <t>Revistas editadas, con información cultural realizadas (1 por año)</t>
  </si>
  <si>
    <t>Apoyos a la producción, reproducción y difusión de contenidos digitales en arte y cultura anualmente. (4 por año)</t>
  </si>
  <si>
    <t>Proyectos de investigación, creación, formación y producción de productos y/o proyectos artísticos y/o culturales. (1 por año)</t>
  </si>
  <si>
    <t>1,4,3 Fortalecimiento y fomento de los procesos de formación para la creación y gestión de la cultura</t>
  </si>
  <si>
    <t>1.4.3</t>
  </si>
  <si>
    <t>1.4.3.1</t>
  </si>
  <si>
    <t>1.4.3.1 Apoyo y fortalecimiento de los procesos de escuelas de formación en artes y cultura</t>
  </si>
  <si>
    <t>Red departamental de experiencias de formación artística y cultural implementada y operando anualmente</t>
  </si>
  <si>
    <t>1.4.3.2</t>
  </si>
  <si>
    <t>1.4.3.2  Fomento a la investigación, formulacion y dirección de proyectos para la gestion en arte y cultura</t>
  </si>
  <si>
    <t>1,4,4 Fomento y mejoramiento de los procesos de acceso a bienes y servicios culturales</t>
  </si>
  <si>
    <t>1.4.4</t>
  </si>
  <si>
    <t>1.4.4.1</t>
  </si>
  <si>
    <t>1.4.4.1  Fortalecimiento de los servicios bibliotecarios ofrecidos a través de la red departamental de bibliotecas</t>
  </si>
  <si>
    <t>Municipios con planes municipales de lectura implementados por año</t>
  </si>
  <si>
    <t>Municipios con promoción y animación de la lectura en niños y niñas de la infancia apoyados por año</t>
  </si>
  <si>
    <t>Programas de promoción y animación de la lectura desarrollados con población juvenil apoyados por año</t>
  </si>
  <si>
    <t>Municipios con promoción y animación de la lectura desarrollados con personas mayores apoyados por año</t>
  </si>
  <si>
    <t>1.4.4.2</t>
  </si>
  <si>
    <t>1.4.4.2  Fomento y atención de servicios culturales a  niños y niñas de la estrategia de cero a 5iempre, infancia, adolescencia, juventud, personas mayores , víctimas del conflicto armado, mujeres cabeza de hogar  y personas con discapacidad</t>
  </si>
  <si>
    <t>1,4,5 Protección, conservación, restauración y difusión de la diversidad, la memoria y el patrimonio</t>
  </si>
  <si>
    <t>1.4.5</t>
  </si>
  <si>
    <t>1.4.5.1</t>
  </si>
  <si>
    <t xml:space="preserve">1.4.5.1 Fortalecimiento del programa de vigias del patrimono en el departamento  </t>
  </si>
  <si>
    <t>1.4.5.2</t>
  </si>
  <si>
    <t>1.4.5.2 Recuperación, conservación y difusión del patrimonio cultural</t>
  </si>
  <si>
    <t>Mantenimientos y operación del bien Quinta Teresa y el auditorio de la Torre del Reloj (Eduardo Cote Lamus) en la ciudad de San José de Cúcuta. (1Por año)</t>
  </si>
  <si>
    <t>Mantenimientos anual del edifico Torre del reloj como bien de interés cultural nacional (1 por año)</t>
  </si>
  <si>
    <t>1.4.5.3</t>
  </si>
  <si>
    <t>1.4.5.3  Apoyo a la diversidad y el dialogo intercultural</t>
  </si>
  <si>
    <t>1.4.5.4</t>
  </si>
  <si>
    <t>1.4.5.4  Diseño e implementación de PEMP (Planes Especiales de Protección y Manejo de Bienes Culturales del departamento)</t>
  </si>
  <si>
    <t>1,4,6 Apoyo y fortalecimiento a la industria cultural y procesos de emprendimiento cultural e innovación</t>
  </si>
  <si>
    <t>1.4.6</t>
  </si>
  <si>
    <t>1.4.6.1</t>
  </si>
  <si>
    <t>1.4.6.1 Promoción de industrias culturales y de la política de emprendimiento de Norte de SantanderPromoción de industrias culturales y de la política de emprendimiento de Norte de Santander.</t>
  </si>
  <si>
    <t>1.4.6.2</t>
  </si>
  <si>
    <t>1.5 Más Oportunidades para la Inclusión Social (Grupos Indígenas, Afros, Rrom)</t>
  </si>
  <si>
    <t>1,5,1 Desarrollo Integral de los pueblos indígenas</t>
  </si>
  <si>
    <t>1.5.1</t>
  </si>
  <si>
    <t>1.5.1.1</t>
  </si>
  <si>
    <t>1.5.1.1 Fortalecimiento de la diversidad étnica en el Departamento</t>
  </si>
  <si>
    <t>SOCIAL</t>
  </si>
  <si>
    <t>Funcionarios públicos capacitados en atención a pueblos indígenas sobre sistemas propios.</t>
  </si>
  <si>
    <t xml:space="preserve">Jóvenes estudiantes de las comunidades indígenas con atención integral. </t>
  </si>
  <si>
    <t>1.5.1.2</t>
  </si>
  <si>
    <t>1.5.1.2 Conservar y mantener la Casa Comunitaria Indígena</t>
  </si>
  <si>
    <t>Personas de las comunidades indígenas beneficiadas con el servicio de hogar de paso</t>
  </si>
  <si>
    <t>1.5.1.3</t>
  </si>
  <si>
    <t>1.5.1.3 Educación Superior para la población indígena</t>
  </si>
  <si>
    <t xml:space="preserve">Jóvenes indígenas con becas de educación superior </t>
  </si>
  <si>
    <t>1.5.1.4</t>
  </si>
  <si>
    <t>1.5.1.4 Fortalecimiento de iniciativas productivas elaboradas por indígenas.</t>
  </si>
  <si>
    <t>1,5,2 Desarrollo Integral de los afrodescendientes</t>
  </si>
  <si>
    <t>1.5.2</t>
  </si>
  <si>
    <t>1.5.2.1</t>
  </si>
  <si>
    <t>1.5.2.1 Fortalecimiento organizativo y participación afrocolombiana</t>
  </si>
  <si>
    <t>Acompañamiento a la elección de la Comisión Consultiva Afrodescendiente</t>
  </si>
  <si>
    <t>Capacitaciones para la elección de los consejos comunitarios y organizaciones de comunidades Afrodescendientes</t>
  </si>
  <si>
    <t>1.5.2.2</t>
  </si>
  <si>
    <t xml:space="preserve">1.5.2.2 Fortalecimiento de las iniciativas productivas de la población afrocolombiana. </t>
  </si>
  <si>
    <t>Iniciativas productivas acompañadas en su formulación y puesta en marcha</t>
  </si>
  <si>
    <t>Ferias de exposición de productos elaborados por la comunidad afrocolombiana.</t>
  </si>
  <si>
    <t>1,5,3 Desarrollo Integral del pueblo Rrom</t>
  </si>
  <si>
    <t>1.5.3</t>
  </si>
  <si>
    <t>1.5.3.1</t>
  </si>
  <si>
    <t>1.5.3.1 Fortalecimiento organizacional de la población Rrom</t>
  </si>
  <si>
    <t>1.5.3.2</t>
  </si>
  <si>
    <t>1.5.3.2 Fortalecimiento de las iniciativas productivas de la población Rrom</t>
  </si>
  <si>
    <t>Iniciativas productivas de productos elaborados por gitanos con acompañamiento para su formulación y puesta en marcha</t>
  </si>
  <si>
    <t>Ferias de exposición de productos elaborados por Gitanos y muestra gastronómica realizadas.</t>
  </si>
  <si>
    <t>1.6 Más Oportunidades para la Niñez y la Adolescencia.</t>
  </si>
  <si>
    <t>1.6.1 Protección y atención a la primera infancia</t>
  </si>
  <si>
    <t>1.6.1</t>
  </si>
  <si>
    <t>1.6.1.1</t>
  </si>
  <si>
    <t>1.6.1.1 Atención integral a niños y niñas de 0 a 5 años sin discriminación alguna</t>
  </si>
  <si>
    <t xml:space="preserve">Diseño, elaboración, formulación e implementación de un programa de atención integral a la Primera Infancia </t>
  </si>
  <si>
    <t>1.6.1.2</t>
  </si>
  <si>
    <t>1.6.1.2 Atención pediátrica y quirúrgica especializada a niños, niñas y adolescentes.</t>
  </si>
  <si>
    <t xml:space="preserve">Niños, niñas y adolescentes valorados, para atención e intervención quirúrgica. </t>
  </si>
  <si>
    <t>1.6.1.3</t>
  </si>
  <si>
    <t>1.6.1.3 Entornos armoniosos y protectores que garanticen el desarrollo integral de niños, niñas y adolescentes felices y amados.</t>
  </si>
  <si>
    <t xml:space="preserve">Acompañamiento psicosocial para el fortalecimiento familiar, promover la garantía, protección, felicidad y desarrollo integral de los niños y niñas </t>
  </si>
  <si>
    <t>1.6.2 Protección y atención a la infancia</t>
  </si>
  <si>
    <t>1.6.2</t>
  </si>
  <si>
    <t>1.6.2.1</t>
  </si>
  <si>
    <t>1.6.2.1 Caracterización de niños, niñas y adolescentes.</t>
  </si>
  <si>
    <t>1.6.2.2</t>
  </si>
  <si>
    <t>1.6.2.2 Erradicación del trabajo infantil</t>
  </si>
  <si>
    <t>Eventos comunitarios y participativos para sensibilizar a empresarios, familias y comunidad en general de la no vinculación de en trabajo infantil</t>
  </si>
  <si>
    <t>1.6.2.3</t>
  </si>
  <si>
    <t>1.6.2.3 Promover la participación de niños, niñas y adolescentes en el diseño de programas, proyectos y planes del Departamento.</t>
  </si>
  <si>
    <t>Mesas de infancia, adolescencia y fortalecimiento familiar MIAF realizadas con la participación prioritaria de NNA</t>
  </si>
  <si>
    <t>1.6.3 Protección y atención a los adolescentes</t>
  </si>
  <si>
    <t>1.6.3</t>
  </si>
  <si>
    <t>1.6.3.1</t>
  </si>
  <si>
    <t>1.6.3.1 Fortalecimiento de la capacidad de respuesta institucional para la protección, atención y desarrollo integral de niños, niñas y adolescentes</t>
  </si>
  <si>
    <t xml:space="preserve">Encuentros departamentales de comisarios de familia con temáticas de formación y actualización de vulneración de derechos especialmente en NNA realizados </t>
  </si>
  <si>
    <t>1.6.3.2</t>
  </si>
  <si>
    <t xml:space="preserve">1.6.3.2 Prevención de vulneraciones en NNA </t>
  </si>
  <si>
    <t>Municipios con acompañamiento para promover y socializar las 2 estrategias de prevención de trata de NNA (ESCNNA) y el buen uso de las redes sociales</t>
  </si>
  <si>
    <t>Numero de NNA acompañados en su proceso de inscripción de Tarjeta de Identidad.</t>
  </si>
  <si>
    <t xml:space="preserve">Municipios acompañados para la promoción y socialización de las 2 estrategias de prevención de embarazo en adolescentes. </t>
  </si>
  <si>
    <t xml:space="preserve">Campañas para la prevención del consumo de sustancias psicoactivas en NNA. </t>
  </si>
  <si>
    <t>1.6.3.3</t>
  </si>
  <si>
    <t>1.6.3.3 Fortalecimiento integral en emprendimeinto a adolescentes</t>
  </si>
  <si>
    <t>Municipios acompañados para la formación en emprendimiento a adolescentes.</t>
  </si>
  <si>
    <t>1,7 Más Oportunidades para la Juventud</t>
  </si>
  <si>
    <t>1.7.1 Liderazgo juvenil</t>
  </si>
  <si>
    <t>1.7.1</t>
  </si>
  <si>
    <t>1.7.1.1</t>
  </si>
  <si>
    <t xml:space="preserve">1.7.1.1 Promoción y garantía de los derechos de los jóvenes </t>
  </si>
  <si>
    <t>Plan decenal de Juventud diseñado, socializado e implementado en los 40 municipios del Departamento.</t>
  </si>
  <si>
    <t xml:space="preserve">Encuentros Departamentales de Enlaces y/o Coordinadores de Juventud </t>
  </si>
  <si>
    <t xml:space="preserve">Celebración de la semana de la juventud. </t>
  </si>
  <si>
    <t>1.7.1.2</t>
  </si>
  <si>
    <t>1.7.1.2 Más jóvenes con acceso a bienes y servicios</t>
  </si>
  <si>
    <t xml:space="preserve">Becas de educación superior gestionadas para los jóvenes pertenecientes a los enlaces o coordinadores de juventud. </t>
  </si>
  <si>
    <t>1.7.2 Prevención, mitigación y protección de riesgos sociales</t>
  </si>
  <si>
    <t>1.7.2</t>
  </si>
  <si>
    <t>1.7.2.1</t>
  </si>
  <si>
    <t>1.7.2.1 Protección juvenil a traves de la formación para prevención de riesgos sociales</t>
  </si>
  <si>
    <t>Municipios acompañados para la formación en manualidades, bisutería, artesanía y decoración</t>
  </si>
  <si>
    <t>Jóvenes capacitados en educación ambiental y cambio climático.</t>
  </si>
  <si>
    <t>1,7,3 Emprendimiento empresarial en los jóvenes</t>
  </si>
  <si>
    <t>1.7.3</t>
  </si>
  <si>
    <t>1.7.3.1</t>
  </si>
  <si>
    <t>1.7.3.1 Emprendimiento Juvenil</t>
  </si>
  <si>
    <t>Municipios acompañados para promocionar y acompañar una estrategia de difusión de la Ley 1780 o PROJOVEN, que promueve el empleo y el emprendimiento juvenil.</t>
  </si>
  <si>
    <t>Municipios acompañados para la gestión de un fondo de emprendimiento Juvenil.</t>
  </si>
  <si>
    <t>Iniciativas emprendimiento juvenil identificadas</t>
  </si>
  <si>
    <t>1.7.3.2</t>
  </si>
  <si>
    <t>1.7.3.2  Jóvenes dinamizadores de la paz.</t>
  </si>
  <si>
    <t>1.8 Más Oportunidades para los adultos mayores.</t>
  </si>
  <si>
    <t>1.8.1</t>
  </si>
  <si>
    <t>1.8.1.1</t>
  </si>
  <si>
    <t>1.8.1.1 Política pública de envejecimiento y vejez</t>
  </si>
  <si>
    <t>Municipios con socialización de la política pública de envejecimiento y vejez.</t>
  </si>
  <si>
    <t>Mesa técnica interinstitucional implementada para el seguimiento de la política pública de envejecimiento y vejez.</t>
  </si>
  <si>
    <t>1.8.1.2</t>
  </si>
  <si>
    <t xml:space="preserve">1.8.1.2 Fortalecimiento de Centros de Bienestar para el adulto mayor y Centros Vida </t>
  </si>
  <si>
    <t xml:space="preserve">Centros vida/día de atención a los adultos mayores con mejoramiento locativo </t>
  </si>
  <si>
    <t>Centros Vida/día que prestan servicios a los adultos mayores con seguimiento y vigilancia</t>
  </si>
  <si>
    <t>1.8.1.3</t>
  </si>
  <si>
    <t>1.8.1.3  Mejoramiento de la calidad de vida de la población adulta mayor</t>
  </si>
  <si>
    <t>Adultos mayores con orientación psicosocial para reducir o mitigar enfermedades mentales post Covid-19 y propias de la vejez.</t>
  </si>
  <si>
    <t xml:space="preserve">Adultos mayores con asistencia jurídica para proteger sus derechos. </t>
  </si>
  <si>
    <t>Encuentros intergeneracionales realizados con actividades lúdicas recreativas y culturales en cada municipio</t>
  </si>
  <si>
    <t>1.8.1.4</t>
  </si>
  <si>
    <t>1.8.1.4  Adultos mayores activos y saludables</t>
  </si>
  <si>
    <t>Municipios con promoción de hábitos y estilo de vida saludable para adultos mayores que permitan la actividad física para la prevención de enfermedades.</t>
  </si>
  <si>
    <t xml:space="preserve">Adultos mayores beneficiados con el programa de KIT nutricionales. </t>
  </si>
  <si>
    <t xml:space="preserve">Elementos de rehabilitación visual suministrados a los adultos mayores priorizados </t>
  </si>
  <si>
    <t xml:space="preserve">Elementos de rehabilitación oral suministrados a los adultos mayores priorizados </t>
  </si>
  <si>
    <t>1.8.1.5</t>
  </si>
  <si>
    <t>1.8.1.5 Participación activa de los adultos mayores.</t>
  </si>
  <si>
    <t>1,8,2 Adulto mayor productivo</t>
  </si>
  <si>
    <t>1.8.2</t>
  </si>
  <si>
    <t>1.8.2.1</t>
  </si>
  <si>
    <t>1.8.2.1 Fortalecimiento del emprendimiento  en el adulto mayor</t>
  </si>
  <si>
    <t xml:space="preserve">Adultos Mayores capacitados en promoción del trabajo asociativo, aprovechamiento del tiempo libre y desarrollo de la vocación productiva. </t>
  </si>
  <si>
    <t>Municipios acompañados en la promoción de asociaciones con formación en emprendimiento productivo a adultos mayores.</t>
  </si>
  <si>
    <t>1.9 Más Oportunidades para las Personas con Discapacidad – PcD -</t>
  </si>
  <si>
    <t>1,9,1 Atención integral a la población con discapacidad</t>
  </si>
  <si>
    <t>1.9.1</t>
  </si>
  <si>
    <t>1.9.1.1</t>
  </si>
  <si>
    <t>PcD</t>
  </si>
  <si>
    <t>Beneficiarios PcD de proyectos artísticos</t>
  </si>
  <si>
    <t>1.9.1.2</t>
  </si>
  <si>
    <t>1.9.1.2  Centros de atención integral en salud para PcD</t>
  </si>
  <si>
    <t>Municipios dotados para beneficiar PcD</t>
  </si>
  <si>
    <t>Personas en condición de Discapacidad beneficiados con dotación</t>
  </si>
  <si>
    <t>Atención integral anual a PcD mayores de 18 años sin red de apoyo familiar o vincular</t>
  </si>
  <si>
    <t>1.9.1.3</t>
  </si>
  <si>
    <t>1.9.1.3  Deportes adaptados para las personas con discapacidad</t>
  </si>
  <si>
    <t>Proyectos realizados en deportes para PcD según el tipo de Discapacidad</t>
  </si>
  <si>
    <t>Municipios atendidos en programas de deportes, beneficiando PcD</t>
  </si>
  <si>
    <t>Personas en condición de Discapacidad atendidas en programas de deportes</t>
  </si>
  <si>
    <t>1.9.1.4</t>
  </si>
  <si>
    <t>1.9.1.4 Educación inclusiva</t>
  </si>
  <si>
    <t xml:space="preserve">Municipios con inclusión de las PcD en las instituciones educativas </t>
  </si>
  <si>
    <t>Municipios con docentes y administrativos capacitados en los programas de adaptación curricular y manejo de PcD</t>
  </si>
  <si>
    <t>1,9,2 Población con Discapacidad Productiva</t>
  </si>
  <si>
    <t>1.9.2</t>
  </si>
  <si>
    <t>1.9.2.1</t>
  </si>
  <si>
    <t>1.9.2.1 Proyectos productivos para personas con discapacidad o cuidadores</t>
  </si>
  <si>
    <t>Muestras o exposiciones de la producción de PcD</t>
  </si>
  <si>
    <t>1.9.2.2</t>
  </si>
  <si>
    <t>1.9.2.2  Vinculación laboral PcD</t>
  </si>
  <si>
    <t>PcD vinculadas laboralmente</t>
  </si>
  <si>
    <t>1.9.2.3</t>
  </si>
  <si>
    <t>1.9.2.3  Teletrabajo PcD</t>
  </si>
  <si>
    <t>Capacitaciones dirigidas a PcD</t>
  </si>
  <si>
    <t>1,9,3  Protección de Derechos y Accesibilidad de las Personas con Discapacidad</t>
  </si>
  <si>
    <t>1.9.3</t>
  </si>
  <si>
    <t>1.9.3.1</t>
  </si>
  <si>
    <t>1.9.3.1 Sistema regional de discapacidadSistema regional de discapacidad</t>
  </si>
  <si>
    <t>CMD Funcionando adecuadamente y reportando información al CDD</t>
  </si>
  <si>
    <r>
      <t xml:space="preserve">Reuniones por año del </t>
    </r>
    <r>
      <rPr>
        <sz val="16"/>
        <color rgb="FF000000"/>
        <rFont val="Arial"/>
        <family val="2"/>
      </rPr>
      <t>Comité Departamental</t>
    </r>
    <r>
      <rPr>
        <sz val="16"/>
        <color theme="1"/>
        <rFont val="Arial"/>
        <family val="2"/>
      </rPr>
      <t xml:space="preserve"> de Discapacidad</t>
    </r>
  </si>
  <si>
    <t>1.9.3.2</t>
  </si>
  <si>
    <t>1.9.3.2 Formación a formadores con inclusión de PcD</t>
  </si>
  <si>
    <t>1.9.3.3</t>
  </si>
  <si>
    <t>1.9.3.3  Observatorio Departamental de Discapacidad</t>
  </si>
  <si>
    <t>1,9,4  Rehabilitación de las Personas con Discapacidad</t>
  </si>
  <si>
    <t>4</t>
  </si>
  <si>
    <t>1.9.4</t>
  </si>
  <si>
    <t>1.9.4.1</t>
  </si>
  <si>
    <t xml:space="preserve">1.9.4.1  Fortalecimiento tecnológico del Centro de Rehabilitación Cardioneuromuscular </t>
  </si>
  <si>
    <t>Adquisición de software y hardware biomédicos.</t>
  </si>
  <si>
    <t>CRCNM</t>
  </si>
  <si>
    <t>1.9.4.2</t>
  </si>
  <si>
    <t>1.9.4.2  Rehabilitación Basada en Comunidad (RBC) con herramienta de Tele-rehabilitación y enfoque de inclusión social de la PcD</t>
  </si>
  <si>
    <t xml:space="preserve">Municipios con programa de Rehabilitación Basada en Comunidad, con redes, grupos de apoyo y empoderamiento de líderes de RBC </t>
  </si>
  <si>
    <t>1.9.4.3</t>
  </si>
  <si>
    <t>1.9.4.3  Preparación y rehabilitación de deportistas en condición de discapacidad en las etapas de recreación, masificación y alto rendimiento.</t>
  </si>
  <si>
    <t>Deportistas de las 5 ligas del sistema paralímpico en el programa de preparación de alto rendimiento (50% de cada liga</t>
  </si>
  <si>
    <t>1.10 Más Oportunidades para la Mujer y la Diversidad de Género.</t>
  </si>
  <si>
    <t>1,10,1 Participación de la mujer en la política pública</t>
  </si>
  <si>
    <t>1.10</t>
  </si>
  <si>
    <t>1.10.1</t>
  </si>
  <si>
    <t>1.10.1.1</t>
  </si>
  <si>
    <t>1.10.1.1 Participación en la política pública de la mujer</t>
  </si>
  <si>
    <t xml:space="preserve">Municipios acompañados para la creación de la secretaría de la mujer </t>
  </si>
  <si>
    <t>MUJER</t>
  </si>
  <si>
    <t>Plan de acción de la mujer territorializado</t>
  </si>
  <si>
    <t>Comités municipales de equidad de la mujer y diversidad de género creados</t>
  </si>
  <si>
    <t>Comité departamental de la mujer creado (con participación de las 6 subregiones)</t>
  </si>
  <si>
    <t>Jornadas de capacitación a nivel regional desarrolladas para formación de vida política y democrática de las mujeres y diversidad de género</t>
  </si>
  <si>
    <t>1.10.1.2</t>
  </si>
  <si>
    <t>1.10.1.2 Derechos de la mujer</t>
  </si>
  <si>
    <t>Celebraciones en conmemoración del día de la mujer</t>
  </si>
  <si>
    <t>Celebraciones en conmemoración del día no a la violencia contra la mujer</t>
  </si>
  <si>
    <t>1,10,2 Mujer libre de violencia</t>
  </si>
  <si>
    <t>1.10.2</t>
  </si>
  <si>
    <t>1.10.2.1</t>
  </si>
  <si>
    <t>1.10.2.1 Prevención de la violencia contra la mujer</t>
  </si>
  <si>
    <t>Talleres a asociaciones de mujeres para la prevención de la violencia intrafamiliar</t>
  </si>
  <si>
    <t>1.10.2.2</t>
  </si>
  <si>
    <t>1.10.2.2 Cultura ciudadana en equidad de género</t>
  </si>
  <si>
    <t>Talleres a asociaciones de mujeres de educación en equidad de género</t>
  </si>
  <si>
    <t>1.10.2.3</t>
  </si>
  <si>
    <t>1.10.2.3 Derechos sexuales de la mujer</t>
  </si>
  <si>
    <t>Talleres para la divulgación, protección y prevención de los derechos sexuales a la mujer</t>
  </si>
  <si>
    <t>Talleres de capacitación en derechos sexuales y reproductivos de las mujeres en situación de desplazamiento</t>
  </si>
  <si>
    <t>1.10.2.4</t>
  </si>
  <si>
    <t>1.10.2.4 Educación no sexista</t>
  </si>
  <si>
    <t>Docentes capacitados</t>
  </si>
  <si>
    <t>1.10.2.5</t>
  </si>
  <si>
    <t>1.10.2.5 Difusión de los derechos de la mujer</t>
  </si>
  <si>
    <t>Mujeres capacitadas sobre sus derechos</t>
  </si>
  <si>
    <t>Mujeres del sector rural capacitadas sobre sus derechos</t>
  </si>
  <si>
    <t>Mujeres víctimas del conflicto armado capacitadas sobre sus derechos</t>
  </si>
  <si>
    <t>Campañas publicitarias realizadas difundiendo los derechos de las mujeres</t>
  </si>
  <si>
    <t>Ejemplares de la cartilla de los derechos de las mujeres editados</t>
  </si>
  <si>
    <t>Estrategia de fortalecimiento de las rutas de protección de mujeres implementada</t>
  </si>
  <si>
    <t>1.10.2.6</t>
  </si>
  <si>
    <t>1.10.2.6  Observatorio de la mujer</t>
  </si>
  <si>
    <t>Observatorio de la mujer creado y puesto en marcha</t>
  </si>
  <si>
    <t>1,10,3 Mujer Urbana y rural emprendedora y productiva</t>
  </si>
  <si>
    <t>1.10.3</t>
  </si>
  <si>
    <t>1.10.3.1</t>
  </si>
  <si>
    <t>1.10.3.1 Conformación y consolidación de organizaciones de mujeres</t>
  </si>
  <si>
    <t>Organizaciones de mujeres apoyadas</t>
  </si>
  <si>
    <t>1.10.3.2</t>
  </si>
  <si>
    <t>1.10.3.2 Proyectos productivos a mujeres</t>
  </si>
  <si>
    <t>Mujeres apoyadas con proyectos productivos</t>
  </si>
  <si>
    <t>Mujeres rurales apoyadas con proyectos productivos</t>
  </si>
  <si>
    <t>Mujeres capacitadas en diferentes temas para ejecutar proyectos productivos</t>
  </si>
  <si>
    <t>Mujeres rurales capacitadas en diferentes temas para ejecutar proyectos productivos</t>
  </si>
  <si>
    <t>Mujeres víctimas capacitadas en diferentes temas para ejecutar proyectos productivos</t>
  </si>
  <si>
    <t>Asociaciones apoyadas con proyectos productivos de mujeres rurales en las diferentes subregiones.</t>
  </si>
  <si>
    <t xml:space="preserve">Asociaciones apoyadas con proyectos productivos de mujeres víctimas del conflicto armado en las diferentes subregiones </t>
  </si>
  <si>
    <t>1.10.3.3</t>
  </si>
  <si>
    <t>1.10.3.3 Líneas de crédito para la implementación de unidades productivas</t>
  </si>
  <si>
    <t>Mujeres y personas con diversidad de género asesoradas para acceder a créditos blandos para financiar sus proyectos</t>
  </si>
  <si>
    <t>1.10.3.4</t>
  </si>
  <si>
    <t>1.10.3.4 Capacitación para el trabajo</t>
  </si>
  <si>
    <t>Talleres de cooperativismo y economía solidaria realizados</t>
  </si>
  <si>
    <t>1.10.3.5</t>
  </si>
  <si>
    <t>Entregas de incentivos a la productividad urbanas y rurales</t>
  </si>
  <si>
    <t>1.10.3.6</t>
  </si>
  <si>
    <t>Ferias departamentales de mujeres emprendedoras apoyadas</t>
  </si>
  <si>
    <t>Proyectos productivos apoyados para la participación en ferias nacionales o internacionales</t>
  </si>
  <si>
    <t>Organizaciones de mujeres consolidadas y apoyadas para la comercialización de sus productos</t>
  </si>
  <si>
    <t>1,10,4 Proyectos especiales para la mujer</t>
  </si>
  <si>
    <t>1.10.4</t>
  </si>
  <si>
    <t>1.10.4.1</t>
  </si>
  <si>
    <t>1.10.4.1 Casas de la mujer</t>
  </si>
  <si>
    <t>Casas de mujer emprendedoras diseñadas y en funcionamiento</t>
  </si>
  <si>
    <t>1.10.4.2</t>
  </si>
  <si>
    <t>1.10.4.2 Mujeres líderes voluntarias</t>
  </si>
  <si>
    <t>Líderes mujeres voluntarias con acompañamiento</t>
  </si>
  <si>
    <t>Capacitaciones y certificación de mujeres líderes conciliadoras en equidad</t>
  </si>
  <si>
    <t>1.10.4.3</t>
  </si>
  <si>
    <t>1.10.4.3 Escuela de cuidadoras</t>
  </si>
  <si>
    <t>Madres de niñez y juventud discapacitadas apoyadas</t>
  </si>
  <si>
    <t>1.10.4.4</t>
  </si>
  <si>
    <t>1.10.4.4 Asociaciones de mujeres</t>
  </si>
  <si>
    <t>Base de datos de las asociaciones y sus asociadas actualizada</t>
  </si>
  <si>
    <t>Asociaciones dotadas de implementos (sillas, mesas, equipos y uniformes)</t>
  </si>
  <si>
    <t>1.10.4.5</t>
  </si>
  <si>
    <t>1.10.4.5 Mujer educada</t>
  </si>
  <si>
    <t>Diplomado de mujeres conciliadoras realizado</t>
  </si>
  <si>
    <t>Mujeres con cursos de nivelación para terminar la primaria y bachillerato</t>
  </si>
  <si>
    <t>1.10.4.6</t>
  </si>
  <si>
    <t>1.10.4.6 Mujer saludable</t>
  </si>
  <si>
    <t>Mujeres valoradas en temas de salud visual</t>
  </si>
  <si>
    <t>Mujeres con suministro de elementos de rehabilitación visual</t>
  </si>
  <si>
    <t xml:space="preserve">Cirugías de cataratas realizadas en mujeres en condición de vulnerabilidad y pobreza extrema. </t>
  </si>
  <si>
    <t>Mujeres vacunadas contra el papiloma humano</t>
  </si>
  <si>
    <t>Mujeres capacitadas en responsabilidad de prevención y protección del embarazo en adolescentes</t>
  </si>
  <si>
    <t xml:space="preserve">Mujeres en programa de planificación familiar </t>
  </si>
  <si>
    <t>Mujeres capacitadas en alimentación sana y nutritiva y apoyadas con kit nutricional con orientación en temas de seguridad alimentaria y nutricional</t>
  </si>
  <si>
    <t>Mujeres en condición de discapacidad con valoración y tratamiento fisioterapéutico, suministro de ayuda técnica de equipos para su rehabilitación</t>
  </si>
  <si>
    <t>Diagnósticos de citologías para mujeres en estado de vulnerabilidad que padezcan o tengan amenaza de cáncer de cuello uterino</t>
  </si>
  <si>
    <t>1.10.4.7</t>
  </si>
  <si>
    <t>1.10.4.7 Cultura, deporte, recreación, actividad física y el aprovechamiento del tiempo libre para la mujer</t>
  </si>
  <si>
    <t>Encuentros regionales de mujeres en jornadas lúdicas-deportivas, para promover recreación sana y desarrollo de aptitudes culturales</t>
  </si>
  <si>
    <t>1.10.4.8</t>
  </si>
  <si>
    <t>1.10.4.8 Prevención de la trata de personas</t>
  </si>
  <si>
    <t>Capacitaciones dirigidas a niñas, jóvenes de los colegios, docentes y escuelas de padres universidades y comunidad general en la prevención de la trata de personas</t>
  </si>
  <si>
    <t>1.10.4.9</t>
  </si>
  <si>
    <t>1.10.4.9 Prevención de actividades que vulneren los derechos a una vida sana y libre desarrollo de las capacidades de las mujeres</t>
  </si>
  <si>
    <t>Campañas en prevención del consumo de sustancias psicoactivas y atención integral a las niñas, jóvenes y adultos</t>
  </si>
  <si>
    <t>1.10.4.10</t>
  </si>
  <si>
    <t>Programa de salud integral desarrollado</t>
  </si>
  <si>
    <t>Programa de proyectos productivos desarrollado</t>
  </si>
  <si>
    <t>Programa de actividades en la práctica de los deportes, la actividad física y la recreación desarrollados</t>
  </si>
  <si>
    <t>1.10.5</t>
  </si>
  <si>
    <t>1.10.5.1</t>
  </si>
  <si>
    <t>1.10.5.1 Participación en la politica pública de OSIGD - LGBTI</t>
  </si>
  <si>
    <t>Comité departamental de OSIGD - LGBTI creado (con participación de las 6 subregiones)</t>
  </si>
  <si>
    <t>Plan de acción de la población OSIGD - LGBTI territorializado</t>
  </si>
  <si>
    <t>1.10.5.2</t>
  </si>
  <si>
    <t>1.10.5.2 Educación Incluyente OSIGD - LGBTI</t>
  </si>
  <si>
    <t>Diplomado de docentes en educación incluyente</t>
  </si>
  <si>
    <t>1.10.5.3</t>
  </si>
  <si>
    <t>1.10.5.3 Salud OSIGD - LGBTI</t>
  </si>
  <si>
    <t>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t>
  </si>
  <si>
    <t>1.10.5.4</t>
  </si>
  <si>
    <t>1.10.5.4 Cultura, deporte, recreación, actividad fisica y el aprovechamiento del tiempo libre para la población OSIGD - LGBTI</t>
  </si>
  <si>
    <t>Apoyo a la conmemoración de días como el día la no homofobia, Orgullo OSIGD - LGBTI, Día de la visibilización trans, Día de la lucha en la reducción del VIH</t>
  </si>
  <si>
    <t>Encuentros regionales de población OSIGD - LGBTI en jornadas lúdicas-deportivas, para promover recreación sana y desarrollo de aptitudes culturales</t>
  </si>
  <si>
    <t>1.10.5.5</t>
  </si>
  <si>
    <t>1.10.5.5 Asociaciones de OSIGD - LGBTI</t>
  </si>
  <si>
    <t>Base de datos de las organizaciones y sus asociados (as)</t>
  </si>
  <si>
    <t>1.10.5.6</t>
  </si>
  <si>
    <t>1.10.5.6 Prevención de la violencia contra la población OSIGD - LGBTI</t>
  </si>
  <si>
    <t>Realizar acompañamiento a toda la población que ha sido víctima de la violencia aplicando un enfoque diferencial en el cual se tenga en cuenta a la población OSIGD - LGBTI.</t>
  </si>
  <si>
    <t>Implementación de medidas que garanticen el respeto hacia las personas OSIGD -LGBTI.</t>
  </si>
  <si>
    <t>Capacitaciones y sensibilizaciones a la policía para que actúe de forma adecuada frente a situaciones que puedan presentarse con las personas OSIGD -LGBTI</t>
  </si>
  <si>
    <t>Campañas de sensibilización hacia temáticas OSIGD -LGBTI. a la población en general</t>
  </si>
  <si>
    <t>Talleres para el empoderamiento de las personas OSIGD -LGBTI.</t>
  </si>
  <si>
    <t xml:space="preserve">2, Convivencia </t>
  </si>
  <si>
    <t>2.1 Más Oportunidades para la Paz, Derechos Humanos y Derecho Internacional Humanitario -D.I.H</t>
  </si>
  <si>
    <t>2.1.1</t>
  </si>
  <si>
    <t>2.1.1.1</t>
  </si>
  <si>
    <t>2.1.1.1 Norte de Santander unido por la paz</t>
  </si>
  <si>
    <t>Política Departamental de paz, legalidad, convivencia y diálogo social diseñada y formulada</t>
  </si>
  <si>
    <t>GOBIERNO</t>
  </si>
  <si>
    <t>Fortalecimiento al Consejo Departamental de Paz, Reconciliación y Convivencia.</t>
  </si>
  <si>
    <t>Procesos de articulación para el cumplimiento del Plan de Acción para la Transformación Regional PATR Catatumbo.</t>
  </si>
  <si>
    <t>Procesos de acompañamiento y seguimiento en la implementación del Acuerdo de Paz.</t>
  </si>
  <si>
    <t>Procesos de apoyo y seguimiento a la Política Publica de Reincorporación y Normalización de la ARN.</t>
  </si>
  <si>
    <t>2.1.1.2</t>
  </si>
  <si>
    <t>2.1.1.2 Un Norte promotor del dialogo social</t>
  </si>
  <si>
    <t>Diplomados diseñados y ejecutados para el fortalecimiento de las capacidades para el dialogo social y transformación de los conflictos en la institucionalidad.</t>
  </si>
  <si>
    <t>Estrategias impulsadas que permitan generar una cultura de paz y convivencia para la reducción de conflictividades sociales a nivel departamental.</t>
  </si>
  <si>
    <t>Espacios de dialogo social promovidos y/o acompañados que susciten la paz, la convivencia y la cultura de la legalidad a nivel departamental.</t>
  </si>
  <si>
    <t>2.1.1.3</t>
  </si>
  <si>
    <t>2.1.1.3 Norte de Santander le apuesta a la legalidad</t>
  </si>
  <si>
    <t>Fortalecimiento del Consejo Seccional de Estupefacientes de Norte de Santander y el comité de control de oferta.</t>
  </si>
  <si>
    <t>Apoyo y seguimiento a la Política Integral para Enfrentar el Problema de las Drogas: Ruta Futuro.</t>
  </si>
  <si>
    <t xml:space="preserve">2,1,2 Centros Carcelarios, Penitenciarios y de Atención Especializada  </t>
  </si>
  <si>
    <t>2.1.2</t>
  </si>
  <si>
    <t>2.1.2.1</t>
  </si>
  <si>
    <t>2.1.2.1 Mas oportunidades para las personas privadas de la libertad</t>
  </si>
  <si>
    <t>Jornadas deportivas, culturales y jurídicas impulsadas que permitan fortalecer la convivencia en los centros penitenciarios y carcelarios del Departamento.</t>
  </si>
  <si>
    <t>Programas de rehabilitación carcelaria e integral que proteja los derechos y garantice las condiciones de vida digna a las personas privadas de la libertad</t>
  </si>
  <si>
    <t>Programas gestionados y/o implementados de resocialización adecuados para la reinserción laboral y social.</t>
  </si>
  <si>
    <t>2.1.2.2</t>
  </si>
  <si>
    <t>2.1.2.2 Fortalecimiento Institucional a los Centros Carcelarios, Penitenciarios y de Atención Especializada</t>
  </si>
  <si>
    <t>Apoyo la ejecución del Plan Nacional de Política Criminal en el Departamento.</t>
  </si>
  <si>
    <t>Sistema de información institucional fortalecido y/o creado como base para el diseño de programas y/o estrategias orientadas a garantizar los derechos de los internos.</t>
  </si>
  <si>
    <t>Gestión ante las Administraciones Municipales para el desarrollo de procedimientos administrativos que permitan reducir el hacinamiento y mejorar las condiciones de habitabilidad de los internos de los centros penitenciarios del Departamento.</t>
  </si>
  <si>
    <t>Alianzas estratégicas fomentadas para el mejoramiento y diseño de los productos elaborados por las personas privadas de la libertad.</t>
  </si>
  <si>
    <t>Gestión para la adquisición de un (1) lote para la construcción del centro de atención especializada CAE para los menores infractores.</t>
  </si>
  <si>
    <t>2.1.2.3</t>
  </si>
  <si>
    <t>2.1.2.3 Mas oportunidades para los menores infractores</t>
  </si>
  <si>
    <t>Proyectos diseñados y ejecutados con enfoque productivo, cultural o deportivo dirigido a los menores infractores y su inserción a la vida social.</t>
  </si>
  <si>
    <t>Estrategia de reconocimiento y aprovechamiento de las capacidades de los jóvenes con el fin de disminuir factores de riesgo para la violencia y el delito, y fortalecer factores de protección para mejorar su calidad de vida</t>
  </si>
  <si>
    <t>Jornadas deportivas, culturales y jurídicas impulsadas que permitan fortalecer la convivencia en el CAE</t>
  </si>
  <si>
    <t>Programas de rehabilitación integral que proteja los derechos y garantice las condiciones de vida digna de los menores infractores</t>
  </si>
  <si>
    <t>2,1,3 Promoción y Protección de los Derechos Humanos y DIH</t>
  </si>
  <si>
    <t>2.1.3</t>
  </si>
  <si>
    <t>2.1.3.1</t>
  </si>
  <si>
    <t>2.1.3.1 Norte de Santander promueve los Derechos Humanos</t>
  </si>
  <si>
    <t>Política Pública Departamental de Derechos Humanos diseñada y formulada.</t>
  </si>
  <si>
    <t>Implementación de la Política Pública Departamental de Derechos Humanos.</t>
  </si>
  <si>
    <t>Fortalecimiento y operativización del Comité de Derechos Humanos del Departamento.</t>
  </si>
  <si>
    <t>Acompañamiento para la creación, activación y/o fortalecimiento de las instancias locales de Derechos Humanos DDHH.</t>
  </si>
  <si>
    <t>Fortalecimiento el Subcomité Departamental de Prevención, Protección y Garantía de No Repetición.</t>
  </si>
  <si>
    <t>Plan integral de prevención y de contingencia a nivel departamental diseñado e implementado.</t>
  </si>
  <si>
    <t>Iniciativas de fortalecimiento de planes, programas y proyectos en materia de DDHH a nivel departamental.</t>
  </si>
  <si>
    <t>Estrategias de comunicación, sensibilización y educación diseñadas y ejecutadas para el reconocimiento de los derechos humanos para la visibilización de la diversidad sexual.</t>
  </si>
  <si>
    <t>2.1.3.2</t>
  </si>
  <si>
    <t>2.1.3.2 Un Norte defensor de los derechos humanos</t>
  </si>
  <si>
    <t>Jornadas de Promoción y formación en Derechos Humanos DDHH y Derecho Internacional Humanitario DIH.</t>
  </si>
  <si>
    <t>Jornadas de Promoción y formación en mecanismos alternativos de resolución pacífica de conflictos.</t>
  </si>
  <si>
    <t>Jornadas de sensibilización a la comunidad para promocionar el respeto a la vida y el goce efectivo de sus derechos.</t>
  </si>
  <si>
    <t>Talleres de formación orientados a la fuerza pública y demás instituciones del Estado, para promover la Humanización en la atención y respuesta institucional desde un enfoque de derechos.</t>
  </si>
  <si>
    <t>2.1.3.3</t>
  </si>
  <si>
    <t>2.1.3.3 Norte de Santander garantiza la diversidad religiosa</t>
  </si>
  <si>
    <t>Política Pública de Libertad Religiosa y de Cultos del Departamento Norte de Santander diseñada y formulada</t>
  </si>
  <si>
    <t>Municipios con Asistencia Técnica para la Creación de los Comités Municipales de Libertad Religiosa y de Cultos</t>
  </si>
  <si>
    <t>Campañas que promuevan la no Violencia y la no discriminación religiosa y de Cultos en el Departamento</t>
  </si>
  <si>
    <t>2, 1,4 Sus voces nos defienden</t>
  </si>
  <si>
    <t>2.1.4</t>
  </si>
  <si>
    <t>2.1.4.1</t>
  </si>
  <si>
    <t>2.1.4.1 Norte de Santander protege a sus defensores</t>
  </si>
  <si>
    <t>Estrategias comunicacionales para el reconocimiento, protección, defensa y garantía de los Derechos Humanos (DDHH) y la resolución pacífica de conflictos.</t>
  </si>
  <si>
    <t>Implementación de la Ruta Individual Departamental de prevención y protección a líderes defensores de derechos humanos.</t>
  </si>
  <si>
    <t>Ruta Colectiva Departamental para la prevención y protección a organizaciones defensoras de Derechos Humanos creada e implementada.</t>
  </si>
  <si>
    <t>Fortalecimiento y operativización de la Mesa Territorial de Garantías a líderes sociales, comunales y defensores de derechos humanos del Departamento.</t>
  </si>
  <si>
    <t>2.1.4.2</t>
  </si>
  <si>
    <t>2.1.4.2 Mas oportunidades para los defensores de Derechos Humanos</t>
  </si>
  <si>
    <t>Articular la respuesta institucional para el diseño e implementación de medidas de prevención y protección integrales para comunidades en situación de riesgo.</t>
  </si>
  <si>
    <t>Eventos de reconocimiento del rol de líderes y lideresas en la construcción del tejido social de las comunidades.</t>
  </si>
  <si>
    <t>Acuerdos firmados con Cooperación internacional y/o empresa privada que ayuden a la promoción y garantía de los DDHH a nivel departamental.</t>
  </si>
  <si>
    <t>2.2 Más Oportunidades para la Seguridad.</t>
  </si>
  <si>
    <t>2,2,1 Seguridad y Orden Público</t>
  </si>
  <si>
    <t>2.2.1</t>
  </si>
  <si>
    <t>2.2.1.1</t>
  </si>
  <si>
    <t>2.2.1.1 Mas oportunidades para la seguridad y el restablecimiento del orden publico</t>
  </si>
  <si>
    <t>Participación cívica “Red de cooperantes” creadas en los municipios del Departamento.</t>
  </si>
  <si>
    <t>Acompañamiento a las Administraciones Municipales en la formulación de los PISCC.</t>
  </si>
  <si>
    <t>Espacios de diálogo con las comunidades a través de los consejos comunitarios de seguridad y convivencia ciudadana a nivel departamental.</t>
  </si>
  <si>
    <t>Pactos por la seguridad, la paz y la vida firmados a nivel subregional para establecer compromisos que fomenten la sana convivencia</t>
  </si>
  <si>
    <t>Estrategias implementadas para el mejoramiento de la seguridad en los cuarenta (40) municipios del Departamento.</t>
  </si>
  <si>
    <t>2.2.1.2</t>
  </si>
  <si>
    <t>2.2.1.2 Norte de Santander seguro y tranquilo</t>
  </si>
  <si>
    <t>Líderes formados para promover el respeto por la vida, integridad, libertad y seguridad.</t>
  </si>
  <si>
    <t>Jornadas de trabajo orientadas a establecer las situaciones problemáticas de la comunidad.</t>
  </si>
  <si>
    <t>Acciones orientadas a gestionar el apoyo Institucional para la solución de las situaciones problemáticas de la comunidad.</t>
  </si>
  <si>
    <t>Estrategias de comunicaciones formuladas y ejecutadas que permitan la concientización y sensibilización desde la educación para los delitos ambientales o contra la fauna y flora.</t>
  </si>
  <si>
    <t>2.2.1.3</t>
  </si>
  <si>
    <t>2.2.1.3 Pilas en la vía</t>
  </si>
  <si>
    <t xml:space="preserve">Talleres de educación para concientizar a conductores de vehículos, motocicletas y bicicletas sobre la importancia de acatar y respetar las normas de tránsito. </t>
  </si>
  <si>
    <t>2,2,2 Fortalecimiento Institucional</t>
  </si>
  <si>
    <t>2.2.2</t>
  </si>
  <si>
    <t>2.2.2.1</t>
  </si>
  <si>
    <t>2.2.2.1 Fortalecimiento de la fuerza pública, organismos de seguridad y órganos de control</t>
  </si>
  <si>
    <t>Implementado el Plan Integral de Seguridad y Convivencia PISCC el Departamento.</t>
  </si>
  <si>
    <t xml:space="preserve">Proyectos de construcción, dotación o tributarios para fortalecer la capacidad operativa de la fuerza pública, organismos de seguridad y de investigación. </t>
  </si>
  <si>
    <t>Fortalecimiento de los Fondos de Seguridad y Convivencia, a través de mecanismos financieros Contemplados en el Decreto 399 de 2011, previa autorización de la Asamblea Departamental</t>
  </si>
  <si>
    <t xml:space="preserve">Proyectos cofinanciados a través del FONSECON para el fortalecimiento de la Fuerza Pública, Organismos de Investigación y de Seguridad </t>
  </si>
  <si>
    <t>Proyectos de cofinanciación a nivel subregional para la compra de cámaras de seguridad y alarmas comunitarias que fortalezca el accionar de los frentes de seguridad y contrarrestar las Zonas de miedo de los municipios.</t>
  </si>
  <si>
    <t>2,2,3 Participación ciudadana</t>
  </si>
  <si>
    <t>2.2.3</t>
  </si>
  <si>
    <t>2.2.3.1</t>
  </si>
  <si>
    <t>2.2.3.1 En Norte de Santander todos contamos</t>
  </si>
  <si>
    <t>Jornadas de sensibilización para la promoción del Reconocimiento, inclusión y respeto por la diversidad de género.</t>
  </si>
  <si>
    <t>Acompañamiento a las plataformas juveniles municipales</t>
  </si>
  <si>
    <t>2.2.3.2</t>
  </si>
  <si>
    <t>2.2.3.2 Participa y decide</t>
  </si>
  <si>
    <t>Jornadas de promoción y formación en mecanismos alternativos de resolución pacífica de conflictos en los cuarenta (40) municipios del Departamento.</t>
  </si>
  <si>
    <t>Jornadas de acompañamiento a los municipios para la formación de conciliadores en equidad de las JAC del Departamento.</t>
  </si>
  <si>
    <t>Acompañamiento en los procesos de participación ciudadana en los comicios electorales que se lleven a cabo a nivel departamental.</t>
  </si>
  <si>
    <t xml:space="preserve">2,2,4 Observatorio de Orden Público, Social y Político </t>
  </si>
  <si>
    <t>2.2.4</t>
  </si>
  <si>
    <t>2.2.4.1</t>
  </si>
  <si>
    <t>2.2.4.1 Norte de Santander se informa y decide</t>
  </si>
  <si>
    <t>Espacios de dialogo, debates y/o foros generados sobre la seguridad, la convivencia ciudadana, la paz y posconflicto, derechos humanos, derecho internacional humanitario y/o la cultura de legalidad a nivel departamental.</t>
  </si>
  <si>
    <t>Boletines publicados der manera digital emitidos de resultados y análisis de la observación del delito y violación de DDHH.</t>
  </si>
  <si>
    <t>Boletines impresos de resultados y análisis de la observación del delito.</t>
  </si>
  <si>
    <t>Informes emitidos por el Nodo de Norte de Santander de la Red Nacional de Observatorios de Derechos Humanos y Derechos Internacional Humanitario impresos y publicados.</t>
  </si>
  <si>
    <t>Acompañamiento a los Consejos Municipales y Departamental de Paz en el análisis de las conflictividades sociales en las poblaciones y sectores priorizados.</t>
  </si>
  <si>
    <t>Procesos de fortalecimiento a los espacios de dialogo en la sistematización de información para facilitar la toma de decisiones y el diseño de programas y estrategias orientadas a preservar la seguridad, el orden público y la garantía a los DDHH en la región.</t>
  </si>
  <si>
    <t>2.2.4.2</t>
  </si>
  <si>
    <t>2.2.4.2 Fortalecimiento al sistema de información departamental de seguridad, convivencia y derechos humanos</t>
  </si>
  <si>
    <t>Proyectos diseñados para el fortalecimiento tecnológico del observatorio de orden público, social y político del Departamento.</t>
  </si>
  <si>
    <t>Proyecto para el fortalecimiento de la red nacional de Observatorios de Derechos Humanos y Derechos Internacional Humanitario.</t>
  </si>
  <si>
    <t>2.3 Más Oportunidades para la Convivencia</t>
  </si>
  <si>
    <t>2,3,1 Prevención de la Violencia</t>
  </si>
  <si>
    <t>2.3.1</t>
  </si>
  <si>
    <t>2.3.1.1</t>
  </si>
  <si>
    <t xml:space="preserve">2.3.1.1 Todos unidos por la niñez </t>
  </si>
  <si>
    <t>Campaña comunicacional creada para la difusión de canales y rutas departamentales de atención, asistencia, protección y prevención de hechos victimizantes.</t>
  </si>
  <si>
    <t>Estrategias de acompañamiento a los espacios que promuevan a nivel departamental la asistencia, protección y prevención a fin de contrarrestar la violencia en sus distintas modalidades.</t>
  </si>
  <si>
    <t>2.3.1.2</t>
  </si>
  <si>
    <t>2.3.1.2 Norte de Santander sin violencia</t>
  </si>
  <si>
    <t>Niños, niñas y adolescentes fortalecidos en capacidades de autoprotección frente a las diferentes formas de violencia.</t>
  </si>
  <si>
    <t>Talleres de sensibilización y/o educación de la ruta de atención y protocolos de protección para prevenir la violencia intrafamiliar.</t>
  </si>
  <si>
    <t>Talleres de sensibilización y/o educación de la ruta de atención y protocolos de protección para prevenir la violencia escolar.</t>
  </si>
  <si>
    <t>Talleres de sensibilización y/o educación de la ruta de atención y protocolos de protección para prevenir la violencia y/o el abuso sexual.</t>
  </si>
  <si>
    <t>Talleres de educación sobre el respeto a la vida y prevenir el suicidio o violencia auto infligida.</t>
  </si>
  <si>
    <t>Talleres de sensibilización y/o educación de la ruta de atención y protocolos de protección para prevenir la violencia basada en género.</t>
  </si>
  <si>
    <t>Talleres de sensibilización y/o educación de la ruta de atención y protocolos de protección para prevenir la violencia contra los NNAJ.</t>
  </si>
  <si>
    <t xml:space="preserve">Talleres de sensibilización para evitar que los NNAJ consuman SPA y la ingesta de licores. </t>
  </si>
  <si>
    <t>2,3,2 No al reclutamiento, uso y utilización de niños, niñas, adolescentes y jóvenes en conflictos armados</t>
  </si>
  <si>
    <t>2.3.2</t>
  </si>
  <si>
    <t>2.3.2.1</t>
  </si>
  <si>
    <t>2.3.2.1 NNAJ protagonistas en la construcción de la paz</t>
  </si>
  <si>
    <t>Jornadas de acompañamiento a los municipios para la implementación de la política pública sobre el reclutamiento forzado y la utilización de NNAJ por los grupos armados ilegales.</t>
  </si>
  <si>
    <t>Talleres para la prevención del reclutamiento, uso, utilización y explotación sexual de NNAJ por los GAOS, GAOR, BACRIM.</t>
  </si>
  <si>
    <t>2.3.2.2</t>
  </si>
  <si>
    <t>2.3.2.2 Norte de Santander proteje a sus NNAJ</t>
  </si>
  <si>
    <t>Jornadas de acompañamiento a las Administraciones Municipales en la conformación y/o activación del Equipo de Acción Inmediata (EAI) para la operatización de la Ruta de Prevención y Protección.</t>
  </si>
  <si>
    <t>2,3,3 Lucha contra la Trata de personas</t>
  </si>
  <si>
    <t>2.3.3</t>
  </si>
  <si>
    <t>2.3.3.1</t>
  </si>
  <si>
    <t>2.3.3.1 Norte de Santander contra la Trata de Personas</t>
  </si>
  <si>
    <t>Acompañamiento a los municipios para la creación y/o activación de los comités municipales de lucha contra la trata de personas</t>
  </si>
  <si>
    <t>Red de comunicaciones diseñada e implementada a nivel departamental que permita la visibilización del delito de trata de personas y promover su denuncia.</t>
  </si>
  <si>
    <t>2.3.3.2</t>
  </si>
  <si>
    <t>2.3.3.1 A la trata no trato</t>
  </si>
  <si>
    <t xml:space="preserve">Ruta diseñada e implementada de asistencia, prevención y protección de victimas de trata de personas y los distintos protocolos de protección a nivel municipal. </t>
  </si>
  <si>
    <t>Talleres de prevención para evitar ser víctima de trata de personas y sus distintas modalidades.</t>
  </si>
  <si>
    <t>2,3,4 Acción Integral contra Minas Antipersonal (MAP), Munición sin Explotar (MUSE) y Trampas Explosivas (TE)</t>
  </si>
  <si>
    <t>2.3.4</t>
  </si>
  <si>
    <t>2.3.4.1</t>
  </si>
  <si>
    <t>2.3.4.1 Pisa sin prisa</t>
  </si>
  <si>
    <t>Fortalecimiento y operativización del Comité Departamental para la Acción Integral Contra Minas Antipersonal - AICMA</t>
  </si>
  <si>
    <t>Acompañamiento a los municipios con mayor riesgo de presencia en minas anti personales en la elaboración de los planes de acción de MAP.</t>
  </si>
  <si>
    <t>Proceso de diseño, actualización y/u orientación en la implementación de la Ruta de asistencia, prevención y protección de victimas de minas antipersonal y los distintos protocolos de protección a nivel municipal.</t>
  </si>
  <si>
    <t>2.3.4.2</t>
  </si>
  <si>
    <t>2.3.4.2 Hagamos de Norte de Santander un Departamento de huellas seguras</t>
  </si>
  <si>
    <t>Gestión ante el Gobierno Nacional - Descontamina Colombia para la certificación de municipios libres de presencia de MAP, MUSE y AT</t>
  </si>
  <si>
    <t>Gestión ante la fuerza pública y el Gobierno Nacional para el desarrollo de procesos de desminados militar y descontaminación por presencia de MAP, MUSE y AEI en sectores priorizados a través del comité.</t>
  </si>
  <si>
    <t>2.4 Más oportunidades para las víctimas y para la paz</t>
  </si>
  <si>
    <t>2.4.1. Atención a las Víctimas del Conflicto armado interno.</t>
  </si>
  <si>
    <t>2.4.1</t>
  </si>
  <si>
    <t>2.4.1.1</t>
  </si>
  <si>
    <t xml:space="preserve">2.4.1.1 Fortalecimiento institucional mediante la capacitación y la asistencia técnica permanente  </t>
  </si>
  <si>
    <t>VÍCTIMAS</t>
  </si>
  <si>
    <t>Atención a Solicitudes de apoyo en acompañamiento a procesos de caracterización, presentadas por los municipios de Norte de Santander, en acompañamiento de la UARIV</t>
  </si>
  <si>
    <t>2.4.1.2</t>
  </si>
  <si>
    <t>2.4.1.2 Garantías de Participación para la Población Víctima</t>
  </si>
  <si>
    <t>Sesiones realizadas del CTJT Comité Territorial de Justicia Transicional.</t>
  </si>
  <si>
    <t>Sesiones realizadas de la Mesa Departamental de participación efectiva de Víctimas.</t>
  </si>
  <si>
    <t>Sesiones Realizadas del Consejo Departamental de Paz, Reconciliación y Convivencia.</t>
  </si>
  <si>
    <t>Sesiones desarrolladas la Mesa de Desaparición Forzada.</t>
  </si>
  <si>
    <t>Fortalecimiento al subcomité de atención y asistencia</t>
  </si>
  <si>
    <t>Fortalecimiento al subcomité de medidas de satisfacción.</t>
  </si>
  <si>
    <t>Jornadas de Fortalecimiento Mesas Municipales de Víctimas del departamento Norte de Santander</t>
  </si>
  <si>
    <t>Planes Operativo de la Mesa Departamental de Víctimas del Conflicto Armado financiados por el Departamento.</t>
  </si>
  <si>
    <t>2.4.1.3</t>
  </si>
  <si>
    <t>2.4.1.3. Asistencia en articulación institucional</t>
  </si>
  <si>
    <t>2.4.1.4</t>
  </si>
  <si>
    <t>2.4.1.4. Asistencia directa a la Población Víctima</t>
  </si>
  <si>
    <t>Apoyo en la entrega de auxilio funerario frente a solicitudes de subsidiariedad presentadas por las entidades territoriales municipales.</t>
  </si>
  <si>
    <t>2.4.2. Oportunidades para ser Productivos.</t>
  </si>
  <si>
    <t>2.4.2</t>
  </si>
  <si>
    <t>2.4.2.1</t>
  </si>
  <si>
    <r>
      <t>2.4.2.1. Educación para la Productividad</t>
    </r>
    <r>
      <rPr>
        <sz val="16"/>
        <color rgb="FF000000"/>
        <rFont val="Arial"/>
        <family val="2"/>
      </rPr>
      <t>.</t>
    </r>
  </si>
  <si>
    <t>2.4.2.2</t>
  </si>
  <si>
    <t>2.4.2.2. Oportunidades de Desarrollo Productivo y Generación de empleo para las Víctimas</t>
  </si>
  <si>
    <t>Proyectos inscritos en el Banco de Proyectos de Inversión, de los proyectos presentados por organizaciones de víctimas.</t>
  </si>
  <si>
    <t>2.4.3. Memoria Histórica al Servicio de la Innovación y la Productividad.</t>
  </si>
  <si>
    <t>2.4.3</t>
  </si>
  <si>
    <t>2.4.3.1</t>
  </si>
  <si>
    <t>2.4.3.1 Oportunidades para la reconstrucción de la Memoria Histórica</t>
  </si>
  <si>
    <t>Eventos de dignificación de la Memoria Histórica de las Víctimas del conflicto armado a través de acciones de memoria dinamizadas desde CIP</t>
  </si>
  <si>
    <t>Fortalecimiento a la mesa de memoria histórica del Departamento</t>
  </si>
  <si>
    <t>Fortalecimiento en la articulación para garantizar con las Entidades Territoriales, la UARIV y los Distritos Militares las jornadas de entrega de libreta militar, como Medida de Satisfacción</t>
  </si>
  <si>
    <t xml:space="preserve">3. Gobernanza </t>
  </si>
  <si>
    <t>3.1 Más Oportunidades para el Ordenamiento Territorial.</t>
  </si>
  <si>
    <t>3,1,1 Ordenamiento Territorial Departamental</t>
  </si>
  <si>
    <t>3.1.1</t>
  </si>
  <si>
    <t>3.1.1.1</t>
  </si>
  <si>
    <t>3.1.1.1 Ordenamiento Territorial Departamental</t>
  </si>
  <si>
    <t>Plan de Ordenamiento Territorial Departamental Formulado</t>
  </si>
  <si>
    <t>PLANEACIÓN</t>
  </si>
  <si>
    <t>Estudios de Vocación y Restricción del Suelo</t>
  </si>
  <si>
    <t>Visión 2050 concertada y formulada</t>
  </si>
  <si>
    <t>3.1.1.2</t>
  </si>
  <si>
    <t>3.1.1.2 Ordenamiento territorial supramunicipal y regional</t>
  </si>
  <si>
    <t xml:space="preserve">Estudio para la conformación de la RAP </t>
  </si>
  <si>
    <t>Revisión del modelo de subregionalización</t>
  </si>
  <si>
    <t>3,1,2 Ordenamiento Territorial Municipal</t>
  </si>
  <si>
    <t>3.1.2</t>
  </si>
  <si>
    <t>3.1.2.1</t>
  </si>
  <si>
    <t>3.1.2.1 Asistencia Técnica en Ordenamiento Territorial Municipal</t>
  </si>
  <si>
    <t>Planes de Ordenamiento Territorial (POT, PBOT, EOT) con revisión general.</t>
  </si>
  <si>
    <t xml:space="preserve">Comisiones Municipales de Ordenamiento Territorial funcionando </t>
  </si>
  <si>
    <t>3.1.2.2</t>
  </si>
  <si>
    <t>3.1.2.2 Actualización catastral</t>
  </si>
  <si>
    <t>Municipios con catastro rural actualizado</t>
  </si>
  <si>
    <t>Municipios con catastro urbano actualizado</t>
  </si>
  <si>
    <t>3.2 Más Oportunidades con la cooperación para el desarrollo y la integración fronteriza.</t>
  </si>
  <si>
    <t>3,2,1 Plan de promoción para la inversión extranjera y nacional en polos de desarrollo</t>
  </si>
  <si>
    <t>3.2.1</t>
  </si>
  <si>
    <t>3.2.1.1</t>
  </si>
  <si>
    <t>3.2.1.1 Promoción internacional para la inversión en la región</t>
  </si>
  <si>
    <t xml:space="preserve">Estrategia de promoción internacional para inversión en la región </t>
  </si>
  <si>
    <t>FRONTERAS</t>
  </si>
  <si>
    <t xml:space="preserve">Directorio empresarial e institucional con base e interés en la región </t>
  </si>
  <si>
    <t>3.2.1.2</t>
  </si>
  <si>
    <t xml:space="preserve">3.2.1.2 Modelo de articulación interinstitucional y gremial para mejorar los niveles de promoción internacional de la región </t>
  </si>
  <si>
    <t>Plan de acción para la promoción internacional de la inversión en la región</t>
  </si>
  <si>
    <t>3.2.1.3</t>
  </si>
  <si>
    <t>Plan regional e interactivo de la cooperación con componentes geográficos, sectoriales y poblacionales para el desarrollo y la paz.</t>
  </si>
  <si>
    <t>3,2,2 Caracterización para la protección y la estabilización socioeconómica migratoria.</t>
  </si>
  <si>
    <t>3.2.2</t>
  </si>
  <si>
    <t>3.2.2.1</t>
  </si>
  <si>
    <t xml:space="preserve">3.2.2.1 Caracterización y apoyo a registros migratorios </t>
  </si>
  <si>
    <t>Caracterizaciones del fenómeno migratorio</t>
  </si>
  <si>
    <t>3.2.2.2</t>
  </si>
  <si>
    <t>3.2.3.2 Promoción de la regularización migratoria para la promoción laboral y el emprendimiento</t>
  </si>
  <si>
    <t>Iniciativas focalizadas en necesidades de los migrantes teniendo en cuenta la oferta institucional y las capacidades de la población migrante.</t>
  </si>
  <si>
    <t>3,2,3 Fortalecimiento de las organizaciones sociales en frontera</t>
  </si>
  <si>
    <t>3.2.3</t>
  </si>
  <si>
    <t>3.2.3.1</t>
  </si>
  <si>
    <t>3.2.3.1 Capacitación a líderes de la población receptora, migrantes y retornados</t>
  </si>
  <si>
    <t xml:space="preserve">Programa de capacitación a población migrante y retornada </t>
  </si>
  <si>
    <t xml:space="preserve">Capacitación en gestión de proyectos </t>
  </si>
  <si>
    <t>3.2.3.2</t>
  </si>
  <si>
    <t>3.2.3.2  Fortalecimiento de los procesos asociativos y de cooperativismo de la población receptora, migrantes y retornados</t>
  </si>
  <si>
    <t>Capacitación en marco constitucional colombiano</t>
  </si>
  <si>
    <t>3.2.3.3</t>
  </si>
  <si>
    <t>3.2.3.3 Diseño y gestión de proyectos</t>
  </si>
  <si>
    <t xml:space="preserve">Capacitación para el diseño y gestión de proyectos </t>
  </si>
  <si>
    <t>3.3 Más Oportunidades para la Frontera.</t>
  </si>
  <si>
    <t>3,3,1  Funcionalidad transfronteriza</t>
  </si>
  <si>
    <t>3.3.1.1 Fortalecimiento de infraestructuras sociales en zonas limítrofes</t>
  </si>
  <si>
    <t xml:space="preserve">Diagnóstico de infraestructuras sociales en zonas limítrofes </t>
  </si>
  <si>
    <t xml:space="preserve">Plan de mejoramiento de infraestructuras sociales en zonas limítrofes </t>
  </si>
  <si>
    <t>3.3.1</t>
  </si>
  <si>
    <t>3.3.1.1</t>
  </si>
  <si>
    <t xml:space="preserve">Diagnóstico análisis del marco jurídico fronterizo </t>
  </si>
  <si>
    <t>Propuesta para el fortalecimiento técnico, institucional y de financiamiento (Fondo Fronterizo)</t>
  </si>
  <si>
    <t>3.3.1.2</t>
  </si>
  <si>
    <t xml:space="preserve">3.3.1.2 Caracterización de la movilidad transfronteriza </t>
  </si>
  <si>
    <t>Mapeo de las comunidades transfronterizas y sus formas de relacionamiento</t>
  </si>
  <si>
    <t xml:space="preserve">Análisis de la seguridad en los entornos poblados fronterizos </t>
  </si>
  <si>
    <t xml:space="preserve">3,3,2 Apoyos a la movilidad migratoria </t>
  </si>
  <si>
    <t>3.3.2</t>
  </si>
  <si>
    <t>3.3.2.1</t>
  </si>
  <si>
    <t xml:space="preserve">3.3.2.1 Atención a población migrante y retornada </t>
  </si>
  <si>
    <t xml:space="preserve">Centro de atención a migrante </t>
  </si>
  <si>
    <t xml:space="preserve">Estrategia de registro de retornados </t>
  </si>
  <si>
    <t>3.3.2.2</t>
  </si>
  <si>
    <t xml:space="preserve">3.3.2.2  Referenciación migratoria </t>
  </si>
  <si>
    <t xml:space="preserve">Plan de alianza regional para procesos de interiorización de migrantes </t>
  </si>
  <si>
    <t>Estrategia socioeconómica para migrantes y retornados</t>
  </si>
  <si>
    <t xml:space="preserve">3,3,3  Plan de ordenamiento y  Gobernanza fronteriza </t>
  </si>
  <si>
    <t>3.3.3</t>
  </si>
  <si>
    <t>3.3.3.1</t>
  </si>
  <si>
    <t xml:space="preserve">3.3.3.1 Fortalecimiento de los procesos en pasos de frontera y zonas limítrofes </t>
  </si>
  <si>
    <t>Propuesta de apoyo tecnológico y normativo al sistema integrado de control fronterizo</t>
  </si>
  <si>
    <t xml:space="preserve">Propuesta de apoyo a Plan integrado de pasos fronterizos </t>
  </si>
  <si>
    <t>3.3.3.2</t>
  </si>
  <si>
    <t xml:space="preserve">3.3.3.2 Plan de ordenamiento metropolitano en zonas limítrofes </t>
  </si>
  <si>
    <t xml:space="preserve">Plan de acciones urbanísticas de impacto fronterizo </t>
  </si>
  <si>
    <t xml:space="preserve">Propuesta de apoyo a plan metropolitano binacional </t>
  </si>
  <si>
    <t>3.4 Más Oportunidades para el Buen Gobierno.</t>
  </si>
  <si>
    <t>3,4,1 Fortalecimiento de la capacidad de gestión departamental</t>
  </si>
  <si>
    <t>3.4</t>
  </si>
  <si>
    <t>3.4.1</t>
  </si>
  <si>
    <t>3.4.1.1</t>
  </si>
  <si>
    <t>3.4.1.1 Gestión Estratégica del Talento Humano</t>
  </si>
  <si>
    <t>Vinculación de personal joven de 18 a 28 años</t>
  </si>
  <si>
    <t>GENERAL</t>
  </si>
  <si>
    <t xml:space="preserve">Vinculación de personal en condición de discapacidad </t>
  </si>
  <si>
    <t xml:space="preserve">Exámenes periódicos anual de salud ocupacional </t>
  </si>
  <si>
    <t>Realizar el reporte oportuno de las vacantes para concurso cuando la comisión lo solicite</t>
  </si>
  <si>
    <t>Participación de los funcionarios en capacitaciones y actividades de bienestar social</t>
  </si>
  <si>
    <t>Implementar el teletrabajo a los funcionarios que cumplan los requisitos</t>
  </si>
  <si>
    <t xml:space="preserve">Funcionarios con conocimiento del comité de convivencia laboral </t>
  </si>
  <si>
    <t>Implementar la prevención y monitoreo del riesgo psicosocial de los funcionarios</t>
  </si>
  <si>
    <t>Realizar la supervisión a los funcionarios identificados con riesgo de salud y nutricional</t>
  </si>
  <si>
    <t>Reuniones de los comités que conforman el Sistema de Gestión de Seguridad y Salud en el trabajo</t>
  </si>
  <si>
    <t>3.4.1.2</t>
  </si>
  <si>
    <t>3.4.1.2  Integridad</t>
  </si>
  <si>
    <t>Funcionario de apoyo para la ejecución del código de integridad</t>
  </si>
  <si>
    <t>3.4.1.3</t>
  </si>
  <si>
    <t>3.4.1.3 Fortalecimiento a la Organizacion y Simplificación de Procesos</t>
  </si>
  <si>
    <t>Estudio orgánico de la entidad para estructura, planta y escala salarial para actualizar el manual de funciones</t>
  </si>
  <si>
    <t>Manual de funciones actualizado</t>
  </si>
  <si>
    <t>Modernización de la bodega principal, circuito cerrado, sistema de alarmas y mejora de infraestructura física.</t>
  </si>
  <si>
    <t>Mejora del sistema de seguridad y de infraestructura de la plaza de feria- (bodegas alternas de almacén)</t>
  </si>
  <si>
    <t xml:space="preserve">Programa de mantenimiento de infraestructura implementado. </t>
  </si>
  <si>
    <t>3.4.1.4</t>
  </si>
  <si>
    <t>3.4.1.4 Transparencia, acceso a la información y lucha contra la corrupción pública</t>
  </si>
  <si>
    <t>Manual de contratación actualizado</t>
  </si>
  <si>
    <t>Cumplimiento del eje transversal del Plan Anticorrupción</t>
  </si>
  <si>
    <t>Canal Nuevo implementado para la difusión de la Gaceta</t>
  </si>
  <si>
    <t>Implementado el SECOP II</t>
  </si>
  <si>
    <t>3.4.1.5</t>
  </si>
  <si>
    <t>3.4.1.5 Servicio al Ciudadano</t>
  </si>
  <si>
    <t>Capacitación del Sistema de Información De Entidades Públicas (SIEP DOCUMENTAL)</t>
  </si>
  <si>
    <t>3.4.1.6</t>
  </si>
  <si>
    <t>3.4.1.6 Racionalización de Trámites</t>
  </si>
  <si>
    <t>Encuesta de satisfacción enviada a usuarios en tiempo real</t>
  </si>
  <si>
    <t xml:space="preserve">Enlace de asignación de cita en pasaporte por medio digital. </t>
  </si>
  <si>
    <t>3.4.1.7</t>
  </si>
  <si>
    <t>3.4.1.7 Gestión documental</t>
  </si>
  <si>
    <t>Tabla de Valoración Documental aplicada para realizar depuración de los archivos en custodia en Archivo Central que hayan cumplido su tiempo de permanencia.</t>
  </si>
  <si>
    <t>Archivo General del Departamento proyectado y ejecutado</t>
  </si>
  <si>
    <t>Capacitación del Sistema de información de entidades públicas (SIEP DOCUMENTAL)</t>
  </si>
  <si>
    <t>Capacitaciones a los funcionarios en la normatividad vigente para aplicar en sus archivos de Gestión. (1 anual)</t>
  </si>
  <si>
    <t>Instrumentos archivísticos implementados en el archivo central y de gestión</t>
  </si>
  <si>
    <t>3.4.1.8</t>
  </si>
  <si>
    <t>3.4.1.8 Gestión del Conocimiento</t>
  </si>
  <si>
    <t xml:space="preserve">Proceso implementado para retener el conocimiento de los funcionarios a pensionarse o retirarse. </t>
  </si>
  <si>
    <t xml:space="preserve">Actualización de la base de datos de los pensionados y pre pensionados </t>
  </si>
  <si>
    <t>3.4.1.9</t>
  </si>
  <si>
    <t>3.4.1.9 Participación en la Gestión Pública</t>
  </si>
  <si>
    <t>Escuela de gestión pública y participación ciudadana proyectado y ejecutado</t>
  </si>
  <si>
    <t>3.4.2 Fortalecimiento de la participación comunitaria</t>
  </si>
  <si>
    <t>3.4.2</t>
  </si>
  <si>
    <t>3.4.2.1</t>
  </si>
  <si>
    <t>3.4.2.1 Fortalecimiento de la participación comunitaria.</t>
  </si>
  <si>
    <t>Municipios con asistencia técnica para promover la participación y organización de dignatarios de primero y segundo grado de acción comunal.</t>
  </si>
  <si>
    <t>.</t>
  </si>
  <si>
    <t xml:space="preserve">Municipios con socialización de la política pública comunal aprobada por Ordenanza No. 0013 del 10 de octubre de 2019. </t>
  </si>
  <si>
    <t>Juntas de acción comunal (JAC) con actualización de estatutos</t>
  </si>
  <si>
    <t xml:space="preserve">Asambleas Generales y/o extraordinarias de la federación comunal apoyadas </t>
  </si>
  <si>
    <t>Municipios con participación de lideres sociales en congresos Nacionales de: (ideologías, mujer comunal, derechos humanos y de paz).</t>
  </si>
  <si>
    <t>3.4.2.2</t>
  </si>
  <si>
    <t>3.4.2.2 Espacios de esparcimiento, disfrute de la vida, actividades físicas, lúdico, recreativas y de acompañamiento psicosocial para la Resolución de conflictos.</t>
  </si>
  <si>
    <t>Encuentros lúdicos recreativos y culturales realizados.</t>
  </si>
  <si>
    <t>Evento de Juegos Comunales Departamentales realizado.</t>
  </si>
  <si>
    <t>Líderes comunales capacitados en temas de organización comunal y liderazgo.</t>
  </si>
  <si>
    <t>Celebraciones del día de la acción comunal realizadas</t>
  </si>
  <si>
    <t>3.4.2.3</t>
  </si>
  <si>
    <t>3.4.2.3 Protección y garantías de derechos para el organismo comunal</t>
  </si>
  <si>
    <t>Capacitaciones en autocuidado y protección para líderes comunales</t>
  </si>
  <si>
    <t>3,4,3 Sistemas de Información Territorial (Política 16: Gestión de Sistemas de Información)</t>
  </si>
  <si>
    <t>3.4.3</t>
  </si>
  <si>
    <t>3.4.3.1</t>
  </si>
  <si>
    <t>3.4.3.1 Gestión de Calidad - MIPG</t>
  </si>
  <si>
    <t>Revisión de los elementos de direccionamiento estratégico (Misión, Visión, Estrategias y Políticas Institucionales)</t>
  </si>
  <si>
    <t xml:space="preserve">Capacitaciones a equipos y enlaces en la implementación del MPIG </t>
  </si>
  <si>
    <t>3.4.3.2</t>
  </si>
  <si>
    <t>3.4.3.2 Fortalecimiento de la Gestión de la Información Geográfica</t>
  </si>
  <si>
    <t xml:space="preserve">Avance en la estructuración del Sistema de Información Geográfica </t>
  </si>
  <si>
    <t>Acuerdos de Intercambio de Información geográfica con las entidades Nacionales, Departamentales, Municipales elaborados</t>
  </si>
  <si>
    <t>Convenios Interinstitucionales para la construcción, estructuración y fortalecimiento de la IDE Norte de Santander elaborados</t>
  </si>
  <si>
    <t>Personas capacitadas en Sistemas de Información Geográfica</t>
  </si>
  <si>
    <t>3.4.3.3</t>
  </si>
  <si>
    <t>3.4.3.3 Geoestadística y estudios territoriales</t>
  </si>
  <si>
    <t>Plan estadístico departamental implementado y publicado</t>
  </si>
  <si>
    <t>Estudios de análisis territorial de Norte de Santander realizados y publicados.</t>
  </si>
  <si>
    <t>3.4.3.4</t>
  </si>
  <si>
    <t>3.4.3.4 Sistema de Información Poblacional - SISBEN</t>
  </si>
  <si>
    <t>3.4.3.5</t>
  </si>
  <si>
    <t xml:space="preserve">3.4.3.5 Bancos de Proyectos de inversión Departamental </t>
  </si>
  <si>
    <t>Unidad de estructuración de proyectos operando</t>
  </si>
  <si>
    <t>3.4.3.6</t>
  </si>
  <si>
    <t>3.4.3.6 Implementación de Políticas Públicas</t>
  </si>
  <si>
    <t>Implementación del Sistema de Identificación y clasificación de los beneficiarios de las acciones de la administración departamental</t>
  </si>
  <si>
    <t>Diseño e implementación de un sistema de medición del impacto de la gestión gubernamental</t>
  </si>
  <si>
    <t>3.4.3.7</t>
  </si>
  <si>
    <t>3.4.3.7 Seguimiento al PDD</t>
  </si>
  <si>
    <t>Evaluaciones de avance y cumplimiento del Plan de Desarrollo (1 trimestral con publicación en WEB)</t>
  </si>
  <si>
    <t>Rendiciones públicas de Cuentas</t>
  </si>
  <si>
    <t>Apoyo a la gestión de los Consejos Territoriales de Planeación - CTP</t>
  </si>
  <si>
    <t>3,4,4 Fortalecimiento de las Finanzas Públicas</t>
  </si>
  <si>
    <t>3.4.4</t>
  </si>
  <si>
    <t>3.4.4.1</t>
  </si>
  <si>
    <t>3.4.4.1 Fortalecimiento Institucional de la Hacienda Pública</t>
  </si>
  <si>
    <t>Reorganización de la estructura institucional de la Administración Tributaria de la Secretaría de Hacienda Departamental</t>
  </si>
  <si>
    <t>HACIENDA</t>
  </si>
  <si>
    <t>Plan de Fiscalización adoptado para materializar la potencialidad del riesgo según el sector de incumplimiento.</t>
  </si>
  <si>
    <t>Adecuación y Mejoramiento de las instalaciones de la Secretaría de Hacienda</t>
  </si>
  <si>
    <t>Campañas publicitarias de Anti evasión y operativos contra la defraudación de las rentas Departamentales</t>
  </si>
  <si>
    <t>3.4.4.2</t>
  </si>
  <si>
    <t>3.4.4.2 Modernización tecnológica de la Hacienda Departamental</t>
  </si>
  <si>
    <t>Adopción y publicación del calendario tributario de tributos de período</t>
  </si>
  <si>
    <t>Inscripción y actualización del Registro de Contribuyentes a través de medios electrónicos</t>
  </si>
  <si>
    <t>Implementación del Portal para la Presentación electrónica de la Declaración y Pago del Impuesto de Vehículos desde cualquier lugar del país</t>
  </si>
  <si>
    <t>Integración del Software TNS de los entes territoriales y entidades del estado del orden municipal, departamental o nacional, con el sistema de información de trámite de liquidación de impuestos departamentales</t>
  </si>
  <si>
    <t>Integración el Software TNS con el sistema de información de trámite de liquidación del Impuesto de Registro y el Impuesto de Vehículos</t>
  </si>
  <si>
    <t>Implementación de los Decretos y/o Resoluciones para Decretar los Grandes Contribuyentes de impuestos departamentales por la Secretaría de Hacienda y el control a través de los portales electrónicos</t>
  </si>
  <si>
    <t>Notificación electrónica de las actuaciones de la administración tributaria, incluyendo las de cobro coactivo y providencias que decidan recursos</t>
  </si>
  <si>
    <t>Codificación, registro, trazabilidad y manejo de la información correspondiente a las actividades de producción, importación, exportación, distribución, tornaguías, bodegaje, consumo, declaración, pago, señalización y movilización, productos que generan Impuestos al Consumo.</t>
  </si>
  <si>
    <t>3.4.4.3</t>
  </si>
  <si>
    <t>3.4.4.3 Fortalecimiento de la capacidad de gestión territorial</t>
  </si>
  <si>
    <t>Municipios apoyados financiera, técnica y administrativamente para que asuman su gestión catastral y para la prestación del servicio público catastral en su jurisdicción</t>
  </si>
  <si>
    <t>3,5,1 Fortalecimiento en la gestión y capacidad administrativa de los municipios y subregiones</t>
  </si>
  <si>
    <t>3.5</t>
  </si>
  <si>
    <t>3.5.1</t>
  </si>
  <si>
    <t>3.5.1.1</t>
  </si>
  <si>
    <t xml:space="preserve">3.5.1.1 Seguimiento a la Inversión Municipal </t>
  </si>
  <si>
    <t xml:space="preserve">Evaluaciones de Viabilidad Fiscal y Financiera </t>
  </si>
  <si>
    <t>Municipios con Asistencia Técnica en los instrumentos de Planeación administrativa y financiera</t>
  </si>
  <si>
    <t xml:space="preserve">Eventos a Comunidades Indígenas para el uso eficiente de las transferencias SGPRI </t>
  </si>
  <si>
    <t>3.5.1.2</t>
  </si>
  <si>
    <t>3.5.1.2 Bancos de Proyectos de Inversión Municipal</t>
  </si>
  <si>
    <t>Municipios con Asistencia Técnica para la operatividad y funcionamiento de los Bancos de Proyectos de Inversión Municipal</t>
  </si>
  <si>
    <t>Municipios capacitados en la Formulación y presentación de Proyectos de Inversión</t>
  </si>
  <si>
    <t>3,5,2 Fortalecimiento de la asociatividad en los municipios</t>
  </si>
  <si>
    <t>3.5.2</t>
  </si>
  <si>
    <t>3.5.2.1</t>
  </si>
  <si>
    <t>3.5.2.1 Articulación y desarrollo regional</t>
  </si>
  <si>
    <t>Asociaciones de municipios constituidas y operando</t>
  </si>
  <si>
    <t>Alianzas estratégicas operando</t>
  </si>
  <si>
    <t xml:space="preserve">4. Hábitat </t>
  </si>
  <si>
    <t>4.1 Más Oportunidades para los Bosques, Biodiversidad y Servicios Ecosistémicos</t>
  </si>
  <si>
    <t>4,1,1 Mejor ambiente en tu territorio</t>
  </si>
  <si>
    <t>4.1</t>
  </si>
  <si>
    <t>4.1.1</t>
  </si>
  <si>
    <t>4.1.1.1</t>
  </si>
  <si>
    <t>4,1,1,1 Más oportunidades para un ambiente sostenible</t>
  </si>
  <si>
    <t>Árboles sembrados. (Equivalente a 400 Ha)</t>
  </si>
  <si>
    <t>AMBIENTE</t>
  </si>
  <si>
    <t>Instrumentos financieros creados para la conservación de ecosistemas bosques y biodiversidad.</t>
  </si>
  <si>
    <t>Proyectos agroforestales desarrollados en zonas de influencia de las cuencas Zulia, Pamplonita y Algodonal.</t>
  </si>
  <si>
    <t>Soluciones fotovoltaicas ejecutadas en zonas no interconectadas – ZNI del Departamento.</t>
  </si>
  <si>
    <t>Kilómetros de aislamiento como estrategia de mantenimiento de las áreas de importancia estratégica del Departamento.</t>
  </si>
  <si>
    <t>4.2 Más Oportunidades para los Recursos Hídricos.</t>
  </si>
  <si>
    <t>4,2,1 Agua para la vida, ciudad y territorio</t>
  </si>
  <si>
    <t>4.2</t>
  </si>
  <si>
    <t>4.2.1</t>
  </si>
  <si>
    <t>4.2.1.1</t>
  </si>
  <si>
    <t>4,2,1,1 Más atención para la conservación del recurso hídrico</t>
  </si>
  <si>
    <t>Proyectos ejecutados de los priorizados de los POMCAS de los ríos Pamplonita, Zulia y Algodonal.</t>
  </si>
  <si>
    <t>4.3 Más Oportunidades para los Asuntos Ambientales, Sectoriales y Urbanos.</t>
  </si>
  <si>
    <t>4,3,1 Ambiente multisectorial sostenible</t>
  </si>
  <si>
    <t>4.3</t>
  </si>
  <si>
    <t>4.3.1</t>
  </si>
  <si>
    <t>4.3.1.1</t>
  </si>
  <si>
    <t>4,3,1,1 En dirección hacia un ambiente sano, recreativo y competitivo.</t>
  </si>
  <si>
    <t>4.3.1.2</t>
  </si>
  <si>
    <t xml:space="preserve">4,3,1,2 Ambiente para la zoociedad </t>
  </si>
  <si>
    <t>4.4 Más Oportunidades para la Mitigación y Adaptación al Cambio Climático.</t>
  </si>
  <si>
    <t>4,4,1 Innovando para un territorio ambientalmente sostenible</t>
  </si>
  <si>
    <t>4.4</t>
  </si>
  <si>
    <t>4.4.1</t>
  </si>
  <si>
    <t>4.4.1.1</t>
  </si>
  <si>
    <t>4,4,1,1 Mitigando y adaptando al cambio climático</t>
  </si>
  <si>
    <t>Programa desarrollado sobre el uso, conservación y sostenibilidad de los recursos naturales, articulado al Plan departamental de extensión agropecuaria.</t>
  </si>
  <si>
    <t>Proyectos ejecutados de los perfiles identificados dentro de las medidas de mitigación y adaptación al cambio climático consignadas en el PICCDNS.</t>
  </si>
  <si>
    <t>4,5,1 Oportunidades para la cultura ambiental</t>
  </si>
  <si>
    <t>4.5.1</t>
  </si>
  <si>
    <t>4.5.1.1</t>
  </si>
  <si>
    <t>4,5,1,1 Fortaleciendo para un mejor ambiente</t>
  </si>
  <si>
    <t>4.6 Más Oportunidades para la Gestión Integral del Riesgo.</t>
  </si>
  <si>
    <t>4.6.1   Gobernabilidad en la Gestión del Riesgo de Desastres</t>
  </si>
  <si>
    <t>4.6</t>
  </si>
  <si>
    <t>4.6.1</t>
  </si>
  <si>
    <t>4.6.1.1</t>
  </si>
  <si>
    <t>4.6.1.1 Fortalecimiento de la gestión del riesgo en el Departamento</t>
  </si>
  <si>
    <t>CDGR</t>
  </si>
  <si>
    <t>Dotación del CEGRID Fronterizo</t>
  </si>
  <si>
    <t>4.6.1.2</t>
  </si>
  <si>
    <t>4.6.1.2 Articulación de la gestión del riesgo con las Administraciones Municipales</t>
  </si>
  <si>
    <t>Capacitaciones a Comités Municipales para la Gestión del Riesgo de desastres</t>
  </si>
  <si>
    <t>Coordinadores Municipales para la Gestión del Riesgo de desastres dotados</t>
  </si>
  <si>
    <t>Encuentros Departamental de Coordinadores Municipales para la Gestión del Riesgo de desastres</t>
  </si>
  <si>
    <t>4.6.2 Mejoramiento del Conocimiento del Riesgo de Desastres</t>
  </si>
  <si>
    <t>4.6.2</t>
  </si>
  <si>
    <t>4.6.2.1</t>
  </si>
  <si>
    <t>4.6.2.1  Estudios de riesgo en el DepartamentoEstudios de riesgo en el Departamento</t>
  </si>
  <si>
    <t>Estudios de Riesgo a través de consultorías o convenios con Universidades.</t>
  </si>
  <si>
    <t>Histórico de eventos del Departamento realizado</t>
  </si>
  <si>
    <t>Estudios de microzonificación sísmica</t>
  </si>
  <si>
    <t>Estudios estructurales y/o de vulnerabilidad sísmica a edificaciones indispensables</t>
  </si>
  <si>
    <t>4.6.2.2</t>
  </si>
  <si>
    <t>4.6.2.2 Formación en Gestión del riesgo de Desastres</t>
  </si>
  <si>
    <t>Talleres sobre la gestión del riesgo de desastres y/o medio ambiente para población en general.</t>
  </si>
  <si>
    <t>Mujeres capacitadas en Gestión del Riesgo de Desastres.</t>
  </si>
  <si>
    <t>4.6.2.3</t>
  </si>
  <si>
    <t>4.6.2.3 Gestión de la información para la reducción del riesgo y el manejo de desastres</t>
  </si>
  <si>
    <t>Inventarios municipales de asentamientos en zonas de alto riesgo</t>
  </si>
  <si>
    <t>Necesidades identificadas en estudios de riesgo y obras de mitigación</t>
  </si>
  <si>
    <t>Cobertura del Departamento con Sistema de Alertas Tempranas</t>
  </si>
  <si>
    <t>4.6.3 Reducción del Riesgo desde la planificación, mitigación y la prevención</t>
  </si>
  <si>
    <t>4.6.3</t>
  </si>
  <si>
    <t>4.6.3.1</t>
  </si>
  <si>
    <t>4.6.3.1 Planificación en la Gestión del riesgo de desastres</t>
  </si>
  <si>
    <t>Talleres sobre gestión del riesgo escolar</t>
  </si>
  <si>
    <t>Actualización del Plan Departamental para la Gestión del Riesgo de Desastres y la Estrategia Departamental de Respuesta a Emergencias.</t>
  </si>
  <si>
    <t xml:space="preserve">Formular un Plan Departamental para Incendios Forestales. </t>
  </si>
  <si>
    <t>4.6.3.2</t>
  </si>
  <si>
    <t>4.6.3.2 Cambio climático</t>
  </si>
  <si>
    <t>Obras o actividades de adaptación al cambio climático, resiliencia y/o desarrollo sostenible.</t>
  </si>
  <si>
    <t>4.6.3.3</t>
  </si>
  <si>
    <t>4.6.3.3 Infraestructura para la reducción del riesgo</t>
  </si>
  <si>
    <t>Obras de reducción del riesgo</t>
  </si>
  <si>
    <t>Adecuación sismoresistente a edificaciones indispensables</t>
  </si>
  <si>
    <t>4.6.4 Preparación, Atención y Manejo de la emergencia</t>
  </si>
  <si>
    <t>4.6.4</t>
  </si>
  <si>
    <t>4.6.4.1</t>
  </si>
  <si>
    <t>4.6.4.1 Preparación para la emergencia</t>
  </si>
  <si>
    <t>Fortalecimiento y/o dotación a los equipos de socorro</t>
  </si>
  <si>
    <t>Talleres sobre preparación para la emergencia y creación de comités comunitarios de respuesta.</t>
  </si>
  <si>
    <t>Simulacros de evacuación</t>
  </si>
  <si>
    <t>4.6.4.2</t>
  </si>
  <si>
    <t>4.6.4.2  Infraestructura para la emergencia</t>
  </si>
  <si>
    <t>Red de comunicación en el Departamento fortalecida</t>
  </si>
  <si>
    <t>Dotación del Centro Logístico Humanitario</t>
  </si>
  <si>
    <t>Construcción y Dotación del Centro Logístico Humanitario para el Catatumbo.</t>
  </si>
  <si>
    <t>4.6.4.3</t>
  </si>
  <si>
    <t>4.6.4.3 Intervención para la atención y rehabilitación</t>
  </si>
  <si>
    <t>Obras de rehabilitación y reconstrucción</t>
  </si>
  <si>
    <t>Damnificados apoyados por eventos naturales o antrópicos no intencionales</t>
  </si>
  <si>
    <t>4.6.4.4</t>
  </si>
  <si>
    <t>4.6.4.4 Operatividad del Banco de Maquinaria</t>
  </si>
  <si>
    <t>Operatividad del Banco de Maquinaria</t>
  </si>
  <si>
    <t>4.7 Más Oportunidades para la Vivienda Digna.</t>
  </si>
  <si>
    <t>4,7,1 Más hogares en vivienda propia</t>
  </si>
  <si>
    <t>4.7</t>
  </si>
  <si>
    <t>4.7.1</t>
  </si>
  <si>
    <t>4.7.1.1</t>
  </si>
  <si>
    <t>4.7.1.1 Construcción de viviendas y áreas de urbanismo en zonas urbanas y rurales.</t>
  </si>
  <si>
    <t>VIVIENDA</t>
  </si>
  <si>
    <t>Obras de urbanismo construidas o mejoradas para proyectos de vivienda en zonas urbana y rural con apoyo del Departamento</t>
  </si>
  <si>
    <r>
      <t xml:space="preserve">Predios adquiridos </t>
    </r>
    <r>
      <rPr>
        <sz val="16"/>
        <color rgb="FF000000"/>
        <rFont val="Arial"/>
        <family val="2"/>
      </rPr>
      <t>para el desarrollo de proyectos de vivienda</t>
    </r>
  </si>
  <si>
    <t>4.7.1.2</t>
  </si>
  <si>
    <t xml:space="preserve">4.7.1.2 Habilitación del suelo para vivienda </t>
  </si>
  <si>
    <t>Municipios con implementación de Políticas públicas acordes con el ordenamiento del territorio</t>
  </si>
  <si>
    <t>4,7,2 Mejores viviendas, vida digna</t>
  </si>
  <si>
    <t>4.7.2</t>
  </si>
  <si>
    <t>4.7.2.1</t>
  </si>
  <si>
    <t>4.7.2.1 Mejoramiento de vivienda en zona urbana y/o rural</t>
  </si>
  <si>
    <t>Mejoramientos de vivienda en la zona urbana y/o rural realizados</t>
  </si>
  <si>
    <t xml:space="preserve">Unidades Sanitarias construidas </t>
  </si>
  <si>
    <t>Cocinas/estufas ecológicas construidas</t>
  </si>
  <si>
    <t>Banco de Materiales conformado para tener una Vivienda Digna..</t>
  </si>
  <si>
    <t>4,7,3 Saneamiento y Titulación de la Propiedad Pública Inmobiliaria</t>
  </si>
  <si>
    <t>4.7.3</t>
  </si>
  <si>
    <t>4.7.3.1</t>
  </si>
  <si>
    <t>4.7.3.1 Identificación de predios de propiedad del departamento o municipios.</t>
  </si>
  <si>
    <t>Municipios con asistencia técnica para la identificación de Bienes de Propiedad de Entidades Públicas</t>
  </si>
  <si>
    <t>Predios verificados como aptos para la construcción de Vivienda Nueva.</t>
  </si>
  <si>
    <t>4.7.3.2</t>
  </si>
  <si>
    <t>4.7.3.2  Titulación de predios fiscales, urbanos y rurales</t>
  </si>
  <si>
    <t>Predios fiscales, urbanos y rurales con acompañamiento interinstitucional para su titulación.</t>
  </si>
  <si>
    <t xml:space="preserve">5. Infraestructura </t>
  </si>
  <si>
    <t>5.1 Más Oportunidades para la Infraestructura Vial</t>
  </si>
  <si>
    <t>5,1,1 Plan Vial Departamental con más oportunidades</t>
  </si>
  <si>
    <t>5</t>
  </si>
  <si>
    <t>5.1</t>
  </si>
  <si>
    <t>5.1.1</t>
  </si>
  <si>
    <t>5.1.1.1</t>
  </si>
  <si>
    <t>5.1.1.1 Caracterización de la red vial</t>
  </si>
  <si>
    <t>Inventario Vial Departamental Actualizado</t>
  </si>
  <si>
    <t>VÍAS</t>
  </si>
  <si>
    <t>5.1.1.2</t>
  </si>
  <si>
    <t>5.1.1.2 Transitabilidad intermunicipal</t>
  </si>
  <si>
    <t>Estudios y Diseños para el mejoramiento de los circuitos viales Departamentales</t>
  </si>
  <si>
    <t>km de vías Mejoradas y pavimentadas</t>
  </si>
  <si>
    <t xml:space="preserve">5,1,2 Intervenciones viales generadoras de más oportunidades de desarrollo para las subregiones de Norte de Santander    </t>
  </si>
  <si>
    <t>5.1.2</t>
  </si>
  <si>
    <t>5.1.2.1</t>
  </si>
  <si>
    <t>5.1.2.1 Conectividad Intramunicipal</t>
  </si>
  <si>
    <t>km de la red Vial de Tercer Orden del Departamento con mejoramiento y mantenimiento (incluye combos viales)</t>
  </si>
  <si>
    <t>Puentes y/o Puentes Hamacas construidos y/o mejorados</t>
  </si>
  <si>
    <t xml:space="preserve">Diseño, construcción, mejoramiento y/o mantenimiento de los caminos ancestrales de las comunidades indígenas </t>
  </si>
  <si>
    <t>5,1,3 Apuesta para el mejoramiento de vías urbanas</t>
  </si>
  <si>
    <t>5.1.3</t>
  </si>
  <si>
    <t>5.1.3.1</t>
  </si>
  <si>
    <t>5.1.3.1 Mejoramiento de la Conectividad Urbana</t>
  </si>
  <si>
    <t>Kilómetro de vía urbana pavimentada</t>
  </si>
  <si>
    <t>Estudios y Diseños de pavimentación y construcción de obras complementarias de Vías Urbanas del Departamento realizados</t>
  </si>
  <si>
    <t>5,1,4 Un norte con más oportunidades conectado a Colombia</t>
  </si>
  <si>
    <t>5.1.4</t>
  </si>
  <si>
    <t>5.1.4.1</t>
  </si>
  <si>
    <t>5.1.4.1 Integración vial con la Nación</t>
  </si>
  <si>
    <t>Porcentaje de avance en la gestión para Estudios, Diseños y construcción de variantes de la red vial de primer orden</t>
  </si>
  <si>
    <t>Porcentaje de avance de gestión para el mantenimiento y mejoramiento de la red vial a cargo de la nación</t>
  </si>
  <si>
    <t>5.1.4.2</t>
  </si>
  <si>
    <t xml:space="preserve">5.1.4.2 Seguridad vial del peatón </t>
  </si>
  <si>
    <t>Porcentaje de avance en gestión para la construcción de puentes vehiculares y peatonales</t>
  </si>
  <si>
    <t>Porcentaje de avance en gestión para la construcción de circuitos peatonales, ciclorutas, malecones en las red vial del Área metropolitana de Cúcuta</t>
  </si>
  <si>
    <t>5.1.4.3</t>
  </si>
  <si>
    <t xml:space="preserve">5.1.4.3 Terminales de transporte aéreo y/o terrestreTerminales de transporte aéreo y/o terrestre </t>
  </si>
  <si>
    <t>5,2,1 Implementación del Plan Departamental-PDSV para una movilidad segura</t>
  </si>
  <si>
    <t>5.2</t>
  </si>
  <si>
    <t>5.2.1</t>
  </si>
  <si>
    <t>5.2.1.1</t>
  </si>
  <si>
    <t>5.2.1.1 Fortalecimiento de la articulación institucional</t>
  </si>
  <si>
    <t>Sistema de Gestión de Calidad ajustado a las exigencias del MIGP</t>
  </si>
  <si>
    <t>TRÁNSITO</t>
  </si>
  <si>
    <t>Plataforma web para trámites diseñada y en funcionamiento</t>
  </si>
  <si>
    <t>Estudio de factibilidad para la instalación de mecanismos de foto detección para salvar vidas</t>
  </si>
  <si>
    <t>Secretarías y entidades del orden departamental adelantarán intervenciones en pro de la movilidad y seguridad vial de manera conjunta y articulada con la STD</t>
  </si>
  <si>
    <t>Sedes operativas creadas en municipios focalizados con mayor índice de accidentalidad y dificultades en la movilidad, que no cuenten con organismo de tránsito</t>
  </si>
  <si>
    <t>Campañas para la legalización, normalización de requisitos y exigencias de tránsito en alianza con otros actores viales</t>
  </si>
  <si>
    <t>Planes Locales de Seguridad Vial han sido auditados y vigilados</t>
  </si>
  <si>
    <t>Municipios contarán con un Plan Local Seguridad Vial</t>
  </si>
  <si>
    <t>Pliegos contendrán como requisito para concursar contar con el Plan Estratégico de Seguridad Vial</t>
  </si>
  <si>
    <t xml:space="preserve">Empresas cuentan con un Plan Estratégico de Seguridad Vial </t>
  </si>
  <si>
    <t>Instituciones Educativas cuentan con Plan de Movilidad Escolar</t>
  </si>
  <si>
    <t>Establecimientos de comercio que se dedican al expendio de licores, bares, discotecas y afines cuentan con un Plan Estratégico de Responsabilidad en el Consumo de Alcohol</t>
  </si>
  <si>
    <t>Decreto modificando el Comité Departamental de Seguridad Vial</t>
  </si>
  <si>
    <t>Plan Estratégico de Tecnologías de la Información y las Comunicaciones formulado</t>
  </si>
  <si>
    <t>Red de empresas promotoras de la seguridad vial constituida y en funcionamiento</t>
  </si>
  <si>
    <t>Observatorio Departamental de Seguridad Vial y Movilidad creado y en funcionamiento</t>
  </si>
  <si>
    <t>Mesa Departamental de Políticas Públicas de Motociclistas creado y en funcionamiento</t>
  </si>
  <si>
    <t>Plan Departamental de Seguridad Vial y Movilidad de Motociclistas formulado y en implementación</t>
  </si>
  <si>
    <t>Optimización de los servicios y procesos administrativos de la Secretaría (Recursos humanos y tecnológicos)</t>
  </si>
  <si>
    <t>5.2.1.2</t>
  </si>
  <si>
    <t>Instituciones educativas adoptan en sus PEI de manera trasversal la movilidad y seguridad vial para salvar vidas</t>
  </si>
  <si>
    <t>Proyectos de investigación en etapa inicial, asociados a los problemas de movilidad y seguridad vial liderados por universidades de la región</t>
  </si>
  <si>
    <t>Programa dirigido a conductores para prevenir el consumo de alcohol antes y durante la conducción</t>
  </si>
  <si>
    <t>Proyecto transversal en seguridad vial, movilidad y conducción, formulado e implementado en las IES de la región</t>
  </si>
  <si>
    <t>Programa de auditoría dirigido a las empresas de la región, para la revisión y exigencia del cumplimiento del PESV, conforme a los requisitos exigidos y plasmados en la normatividad legal vigente</t>
  </si>
  <si>
    <t>5.2.1.3</t>
  </si>
  <si>
    <t>5.2.1.3 Infraestructura protectora de vidasInfraestructura protectora de vidas</t>
  </si>
  <si>
    <t>Comité consultivo de infraestructura vial, creado y en funcionamiento</t>
  </si>
  <si>
    <t>Mapa de siniestralidad departamental</t>
  </si>
  <si>
    <t>Plan de medios alternativos de transporte para los municipios del Departamento</t>
  </si>
  <si>
    <t>Programa de acondicionamiento de puntos críticos dentro de la infraestructura vial en los municipios con alta densidad poblacional, que afectan significativamente la movilidad de las personas en situación de discapacidad</t>
  </si>
  <si>
    <t>Gestión del proceso de transferencia de mercancías de transporte terrestre a férreo</t>
  </si>
  <si>
    <t>Gestión de los estudios y diseños para el puerto fluvial de Norte de Santander sobre el río magdalena</t>
  </si>
  <si>
    <t>5.2.1.4</t>
  </si>
  <si>
    <t>5.2.1.4 Vehículos más controlados para disminuir siniestros vialesVehículos más controlados para disminuir siniestros viales</t>
  </si>
  <si>
    <t xml:space="preserve">Empresas de transporte urbano colectivo han sido auditadas con respecto al cumplimiento de los estándares de calidad exigidos, en el marco del Plan Estratégico de Seguridad Vial </t>
  </si>
  <si>
    <t>Programa para la promoción del uso adecuado de los elementos de protección personal en bici usuarios y motociclistas formulado y en implementación</t>
  </si>
  <si>
    <t xml:space="preserve">Plan para la supervisión y control a las entidades y los mecanismos que garantizan las condiciones adecuadas de vehículos motorizados </t>
  </si>
  <si>
    <t>5.2.1.5</t>
  </si>
  <si>
    <t>5.2.1.5 Atención oportuna a víctimas por siniestros viales</t>
  </si>
  <si>
    <t>Centro de referencia para la atención de víctimas en hechos de tránsito, creado y en funcionamiento</t>
  </si>
  <si>
    <t>Línea telefónica única para la atención de hechos de tránsito, en funcionamiento</t>
  </si>
  <si>
    <t>Equipos e insumos adquiridos para rescate vehicular y atención pre hospitalaria, para los organismos de rescate que actualmente apoyan la atención de víctimas de hechos de tránsito</t>
  </si>
  <si>
    <t xml:space="preserve">Personal asociado al sector de la salud ha recibido la capacitación en primer respondiente </t>
  </si>
  <si>
    <t xml:space="preserve">Personal conductores de vehículos de transporte público, intermunicipal y de carga han recibido la capacitación en primeros auxilios </t>
  </si>
  <si>
    <t>5.3  Más Oportunidades para los Servicios Públicos Domiciliarios: Agua, Saneamiento Básico y Energía</t>
  </si>
  <si>
    <t>5.3</t>
  </si>
  <si>
    <t>5.3.1</t>
  </si>
  <si>
    <t>5.3.1.1</t>
  </si>
  <si>
    <t>5,3,1 Acceso a agua potable y saneamiento adecuado</t>
  </si>
  <si>
    <t>5.3.1.1 Consolidación del Acueducto Metropolitano</t>
  </si>
  <si>
    <t>AGUAS</t>
  </si>
  <si>
    <t>Esquema Regional de Operación de la infraestructura del Proyecto del Acueducto Metropolitano de Cúcuta, Villa del Rosario y Los Patios implementado.</t>
  </si>
  <si>
    <t>5.3.1.2</t>
  </si>
  <si>
    <t>5.3.1.2 Optimización de Sistemas de acueductos y/o alcantarillados Urbanos y Rurales</t>
  </si>
  <si>
    <t>Acueductos y alcantarillados urbano y rural optimizados</t>
  </si>
  <si>
    <t>Estudios y Diseños y/o construcción de proyectos de soluciones individuales rurales, PDET</t>
  </si>
  <si>
    <t>5.3.1.3</t>
  </si>
  <si>
    <t>5.3.1.3 Apoyo a la construcción de sistemas de tratamiento de aguas residuales</t>
  </si>
  <si>
    <t>5,3,2 Modernización, fortalecimiento y aseguramiento de la prestación de los servicios de agua potable y saneamiento básico</t>
  </si>
  <si>
    <t>5.3.2</t>
  </si>
  <si>
    <t>5.3.2.1</t>
  </si>
  <si>
    <t xml:space="preserve">5.3.2.1 Impulso a estrategias asociativas para la recolección y disposición de residuos sólidos </t>
  </si>
  <si>
    <t>Estrategias de esquemas asociativos subregionales para la recolección y aprovechamiento de residuos sólidos impulsados</t>
  </si>
  <si>
    <t>5.3.2.2</t>
  </si>
  <si>
    <t>5.3.2.2 Fortalecimiento de la gestión institucional de la prestación de los servicios de Agua Potable y Saneamiento Básico</t>
  </si>
  <si>
    <t>Municipios con Acompañamiento en la implementación de estrategias de fortalecimiento, aseguramiento de la prestación y/o transformación de los prestadores de los servicios de Agua Potable y Saneamiento Básico urbanos y/o rurales</t>
  </si>
  <si>
    <t>5.3.2.3</t>
  </si>
  <si>
    <t>5.3.2.3 Gestión Social, Plan Ambiental y Gestión del Riesgo en el Sector de APSB</t>
  </si>
  <si>
    <t>Plan de Gestión social del Sector de APSB implementado.</t>
  </si>
  <si>
    <t>Plan Ambiental del Sector de APSB implementado.</t>
  </si>
  <si>
    <t>Plan de Gestión del Riesgo del Sector de APSB implementado.</t>
  </si>
  <si>
    <t>6. Productividad</t>
  </si>
  <si>
    <t>6.1 Más Oportunidades para lo Agropecuario, Pesca y Plantaciones Forestales</t>
  </si>
  <si>
    <t xml:space="preserve">6,1,1 Investigación Agropecuaria y Adopción de Tecnología </t>
  </si>
  <si>
    <t>6.</t>
  </si>
  <si>
    <t>6.1</t>
  </si>
  <si>
    <t>6.1.1</t>
  </si>
  <si>
    <t>6.1.1.1</t>
  </si>
  <si>
    <t>6.1.1.1 Desarrollo tecnológico</t>
  </si>
  <si>
    <t>Proyectos de investigación gestionados y/o apoyados, de impacto en los sectores agropecuario y agroindustrial</t>
  </si>
  <si>
    <t>AGRICULTURA</t>
  </si>
  <si>
    <t>6.1.1.2</t>
  </si>
  <si>
    <t>6.1.1.2 Extensión Agropecuaria</t>
  </si>
  <si>
    <t>Plan Departamental de Extensión Agropecuaria PDEA, formulado, aprobado e implementado</t>
  </si>
  <si>
    <t>6,1,2  Acceso al Crédito y Financiamiento de Proyectos Productivos</t>
  </si>
  <si>
    <t>6.1.2</t>
  </si>
  <si>
    <t>6.1.2.1</t>
  </si>
  <si>
    <t>6.1.2.1 Acceso a financiamiento, productos y servicios agropecuarios</t>
  </si>
  <si>
    <t>Fondo complementario de garantías del sector agropecuario y rural capitalizado</t>
  </si>
  <si>
    <t>6, 1, 3 Norte de Santander Productivo, Sostenible e Incluyente</t>
  </si>
  <si>
    <t>6.1.3</t>
  </si>
  <si>
    <t>6.1.3.1</t>
  </si>
  <si>
    <t>6.1.3.1 Fortalecimiento de los sistemas productivos agropecuarios</t>
  </si>
  <si>
    <t>Proyectos productivos agrícolas y/o pecuarios presentados a través de Convocatorias</t>
  </si>
  <si>
    <t>Proyectos productivos con enfoque territorial gestionados y/o apoyados</t>
  </si>
  <si>
    <t>Proyectos productivos agropecuarios o agroindustriales gestionados y/o apoyados</t>
  </si>
  <si>
    <t>6.1.3.2</t>
  </si>
  <si>
    <t>6.1.3.2 Apoyo a poblaciones productivas con enfoque diferencial</t>
  </si>
  <si>
    <t>Proyectos productivos con jóvenes rurales gestionados y/o apoyados</t>
  </si>
  <si>
    <t>Proyectos productivos con mujeres rurales gestionados y/o apoyados</t>
  </si>
  <si>
    <t>Proyectos productivos con población víctima gestionados y/o apoyados</t>
  </si>
  <si>
    <t>6.1.3.3</t>
  </si>
  <si>
    <t>6.1.3.3 Incremento y mejoramiento de renglones tradicionales</t>
  </si>
  <si>
    <t>Hectáreas de café sembradas y/o mejoradas</t>
  </si>
  <si>
    <t>Proyectos gestionados y/o apoyados para mejorar la producción de arroz</t>
  </si>
  <si>
    <t>6.1.3.4</t>
  </si>
  <si>
    <t>6.1.3.4 Promoción del agro</t>
  </si>
  <si>
    <t>Eventos y/o ferias de agro negocios apoyadas</t>
  </si>
  <si>
    <t>6.1.3.5</t>
  </si>
  <si>
    <t>6.1.3.5 Evaluaciones Agropecuarias por Consenso</t>
  </si>
  <si>
    <t>Evaluaciones agropecuarias municipales EVA realizadas</t>
  </si>
  <si>
    <t>6.1.3.6</t>
  </si>
  <si>
    <t>6.1.3.6 Plan de Seguridad Alimentaria y Nutricional</t>
  </si>
  <si>
    <t>Plan de Seguridad Alimentaria y Nutricional Formulado</t>
  </si>
  <si>
    <t>6, 1, 4 Infraestructura Productiva para el Desarrollo Agropecuario</t>
  </si>
  <si>
    <t>6.1.4</t>
  </si>
  <si>
    <t>6.1.4.1</t>
  </si>
  <si>
    <t>6.1.4.1 Infraestructura productiva agrícola y pecuaria</t>
  </si>
  <si>
    <t>Proyectos de infraestructura productiva gestionados y/o apoyados para fortalecer las cadenas de valor</t>
  </si>
  <si>
    <t>Distritos de riego construidos y/o rehabilitados</t>
  </si>
  <si>
    <t>6, 1, 5 Formalización de la Propiedad Rural</t>
  </si>
  <si>
    <t>6.1.5</t>
  </si>
  <si>
    <t>6.1.5.1</t>
  </si>
  <si>
    <t>6.1.5.1 Formalización de la propiedad rural</t>
  </si>
  <si>
    <t>Predios rurales gestionados y/o apoyados en el proceso de titulación</t>
  </si>
  <si>
    <t>Sistema catastral gestionado y/o implementado</t>
  </si>
  <si>
    <t>6, 1, 6 Creemos en la Institucionalidad</t>
  </si>
  <si>
    <t>6.1.6</t>
  </si>
  <si>
    <t>6.1.6.1</t>
  </si>
  <si>
    <t>6.1.6.1 Cooperación y articulación interinstitucional</t>
  </si>
  <si>
    <t>Acciones de articulación interinstitucional realizadas</t>
  </si>
  <si>
    <t>6, 1, 7 Certificación para la Agricultura</t>
  </si>
  <si>
    <t>6.1.7</t>
  </si>
  <si>
    <t>6.1.7.1</t>
  </si>
  <si>
    <t>6.1.7.1 Buenas prácticas en la producción  primaria</t>
  </si>
  <si>
    <t>Sistema apoyado para la producción de productos inocuos</t>
  </si>
  <si>
    <t>6, 1, 8 Sostenibilidad de la Actividad Forestal</t>
  </si>
  <si>
    <t>6.1.8</t>
  </si>
  <si>
    <t>6.1.8.1</t>
  </si>
  <si>
    <t>6.1.8.1 Desarrollo del sector forestal</t>
  </si>
  <si>
    <t>Talleres para sensibilizar y fortalecer las capacidades del sector forestal</t>
  </si>
  <si>
    <t>Municipios con establecimiento de especies forestales</t>
  </si>
  <si>
    <t>6, 1, 9 El PDET es de Todos</t>
  </si>
  <si>
    <t>6.1.9</t>
  </si>
  <si>
    <t>6.1.9.1</t>
  </si>
  <si>
    <t>6.1.9.1 Programa de desarrollo con enfoque territorial</t>
  </si>
  <si>
    <t>6,2 Más Oportunidades para el Turismo y las Artesanías</t>
  </si>
  <si>
    <t>6.2.1 Un destino con marca región</t>
  </si>
  <si>
    <t>6.2</t>
  </si>
  <si>
    <t>6.2.1</t>
  </si>
  <si>
    <t>6.2.1.1</t>
  </si>
  <si>
    <t>6.2.1.1 Norte de Santander destino turístico</t>
  </si>
  <si>
    <t>Diseño Marca Región</t>
  </si>
  <si>
    <t>TURISMO</t>
  </si>
  <si>
    <t>Eventos previos a la celebración del Bicentenario</t>
  </si>
  <si>
    <t>Eventos previos a la conmemoración de los 450 de Ocaña en conjunto con entidades regionales</t>
  </si>
  <si>
    <t>Participaciones en eventos de impacto turístico (Misiones Comerciales a destinos regionales, ruedas de negocio, ferias nacionales)</t>
  </si>
  <si>
    <t>Destinos Turísticos promocionados</t>
  </si>
  <si>
    <t>6.2.1.2</t>
  </si>
  <si>
    <t>6.2.1.2 Prevención y control de ESCNNA</t>
  </si>
  <si>
    <t>Campañas de prevención de ESCNNA (una por año)</t>
  </si>
  <si>
    <t>6.2.2 Condiciones institucionales para el impulso al sector turismo</t>
  </si>
  <si>
    <t>6.2.2</t>
  </si>
  <si>
    <t>6.2.2.1</t>
  </si>
  <si>
    <t>6.2.2.1 Fortalecimiento institucional del turismo</t>
  </si>
  <si>
    <t>Consejo Consultivo de Turismo reactivado</t>
  </si>
  <si>
    <t>Consejo de Seguridad Departamental Turístico reactivado</t>
  </si>
  <si>
    <t>Plan de Desarrollo Turístico Actualizado</t>
  </si>
  <si>
    <t>Plan de Acción Corredor Turístico Nororiental Diseñado</t>
  </si>
  <si>
    <t>Mesa de turismo reestructurada</t>
  </si>
  <si>
    <t>Software oferta-demanda sitios turísticos implementado</t>
  </si>
  <si>
    <t>6.2.3 Productividad turística regional</t>
  </si>
  <si>
    <t>6.2.3</t>
  </si>
  <si>
    <t>6.2.3.1</t>
  </si>
  <si>
    <t>6.2.3.1 Más y Mejor infraestructura, para el turismo</t>
  </si>
  <si>
    <t>Promoción divulgación de la construcción del Centro de Convenciones</t>
  </si>
  <si>
    <t>Proyectos de infraestructura turística apoyados</t>
  </si>
  <si>
    <t>6.2.3.2</t>
  </si>
  <si>
    <t>Talleres de formación dirigidos a actores de la cadena turística</t>
  </si>
  <si>
    <t>Implementación Programa Colegios amigos del Turismo (emprendimientos en turismo naranja)</t>
  </si>
  <si>
    <t>6.3 Más Oportunidades para el Emprendimiento</t>
  </si>
  <si>
    <t>6.3.1  Fortalecimiento y desarrollo de actividades para promover el emprendimiento y generación de empleo en Norte de Santander</t>
  </si>
  <si>
    <t>6.3</t>
  </si>
  <si>
    <t>6.3.1</t>
  </si>
  <si>
    <t>6.3.1.1</t>
  </si>
  <si>
    <t xml:space="preserve">6.3.1.1 Asesoramiento y acompañamiento a emprendedores </t>
  </si>
  <si>
    <t>Programa de asesoramiento y acompañamiento a emprendedores en las etapas de ideación, pre-incubación, incubación y aceleración creado</t>
  </si>
  <si>
    <t>ECONÓMICO</t>
  </si>
  <si>
    <t>Iniciativas de emprendimientos creativos y culturales (Economía Naranja) promocionadas</t>
  </si>
  <si>
    <t>6.3.1.2</t>
  </si>
  <si>
    <t xml:space="preserve">6.3.1.2 Impulso a emprendimientos con la participación del sector público, privado y academia </t>
  </si>
  <si>
    <t>Ruta del Emprendimiento e innovación creada</t>
  </si>
  <si>
    <t>Estrategias para promocionar el fortalecimiento de los Ecosistema de Innovación y Emprendimiento virtual</t>
  </si>
  <si>
    <t>6,3,2 Fortalecimiento y financiamiento para la creación de emprendimientos</t>
  </si>
  <si>
    <t>6.3.2</t>
  </si>
  <si>
    <t>6.3.2.1</t>
  </si>
  <si>
    <t>6.3.2.1 Fondo departamental para el acceso a crédito para emprendedores</t>
  </si>
  <si>
    <t>Créditos para fortalecimiento y aceleración de emprendimientos</t>
  </si>
  <si>
    <t>Emprendimientos apoyados financiera y/o comercialmente</t>
  </si>
  <si>
    <t>6.3.2.2</t>
  </si>
  <si>
    <t>6.3.2.2 Desarrollo y promoción de actividades para el emprendimiento</t>
  </si>
  <si>
    <t xml:space="preserve">Ferias y eventos de emprendimiento apoyados </t>
  </si>
  <si>
    <t xml:space="preserve">Evento creado para la promoción y generación de Emprendimientos en el Departamento </t>
  </si>
  <si>
    <t xml:space="preserve">Iniciativas de formaciones, congresos y eventos virtuales de emprendedores </t>
  </si>
  <si>
    <t>6.3.2.3</t>
  </si>
  <si>
    <t>6.3.2.3 Alianzas público privadas para el emprendimiento</t>
  </si>
  <si>
    <t>Escuela de Liderazgo de Innovadores y Emprendedores de Norte de Santander apoyada.</t>
  </si>
  <si>
    <t>Parque tecnológico diseñado que apoye la industria de la región</t>
  </si>
  <si>
    <t>Plataformas de construcción de futuros emprendimientos para la búsqueda de Ángeles Inversionistas y/o Aceleradoras Digitales apoyadas</t>
  </si>
  <si>
    <t>6.4 Más Oportunidades para la Ciencia, Tecnología e Innovación CTI</t>
  </si>
  <si>
    <t>6,4,1 implementación políticas y estrategias para el desarrollo de actividades de ciencia, tecnología e innovación en Norte de Santander</t>
  </si>
  <si>
    <t>6.4</t>
  </si>
  <si>
    <t>6.4.1</t>
  </si>
  <si>
    <t>6.4.1.1</t>
  </si>
  <si>
    <t xml:space="preserve">6.4.1.1 Apuestas en sectores con una mayor intensidad tecnológica </t>
  </si>
  <si>
    <t>Iniciativas apoyadas que permitan generar capacidades de innovación de los empresarios de Norte de Santander</t>
  </si>
  <si>
    <t>6.4.1.2</t>
  </si>
  <si>
    <t>6.4.1.2 Dinamización de la ciencia, tecnología e innovación</t>
  </si>
  <si>
    <t>Creación del Banco de Proyectos de CTeI</t>
  </si>
  <si>
    <t>Apoyo al programa de Spin-Off e innovación</t>
  </si>
  <si>
    <t>Implementar un nuevo modelo de competitividad “Diamante de la Competitividad”.</t>
  </si>
  <si>
    <t>6,4,2 Impulsar y fortalecer la infraestructura tecnológica e innovación para la competitividad de Norte de Santander</t>
  </si>
  <si>
    <t>6.4.2</t>
  </si>
  <si>
    <t>6.4.2.1</t>
  </si>
  <si>
    <t>6.4.2.1 Centros de desarrollo tecnológico- productivos</t>
  </si>
  <si>
    <t>Centro de Innovación y Productividad apoyado</t>
  </si>
  <si>
    <t>Programa de incubación de empresas de base tecnológica apoyado en su operación</t>
  </si>
  <si>
    <t>6.4.2.2</t>
  </si>
  <si>
    <t xml:space="preserve">6.4.2.2 Articulación para el desarrollo e innovación de los sectores productivos </t>
  </si>
  <si>
    <t>Estrategia para la promoción de la propiedad intelectual y la generación de patentes apoyada</t>
  </si>
  <si>
    <t>Iniciativa de transferencia de conocimiento y tecnología de la academia a la base industrial apoyada</t>
  </si>
  <si>
    <t xml:space="preserve">6.4.3 Formación de capital humano de alto nivel para doctorado y maestría investigativa e iniciación a la investigación en jóvenes investigadores </t>
  </si>
  <si>
    <t>6.4.3</t>
  </si>
  <si>
    <t>6.4.3.1</t>
  </si>
  <si>
    <t xml:space="preserve">6.4.3.1 Generación del conocimiento para la CTeI </t>
  </si>
  <si>
    <t>TIC</t>
  </si>
  <si>
    <t>6,4,4 Proyectos de Ciencia, Tecnología e Innovación para los diferentes Sectores</t>
  </si>
  <si>
    <t>6.4.4</t>
  </si>
  <si>
    <t>6.4.4.1</t>
  </si>
  <si>
    <t>6.4.4.1 Proyectos con componente TIC</t>
  </si>
  <si>
    <t>Proyectos con componente TIC para la investigación en el Agro</t>
  </si>
  <si>
    <t>Proyecto con componente de innovación para MIPYMES</t>
  </si>
  <si>
    <t>6.5 Más Oportunidades para la Minería</t>
  </si>
  <si>
    <t xml:space="preserve">6,5,1 Fortalecimiento de los procesos del sector minero energético </t>
  </si>
  <si>
    <t>6.5</t>
  </si>
  <si>
    <t>6.5.1</t>
  </si>
  <si>
    <t>6.5.1.1</t>
  </si>
  <si>
    <t>6.5.1.1 Acompañamiento en el proceso de formalización de la actividad minera de carbón y arcilla</t>
  </si>
  <si>
    <t>Unidades de producción minera de carbón y arcilla acompañadas, para que lleguen a los grados 2 y 3 de formalización de la actividad (minería formal y minería formal avanzada)</t>
  </si>
  <si>
    <t>6.5.1.2</t>
  </si>
  <si>
    <t>6.5.1.2 Apoyo y fortalecimiento de la actividad minera</t>
  </si>
  <si>
    <t>Capacitaciones a títulos mineros en buenas prácticas operativas, seguridad y autocuidado para el desarrollo de las labores en el trabajo.</t>
  </si>
  <si>
    <t xml:space="preserve">Unidades de producción minera dotadas de elementos de protección personal de seguridad minera </t>
  </si>
  <si>
    <t>Unidades productivas mineras de carbón, arcilla, gravas y arenas, caliza y roca fosfórica en el Departamento caracterizadas</t>
  </si>
  <si>
    <t>Campañas realizadas para el control y erradicación de la minería informal en el Departamento</t>
  </si>
  <si>
    <t>Vías terciarias utilizadas para la minería en la región mejoradas.</t>
  </si>
  <si>
    <t xml:space="preserve">6,5,2 Apoyo y gestión para mejorar la productividad del sector minero energético </t>
  </si>
  <si>
    <t>6.5.2</t>
  </si>
  <si>
    <t>6.5.2.1</t>
  </si>
  <si>
    <t>6.5.2.1 Promoción del desarrollo y la competitividad de la industria minero-energética</t>
  </si>
  <si>
    <t>Eventos promocionales de la minería de la región realizados</t>
  </si>
  <si>
    <t xml:space="preserve">Reactivación de la alianza Empresa-Universidad-Estado con la estructuración de proyectos y/o iniciativas que implementen nuevas tecnologías. </t>
  </si>
  <si>
    <t>Programa de transformación de la vocación del sector minero energético diseñado</t>
  </si>
  <si>
    <t>6.5.2.2</t>
  </si>
  <si>
    <t>6.5.2.2 Gas Domiciliario</t>
  </si>
  <si>
    <t>6.5.2.3</t>
  </si>
  <si>
    <t>6.5.2.3 Nuevas fuentes de energía</t>
  </si>
  <si>
    <t>Proyectos diseñados, formulados y/o ejecutados con utilización de energías alternativas y/o renovables</t>
  </si>
  <si>
    <t>6.6 Más Oportunidades para las Tecnologías de la Información y las Comunicaciones TIC</t>
  </si>
  <si>
    <t>6,6,1 Empoderamiento Ciudadano en uso y apropiación TIC</t>
  </si>
  <si>
    <t>6.6</t>
  </si>
  <si>
    <t>6.6.1</t>
  </si>
  <si>
    <t>6.6.1.1</t>
  </si>
  <si>
    <t>6.6.1.1. Empoderamiento y capacitación digital ciudadana</t>
  </si>
  <si>
    <t xml:space="preserve">Personas empoderadas y capacitadas en Ciudadanía Digital </t>
  </si>
  <si>
    <t xml:space="preserve">Ciudadanos formados en uso seguro y responsable de las TIC </t>
  </si>
  <si>
    <t>Personas con discapacidad visual y/o auditiva formados en Uso y Apropiación TIC</t>
  </si>
  <si>
    <t>6.6.1.2</t>
  </si>
  <si>
    <t>6.6.1.2. Formación Técnica y/o Tecnológica en el área de TIC</t>
  </si>
  <si>
    <t>Ciudadanos formados técnica y/o tecnológicamente en competencias y habilidades digitales</t>
  </si>
  <si>
    <t>6.6.1.3</t>
  </si>
  <si>
    <t>6.6.1.3. Tecnologías para Educar</t>
  </si>
  <si>
    <t>Docentes capacitados en innovación de prácticas pedagógicas</t>
  </si>
  <si>
    <t>6.6.1.4</t>
  </si>
  <si>
    <t>6.6.1.4. Modalidad Laboral de Teletrabajo</t>
  </si>
  <si>
    <t>Modelo de teletrabajo para la Gobernación de Norte de Santander adoptado.</t>
  </si>
  <si>
    <t>Personas y trabajadores del sector empresarial con sensibilización, formación y acompañamiento en teletrabajo.</t>
  </si>
  <si>
    <t>6,6,2 Plataformas, Sistemas de Información y aplicaciones para los diferentes sectores priorizados</t>
  </si>
  <si>
    <t>6.6.2</t>
  </si>
  <si>
    <t>6.6.2.1</t>
  </si>
  <si>
    <t>6.6.2.1. Desarrollo de Herramientas Tecnológicas</t>
  </si>
  <si>
    <t>Nuevas plataformas, Sistemas de información y/o aplicaciones para los diferentes sectores</t>
  </si>
  <si>
    <t>Nuevos video juegos educativos</t>
  </si>
  <si>
    <t>6.2.2.2</t>
  </si>
  <si>
    <t>6.6.2.2. Implementación de herramientas e iniciativas desarrolladas</t>
  </si>
  <si>
    <t>Nuevas Instituciones educativas con implementación de la plataforma VIVECOLEGIO</t>
  </si>
  <si>
    <t xml:space="preserve">Nuevas Instituciones educativas con implementación de la plataforma de Asistencia Integral para la promoción y prevención de la salud escolar </t>
  </si>
  <si>
    <t>Red de información implementada para el fortalecimiento de la planificación, la investigación y gestión del desarrollo en CTel</t>
  </si>
  <si>
    <t>6,6,3 Infraestructura Tecnológica y Conectividad</t>
  </si>
  <si>
    <t>6.6.3</t>
  </si>
  <si>
    <t>6.6.3.1</t>
  </si>
  <si>
    <t>6.6.3.1. Infraestructura Tecnológica</t>
  </si>
  <si>
    <t>Nuevas zonas digitales urbanos y rurales</t>
  </si>
  <si>
    <t>Nuevos sitios digitales comunitarios urbanos y rurales</t>
  </si>
  <si>
    <t>Diseño de estrategia para la ampliación de cobertura de telefonía móvil</t>
  </si>
  <si>
    <t>Diseño de estrategia para beneficiar mayor poblaciones con cobertura TDT</t>
  </si>
  <si>
    <t>Dotaciones de Herramientas tecnológicas para estudiantes en IE</t>
  </si>
  <si>
    <t>6.6.3.2</t>
  </si>
  <si>
    <t>6.6.3.2. Conectividad a Internet</t>
  </si>
  <si>
    <t xml:space="preserve">Sitios digitales comunitarios con sostenibilidad y continuidad de conectividad </t>
  </si>
  <si>
    <t xml:space="preserve">Nuevas sedes escolares con conectividad </t>
  </si>
  <si>
    <t>Instituciones Educativas con continuidad de conectividad</t>
  </si>
  <si>
    <t>Nuevos hogares de estrato 1 y 2 con conexión a internet</t>
  </si>
  <si>
    <t>6.6.3.3</t>
  </si>
  <si>
    <t>6.6.3.3. Política Verde</t>
  </si>
  <si>
    <t>Implementación de la Política de recolección de residuos de aparatos eléctricos y electrónicos (RAEE) en IE, Entidades públicas y territoriales</t>
  </si>
  <si>
    <t>6,6,4 Transformación Digital Territorial</t>
  </si>
  <si>
    <t>6.6.4</t>
  </si>
  <si>
    <t>6.6.4.1</t>
  </si>
  <si>
    <t>6.6.4.1 Fortalecimiento Institucional con Gobierno Digital</t>
  </si>
  <si>
    <t xml:space="preserve">Trámites, servicios u OPAs totalmente en línea </t>
  </si>
  <si>
    <t xml:space="preserve">Procesos administrativos optimizados con el uso de TIC </t>
  </si>
  <si>
    <t xml:space="preserve">Ejercicios de Participación Ciudadana realizados con el uso de TIC </t>
  </si>
  <si>
    <t>Modelo de Territorio y Ciudad Inteligente implementado</t>
  </si>
  <si>
    <t xml:space="preserve">Servidores Públicos sensibilizados en la Política de Gobierno Digital </t>
  </si>
  <si>
    <t xml:space="preserve">Plan de Arquitectura Empresarial implementado </t>
  </si>
  <si>
    <t>Plan de Servicios Ciudadanos Digitales elaborado</t>
  </si>
  <si>
    <t>Modelo de Política de Seguridad implementado</t>
  </si>
  <si>
    <t>6.6.4.2</t>
  </si>
  <si>
    <t xml:space="preserve">6.6.4.2 Fortalecimiento Territorial con Gobierno Digital   </t>
  </si>
  <si>
    <t>6.7 Más Oportunidades para el Desarrollo Empresarial</t>
  </si>
  <si>
    <t>6,7,1 Apoyo y fortalecimiento para desarrollo productivo y competitivo del sector empresarial</t>
  </si>
  <si>
    <t>6.7</t>
  </si>
  <si>
    <t>6.7.1</t>
  </si>
  <si>
    <t>6.7.1.1</t>
  </si>
  <si>
    <t xml:space="preserve">6.7.1.1 Diversificación de productos de mercado y actividad productiva </t>
  </si>
  <si>
    <t>Programa de asesoramiento y acompañamiento a mipymes creado para diversificación de su producto</t>
  </si>
  <si>
    <t>Estrategia para incentivar la promoción de la transferencia de conocimiento empresarial</t>
  </si>
  <si>
    <t>6.7.1.2</t>
  </si>
  <si>
    <t xml:space="preserve">6.7.1.2 Iniciativas Clúster </t>
  </si>
  <si>
    <t>Proyectos de iniciativas clúster del sector empresarial de Norte de Santander apoyados</t>
  </si>
  <si>
    <t>Estrategias a nivel departamental de promoción de la Industria y consumo local implementadas.</t>
  </si>
  <si>
    <t>6.7.1.3</t>
  </si>
  <si>
    <t xml:space="preserve">6.7.1.3 Fortalecimiento a microempresarios </t>
  </si>
  <si>
    <t>Microempresarios capacitados en innovación, asociatividad, gestión administrativa, comercial, financiera y/o tecnológica, priorizando en población vulnerable</t>
  </si>
  <si>
    <t>Iniciativas de formalización empresarial y/o laboral apoyadas</t>
  </si>
  <si>
    <t>6,7,2 Acceso al crédito y promoción de inversión para el desarrollo empresarial</t>
  </si>
  <si>
    <t>6.7.2</t>
  </si>
  <si>
    <t>6.7.2.1</t>
  </si>
  <si>
    <t>6.7.2.1 Apoyo financiero para el fortalecimiento del sector empresarial</t>
  </si>
  <si>
    <t>Fondo complementario de Garantías para el sector empresarial creado</t>
  </si>
  <si>
    <t xml:space="preserve">Mipymes con acceso a líneas de apalancamiento financiero </t>
  </si>
  <si>
    <t>6.7.2.2</t>
  </si>
  <si>
    <t>6.7.2.2  Promoción y posicionamiento de los sectores productivos de Norte de Santander</t>
  </si>
  <si>
    <t>Evento como vitrina internacional para el impulso y promoción de los sectores productivos realizado</t>
  </si>
  <si>
    <t>6.7.2.3</t>
  </si>
  <si>
    <t>6.7.2.3 Promoción y fortalecimiento de la Agencia de Inversión de Norte de Santander</t>
  </si>
  <si>
    <t>Estrategia apoyada para el fortalecimiento y promoción de la Agencia de Inversión de Norte de Santander</t>
  </si>
  <si>
    <t xml:space="preserve">Campañas para la promoción de las Zonas Económicas y Sociales Especiales ZESE </t>
  </si>
  <si>
    <t>6.8 Más Oportunidades para la Industria, el Comercio y Servicios</t>
  </si>
  <si>
    <t>6,8,1 Fortalecimiento del tejido empresarial e industrial del departamento</t>
  </si>
  <si>
    <t>6.8</t>
  </si>
  <si>
    <t>6.8.1</t>
  </si>
  <si>
    <t>6.8.1.1</t>
  </si>
  <si>
    <t xml:space="preserve">6.8.1.1 Fortalecimiento de la  base empresarial e industrial de Norte de Santander </t>
  </si>
  <si>
    <t>Estrategias comerciales promocionadas a partir de una marca región y sello territorial.</t>
  </si>
  <si>
    <t>6.8.1.2</t>
  </si>
  <si>
    <t>6.8.1.2 Apoyo y fortalecimiento a las empresas industriales del régimen franco</t>
  </si>
  <si>
    <t>Estrategia diseñada para el Fortalecimiento de la capacidad instalada de la zona franca como eje del desarrollo industrial en Norte de Santander.</t>
  </si>
  <si>
    <t>Campañas de promoción y material publicitario, para promover la zona franca</t>
  </si>
  <si>
    <t>Actualización del Régimen Franco</t>
  </si>
  <si>
    <t>6.8.1.3</t>
  </si>
  <si>
    <t>6.8.1.3 Apoyo a la implementación de la agenda departamental de competitividad e innovación</t>
  </si>
  <si>
    <t>6,8,2 Internacionalización, Ruta del Desarrollo Económico</t>
  </si>
  <si>
    <t>6.8.2</t>
  </si>
  <si>
    <t>6.8.2.1</t>
  </si>
  <si>
    <t xml:space="preserve">6.8.2.1 Crecimiento y desarrollo regional sostenible  </t>
  </si>
  <si>
    <t>Estrategia implementada para la generación de las condiciones que faciliten la exportación de productos y servicios no tradicionales mediante los sectores público - privados y académicos.</t>
  </si>
  <si>
    <t>Aunar esfuerzos que permitan el fortalecimiento de Promotoras de Inversión</t>
  </si>
  <si>
    <t>6.8.2.2</t>
  </si>
  <si>
    <t xml:space="preserve">6.8.2.2 Internacionalización como fuente de desarrollo </t>
  </si>
  <si>
    <t>Ferias y/o misiones y/o ruedas comerciales organizadas para el acceso a mercados internacionales.</t>
  </si>
  <si>
    <t>Evento o estrategia de promoción de la Marca Región en el exterior apoyado</t>
  </si>
  <si>
    <t xml:space="preserve">Hoja de Ruta para la internacionalización implementada y apoyada </t>
  </si>
  <si>
    <t>Planes de internacionalización para los sectores productivos con valor agregado apoyados y/o creados</t>
  </si>
  <si>
    <t>6.8.2.3</t>
  </si>
  <si>
    <t>6.8.2.3 Centros de investigación y/o desarrollo tecnológico</t>
  </si>
  <si>
    <t xml:space="preserve">Distrito de la Innovación y el Emprendimiento fundado (articulación del sector privado y público) </t>
  </si>
  <si>
    <t>6,8,3  Empleo digno y decente para la productividad</t>
  </si>
  <si>
    <t>6.8.3</t>
  </si>
  <si>
    <t>6.8.3.1</t>
  </si>
  <si>
    <t>6.8.3.1 Empleo decente</t>
  </si>
  <si>
    <t>Promover la consolidación de la política de empleo en el marco de trabajo digno y decente a nivel público y privado</t>
  </si>
  <si>
    <t>Impulsar la consolidación de información sobre empleabilidad y productividad</t>
  </si>
  <si>
    <t xml:space="preserve">Apoyar la implementación del programa de Beneficios Económicos Periódicos BEPS </t>
  </si>
  <si>
    <t>Verificación</t>
  </si>
  <si>
    <t>NACIÓN MUNICIPIOS</t>
  </si>
  <si>
    <t>Educación superior con calidad para reducir brechas e inequidades</t>
  </si>
  <si>
    <t>Fortalecimiento institucional y corresponsabilidad de todos los actores</t>
  </si>
  <si>
    <t>EJE ESTRATÈGICO</t>
  </si>
  <si>
    <t>PLAN DE DESARROLLO 2020-2023 "MÀS OPORTUNIDADES PARA TODOS"</t>
  </si>
  <si>
    <t>SECRETARÌA DE EDUCACIÒN</t>
  </si>
  <si>
    <t>LÌNEA ESTRATÈGICA</t>
  </si>
  <si>
    <t>aaaa-mm-dd</t>
  </si>
  <si>
    <t>SUB-PROGRAMA</t>
  </si>
  <si>
    <t>Nº Meta PDD</t>
  </si>
  <si>
    <t>OBSERVACIONES</t>
  </si>
  <si>
    <t>EJE ESTRATÉGICO</t>
  </si>
  <si>
    <t>LÍNEA ESTRATÉGICA</t>
  </si>
  <si>
    <t>Salud Ambiental</t>
  </si>
  <si>
    <t>Convivencia social y salud mental</t>
  </si>
  <si>
    <t>Seguridad alimentaria y nutricional</t>
  </si>
  <si>
    <t>Vida saludable y enfermedades transmisibles</t>
  </si>
  <si>
    <t>Salud pública en emergencias y desastres</t>
  </si>
  <si>
    <t>Salud y ámbito laboral</t>
  </si>
  <si>
    <t>Gestión diferencial de poblaciones vulnerables</t>
  </si>
  <si>
    <t>INSTITUTO DEPARTAMENTAL DE SALUD</t>
  </si>
  <si>
    <t>DESCRIPCIÓN  META</t>
  </si>
  <si>
    <t xml:space="preserve">1,2,2 Vida saludable y condiciones no transmisibles  </t>
  </si>
  <si>
    <t>EJES</t>
  </si>
  <si>
    <t>LÍNEAS</t>
  </si>
  <si>
    <t>programas</t>
  </si>
  <si>
    <t>subrogramas</t>
  </si>
  <si>
    <t>m.resultado</t>
  </si>
  <si>
    <t>m.producto</t>
  </si>
  <si>
    <t>E 1</t>
  </si>
  <si>
    <t>E 2</t>
  </si>
  <si>
    <t>E 3</t>
  </si>
  <si>
    <t>E 4</t>
  </si>
  <si>
    <t>E 5</t>
  </si>
  <si>
    <t>E 6</t>
  </si>
  <si>
    <t>E 7</t>
  </si>
  <si>
    <t>E 8</t>
  </si>
  <si>
    <t>E 9</t>
  </si>
  <si>
    <t>E 10</t>
  </si>
  <si>
    <t>E 11</t>
  </si>
  <si>
    <t>E 12</t>
  </si>
  <si>
    <t>E 13</t>
  </si>
  <si>
    <t>E 14</t>
  </si>
  <si>
    <t>E 15</t>
  </si>
  <si>
    <t>E 16</t>
  </si>
  <si>
    <t>E 17</t>
  </si>
  <si>
    <t>E 18</t>
  </si>
  <si>
    <t>E 19</t>
  </si>
  <si>
    <t>E 20</t>
  </si>
  <si>
    <t>E 21</t>
  </si>
  <si>
    <t>E 22</t>
  </si>
  <si>
    <t>E 23</t>
  </si>
  <si>
    <t>E 24</t>
  </si>
  <si>
    <t>E 25</t>
  </si>
  <si>
    <t>E 26</t>
  </si>
  <si>
    <t>E 27</t>
  </si>
  <si>
    <t>E 28</t>
  </si>
  <si>
    <t>E 29</t>
  </si>
  <si>
    <t>E 30</t>
  </si>
  <si>
    <t>E 31</t>
  </si>
  <si>
    <t>E 32</t>
  </si>
  <si>
    <t>E 33</t>
  </si>
  <si>
    <t>E 34</t>
  </si>
  <si>
    <t>E 35</t>
  </si>
  <si>
    <t>E 36</t>
  </si>
  <si>
    <t>E 37</t>
  </si>
  <si>
    <t>E 38</t>
  </si>
  <si>
    <t>E 39</t>
  </si>
  <si>
    <t>E 40</t>
  </si>
  <si>
    <t>E 41</t>
  </si>
  <si>
    <t>E 42</t>
  </si>
  <si>
    <t>E 43</t>
  </si>
  <si>
    <t>E 44</t>
  </si>
  <si>
    <t>E 45</t>
  </si>
  <si>
    <t>E 46</t>
  </si>
  <si>
    <t>E 47</t>
  </si>
  <si>
    <t>E 48</t>
  </si>
  <si>
    <t>E 49</t>
  </si>
  <si>
    <t>E 50</t>
  </si>
  <si>
    <t>E 51</t>
  </si>
  <si>
    <t>E 52</t>
  </si>
  <si>
    <t>E 53</t>
  </si>
  <si>
    <t>E 54</t>
  </si>
  <si>
    <t>E 55</t>
  </si>
  <si>
    <t>E 56</t>
  </si>
  <si>
    <t>E 57</t>
  </si>
  <si>
    <t>E 58</t>
  </si>
  <si>
    <t>E 59</t>
  </si>
  <si>
    <t>E 60</t>
  </si>
  <si>
    <t>E 61</t>
  </si>
  <si>
    <t>E 62</t>
  </si>
  <si>
    <t>E 63</t>
  </si>
  <si>
    <t>E 64</t>
  </si>
  <si>
    <t>E 65</t>
  </si>
  <si>
    <t>E 66</t>
  </si>
  <si>
    <t>E 67</t>
  </si>
  <si>
    <t>E 68</t>
  </si>
  <si>
    <t>E 69</t>
  </si>
  <si>
    <t>E 70</t>
  </si>
  <si>
    <t>E 71</t>
  </si>
  <si>
    <t>E 72</t>
  </si>
  <si>
    <t>E 73</t>
  </si>
  <si>
    <t>E 74</t>
  </si>
  <si>
    <t>E 75</t>
  </si>
  <si>
    <t>E 76</t>
  </si>
  <si>
    <t>E 77</t>
  </si>
  <si>
    <t>E 78</t>
  </si>
  <si>
    <t>E 79</t>
  </si>
  <si>
    <t>E 80</t>
  </si>
  <si>
    <t>E 81</t>
  </si>
  <si>
    <t>E 82</t>
  </si>
  <si>
    <t>E 83</t>
  </si>
  <si>
    <t>IDS 1</t>
  </si>
  <si>
    <t>IDS 2</t>
  </si>
  <si>
    <t>IDS 3</t>
  </si>
  <si>
    <t>IDS 4</t>
  </si>
  <si>
    <t>IDS 5</t>
  </si>
  <si>
    <t>IDS 6</t>
  </si>
  <si>
    <t>IDS 7</t>
  </si>
  <si>
    <t>IDS 8</t>
  </si>
  <si>
    <t>IDS 9</t>
  </si>
  <si>
    <t>IDS 10</t>
  </si>
  <si>
    <t>IDS 11</t>
  </si>
  <si>
    <t>IDS 12</t>
  </si>
  <si>
    <t>IDS 13</t>
  </si>
  <si>
    <t>IDS 14</t>
  </si>
  <si>
    <t>IDS 15</t>
  </si>
  <si>
    <t>IDS 16</t>
  </si>
  <si>
    <t>IDS 17</t>
  </si>
  <si>
    <t>IDS 18</t>
  </si>
  <si>
    <t>IDS 19</t>
  </si>
  <si>
    <t>IDS 29</t>
  </si>
  <si>
    <t>IDS 30</t>
  </si>
  <si>
    <t>IDS 31</t>
  </si>
  <si>
    <t>IDS 32</t>
  </si>
  <si>
    <t>IDS 33</t>
  </si>
  <si>
    <t>IDS 34</t>
  </si>
  <si>
    <t>IDS 35</t>
  </si>
  <si>
    <t>IDS 36</t>
  </si>
  <si>
    <t>IDS 37</t>
  </si>
  <si>
    <t>IDS 38</t>
  </si>
  <si>
    <t>IDS 39</t>
  </si>
  <si>
    <t>IDS 40</t>
  </si>
  <si>
    <t>IDS 41</t>
  </si>
  <si>
    <t>IDS 42</t>
  </si>
  <si>
    <t>IDS 43</t>
  </si>
  <si>
    <t>IDS 44</t>
  </si>
  <si>
    <t>IDS 45</t>
  </si>
  <si>
    <t>IDS 46</t>
  </si>
  <si>
    <t>IDS 47</t>
  </si>
  <si>
    <t>IDS 48</t>
  </si>
  <si>
    <t>IDS 49</t>
  </si>
  <si>
    <t>IDS 50</t>
  </si>
  <si>
    <t>IDS 51</t>
  </si>
  <si>
    <t>IDS 52</t>
  </si>
  <si>
    <t>Ind 1</t>
  </si>
  <si>
    <t>Ind 2</t>
  </si>
  <si>
    <t>Ind 3</t>
  </si>
  <si>
    <t>Ind 4</t>
  </si>
  <si>
    <t>Ind 5</t>
  </si>
  <si>
    <t>Ind 6</t>
  </si>
  <si>
    <t>Ind 7</t>
  </si>
  <si>
    <t>Ind 8</t>
  </si>
  <si>
    <t>Ind 9</t>
  </si>
  <si>
    <t>Ind 10</t>
  </si>
  <si>
    <t>Ind 11</t>
  </si>
  <si>
    <t>Ind 12</t>
  </si>
  <si>
    <t>Ind 13</t>
  </si>
  <si>
    <t>Ind 14</t>
  </si>
  <si>
    <t>Ind 15</t>
  </si>
  <si>
    <t>Ind 16</t>
  </si>
  <si>
    <t>Ind 17</t>
  </si>
  <si>
    <t>Ind 18</t>
  </si>
  <si>
    <t>Ind 19</t>
  </si>
  <si>
    <t>Ind 20</t>
  </si>
  <si>
    <t>Ind 21</t>
  </si>
  <si>
    <t>Ind 22</t>
  </si>
  <si>
    <t>Ind 23</t>
  </si>
  <si>
    <t>Ind 24</t>
  </si>
  <si>
    <t>Ind 25</t>
  </si>
  <si>
    <t>Ind 26</t>
  </si>
  <si>
    <t>Ind 27</t>
  </si>
  <si>
    <t>Ind 28</t>
  </si>
  <si>
    <t>ET 1</t>
  </si>
  <si>
    <t>ET 2</t>
  </si>
  <si>
    <t>ET 3</t>
  </si>
  <si>
    <t>ET 4</t>
  </si>
  <si>
    <t>ET 5</t>
  </si>
  <si>
    <t>ET 6</t>
  </si>
  <si>
    <t>ET 7</t>
  </si>
  <si>
    <t>ET 8</t>
  </si>
  <si>
    <t>ET 9</t>
  </si>
  <si>
    <t>ET 10</t>
  </si>
  <si>
    <t>ET 11</t>
  </si>
  <si>
    <t>ET 12</t>
  </si>
  <si>
    <t>ET 13</t>
  </si>
  <si>
    <t>ET 14</t>
  </si>
  <si>
    <t>NNA 1</t>
  </si>
  <si>
    <t>NNA 2</t>
  </si>
  <si>
    <t>NNA 3</t>
  </si>
  <si>
    <t>NNA 4</t>
  </si>
  <si>
    <t>NNA 5</t>
  </si>
  <si>
    <t>NNA 6</t>
  </si>
  <si>
    <t>NNA 7</t>
  </si>
  <si>
    <t>NNA 8</t>
  </si>
  <si>
    <t>NNA 9</t>
  </si>
  <si>
    <t>NNA 10</t>
  </si>
  <si>
    <t>NNA 11</t>
  </si>
  <si>
    <t>NNA 12</t>
  </si>
  <si>
    <t>NNA 13</t>
  </si>
  <si>
    <t>NNA 14</t>
  </si>
  <si>
    <t>NNA 15</t>
  </si>
  <si>
    <t>NNA 16</t>
  </si>
  <si>
    <t>NNA 17</t>
  </si>
  <si>
    <t>NNA 18</t>
  </si>
  <si>
    <t>NNA 19</t>
  </si>
  <si>
    <t>NNA 20</t>
  </si>
  <si>
    <t>NNA 21</t>
  </si>
  <si>
    <t>J 1</t>
  </si>
  <si>
    <t>J 2</t>
  </si>
  <si>
    <t>J 3</t>
  </si>
  <si>
    <t>J 4</t>
  </si>
  <si>
    <t>J 5</t>
  </si>
  <si>
    <t>J 6</t>
  </si>
  <si>
    <t>J 7</t>
  </si>
  <si>
    <t>J 8</t>
  </si>
  <si>
    <t>J 9</t>
  </si>
  <si>
    <t>J 10</t>
  </si>
  <si>
    <t>J 11</t>
  </si>
  <si>
    <t>J 12</t>
  </si>
  <si>
    <t>J 13</t>
  </si>
  <si>
    <t>J 14</t>
  </si>
  <si>
    <t>J 15</t>
  </si>
  <si>
    <t>AM 1</t>
  </si>
  <si>
    <t>AM 2</t>
  </si>
  <si>
    <t>AM 3</t>
  </si>
  <si>
    <t>AM 4</t>
  </si>
  <si>
    <t>AM 5</t>
  </si>
  <si>
    <t>AM 6</t>
  </si>
  <si>
    <t>AM 7</t>
  </si>
  <si>
    <t>AM 8</t>
  </si>
  <si>
    <t>AM 9</t>
  </si>
  <si>
    <t>AM 10</t>
  </si>
  <si>
    <t>AM 11</t>
  </si>
  <si>
    <t>AM 12</t>
  </si>
  <si>
    <t>AM 13</t>
  </si>
  <si>
    <t>AM 14</t>
  </si>
  <si>
    <t>AM 15</t>
  </si>
  <si>
    <t>AM 16</t>
  </si>
  <si>
    <t>AM 17</t>
  </si>
  <si>
    <t>PD 1</t>
  </si>
  <si>
    <t>PD 2</t>
  </si>
  <si>
    <t>PD 3</t>
  </si>
  <si>
    <t>PD 4</t>
  </si>
  <si>
    <t>PD 5</t>
  </si>
  <si>
    <t>PD 6</t>
  </si>
  <si>
    <t>PD 7</t>
  </si>
  <si>
    <t>PD 8</t>
  </si>
  <si>
    <t>PD 9</t>
  </si>
  <si>
    <t>PD 10</t>
  </si>
  <si>
    <t>PD 11</t>
  </si>
  <si>
    <t>PD 12</t>
  </si>
  <si>
    <t>PD 13</t>
  </si>
  <si>
    <t>PD 14</t>
  </si>
  <si>
    <t>PD 15</t>
  </si>
  <si>
    <t>PD 16</t>
  </si>
  <si>
    <t>PD 17</t>
  </si>
  <si>
    <t>PD 18</t>
  </si>
  <si>
    <t>PD 19</t>
  </si>
  <si>
    <t>PD 20</t>
  </si>
  <si>
    <t>PD 21</t>
  </si>
  <si>
    <t>PD 22</t>
  </si>
  <si>
    <t>PD 23</t>
  </si>
  <si>
    <t>PD 24</t>
  </si>
  <si>
    <t>PD 25</t>
  </si>
  <si>
    <t>PD 26</t>
  </si>
  <si>
    <t>PD 27</t>
  </si>
  <si>
    <t>PD 28</t>
  </si>
  <si>
    <t>PD 29</t>
  </si>
  <si>
    <t>PD 30</t>
  </si>
  <si>
    <t>PD 31</t>
  </si>
  <si>
    <t>PD 32</t>
  </si>
  <si>
    <t>PD 33</t>
  </si>
  <si>
    <t>Muj 1</t>
  </si>
  <si>
    <t>Muj 2</t>
  </si>
  <si>
    <t>Muj 3</t>
  </si>
  <si>
    <t>Muj 4</t>
  </si>
  <si>
    <t>Muj 5</t>
  </si>
  <si>
    <t>Muj 6</t>
  </si>
  <si>
    <t>Muj 7</t>
  </si>
  <si>
    <t>Muj 8</t>
  </si>
  <si>
    <t>Muj 9</t>
  </si>
  <si>
    <t>Muj 10</t>
  </si>
  <si>
    <t>Muj 11</t>
  </si>
  <si>
    <t>Muj 12</t>
  </si>
  <si>
    <t>Muj 13</t>
  </si>
  <si>
    <t>Muj 14</t>
  </si>
  <si>
    <t>Muj 15</t>
  </si>
  <si>
    <t>Muj 16</t>
  </si>
  <si>
    <t>Muj 17</t>
  </si>
  <si>
    <t>Muj 18</t>
  </si>
  <si>
    <t>Muj 19</t>
  </si>
  <si>
    <t>Muj 20</t>
  </si>
  <si>
    <t>Muj 21</t>
  </si>
  <si>
    <t>Muj 22</t>
  </si>
  <si>
    <t>Muj 23</t>
  </si>
  <si>
    <t>Muj 24</t>
  </si>
  <si>
    <t>Muj 25</t>
  </si>
  <si>
    <t>Muj 26</t>
  </si>
  <si>
    <t>Muj 27</t>
  </si>
  <si>
    <t>Muj 28</t>
  </si>
  <si>
    <t>Muj 29</t>
  </si>
  <si>
    <t>Muj 30</t>
  </si>
  <si>
    <t>Muj 31</t>
  </si>
  <si>
    <t>Muj 32</t>
  </si>
  <si>
    <t>Muj 33</t>
  </si>
  <si>
    <t>Muj 34</t>
  </si>
  <si>
    <t>Muj 35</t>
  </si>
  <si>
    <t>Muj 36</t>
  </si>
  <si>
    <t>Muj 37</t>
  </si>
  <si>
    <t>Muj 38</t>
  </si>
  <si>
    <t>Muj 39</t>
  </si>
  <si>
    <t>Muj 40</t>
  </si>
  <si>
    <t>Muj 41</t>
  </si>
  <si>
    <t>Muj 42</t>
  </si>
  <si>
    <t>Muj 43</t>
  </si>
  <si>
    <t>Muj 44</t>
  </si>
  <si>
    <t>Muj 45</t>
  </si>
  <si>
    <t>Muj 46</t>
  </si>
  <si>
    <t>Muj 47</t>
  </si>
  <si>
    <t>Muj 48</t>
  </si>
  <si>
    <t>Muj 49</t>
  </si>
  <si>
    <t>Muj 50</t>
  </si>
  <si>
    <t>Muj 51</t>
  </si>
  <si>
    <t>Muj 52</t>
  </si>
  <si>
    <t>Muj 53</t>
  </si>
  <si>
    <t>Muj 54</t>
  </si>
  <si>
    <t>Muj 55</t>
  </si>
  <si>
    <t>Muj 56</t>
  </si>
  <si>
    <t>Muj 57</t>
  </si>
  <si>
    <t>Muj 58</t>
  </si>
  <si>
    <t>Muj 59</t>
  </si>
  <si>
    <t>Muj 60</t>
  </si>
  <si>
    <t>Muj 61</t>
  </si>
  <si>
    <t>Muj 62</t>
  </si>
  <si>
    <t>Muj 63</t>
  </si>
  <si>
    <t>Muj 64</t>
  </si>
  <si>
    <t>Muj 65</t>
  </si>
  <si>
    <t>Muj 66</t>
  </si>
  <si>
    <t>Muj 67</t>
  </si>
  <si>
    <t>Muj 68</t>
  </si>
  <si>
    <t>Muj 69</t>
  </si>
  <si>
    <t>Muj 70</t>
  </si>
  <si>
    <t>Muj 71</t>
  </si>
  <si>
    <t>Muj 72</t>
  </si>
  <si>
    <t>Muj 73</t>
  </si>
  <si>
    <t>Muj 74</t>
  </si>
  <si>
    <t>Muj 75</t>
  </si>
  <si>
    <t>Muj 76</t>
  </si>
  <si>
    <t>Muj 77</t>
  </si>
  <si>
    <t>Muj 78</t>
  </si>
  <si>
    <t>LINEAS</t>
  </si>
  <si>
    <t>SEG 1</t>
  </si>
  <si>
    <t>SEG 2</t>
  </si>
  <si>
    <t>SEG 3</t>
  </si>
  <si>
    <t>SEG 4</t>
  </si>
  <si>
    <t>SEG 5</t>
  </si>
  <si>
    <t>SEG 6</t>
  </si>
  <si>
    <t>SEG 7</t>
  </si>
  <si>
    <t>SEG 8</t>
  </si>
  <si>
    <t>SEG 9</t>
  </si>
  <si>
    <t>SEG 10</t>
  </si>
  <si>
    <t>SEG 11</t>
  </si>
  <si>
    <t>SEG 12</t>
  </si>
  <si>
    <t>SEG 13</t>
  </si>
  <si>
    <t>SEG 14</t>
  </si>
  <si>
    <t>SEG 15</t>
  </si>
  <si>
    <t>SEG 16</t>
  </si>
  <si>
    <t>SEG 17</t>
  </si>
  <si>
    <t>SEG 18</t>
  </si>
  <si>
    <t>SEG 19</t>
  </si>
  <si>
    <t>SEG 20</t>
  </si>
  <si>
    <t>SEG 21</t>
  </si>
  <si>
    <t>SEG 22</t>
  </si>
  <si>
    <t>SEG 23</t>
  </si>
  <si>
    <t>SEG 24</t>
  </si>
  <si>
    <t>SEG 25</t>
  </si>
  <si>
    <t>SEG 26</t>
  </si>
  <si>
    <t>SEG 27</t>
  </si>
  <si>
    <t>SEG 28</t>
  </si>
  <si>
    <t>SEG 29</t>
  </si>
  <si>
    <t>SEG 30</t>
  </si>
  <si>
    <t>SEG 31</t>
  </si>
  <si>
    <t>SEG 32</t>
  </si>
  <si>
    <t>SEG 33</t>
  </si>
  <si>
    <t>SEG 34</t>
  </si>
  <si>
    <t>SEG 35</t>
  </si>
  <si>
    <t>SEG 36</t>
  </si>
  <si>
    <t>CON 1</t>
  </si>
  <si>
    <t>CON 2</t>
  </si>
  <si>
    <t>CON 3</t>
  </si>
  <si>
    <t>CON 4</t>
  </si>
  <si>
    <t>CON 5</t>
  </si>
  <si>
    <t>CON 6</t>
  </si>
  <si>
    <t>CON 7</t>
  </si>
  <si>
    <t>CON 8</t>
  </si>
  <si>
    <t>CON 9</t>
  </si>
  <si>
    <t>CON 10</t>
  </si>
  <si>
    <t>CON 11</t>
  </si>
  <si>
    <t>CON 12</t>
  </si>
  <si>
    <t>CON 13</t>
  </si>
  <si>
    <t>CON 14</t>
  </si>
  <si>
    <t>CON 15</t>
  </si>
  <si>
    <t>CON 17</t>
  </si>
  <si>
    <t>CON 19</t>
  </si>
  <si>
    <t>CON 21</t>
  </si>
  <si>
    <t>CON 23</t>
  </si>
  <si>
    <t>CON 25</t>
  </si>
  <si>
    <t>CON 26</t>
  </si>
  <si>
    <t>CON 27</t>
  </si>
  <si>
    <t>CON 28</t>
  </si>
  <si>
    <t>CON 29</t>
  </si>
  <si>
    <t>CON 30</t>
  </si>
  <si>
    <t>CON 31</t>
  </si>
  <si>
    <t>CON 32</t>
  </si>
  <si>
    <t>CON 33</t>
  </si>
  <si>
    <t>CON 34</t>
  </si>
  <si>
    <t>CON 35</t>
  </si>
  <si>
    <t>CON 36</t>
  </si>
  <si>
    <t>CON 37</t>
  </si>
  <si>
    <t>V 1</t>
  </si>
  <si>
    <t>V 2</t>
  </si>
  <si>
    <t>V 3</t>
  </si>
  <si>
    <t>V 4</t>
  </si>
  <si>
    <t>V 5</t>
  </si>
  <si>
    <t>V 6</t>
  </si>
  <si>
    <t>V 7</t>
  </si>
  <si>
    <t>V 8</t>
  </si>
  <si>
    <t>V 9</t>
  </si>
  <si>
    <t>V 10</t>
  </si>
  <si>
    <t>V 11</t>
  </si>
  <si>
    <t>V 12</t>
  </si>
  <si>
    <t>V 13</t>
  </si>
  <si>
    <t>V 14</t>
  </si>
  <si>
    <t>V 15</t>
  </si>
  <si>
    <t>V 16</t>
  </si>
  <si>
    <t>V 17</t>
  </si>
  <si>
    <t>V 18</t>
  </si>
  <si>
    <t>V 19</t>
  </si>
  <si>
    <t>V 20</t>
  </si>
  <si>
    <t>V 21</t>
  </si>
  <si>
    <t>V 22</t>
  </si>
  <si>
    <t>V 23</t>
  </si>
  <si>
    <t>V 24</t>
  </si>
  <si>
    <t>V 25</t>
  </si>
  <si>
    <t>V 26</t>
  </si>
  <si>
    <t>V 27</t>
  </si>
  <si>
    <t>OT 1</t>
  </si>
  <si>
    <t>OT 2</t>
  </si>
  <si>
    <t>OT 3</t>
  </si>
  <si>
    <t>OT 4</t>
  </si>
  <si>
    <t>OT 5</t>
  </si>
  <si>
    <t>OT 6</t>
  </si>
  <si>
    <t>OT 7</t>
  </si>
  <si>
    <t>OT 8</t>
  </si>
  <si>
    <t>OT 9</t>
  </si>
  <si>
    <t>F 1</t>
  </si>
  <si>
    <t>F 2</t>
  </si>
  <si>
    <t>F 3</t>
  </si>
  <si>
    <t>F 4</t>
  </si>
  <si>
    <t>F 5</t>
  </si>
  <si>
    <t>F 6</t>
  </si>
  <si>
    <t>F 7</t>
  </si>
  <si>
    <t>F 8</t>
  </si>
  <si>
    <t>F 9</t>
  </si>
  <si>
    <t>F 10</t>
  </si>
  <si>
    <t>F 11</t>
  </si>
  <si>
    <t>F 12</t>
  </si>
  <si>
    <t>F 13</t>
  </si>
  <si>
    <t>F 14</t>
  </si>
  <si>
    <t>OF 1</t>
  </si>
  <si>
    <t>OF 2</t>
  </si>
  <si>
    <t>OF 3</t>
  </si>
  <si>
    <t>OF 4</t>
  </si>
  <si>
    <t>OF 5</t>
  </si>
  <si>
    <t>OF 6</t>
  </si>
  <si>
    <t>OF 7</t>
  </si>
  <si>
    <t>OF 8</t>
  </si>
  <si>
    <t>OF 9</t>
  </si>
  <si>
    <t>OF 10</t>
  </si>
  <si>
    <t>OF 11</t>
  </si>
  <si>
    <t>OF 12</t>
  </si>
  <si>
    <t>OF 13</t>
  </si>
  <si>
    <t>OF 14</t>
  </si>
  <si>
    <t>BG 1</t>
  </si>
  <si>
    <t>BG 2</t>
  </si>
  <si>
    <t>BG 3</t>
  </si>
  <si>
    <t>BG 4</t>
  </si>
  <si>
    <t>BG 5</t>
  </si>
  <si>
    <t>BG 6</t>
  </si>
  <si>
    <t>BG 7</t>
  </si>
  <si>
    <t>BG 8</t>
  </si>
  <si>
    <t>BG 9</t>
  </si>
  <si>
    <t>BG 10</t>
  </si>
  <si>
    <t>BG 11</t>
  </si>
  <si>
    <t>BG 12</t>
  </si>
  <si>
    <t>BG 13</t>
  </si>
  <si>
    <t>BG 14</t>
  </si>
  <si>
    <t>BG 15</t>
  </si>
  <si>
    <t>BG 16</t>
  </si>
  <si>
    <t>BG 17</t>
  </si>
  <si>
    <t>BG 18</t>
  </si>
  <si>
    <t>BG 19</t>
  </si>
  <si>
    <t>BG 20</t>
  </si>
  <si>
    <t>BG 21</t>
  </si>
  <si>
    <t>BG 22</t>
  </si>
  <si>
    <t>BG 23</t>
  </si>
  <si>
    <t>BG 24</t>
  </si>
  <si>
    <t>BG 25</t>
  </si>
  <si>
    <t>BG 26</t>
  </si>
  <si>
    <t>BG 27</t>
  </si>
  <si>
    <t>BG 28</t>
  </si>
  <si>
    <t>BG 29</t>
  </si>
  <si>
    <t>BG 30</t>
  </si>
  <si>
    <t>BG 31</t>
  </si>
  <si>
    <t>BG 32</t>
  </si>
  <si>
    <t>BG 33</t>
  </si>
  <si>
    <t>BG 34</t>
  </si>
  <si>
    <t>BG 35</t>
  </si>
  <si>
    <t>BG 36</t>
  </si>
  <si>
    <t>BG 37</t>
  </si>
  <si>
    <t>BG 38</t>
  </si>
  <si>
    <t>BG 39</t>
  </si>
  <si>
    <t>BG 40</t>
  </si>
  <si>
    <t>BG 41</t>
  </si>
  <si>
    <t>BG 42</t>
  </si>
  <si>
    <t>BG 43</t>
  </si>
  <si>
    <t>BG 44</t>
  </si>
  <si>
    <t>BG 45</t>
  </si>
  <si>
    <t>BG 46</t>
  </si>
  <si>
    <t>BG 47</t>
  </si>
  <si>
    <t>BG 48</t>
  </si>
  <si>
    <t>BG 49</t>
  </si>
  <si>
    <t>BG 50</t>
  </si>
  <si>
    <t>BG 51</t>
  </si>
  <si>
    <t>BG 52</t>
  </si>
  <si>
    <t>BG 53</t>
  </si>
  <si>
    <t>BG 54</t>
  </si>
  <si>
    <t>BG 55</t>
  </si>
  <si>
    <t>BG 56</t>
  </si>
  <si>
    <t>BG 57</t>
  </si>
  <si>
    <t>BG 58</t>
  </si>
  <si>
    <t>BG 59</t>
  </si>
  <si>
    <t>BG 60</t>
  </si>
  <si>
    <t>BG 61</t>
  </si>
  <si>
    <t>BG 62</t>
  </si>
  <si>
    <t>BG 63</t>
  </si>
  <si>
    <t>BG 64</t>
  </si>
  <si>
    <t>BG 65</t>
  </si>
  <si>
    <t>BG 66</t>
  </si>
  <si>
    <t>BG 67</t>
  </si>
  <si>
    <t>BG 68</t>
  </si>
  <si>
    <t>BG 69</t>
  </si>
  <si>
    <t>BG 70</t>
  </si>
  <si>
    <t>BG 71</t>
  </si>
  <si>
    <t>BG 72</t>
  </si>
  <si>
    <t>BG 73</t>
  </si>
  <si>
    <t>BG 74</t>
  </si>
  <si>
    <t>BG 75</t>
  </si>
  <si>
    <t>BG 76</t>
  </si>
  <si>
    <t>BG 77</t>
  </si>
  <si>
    <t>BG 78</t>
  </si>
  <si>
    <t>BG 79</t>
  </si>
  <si>
    <t>BG 80</t>
  </si>
  <si>
    <t>GT 1</t>
  </si>
  <si>
    <t>GT 2</t>
  </si>
  <si>
    <t>GT 3</t>
  </si>
  <si>
    <t>GT 4</t>
  </si>
  <si>
    <t>GT 5</t>
  </si>
  <si>
    <t>GT 6</t>
  </si>
  <si>
    <t>GT 7</t>
  </si>
  <si>
    <t>GT 8</t>
  </si>
  <si>
    <t>GT 9</t>
  </si>
  <si>
    <t>BBSE 1</t>
  </si>
  <si>
    <t>BBSE 2</t>
  </si>
  <si>
    <t>BBSE 3</t>
  </si>
  <si>
    <t>BBSE 4</t>
  </si>
  <si>
    <t>BBSE 5</t>
  </si>
  <si>
    <t>BBSE 6</t>
  </si>
  <si>
    <t>BBSE 7</t>
  </si>
  <si>
    <t>RH 1</t>
  </si>
  <si>
    <t>RH 2</t>
  </si>
  <si>
    <t>RH 3</t>
  </si>
  <si>
    <t>AASU 1</t>
  </si>
  <si>
    <t>AASU 2</t>
  </si>
  <si>
    <t>AASU 3</t>
  </si>
  <si>
    <t>AASU 4</t>
  </si>
  <si>
    <t>AASU 5</t>
  </si>
  <si>
    <t>AASU 6</t>
  </si>
  <si>
    <t>MACC 1</t>
  </si>
  <si>
    <t>MACC 2</t>
  </si>
  <si>
    <t>MACC 3</t>
  </si>
  <si>
    <t>MACC 4</t>
  </si>
  <si>
    <t>MACC 5</t>
  </si>
  <si>
    <t>EA 1</t>
  </si>
  <si>
    <t>EA 2</t>
  </si>
  <si>
    <t>EA 3</t>
  </si>
  <si>
    <t>EA 4</t>
  </si>
  <si>
    <t>EA 5</t>
  </si>
  <si>
    <t>GRD 1</t>
  </si>
  <si>
    <t>GRD 2</t>
  </si>
  <si>
    <t>GRD 3</t>
  </si>
  <si>
    <t>GRD 4</t>
  </si>
  <si>
    <t>GRD 5</t>
  </si>
  <si>
    <t>GRD 6</t>
  </si>
  <si>
    <t>GRD 7</t>
  </si>
  <si>
    <t>GRD 8</t>
  </si>
  <si>
    <t>GRD 9</t>
  </si>
  <si>
    <t>GRD 10</t>
  </si>
  <si>
    <t>GRD 11</t>
  </si>
  <si>
    <t>GRD 12</t>
  </si>
  <si>
    <t>GRD 13</t>
  </si>
  <si>
    <t>GRD 14</t>
  </si>
  <si>
    <t>GRD 15</t>
  </si>
  <si>
    <t>GRD 16</t>
  </si>
  <si>
    <t>GRD 17</t>
  </si>
  <si>
    <t>GRD 18</t>
  </si>
  <si>
    <t>GRD 19</t>
  </si>
  <si>
    <t>GRD 20</t>
  </si>
  <si>
    <t>GRD 21</t>
  </si>
  <si>
    <t>GRD 22</t>
  </si>
  <si>
    <t>GRD 23</t>
  </si>
  <si>
    <t>GRD 24</t>
  </si>
  <si>
    <t>GRD 25</t>
  </si>
  <si>
    <t>GRD 26</t>
  </si>
  <si>
    <t>GRD 27</t>
  </si>
  <si>
    <t>GRD 28</t>
  </si>
  <si>
    <t>GRD 29</t>
  </si>
  <si>
    <t>GRD 30</t>
  </si>
  <si>
    <t>VD 1</t>
  </si>
  <si>
    <t>VD 2</t>
  </si>
  <si>
    <t>VD 3</t>
  </si>
  <si>
    <t>VD 4</t>
  </si>
  <si>
    <t>VD 5</t>
  </si>
  <si>
    <t>VD 6</t>
  </si>
  <si>
    <t>VD 7</t>
  </si>
  <si>
    <t>VD 8</t>
  </si>
  <si>
    <t>VD 9</t>
  </si>
  <si>
    <t>VD 10</t>
  </si>
  <si>
    <t>VD 11</t>
  </si>
  <si>
    <t>IV 1</t>
  </si>
  <si>
    <t>IV 2</t>
  </si>
  <si>
    <t>IV 3</t>
  </si>
  <si>
    <t>IV 4</t>
  </si>
  <si>
    <t>IV 5</t>
  </si>
  <si>
    <t>IV 6</t>
  </si>
  <si>
    <t>IV 7</t>
  </si>
  <si>
    <t>IV 8</t>
  </si>
  <si>
    <t>IV 9</t>
  </si>
  <si>
    <t>IV 10</t>
  </si>
  <si>
    <t>IV 11</t>
  </si>
  <si>
    <t>IV 12</t>
  </si>
  <si>
    <t>IV 13</t>
  </si>
  <si>
    <t>IV 14</t>
  </si>
  <si>
    <t>IV 15</t>
  </si>
  <si>
    <t>AG 1</t>
  </si>
  <si>
    <t>AG 2</t>
  </si>
  <si>
    <t>AG 3</t>
  </si>
  <si>
    <t>AG 4</t>
  </si>
  <si>
    <t>AG 5</t>
  </si>
  <si>
    <t>AG 6</t>
  </si>
  <si>
    <t>AG 7</t>
  </si>
  <si>
    <t>AG 8</t>
  </si>
  <si>
    <t>AG 9</t>
  </si>
  <si>
    <t>AG 10</t>
  </si>
  <si>
    <t>AG 11</t>
  </si>
  <si>
    <t>AG 12</t>
  </si>
  <si>
    <t>AG 13</t>
  </si>
  <si>
    <t>AG 14</t>
  </si>
  <si>
    <t>APPF 1</t>
  </si>
  <si>
    <t>APPF 2</t>
  </si>
  <si>
    <t>APPF 3</t>
  </si>
  <si>
    <t>APPF 4</t>
  </si>
  <si>
    <t>APPF 5</t>
  </si>
  <si>
    <t>APPF 6</t>
  </si>
  <si>
    <t>APPF 7</t>
  </si>
  <si>
    <t>APPF 8</t>
  </si>
  <si>
    <t>APPF 9</t>
  </si>
  <si>
    <t>APPF 10</t>
  </si>
  <si>
    <t>APPF 11</t>
  </si>
  <si>
    <t>APPF 12</t>
  </si>
  <si>
    <t>APPF 13</t>
  </si>
  <si>
    <t>APPF 14</t>
  </si>
  <si>
    <t>APPF 15</t>
  </si>
  <si>
    <t>APPF 16</t>
  </si>
  <si>
    <t>APPF 17</t>
  </si>
  <si>
    <t>APPF 18</t>
  </si>
  <si>
    <t>APPF 19</t>
  </si>
  <si>
    <t>APPF 20</t>
  </si>
  <si>
    <t>APPF 21</t>
  </si>
  <si>
    <t>APPF 22</t>
  </si>
  <si>
    <t>APPF 23</t>
  </si>
  <si>
    <t>APPF 24</t>
  </si>
  <si>
    <t>APPF 25</t>
  </si>
  <si>
    <t>Tur 1</t>
  </si>
  <si>
    <t>Tur 2</t>
  </si>
  <si>
    <t>Tur 3</t>
  </si>
  <si>
    <t>Tur 4</t>
  </si>
  <si>
    <t>Tur 5</t>
  </si>
  <si>
    <t>Tur 6</t>
  </si>
  <si>
    <t>Tur 7</t>
  </si>
  <si>
    <t>Tur 8</t>
  </si>
  <si>
    <t>Tur 9</t>
  </si>
  <si>
    <t>Tur 10</t>
  </si>
  <si>
    <t>Tur 11</t>
  </si>
  <si>
    <t>Tur 12</t>
  </si>
  <si>
    <t>Tur 13</t>
  </si>
  <si>
    <t>Tur 14</t>
  </si>
  <si>
    <t>Tur 15</t>
  </si>
  <si>
    <t>Tur 16</t>
  </si>
  <si>
    <t>Tur 17</t>
  </si>
  <si>
    <t>Tur 18</t>
  </si>
  <si>
    <t>EMP 1</t>
  </si>
  <si>
    <t>EMP 2</t>
  </si>
  <si>
    <t>EMP 3</t>
  </si>
  <si>
    <t>EMP 4</t>
  </si>
  <si>
    <t>EMP 5</t>
  </si>
  <si>
    <t>EMP 6</t>
  </si>
  <si>
    <t>EMP 7</t>
  </si>
  <si>
    <t>EMP 8</t>
  </si>
  <si>
    <t>EMP 9</t>
  </si>
  <si>
    <t>EMP 10</t>
  </si>
  <si>
    <t>EMP 11</t>
  </si>
  <si>
    <t>EMP 12</t>
  </si>
  <si>
    <t>EMP 13</t>
  </si>
  <si>
    <t>CTI 1</t>
  </si>
  <si>
    <t>CTI 2</t>
  </si>
  <si>
    <t>CTI 3</t>
  </si>
  <si>
    <t>CTI 4</t>
  </si>
  <si>
    <t>CTI 5</t>
  </si>
  <si>
    <t>CTI 6</t>
  </si>
  <si>
    <t>CTI 7</t>
  </si>
  <si>
    <t>CTI 8</t>
  </si>
  <si>
    <t>CTI 9</t>
  </si>
  <si>
    <t>CTI 10</t>
  </si>
  <si>
    <t>CTI 11</t>
  </si>
  <si>
    <t>CTI 12</t>
  </si>
  <si>
    <t>CTI 13</t>
  </si>
  <si>
    <t>MIN 1</t>
  </si>
  <si>
    <t>MIN 2</t>
  </si>
  <si>
    <t>MIN 3</t>
  </si>
  <si>
    <t>MIN 4</t>
  </si>
  <si>
    <t>MIN 5</t>
  </si>
  <si>
    <t>MIN 6</t>
  </si>
  <si>
    <t>MIN 7</t>
  </si>
  <si>
    <t>MIN 8</t>
  </si>
  <si>
    <t>MIN 9</t>
  </si>
  <si>
    <t>MIN 10</t>
  </si>
  <si>
    <t>MIN 11</t>
  </si>
  <si>
    <t>TIC 1</t>
  </si>
  <si>
    <t>TIC 2</t>
  </si>
  <si>
    <t>TIC 3</t>
  </si>
  <si>
    <t>TIC 4</t>
  </si>
  <si>
    <t>TIC 5</t>
  </si>
  <si>
    <t>TIC 6</t>
  </si>
  <si>
    <t>TIC 7</t>
  </si>
  <si>
    <t>TIC 8</t>
  </si>
  <si>
    <t>TIC 9</t>
  </si>
  <si>
    <t>TIC 10</t>
  </si>
  <si>
    <t>TIC 11</t>
  </si>
  <si>
    <t>TIC 12</t>
  </si>
  <si>
    <t>TIC 13</t>
  </si>
  <si>
    <t>TIC 14</t>
  </si>
  <si>
    <t>TIC 15</t>
  </si>
  <si>
    <t>TIC 16</t>
  </si>
  <si>
    <t>TIC 17</t>
  </si>
  <si>
    <t>TIC 18</t>
  </si>
  <si>
    <t>TIC 19</t>
  </si>
  <si>
    <t>TIC 20</t>
  </si>
  <si>
    <t>TIC 21</t>
  </si>
  <si>
    <t>TIC 22</t>
  </si>
  <si>
    <t>TIC 23</t>
  </si>
  <si>
    <t>TIC 24</t>
  </si>
  <si>
    <t>TIC 25</t>
  </si>
  <si>
    <t>TIC 26</t>
  </si>
  <si>
    <t>TIC 27</t>
  </si>
  <si>
    <t>TIC 28</t>
  </si>
  <si>
    <t>TIC 29</t>
  </si>
  <si>
    <t>TIC 30</t>
  </si>
  <si>
    <t>TIC 31</t>
  </si>
  <si>
    <t>TIC 32</t>
  </si>
  <si>
    <t>TIC 33</t>
  </si>
  <si>
    <t>TIC 34</t>
  </si>
  <si>
    <t>DE 1</t>
  </si>
  <si>
    <t>DE 2</t>
  </si>
  <si>
    <t>DE 3</t>
  </si>
  <si>
    <t>DE 4</t>
  </si>
  <si>
    <t>DE 5</t>
  </si>
  <si>
    <t>DE 6</t>
  </si>
  <si>
    <t>DE 7</t>
  </si>
  <si>
    <t>DE 8</t>
  </si>
  <si>
    <t>DE 9</t>
  </si>
  <si>
    <t>DE 10</t>
  </si>
  <si>
    <t>DE 11</t>
  </si>
  <si>
    <t>DE 12</t>
  </si>
  <si>
    <t>ICS 1</t>
  </si>
  <si>
    <t>ICS 2</t>
  </si>
  <si>
    <t>ICS 3</t>
  </si>
  <si>
    <t>ICS 4</t>
  </si>
  <si>
    <t>ICS 5</t>
  </si>
  <si>
    <t>ICS 6</t>
  </si>
  <si>
    <t>ICS 7</t>
  </si>
  <si>
    <t>ICS 8</t>
  </si>
  <si>
    <t>ICS 9</t>
  </si>
  <si>
    <t>ICS 10</t>
  </si>
  <si>
    <t>ICS 11</t>
  </si>
  <si>
    <t>ICS 12</t>
  </si>
  <si>
    <t>ICS 13</t>
  </si>
  <si>
    <t>ICS 14</t>
  </si>
  <si>
    <t>ICS 15</t>
  </si>
  <si>
    <t>ICS 16</t>
  </si>
  <si>
    <t>ICS 17</t>
  </si>
  <si>
    <t>ICS 18</t>
  </si>
  <si>
    <t>ICS 19</t>
  </si>
  <si>
    <t>ICS 20</t>
  </si>
  <si>
    <t>MATRIZ PLURIANUAL DE INVERSIÓN</t>
  </si>
  <si>
    <t>Millones de pesos ($)</t>
  </si>
  <si>
    <t>Total</t>
  </si>
  <si>
    <t>Recursos-Propios</t>
  </si>
  <si>
    <t>SGR</t>
  </si>
  <si>
    <t>Crédito</t>
  </si>
  <si>
    <t>Nación-Mpios</t>
  </si>
  <si>
    <t>Otros</t>
  </si>
  <si>
    <t>DISTIBRUIDO (D)</t>
  </si>
  <si>
    <t>MÁS OPORTUNIDADES PARA TODOS</t>
  </si>
  <si>
    <t>ASIGNADO (A)</t>
  </si>
  <si>
    <t>POR DISTRIBUIR (D-A)</t>
  </si>
  <si>
    <t>AO</t>
  </si>
  <si>
    <t>PROYECTOS BANDERA</t>
  </si>
  <si>
    <t>A,1</t>
  </si>
  <si>
    <t>APUESTAS</t>
  </si>
  <si>
    <t>A,1,1</t>
  </si>
  <si>
    <t>Construcción de tres vías secundarias para más oportunidades de transitabilidad</t>
  </si>
  <si>
    <t xml:space="preserve"> </t>
  </si>
  <si>
    <t>A,1,2</t>
  </si>
  <si>
    <t>Celebración del Bicentenario de la Constitución de Cúcuta/Centro de convenciones</t>
  </si>
  <si>
    <t>A,1,3</t>
  </si>
  <si>
    <t>Conexión a la red Nacional de Gas</t>
  </si>
  <si>
    <t>A,1,4</t>
  </si>
  <si>
    <t>Pacto por la Educación</t>
  </si>
  <si>
    <t>A,1,5</t>
  </si>
  <si>
    <t>Pacto por la Transparencia “Una Nueva Forma de Gobernar”</t>
  </si>
  <si>
    <t>A,1,6</t>
  </si>
  <si>
    <t xml:space="preserve">Pacto por el Desarrollo Productivo y Competitivo, Universidad - Empresa – Estado - </t>
  </si>
  <si>
    <t>A,1,7</t>
  </si>
  <si>
    <t xml:space="preserve">Agenda Verde del Departamento </t>
  </si>
  <si>
    <t>A,1,8</t>
  </si>
  <si>
    <t>Pacto por la Seguridad</t>
  </si>
  <si>
    <t>A,1,9</t>
  </si>
  <si>
    <t>Construcción nuevo Puente Mariano Ospina Pérez</t>
  </si>
  <si>
    <t>A,1,10</t>
  </si>
  <si>
    <t>Distrito de innovación</t>
  </si>
  <si>
    <t>O,1</t>
  </si>
  <si>
    <t>OPORTUNIDADES</t>
  </si>
  <si>
    <t>O,1,1</t>
  </si>
  <si>
    <t>Becas y subsidios en técnicos y tecnólogos para estratos 1, 2 y 3</t>
  </si>
  <si>
    <t>O,1,2</t>
  </si>
  <si>
    <t>Créditos de apoyo al emprendimiento a mujeres cabeza de familia</t>
  </si>
  <si>
    <t>O,1,3</t>
  </si>
  <si>
    <t xml:space="preserve">Créditos de apoyo al emprendimiento para jóvenes. </t>
  </si>
  <si>
    <t>O,1,4</t>
  </si>
  <si>
    <t>Electrificación rural a hogares del Catatumbo</t>
  </si>
  <si>
    <t>O,1,5</t>
  </si>
  <si>
    <t>Atención médica integral en casa y telemedicina</t>
  </si>
  <si>
    <t>O,1,6</t>
  </si>
  <si>
    <t>Apuesta por la equidad en la educación</t>
  </si>
  <si>
    <t>O,1,7</t>
  </si>
  <si>
    <t>Universidad del Catatumbo.</t>
  </si>
  <si>
    <t>O,1,8</t>
  </si>
  <si>
    <t>Construcción de  Megacolegios</t>
  </si>
  <si>
    <t>O,1,9</t>
  </si>
  <si>
    <t>Construcción de Centros de Integración para el Desarrollo Social</t>
  </si>
  <si>
    <t>O,1,10</t>
  </si>
  <si>
    <t>Mejoramiento de la red vial secundaria y terciaria  (incluye combos viales)</t>
  </si>
  <si>
    <t>EJE ESTRATÉGICO Bienestar Social</t>
  </si>
  <si>
    <t>1,1</t>
  </si>
  <si>
    <t>Más Oportunidades para la Educación</t>
  </si>
  <si>
    <t>1,1,1</t>
  </si>
  <si>
    <t>Educación inicial: Más oportunidades para para crecer y aprender</t>
  </si>
  <si>
    <t>1,1,2</t>
  </si>
  <si>
    <t>Nadie se queda sin estudiar: Acogida bienestar y Permanencia (Cobertura)</t>
  </si>
  <si>
    <t>1,1,3</t>
  </si>
  <si>
    <t>Educar con calidad con más oportunidades para transformar vidas</t>
  </si>
  <si>
    <t>1,1,4</t>
  </si>
  <si>
    <t>1,1,5</t>
  </si>
  <si>
    <t>1,2</t>
  </si>
  <si>
    <t>Más Oportunidades para la Salud</t>
  </si>
  <si>
    <t>1,2,1</t>
  </si>
  <si>
    <t>1,2,2</t>
  </si>
  <si>
    <t>Vida saludable y condiciones no transmisibles</t>
  </si>
  <si>
    <t>1,2,3</t>
  </si>
  <si>
    <t>1,2,4</t>
  </si>
  <si>
    <t>1,2,5</t>
  </si>
  <si>
    <t>Sexualidad, derechos sexuales y reproductivos yequidad de género</t>
  </si>
  <si>
    <t>1,2,6</t>
  </si>
  <si>
    <t>1,2,7</t>
  </si>
  <si>
    <t>1,2,8</t>
  </si>
  <si>
    <t>1,2,9</t>
  </si>
  <si>
    <t>1,2,10</t>
  </si>
  <si>
    <t>Fortalecimiento de la autoridad sanitaria para la gestión de la salud</t>
  </si>
  <si>
    <t>1,3</t>
  </si>
  <si>
    <t>Más Oportunidades para el Deporte y la Recreación</t>
  </si>
  <si>
    <t>1,3,1</t>
  </si>
  <si>
    <t>Deporte formativo y aprovechamiento del tiempo libre</t>
  </si>
  <si>
    <t>1,3,2</t>
  </si>
  <si>
    <t>Liderazgo deportivo, deporte asociado y alto rendimiento convencional y paranacional</t>
  </si>
  <si>
    <t>1,3,3</t>
  </si>
  <si>
    <t>Deporte social comunitario, actividad física y recreación</t>
  </si>
  <si>
    <t>1,3,4</t>
  </si>
  <si>
    <t>Infraestructura deportiva y recreativa y de ciencias aplicadas al deporte</t>
  </si>
  <si>
    <t>1,4</t>
  </si>
  <si>
    <t>Más Oportunidades para la Cultura</t>
  </si>
  <si>
    <t>1,4,1</t>
  </si>
  <si>
    <t>Fortalecimiento y desarrollo del Sistema departamental de cultura</t>
  </si>
  <si>
    <t>1,4,2</t>
  </si>
  <si>
    <t>Estímulos para los procesos de creación, circulación y gestión de procesos y productos artísticos y/o culturales</t>
  </si>
  <si>
    <t>1,4,3</t>
  </si>
  <si>
    <t>Fortalecimiento y fomento de los procesos de formación para la creación y gestión de la cultura</t>
  </si>
  <si>
    <t>1,4,4</t>
  </si>
  <si>
    <t>Fomento y mejoramiento de los procesos de acceso de bienes y servicios culturales</t>
  </si>
  <si>
    <t>1,4,5</t>
  </si>
  <si>
    <t>Protección, conservación, restasuración y difusión de la diversidad, la memoria y el patrimonio</t>
  </si>
  <si>
    <t>1,4,6</t>
  </si>
  <si>
    <t>Apoyo y fortalecimiento a la industria cultural y procesos de emprendimiento cultural e innovación.</t>
  </si>
  <si>
    <t>1,5</t>
  </si>
  <si>
    <t>Más Oportunidades para la Inclusión Social (grupos indígenas, afros y rrom)</t>
  </si>
  <si>
    <t>1,5,1</t>
  </si>
  <si>
    <t>Desarrollo Integral de los pueblos indígenas</t>
  </si>
  <si>
    <t>1,5,2</t>
  </si>
  <si>
    <t>Desarrollo Integral de los afrodescendientes</t>
  </si>
  <si>
    <t>1,5,3</t>
  </si>
  <si>
    <t>Desarrollo Integral del pueblo Room</t>
  </si>
  <si>
    <t>1,6</t>
  </si>
  <si>
    <t>Más Oportunidades para la Niñez y la Adolescencia</t>
  </si>
  <si>
    <t>1,6,1</t>
  </si>
  <si>
    <t>Protección y atención a la primera infancia</t>
  </si>
  <si>
    <t>1,6,2</t>
  </si>
  <si>
    <t>Protección y atención a la infancia</t>
  </si>
  <si>
    <t>1,6,3</t>
  </si>
  <si>
    <t>Protección y atención a los adolescentes</t>
  </si>
  <si>
    <t xml:space="preserve">1,7 </t>
  </si>
  <si>
    <t>Más Oportunidades para la Juventud</t>
  </si>
  <si>
    <t>1,7,1</t>
  </si>
  <si>
    <t>Liderazgo juvenil</t>
  </si>
  <si>
    <t>1,7,2</t>
  </si>
  <si>
    <t>Prevención, mitigación y protección de riesgos sociales</t>
  </si>
  <si>
    <t>1,7,3</t>
  </si>
  <si>
    <t>Emprendimiento empresarial en los jóvenes</t>
  </si>
  <si>
    <t>1,8</t>
  </si>
  <si>
    <t>Más Oportunidades para los adultos mayores</t>
  </si>
  <si>
    <t>1,8,1</t>
  </si>
  <si>
    <t>Atención integral al adulto mayor</t>
  </si>
  <si>
    <t>1,8,2</t>
  </si>
  <si>
    <t>Adulto mayor productivo</t>
  </si>
  <si>
    <t>1,9</t>
  </si>
  <si>
    <t xml:space="preserve">Más Oportunidades para las Personas con Discapacidad – PcD </t>
  </si>
  <si>
    <t>1,9,1</t>
  </si>
  <si>
    <t>Atención integral a la población con discapacidad</t>
  </si>
  <si>
    <t>1,9,2</t>
  </si>
  <si>
    <t>Población con Discapacidad Productiva</t>
  </si>
  <si>
    <t>1,9,3</t>
  </si>
  <si>
    <t>Protección de derechos y accesibilidad de las personas con Discapacidad</t>
  </si>
  <si>
    <t>1,9,4</t>
  </si>
  <si>
    <t>Rehabilitación de las Personas con Discapacidad</t>
  </si>
  <si>
    <t>1,10</t>
  </si>
  <si>
    <t>Más Oportunidades para la Mujer y la diversidad de género</t>
  </si>
  <si>
    <t>1,10,1</t>
  </si>
  <si>
    <t>Participación de la mujer en la política pública</t>
  </si>
  <si>
    <t>1,10,2</t>
  </si>
  <si>
    <t>Mujer libre de violencia</t>
  </si>
  <si>
    <t>1,10,3</t>
  </si>
  <si>
    <t>Mujer urbana y rural emprendedora y productiva</t>
  </si>
  <si>
    <t>1,10,4</t>
  </si>
  <si>
    <t>Proyectos especiales para la mujer</t>
  </si>
  <si>
    <t>1,10,5</t>
  </si>
  <si>
    <t>Acciones con población OSIGD - LGBTI</t>
  </si>
  <si>
    <t>EJE ESTRATÉGICO Convivencia</t>
  </si>
  <si>
    <t>2,1</t>
  </si>
  <si>
    <t>Más Oportunidades para la Paz, Derechos Humanos y Derecho Internacional Humanitario - D.I.H</t>
  </si>
  <si>
    <t>2,1,1</t>
  </si>
  <si>
    <t>Construcción de paz, legalidad, reconciliación y dialogo social y comunitario</t>
  </si>
  <si>
    <t>2,1,2</t>
  </si>
  <si>
    <t>Centros Carcelarios, Penitenciarios y de Atención Especializada</t>
  </si>
  <si>
    <t>2,1,3</t>
  </si>
  <si>
    <t>Promoción y Protección de los Derechos Humanos y DIH</t>
  </si>
  <si>
    <t>2,1,4</t>
  </si>
  <si>
    <t>Sus voces nos defienden</t>
  </si>
  <si>
    <t>2,2</t>
  </si>
  <si>
    <t>Más Oportunidades para la Seguridad</t>
  </si>
  <si>
    <t>2,2,1</t>
  </si>
  <si>
    <t>Seguridad y Orden Público</t>
  </si>
  <si>
    <t>2,2,2</t>
  </si>
  <si>
    <t>Fortalecimiento Institucional</t>
  </si>
  <si>
    <t>2,2,3</t>
  </si>
  <si>
    <t>Participación ciudadana</t>
  </si>
  <si>
    <t>2,2,4</t>
  </si>
  <si>
    <t>Observatorio de Orden Público, Social y Político</t>
  </si>
  <si>
    <t>2,3</t>
  </si>
  <si>
    <t>Más Oportunidades para la Convivencia</t>
  </si>
  <si>
    <t>2,3,1</t>
  </si>
  <si>
    <t>Prevención de la Violencia</t>
  </si>
  <si>
    <t>2,3,2</t>
  </si>
  <si>
    <t>No al Reclutamiento, uso y utilización de niños, niñas, adolescentes y jóvenes en conflictos armados</t>
  </si>
  <si>
    <t>2,3,3</t>
  </si>
  <si>
    <t>Lucha contra la trata de personas</t>
  </si>
  <si>
    <t>2,3,4</t>
  </si>
  <si>
    <t>Acción integral contra minas antipersonas (MAP), muinición sin explotar (MUSE) y trampas explosivas (TE)</t>
  </si>
  <si>
    <t>2,4</t>
  </si>
  <si>
    <t>Más Oportunidades para las Víctimas y para la Paz</t>
  </si>
  <si>
    <t>2,4,1</t>
  </si>
  <si>
    <t>Atención a las Víctimas del Conflicto armado interno.</t>
  </si>
  <si>
    <t>2,4,2</t>
  </si>
  <si>
    <t>Oportunidades para ser Productivos.</t>
  </si>
  <si>
    <t>2,4,3</t>
  </si>
  <si>
    <t>Memoria Histórica al servicio de la innovación social y productividad.</t>
  </si>
  <si>
    <t>EJE ESTRATÉGICO Gobernanza.</t>
  </si>
  <si>
    <t>3,1</t>
  </si>
  <si>
    <t>Más Oportunidades para el Ordenamiento Territorial</t>
  </si>
  <si>
    <t>3,1,1</t>
  </si>
  <si>
    <t>Ordenamiento Territorial Departamental</t>
  </si>
  <si>
    <t>3,1,2</t>
  </si>
  <si>
    <t>Ordenamiento Territorial Municipal</t>
  </si>
  <si>
    <t>3,2</t>
  </si>
  <si>
    <t xml:space="preserve">Más Oportunidades con la Cooperación para el desarrollo y la integración fronteriza </t>
  </si>
  <si>
    <t>3,2,1</t>
  </si>
  <si>
    <t xml:space="preserve">Plan de promoción para la inversion extranjera y nacional en Polos de Desarrollo </t>
  </si>
  <si>
    <t>3,2,2</t>
  </si>
  <si>
    <t xml:space="preserve">Caracterización para la protección y la estabilización socioeconómica migratoria </t>
  </si>
  <si>
    <t>3,2,3</t>
  </si>
  <si>
    <t>Fortalecimiento de las organizaciones sociales en frontera</t>
  </si>
  <si>
    <t>3,3</t>
  </si>
  <si>
    <t>Más Oportunidades para la Frontera</t>
  </si>
  <si>
    <t>3,3,1</t>
  </si>
  <si>
    <t>Funcionalidad transfronteriza</t>
  </si>
  <si>
    <t>3,3,2</t>
  </si>
  <si>
    <t xml:space="preserve">Apoyos a la movilidad migratoria </t>
  </si>
  <si>
    <t>3,3,3</t>
  </si>
  <si>
    <t xml:space="preserve">Plan de ordenamiento y Gobernanza fronteriza </t>
  </si>
  <si>
    <t>3,4</t>
  </si>
  <si>
    <t>Más Oportunidades para el Buen Gobierno</t>
  </si>
  <si>
    <t>3,4,1</t>
  </si>
  <si>
    <t>Fortalecimiento de la capacidad de gestión departamental</t>
  </si>
  <si>
    <t>3,4,2</t>
  </si>
  <si>
    <t>Fortalecimiento de la participación comunitaria</t>
  </si>
  <si>
    <t>3,4,3</t>
  </si>
  <si>
    <t>Sistemas de Información Territorial (Política 16: Gestión de Sistemas de Información)</t>
  </si>
  <si>
    <t>3,4,4</t>
  </si>
  <si>
    <t>Fortalecimiento de las Finanzas Públicas</t>
  </si>
  <si>
    <t>3,5</t>
  </si>
  <si>
    <t>Más Oportunidades para la Territorialidad</t>
  </si>
  <si>
    <t>3,5,1</t>
  </si>
  <si>
    <t>Fortalecimiento en la gestión y capacidad administrativa de los municipios y subregiones</t>
  </si>
  <si>
    <t>3,5,2</t>
  </si>
  <si>
    <t xml:space="preserve">Fortalecimiento de la asociatividad en los municipios </t>
  </si>
  <si>
    <t>EJE ESTRATÉGICO Hábitat</t>
  </si>
  <si>
    <t>4,1</t>
  </si>
  <si>
    <t>Más Oportunidades para los Bosques, Biodiversidad y Servicios Ecosistémicos</t>
  </si>
  <si>
    <t>4,1,1</t>
  </si>
  <si>
    <t>Mejor ambiente en tu territorio</t>
  </si>
  <si>
    <t>4,2</t>
  </si>
  <si>
    <t>Más Oportunidades para los Recursos Hídricos</t>
  </si>
  <si>
    <t>4,2,1</t>
  </si>
  <si>
    <t>Agua para la vida, ciudad y territorio</t>
  </si>
  <si>
    <t>4,3</t>
  </si>
  <si>
    <t>Más Oportunidades para los Asuntos Ambientales, Sectoriales y Urbanos</t>
  </si>
  <si>
    <t>4,3,1</t>
  </si>
  <si>
    <t>Ambiente multisectorial sostenible</t>
  </si>
  <si>
    <t>4,4</t>
  </si>
  <si>
    <t>Más Oportunidades para la Mitigación y Adaptación al Cambio Climático</t>
  </si>
  <si>
    <t>4,4,1</t>
  </si>
  <si>
    <t>Innovando para un territorio ambientalmente sostenible</t>
  </si>
  <si>
    <t>4,5</t>
  </si>
  <si>
    <t>Más Oportunidades para la Educación Ambiental</t>
  </si>
  <si>
    <t>4,5,1</t>
  </si>
  <si>
    <t>Oportunidades para la cultura ambiental</t>
  </si>
  <si>
    <t>4,6</t>
  </si>
  <si>
    <t>Más Oportunidades para la Gestión Integral del Riesgo</t>
  </si>
  <si>
    <t>4,6,1</t>
  </si>
  <si>
    <t>Gobernabilidad en la Gestión del Riesgo de Desastres</t>
  </si>
  <si>
    <t>4,6,2</t>
  </si>
  <si>
    <t>Mejoramiento del Conocimiento del Riesgo de Desastres</t>
  </si>
  <si>
    <t>4,6,3</t>
  </si>
  <si>
    <t>Reducción del Riesgo desde la planificación, mitigación y la prevención</t>
  </si>
  <si>
    <t>4,6,4</t>
  </si>
  <si>
    <t>Preparación, Atención y Manejo de la emergencia</t>
  </si>
  <si>
    <t>4,7</t>
  </si>
  <si>
    <t>Más Oportunidades para la Vivienda Digna</t>
  </si>
  <si>
    <t>4,7,1</t>
  </si>
  <si>
    <t>Más hogares en vivienda propia</t>
  </si>
  <si>
    <t>4,7,2</t>
  </si>
  <si>
    <t>Mejores viviendas, vida digna</t>
  </si>
  <si>
    <t>4,7,3</t>
  </si>
  <si>
    <t>Saneamiento y Titulación de la Propiedad Pública Inmobiliaria</t>
  </si>
  <si>
    <t>EJE ESTRATÉGICO Infraestructura</t>
  </si>
  <si>
    <t>5,1</t>
  </si>
  <si>
    <t>Más Oportunidades para la Infraestructura Vial</t>
  </si>
  <si>
    <t>5,1,1</t>
  </si>
  <si>
    <t>Plan Vial Departamental con más oportunidades</t>
  </si>
  <si>
    <t>5,1,2</t>
  </si>
  <si>
    <t xml:space="preserve">Intervenciones viales generadoras de más oportunidades de desarrollo para las subregiones de Norte de Santander    </t>
  </si>
  <si>
    <t>5,1,3</t>
  </si>
  <si>
    <t>Apuesta para el mejoramiento de vías urbanas</t>
  </si>
  <si>
    <t>5,1,4</t>
  </si>
  <si>
    <t>Un norte con más oportunidades conectado a Colombia</t>
  </si>
  <si>
    <t>5,2</t>
  </si>
  <si>
    <t>Más Oportunidades para la movilidad y la seguridad vial</t>
  </si>
  <si>
    <t>5,2,1</t>
  </si>
  <si>
    <t>Implementación del Plan Departamental-PDSV para una movilidad segura</t>
  </si>
  <si>
    <t>5,3</t>
  </si>
  <si>
    <t>Más Oportunidades para los Servicios Públicos Domiciliarios: Agua, Saneamiento Básico y Energía</t>
  </si>
  <si>
    <t>5,3,1</t>
  </si>
  <si>
    <t>Acceso a agua potable y saneamiento adecuado</t>
  </si>
  <si>
    <t>5,3,2</t>
  </si>
  <si>
    <t>Modernización, fortalecimiento y aseguramiento de la prestación de los servicios de agua potable y saneamiento básico</t>
  </si>
  <si>
    <t>5,4</t>
  </si>
  <si>
    <t>Oportunidades para la Infraestructura del Bienestar Social</t>
  </si>
  <si>
    <t>5,4,1</t>
  </si>
  <si>
    <t>EJE ESTRATÉGICO Productividad</t>
  </si>
  <si>
    <t>6,1</t>
  </si>
  <si>
    <t>Más Oportunidades para para lo Agropecuario, Pesca y Plantaciones Forestales</t>
  </si>
  <si>
    <t>6,1,1</t>
  </si>
  <si>
    <t xml:space="preserve">Investigación Agropecuaria y Adopción de Tecnología </t>
  </si>
  <si>
    <t>6,1,2</t>
  </si>
  <si>
    <t>Acceso al Crédito y Financiamiento de Proyectos Productivos</t>
  </si>
  <si>
    <t>6,1,3</t>
  </si>
  <si>
    <t>Norte de Santander Productivo, Sostenible e Incluyente</t>
  </si>
  <si>
    <t>6,1,4</t>
  </si>
  <si>
    <t>Infraestructura Productiva para el Desarrollo Agropecuario</t>
  </si>
  <si>
    <t>6,1,5</t>
  </si>
  <si>
    <t>Formalización de la Propiedad Rural</t>
  </si>
  <si>
    <t>6,1,6</t>
  </si>
  <si>
    <t>Creemos en la Institucionalidad</t>
  </si>
  <si>
    <t>6,1,7</t>
  </si>
  <si>
    <t>Certificación para la Agricultura</t>
  </si>
  <si>
    <t>6,1,8</t>
  </si>
  <si>
    <t>Sostenibilidad de la actividad forestal</t>
  </si>
  <si>
    <t>6,1,9</t>
  </si>
  <si>
    <t>El PDET es de Todos</t>
  </si>
  <si>
    <t>6,2</t>
  </si>
  <si>
    <t>Más Oportunidades para el Turismo y las Artesanías</t>
  </si>
  <si>
    <t>6,2,1</t>
  </si>
  <si>
    <t>Un destino con marca región</t>
  </si>
  <si>
    <t>6,2,2</t>
  </si>
  <si>
    <t>Condiciones institucionales para el impulso al sector turismo</t>
  </si>
  <si>
    <t>6,2,3</t>
  </si>
  <si>
    <t>Productividad turística regional</t>
  </si>
  <si>
    <t>6,3</t>
  </si>
  <si>
    <t>Más Oportunidades para el Emprendimiento</t>
  </si>
  <si>
    <t>6,3,1</t>
  </si>
  <si>
    <t>Fortalecimiento y desarrollo de actividades para promover el emprendimiento y generación de empleo en Norte de Santander</t>
  </si>
  <si>
    <t>6,3,2</t>
  </si>
  <si>
    <t>Fortalecimiento y financiamiento para la creación de emprendimientos</t>
  </si>
  <si>
    <t>6,4</t>
  </si>
  <si>
    <t>Más Oportunidades para la Ciencia, Tecnología e Innovación CTI</t>
  </si>
  <si>
    <t>6,4,1</t>
  </si>
  <si>
    <t>Implementación políticas y estrategias para el desarrollo de actividades de ciencia, tecnología e innovación en Norte de Santander</t>
  </si>
  <si>
    <t>6,4,2</t>
  </si>
  <si>
    <t>Impulsar y fortalecer la infraestructura tecnológica e innovación para la competitividad de Norte de Santander</t>
  </si>
  <si>
    <t>6,4,3</t>
  </si>
  <si>
    <t>Formación de capital humano de alto nivel para doctorado y maestría investigativa e iniciación a la investigación en jóvenes investigadores para Norte de Santander</t>
  </si>
  <si>
    <t>6,4,4</t>
  </si>
  <si>
    <t>Proyectos de Ciencia, Tecnología e Innovación para los diferentes Sectores</t>
  </si>
  <si>
    <t>6,5</t>
  </si>
  <si>
    <t>Más Oportunidades para la Minería</t>
  </si>
  <si>
    <t>6,5,1</t>
  </si>
  <si>
    <t xml:space="preserve">Fortalecimiento de los procesos del sector minero energético </t>
  </si>
  <si>
    <t>6,5,2</t>
  </si>
  <si>
    <t>Apoyo y gestión para mejorar la productividad del sector minero energetico</t>
  </si>
  <si>
    <t>6,6</t>
  </si>
  <si>
    <t>Más Oportunidades para las Tecnologías de la Información y las Comunicaciones TIC</t>
  </si>
  <si>
    <t>6,6,1</t>
  </si>
  <si>
    <t>Empoderamiento Ciudadano en uso y apropiación TIC</t>
  </si>
  <si>
    <t>6,6,2</t>
  </si>
  <si>
    <t>Plataformas, Sistemas de Información y aplicaciones para los diferentes sectores priorizados</t>
  </si>
  <si>
    <t>6,6,3</t>
  </si>
  <si>
    <t>Infraestructura Tecnológica y Conectividad</t>
  </si>
  <si>
    <t>6,6,4</t>
  </si>
  <si>
    <t>Transformación Digital Territorial</t>
  </si>
  <si>
    <t>6,7</t>
  </si>
  <si>
    <t>Más Oportunidades para el Desarrollo Empresarial</t>
  </si>
  <si>
    <t>6,7,1</t>
  </si>
  <si>
    <t>Apoyo y fortalecimiento para desarrollo productivo y competitivo del sector empresarial</t>
  </si>
  <si>
    <t>6,7,2</t>
  </si>
  <si>
    <t>Acceso al crédito y promoción de inversión para el desarrollo empresarial</t>
  </si>
  <si>
    <t>6,8</t>
  </si>
  <si>
    <t>Más Oportunidades para la Industria, el Comercio y Servicios</t>
  </si>
  <si>
    <t>6,8,1</t>
  </si>
  <si>
    <t>Fortalecimiento del tejido empresarial e industrial del departamento</t>
  </si>
  <si>
    <t>6,8,2</t>
  </si>
  <si>
    <t>Internacionalización, Ruta del Desarrollo Económico</t>
  </si>
  <si>
    <t>6,8,3</t>
  </si>
  <si>
    <t>Empleo digno y decente para la productividad</t>
  </si>
  <si>
    <t>SECRETARÌA DE CULTURA</t>
  </si>
  <si>
    <t>SECRETARÌA DE DESARROLLO SOCIAL</t>
  </si>
  <si>
    <t>CONSEJERÍA PARA LA POBLACIÓN CON DISCAPACIDAD</t>
  </si>
  <si>
    <t>SECRETARÌA DE LA MUJER</t>
  </si>
  <si>
    <t>SECRETARÌA DE GOBIERNO</t>
  </si>
  <si>
    <t>2.1 Más Oportunidades para la Paz, Derechos Humanos y  -D.I.H</t>
  </si>
  <si>
    <t>2.4.2.1. Educación para la Productividad.</t>
  </si>
  <si>
    <t>SECRETARÌA DE PLANEACIÓN Y DESARROLLO TERRITORIAL</t>
  </si>
  <si>
    <t>SECRETARÌA DE VÍCTIMAS, PAZ Y POSCONFLICTO</t>
  </si>
  <si>
    <t>SECRETARÌA DE FRONTERAS Y COOPERACIÓN INTERNACIONAL</t>
  </si>
  <si>
    <t>SECRETARÌA GENERAL</t>
  </si>
  <si>
    <t>SECRETARÌA DE HACIENDA</t>
  </si>
  <si>
    <t>CONSEJERÍA PARA LA GESTIÓN DEL RIESGO</t>
  </si>
  <si>
    <t>SECRETARÌA DE AGUA POTABLE Y SANEAMIENTO BÁSICO</t>
  </si>
  <si>
    <t>1.1. Más Oportunidades para la Educación</t>
  </si>
  <si>
    <t>1.1.1. Educación inicial: Más oportunidades para crecer y aprender</t>
  </si>
  <si>
    <t>1.1.1.1. Transiciones integrales</t>
  </si>
  <si>
    <t>% de los niños y niñas que transitan de la oferta del ICBF y el DPS ingresan al grado de Transición</t>
  </si>
  <si>
    <t>1.1.1.2. Sistemas de Información para la Primera Infancia</t>
  </si>
  <si>
    <t>% de niños y niñas de 0 a 5 años con seguimiento en educación a través del Sistema de Seguimiento al Desarrollo Integral a la Primera Infancia SSDIPI</t>
  </si>
  <si>
    <t>1.1.1.3. Asistencia técnica, vigilancia y control para el cumplimiento de estándares</t>
  </si>
  <si>
    <t>% de establecimientos educativos Oficiales con acciones de vigilancia y control en el grado Transición</t>
  </si>
  <si>
    <t>% de Establecimientos educativos No Oficiales con acciones de vigilancia y control en el grado Transición</t>
  </si>
  <si>
    <t>1.1.1.4. Calidad en la educación inicial y preescolar</t>
  </si>
  <si>
    <t>% de agentes educativos y docentes de transición con procesos de actualización en temáticas de atención integral a la primera infancia (Incluye profesionalización y posgrados)</t>
  </si>
  <si>
    <t>% de establecimientos educativos con procesos de fortalecimiento y acompañamiento pedagógico</t>
  </si>
  <si>
    <t>% establecimientos educativos con procesos de acompañamiento para la valoración del desarrollo en la primera infancia</t>
  </si>
  <si>
    <t>1.1.2. Nadie se queda sin estudiar: Acogida bienestar y Permanencia</t>
  </si>
  <si>
    <t>1.1.2.1. Ambientes de aprendizaje</t>
  </si>
  <si>
    <t>Sedes educativas con espacios mejorados (aulas de clase, baterías sanitarias, aulas especializadas, laboratorios, cerramientos, restaurantes, y escenarios deportivos, soluciones tecnológicas de potabilización de agua)</t>
  </si>
  <si>
    <t>Sedes educativas de los municipios PDET con espacios mejorados (aulas de clase, baterías sanitarias, aulas especializadas, laboratorios, cerramientos, restaurantes, y escenarios deportivos, soluciones tecnológicas de potabilización de agua)</t>
  </si>
  <si>
    <t xml:space="preserve">1.1.2.2. Acceso Seguro y Bienestar </t>
  </si>
  <si>
    <t>Estudiantes beneficiados con transporte escolar convencional y no convencional (como canoas, mulas, bicicletas, etc.) con apoyo departamental</t>
  </si>
  <si>
    <t>Estudiantes por año beneficiados con el programa de Alimentación Escolar</t>
  </si>
  <si>
    <t>1.1.2.3. Acogida</t>
  </si>
  <si>
    <t>1.1.2.4. Estrategias de inclusión y atención a la diversidad</t>
  </si>
  <si>
    <t>1.1.3. Educar con calidad con más oportunidades para transformar vidas</t>
  </si>
  <si>
    <t xml:space="preserve">1.1.3.1. Desarrollo Profesoral </t>
  </si>
  <si>
    <t>Foros de experiencias significativas. (1) Anual</t>
  </si>
  <si>
    <t>Docentes formados en competencias básicas y fortalecimiento de capacidades para mejores prácticas de aula, trabajo con poblaciones en condición de vulnerabilidad y educación en emergencia</t>
  </si>
  <si>
    <t>1.1.3.2. Orientación Curricular</t>
  </si>
  <si>
    <t>1.1.3.3. Fortalecimiento de aprendizajes</t>
  </si>
  <si>
    <t>1.1.3.4. Valoración del desarrollo y evaluación de los aprendizajes</t>
  </si>
  <si>
    <t>1.1.3.5. Entornos escolares para la vida, la convivencia y la ciudadanía (Desarrollo de competencias socioemocionales y ciudadanas)</t>
  </si>
  <si>
    <t>% de establecimientos educativos implementando los proyectos pedagógicos transversales (Con énfasis en el cuidado del agua, el cambio climático y la reforestación)</t>
  </si>
  <si>
    <t>1.1.3.6. Gestión para los establecimientos educativos</t>
  </si>
  <si>
    <t>1.1.3.7. Implementación de la Jornada Única</t>
  </si>
  <si>
    <t>1.1.3.8. Educación Rural integral</t>
  </si>
  <si>
    <t>Establecimientos educativos acompañados en el fortalecimiento de los modelos educativos pertinentes a la educación rural</t>
  </si>
  <si>
    <t xml:space="preserve">1.1.3.9. Fortalecimiento de la Media </t>
  </si>
  <si>
    <t>1.1.4. Educación superior con calidad para reducir brechas e inequidades</t>
  </si>
  <si>
    <t>1.1.4.1. Más y mejores oportunidades de acceso a la educación superior</t>
  </si>
  <si>
    <t>Estudiantes beneficiados con becas y/o subsidios universitarios para carreras técnicas, tecnológicas y profesionales para los estratos uno, dos y tres (1, 2 y 3)</t>
  </si>
  <si>
    <t>1.1.4.2. Fortalecimiento de la formación técnica y tecnológica de acuerdo con la demanda del sector productivo de la región</t>
  </si>
  <si>
    <t>Municipios desarrollando programas de asistencia y formación técnica y tecnológica en articulación con el Instituto Superior de Educación Rural (ISER)</t>
  </si>
  <si>
    <t>1.1.4.3. La investigación y calidad como motor de desarrollo</t>
  </si>
  <si>
    <t>% de instituciones de educación superior acompañadas por el Departamento para optar a acreditación de calidad</t>
  </si>
  <si>
    <t>1.1.5. Fortalecimiento institucional y corresponsabilidad de todos los actores</t>
  </si>
  <si>
    <t>1.1.5.1. Sistemas de información y modernización</t>
  </si>
  <si>
    <t>1.1.5.2. Gestión para los establecimientos educativos</t>
  </si>
  <si>
    <t>% Instituciones Educativas privadas existentes en el Departamento con procesos de control normativo realizado</t>
  </si>
  <si>
    <t xml:space="preserve">1.1.5.3. Bienestar </t>
  </si>
  <si>
    <t>1.2. Más Oportunidades para la Salud.</t>
  </si>
  <si>
    <t>1.2.1. Salud Ambiental</t>
  </si>
  <si>
    <t>1.2.1.1. Hábitat saludables</t>
  </si>
  <si>
    <t>Municipios con espacios de gestión intersectorial para la salud ambiental incluidos los Municipios PDET</t>
  </si>
  <si>
    <t>1.2.1.2. Situaciones en salud relacionadas con condiciones ambientales</t>
  </si>
  <si>
    <t>Municipios en categorías 4° a 6° se realiza la vigilancia sanitaria de los factores de riesgo en salud ambiental</t>
  </si>
  <si>
    <t>Municipios en categorías 4° a 6° con establecimientos de alto y bajo riesgo de interés sanitario vigilados, según censo territorial</t>
  </si>
  <si>
    <t xml:space="preserve">1.2.2. Vida saludable y condiciones no transmisibles </t>
  </si>
  <si>
    <t>1.2.2.1. Modos condiciones y estilos de vida saludables</t>
  </si>
  <si>
    <t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t>
  </si>
  <si>
    <t>1.2.2.2. Condiciones crónicas prevalentes</t>
  </si>
  <si>
    <t>Empresas Sociales del Estado ESE con adherencia a las Rutas Integrales de Atención para las enfermedades crónicas no transmisibles ECNT y la salud bucal visual y auditiva SBVA, con prioridad en los municipios poder</t>
  </si>
  <si>
    <t>1.2.3. Convivencia social y salud mental</t>
  </si>
  <si>
    <t>1.2.3.1. Promoción de la salud mental y la convivencia</t>
  </si>
  <si>
    <t>Municipios adoptan y adaptan la política departamental de salud mental, con énfasis en la atención a los efectos colaterales del COVID-19 incluidos los municipios PDET</t>
  </si>
  <si>
    <t>1.2.3.2. Prevención y atención integral a problemas y trastornos mentales y a diferentes formas de violencia</t>
  </si>
  <si>
    <t>Contención en 15 x 10.000 habitantes la Tasa de consumo de sustancias psicoactivas SPA ilícitas por atención en servicios de salud en personas de 12 a 65 años</t>
  </si>
  <si>
    <t>1.2.4. Seguridad alimentaria y nutricional</t>
  </si>
  <si>
    <t>1.2.4.1. Consumo y aprovechamiento biológico de alimentos</t>
  </si>
  <si>
    <t>Reducción de la mortalidad infantil evitable por desnutrición (de 9.4 a 4.7) con énfasis en la atención a los efectos colaterales del COVID-19</t>
  </si>
  <si>
    <t>1.2.4.2. Inocuidad y calidad de los alimentos</t>
  </si>
  <si>
    <t>de notificación Inmediata de SIVIGILA con Identificación del Agente etiológico en brotes de enfermedades transmitidas por alimentos (ETA).</t>
  </si>
  <si>
    <t>1.2.5. Derechos sexuales y reproductivos y equidad de género</t>
  </si>
  <si>
    <t>1.2.5.1. Promoción de los derechos sexuales y reproductivos y equidad de género</t>
  </si>
  <si>
    <t>Municipios con desarrollo de programas para garantizar los derechos sexuales y los derechos reproductivos con prioridad en los Municipios PDET.</t>
  </si>
  <si>
    <t>1.2.5.2. Prevención y atención integral en salud sexual y reproductiva SSR desde un enfoque de derechos</t>
  </si>
  <si>
    <t>Municipios con vigilancia a la ruta de atención integral de violencias con énfasis en la atención a los efectos colaterales del COVID-19 incluidos los municipios PDET.</t>
  </si>
  <si>
    <t>Disminuida la tasa de fecundidad especifica en niñas de 10 a 14 años, a menos de 1 nacimientos por cada 1000 niñas</t>
  </si>
  <si>
    <t xml:space="preserve">Disminuida la tasa de fecundidad especifica de 68 a 44 por 1000 en adolescentes de 15 a 19 años,. </t>
  </si>
  <si>
    <t>Contenida la Tasa de Mortalidad Perinatal en 12,9 x 1000 NV</t>
  </si>
  <si>
    <t>1.2.6 Vida saludable y enfermedades transmisibles</t>
  </si>
  <si>
    <t>1.2.6.1. Enfermedades emergentes, reemergentes y desatendidas</t>
  </si>
  <si>
    <t>IDS 20</t>
  </si>
  <si>
    <t>Contención de la tasa de mortalidad por tuberculosis.</t>
  </si>
  <si>
    <t>IDS 21</t>
  </si>
  <si>
    <t>Mantenida la prevalencia en menos de 1 caso por 10.000 habitantes para cumplir los criterios de eliminación de la Enfermedad de Hansen..</t>
  </si>
  <si>
    <t>IDS 22</t>
  </si>
  <si>
    <t>IDS 23</t>
  </si>
  <si>
    <t>1.2.6.2. Enfermedades inmunoprevenibles</t>
  </si>
  <si>
    <t>IDS 24</t>
  </si>
  <si>
    <t>Municipios Desarrollando EGI -Estrategia de Gestión Integrada para la Promoción de la salud, prevención, vigilancia y control de las zoonosis.</t>
  </si>
  <si>
    <t>IDS 25</t>
  </si>
  <si>
    <t>Disminuida la tasa de letalidad por dengue grave a 10 casos por 100.000 habitantes en el Departamento</t>
  </si>
  <si>
    <t>IDS 26</t>
  </si>
  <si>
    <t>Mantenida la tasa de mortalidad por Malaria en cero muertes *100,000 Habitantes</t>
  </si>
  <si>
    <t>IDS 27</t>
  </si>
  <si>
    <t>Municipios categoría 4 a 6, se desarrollan acciones de Gestión, promoción y vigilancia de las ETV</t>
  </si>
  <si>
    <t>IDS 28</t>
  </si>
  <si>
    <t>1.2.7. Salud pública en emergencias y desastres</t>
  </si>
  <si>
    <t>1.2.7.1. Gestión integral de riesgos en emergencias y desastres</t>
  </si>
  <si>
    <t>Las ESEs del Departamento mantendrán los procesos de planificación permitiendo fortalecer la capacidad de respuesta y el impacto en la salud por emergencias y desastres, con énfasis en la atención a los efectos colaterales del COVID-19 incluidos los municipios PDET</t>
  </si>
  <si>
    <t>1.2.7.2. Respuesta en salud ante situaciones de urgencia, emergencias en salud y desastres</t>
  </si>
  <si>
    <t>Los municipios realizan el seguimiento de los eventos de interés en salud publica en el marco del reglamento sanitario internacional 2005, con énfasis en la atención a los efectos colaterales del COVID-19 incluidos los Municipios PDET</t>
  </si>
  <si>
    <t>1.2.8. Salud y ámbito laboral</t>
  </si>
  <si>
    <t>1.2.8.1. Seguridad y salud en el trabajo</t>
  </si>
  <si>
    <t>Municipios con acciones de promoción de la salud y prevención de riesgos laborales en la población del sector informal de la economía, con énfasis en la atención a los efectos colaterales del COVID-19 incluidos los municipios PDET.</t>
  </si>
  <si>
    <t>1.2.8.2. Situaciones prevalentes de origen laboral</t>
  </si>
  <si>
    <t>Municipios con seguimiento de los accidentes laborales reportados en población trabajadora informal</t>
  </si>
  <si>
    <t>1.2.9. Gestión diferencial de poblaciones vulnerables</t>
  </si>
  <si>
    <t>1.2.9.1. Desarrollo integral de las niñas, niños y adolescentes</t>
  </si>
  <si>
    <t>Contención de la mortalidad por EDA en menores de 5 años (tasa por 100.000), con énfasis del COVID-19.</t>
  </si>
  <si>
    <t>Contención de la mortalidad por IRA en menores de 5 años (tasa por 100.000 ), con énfasis del COVID-19.</t>
  </si>
  <si>
    <t>1.2.9.2. Salud en poblaciones étnicas</t>
  </si>
  <si>
    <t>Promoción de la implementación y adecuación del sistema de salud propio e intercultural (SISPI) para la comunidades étnicas (BARÍ-U´WA) incluyendo los municipios PDET.</t>
  </si>
  <si>
    <t>1.2.9.3. Envejecimiento y vejez</t>
  </si>
  <si>
    <t>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t>
  </si>
  <si>
    <t>1.2.9.4. Salud y género</t>
  </si>
  <si>
    <t>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t>
  </si>
  <si>
    <t>1.2.9.5. Discapacidad</t>
  </si>
  <si>
    <t>Municipios y EPS asesorados y asistidos técnicamente en la implementación de la certificación de Discapacidad y seguimiento a la ampliación de la cobertura del Registro para la Localización y Caracterización de las Personas con Discapacidad - RLCPD.</t>
  </si>
  <si>
    <t>1.2.9.6. Víctimas del conflicto armado interno</t>
  </si>
  <si>
    <t>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t>
  </si>
  <si>
    <t xml:space="preserve">1.2.10. Fortalecimiento de la autoridad sanitaria para la gestión de la salud </t>
  </si>
  <si>
    <t>1.2.10.1. Fortalecimiento de la autoridad sanitaria</t>
  </si>
  <si>
    <t>Municipios implementan la política de participación social en salud, incluyendo los Municipios PDET</t>
  </si>
  <si>
    <t>El Departamento cuenta con el observatorio de salud pública del Departamento, con énfasis en COVID-19</t>
  </si>
  <si>
    <t xml:space="preserve">Municipios con vigilancia de establecimientos y servicios farmacéuticos. </t>
  </si>
  <si>
    <t>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t>
  </si>
  <si>
    <t>Cumplimiento al programa territorial de rediseño, reorganización y modernización (infraestructura y dotación) de la red pública del Departamento incluidos en el Plan Bienal de Salud Pública</t>
  </si>
  <si>
    <t>Verificación de los prestadores de servicios de salud habilitados en el REPS según el plan anual de visitas y seguimiento, monitoreo y evaluación a los planes de contingencia de las IPS</t>
  </si>
  <si>
    <t>Seguimiento y monitoreo de los prestadores de servicios de salud con quejas interpuestas por los usuarios del SGSSS</t>
  </si>
  <si>
    <t>Seguimiento y monitoreo al 100% de los prestadores de servicios de salud habilitados en el REPS con servicios de seguridad y salud en el trabajo y radiología e imágenes diagnósticas.</t>
  </si>
  <si>
    <t>Del seguimiento y auditoria a las cuentas presentadas por la prestación de los servicios de salud de la red pública y privada, con cargo al Departamento, tanto de la Ley de punto final como la de la población MIGRANTE</t>
  </si>
  <si>
    <t>Gestión de las referencias y contrareferencias presentadas por la red prestadora incluyendo la población migrante, retornada y refugiada-MRR, y municipios PDET.</t>
  </si>
  <si>
    <t>1.3. Más Oportunidades para el Deporte y la Recreación.</t>
  </si>
  <si>
    <t xml:space="preserve">1.3.1. Deporte formativo y aprovechamiento del tiempo libre </t>
  </si>
  <si>
    <t>1.3.1.1. Escuelas de formación deportiva</t>
  </si>
  <si>
    <t>Escuelas de Formación Deportiva funcionando</t>
  </si>
  <si>
    <t>1.3.1.2. Juegos Supérate Intercolegiados</t>
  </si>
  <si>
    <t>municipios participando en los Juegos Supérate Intercolegiados</t>
  </si>
  <si>
    <t xml:space="preserve">1.3.2. Liderazgo deportivo, deporte asociado y alto rendimiento convencional y paranacional </t>
  </si>
  <si>
    <t>1.3.2.1. Procesos del Sistema Nacional del Deporte</t>
  </si>
  <si>
    <t>1.3.2.2. Talento deportivo para el deporte asociado y de alto rendimiento</t>
  </si>
  <si>
    <t>Base de datos de la reserva deportiva del Departamento en las diferentes disciplinas deportivas convencionales y paranacionales organizada y consolidada</t>
  </si>
  <si>
    <t>1.3.2.3. Fortalecimiento del deporte de alto rendimiento convencional y paranacional</t>
  </si>
  <si>
    <t>1.3.2.4. Incentivos al deporte de rendimiento y alto rendimiento convencional y paranacional</t>
  </si>
  <si>
    <t xml:space="preserve">1.3.3. Deporte Social Comunitario, Actividad Física y Recreación </t>
  </si>
  <si>
    <t>1.3.3.1. Fortalecimiento y promoción del deporte social comunitario, la actividad física y la recreación con inclusión social</t>
  </si>
  <si>
    <t>municipios participando en programas recreativos para primera infancia, infancia, adolescencia, juventud, discapacitados, equidad y género, víctimas del conflicto, indígenas personas mayores, Campamentos Juveniles, comunidad LGTBI y Nuevo Comienzo otro motivo para vivir y población en general</t>
  </si>
  <si>
    <t>municipios participando en programas de Deporte Social comunitario para población desplazada, sistema carcelario y penitenciario, sistema de responsabilidad penal para adolescentes, indígenas, discapacidad, población rural, mujeres, gremios y organizaciones comunitarias y población en general.</t>
  </si>
  <si>
    <t>Municipios socializados y participando del programa Hábitos de y Estilos de Vida Saludable “Por un norte activo Hágale Toche”</t>
  </si>
  <si>
    <t>1.3.3.2. Capacitación en deporte social comunitario, actividad física y recreación</t>
  </si>
  <si>
    <t>1.3.4. Infraestructura deportiva, recreativa y de ciencias aplicadas al deporte</t>
  </si>
  <si>
    <t>1.3.4.1. Mantenimiento, remodelación y equipamiento de escenarios deportivos y recreativos</t>
  </si>
  <si>
    <t>Construcción y dotación del Centro de Alto Rendimiento del Bicentenario (CAR)</t>
  </si>
  <si>
    <t>Adecuación y mantenimiento de los escenarios deportivos a cargo de Indenorte</t>
  </si>
  <si>
    <t xml:space="preserve">Escenarios Deportivos construidos, adecuados, remodelados, dotados y/o mantenidos </t>
  </si>
  <si>
    <t xml:space="preserve">Escenarios Recreativos construidos, adecuados, remodelados, dotados y/o mantenidos </t>
  </si>
  <si>
    <t>1.4. Más Oportunidades para la Cultura</t>
  </si>
  <si>
    <t>1.4.1. Fortalecimiento y desarrollo del sistema departamental de cultura.</t>
  </si>
  <si>
    <t>1.4.1.1. Fortalecimiento, Adecuación y articulación de los actores institucionales del sistema de cultura de Norte de Santander</t>
  </si>
  <si>
    <t>C 1</t>
  </si>
  <si>
    <t>C 2</t>
  </si>
  <si>
    <t xml:space="preserve">municipios con acompañamiento técnico a los actores de los sistemas municipales de cultura </t>
  </si>
  <si>
    <t>C 3</t>
  </si>
  <si>
    <t>Entidades culturales participando activamente en redes culturales casas de cultura, bibliotecas, museos y escuelas de formación anualmente</t>
  </si>
  <si>
    <t>C 4</t>
  </si>
  <si>
    <t>1.4.1.2. Fortalecimiento del subsistema de información cultural departamental.</t>
  </si>
  <si>
    <t>C 5</t>
  </si>
  <si>
    <t xml:space="preserve">Módulos del sistema de información cultural (agentes, entidades, eventos, formación y gestión) activos y en funcionamiento </t>
  </si>
  <si>
    <t>C 6</t>
  </si>
  <si>
    <t>C 7</t>
  </si>
  <si>
    <t>C 8</t>
  </si>
  <si>
    <t xml:space="preserve">1.4.1.3. Apoyo para el manteamiento, adecuación y dotación de infraestructura y equipamiento para los servicios culturales en el departamento </t>
  </si>
  <si>
    <t>C 9</t>
  </si>
  <si>
    <t>Edificio Torre del Reloj - Secretaría de cultura del Departamento- dotada, servida tecnológicamente y con mantenimiento técnico en todos sus espacios. (1 por año)</t>
  </si>
  <si>
    <t>C 10</t>
  </si>
  <si>
    <t>Infraestructuras culturales con mantenimiento, adecuación, dotación y equipamiento para los servicios culturales en el Departamento en municipios de Norte de Santander (10 por año)</t>
  </si>
  <si>
    <t>C 11</t>
  </si>
  <si>
    <t>Casas de cultura apoyadas en su mantenimiento, adecuación y/o dotación, para la prestación de servicios culturales en los municipios, (5 por año)</t>
  </si>
  <si>
    <t>C 12</t>
  </si>
  <si>
    <t xml:space="preserve">1.4.2. Estímulos para los procesos de creación, circulación y gestión de procesos y productos artísticos y/o culturales </t>
  </si>
  <si>
    <t>1.4.2.1. Estímulos a la Investigación, creación, formación y producción de productos y/o proyectos artísticos y/o culturales</t>
  </si>
  <si>
    <t>C 13</t>
  </si>
  <si>
    <t>C 14</t>
  </si>
  <si>
    <t>Estímulos a la creación en las áreas artísticas (10 por año)</t>
  </si>
  <si>
    <t>C 15</t>
  </si>
  <si>
    <t>C 16</t>
  </si>
  <si>
    <t>Estímulos para la creación de artesanías propias del Departamento convocados y asignados en el cuatrienio (3 por año)</t>
  </si>
  <si>
    <t>1.4.2.2. Formación de público en las diferentes áreas artísticas y culturales.</t>
  </si>
  <si>
    <t>C 17</t>
  </si>
  <si>
    <t>Encuentros departamentales en las áreas artísticas y cinematografía (5 por año)</t>
  </si>
  <si>
    <t>C 18</t>
  </si>
  <si>
    <t>municipios apoyados en sus expresiones culturales tradicionales.</t>
  </si>
  <si>
    <t>C 19</t>
  </si>
  <si>
    <t>Convocatorias nacionales del concurso Eduardo Cote Lamus, apoyados en el cuatrienio (1 por año)</t>
  </si>
  <si>
    <t>C 20</t>
  </si>
  <si>
    <t>Convocatorias nacionales del concurso Jorge Gaitán Durán, apoyados en el cuatrienio (1 por año)</t>
  </si>
  <si>
    <t>C 21</t>
  </si>
  <si>
    <t>Apoyos en impresión y reproducción de libros de procesos de creación, formación e investigación (5 por año)</t>
  </si>
  <si>
    <t>C 22</t>
  </si>
  <si>
    <t>Festivales de expresión artística y cultural con extensión nacional e internacional apoyados anualmente (Títeres, narración oral, teatro, circo y danzas) (5 por año)</t>
  </si>
  <si>
    <t>C 23</t>
  </si>
  <si>
    <t>C 24</t>
  </si>
  <si>
    <t>Eventos de formación de público y de promoción artística apoyados en el espacios culturales de los municipios (20 por año)</t>
  </si>
  <si>
    <t>1.4.2.3. Encuentro de cultura y las artes (circuitos culturales).</t>
  </si>
  <si>
    <t>C 25</t>
  </si>
  <si>
    <t>C 26</t>
  </si>
  <si>
    <t>C 27</t>
  </si>
  <si>
    <t>Artistas o productos de creación artística de Norte de Santander apoyados para la participación en encuentros regionales, nacionales e internacionales de cultura y las artes, representando a Norte de Santander (1 por año)</t>
  </si>
  <si>
    <t>C 28</t>
  </si>
  <si>
    <t>1.4.2.4. Apoyo a la producción y circulación de contenidos culturales a través de los medios de comunicación y digitales.</t>
  </si>
  <si>
    <t>C 29</t>
  </si>
  <si>
    <t>C 30</t>
  </si>
  <si>
    <t>Publicaciones digitales con la Programación cultural del Departamento. (12 por año)</t>
  </si>
  <si>
    <t>C 31</t>
  </si>
  <si>
    <t>C 32</t>
  </si>
  <si>
    <t>1.4.3. Fortalecimiento y fomento de los procesos de formación para la creación y gestión de la cultura</t>
  </si>
  <si>
    <t>1.4.3.1. Apoyo y fortalecimiento de los procesos de escuelas de formación en artes y cultura</t>
  </si>
  <si>
    <t>C 33</t>
  </si>
  <si>
    <t>municipios asesorados y acompañados y cuentan con procesos estables de formación anualmente</t>
  </si>
  <si>
    <t>C 34</t>
  </si>
  <si>
    <t>C 35</t>
  </si>
  <si>
    <t>Formadores de las áreas artísticas capacitados en Formación técnica para la formación artística y cultural. por año</t>
  </si>
  <si>
    <t>C 36</t>
  </si>
  <si>
    <t>Gestores capacitados para la gestión de las escuelas de formación cultural por año</t>
  </si>
  <si>
    <t>C 37</t>
  </si>
  <si>
    <t>Creadores capacitados en procesos de creación artística (300 por año)</t>
  </si>
  <si>
    <t>C 38</t>
  </si>
  <si>
    <t>Encuentros de coordinación, seguimiento y evaluación del subsistema de formación artística (2 por año)</t>
  </si>
  <si>
    <t>C 39</t>
  </si>
  <si>
    <t>Alianzas desarrolladas con los municipios para fortalecer las escuelas de formación artística (40 por año)</t>
  </si>
  <si>
    <t>C 40</t>
  </si>
  <si>
    <t>municipios dotados con elementos básicos para los procesos de formación y la expresión cultural y artística, cada año</t>
  </si>
  <si>
    <t>C 41</t>
  </si>
  <si>
    <t>Procesos de formación a formadores (1 por año)</t>
  </si>
  <si>
    <t>C 42</t>
  </si>
  <si>
    <t>Etnias apoyadas en los procesos de formación artística y cultural (1 por año)</t>
  </si>
  <si>
    <t>1.4.3.2. Fomento a la investigación, formulación y dirección de proyectos para la gestión en arte y cultura</t>
  </si>
  <si>
    <t>C 43</t>
  </si>
  <si>
    <t>Apoyos al laboratorio de investigación, creación y producción en las diferentes áreas artísticas y del saber (1 por año)</t>
  </si>
  <si>
    <t>C 44</t>
  </si>
  <si>
    <t>Eventos de promoción y difusión de la investigación, creación y producción en las diferentes áreas artísticas (2 por año)</t>
  </si>
  <si>
    <t>C 45</t>
  </si>
  <si>
    <t>Apoyos para la conformación de semilleros en cultura y las artes en Norte de Santander. (1 por año)</t>
  </si>
  <si>
    <t>C 46</t>
  </si>
  <si>
    <t>Apoyos a procesos de formación en formulación, evaluación y dirección de proyectos culturales (2 por año)</t>
  </si>
  <si>
    <t>1.4.4. Fomento y mejoramiento de los procesos de acceso a bienes y servicios culturales</t>
  </si>
  <si>
    <t>1.4.4.1 Fortalecimiento de los servicios bibliotecarios ofrecidos a través de la red departamental de bibliotecas</t>
  </si>
  <si>
    <t>C 47</t>
  </si>
  <si>
    <t>Actualizaciones e implementación del plan departamental de Lectura y bibliotecas anualmente (1 por año)</t>
  </si>
  <si>
    <t>C 48</t>
  </si>
  <si>
    <t>C 49</t>
  </si>
  <si>
    <t>Municipios organizados y participando en la red departamental de bibliotecas. por año</t>
  </si>
  <si>
    <t>C 50</t>
  </si>
  <si>
    <t>Encuentros departamentales de bibliotecas públicas. (2 por año)</t>
  </si>
  <si>
    <t>C 51</t>
  </si>
  <si>
    <t>Procesos de formación anuales para bibliotecarios (1 por año)</t>
  </si>
  <si>
    <t>C 52</t>
  </si>
  <si>
    <t>Fortalecimiento de una (1) biblioteca rural, en su adecuación y dotación</t>
  </si>
  <si>
    <t>C 53</t>
  </si>
  <si>
    <t>Municipios con promoción y animación de lectura en niños y niñas de cero a 5iempre apoyados por año</t>
  </si>
  <si>
    <t>C 54</t>
  </si>
  <si>
    <t>C 55</t>
  </si>
  <si>
    <t>C 56</t>
  </si>
  <si>
    <t>C 57</t>
  </si>
  <si>
    <t>Municipios con Bibliotecas publicas estacionarias para la promoción de lectura, instaladas en espacios abiertos y dotadas con bibliografía y equipos tecnológicos actualizados (10 por año)</t>
  </si>
  <si>
    <t>1.4.4.2 Fomento y atención de servicios culturales a niños y niñas de la estrategia de cero a 5iempre, infancia, adolescencia, juventud, personas mayores , víctimas del conflicto armado, mujeres cabeza de hogar y personas con discapacidad</t>
  </si>
  <si>
    <t>C 58</t>
  </si>
  <si>
    <t>Proyectos apoyados en acciones de acceso y participación a la cultura a niños y niñas de cero a 5iempre, (5 por año)</t>
  </si>
  <si>
    <t>C 59</t>
  </si>
  <si>
    <t>Proyectos apoyados en acciones de acceso y participación a la cultura a jóvenes y adolescentes (5 por año)</t>
  </si>
  <si>
    <t>C 60</t>
  </si>
  <si>
    <t>Proyectos apoyados en acciones de acceso y participación a la cultura a niños y jóvenes especiales y con discapacidad (5 por año)</t>
  </si>
  <si>
    <t>C 61</t>
  </si>
  <si>
    <t>Proyectos apoyados en acciones de acceso y participación a la cultura, de las personas mayores del Departamento. (5 por año)</t>
  </si>
  <si>
    <t>C 62</t>
  </si>
  <si>
    <t>Proyectos apoyados en acciones de acceso y participación a la cultura a personas víctimas de la violencia (5 por año)</t>
  </si>
  <si>
    <t>C 63</t>
  </si>
  <si>
    <t>Proyectos apoyados en acciones de acceso y participación a la cultura a las madres cabeza de hogar (5 por año)</t>
  </si>
  <si>
    <t>C 64</t>
  </si>
  <si>
    <t>Talleres de formación cultural, con acceso y participación a la comunidad en condición de vulnerabilidad desarrollados en municipios de Norte de Santander (20 por año)</t>
  </si>
  <si>
    <t>1.4.5. Protección, conservación, restauración y difusión de la diversidad, la memoria y el patrimonio</t>
  </si>
  <si>
    <t xml:space="preserve">1.4.5.1. Fortalecimiento del programa de vigías del patrimonio en el departamento </t>
  </si>
  <si>
    <t>C 65</t>
  </si>
  <si>
    <t>Grupos de vigías del patrimonio en los municipios conformados, dotados y consolidados (10 por año)</t>
  </si>
  <si>
    <t>C 66</t>
  </si>
  <si>
    <t>Municipios con talleres de formación dirigidos a los vigías del patrimonio (10 por año)</t>
  </si>
  <si>
    <t>C 67</t>
  </si>
  <si>
    <t>Apoyos a la construcción y reproducción de iniciativas de difusión del patrimonio cultural en los municipios, (10 por año)</t>
  </si>
  <si>
    <t>1.4.5.2. Recuperación, conservación y difusión del patrimonio cultural</t>
  </si>
  <si>
    <t>C 68</t>
  </si>
  <si>
    <t>Bienes de interés cultural nacional, departamental y municipal en Norte de Santander identificados y con registro técnico. (12 por año)</t>
  </si>
  <si>
    <t>C 69</t>
  </si>
  <si>
    <t>Municipios con la identificación del patrimonio cultural inmaterial (5 por año)</t>
  </si>
  <si>
    <t>C 70</t>
  </si>
  <si>
    <t>Mantenimientos y operación del bien Quinta Teresa y el auditorio de la Torre del Reloj (Eduardo Cote Lamus) en la ciudad de San José de Cúcuta. (1 por año)</t>
  </si>
  <si>
    <t>C 71</t>
  </si>
  <si>
    <t xml:space="preserve">Proyectos de recuperación, conservación e intervención de bienes de interés cultural que requieran ser apoyados </t>
  </si>
  <si>
    <t>C 72</t>
  </si>
  <si>
    <t>Apoyos a la producción de muestras museográficas y museológicas en los museos del Departamento (2 por año)</t>
  </si>
  <si>
    <t>C 73</t>
  </si>
  <si>
    <t>C 74</t>
  </si>
  <si>
    <t>Apoyos a expresiones de patrimonio vivo de los nortesantandereanos (tales como bicentenario (2021),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chinacate, entre otros) (5 por año)</t>
  </si>
  <si>
    <t>C 75</t>
  </si>
  <si>
    <t>Documentos promocionales publicado del patrimonio cultural del departamento Norte de Santander. (1 por año)</t>
  </si>
  <si>
    <t>1.4.5.3. Apoyo a la diversidad y el dialogo intercultural</t>
  </si>
  <si>
    <t>C 76</t>
  </si>
  <si>
    <t>Apoyos a la publicación de una (1) cartilla - material pedagógico en lenguas indígenas de Norte de Santander (1 por año)</t>
  </si>
  <si>
    <t>C 77</t>
  </si>
  <si>
    <t>Acompañamientos en la construcción de un (1) plan de Salvaguarda del patrimonio cultural inmaterial en Norte de Santander, anualmente (1 por año)</t>
  </si>
  <si>
    <t>1.4.5.4. Diseño e implementación de PEMP (Planes Especiales de Protección y Manejo de Bienes Culturales del Departamento)</t>
  </si>
  <si>
    <t>C 78</t>
  </si>
  <si>
    <t>Acompañamientos técnico a los 4 planes especiales de manejo y protección de los BIC (1 por año)</t>
  </si>
  <si>
    <t>1.4.6. Apoyo y fortalecimiento a la industria cultural y procesos de emprendimiento cultural e innovación</t>
  </si>
  <si>
    <t>1.4.6.1. Promoción de industrias culturales y de la política de emprendimiento de Norte de Santander</t>
  </si>
  <si>
    <t>C 79</t>
  </si>
  <si>
    <t>Actividades de sensibilización y formación en emprendimiento cultural realizadas (40 por año)</t>
  </si>
  <si>
    <t>C 80</t>
  </si>
  <si>
    <t>Curso de formación en formulación y gestión de proyectos de emprendimiento cultural por año de (80 - 140) horas apoyados. (1 por año)</t>
  </si>
  <si>
    <t>C 81</t>
  </si>
  <si>
    <t>Proyectos de emprendimiento cultural asesorados y acompañados en su formulación y gestión (24 por año)</t>
  </si>
  <si>
    <t>C 82</t>
  </si>
  <si>
    <t>Fomentos y promoción de la participación de productos proyectos de innovación y/o emprendimiento apoyados para su participación en ruedas de negocio, mercados culturales, ferias, entre otros. (2 por año)</t>
  </si>
  <si>
    <t>1.4.6.2. Promoción de la industria cultural musical</t>
  </si>
  <si>
    <t>C 83</t>
  </si>
  <si>
    <t>Talleres de producción musical, márketin digital y plataformas musicales, destinado a músicos del Departamento participantes del Proyecto LASO (2 por año)</t>
  </si>
  <si>
    <t>C 84</t>
  </si>
  <si>
    <t>Producciones musicales por año, con reproducción de 3.000 copias (1 por año)</t>
  </si>
  <si>
    <t>C 85</t>
  </si>
  <si>
    <t>Talleres de Distribución digital de la música anualmente (1 por año)</t>
  </si>
  <si>
    <t>1.5. Más Oportunidades para la Inclusión Social (Grupos Indígenas, Afros, Rrom)</t>
  </si>
  <si>
    <t>1.5.1. Desarrollo Integral de los pueblos indígenas</t>
  </si>
  <si>
    <t>1.5.1.1. Fortalecimiento de la diversidad étnica en el Departamento</t>
  </si>
  <si>
    <t>Municipios con presencia de población étnica con socialización de la Política Pública Indígena aprobada por Ordenanza</t>
  </si>
  <si>
    <t>1.5.1.2. Conservar y mantener la Casa Comunitaria Indígena</t>
  </si>
  <si>
    <t>1.5.1.3. Educación Superior para la población indígena</t>
  </si>
  <si>
    <t>1.5.1.4. Fortalecimiento de iniciativas productivas elaboradas por indígenas.</t>
  </si>
  <si>
    <t>Ferias de exposición de productos elaborados por Indígenas.</t>
  </si>
  <si>
    <t>1.5.2. Desarrollo Integral de los afrodescendientes</t>
  </si>
  <si>
    <t>1.5.2.1. Fortalecimiento organizativo y participación afrocolombiana</t>
  </si>
  <si>
    <t xml:space="preserve">Caracterización de la población afrocolombiana en el Departamento. </t>
  </si>
  <si>
    <t xml:space="preserve">1.5.2.2. Fortalecimiento de las iniciativas productivas de la población afrocolombiana. Fortalecimiento de las iniciativas productivas de la población afrocolombiana. </t>
  </si>
  <si>
    <t>1.5.3. Desarrollo Integral del pueblo Rrom</t>
  </si>
  <si>
    <t>1.5.3.1. Fortalecimiento organizacional de la población Rrom</t>
  </si>
  <si>
    <t xml:space="preserve">Celebraciones del día de la etnia Rom o gitanos apoyadas y visibilización de la Kumpania Cúcuta- Norte de Santander </t>
  </si>
  <si>
    <t>1.5.3.2. Fortalecimiento de las iniciativas productivas de la población Rrom</t>
  </si>
  <si>
    <t>1.6. Más Oportunidades para la Niñez y la Adolescencia.</t>
  </si>
  <si>
    <t>1.6.1. Protección y atención a la primera infancia</t>
  </si>
  <si>
    <t>1.6.1.1. Atención integral a niños y niñas de 0 a 5 años sin discriminación alguna</t>
  </si>
  <si>
    <t>1.6.1.2. Atención pediátrica y quirúrgica especializada a niños, niñas y adolescentes.</t>
  </si>
  <si>
    <t xml:space="preserve">Atención y gestión de medicamentos para NNA operados quirúrgicamente, que sean de niveles 1 y 2 del SISBEN </t>
  </si>
  <si>
    <t>1.6.1.3. Entornos armoniosos y protectores que garanticen el desarrollo integral de niños, niñas y adolescentes felices y amados.</t>
  </si>
  <si>
    <t>Acompañamiento técnico para la celebración del DÍA DE LA NIÑEZ.</t>
  </si>
  <si>
    <t>1.6.2. Protección y atención a la infancia</t>
  </si>
  <si>
    <t>1.6.2.1. Caracterización de niños, niñas y adolescentes.</t>
  </si>
  <si>
    <t>Caracterización de los Niños, Niñas y Adolescentes vinculados al trabajo infantil.</t>
  </si>
  <si>
    <t>1.6.2.2. Erradicación del trabajo infantil</t>
  </si>
  <si>
    <t>Niños, niñas y adolescentes beneficiados con una estrategia interinstitucional e interdisciplinaria para la atención integral de los NNA, vinculados al trabajo infantil y/o en situación de calle</t>
  </si>
  <si>
    <t>1.6.2.3. Promover la participación de niños, niñas y adolescentes en el diseño de programas, proyectos y planes del Departamento.</t>
  </si>
  <si>
    <t xml:space="preserve">Municipios apoyados con Promoción y Participación de los NNA en los Consejos de Política Social. </t>
  </si>
  <si>
    <t>1.6.3. Protección y atención a los adolescentes</t>
  </si>
  <si>
    <t>1.6.3.1. Fortalecimiento de la capacidad de respuesta institucional para la protección, atención y desarrollo integral de niños, niñas y adolescentes</t>
  </si>
  <si>
    <t>Política Publica Departamental de primera infancia nueva o actualizada; aprobada por Ordenanza.</t>
  </si>
  <si>
    <t>Política Publica Departamental de infancia y adolescencia nueva o actualizada aprobada por Ordenanza.</t>
  </si>
  <si>
    <t xml:space="preserve">1.6.3.2. Prevención de vulneraciones en NNA </t>
  </si>
  <si>
    <t>Niños, niñas y adolescentes participando en la estrategia MAS OPORTUNIDADES PARA JUGAR, orientada al buen trato, respeto y protección para la prevención de violencia intrafamiliar, abuso sexual y violencias sociales.</t>
  </si>
  <si>
    <t>Numero de NNA acompañados en su proceso de inscripción de Registro Civil.</t>
  </si>
  <si>
    <t xml:space="preserve">Municipios acompañados para la promoción y socialización de la estrategia sobre educación sexual responsable para los NNA a través del apoyo y fortalecimiento familiar </t>
  </si>
  <si>
    <t>1.6.3.3. Fortalecimiento integral en emprendimiento a adolescentes</t>
  </si>
  <si>
    <t>1.7.1. Liderazgo juvenil</t>
  </si>
  <si>
    <t xml:space="preserve">1.7.1.1. Promoción y garantía de los derechos de los jóvenes </t>
  </si>
  <si>
    <t>Municipios con asistencia técnica para la socialización de la Ley 1622 y 1885 que promueven la conformación de los consejos municipales de juventud SJM.</t>
  </si>
  <si>
    <t>Municipios con asistencia técnica, acompañamiento y fortalecimiento para la conformación por resolución de las Plataformas de Juventud mediante la socialización de la Ley 1622 y la Ley estatutaria 1885.</t>
  </si>
  <si>
    <t>Política Publica Departamental de juventud nueva o actualizada aprobada por Ordenanza.</t>
  </si>
  <si>
    <t>1.7.1.2. Más jóvenes con acceso a bienes y servicios</t>
  </si>
  <si>
    <t>1.7.2. Prevención, mitigación y protección de riesgos sociales</t>
  </si>
  <si>
    <t>1.7.2.1. Protección juvenil a través de la formación para prevención de riesgos sociales</t>
  </si>
  <si>
    <t xml:space="preserve">Municipios acompañados con actividades en competencias lúdico – recreativas </t>
  </si>
  <si>
    <t>Municipios acompañados para la formación en emprendimiento, creación de empresa juvenil y/o fortalecimiento a la empresa familiar.</t>
  </si>
  <si>
    <t>1.7.3. Emprendimiento empresarial en los jóvenes</t>
  </si>
  <si>
    <t>1.7.3.1. Emprendimiento Juvenil</t>
  </si>
  <si>
    <t>1.7.3.2. Jóvenes dinamizadores de la paz.</t>
  </si>
  <si>
    <t xml:space="preserve">Iniciativas productivas juveniles identificadas que contribuya al fortalecimiento de la paz en municipios PDET. </t>
  </si>
  <si>
    <t>1.8. Más Oportunidades para los adultos mayores.</t>
  </si>
  <si>
    <t>1.8.1. Atención integral al adulto mayor</t>
  </si>
  <si>
    <t>1.8.1.1. Política pública de envejecimiento y vejez</t>
  </si>
  <si>
    <t xml:space="preserve">1.8.1.2. Fortalecimiento de Centros de Bienestar para el adulto mayor y Centros Vida </t>
  </si>
  <si>
    <t xml:space="preserve">Adultos mayores beneficiados con auxilio exequial. </t>
  </si>
  <si>
    <t>1.8.1.3. Mejoramiento de la calidad de vida de la población adulta mayor</t>
  </si>
  <si>
    <t>1.8.1.4. Adultos mayores activos y saludables</t>
  </si>
  <si>
    <t>Adultos mayores beneficiarios de apoyo integral con ayudas técnicas (bastones, sillas de ruedas, caminadores, muletas, etc.)</t>
  </si>
  <si>
    <t>1.8.1.5. Participación activa de los adultos mayores.</t>
  </si>
  <si>
    <t>Municipios con acompañamiento en la celebración del día del adulto mayor en el marco de la elección del COLOMBIANO DE ORO DEPARTAMENTAL</t>
  </si>
  <si>
    <t>1.8.2. Adulto mayor productivo</t>
  </si>
  <si>
    <t>1.8.2.1. Fortalecimiento del emprendimiento en el adulto mayor</t>
  </si>
  <si>
    <t>Feria con exposición de productos elaborados por adultos mayores</t>
  </si>
  <si>
    <t>1.9. Más Oportunidades para las Personas con Discapacidad – PcD -</t>
  </si>
  <si>
    <t>1.9.1. Atención integral a la población con discapacidad</t>
  </si>
  <si>
    <t>1.9.1.1. Proyectos culturales en diversas áreas artísticas</t>
  </si>
  <si>
    <t>Proyectos ejecutados, en danza, música, teatro, artes plásticas</t>
  </si>
  <si>
    <t>Municipios atendidos con inclusión de las PcD</t>
  </si>
  <si>
    <t>Muestras artísticas o encuentros interculturales</t>
  </si>
  <si>
    <t>1.9.1.2. Centros de atención integral en salud para PcD</t>
  </si>
  <si>
    <t xml:space="preserve">Municipios con articulación para adecuación de espacios de rehabilitación básica y RBC. </t>
  </si>
  <si>
    <t>Dotaciones de implementos terapéuticos básicos para ejecución de programas de rehabilitación</t>
  </si>
  <si>
    <t>1.9.1.3. Deportes adaptados para las personas con discapacidad</t>
  </si>
  <si>
    <t>1.9.1.4. Educación inclusiva</t>
  </si>
  <si>
    <t>1.9.2. Población con Discapacidad Productiva</t>
  </si>
  <si>
    <t>1.9.2.1. Proyectos productivos para personas con discapacidad o cuidadores</t>
  </si>
  <si>
    <t>Iniciativas productivas o Microempresas apoyadas para la creación de empleos para las PcD</t>
  </si>
  <si>
    <t>1.9.2.2. Vinculación laboral PcD</t>
  </si>
  <si>
    <t>Encuentros con empresarios del Departamento para socializar beneficios tributarios por la vinculación laboral de PcD</t>
  </si>
  <si>
    <t>1.9.2.3. Teletrabajo PcD</t>
  </si>
  <si>
    <t>1.9.3. Protección de Derechos y Accesibilidad de las Personas con Discapacidad</t>
  </si>
  <si>
    <t>1.9.3.1. Sistema regional de discapacidad</t>
  </si>
  <si>
    <t>Capacitaciones a funcionarios de las alcaldías en la normatividad y actualización de la misma.</t>
  </si>
  <si>
    <t>1.9.3.2. Formación a formadores con inclusión de PcD</t>
  </si>
  <si>
    <r>
      <t xml:space="preserve">Talleres de capacitación </t>
    </r>
    <r>
      <rPr>
        <sz val="16"/>
        <color rgb="FF000000"/>
        <rFont val="Arial"/>
        <family val="2"/>
      </rPr>
      <t>en áreas como cultura, deporte y emprendimiento,</t>
    </r>
  </si>
  <si>
    <t>Talleres de padres sobre sensibilización y cuidados en casa</t>
  </si>
  <si>
    <t>1.9.3.3. Observatorio Departamental de Discapacidad</t>
  </si>
  <si>
    <t>Jornadas de registro de PcD en los diferentes municipios del Departamento</t>
  </si>
  <si>
    <t>Jornadas de acompañamiento jurídico para la protección de derechos</t>
  </si>
  <si>
    <t xml:space="preserve">Atención y acompañamiento jurídico en procesos contra EPS </t>
  </si>
  <si>
    <t>1.9.4. Rehabilitación de las Personas con Discapacidad</t>
  </si>
  <si>
    <t>1</t>
  </si>
  <si>
    <t xml:space="preserve">1.9.4.1. Fortalecimiento tecnológico del Centro de Rehabilitación Cardioneuromuscular </t>
  </si>
  <si>
    <t>1.9.4.2. Rehabilitación Basada en Comunidad (RBC) con herramienta de Tele-rehabilitación y enfoque de inclusión social de la PcD</t>
  </si>
  <si>
    <t>Niños, Niñas y Adolescentes con discapacidad participando en programas de rehabilitación física y social</t>
  </si>
  <si>
    <t>Personas con discapacidad visual (Ceguera o baja visión) en Inclusión social</t>
  </si>
  <si>
    <t>1.9.4.3. Preparación y rehabilitación de deportistas en condición de discapacidad en las etapas de recreación, masificación y alto rendimiento.</t>
  </si>
  <si>
    <t>1.10. Más Oportunidades para la Mujer y la Diversidad de Género.</t>
  </si>
  <si>
    <t>1.10.1. Participación de la mujer en la política pública</t>
  </si>
  <si>
    <t>1.10.1.1. Participación en la política pública de la mujer</t>
  </si>
  <si>
    <t>1.10.1.2. Derechos de la mujer</t>
  </si>
  <si>
    <t>1.10.2. Mujer libre de violencia</t>
  </si>
  <si>
    <t>1.10.2.1. Prevención de la violencia contra la mujer</t>
  </si>
  <si>
    <t>1.10.2.2. Cultura ciudadana en equidad de género</t>
  </si>
  <si>
    <t>1.10.2.3. Derechos sexuales de la mujer</t>
  </si>
  <si>
    <t>1.10.2.4. Educación no sexista</t>
  </si>
  <si>
    <t>1.10.2.5. Difusión de los derechos de la mujer</t>
  </si>
  <si>
    <t>Asesorías jurídicas realizadas a las mujeres del Departamento</t>
  </si>
  <si>
    <t>1.10.2.6. Observatorio de la mujer</t>
  </si>
  <si>
    <t>1.10.3. Mujer Urbana y rural emprendedora y productiva</t>
  </si>
  <si>
    <t>1.10.3.1. Conformación y consolidación de organizaciones de mujeres</t>
  </si>
  <si>
    <t>1.10.3.2. Proyectos productivos a mujeres</t>
  </si>
  <si>
    <t>Proyecto de desarrollo agroindustrial y/o centros de acopio a las mujeres y diversidad de género en el Departamento</t>
  </si>
  <si>
    <t>1.10.3.3. Líneas de crédito para la implementación de unidades productivas</t>
  </si>
  <si>
    <t>1.10.3.4. Capacitación para el trabajo</t>
  </si>
  <si>
    <t>1.10.3.5. Apoyo integral a mujeres urbanas y rurales</t>
  </si>
  <si>
    <t>1.10.3.6. Acompañamiento y apoyo en exposición empresarial</t>
  </si>
  <si>
    <t>1.10.4. Proyectos especiales para la mujer</t>
  </si>
  <si>
    <t>1.10.4.2. Mujeres líderes voluntarias</t>
  </si>
  <si>
    <t>1.10.4.3. Escuela de cuidadoras</t>
  </si>
  <si>
    <t>1.10.4.4. Asociaciones de mujeres</t>
  </si>
  <si>
    <t>1.10.4.5. Mujer educada</t>
  </si>
  <si>
    <t>1.10.4.6. Mujer saludable</t>
  </si>
  <si>
    <t>Mujeres atendidas con rehabilitación oral</t>
  </si>
  <si>
    <t>Talleres a docentes, líderes comunitarios, fiscales, comisarios, inspectores de policía e instituciones de salud en prevención del abuso sexual (1 anual)</t>
  </si>
  <si>
    <t>1.10.4.7. Cultura, deporte, recreación, actividad física y el aprovechamiento del tiempo libre para la mujer</t>
  </si>
  <si>
    <t xml:space="preserve">Realización de encuentros y juegos deportivos de la mujer y el deporte para motivar la participación de la mujer en la práctica de los deportes, la actividad física y la recreación. </t>
  </si>
  <si>
    <t>Apoyo a procesos de emprendimiento desde la cultura y las artes a población de mujeres y diversidad de género</t>
  </si>
  <si>
    <t>1.10.4.8. Prevención de la trata de personas</t>
  </si>
  <si>
    <t>Capacitaciones a rectores y coordinadores de los colegios departamentales en trata de personas</t>
  </si>
  <si>
    <t>Capacitaciones dirigidas asociaciones de mujeres en la prevención de la trata de personas</t>
  </si>
  <si>
    <t>1.10.4.9. Prevención de actividades que vulneren los derechos a una vida sana y libre desarrollo de las capacidades de las mujeres</t>
  </si>
  <si>
    <t>Municipios acompañados en actividades lúdico-pedagógicas en cómo prevenir el abuso, denunciar y buscar apoyo y atención especial a la niña y adolescente, jóvenes y adultas campesinas</t>
  </si>
  <si>
    <t>1.10.4.10. Atención a mujeres privadas de la libertad</t>
  </si>
  <si>
    <t>Programa de actividades en la práctica de los deportes, la actividad física y la recreación desarrollado</t>
  </si>
  <si>
    <t>1.10.5. Acciones con Población OSIGD - LGBTI</t>
  </si>
  <si>
    <t>1.10.5.1. Participación en la política pública de OSIGD - LGBTI</t>
  </si>
  <si>
    <t>1.10.5.2. Educación Incluyente OSIGD - LGBTI</t>
  </si>
  <si>
    <t>municipios con capacitación a los colegios de la sede central en educación incluyente a los estudiantes</t>
  </si>
  <si>
    <t>1.10.5.3. Salud OSIGD - LGBTI</t>
  </si>
  <si>
    <t>1.10.5.4. Cultura, deporte, recreación, actividad física y el aprovechamiento del tiempo libre para la población OSIGD - LGBTI</t>
  </si>
  <si>
    <t>1.10.5.5. Asociaciones de OSIGD - LGBTI</t>
  </si>
  <si>
    <t>1.10.5.6. Prevención de la violencia contra la población OSIGD - LGBTI</t>
  </si>
  <si>
    <t xml:space="preserve">2. Convivencia </t>
  </si>
  <si>
    <t>2.1. Más Oportunidades para la Paz, Derechos Humanos y Derecho Internacional Humanitario -D.I.H</t>
  </si>
  <si>
    <t>2.1.1. Construcción de paz, legalidad, reconciliación, dialogo social y convivencia</t>
  </si>
  <si>
    <t>2.1.1.1. Norte de Santander unido por la paz</t>
  </si>
  <si>
    <t>DIH 1</t>
  </si>
  <si>
    <t>DIH 2</t>
  </si>
  <si>
    <t>DIH 3</t>
  </si>
  <si>
    <t>DIH 4</t>
  </si>
  <si>
    <t>DIH 5</t>
  </si>
  <si>
    <t>2.1.1.2. Un Norte promotor del dialogo social</t>
  </si>
  <si>
    <t>DIH 6</t>
  </si>
  <si>
    <t>DIH 7</t>
  </si>
  <si>
    <t>DIH 8</t>
  </si>
  <si>
    <t>2.1.1.3. Norte de Santander le apuesta a la legalidad</t>
  </si>
  <si>
    <t>DIH 9</t>
  </si>
  <si>
    <t>Jornadas de sensibilización para transformar la cultura de la ilegalidad y propender por conductas con apego a la Ley.</t>
  </si>
  <si>
    <t>DIH 10</t>
  </si>
  <si>
    <t>DIH 11</t>
  </si>
  <si>
    <t xml:space="preserve">2.1.2. Centros Carcelarios, Penitenciarios y de Atención Especializada </t>
  </si>
  <si>
    <t>2.1.2.1. Mas oportunidades para las personas privadas de la libertad</t>
  </si>
  <si>
    <t>DIH 12</t>
  </si>
  <si>
    <t>DIH 13</t>
  </si>
  <si>
    <t>DIH 14</t>
  </si>
  <si>
    <t>2.1.2.2. Fortalecimiento Institucional a los Centros Carcelarios, Penitenciarios y de Atención Especializada</t>
  </si>
  <si>
    <t>DIH 15</t>
  </si>
  <si>
    <t>DIH 16</t>
  </si>
  <si>
    <t>DIH 17</t>
  </si>
  <si>
    <t>DIH 18</t>
  </si>
  <si>
    <t>DIH 19</t>
  </si>
  <si>
    <t>2.1.2.3. Mas oportunidades para los menores infractores</t>
  </si>
  <si>
    <t>DIH 20</t>
  </si>
  <si>
    <t>DIH 21</t>
  </si>
  <si>
    <t>DIH 22</t>
  </si>
  <si>
    <t>DIH 23</t>
  </si>
  <si>
    <t>2.1.3. Promoción y Protección de los Derechos Humanos y DIH</t>
  </si>
  <si>
    <t>2.1.3.1. Norte de Santander promueve los Derechos Humanos</t>
  </si>
  <si>
    <t>DIH 24</t>
  </si>
  <si>
    <t>DIH 25</t>
  </si>
  <si>
    <t>DIH 26</t>
  </si>
  <si>
    <t>DIH 27</t>
  </si>
  <si>
    <t>DIH 28</t>
  </si>
  <si>
    <t>DIH 29</t>
  </si>
  <si>
    <t>DIH 30</t>
  </si>
  <si>
    <t>DIH 31</t>
  </si>
  <si>
    <t>2.1.3.2. Un Norte defensor de los derechos humanos</t>
  </si>
  <si>
    <t>DIH 32</t>
  </si>
  <si>
    <t>DIH 33</t>
  </si>
  <si>
    <t>DIH 34</t>
  </si>
  <si>
    <t>DIH 35</t>
  </si>
  <si>
    <t>Jornadas de promoción al respeto y la garantía de los derechos sociales, culturales, civiles y políticos de los Afro descendientes, indígenas, población reincorporada y Rrom en el departamento de Norte de Santander.</t>
  </si>
  <si>
    <t>DIH 36</t>
  </si>
  <si>
    <t>2.1.3.3. Norte de Santander garantiza la diversidad religiosa</t>
  </si>
  <si>
    <t>DIH 37</t>
  </si>
  <si>
    <t>DIH 38</t>
  </si>
  <si>
    <t>DIH 39</t>
  </si>
  <si>
    <t>2.1.4. Sus voces nos defienden</t>
  </si>
  <si>
    <t>2.1.4.1. Norte de Santander protege a sus defensores</t>
  </si>
  <si>
    <t>DIH 40</t>
  </si>
  <si>
    <t>DIH 41</t>
  </si>
  <si>
    <t>DIH 42</t>
  </si>
  <si>
    <t>DIH 43</t>
  </si>
  <si>
    <t>2.1.4.2. Mas oportunidades para los defensores de Derechos Humanos</t>
  </si>
  <si>
    <t>DIH 44</t>
  </si>
  <si>
    <t>DIH 45</t>
  </si>
  <si>
    <t>DIH 46</t>
  </si>
  <si>
    <t>2.2. Más Oportunidades para la Seguridad.</t>
  </si>
  <si>
    <t>2.2.1. Seguridad y Orden Público</t>
  </si>
  <si>
    <t>2.2.1.1. Más oportunidades para la seguridad y el restablecimiento del orden público</t>
  </si>
  <si>
    <t>Plan Integral de Seguridad y Convivencia Ciudadana -PISCC- del Departamento diseñado y formulado.</t>
  </si>
  <si>
    <t>Estrategias de comunicación elaboradas a nivel interinstitucional que fomente la capacidad de denuncia a nivel Departamento.</t>
  </si>
  <si>
    <t>Nuevos frentes de seguridad creados para el fortaleciendo del liderazgo comunal y la acción colectiva en los municipios del Departamento.</t>
  </si>
  <si>
    <t>2.2.1.2. Norte de Santander seguro y tranquilo</t>
  </si>
  <si>
    <t>Estrategias formuladas e implementadas de manera integral para prevenir, controlar y combatir el micro tráfico en el Departamento.</t>
  </si>
  <si>
    <t>2.2.1.3. Pilas en la vía</t>
  </si>
  <si>
    <t xml:space="preserve">Jornadas pedagógicas en las vías departamentales y municipales a fin de evitar la ocurrencia de accidentes de tránsito. </t>
  </si>
  <si>
    <t>2.2.2. Fortalecimiento Institucional</t>
  </si>
  <si>
    <t>2.2.2.1. Fortalecimiento de la fuerza pública, organismos de seguridad y órganos de control</t>
  </si>
  <si>
    <t>2.2.3. Participación ciudadana</t>
  </si>
  <si>
    <t>2.2.3.1. En Norte de Santander todos contamos</t>
  </si>
  <si>
    <t xml:space="preserve">Proceso de formación en democracia, Gobernabilidad y participación, dirigido especialmente a la población juvenil. </t>
  </si>
  <si>
    <t xml:space="preserve">Red departamental de líderes para el fomento de la Democracia y la Gobernabilidad. </t>
  </si>
  <si>
    <t>2.2.3.2. Participa y decide</t>
  </si>
  <si>
    <t xml:space="preserve">2.2.4. Observatorio de Orden Público, Social y Político </t>
  </si>
  <si>
    <t>2.2.4.1. Norte de Santander se informa y decide</t>
  </si>
  <si>
    <t>2.2.4.2. Fortalecimiento al sistema de información departamental de seguridad, convivencia y derechos humanos</t>
  </si>
  <si>
    <t>Página web del observatorio de orden público, social y político del Departamento diseñada y puesta en funcionamiento</t>
  </si>
  <si>
    <t>2.3. Más Oportunidades para la Convivencia</t>
  </si>
  <si>
    <t>2.3.1. Prevención de la Violencia</t>
  </si>
  <si>
    <t xml:space="preserve">2.3.1.1. Todos unidos por la niñez </t>
  </si>
  <si>
    <t>Estrategia diseñada e implementada que permita articular acciones entre las secretarías, entidades descentralizadas y empresas privadas con miras a la prevención de la violencia en sus distintas modalidades y la promoción del goce efectivo de sus derechos.</t>
  </si>
  <si>
    <t>Brindar acompañamiento técnico para la implementación de la Alianza Nacional contra Violencias hacia Niñas, Niños y Adolescentes en coordinación con la Secretaría de Desarrollo Social y el ICBF.</t>
  </si>
  <si>
    <t xml:space="preserve">Acciones impulsadas de articulación interinstitucional para promover el adecuado aprovechamiento del tiempo libre de NNAJ del Departamento. </t>
  </si>
  <si>
    <t>Estrategia de protección integral generada para prevenir, sancionar y erradicar la violencia contra las mujeres en todos los ámbitos que desarrollen sus relaciones interpersonales</t>
  </si>
  <si>
    <t>2.3.1.2. Norte de Santander sin violencia</t>
  </si>
  <si>
    <t>2.3.2. No al reclutamiento, uso y utilización de niños, niñas, adolescentes y jóvenes en conflictos armados</t>
  </si>
  <si>
    <t>2.3.2.1. NNAJ protagonistas en la construcción de la paz</t>
  </si>
  <si>
    <t>Fortalecimiento al Comité Departamental para la Prevención del Reclutamiento, Utilización y Violencia Sexual contra NNA por parte de los grupos armados al margen de la Ley y grupos delictivos organizados en Norte de Santander</t>
  </si>
  <si>
    <t>2.3.2.2. Norte de Santander protege a sus NNAJ</t>
  </si>
  <si>
    <t>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t>
  </si>
  <si>
    <t>Estrategia integral diseñada entre el ICBF, Secretaría de Educación, Desarrollo Social y Administraciones Municipales que permita la prevención del Reclutamiento, Uso y Utilización de NNAJ por parte de los GAO y GAOR a implementar en los municipios con alertas tempranas.</t>
  </si>
  <si>
    <t>2.3.3. Lucha contra la Trata de personas</t>
  </si>
  <si>
    <t>2.3.3.1. Norte de Santander contra la Trata de Personas</t>
  </si>
  <si>
    <t xml:space="preserve">Fortalecimiento al Comité Interinstitucional de lucha contra la trata de personas en el departamento de Norte de Santander </t>
  </si>
  <si>
    <t>2.3.3.2. A la trata no trato</t>
  </si>
  <si>
    <t xml:space="preserve">Talleres de formación a funcionarios públicos sobre el marco jurídico y las modalidades de trata de personas en el Departamento. </t>
  </si>
  <si>
    <t>2.3.4. Acción Integral contra Minas Antipersonal (MAP), Munición sin Explotar (MUSE) y Trampas Explosivas (TE)</t>
  </si>
  <si>
    <t>2.3.4.1. Pisa sin prisa</t>
  </si>
  <si>
    <t>Procesos de articulación para la realización de los talleres de Educación en el riesgo de minas ERM en el ámbito educativo y emergencias con los operadores existentes en el Departamento.</t>
  </si>
  <si>
    <t>2.3.4.2. Hagamos de Norte de Santander un Departamento de huellas seguras</t>
  </si>
  <si>
    <t>2.4. Más oportunidades para las víctimas y para la paz</t>
  </si>
  <si>
    <t xml:space="preserve">2.4.1.1. Fortalecimiento institucional mediante la capacitación y la asistencia técnica permanente </t>
  </si>
  <si>
    <t>Jornadas de Capacitación y actualización a Funcionarios Públicos “Enlaces de Víctimas- personeros”, en los municipios de Norte de Santander, en Ley 1448 del 2011, protocolos de participación, cultura de Paz y otros temas a fines.</t>
  </si>
  <si>
    <t>Jornadas de asistencia técnica a los municipios en el conocimiento de las rutas de protección de líderes sociales, en medidas de autocuidado y protección.</t>
  </si>
  <si>
    <t>2.4.1.2. Garantías de Participación para la Población Víctima</t>
  </si>
  <si>
    <t>Apoyo para la elaboración de los proyectos, de acuerdo a las propuestas presentados por la Población Víctima.</t>
  </si>
  <si>
    <t>Acompañamiento y atención a los Planes de Retorno y Reubicación en Norte de Santander en articulación con el SNARIV.</t>
  </si>
  <si>
    <t>Acompañamiento y atención a los Sujetos de Reparación Colectiva en cumplimiento de medidas establecidas en Norte de Santander en articulación con el SNARIV.</t>
  </si>
  <si>
    <t>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t>
  </si>
  <si>
    <t>Jornadas de Atención Psicosocial a la Población Víctima realizados en los municipios de Norte de Santander</t>
  </si>
  <si>
    <t>Jornadas de orientación jurídica a la Población Víctima realizados en los municipios de Norte de Santander</t>
  </si>
  <si>
    <t>Solicitudes de Ayuda Humanitaria inmediata, por desplazamiento forzado u otro hecho victimizante presentadas por las entidades municipales priorizadas de acuerdo al Decreto 1143 del 25 de julio del 2016.</t>
  </si>
  <si>
    <t>Atención a las solicitudes para el acceso a la educación profesional y de formación para el trabajo de personas Víctimas con procesos de articulación institucional en concertación con el fondo de empleo del Sena, Cajas de Compensación y el ministerio del trabajo.</t>
  </si>
  <si>
    <t>Proyectos comunidad- gobierno tramitados para la reconciliación, la convivencia y la paz en el marco del pilar 8° de los programas de desarrollo con enfoque territorial PDET.</t>
  </si>
  <si>
    <t>Proyectos de generación de ingresos formulados para las asociaciones de víctimas del departamento Norte de Santander que lo soliciten.</t>
  </si>
  <si>
    <t>2.4.3.1. Oportunidades para la reconstrucción de la Memoria Histórica</t>
  </si>
  <si>
    <t>“CATATUMBO: MUSEO DE MEMORIA Y LABORATORIO MULTIMEDIA”, diseñado y operando, con articulación de Procesos de dignificación de Memoria desde el Centro de Inspiración para la Paz del Departamento.</t>
  </si>
  <si>
    <t>3.1. Más Oportunidades para el Ordenamiento Territorial.</t>
  </si>
  <si>
    <t>3.1.1. Ordenamiento Territorial Departamental</t>
  </si>
  <si>
    <t>3.1.1.1. Ordenamiento Territorial Departamental</t>
  </si>
  <si>
    <t>3.1.1.2. Ordenamiento territorial supramunicipal y regional</t>
  </si>
  <si>
    <t>3.1.2. Ordenamiento Territorial Municipal</t>
  </si>
  <si>
    <t>3.1.2.1. Asistencia Técnica en Ordenamiento Territorial Municipal</t>
  </si>
  <si>
    <t>3.1.2.2. Actualización catastral</t>
  </si>
  <si>
    <t>3.2. Más Oportunidades con la cooperación para el desarrollo y la integración fronteriza.</t>
  </si>
  <si>
    <t>3.2.1. Plan de promoción para la inversión extranjera y nacional en polos de desarrollo</t>
  </si>
  <si>
    <t>3.2.1.1. Promoción internacional para la inversión en la región</t>
  </si>
  <si>
    <t xml:space="preserve">3.2.1.2. Modelo de articulación interinstitucional y gremial para mejorar los niveles de promoción internacional de la región </t>
  </si>
  <si>
    <t xml:space="preserve">Diagnóstico del empresariado internacional y de la Cooperación Internacional presente en la región </t>
  </si>
  <si>
    <t>3.2.1.3. Modelo de coordinación y articulación de la cooperación internacional en la región.</t>
  </si>
  <si>
    <t>Planes pilotos de desarrollo integral y sustitución de cultivos ilícitos en zonas estratégicas rurales de Norte de Santander</t>
  </si>
  <si>
    <t>3.2.2. Caracterización para la protección y la estabilización socioeconómica migratoria.</t>
  </si>
  <si>
    <t xml:space="preserve">3.2.2.1. Caracterización y apoyo a registros migratorios </t>
  </si>
  <si>
    <t>3.2.2.2. Promoción de la regularización migratoria para la promoción laboral y el emprendimiento</t>
  </si>
  <si>
    <t>3.2.3. Fortalecimiento de las organizaciones sociales en frontera</t>
  </si>
  <si>
    <t>3.2.3.1. Capacitación a líderes de la población receptora, migrantes y retornados</t>
  </si>
  <si>
    <t>3.2.3.2. Fortalecimiento de los procesos asociativos y de cooperativismo de la población receptora, migrantes y retornados</t>
  </si>
  <si>
    <t xml:space="preserve">Plan de capacitación en esquemas de fortalecimiento organizacional </t>
  </si>
  <si>
    <t>3.2.3.3. Diseño y gestión de proyectos</t>
  </si>
  <si>
    <t>Proyectos de cooperación internacional gestionados por la Secretaría de Fronteras y Cooperación internacional</t>
  </si>
  <si>
    <t>3.3. Más Oportunidades para la Frontera.</t>
  </si>
  <si>
    <t>3.3.1. Funcionalidad transfronteriza</t>
  </si>
  <si>
    <t>3.3.1.1. Fortalecimiento de infraestructuras sociales en zonas limítrofes</t>
  </si>
  <si>
    <t xml:space="preserve">3.3.1.2. Caracterización de la movilidad transfronteriza </t>
  </si>
  <si>
    <t xml:space="preserve">3.3.2. Apoyos a la movilidad migratoria </t>
  </si>
  <si>
    <t xml:space="preserve">3.3.2.1. Atención a población migrante y retornada </t>
  </si>
  <si>
    <t xml:space="preserve">3.3.2.2. Referenciación migratoria </t>
  </si>
  <si>
    <t xml:space="preserve">3.3.3. Plan de ordenamiento y Gobernanza fronteriza </t>
  </si>
  <si>
    <t xml:space="preserve">3.3.3.2. Plan de ordenamiento metropolitano en zonas limítrofes </t>
  </si>
  <si>
    <t>3.4. Más Oportunidades para el Buen Gobierno.</t>
  </si>
  <si>
    <t>3.4.1. Fortalecimiento de la capacidad de gestión departamental</t>
  </si>
  <si>
    <t>3.4.1.1. Gestión Estratégica del Talento Humano</t>
  </si>
  <si>
    <t>3.4.1.2. Integridad</t>
  </si>
  <si>
    <t>3.4.1.3. Fortalecimiento a la Organización y Simplificación de Procesos</t>
  </si>
  <si>
    <t xml:space="preserve">Software TNS para bienes inmuebles, equipos y bienes de consumo implementado </t>
  </si>
  <si>
    <t>Dependencias con procesos y procedimientos actualizados</t>
  </si>
  <si>
    <t>3.4.1.4. Transparencia, acceso a la información y lucha contra la corrupción pública</t>
  </si>
  <si>
    <t>3.4.1.5. Servicio al Ciudadano</t>
  </si>
  <si>
    <t xml:space="preserve">Tramite de asignación de citas de pasaporte por medio electrónico implementado. </t>
  </si>
  <si>
    <t>3.4.1.6. Racionalización de Trámites</t>
  </si>
  <si>
    <t>3.4.1.7. Gestión documental</t>
  </si>
  <si>
    <t>3.4.1.8. Gestión del Conocimiento</t>
  </si>
  <si>
    <t>3.4.1.9. Participación en la Gestión Pública</t>
  </si>
  <si>
    <t>3.4.2. Fortalecimiento de la participación comunitaria</t>
  </si>
  <si>
    <t>3.4.2.1. Fortalecimiento de la participación comunitaria.</t>
  </si>
  <si>
    <t>Dignatarios capacitados (100 por cada subregión), sobre el desarrollo de la comunidad, control social y participación ciudadana mediante la socialización de la Ley 743.</t>
  </si>
  <si>
    <t>Dignatarios de Juntas de Acción Comunal JAC capacitados en formulación y evaluación de proyectos comunitarios.</t>
  </si>
  <si>
    <t>Líderes de la acción comunal en el programa “Formador de Formadores”</t>
  </si>
  <si>
    <t>3.4.2.2. Espacios de esparcimiento, disfrute de la vida, actividades físicas, lúdico, recreativas y de acompañamiento psicosocial para la Resolución de conflictos.</t>
  </si>
  <si>
    <t xml:space="preserve">Planes de desarrollo comunales y comunitarios con acompañamiento técnico </t>
  </si>
  <si>
    <t>3.4.2.3. Protección y garantías de derechos para el organismo comunal</t>
  </si>
  <si>
    <t>Apoyo a la implementación del plan integral de reparación colectiva a sobrevivientes del conflicto armado que hacen parte de Fedecomunal</t>
  </si>
  <si>
    <t>3.4.3. Sistemas de Información Territorial (Política 16: Gestión de Sistemas de Información)</t>
  </si>
  <si>
    <t>3.4.3.1. Gestión de Calidad - MIPG</t>
  </si>
  <si>
    <t>3.4.3.2. Fortalecimiento de la Gestión de la Información Geográfica</t>
  </si>
  <si>
    <t>Avance en la Construcción de la IDE (Infraestructura de Datos Espaciales) de la Gobernación</t>
  </si>
  <si>
    <t>3.4.3.3. Geoestadística y estudios territoriales</t>
  </si>
  <si>
    <t>3.4.3.4. Sistema de Información Poblacional - SISBEN</t>
  </si>
  <si>
    <t>municipios asistidos en los procesos del SISBEN</t>
  </si>
  <si>
    <t xml:space="preserve">3.4.3.5. Bancos de Proyectos de inversión Departamental </t>
  </si>
  <si>
    <t>3.4.3.6. Implementación de Políticas Públicas</t>
  </si>
  <si>
    <t>3.4.3.7. Seguimiento al PDD</t>
  </si>
  <si>
    <t>3.4.4. Fortalecimiento de las Finanzas Públicas</t>
  </si>
  <si>
    <t>3.4.4.1. Fortalecimiento Institucional de la Hacienda Pública</t>
  </si>
  <si>
    <t>3.4.4.2. Modernización tecnológica de la Hacienda Departamental</t>
  </si>
  <si>
    <t>3.4.4.3. Fortalecimiento de la capacidad de gestión territorial</t>
  </si>
  <si>
    <t>Municipios asistidos para el fortalecimiento normativo tributario y presupuestal a través de la elaboración y/o actualización de sus estatutos, manuales, reglamentos y políticas</t>
  </si>
  <si>
    <t>Alcaldías del Área Metropolitana apoyadas para facilitar hacer negocios y crear empresa</t>
  </si>
  <si>
    <t>3.5. Más Oportunidades para la Territorialidad.</t>
  </si>
  <si>
    <t>3.5.1. Fortalecimiento en la gestión y capacidad administrativa de los municipios y subregiones</t>
  </si>
  <si>
    <t xml:space="preserve">3.5.1.1. Seguimiento a la Inversión Municipal </t>
  </si>
  <si>
    <t xml:space="preserve">Evaluaciones del Desempeño Integral Municipal </t>
  </si>
  <si>
    <t>Encuentros subregionales de asistencia técnica, apoyo y revisión de los reportes financieros y plataformas diseñadas por DNP.</t>
  </si>
  <si>
    <t>3.5.1.2. Bancos de Proyectos de Inversión Municipal</t>
  </si>
  <si>
    <t>3.5.2. Fortalecimiento de la asociatividad en los municipios</t>
  </si>
  <si>
    <t>3.5.2.1. Articulación y desarrollo regional</t>
  </si>
  <si>
    <t>4.1. Más Oportunidades para los Bosques, Biodiversidad y Servicios Ecosistémicos</t>
  </si>
  <si>
    <t>4.1.1. Mejor ambiente en tu territorio</t>
  </si>
  <si>
    <t>4.1.1.1. Más oportunidades para un ambiente sostenible</t>
  </si>
  <si>
    <t>Sistema Integral de Gestión para el Observatorio Ambiental implementado (municipios de convención, Teorama, San Calixto, El Tarra, Tibú y Sardinata).</t>
  </si>
  <si>
    <t>Hectáreas adquiridas para la conservación del recurso hídrico, y protección de páramos y parques naturales en el Departamento.</t>
  </si>
  <si>
    <t>4.2. Más Oportunidades para los Recursos Hídricos.</t>
  </si>
  <si>
    <t>4.2.1. Agua para la vida, ciudad y territorio</t>
  </si>
  <si>
    <t>4.2.1.1. Más atención para la conservación del recurso hídrico</t>
  </si>
  <si>
    <t>Beneficiarios atendidos con pagos por servicios ambientales - PSA por cada una de las cuencas media y media-alta de los ríos Zulia, Pamplonita y Algodonal, y páramos del Departamento.</t>
  </si>
  <si>
    <t>Proyectos productivos alternativos desarrollados en las comunidades paramunas que apliquen las BPA - BPG de acuerdo a la delimitación y/o zonificación del MADS</t>
  </si>
  <si>
    <t>4.3. Más Oportunidades para los Asuntos Ambientales, Sectoriales y Urbanos.</t>
  </si>
  <si>
    <t>4.3.1. Ambiente multisectorial sostenible</t>
  </si>
  <si>
    <t>4.3.1.1. En dirección hacia un ambiente sano, recreativo y competitivo.</t>
  </si>
  <si>
    <t>Proyectos de crecimiento, desarrollo sostenible y negocios verdes ejecutados, priorizados en las subregiones del Departamento.</t>
  </si>
  <si>
    <t>Ejes viales ambientales creados en las subregiones del Departamento que contribuyan con el desarrollo eco y agroturístico, del Departamento.</t>
  </si>
  <si>
    <t>Estrategias desarrolladas para reducir y minimizar el impacto ambiental de los residuos sólidos y otros generados en el Departamento.</t>
  </si>
  <si>
    <t>Modelo tecnológico diseñado como herramienta de información y difusión de las condiciones del aire como medida preventiva a la afluencia de personas en determinados espacios del territorio de Cúcuta y su área metropolitana.</t>
  </si>
  <si>
    <t>Capacitaciones desarrolladas para orientar y apoyar la implementación de la norma ISO 14001 en 5 sectores productivos representativos del Departamento.</t>
  </si>
  <si>
    <t xml:space="preserve">4.3.1.2. Ambiente para la zoociedad </t>
  </si>
  <si>
    <t xml:space="preserve">Hogares operando en el Departamento para la protección de animales en abandono. </t>
  </si>
  <si>
    <t>4.4. Más Oportunidades para la Mitigación y Adaptación al Cambio Climático.</t>
  </si>
  <si>
    <t>4.4.1. Innovando para un territorio ambientalmente sostenible</t>
  </si>
  <si>
    <t>4.4.1.1. Mitigando y adaptando al cambio climático</t>
  </si>
  <si>
    <t>Programa de incentivos implementado por el uso de energías alternativas y/o renovables (Eólica, Hídrica, Solar u otras) en el Departamento.</t>
  </si>
  <si>
    <t>Proyecto implementado para la reconversión energética en dependencias de la Gobernación.</t>
  </si>
  <si>
    <t>Programa implementado en el Departamento para la modernización ecológica y disminución de GEI mediante el uso de fuentes de energías renovables no convencionales.</t>
  </si>
  <si>
    <t>4.5. Más Oportunidades para la Educación Ambiental.</t>
  </si>
  <si>
    <t>4.5.1. Oportunidades para la cultura ambiental</t>
  </si>
  <si>
    <t>4.5.1.1. Fortaleciendo para un mejor ambiente</t>
  </si>
  <si>
    <t>Programa implementado de articulación de instituciones de educación superior regional, para la difusión y divulgación de investigaciones y otros asuntos ambientales relacionados con el desarrollo socioambiental del Departamento.</t>
  </si>
  <si>
    <t>Programa desarrollado en las distintas subregiones del Departamento para la formación en la gestión integral del recurso hídrico y variabilidad y cambio climático.</t>
  </si>
  <si>
    <t xml:space="preserve">Programa desarrollado en las instituciones educativas del Departamento, para el reconocimiento, cuidado, protección y conservación de flora y fauna silvestre, </t>
  </si>
  <si>
    <t>Programa de capacitación implementado en las instituciones educativas del Departamento, dirigido a docentes responsables de las áreas ambientales, para el fortalecimiento del conocimiento sobre la gestión integral del recurso hídrico -GIRH y cambio climático.</t>
  </si>
  <si>
    <t>Programa de capacitación implementado para el fortalecimiento de capacidades sobre recolección, manejo, aprovechamiento y disposición de los residuos sólidos y otros, dirigido a los municipios del Departamento.</t>
  </si>
  <si>
    <t>4.6. Más Oportunidades para la Gestión Integral del Riesgo.</t>
  </si>
  <si>
    <t>4.6.1. Gobernabilidad en la Gestión del Riesgo de Desastres</t>
  </si>
  <si>
    <t>4.6.1.1. Fortalecimiento de la gestión del riesgo en el Departamento</t>
  </si>
  <si>
    <t>Creación de la Secretaria para la Gestión del Riesgo de Desastres en el Departamento con las subsecretarias de Conocimiento del Riesgo, Reducción del Riesgo y Manejo de desastres</t>
  </si>
  <si>
    <t>4.6.1.2. Articulación de la gestión del riesgo con las Administraciones Municipales</t>
  </si>
  <si>
    <t>4.6.2. Mejoramiento del Conocimiento del Riesgo de Desastres</t>
  </si>
  <si>
    <t>4.6.2.1. Estudios de riesgo en el Departamento</t>
  </si>
  <si>
    <t>4.6.2.2. Formación en Gestión del riesgo de Desastres</t>
  </si>
  <si>
    <t>4.6.2.3. Gestión de la información para la reducción del riesgo y el manejo de desastres</t>
  </si>
  <si>
    <t xml:space="preserve">Sistema de información geográfico para la gestión del riesgo de desastres. </t>
  </si>
  <si>
    <t>4.6.3. Reducción del Riesgo desde la planificación, mitigación y la prevención</t>
  </si>
  <si>
    <t>4.6.3.1. Planificación en la Gestión del riesgo de desastres</t>
  </si>
  <si>
    <t>4.6.3.2. Cambio climático</t>
  </si>
  <si>
    <t>4.6.3.3. Infraestructura para la reducción del riesgo</t>
  </si>
  <si>
    <t>4.6.4. Preparación, Atención y Manejo de la emergencia</t>
  </si>
  <si>
    <t>4.6.4.1. Preparación para la emergencia</t>
  </si>
  <si>
    <t>4.6.4.2. Infraestructura para la emergencia</t>
  </si>
  <si>
    <t>4.6.4.3. Intervención para la atención y rehabilitación</t>
  </si>
  <si>
    <t>4.6.4.4. Operatividad del Banco de Maquinaria</t>
  </si>
  <si>
    <t>4.7. Más Oportunidades para la Vivienda Digna.</t>
  </si>
  <si>
    <t>4.7.1. Más hogares en vivienda propia</t>
  </si>
  <si>
    <t>4.7.1.1. Construcción de viviendas y áreas de urbanismo en zonas urbanas y rurales.</t>
  </si>
  <si>
    <t>Viviendas construidas en zonas urbanas y/o rurales del Departamento con apoyo del Departamento.</t>
  </si>
  <si>
    <t>4.7.2. Mejores viviendas, vida digna</t>
  </si>
  <si>
    <t>4.7.2.1. Mejoramiento de vivienda en zona urbana y/o rural</t>
  </si>
  <si>
    <t>4.7.3. Saneamiento y Titulación de la Propiedad Pública Inmobiliaria</t>
  </si>
  <si>
    <t>4.7.3.1. Identificación de predios de propiedad del departamento o municipios.</t>
  </si>
  <si>
    <t>4.7.3.2. Titulación de predios fiscales, urbanos y rurales</t>
  </si>
  <si>
    <t>5.1. Más Oportunidades para la Infraestructura Vial</t>
  </si>
  <si>
    <t>5.1.1. Plan Vial Departamental con más oportunidades</t>
  </si>
  <si>
    <t>5.1.1.1. Caracterización de la red vial</t>
  </si>
  <si>
    <t>5.1.1.2. Transitabilidad intermunicipal</t>
  </si>
  <si>
    <t>km de la red vial con mantenimiento preventivo</t>
  </si>
  <si>
    <t xml:space="preserve">5.1.2. Intervenciones viales generadoras de más oportunidades de desarrollo para las subregiones de Norte de Santander </t>
  </si>
  <si>
    <t>5.1.2.1. Conectividad Intramunicipal</t>
  </si>
  <si>
    <t>5.1.3. Apuesta para el mejoramiento de vías urbanas</t>
  </si>
  <si>
    <t>5.1.3.1. Mejoramiento de la Conectividad Urbana</t>
  </si>
  <si>
    <t xml:space="preserve">Estudios y Diseños para el Mejoramiento de Vías Urbanas </t>
  </si>
  <si>
    <t>5.1.4. Un norte con más oportunidades conectado a Colombia</t>
  </si>
  <si>
    <t>5.1.4.1. Integración vial con la Nación</t>
  </si>
  <si>
    <t xml:space="preserve">5.1.4.2. Seguridad vial del peatón </t>
  </si>
  <si>
    <t>5.1.4.3. Terminales de transporte aéreo y/o terrestre</t>
  </si>
  <si>
    <t>5.2. Más Oportunidades para la Movilidad y la Seguridad Vial</t>
  </si>
  <si>
    <t>5.2.1. Implementación del Plan Departamental-PDSV para una movilidad segura</t>
  </si>
  <si>
    <t>5.2.1.1. Fortalecimiento de la articulación institucional</t>
  </si>
  <si>
    <t>T 1</t>
  </si>
  <si>
    <t>T 2</t>
  </si>
  <si>
    <t>T 3</t>
  </si>
  <si>
    <t>T 4</t>
  </si>
  <si>
    <t>T 5</t>
  </si>
  <si>
    <t>Adelantar intervenciones en pro de la movilidad y seguridad vial de manera conjunta y articulada con los siguientes actores: CRC, CIA, CEA, CDA y ONGs vinculadas al sector del tránsito y/o el transporte</t>
  </si>
  <si>
    <t>T 6</t>
  </si>
  <si>
    <t>T 7</t>
  </si>
  <si>
    <t>T 8</t>
  </si>
  <si>
    <t>T 9</t>
  </si>
  <si>
    <t>T 10</t>
  </si>
  <si>
    <t>T 11</t>
  </si>
  <si>
    <t>T 12</t>
  </si>
  <si>
    <t>T 13</t>
  </si>
  <si>
    <t>T 14</t>
  </si>
  <si>
    <t>T 15</t>
  </si>
  <si>
    <t>T 16</t>
  </si>
  <si>
    <t>T 17</t>
  </si>
  <si>
    <t>T 18</t>
  </si>
  <si>
    <t>T 19</t>
  </si>
  <si>
    <t>T 20</t>
  </si>
  <si>
    <t>5.2.1.2. Usuarios más seguros mediante el conocimiento</t>
  </si>
  <si>
    <t>T 21</t>
  </si>
  <si>
    <t>T 22</t>
  </si>
  <si>
    <t>Docentes de las instituciones educativas públicas y privadas del Departamento cuentan con una capacitación pertinente y adecuada en cultura, seguridad vial y movilidad</t>
  </si>
  <si>
    <t>T 23</t>
  </si>
  <si>
    <t>T 24</t>
  </si>
  <si>
    <t>T 25</t>
  </si>
  <si>
    <t xml:space="preserve">Programa de capacitación dirigido a los conductores de vehículos de pasajeros, transporte escolar y de carga, que hacen parte de las empresas que operan en el Departamento, para fortalecer sus competencias laborales </t>
  </si>
  <si>
    <t>T 26</t>
  </si>
  <si>
    <t>T 27</t>
  </si>
  <si>
    <t>T 28</t>
  </si>
  <si>
    <t xml:space="preserve">Motociclistas del Departamento cuentan con una capacitación pertinente y adecuada en cultura, seguridad vial y movilidad </t>
  </si>
  <si>
    <t>5.2.1.3. Infraestructura protectora de vidas</t>
  </si>
  <si>
    <t>T 29</t>
  </si>
  <si>
    <t>T 30</t>
  </si>
  <si>
    <t>T 31</t>
  </si>
  <si>
    <t>Instalación y mantenimiento de señales en las vías de segundo y tercer nivel del Departamento con señalización</t>
  </si>
  <si>
    <t>T 32</t>
  </si>
  <si>
    <t>T 33</t>
  </si>
  <si>
    <t>T 34</t>
  </si>
  <si>
    <t>Gestión ante el gobierno Nacional del mejoramiento de la infraestructura de aeropuertos, líneas férreas y terminal de transportes en el Departamento</t>
  </si>
  <si>
    <t>T 35</t>
  </si>
  <si>
    <t>T 36</t>
  </si>
  <si>
    <t>T 37</t>
  </si>
  <si>
    <t>Gestión de los estudios para la construcción de la línea férrea que conecte el Departamento con la red férrea nacional</t>
  </si>
  <si>
    <t>T 38</t>
  </si>
  <si>
    <t>Gestión de los estudios y diseños para tráfico pesado en los cascos urbanos de los municipios</t>
  </si>
  <si>
    <t>5.2.1.4. Vehículos más controlados para disminuir siniestros viales</t>
  </si>
  <si>
    <t>T 39</t>
  </si>
  <si>
    <t xml:space="preserve">Programa operativo dirigido a los vehículos automotores que circulan por las vías del Departamento con el fin de verificar el cumplimiento de las condiciones técnico-mecánicas </t>
  </si>
  <si>
    <t>T 40</t>
  </si>
  <si>
    <t>T 41</t>
  </si>
  <si>
    <t>Censo de los vehículos automotores del Departamento que ya cumplieron su vida útil con el fin de promover su ingreso al proceso de desintegración vehicular</t>
  </si>
  <si>
    <t>T 42</t>
  </si>
  <si>
    <t>T 43</t>
  </si>
  <si>
    <t>T 44</t>
  </si>
  <si>
    <t>T 45</t>
  </si>
  <si>
    <t>T 46</t>
  </si>
  <si>
    <t>T 47</t>
  </si>
  <si>
    <t>Registro mensual de victimas de siniestros viales en el Departamento</t>
  </si>
  <si>
    <t>T 48</t>
  </si>
  <si>
    <t>T 49</t>
  </si>
  <si>
    <t>5.3. Más Oportunidades para los Servicios Públicos Domiciliarios: Agua, Saneamiento Básico y Energía</t>
  </si>
  <si>
    <t>5.3.1. Acceso a agua potable y saneamiento adecuado</t>
  </si>
  <si>
    <t>5.3.1.1. Consolidación del Acueducto Metropolitano</t>
  </si>
  <si>
    <t>% de las obras del Subproyecto 1 terminadas (Captación, desarenador, cuarto de bombeo y conducción Termotasajero - Pórtico)</t>
  </si>
  <si>
    <t>% de las obras de los Subproyectos 3 y 4 terminadas (Planta de tratamiento el Pórtico y conducción y almacenamiento de Villa del Rosario y Los Patios).</t>
  </si>
  <si>
    <t>5.3.1.2. Optimización de Sistemas de acueductos y/o alcantarillados Urbanos y Rurales</t>
  </si>
  <si>
    <t xml:space="preserve">Diseños de sistemas de acueducto y alcantarillado urbano y rural </t>
  </si>
  <si>
    <t>Estudios y/o Construcción de proyectos de optimización de acueductos y/o alcantarillados urbanos y/o rurales en municipios PDET</t>
  </si>
  <si>
    <t>5.3.1.3. Apoyo a la construcción de sistemas de tratamiento de aguas residuales</t>
  </si>
  <si>
    <t>Sistemas de Tratamiento de Aguas Residuales apoyados en su diseños y/o construcción</t>
  </si>
  <si>
    <t>5.3.2. Modernización, fortalecimiento y aseguramiento de la prestación de los servicios de agua potable y saneamiento básico</t>
  </si>
  <si>
    <t xml:space="preserve">5.3.2.1. Impulso a estrategias asociativas para la recolección y disposición de residuos sólidos </t>
  </si>
  <si>
    <t>5.3.2.2. Fortalecimiento de la gestión institucional de la prestación de los servicios de Agua Potable y Saneamiento Básico</t>
  </si>
  <si>
    <t>Municipios con asistencia en la Implementación de las estrategias de monitoreo, seguimiento y control y/o en el cumplimiento normativo del sector de APSB.</t>
  </si>
  <si>
    <t>5.3.2.3. Gestión Social, Plan Ambiental y Gestión del Riesgo en el Sector de APSB</t>
  </si>
  <si>
    <t>6.1. Más Oportunidades para lo Agropecuario, Pesca y Plantaciones Forestales</t>
  </si>
  <si>
    <t xml:space="preserve">6.1.1. Investigación Agropecuaria y Adopción de Tecnología </t>
  </si>
  <si>
    <t>6.1.1.1. Desarrollo tecnológico</t>
  </si>
  <si>
    <t>6.1.1.2. Extensión Agropecuaria</t>
  </si>
  <si>
    <t>6.1.2. Acceso al Crédito y Financiamiento de Proyectos Productivos</t>
  </si>
  <si>
    <t>6.1.2.1. Acceso a financiamiento, productos y servicios agropecuarios</t>
  </si>
  <si>
    <t>6.1.3. Norte de Santander Productivo, Sostenible e Incluyente</t>
  </si>
  <si>
    <t>6.1.3.1. Fortalecimiento de los sistemas productivos agropecuarios</t>
  </si>
  <si>
    <t>Proyectos productivos gestionados y fortalecidos a través de recursos del Sistema General de Regalías</t>
  </si>
  <si>
    <t>6.1.3.2. Apoyo a poblaciones productivas con enfoque diferencial</t>
  </si>
  <si>
    <t>6.1.3.3. Incremento y mejoramiento de renglones tradicionales</t>
  </si>
  <si>
    <t>Hectáreas de cacao sembradas y/o mejoradas</t>
  </si>
  <si>
    <t>6.1.3.4. Promoción del agro</t>
  </si>
  <si>
    <t>6.1.3.5. Evaluaciones Agropecuarias por Consenso</t>
  </si>
  <si>
    <t>6.1.3.6. Plan de Seguridad Alimentaria y Nutricional</t>
  </si>
  <si>
    <t>6.1.4. Infraestructura Productiva para el Desarrollo Agropecuario</t>
  </si>
  <si>
    <t>6.1.4.1. Infraestructura productiva agrícola y pecuaria</t>
  </si>
  <si>
    <t>6.1.5. Formalización de la Propiedad Rural</t>
  </si>
  <si>
    <t>6.1.5.1. Formalización de la propiedad rural</t>
  </si>
  <si>
    <t>6.1.6. Creemos en la Institucionalidad</t>
  </si>
  <si>
    <t>6.1.6.1. Cooperación y articulación interinstitucional</t>
  </si>
  <si>
    <t>6.1.7. Certificación para la Agricultura</t>
  </si>
  <si>
    <t>6.1.7.1 Buenas prácticas en la producción primaria</t>
  </si>
  <si>
    <t>6.1.8. Sostenibilidad de la Actividad Forestal</t>
  </si>
  <si>
    <t>6.1.9. El PDET es de Todos</t>
  </si>
  <si>
    <t>6.1.9.1. Programa de desarrollo con enfoque territorial</t>
  </si>
  <si>
    <t>Acompañamiento a las iniciativas de reactivación económica y agropecuaria identificadas dentro del programa PDET en los municipios priorizados</t>
  </si>
  <si>
    <t>6.2. Más Oportunidades para el Turismo y las Artesanías</t>
  </si>
  <si>
    <t>6.2.1. Un destino con marca región</t>
  </si>
  <si>
    <t>6.2.1.1. Norte de Santander destino turístico</t>
  </si>
  <si>
    <t>Publicaciones sobre turismo cultural (historia, folklore, costumbres, gastronomía, música, literatura, religión, etc.)</t>
  </si>
  <si>
    <t>6.2.1.2. Prevención y control de ESCNNA</t>
  </si>
  <si>
    <t>6.2.2. Condiciones institucionales para el impulso al sector turismo</t>
  </si>
  <si>
    <t>6.2.2.1. Fortalecimiento institucional del turismo</t>
  </si>
  <si>
    <t>6.2.3. Productividad turística regional</t>
  </si>
  <si>
    <t>6.2.3.1. Más y Mejor infraestructura, para el turismo</t>
  </si>
  <si>
    <t>6.2.3.2. Fortalecimiento del Capital Humano para el turismo</t>
  </si>
  <si>
    <t>municipios con apoyo de iniciativas de artesanos</t>
  </si>
  <si>
    <t>6.3. Más Oportunidades para el Emprendimiento</t>
  </si>
  <si>
    <t>6.3.1. Fortalecimiento y desarrollo de actividades para promover el emprendimiento y generación de empleo en Norte de Santander</t>
  </si>
  <si>
    <t xml:space="preserve">6.3.1.1. Asesoramiento y acompañamiento a emprendedores </t>
  </si>
  <si>
    <t xml:space="preserve">6.3.1.2. Impulso a emprendimientos con la participación del sector público, privado y academia </t>
  </si>
  <si>
    <t>Sistema de información de emprendimiento del Departamento creado</t>
  </si>
  <si>
    <t>6.3.2. Fortalecimiento y financiamiento para la creación de emprendimientos</t>
  </si>
  <si>
    <t>6.3.2.1. Fondo departamental para el acceso a crédito para emprendedores</t>
  </si>
  <si>
    <t>6.3.2.2. Desarrollo y promoción de actividades para el emprendimiento</t>
  </si>
  <si>
    <t>6.3.2.3. Alianzas público privadas para el emprendimiento</t>
  </si>
  <si>
    <t>6.4. Más Oportunidades para la Ciencia, Tecnología e Innovación CTI</t>
  </si>
  <si>
    <t>6.4.1. implementación políticas y estrategias para el desarrollo de actividades de ciencia, tecnología e innovación en Norte de Santander</t>
  </si>
  <si>
    <t xml:space="preserve">6.4.1.1. Apuestas en sectores con una mayor intensidad tecnológica </t>
  </si>
  <si>
    <t>Política pública de innovación para  Norte de Santander elaborada e implementada</t>
  </si>
  <si>
    <t>6.4.1.2. Dinamización de la ciencia, tecnología e innovación</t>
  </si>
  <si>
    <t>6.4.2. Impulsar y fortalecer la infraestructura tecnológica e innovación para la competitividad de Norte de Santander</t>
  </si>
  <si>
    <t>6.4.2.1. Centros de desarrollo tecnológico- productivos</t>
  </si>
  <si>
    <t xml:space="preserve">6.4.2.2. Articulación para el desarrollo e innovación de los sectores productivos </t>
  </si>
  <si>
    <t xml:space="preserve">6.4.3. Formación de capital humano de alto nivel para doctorado y maestría investigativa e iniciación a la investigación en jóvenes investigadores </t>
  </si>
  <si>
    <t xml:space="preserve">6.4.3.1. Generación del conocimiento para la CTeI </t>
  </si>
  <si>
    <t xml:space="preserve">Propuestas de maestrantes y doctores adoptadas e implementadas en los sectores estratégicos del Departamento </t>
  </si>
  <si>
    <t>Proyectos de investigación de jóvenes investigadores adoptados e implementados en los sectores estratégicos del Departamento.</t>
  </si>
  <si>
    <t>6.4.4. Proyectos de Ciencia, Tecnología e Innovación para los diferentes Sectores</t>
  </si>
  <si>
    <t>6.4.4.1. Proyectos con componente TIC</t>
  </si>
  <si>
    <t>6.5. Más Oportunidades para la Minería</t>
  </si>
  <si>
    <t xml:space="preserve">6.5.1. Fortalecimiento de los procesos del sector minero energético </t>
  </si>
  <si>
    <t>6.5.1.1. Acompañamiento en el proceso de formalización de la actividad minera de carbón y arcilla</t>
  </si>
  <si>
    <t>6.5.1.2. Apoyo y fortalecimiento de la actividad minera</t>
  </si>
  <si>
    <t xml:space="preserve">6.5.2. Apoyo y gestión para mejorar la productividad del sector minero energético </t>
  </si>
  <si>
    <t>6.5.2.1. Promoción del desarrollo y la competitividad de la industria minero-energética</t>
  </si>
  <si>
    <t>6.5.2.2. Gas Domiciliario</t>
  </si>
  <si>
    <t>Incremento de la cobertura del servicio de gas domiciliario del Departamento (6 municipios)</t>
  </si>
  <si>
    <t>6.5.2.3. Nuevas fuentes de energía</t>
  </si>
  <si>
    <t>6.6. Más Oportunidades para las Tecnologías de la Información y las Comunicaciones TIC</t>
  </si>
  <si>
    <t>6.6.1. Empoderamiento Ciudadano en uso y apropiación TIC</t>
  </si>
  <si>
    <t>6.6.2. Plataformas, Sistemas de Información y aplicaciones para los diferentes sectores priorizados</t>
  </si>
  <si>
    <t>6.6.3. Infraestructura Tecnológica y Conectividad</t>
  </si>
  <si>
    <t>6.6.4. Transformación Digital Territorial</t>
  </si>
  <si>
    <t>6.6.4.1. Fortalecimiento Institucional con Gobierno Digital</t>
  </si>
  <si>
    <t xml:space="preserve">Conjuntos de Datos Abiertos de la entidad consultados y aprovechados por el ciudadano para toma de decisiones </t>
  </si>
  <si>
    <t xml:space="preserve">6.6.4.2. Fortalecimiento Territorial con Gobierno Digital </t>
  </si>
  <si>
    <t xml:space="preserve">Alcaldías y entes descentralizados asistidos y monitoreados en Gobierno Digital </t>
  </si>
  <si>
    <t xml:space="preserve">Foros con el sector productivo para sensibilizar las empresas del sector privado en transformación digital empresarial </t>
  </si>
  <si>
    <t xml:space="preserve">Eventos públicos de TIC para promover el desarrollo del talento humano para la transformación digital </t>
  </si>
  <si>
    <t>6.7. Más Oportunidades para el Desarrollo Empresarial</t>
  </si>
  <si>
    <t>6.7.1. Apoyo y fortalecimiento para desarrollo productivo y competitivo del sector empresarial</t>
  </si>
  <si>
    <t xml:space="preserve">6.7.1.1. Diversificación de productos de mercado y actividad productiva </t>
  </si>
  <si>
    <t xml:space="preserve">6.7.1.2. Iniciativas Clúster </t>
  </si>
  <si>
    <t xml:space="preserve">6.7.1.3. Fortalecimiento a microempresarios </t>
  </si>
  <si>
    <t>6.7.2. Acceso al crédito y promoción de inversión para el desarrollo empresarial</t>
  </si>
  <si>
    <t>6.7.2.1. Apoyo financiero para el fortalecimiento del sector empresarial</t>
  </si>
  <si>
    <t>6.7.2.2. Promoción y posicionamiento de los sectores productivos de Norte de Santander</t>
  </si>
  <si>
    <t>Eventos y/o ferias regionales y nacionales de los principales sectores productivos del Departamento promocionados</t>
  </si>
  <si>
    <t>6.7.2.3. Promoción y fortalecimiento de la Agencia de Inversión de Norte de Santander</t>
  </si>
  <si>
    <t>6.8. Más Oportunidades para la Industria, el Comercio y Servicios</t>
  </si>
  <si>
    <t>6.8.1. Fortalecimiento del tejido empresarial e industrial del departamento</t>
  </si>
  <si>
    <t xml:space="preserve">6.8.1.1 Fortalecimiento de la base empresarial e industrial de Norte de Santander </t>
  </si>
  <si>
    <t>Iniciativas apoyadas para el desarrollo y transferencia de modelos tecnológicos de producción industrial, en los sectores estratégicos del Departamento.</t>
  </si>
  <si>
    <t>6.8.1.2. Apoyo y fortalecimiento a las empresas industriales del régimen franco</t>
  </si>
  <si>
    <t>6.8.1.3. Apoyo a la implementación de la agenda departamental de competitividad e innovación</t>
  </si>
  <si>
    <t>Iniciativas de transformación apoyadas y/o financiadas para el aumento de la productividad en los sectores priorizados del Departamento por la comisión regional de competitividad</t>
  </si>
  <si>
    <t>Proyecto apoyado que genere valor agregado y diferenciación en un sector productivo de Norte de Santander</t>
  </si>
  <si>
    <t>6.8.2. Internacionalización, Ruta del Desarrollo Económico</t>
  </si>
  <si>
    <t xml:space="preserve">6.8.2.1. Crecimiento y desarrollo regional sostenible </t>
  </si>
  <si>
    <t>Estrategias que permitan el proceso de internacionalización de los sectores productivos apoyadas</t>
  </si>
  <si>
    <t>Acompañamiento a estrategias de alianzas logísticas que se desarrollen en el Departamento</t>
  </si>
  <si>
    <t xml:space="preserve">6.8.2.2. Internacionalización como fuente de desarrollo </t>
  </si>
  <si>
    <t>Estrategias comerciales promocionadas para generar una cultura exportadora en los sectores productivos del Departamento</t>
  </si>
  <si>
    <t>6.8.2.3. Centros de investigación y/o desarrollo tecnológico</t>
  </si>
  <si>
    <t>6.8.3. Empleo digno y decente para la productividad</t>
  </si>
  <si>
    <t>6.8.3.1. Empleo decente</t>
  </si>
  <si>
    <t>Construcción de Megacolegios</t>
  </si>
  <si>
    <t>PLAN DE ACCIÓN 2021</t>
  </si>
  <si>
    <t>Meta Producto 2021</t>
  </si>
  <si>
    <t>Meta Producto 
1 trimestre 2021</t>
  </si>
  <si>
    <t>Meta Producto 
2 trimestre 2021</t>
  </si>
  <si>
    <t>Meta Producto 
3 trimestre 2021</t>
  </si>
  <si>
    <t>Meta Producto 
4 trimestre 2021</t>
  </si>
  <si>
    <t>INVERSIÓN EN MILLONES DE PESOS AÑO 2021</t>
  </si>
  <si>
    <t>INVERSIÓN EN MILLONES DE PESOS 1 trimestre 2021</t>
  </si>
  <si>
    <t>INVERSIÓN EN MILLONES DE PESOS 2 trimestre 2021</t>
  </si>
  <si>
    <t>INVERSIÓN EN MILLONES DE PESOS 3 trimestre 2021</t>
  </si>
  <si>
    <t>INVERSIÓN EN MILLONES DE PESOS 4 trimestre 2021</t>
  </si>
  <si>
    <t xml:space="preserve">Meta Producto 
1er  trimestre 2021 
</t>
  </si>
  <si>
    <t xml:space="preserve">Meta Producto 
2do  trimestre 2021 
</t>
  </si>
  <si>
    <t xml:space="preserve">Meta Producto 
3er  trimestre 2021 
</t>
  </si>
  <si>
    <t xml:space="preserve">Meta Producto 
4to  trimestre 2021 
</t>
  </si>
  <si>
    <t>NOMBRE PROGRAMA MANUAL PROGRAMATICO</t>
  </si>
  <si>
    <r>
      <t>CÓDIGO PROGRAMA-</t>
    </r>
    <r>
      <rPr>
        <sz val="8"/>
        <rFont val="Calibri"/>
        <family val="2"/>
        <scheme val="minor"/>
      </rPr>
      <t>MANUAL PROGRAMATICO</t>
    </r>
  </si>
  <si>
    <t xml:space="preserve">CÓDIGO DE PRODUCTO  (MGA)  </t>
  </si>
  <si>
    <t xml:space="preserve">NOMBRE DEL PRODUCTO (MGA) </t>
  </si>
  <si>
    <t>PROYECTO</t>
  </si>
  <si>
    <t>CODIGO BPIN</t>
  </si>
  <si>
    <t>ARTICULACION DE LA  ACTIVIDAD CON EL OBJETO DE GASTO DEL CCPET</t>
  </si>
  <si>
    <t>TIPO DE ACTIVIDAD</t>
  </si>
  <si>
    <t xml:space="preserve">REQUIERE CONTRATO </t>
  </si>
  <si>
    <t>2.3.2. ADQUISICION DE BIENES Y SERVICIOS</t>
  </si>
  <si>
    <t>2.3.1. GASTOS DE PERSONAL</t>
  </si>
  <si>
    <t>2.3.3. TRANSFERENCIAS CORRIENTES</t>
  </si>
  <si>
    <t>2.3.4  TRANSFERENCIAS DE CAPITAL</t>
  </si>
  <si>
    <t>NORMATIVA</t>
  </si>
  <si>
    <t>ADMINISTRATIVA</t>
  </si>
  <si>
    <t>GESTIÓN</t>
  </si>
  <si>
    <t>LOGÍSTICA</t>
  </si>
  <si>
    <t>REQUIERE CONTRATO</t>
  </si>
  <si>
    <t>SI</t>
  </si>
  <si>
    <t>NO</t>
  </si>
  <si>
    <t>1.2 Más Oportunidades para la Salud</t>
  </si>
  <si>
    <t>3.4 Más Oportunidades para el Buen Gobierno</t>
  </si>
  <si>
    <t>3.5 Más Oportunidades para la Territorialidad..</t>
  </si>
  <si>
    <t xml:space="preserve">SECRETARÌA DE MEDIO AMBIENTE, RECURSOS NATURALES Y SOSTENIBILIDAD </t>
  </si>
  <si>
    <t>4.5 Más Oportunidades para la Educación Ambiental</t>
  </si>
  <si>
    <t>SECRETARÍA DE HÁBITAT</t>
  </si>
  <si>
    <t>SECRETARÍA DE VÍAS</t>
  </si>
  <si>
    <t>SECRETARÍA DE TRÁNSITO</t>
  </si>
  <si>
    <t>5.2 Más Oportunidades para la Movilidad y la Seguridad ViaL</t>
  </si>
  <si>
    <t>SECRETARÌA DE AGRICULTURA Y DESARROLLO RURAL</t>
  </si>
  <si>
    <t>CONSEJERÍA DE DESARROLLO TURÍSTICO</t>
  </si>
  <si>
    <t>SECRETARÍA DE DESARROLLO ECONÓMICO Y PRODUCTIVIDAD</t>
  </si>
  <si>
    <t>SECRETARÍA DE GESTIÓN MINERO Y ENERGETICO SOSTENIBLE</t>
  </si>
  <si>
    <t>SECRETARÍA DE TECNOLOGÍAS DE LA INFORMACIÓN Y LAS COMUNICACIONES</t>
  </si>
  <si>
    <t>Cubrir el 100% de los Servicios de salud requeridos por la población a cargo del Dpto. con los recursos asignados.</t>
  </si>
  <si>
    <t>Auditar el 100% de facturación radicada</t>
  </si>
  <si>
    <t>Auditar el 100% de las solicitudes radicadas</t>
  </si>
  <si>
    <t>Auditoria y reconocimiento al 100% de la facturación No PBS radicada</t>
  </si>
  <si>
    <t>Realizar convenios interadministrativos con la red Pública  de acuerdo a lineamientos  de Minsalud con los recursos del SGP Susidio a la oferta</t>
  </si>
  <si>
    <t>Tramitar el 100% de las solicitudes de autorizaciónes radicas ( Tutela) servicios de salud  a la Poblacion a cargo del departamento.</t>
  </si>
  <si>
    <t>Realizar procesos de radicación, Auditoría y Pago de los servicios de salud NOPBS de acuerdo a la Resolución 555 de 2019 del IDS  y lo contemplado en el ART.238 de la ley 1955 de 2.019 (ley de punto )final)aplicando el mecanísmo para su verificación y control de pago de acuerdo con lo establecido en la resolución 1479 de 2015 del MSPS</t>
  </si>
  <si>
    <t>Realizar contrato de prestacion de servicios  de salud a la  atencion de la poblacion inimputables de acuerdo a lineamientos y recursosos transferidos por la Nación.</t>
  </si>
  <si>
    <t>Realizar procesos de radicación, Auditoría y Pago de los servicios de salud de urgencias a migrantes de frontera con Colombia en el marco del Decreto 2408 de 2018.</t>
  </si>
  <si>
    <t>Reailzar 7 siete convenios con la red publica    contrato de poblacion iniputables</t>
  </si>
  <si>
    <t>6810 facturas pagadas NPBS</t>
  </si>
  <si>
    <t>Planes Hospitalarios de Emergencias de las ESEs actualizado, estableciendo objetivos, acciones y la organización del hospital y sus servicios. Así como las responsabilidades del personal frente a situaciones de emergencia o desastre. A fin de controlar sus efectos adversos y/o atender los daños a la salud que se puedan presentar.</t>
  </si>
  <si>
    <t>Evaluacion del Indice de Seguridad Hospitalaria en las IPS de la Red Publica que cuenten con servicios de Urgencias Habilitados</t>
  </si>
  <si>
    <t>Taller Hospitales Seguros Frente a Desastres</t>
  </si>
  <si>
    <t>garantizacion de notificacion inmediata y toma de muestras de los casos probables  COVID 19</t>
  </si>
  <si>
    <t>realizacion de la IEC</t>
  </si>
  <si>
    <t>realizacion de cercos epidemiologicos</t>
  </si>
  <si>
    <t>realizacion de  tamizaje en viajeros en puntos de entrada fronterizos</t>
  </si>
  <si>
    <t>captacion de casos de eventos de salud publica de importancia internacional (ESPII).</t>
  </si>
  <si>
    <t>actas de revision de los planes retroalimentacion sobre los hallazgos a cada ESE evaluada</t>
  </si>
  <si>
    <t>taller regional gestionado por el CRUE y reaiizado por parte del MSPS</t>
  </si>
  <si>
    <t>soportes SIVIGILA</t>
  </si>
  <si>
    <t>formatos diligenciados de IEC</t>
  </si>
  <si>
    <t>formatos de cercos epidemilog</t>
  </si>
  <si>
    <t>soportes de tamizaje</t>
  </si>
  <si>
    <t>SIVIGILA</t>
  </si>
  <si>
    <t>GESTION DE LAS REFERENCIAS Y CONTRAREFERENCIAS DE LOS PACIENTES PRESENTADOS AL CENTRO REGULADOR DE URGENCIAS Y EMERGENCIAS</t>
  </si>
  <si>
    <t>MANTENIMIENTO Y MEJORAMIENTO DE LA RED DE COMUNICACIONES DEL DEPARTAMENTO</t>
  </si>
  <si>
    <t xml:space="preserve">Realizar 1 seguimiento a los municipios del departamento sobre el acto administrativo que compromete los recursos para garantizar la continuidad y la universalidad del regimen subsidiado. </t>
  </si>
  <si>
    <t>Realizar 12 acciones (socializaciones, seguimiento y/o apoyo ) a la programacion  anual de novedades BDUA que llevan a cabo los municipios ante el adres</t>
  </si>
  <si>
    <t xml:space="preserve">Realizar 4 cruces de la BDUA con el sisben municipal  y sisben consolidado por DNP para determinar la  poblacion no asegurada </t>
  </si>
  <si>
    <t xml:space="preserve">Realizar 12 acciones (Asesoria, asistencia tecnica , inspeccion y vigilancia) a los municipios para la afiliacion de la poblacion no asegurada de acuerdo al decreto 064 de 2020. </t>
  </si>
  <si>
    <t>Realizar 1 gestion para comprometer los recursos de rentas departamentales para el cofinanciamiento del regimen subsidiado a los 40 municipios del departamento.</t>
  </si>
  <si>
    <t xml:space="preserve">Realizar 12 viabilidades de pago para el giro efectivo de los recursos departamentales a la administradora del sgsss - adres. </t>
  </si>
  <si>
    <t>Realizar 2 Auditorias a las EAPB  en los componentes de aseguramiento e informacion de acuerdo a los lineamientos de la circular 0001 de 2020.- GAUDI</t>
  </si>
  <si>
    <t xml:space="preserve">Realizar 2 procesos de revision de la guia de auditoria y sus soportes, diligenciada por los 40 municipios en los componentes establecidos por la circular 001 de 2020 y entrega de informe de auditoria a la superssalud. </t>
  </si>
  <si>
    <t>Realizar 4  mesas de conciliacion de cartera y acuerdos de pago entre las empresas responsables de pago y las ips de acuerdo a los lineamientos establecidos en la circular 30 de 2014 de la supersalud.</t>
  </si>
  <si>
    <t>Realizar 4 Reportes  a la SUPERSALUD    del incumplimiento a  los acuerdos de pago en las mesas de depuracion de cartera por parte de las ERP.</t>
  </si>
  <si>
    <t>Mantener  en 98%  la cobertura universal del SGSSS en los 40 municipios del departamento, incluyendo los 8 municipios PDET</t>
  </si>
  <si>
    <t>Evaluar  en el 100% de las EAPB del ámbito departamental las funciones asignadas Conforme a Io dispuesto en el articulo 2.5.2.1.1.2 del Decreto 780 de 2016 - Responsabilidades de las Entidades Promotoras de Salud</t>
  </si>
  <si>
    <t xml:space="preserve"> Vigilar en el 100% de las EAPB  el flujo de recursos que cofinancian el SGSSS y que garantizan la prestación efectiva de los servicios de salud</t>
  </si>
  <si>
    <t xml:space="preserve">Realizar 4 acciones de (monitoreo y seguimiento) al cumplimiento de propuestas contenidas en el ptrrm una vez avalada por el ministerio de salud </t>
  </si>
  <si>
    <t>Realizar 4 informes del seguimiento  y reporte al nivel central del cumplimiento del PTRRM del departamento.</t>
  </si>
  <si>
    <t>Realizar 4 informes de la verificacion de los indicadores de calidad y produccion de las 16 ESES del estado</t>
  </si>
  <si>
    <t xml:space="preserve">Promover 4 reuniones con la secretaria de las TIC de la gobernacion para la fortmulacion, diseño e implementacion de telesalud en las eses del departamento  </t>
  </si>
  <si>
    <t>Verificación de los soportes de Inscripcion y Asignacion de Codigo al Prestador que cumple con los requisitos, revision y Validacion de Novedades de los Prestadores.</t>
  </si>
  <si>
    <t xml:space="preserve">Búsqueda activa de Prestadores no habilitados (directorio telefónico, revistas, página web).   </t>
  </si>
  <si>
    <t xml:space="preserve">Realizar las Visitas Previas y  Programadas de acuerdo a lo contemplado en el decreto 780 del 2016 y Resolucion 3100 del 2019, estandarizando los soportes y fuentes de verificacion de los criterios definidos en la Resolucion 3100 del 2019.
</t>
  </si>
  <si>
    <t>Seguimiento y monitoreo de los Planes de Mantenimiento Hospitalario de la red publica y privada.</t>
  </si>
  <si>
    <t>Recepción  y trámite de quejas y reclamos interpuestas por usuarios afiliados al SGSSS.</t>
  </si>
  <si>
    <t>Recepción, revisión de documentación y expedición de licencias de funcionamiento de equipos emisores de radiaciones ionizantes</t>
  </si>
  <si>
    <t>Recepciòn , revision de documentación y expedición de licencias de  Seguridad  y Salud en el trabajo.</t>
  </si>
  <si>
    <t xml:space="preserve">Seguimiento, monitoreo y verificación según plan anual de visitas para cada vigencia de las condiciones de tecnologia biomedica </t>
  </si>
  <si>
    <t xml:space="preserve">Verificacion en la implementacion del PAMEC según plan anual de visitas programadas para cada vigencia </t>
  </si>
  <si>
    <t>Verificacion de la  aplicación y seguimiento y reporte de Sistemas de Informacion por parte de las IPS programadas en el plan anual de visitas para cada vigencia.</t>
  </si>
  <si>
    <t xml:space="preserve">Realizar jornadas de (Asistencia 
Tecnica) Capacitación sobre la normatividad vigente a los Prestadores de Servicios de Salud programados para visita durante la Vigencia. </t>
  </si>
  <si>
    <t>Asesorar  y brindar acompañamiento a los prestadores que voluntariamente participen del Modelo de Asistencia Tecnica Sistema Unico de Acreditación. En el marco del Plan Nacional de Mejoramiento de la Calidad en Salud. (PNMCS )</t>
  </si>
  <si>
    <t>Asesorar  en la conformacion de Unidades 
Funcionales  de Atención del Cancer 
a todas las Instituciones  prestadoras de servicios de salud interesadas en
 habilitar una UFCA - UACAI
UFCA= Unidad Funcional de Cancer Adultos
UACAI= Unidad de Atención de Cancer  Infantil.</t>
  </si>
  <si>
    <t>Asesoria y Asistencia Tecnica  en normatividad  vigente Resolución 3100 de 2019 a prestadores de Servicios de Salud  habilitados para atención de poblacion migrante.</t>
  </si>
  <si>
    <t xml:space="preserve"> Desarrollar   reuniones  del  Concejo Territorial de Salud Ambiental COTSA con la operatividad de sus mesas temáticas </t>
  </si>
  <si>
    <t>Actas e reunion</t>
  </si>
  <si>
    <t>Conformar y operativizar en ocho( 8) municipios espacios de gestión intersectorial</t>
  </si>
  <si>
    <t>Acto adminitrativo</t>
  </si>
  <si>
    <t>Desarrollar  en diez (10) municipios  la Estrategia de viviendas saludables.</t>
  </si>
  <si>
    <t xml:space="preserve">Documento </t>
  </si>
  <si>
    <t>Desarrollar  en 10 municipios la Estrategia de Escuelas saludables.</t>
  </si>
  <si>
    <t>Implementar  estrategias para facilitar que la comunidad participe en la gestión de la salud ambiental a nivel territorial en los 39 municipios bajo jurisdicción sanitaria</t>
  </si>
  <si>
    <t>Fomentar en 04  municipios espacios intersectoriales para  la implementación de la  estrategia de movilidad saludable, segura y sostenible</t>
  </si>
  <si>
    <t>Promover en 04 municipios, la estrategia de Movilidad Saludable, Segura y Sostenible en instituciones educativas,  en su transformación como comunidades seguras</t>
  </si>
  <si>
    <t>Desarrollar  campañas en dos(2) municipios sobre manejo y uso del agua  anivel intradomiciliario y promover  la estrategía de  lavado de manos para la prevención de la EDA</t>
  </si>
  <si>
    <t>Realizar trimestralmente  en los 39 municipios socialización de resultados de vigilancia de la calidad de agua a través de espacios de gestión intersectorial y comunitaria en los municipios</t>
  </si>
  <si>
    <t>Elaborar trimestralmente indicadores de calidad de agua de acueductos y  municipios y reportar a autoridades según R. 2115 de 2007.</t>
  </si>
  <si>
    <t>Realizar  trimestralmente el monitoreo de EDA en el dpto y  socializar mapeo de municipios a riesgo para las intervenciones sanitarias.</t>
  </si>
  <si>
    <t xml:space="preserve">Realizar mensualmente 117 acciones de vigilancia de calidad del agua establecidas en la resolución  1575 de 2007 en los 39 municipios categorías 4°, 5° y 6° </t>
  </si>
  <si>
    <t xml:space="preserve">Elaborar en 12 municipios  planes de trabajo correctivos con mapa de riesgo  para reducir riesgo sanitario en las fuentes </t>
  </si>
  <si>
    <t xml:space="preserve">Actualizar en 9 municipios categorías 4°, 5° y 6° el levantamiento de información  para mapas de riesgo de calidad de agua de los acueductos </t>
  </si>
  <si>
    <t>Realizar la evaluación de  9   planes de emergencia en municipios con acueductos críticos en abastecimiento  de agua por efecto del cambio climático</t>
  </si>
  <si>
    <t>1. Evaluar en los 40 municipios el  PAS 2019  en el cumplimiento de metas, estrategias y acciones planteadas.</t>
  </si>
  <si>
    <t>2. Realizar (1) asistencias tecnicas a los 40  municipios en la formulación del plan de acción en salud en cumplimiento de las Resoluciones 518 de 2015, 1536 de 2015,.3202 de 2016 y  3280 de 2018.</t>
  </si>
  <si>
    <t xml:space="preserve">3. Realizar 2  monitoreos  y seguimientos  al cargue en la plataforma SISPRO de los planes de acción de la dimensión sexualidad, derechos sexuales y reproductivos de los  municipios del Departamento de la vigencia 2020.
</t>
  </si>
  <si>
    <t>4. Realizar fortalecimiento de capacidad institucional a doce  (12) EAPB para que se ofrezca una atención integral en salud  sexual y reproductiva</t>
  </si>
  <si>
    <t>1. Realizar (6) acciones de abogacia concertadas y articuladas con alcaldes o delegados fomentando la promoción y garantía de los derechos sexuales y reproductivos y equidad de genero</t>
  </si>
  <si>
    <t>2. Realizar (6)asistencia tecnica a las   mesas interinstitucionales y comunitarias,  para la formulacion del plan de accion del programa hacia  la promocion y garantia de  los derechos sexuales y reproductivos y equidad de genero</t>
  </si>
  <si>
    <t>3. Realizar (40) seguimientos al Plan de accion del  programa hacia la promoción y garantía de los derechos sexuales y reproductivos y equidad de genero concertado en las mesas intersectoriales y comunitarias municipales.</t>
  </si>
  <si>
    <t>4. Evaluar los (40) Planes de accion del  programa hacia la promoción y garantía de los derechos sexuales y reproductivos y equidad de genero concertado en las mesas intersectoriales y comunitarias municipales.</t>
  </si>
  <si>
    <t>Desarrollar en el 100% de los municipios acciones de información sobre la Tenencia responsable de animales domésticos y de compañía.</t>
  </si>
  <si>
    <t>Realizar un (1) seguimiento al municipio de Cúcuta para verificar acciones de Información sobre la Tenencia responsable de animales domésticos y de compañía.</t>
  </si>
  <si>
    <t>Realizar 2 seguimiento a la ordenanza número 16  del 19 de Diciembre de 2016, a travéz de las reuniones del comité de protección y bienestar animal en el departamento.</t>
  </si>
  <si>
    <t>Realizar 39 jornadas de vacunación antirrábica canina y felina en la zona urbana  y rural de los municipios del departamento, de acuerdo a las orientaciones de la Res. 518 de 2015</t>
  </si>
  <si>
    <t>Realizar un (1) Seguimiento al cumplimiento de las coberturas de vacunación antirrábica canina en la zona urbana  y rural del municipio categoría I (Cúcuta).</t>
  </si>
  <si>
    <t xml:space="preserve">Realizar 9 jornadas de vacunación de sostenimiento y tenencia responsble de mascotas en los municipios fronterizos (El Carmen, Convención, Teorama, Tibú, Puerto Santander, Villa del Rosario, Ragonvalia, Herrán y Toledo) con población migrante que ingrese con mascotas al Departamento. </t>
  </si>
  <si>
    <t>Elaborar en los  39 municipios censos y  Diagnósticos en salud ambiental.</t>
  </si>
  <si>
    <t>Mantener mensualmente  en los 39 municipios categorías 4°, 5° y 6°   la vigilancia  de los eventos de interés en salud  pública relacionados con salud ambiental  y realizar intervenciones sanitarias</t>
  </si>
  <si>
    <t xml:space="preserve">Socializar trimestralmente diagnósticos de  problemáticas sanitarias en espacios de gestión  intersectorial. </t>
  </si>
  <si>
    <t>Implementar en 5 municipios críticos, el  protocolo  para la vigilancia sanitaria y Ambiental de los efectos en salud relacionados con la contaminación del aire</t>
  </si>
  <si>
    <t>Realizar en 5 municipios el Inventario de fuentes de contaminantes del aire producto de las actividades de IVC</t>
  </si>
  <si>
    <t>Elaborar y desarrollar  en  9 municipios  plan de acción para la Gestión Integral de Sustancias Químicas.</t>
  </si>
  <si>
    <t>Evaluar y hacer seguimiento en 9 municipios a los planes de emergencia por sustancias químicas de los establecimientos.</t>
  </si>
  <si>
    <t>Realizar en 9  Municipios  levantamiento de información para caracterización  de sustancias químicas peligrosas</t>
  </si>
  <si>
    <t xml:space="preserve">Realizar semestralmente  en los 39 municipios categorías 4, 5 y 6 acciones de IVC sanitario de la gestión integral de los residuos peligrosos de los generadores </t>
  </si>
  <si>
    <t>Realizar seguimiento  trimestral al plan de  Gestión Integral de residuos peligrosos institucional PGIRH</t>
  </si>
  <si>
    <t>Realizar trimestralmente  en los 39 municipios categorías 4, 5 y 6 acciones de IVC sanitario   en  los establecimientos especiales (Alto riesgo)</t>
  </si>
  <si>
    <t>Realizar trimestralmente  en los 39 municipios categorias 4, 5 y 6 acciones de IVC sanitario   en establecimientos de interes sanitario  de bajo riesgo</t>
  </si>
  <si>
    <t>Realizar el mapa de riesgos por determinantes sanitarios  en 6 municipios considerados críticos</t>
  </si>
  <si>
    <t>Elaborar el análisis situacional de la problemática sanitaria a nivel territorial</t>
  </si>
  <si>
    <t>Realizar dos capacitaciones al talento humano responsable de las acciones de IVC sanitario  en  marco normativo, procesos y procedimientos</t>
  </si>
  <si>
    <t>Socializar con las administraciones municipales las normatividad sanitaria para promover mecanismos de participación para la gestión de la seguridad sanitaria</t>
  </si>
  <si>
    <t>Mantener semestralmente  actualizado el censo  de los objetos de IVC de interés para salud ambiental en los 39 municipios categorías 4, 5 y 6</t>
  </si>
  <si>
    <t>Realizar IVC sanitario en establecimientos de alto riesgo sanitario en los pasos fronterizos</t>
  </si>
  <si>
    <t xml:space="preserve">Realizar inspecciones sanitarias de
albergues/hogares de paso  y/o
zonas de asentamiento de población
migrante, 
</t>
  </si>
  <si>
    <t>Realizar  gestion para el desarrollo de acciones de Promoción y Prevención sanitaria en pasos fronterizos, albergues/hogares de paso  y/o
zonas de asentamiento de población migrante, en el marco de la estrategia de entornos saludables.</t>
  </si>
  <si>
    <t>Realizar  la  vigilancia epidemiológica, monitoreo de eventos y seguimiento de casos de los eventos de interés en salud  pública relacionados con salud ambiental, en población migrante.</t>
  </si>
  <si>
    <t>Gestionar intervenciones para la solución de problemáticas sanitarias en el paso fronterizo y 
Sitios de concentración  de población migrante</t>
  </si>
  <si>
    <t>Realizar  diagnósticos sanitarios  en los pasos fronterizos y en sitios de concentración de población migrante</t>
  </si>
  <si>
    <t>Vigilar   el suministro y la calidad del agua en   albergues/hogares de paso  y/o
zonas de asentamiento de población
migrante</t>
  </si>
  <si>
    <t xml:space="preserve">Vigilar mensualmente la calidad del agua  en los pasos fronterizos de Villa del Rosario y de Puerto Santander </t>
  </si>
  <si>
    <t>Realizar una (1) entrega de informacion en salud de la dimencion vida saludable y condiciones no transmissibles  según parametros tecnicos del medio digital.</t>
  </si>
  <si>
    <t>Dos (2) seguimientos a la ejecuccion de las acciones contratadas a la concurrencia de informacion en salud en medio digital para la promocion de habitos y estilos de vida saludable para las ENT y SBVA en los 20 municipios</t>
  </si>
  <si>
    <t>Realizar una (1) evaluacion de resultados alcanzados a la concurrencia  de informacion en salud en medio digital de la dimesnion vida saludable y condiciones no transmisibles en los 20 municipios.</t>
  </si>
  <si>
    <t>Realizar dos (2) Seguimiento a las estrategias de informacion en salud para la promocion de vida saludable y para las ENT  y SBVA y protocolos COVID</t>
  </si>
  <si>
    <t>Realizar dos (2) Acompañamientos a la etapa de alistamiento e implementacion de los municipios priorizados para la estrategia CERS</t>
  </si>
  <si>
    <t>Realizar dos (2) Seguimientos al plan de trabajo de los  municipios priorizados para la estrategia CERS</t>
  </si>
  <si>
    <t>Realizar dos (2) Participaciones en un comité departamental para la articulacion de objetivos comunes de la estrategia CERS</t>
  </si>
  <si>
    <t xml:space="preserve">Realizar una (1) Evaluacion de las metas alcanzadas de estaretgia CERS de los municipios priorizados </t>
  </si>
  <si>
    <t>Realizar una (1) Socializacion  de estrategias de modos, condiciones y estilos de vida saludables a los 40 municipios, EAPB e instituciones del orden departamental</t>
  </si>
  <si>
    <t>Realizar un (1) Seguimiento y evaluacion al desarrollo de las estrategias de estilos de vida saludable de los municipios</t>
  </si>
  <si>
    <t>Dos (2) Participaciones en espacio del orden departamental para la promocion de modos, condiciones y estilo de vida saludable.</t>
  </si>
  <si>
    <t xml:space="preserve">Realizar un (1) Consolidado informacion relacionada con las estrategias de ENT y la SBVA </t>
  </si>
  <si>
    <t>Realizar un (1) monitoreo a las acciones de gestion de la salud publica y PAS de los 40 municipios para la dimension vida saludable y condiciones no transmisibles</t>
  </si>
  <si>
    <t>Realizar una (1) Asistencia tecnica a municipios, EAPB y ESES en modelos de atencion y RIAS para las ENT y la SBVA</t>
  </si>
  <si>
    <t>Realizar un (1) Seguimiento a las EAPB e IPS en la implementacion de los modelos de atencion y RIAS para usuarios con ENT y SBVA</t>
  </si>
  <si>
    <t>Realizar un (1) Seguimiento y evaluacion de acciones de proteccion especifica y deteccion temprana para las ENT y la SBVA a los actores del SGSSS</t>
  </si>
  <si>
    <t>Realizar un (1)Consolidado de informacion relacionada con los eventos de las ENT y la SBVA</t>
  </si>
  <si>
    <t>Realizar un (1) Diseño y elaboracion de documento tecnico para la certificacion de ESES saludables</t>
  </si>
  <si>
    <t>Realizar una (1) Socializacion y sensibilizacion de la estrategia ESES saludables certificadas, EAPB y ESESs departamentales y locales</t>
  </si>
  <si>
    <t>Realizar una (1 )Gestion institucional para la adopcion por parte de los representantes legales de las ESES, a la estrategia ESES saludables</t>
  </si>
  <si>
    <t>Realizar una (1) evaluacion de resultados alcanzados en la estrategia ESES saludables</t>
  </si>
  <si>
    <t>Realizar un (1) seguimiento  a las EAPB en la implementacion de las Ruta de promocion y mantenimiento, cancer, cardiovasculares para las ENT y la SBVA.</t>
  </si>
  <si>
    <t>Realizar un (1) Diseño de instrumento de recoleccion de eventos de las ENT  en coordinacion con las EAPB</t>
  </si>
  <si>
    <t xml:space="preserve">Diseñar un (1)  documento diagnostico de referencia para uso a nivel Municipal sobre la  situacion de salud  mental en el proceso del paso a paso en la adaptacion y adopcion de la politica publica de salud mental departamental </t>
  </si>
  <si>
    <t xml:space="preserve">Lograr que diez (10)  Municipios priorizados diligencien  el documento diagnostico de referencia para uso a nivel Municipal sobre la  situacion de salud  mental en el proceso del paso a paso en la adaptacion y adopcion de la politica publica de salud mental departamental </t>
  </si>
  <si>
    <t>Lograr  cuatro (4) eventos de la socializacion oficial   de la política publica departamental de salud mental, a nivel de cada regional en el territorio, con apoyo del Ministerio de Salud y Protección Social y oficina de prensa de la Gobernacion de NdS</t>
  </si>
  <si>
    <t xml:space="preserve">Socializar en el consejo territorial de seguridad social en salud y de violencias Departamental la política publica departamental de salud mental para favorecer el reconocimiento de esta normativa  territorial </t>
  </si>
  <si>
    <t>Diseñar  una pieza comunicativa de estilo  cartilla  técnico-resumen de  la política publica departamental de salud mental para aportar en la difusión de los contenidos de dicha política.</t>
  </si>
  <si>
    <t>Producir un video de la  linea de tiempo del proceso de adopcion y adaptacion de la politica publica de salud mental  en NdeS que abarque presentacion de ejes estrategicos</t>
  </si>
  <si>
    <t>Difundir en los cuarenta (40) Municipios la  pieza comunicativa de estilo  cartilla  técnico-resumen de  la política publica departamental de salud mental para aportar  en la facilitacion de los contenidos de dicha política.</t>
  </si>
  <si>
    <t>Desarrollar  catorce (14) evaluaciones sobre el cumplimiento de planes de acción de salud mental de los Municipios   de la vigencia 2019, según los formatos definidos para tal fin</t>
  </si>
  <si>
    <t xml:space="preserve">Lograr la actualizacion  de cuatro (4) rutas departamentales  para los eventos de intento de suicidio, violencia intrafamiliar, consumo de sustancias psicoactivas y acoso escolar  medie¿ante trabajo colabotarivo con la Secretaria de Educacion Departamental </t>
  </si>
  <si>
    <t>Actualizar una (1) ruta de salud mental Departamental y posterior envio a nivel Municipal y actores relacionados con salud mental</t>
  </si>
  <si>
    <t>Participar en la agenda oficial por la  semana conmemorativa  del día mundial de la salud mental  orientado a la "Gestión de la Salud Mental en Colombia, Retos y Desafíos" ,   liderado por el Ministerio de Salud y Proteccion social, gestionando la  participacion de  integrantes de actores como  Municipios, e integrantes del onsejo Departamental de Salud Mental y seccional de estupefacientes junto con el  comite de reduccion del consumo de Sustancias psicoactivas.</t>
  </si>
  <si>
    <t>Generar un plan de trabajo  concertado con el enlace de Información en Salud y Ed comunicación institucional  para establecer la fecha de conmemoración del día mundial de la salud mental a nivel departamental</t>
  </si>
  <si>
    <t>Lograr cinco (5) sesiones virtuales, en armonía con el Sistema de la Seguridad y Salud en el Trabajo y ARL, dirigido al personal ids, con tematicas como manejo en auxilio psicologico, kiderazgo y trabajo en equipo, manejo del estrés , estados de comunicacion y control de impulsos.</t>
  </si>
  <si>
    <t>Convocar dos(2) sesiones  del Consejo departamental de Salud Mental y dar claridades frente a su conformación, según alcances establecidos en la Ley 1616 de 2013.y la Ordenanza 027 de la Asamblea Departamental sobre política publica departamental de salud mental</t>
  </si>
  <si>
    <t>Generar un (1) informe técnico del avance y el cumplimiento del Plan de acción del Consejo Departamental de salud mental</t>
  </si>
  <si>
    <t xml:space="preserve">Generar dos informe consolidado, uno por cada trimestre, sobre las gestiones y productos diseñados y/o adaptadps y/o ajustados por la dimension de convivencia social y salud mental que incluya un procedimiento sobre apoyo a sobrevivientes que incolucre las EPS  en el marco de la atencion dentro de las competencias a la emergencia covid19 </t>
  </si>
  <si>
    <t xml:space="preserve">Aplicar en cinco (5) EPS la  ficha de caracterización de salud mental ( incluye revisión de la atención a migrantes, Atención a menores infractores de la Ley y eventos de salud mental) generando compromisos para que ajusten condiciones para la mejora en la atención Integral en Salud Mental, </t>
  </si>
  <si>
    <t>Lograr cuatro (4 )asistencias técnicas distribuidas entre las EAPB presentes en el territorio,  con el fin de promover  la implementación de la ruta de atención para atención a pacientes con problemas y trastornos asociados al consumo de sustancias psicoactivas, empleando el formato disponible por la dimensión de convivencia social y salud mental para tal fin.</t>
  </si>
  <si>
    <t>Lograr cuatro (4) visitas  de seguimiento  a las EAPB que se les realizo asistencia técnica, para verificar  la implementación de la ruta de atención para atención a pacientes con problemas y trastornos asociados al consumo de sustancias psicoactivas, empleando el formato disponible por la dimensión de convivencia social y salud mental para tal fin.</t>
  </si>
  <si>
    <t>Participar en seis  (6) COVES departamentales convocados por Vigilancia en Salud Publica, para reconocer la situación de eventos de interés en salud pública de otras dimensiones como vectores,  condiciones transmisibles, ambiente y ámbito laboral, zoonosis,  Salud sexual y reproductiva, no transmisibles,  nutrición, CRUE y laboratorio salud pública.</t>
  </si>
  <si>
    <t>Socializar a tres (3)  organizaciones no gubernamentales  involucradas en la atención a los migrantes  la ruta de atención para atención a pacientes con problemas y trastornos asociados al consumo de sustancias psicoactivas, la ruta departamental de salud mental y de violencia intrafamiliar.</t>
  </si>
  <si>
    <t>Desarrollar  un proyecto para brindar escucha y apoyo emocional a las diversas manifestaciones y reacciones afectivas, cognitivas y conductuales que puedan afectar la salud mental por la emergencia sanitaria por coronavirus COVID – 19 mediante información en salud por teleorientacion a través de la atención telefónica disponible para la población nortesantandereana, en el marco del plan de intervenciones colectivas, Decreto 1841 de 2013, Resolución 518 de 2015 Y Resolución 3280 Dde 2018 MINSALUD</t>
  </si>
  <si>
    <t>Realizar séis (6)  visitas de seguimientos empleando el formato  de la atención primaria en salud mental, diseñado por la dimensión, en las  IPS de las  ESES regionales ubicadas en los Municipios priorizados</t>
  </si>
  <si>
    <t>Desarrollar  una Replica  del  taller de Formación a Equipos Básicos de Salud en la Guía del Programa de Acción Mundial para Superar las Brechas en Salud Menta GI- mhGAP Versión 2.0.  convocando profesionales como psiquiatras y/o médicos y/o enfermería y/o  psicólogos de Instituciones prestadoras de servicios de salud priorizadas en el territorio</t>
  </si>
  <si>
    <t xml:space="preserve">Desarrollar  cinco (5) acciones de  inspección y vigilancia de los  servicios de salud mental en las IPS con oferta de servicios en salud mental y/o de atención al consumo de SPA registradas en el REPS ( ESE HMRS, Clínica Stella Maris, IPS San Luis Gonzaga, IPS El reencuentro y ESE EMIRO CAÑIZARES ), para lograr determinar el grado de implementación de la ruta de atención para atención a pacientes con problemas y trastornos asociados al consumo de sustancias psicoactivas, que incluya la revisión de la atención a los migrantes y atención a menores infractores de la Ley  si se han presentado atención a estas poblaciones </t>
  </si>
  <si>
    <t xml:space="preserve">Lograr un taller de formativo sobre la utilizacion de los tamizajes  que abarque orientaciones sobre el contenido, finalidad y uso  de tamizajes AUDITT, ASSIT, SRQ y RQC , instrumentos descritos en la Resolución 3280/2018 como los de primera aplicabilidad en relación a salud mental dirigido a prestadores de servicios de salud y relacionados. 
</t>
  </si>
  <si>
    <t>Aplicar  en veinte (20)  Municipios  un formato de reconocimiento municipal  de la  dimensión de convivencia social y  salud mental,  que incluya variables relacionadas con la información atencion al menor infractor de la ley, victimas de conflicto  y migrantes que permita determinar las condiciones de la situación local en salud mental.</t>
  </si>
  <si>
    <t>Desarrollar  séis (6) asistencias técnicas sobre la ruta  para atención a pacientes con problemas y trastornos asociados al consumo de sustancias psicoactivas,   la ruta departamental de salud mental  y sobre convivencia social  a las   IPS públicas y/o privadas con servicios de psicología y psiquiatría registradas en el REPS, priorizadas por la dimensión, empleando el formato disponible por la dimensión de convivencia social y salud mental para tal fin.</t>
  </si>
  <si>
    <t>Realizar séis (6) mesas de trabajo en los Municipios priorizados donde participen las ESE Publicas, EPS, IPS Registradas en el REPS y demás E.A.P.B.  Presentes en cada territorio local para socializar  la ruta de atención integral de consumo de sustancias psicoactivas,  la ruta departamental de salud mental junto con la ruta de MAP-MUSE y analizar los eventos de salud mental presentes en cada Municipio generando compromisos  que permitan mejorar las  condiciones para la Atención Integral en Salud Mental. Se gestionara apoyo de las secretarias de salud, Dirección Local de Salud y Coordinaciones de Salud Pública según corresponda.</t>
  </si>
  <si>
    <t>Generar diez (10) videos orientadores  para el Cuidado de Salud Mental (Información responsable y acción sin daño), por curso de vida, entornos y grupos poblacionales de mayor vulnerabilidad, en el marco de la emergencia covid19</t>
  </si>
  <si>
    <t>Gestionar  (3) comunicaciones externas oficiales a los Municipios, desde de la coordinación de salud pública I.D.S.,  para socializar  las tres (3) fechas conmemorativas  de la dimensión de convivencia social y salud mental, donde se solicite la generación de acciones locales,  dentro del proceso de promoción y prevención, lo cual incluirá la presentación de lineamientos específicos para cada fecha especial.</t>
  </si>
  <si>
    <t>Elaborar un informe tecnico de las fechas conmemorativas  de la dimensión de convivencia social y salud mental, donde presenten las acciones locales por Municipio y por cada fecha especial de la vigencia 2020</t>
  </si>
  <si>
    <t>Generar un plan de trabajo  concertado con el enlace de Información en Salud y Ed comunicación institucional  para establecer la fecha de conmemoración  del día internacional de la eliminación de la violencia contra la mujer.</t>
  </si>
  <si>
    <t>Diseñar una (1) metodología de implementación de la estrategia educomuncativa denominada " sumando puntos como pareja" para lograr el desarrollo de una prueba Piloto en un Municipio priorizado en articulación con la secretaria de salud de dicho Municipio.</t>
  </si>
  <si>
    <t>Distribuir en  veinte (20) IPS y/o Municipios  priorizados piezas relacionadas con promoción de la convivencia social (Cartilla Bajo Presión = 387  unidades, Cartilla la prevención empieza en casa = 368 unidades, Regla "Sube y Baja"= 547 Unidades  y  Lamina "de fiesta y levante" Color Negro = 176 unidades y Lamina "de fiesta y levante" Color Verde = 368 unidades.</t>
  </si>
  <si>
    <t>Participar en dos (2)  sesiones  del Comité Departamental Interinstitucional Consultivo para la Prevención de la Violencia Sexual y Atención Integral de los Niños, Niñas y Adolescentes Víctimas del Abuso Sexual, en el marco de  la Ley 1146 de 2007.</t>
  </si>
  <si>
    <t>Generar  un  (1)  informe  técnico de avance y cumplimiento de las actividades postuladas por la dimensión de convivencia social y salud mental dentro del l plan de acción departamental Interinstitucional Consultivo para la Prevención de la Violencia Sexual y Atención Integral de los Niños, Niñas y Adolescentes Víctimas del Abuso Sexual, en el marco de  la Ley 1146 de 2007.</t>
  </si>
  <si>
    <t>Gestionar con tres  organizaciones de caracter social y/o comunitario que aborden  temas relacionados con salud mental  el aprovechamiento de 281 ejemplares de la pieza: CARTILLA DE PREVENIR LA VIOLENCIA ES ASUNTO DE TODOS,  junto con la  ficha técnica de criterios de empleabilidad de la misma a nivel local, canalizando su disponibilidad en  lideres sociales, educadores y/o personal de apoyo a proyectos relacionados con eventos de salud mental</t>
  </si>
  <si>
    <t>Participar en  dos (2) sesiones del comité departamental del sistema de responsabilidad penal de adolescentes infractores de la Ley. Instancia presidida por la Secretaria de Gobierno y con la secretaria Técnica de ICBF</t>
  </si>
  <si>
    <t>Desarrollar dos (2)  reuniones institucionales para lograr la actualización y  seguimiento al plan de acción del Comité Departamental del Sistema Nacional de Coordinación de Responsabilidad Penal para Adolescentes en el marco del Decreto N° 1885 del 21 de septiembre de 2015.</t>
  </si>
  <si>
    <t>Generar un(1)  informe  técnico de cumplimiento del plan de sistema de responsabilidad penal en adolescentes infractores de la Ley., Vigencia 2020</t>
  </si>
  <si>
    <t>Entregar a una organización de carácter social y/o comunitario que mantegan atencion a comunidad aun en  la emrgencia por COVID19, unas 150 Piezas de una estrategia para fomentar en buen trato en la familiar denominada " ENTRE DOS " logrando un acta de entrega formal de la gestion con datos basicos y que especifique uso de las estrategia</t>
  </si>
  <si>
    <t>Lograr tres (3) momentos de asistencia técnica con el Ministerio de Salud y Protección social, sobre lineamientos de convivencia social buscando la  facilitación de insumos pata la adopción territorial.</t>
  </si>
  <si>
    <t>Distribuir en doce(12) Municipios priorizados,  80 piezas comunicativas, estilo separata, sobre  convivencia pacífica, junto con la ficha técnica de criterios de empleabilidad de la misma a nivel local, para aprovechamiento en ámbito educativo</t>
  </si>
  <si>
    <t>Lograr el diseño de cinco piezas relacionadas con promoción de la convivencia social y/o violencia intrafamiliar, haciendo enlace con la coordinación de salud pública de un Municipio donde se realizo  el paso a paso de información en salud.</t>
  </si>
  <si>
    <t>Generar un(1)  informe de la existencia de los planes municipales para la prevención y respuesta integral al impacto individual y colectivo de las diferentes formas de violencia, desde la vigencia 2016 a 2020 para determinar prioridades transversales priorizadas por los entes municipales.</t>
  </si>
  <si>
    <t>Lograr que cinco(5) Municipios  actualicen los planes para la prevención y respuesta integral al impacto individual y colectivo de las diferentes formas de violencia  incluyendo acciones para lo promoción de la convivencia social</t>
  </si>
  <si>
    <t xml:space="preserve"> Lograr la generación de los lineamientos de convivencia social logrando la adopción territorial de criterios nacionales</t>
  </si>
  <si>
    <t>Lograr que  cinco (5) Municipios priorizados actualicen  los planes municipales para la reducción del consumo de sustancias psicoactivas según lineamientos de la política publica Departamental de salud mental.</t>
  </si>
  <si>
    <t>Gestionar una (1)  asistencia técnica sobre el  proceso de  fortalecimiento de capacidades en la implementación de las herramientas asociados al abordaje del consumo de sustancias psicoactivas, con el Ministerio de Justicia y del Derecho y la oficina de las Naciones Unidas -UNODC- al personal de salud priorizado,</t>
  </si>
  <si>
    <t>Desarrollar dos (2)  sesiones  del Consejo seccional de estupefacientes de Norte de Santander en el marco del Decreto N° 000701 de 22/6/15.</t>
  </si>
  <si>
    <t>Desarrollar  dos (2) sesiones  del comité departamental para la prevención y reducción del consumo de sustancias psicoactivas en el marco del Decreto N° 000397 de 2/3/2016.</t>
  </si>
  <si>
    <t>Generar un (1) informe técnico del avance y el cumplimiento del Plan integral departamental de drogas mediante trabajo articulado con la Secretaria de Gobierno Departamental de la vigencia.</t>
  </si>
  <si>
    <t>Generar un (1) informe técnico del avance y el cumplimiento del  plan Departamental de Reducción del Consumo de Alcohol en el Marco del Plan Nacional, de la vigencia.</t>
  </si>
  <si>
    <t>Generar un informe técnico de la información referente a la atención en salud mental asociada a eventos de salud mental consumo problemático de sustancias psicoactivas presentando un DOFA según lo obtenido de respuesta de los actores relacionados</t>
  </si>
  <si>
    <t xml:space="preserve"> Generar un reporte basado en la Información referente a la adopción de lineamientos para la atención a personas con trastornos por consumo de sustancias psicoactivas y con dependencia a opioides en mantenimiento con metadona durante la emergencia sanitaria porCOVID-19 por parte de los municipios con reporte de consumo de Heroina en SIVIGILA (Cucuta, Los Patios y Villa del Rosario)</t>
  </si>
  <si>
    <t>Implementar  la Estrategia de Centro de Escucha y Acogida Comunitaria en un sector seleccionado en el Municipio de los Patios y   desarrollar un proceso operativo local para determinar condiciones y recursos para la  implementación del centro de escucha en un sector priorizado en  el Municipio de Villa del Rosario</t>
  </si>
  <si>
    <t>Generar (2) informes finales de supervisión de las estrategias relacionadas con la prevención y reducción de riesgos y daños frente al consumo de sustancias psicoactivas determinando el cumplimiento de las actividades planeadas según cada estrategia.</t>
  </si>
  <si>
    <t>Generar un (1)  informe del sistema único de indicadores de SPA-SUICAD- a nivel departamental ( en cuarto trimestre un preliminar de la vigencia actual)</t>
  </si>
  <si>
    <t>Lograr cuatro (4) seguimientos del uso de plataforma SPA -SUICAD en los prestadores registrados y establecer compromisos para su ingreso con los datos que se requeiren formalizando mediante circular el requerimiento ( UN SEGUIMIENTO POR INSTITUCION: HMRS, CLINICA STELLA MARIS, ESE EMIRO QUINTERO CAÑIZARES Y NEUROPSIQUIATRICO DE OCAÑA)</t>
  </si>
  <si>
    <t>Desarrollar una replica del taller de capacitación a facilitadores del Programa Familias Fuertes con apoyo de la Subdirección Estratégica y de Análisis del Miinisterio de Justicia y del Derecho</t>
  </si>
  <si>
    <t>Distribuir en veinte  (20) Municipios priorizados,  180 piezas comunicativas, estilo separata, sobre  prevención del consumo de sustancias psicoactivas, junto con la ficha técnica de criterios de empleabilidad de la misma a nivel local, para aprovechamiento en ámbito educativo</t>
  </si>
  <si>
    <t xml:space="preserve">Diseñar una (1) pieza comunicativa estilo separata sobre prevención del consumo de sustancias psicoactivas para uso por estudiantes de bachillerato posteriormente </t>
  </si>
  <si>
    <t>Generar un (1) informe  técnico , basado  en SIVIGILA  en comparativo con los reportes desde Medicina Legal, sobre la situación de la violencia intrafamiliar en Norte de Santander que abarque relacionamiento de factores de riesgo, protectores y  mapeo municipal del evento según condiciones y dinámicas locales. Vigencia  2020</t>
  </si>
  <si>
    <t>Fortalecer el Banco de Leche Humana del Hospital Universitario Erasmo Meoz, para la Consejería en Lactancia Materna y la promoción de la alimentación saludable, en el marco de las guías alimentarias basas en alimentos tanto para la gestante como paa el niño y redes de apoyo.</t>
  </si>
  <si>
    <t>Promoción de la Lactancia Matenra y Alimentación del niños pequeño para prevenir la desnutrición en menores de 5 años , en la ESE Hospital San Juan de Dios de Pamplona</t>
  </si>
  <si>
    <t xml:space="preserve">Promoción de la Lactancia Matenra y Alimentación del niños pequeño para prevenir la desnutrición en menores de 5 años , en la ESE Hospital Emiro Quintero Cañizares </t>
  </si>
  <si>
    <t xml:space="preserve">Socializar los lineamientos para  la implementación de la Estrategia IAMI Integral,al talento humano de la ESES del departamento </t>
  </si>
  <si>
    <t>Realizar la Celebración de la Semana Mundial de la Lactancia Materna (1 al 7 de agosto),  en el marco del lema alusivo a la vigencia</t>
  </si>
  <si>
    <t>Realizar  5  seguimientos ( 1 por ips) al desarrollo de  la estrategia IAMI Integral y  de las salas de lactancia materna en  los siguientes municipios ESE Centro (Arboledas,Gramalote, Lourdes, Salazar, San Cayetano, Santiago y Villa Caro) y Suroriental  (Chinácota, Bochalema, Durania, Herrán, Labateca, Ragonvalia y Toledo)</t>
  </si>
  <si>
    <t>Realizar en los  6 municipios descentralizados al personal de salud de las IPS (Cúcuta, Los Patios, Villa del Rosario, La Playa, Herrán y El Zulia), una socialización en las Rutas (RIAS), la atención nutricional en el nuevo modelo de atención.</t>
  </si>
  <si>
    <t>Realizar un seguimiento a 6 EPS del departamento, con mayor número de casos de desnutrición aguda, que presentan barreras en cumplimiento al tratamiento.</t>
  </si>
  <si>
    <t xml:space="preserve">Realizar  en 10 municipios con mayor número de casos notificados al SIVIGILA seguimiento  al cumplimiento de la ruta de atención  a la desnutrición aguda
</t>
  </si>
  <si>
    <t>Realizar  en 5 municipios acompañamiento de jornadas de desparasitación, valoración,  educación  y diagnóstico nutricional a población menor de 5 años</t>
  </si>
  <si>
    <t>Socializar en 5 talleres  a las (subregionales Ocaña (1), Pamplona (1), Cúcuta y área metropolitana (1), ESE Norte (1) y ESE Centro y Suroriental (1)) al talento humano las bases técnicas de  nuevas guías alimentarias para madres gestantes y alimentación del menor de 2 años (lactante y niño pequeño).</t>
  </si>
  <si>
    <t>Realizar 3 talleres por subregional Cúcuta, Ocaña y Pamplona en articulación con el área de participación social, en alimentación saludable (GABAS)  a los Veedores Comunitarios y demás Grupos de valor</t>
  </si>
  <si>
    <t>Realizar a los 40 municipios seguimiento a los procesos del sistema de vigilancia nutricional winsisvan por grupos poblaciones menores de 18 años, gestantes y adultos mayores de 18 años</t>
  </si>
  <si>
    <t xml:space="preserve">Realizar  4 Documentos (  3 boletines  y  un (1) diagnóstico anual), mediante la recolección, procesamiento, análisis y elaboración de los documentos de la situación nutricional del departamento </t>
  </si>
  <si>
    <t>Generar información   para la conformación del observatorio de salud pública departamental-Sala Situacional</t>
  </si>
  <si>
    <t>Consolidar a  los municipios del departamento  los reportes de la información de desparasitación antihelmíntica masiva para reporte al Ministerio de Salud y Protección Social</t>
  </si>
  <si>
    <t>Realizar la Celebración del Día Mundial de la Alimentación (16 de octubre)alusivo a la vigencia</t>
  </si>
  <si>
    <t>Realizar en 20 municipios la evaluación  técnico financiera a la ejecución del PAS 2019.</t>
  </si>
  <si>
    <t xml:space="preserve">Realizar en 4 asistencias técnicas los lineamientos  para la formulación del PAS vigencia 2020  en las subregionales ( Ocaña, Pamplona, Cúcuta, ESE Centro, Suroriental y Norte)  </t>
  </si>
  <si>
    <t>Realizar en 10 municipios del Departamento seguimiento y monitoreo al desarrollo de las acciones colectivas 2020.</t>
  </si>
  <si>
    <t>Participar en la Mesa Técnica de Seguridad Alimentaria y Nutricional,de socialización de la adpción de la Politica y Plan de Acción definido para el Departamento Norte de Santander</t>
  </si>
  <si>
    <t xml:space="preserve">Se realizan acciones de vigilancia y control en 351 establecimientos comercializadores de alimentos y bebidas en 39 municipios categorias 4°, 5° y 6°.
Se realiza inscripción a 15 vehículos transportadores de alimentos en 3 municipios (Cúcuta, El Zulia y Los Patios). Igualmente la inscripción para 5 vehículos transportadores de carne y productos cárnicos en los municipios de Villa del Rosario y Cúcuta.
Se realiza inspección sanitaria a 36 vehículos transportadores de alimentos en 7 municipios (Cúcuta, El Zulia, Los Patios, Salazar, Pamplona, Toledo y Villa del Rosario). Igualmente la inspección para 13 vehículos transportadores de carne y productos cárnicos en los municipios de Chinácota, Pamplona, Los Patios, Villa del Rosario y Cúcuta.
26 actividades de Vigilancia a rotulado de alimentos en 5 municipios (Chinácota, Herrán, Los Patios, Ragonvalia y Tibú).
Toma de 18 medidas sanitarias en 5 municipios (Cúcuta, Mutiscua, Silos, Pamplona y Pamplonita).
</t>
  </si>
  <si>
    <t xml:space="preserve">Se realizan acciones de vigilancia y control en 86 establecimientos de servicios de alimentación escolar en 39 municipios categorías 4°, 5° y 6°. (Arboledas, Bochalema, Chinácota, Chitagá, Cucutilla, Durania, El Tarra, El Zulia, Herran, Los Patios, Ocaña, Pamplona, Puerto Santander, Ragonvalia, San Calixto, San Cayetano, Teorama, Tibú y Toledo).
Vigilancia de la calidad de los alimentos servidos en servicios de alimentación escolar: 24 muestras en restaurantes escolares de la zona urbana en 4 municipios. (Cúcuta, Santiago, Villacaro y Villa del Rosario).
Se realizan acciones de vigilancia y control de rotulado de alimentos en 37 establecimientos en 6 municipios. (El Zulia, Los Patios, Puerto Santander, Ragonvalia, San Cayetano y Tibú)
</t>
  </si>
  <si>
    <t xml:space="preserve">
Villa del Rosario: 
Diagnóstico sanitario y seguimiento a los puntos de suministro de alimentos servidos (30) en Centros gastronómicos de Atención a población migrante y colombianos retornados en La Divina Providencia, Amigos del Prójimo y Hotel Villa Antigua. 
Toma de muestras de alimentos (7) en Centros gastronómicos de Atención a población migrante y colombianos retornados en La Divina Providencia, Amigos del Prójimo, Iglesia Cristiana para La Frontera y Hotel Villa Antigua de Villa del Rosario. 
Toma de muestras de agua (18), en CENAF, Centro de Atención Transitoria al Migrante CATM, Amigos del Prójimo, Iglesia Cristiana para La Frontera, Fundación Venezolanos en Cúcuta y Casa de Paso Divina Providencia.
Puerto Santander:
Diagnóstico sanitario y seguimiento a los puntos de suministro de alimentos servidos (6) en Centros gastronómicos de Atención a población migrante y colombianos retornados en Tierra de hombres.
Toma de muestras de alimentos (10) en Centros gastronómicos de Atención a población migrante y colombianos retornados en Tierra de Hombres, Restaurante La Negra y Restaurante Doña Doris. 
Toma de muestras de agua (16), en Rte. Tierra de Hombres, Punto de hidratación UNICEF- HALU, Punto de hidratación puente internacional La Unión, Centro de Salud (filtro UNICEF).</t>
  </si>
  <si>
    <t xml:space="preserve">Se realizaron 16 actividades de promoción y prevención en prácticas clave de higiene, lavado de manos, manejo intradomiciliario del agua y manejo de alimentos y residuos sólidos, en el paso fronterizo (Espacio de apoyo y Centro de hidratación CENAF, Casa Venezuela La Parada, Casa de Paso Divina Providencia, del municipio de Villa del Rosario, con 176 personas beneficiadas y en comedor Tierra de Hombres del municipio de Puerto Santander, punto de hidratación y espacio amigable, 11 actividades de promoción y prevención con 616 personas beneficiadas. 
</t>
  </si>
  <si>
    <t>Se realizaron 53 actividades de promoción  y prevención en buenas prácticas sanitarias en  (20) Municipios con 427 personas beneficiadas.  (Arboledas, Bochalema, Bucarasica, Cáchira, Cácota, Chinácota, Chitagá, Durania, El Carmen, El Zulia, Gramalote, Hacarí, La Esperanza, Lourdes, Pamplonita, San Cayetano, Santiago, Silos, San Calixto, Villacaro).</t>
  </si>
  <si>
    <t>Se realizó seguimiento a los brotes de intoxicaciones por alimentos (4), presentados en los municipios de El Zulia, Los Patios, Toledo y Villa del Rosario, reportados en el Sistema de Información de salud ambiental.</t>
  </si>
  <si>
    <t>Se realizo socialización del informe final de intoxicaciones por alimentos, presentados en los municipios de El Zulia, Los Patios, Toledo y Villa del Rosario, reportados en el Sistema de Información de salud ambiental.</t>
  </si>
  <si>
    <t>1. Brindar 2  asistencias tecnicas a los 40 Municipios  en la ruta de atencion integral materno perinatal Res 3280 de 2018</t>
  </si>
  <si>
    <t xml:space="preserve">2. Realizar seguimiento al 100% de los municipios en el cumplimiento  de  la  Ruta integral de atencion   Materno Perinatal Res 3280 de 2018  que reportan este evento.
</t>
  </si>
  <si>
    <t>3. Realizar seguimiento al 100% de las EAPB en la  Ruta integral de atencion en salud  Materno Perinatal, Res 3280 de 2018</t>
  </si>
  <si>
    <t>4. Desarrollar capacidades en el 100% de las  IPS en el cumplimiento del protocolo de manejo a la atencion  integral y humanizada frente a la Sifilis Congenita.</t>
  </si>
  <si>
    <t>5. Brindar (7) asistencias tecnicas al a las IPS especializadas en la Estrategia de eliminacion de la Transmision materno infantil VIH/SIDA</t>
  </si>
  <si>
    <t xml:space="preserve">1. Realizar  (7)  seguimientos a las  IPSs especializadas en la Estrategia de eliminacion de la Transmision materno infantil VIH/SIDA
</t>
  </si>
  <si>
    <t>Realizar (2 ) Seguimiento a las Ips y EAPB que  presentan Eventos de Salud sexual y reproductiva</t>
  </si>
  <si>
    <t>2. Realizar (3) acciones de abogacia concertadas y articuladas con los sectores de proteccion, justicia, educacion, salud, gobierno, desarrollo social, secretaria de la mujer y equidad de genero para la creacion del Comité Consultivo Intersectorial Departamental para la Prevención de las violencias de género con énfasis en las violencias sexuales y la atención integral de las víctimas</t>
  </si>
  <si>
    <t>1. Realizar (6)  asistencias tecnicas a  los municipios para  la conformacion del Mecanismo articulador en  abordaje integral de las violencias basadas en genero con enfasis en violencias sexuales.</t>
  </si>
  <si>
    <t>2. Brindar (6) asistencia tecnica  en la planeacion integral de salud a los  "Comités Consultivos Intersectoriales municipales para la Prevención de las violencias de género con énfasis en las violencias sexuales y la atención integral de las víctimas"  en la formulacion del plan de accion.</t>
  </si>
  <si>
    <t xml:space="preserve">3. Realizar (40) seguimientos al Plan de accion para la Prevención de las violencias de género con énfasis en las violencias sexuales y la atención integral de las víctimas"  de los Comités Consultivos Intersectoriales municipales </t>
  </si>
  <si>
    <t xml:space="preserve">Realizar (2)   informes trimestrales del  seguimiento en la  aplicación de la ruta de los protocolos de manejo Resolucion 459 de 2012  relacionados a los casos notificados  de violencia sexua y recien nacidos de madres positivos para Antigeno de superficie de la Hepatitis B.  </t>
  </si>
  <si>
    <t>1. Brindar (6) asistencias tecnicas a las subregionales del departamento en el desarrollo de la estrategia "servicios de salud amigables" en niñas de 10-14  años.</t>
  </si>
  <si>
    <t>2. Realizar (4) seguimientos en el desarrollo de la estrategia  " servicios de salud amigables" en niñas de 10-14  años  en los municipios de los Patios, El zulia, Villa de Rosario y  Cucuta.</t>
  </si>
  <si>
    <t>1. Establecer una alianza transectorial con Secretaria de Educacion Departamental para promover  la estrategia  "servicios de salud amigables para adolescentes y jovenes"  en niñas de 10 a 14 años.</t>
  </si>
  <si>
    <t>2. Realizar 1 estrategia  de informacion  para la promocion de la estrategia  "servicios de salud amigables para adolescentes y jovenes"  en niñas de 10 a 14 años en 39 municipios  del departamento</t>
  </si>
  <si>
    <t>1. Brindar (6) asistencias tecnicas a las subregionales del departamento en el desarrollo de la estrategia "servicios de salud amigables" en niñas de 15-19 años.</t>
  </si>
  <si>
    <t>2. Realizar (4) seguimientos en el desarrollo de la estrategia  " servicios de salud amigables" en niñas de 15-19  años  en los municipios de los Patios, El zulia, Villa de Rosario y  Cucuta.</t>
  </si>
  <si>
    <t>1. Establecer una alianza transectorial con Secretaria de Educación Departamental para promover  la estrategia  "servicios de salud amigables para adolescentes y jóvenes"  en niñas de 15 a 19 años.</t>
  </si>
  <si>
    <t>2. Realizar 1 estrategia  de informacion  virtual de las acciones del programa hacia la promocion de los derechos sexuales y reproductivos y equidad de genero, para maternas y adolescentes, fomentando la adopcion de habitos sanitarios generados por la pandemia coronavirus COVID 19 en los municipios priorizados del departamento Norte de Santander.</t>
  </si>
  <si>
    <t>3. Realizar 1 estrategia  de informacion  virtual de las acciones del programa hacia la promocion de los derechos sexuales y reproductivos y equidad de genero, para maternas y adolescentes, fomentando la adopcion de habitos sanitarios generados por la pandemia coronavirus COVID 19 en los municipios priorizados del departamento Norte de Santander.</t>
  </si>
  <si>
    <t>Distribuir 3000 condones masculinos, femeninos y lubricantes para las poblaciones clave y prioritarias en el ámbito comunitario, en el marco de una estrategia de prevención con enfoque diferencial.</t>
  </si>
  <si>
    <t>1. Realizar  30 asistencias técnicas a las IPS en el  cumplimiento de las de circulares 058/2009 y 007/2015 y lineamientos actuales de tuberculosis- covid19 dirigido hacia el personal de salud.</t>
  </si>
  <si>
    <t>2.Realizar 30 monitoreos a las IPS  en el  cumplimiento de las  circulares 058/2009, 007/2015  y lineamientos actuales tuberculosis-covid19 dirigido al personal de salud,  teniendo en cuenta la detección de casos, captacion de sintomaticos respiratorios y la concordancia con las fuentes (libro de bk y cultivo, condensados e informes mensuales).</t>
  </si>
  <si>
    <t>3.Realizar 4 monitoreos trimestrales de los casos de tb y tb farmacorresistente a través del sistema de información remitidos al MSPS.</t>
  </si>
  <si>
    <t>4.Desarrollar asistencia tecnica al personal de ips y personal del ente territorial en los lineamientos hacia la consolidación del informe de casos y actividades y cohortes promoviendo el cumplimiento en oportunidad y confiabilidad del dato.</t>
  </si>
  <si>
    <t>5. Realizar 20 monitoreos al ente territorial en la consolidación de los informes de casos y actividades -cohortes con el personal de salud,  evaluando su oportunidad y confiabilidad del dato.</t>
  </si>
  <si>
    <t>6. Realizar asesorias hacia las 14 EAPB para la planeación  y retroalimentación de las acciones de búsqueda activa de sintomáticos respiratorios, canalización y atención de personas con diagnóstico de TBTF.</t>
  </si>
  <si>
    <t>7. Realizar monitoreo hacias  las 14 EAPB para evaluar el cumplimiento de sintomáticos respiratorios, canalización y detección de casos  de TBTF.</t>
  </si>
  <si>
    <t>8. Realizar 3 asistencias técnicas al personal de salud de los establecimientos carcelarios y penitenciarios de los municipios de Cúcuta, Ocaña y Pamplona, en el cumplimiento de las circulares 058/2009 y 007/2015 y lineamientos actuales tuberculosis-covid19.</t>
  </si>
  <si>
    <t>9. Realizar 6 monitoreos al personal de salud de los establecimientos carcelarios y penitenciarios en los municipios de Cúcuta, Ocaña y Pamplona, en el cumplimiento de las circulares 058/2009 y 007/2015 y lineamienntos actuales tuberculosis-covid 19.</t>
  </si>
  <si>
    <t>10. Efectuar desarrollo de capacidades al personal de salud operador de las entidades cooperantes en lineamientos tuberculosis-covid19 .</t>
  </si>
  <si>
    <t>11. Efectuar 5 asistencias tecnicas a los operadores que atienden poblacion migrante hacia la atención integral de tuberculosis-covid19.</t>
  </si>
  <si>
    <t>12 Efectuar monitoreo a los operadores que atienden poblacion migrante  hacia la atención integral de tuberculosis-covid19.</t>
  </si>
  <si>
    <t>13. Realizar seguimientos trimestrales del stock de medicamentos anti TB mediante Kardex enviados por  (10) IPS de 2 y 3 nivel de atención y (5) IPS de Atención integral en VIH para inicio oportuno de la tuberculosis latente en el Departamento.</t>
  </si>
  <si>
    <t>14. Efectuar seguimiento de herramienta virtual de información programática de alta difusión en el programa a nivel departamental y a nivel de IPS</t>
  </si>
  <si>
    <t>15. Efectuar  seguimiento mediante  12 cruces  de la información del programa - sivigila -lspd - estadísticas vitales garantizando acciones para la concordancia entre fuentes.</t>
  </si>
  <si>
    <t>16. Realizar entrega oportuna para  del tratamiento a las  IPSs  para 500 casos de tuberculosis y tuberculosis farmacorresistente.</t>
  </si>
  <si>
    <t>17. Realizar  6 sesiones  del comité de casos especiales de TB con el apoyo de profesionales en el área de salud pública, pediatría, infectología, medicina interna, neumología, psicología y trabajo social.</t>
  </si>
  <si>
    <t>18. Realizar desarrollo de capacidades en personal de salud de IPS Públicas y privadas  sobre circulares 058/2009, 007/2015  y lineamientos actuales tuberculosis-covid19.</t>
  </si>
  <si>
    <t>19. Realizar 15 asistencias técnicas al personal de salud de IPS en la operatividad de los tamizajes en salud mental SQR Y SQC establecidos y los direccionados a nivel MSPS.</t>
  </si>
  <si>
    <t>20. Realizar monitoreo en 15 IPS sobre los resultados de la operatividad de los tamizajes en salud mental SQR Y SQC establecidos y los direccionados a nivel MSPS.</t>
  </si>
  <si>
    <t>21. Realizar desarrollo de capacidades hacia el personal de salud de servicio social obligatorio circulares 058/2009, 007/2015  y lineamientos actuales tuberculosis- covid19.</t>
  </si>
  <si>
    <t>22. Realizar 16 asistencias tecnicas en Control de Infecciones de Tuberculosis a ips que incluya 6 IPS de manejo integral de VIH y 10 IPS que atienden mas de 10 casos de Tuberculosis en el Departamento.</t>
  </si>
  <si>
    <t>23. Realizar 16 monitoreos en Control de Infecciones de Tuberculosis a ips que incluya 6 IPS de manejo integral de VIH y 10 IPS que atienden mas de 10 casos de Tuberculosis en el Departamento.</t>
  </si>
  <si>
    <t>24. Efectuar asesoria a IPSs especializadas en concordancia con los lineamientos nacionales hacia la atención integral de casos TB/VIH articulado con control de infecciones.</t>
  </si>
  <si>
    <t>25. Efectuar monitoreo a IPSs especializadas en concordancia con los lineamientos nacionales hacia la atención integral de casos TB/VIH articulado con control de infecciones.</t>
  </si>
  <si>
    <t xml:space="preserve">1. Realizar 80 acciones de sensibilización en tuberculosis en medidas de prevención, signos y sintomas, ruta de atención a pacientes y su grupo familiar en los casos en perdida de seguimiento e inasistentes,  con el fin de  incentivar la continuidad del tratamiento e  Identificando sintomaticos respiratorios y casos bk positivos entre los contactos creando alianzas mediante enlace con IPS-EAPB, </t>
  </si>
  <si>
    <t xml:space="preserve">2. Efectuar 50 acciones de sensibilización en tuberculosis en medidas de prevención, signos y sintomas y ruta de atención hacia lideres o grupos comunitarios,  con el fin de captar sintomaticos respiratorios, detectar casos BK positivos, crear alianzas y direccionar hacia IPS -EAPB y lidderes para tratamiento directamente observado virtual </t>
  </si>
  <si>
    <t>3. Promover empoderamiento mediante proyecto operativo en tuberculosis, generando y direccionado plan de acción anual hacia la inclusión transversal en Instituciones educativas de otare, palmarito y la gabarra, fortaleciendo alianzas intersectoriales y comunitarias hacia la captación de sintomaticos respiratorios y detección de casos, con enfasis en la reducción de barreras en la atención mediate la ruta de atención.</t>
  </si>
  <si>
    <t>4. Realizar proceso educativo generado del proyecto operativo en tuberculosis, direccionado hacia la inclusión transversal en Instituciones educativas de otare, palmarito y la gabarra, en las que se creo alianzas intersectoriales y comunitarias hacia la identificación de lideres en la comunidad educativa hacia la busqueda de sintomaticos respiratorios promoviendo la ruta de atención, la no discriminación y el estigma en tuberculosis.</t>
  </si>
  <si>
    <t>5. Realizar 10 seguimientos a las acciones generadas de los municipios en la conmemoración del Día Mundial de la Tuberculosis de acuerdo a los lineamientos.</t>
  </si>
  <si>
    <t>6. Mantener  en el sistema del Call Center el seguimiento a 500 casos de los pacientes inscritos, detectando falencias con el fin de tomar medidas correctivas inmediatas, enlazando con EAPB e IPS e incentivando hacia la adherencia al tratamiento y eliminando barreras en la atención.</t>
  </si>
  <si>
    <t xml:space="preserve">7. Caracterizaciòn familiar de riesgos en perdida del seguimiento de los casos de tuberculosis.2018-2019 de proyecto de investigación operativa. </t>
  </si>
  <si>
    <t>8. Proceso administrativo del programa presentado para ser avalado y adaptado al programa de tuberculosis e informe de caracterización familiar en riesgos de los casos de perdida de seguimiento en tuberculosis estructurado dentro proyecto de investigación operativa</t>
  </si>
  <si>
    <t>9. Realizar  40 asistencias técnicas hacia los responsables a nivel municipal en la formulación de metas, acciones y estrategias del plan de acción en salud.</t>
  </si>
  <si>
    <t>10.  Realizar  40 monitoreos hacia los responsables a nivel municipal en el cumplimiento de metas, acciones y estrategias del plan de acción en salud.</t>
  </si>
  <si>
    <t>11. Realizar 40 evaluaciones técnicas de los  municipios en la ejecución de metas, acciones y estrategias del plan de acción en salud año 2019 según resolución 518 de 2015 y resol. 3280 de 2018.</t>
  </si>
  <si>
    <t>12. Elaborar el diagnóstico situacional del programa garantizando la evaluación de indicadores epidemiológicos de gestión, impacto y operacionales que permitan establecer acciones de fortalecimiento y sostenibilidad de las acciones para el control de la tuberculosis al año 2020, entregando Plan Estrategico hacia el fin de la tuberculosis Norte de Santander 2016-2025.</t>
  </si>
  <si>
    <t>13. Articular con una facultad de salud  el  desarrollo de una  investigacion operativa y/o acciones de apoyo hacia el programa de tuberculosis departamental</t>
  </si>
  <si>
    <t>14. Crear medios alternativos de difundir información mediamte adquisión de papeleria para socializar lineam ientos.</t>
  </si>
  <si>
    <t>15.Aplicabilidad de estrategia de informacion en salud sobre tuberculosis y covid 19 desde un enfoque de derechos promoviendo el empoderamiento en la ruta de atencion integral en salud dirigido a la comunidad mediante medios de difusión.</t>
  </si>
  <si>
    <t>16. Diseño e impresión de material educativo e informativo para el manejo de atención integral a casos de tuberculosis dirigido a personal de salud.</t>
  </si>
  <si>
    <t>17.Aplicabilidad de estrategia de informacion en salud sobre tuberculosis y covid 19 a personas afectadas por tuberculosis y comunidad por curso de vida entre 12 a 59 años, desde un enfoque de derechos promoviendo el empoderamiento en la ruta de atencion integral en salud a través de tecnologías de la información y la comunicación hacia la comunidad indigena motilon bari: resguardo catalaura y hacentamientos karicachaboquira, bacuboquira, beboquira, ishtoda del municipio de tibu y el tarra.</t>
  </si>
  <si>
    <t>18. Efectuar un informe  final de supervisión de los contratos de prestación de servicios de la ejecucion de las estrategias y acciones programadas durante la  vigencia 2019-2020,.</t>
  </si>
  <si>
    <t>19. Articulación de acciones entre personal de salud contratados direccionados para el cumplimiento de las acciones, estrategias y programa.</t>
  </si>
  <si>
    <t xml:space="preserve">20. Seguimiento de acciones PAS 2020  hacia el personal de apoyo  del programa en el cumplimiento de metas del departamento.    </t>
  </si>
  <si>
    <t>Realizar asistencia técnica a 40 municipios, 4 EAPB, 30 prestadores de servicios de salud, acorde a los Lineamientos Nacionales de la Enfermedad de Hansen.</t>
  </si>
  <si>
    <t xml:space="preserve">Realizar seguimiento y cumplimiento  a los compromisos adquiridos en las visitas iniciales de asesoria y asistencia técnica a 30 municipios, 20 prestadores de servicios de salud </t>
  </si>
  <si>
    <t>Formular y ejecutar 40 actividades asistencia las acciones del PAS de los Municipios del Departamento en base a la circular 0518 y el Decreto 3280.</t>
  </si>
  <si>
    <t>Realizar  2 Monitoreos a los 40  Municipios del Departamento  a partir de la información suministrada por los Municipios reportado a través de la plataforma SISPRO. ( PTS, COAI 2020. PAS 2020.</t>
  </si>
  <si>
    <t>Realizar la gestión e inventario de medicamentos mensual relacionados con el Programa para garantizar acciones regulares costo-efectivas y enviar el informe al MSPS.</t>
  </si>
  <si>
    <t>Actualización y envió trimestral al MSPS de los libros de pacientes e informe de casos con enfermedad de Hansen, contactos y lepro reacciones, con el fin de realizar el seguimiento de casos y desencadenar respuestas que conduzcan a la garantía de la prestación de los servicios de atención integral en salud.</t>
  </si>
  <si>
    <t>Consolidar los casos presentados del evento en el territorio a partir de la triangulación de las fuentes de información (Sivigila, Programa, Laboratorio), de manera que se garantice la calidad del dato</t>
  </si>
  <si>
    <t>Realizar el análisis del sistema de información para Enfermedad de Hansen donde se reflejen los principales indicadores como prevalencia, incidencia, porcentaje tratamientos terminados entre otros, desglosando desde el nivel departamental hasta municipal y socializarlo en el Cove Departamental.</t>
  </si>
  <si>
    <t>Elaborar informes de ejecución técnica y financiera de las actividades del Programa de Hansen ejecutadas con recursos de transferencia y remitirlos al Ministerio de Salud y Protección Social por los canales establecidos y con los debidos soportes técnicos y financieros de ejecución;</t>
  </si>
  <si>
    <t>Realizar proceso de revisión de documentos para adjudicación de subsidios a pacientes diagnósticados con enfermedad de Hansen y actualizar la base de datos de beneficiarios de subsidios otorgados históricamente por el territorio y entregarla al Ministerio en los tiempos establecidos.</t>
  </si>
  <si>
    <t>Desarrollar actualización de la situación de discapacidad de las personas afectadas por la Enfermedad de Hansen.</t>
  </si>
  <si>
    <t>Realizar capacitacióna profesionales del servicio Social Obligatorio en diagnóstico, tratamiento y seguimiento de pacientes con enfermedad de Hansen.</t>
  </si>
  <si>
    <t xml:space="preserve">Ejecutar acciones de generación de capacidades en Enfermedad de Hansen dirigidas a los 40 Municipios del Departamento desarrollando una (1) capacitación virtual dividida en cuatro momentos o Modulos: 1. Epidemiología y diagnóstico diferencial. 2. Métodos diagnósticos 3. Tratamiento y Prevención de la Discapacidad. 4. Cuadro reaccional. </t>
  </si>
  <si>
    <t>Intervención en convivientes de pacientes diagnosticados con enfermedad de Hansen para disminuir el estigma y la discriminación  en los Municipios de la E.S.E Regional Noroocidental y Norte.</t>
  </si>
  <si>
    <t>Realizar  seguimiento  a 140  convivientes  de pacientes con enfermedad de Hansen de  manera  remota (teléfono, internet) atendiendo a las posibilidades de los convivientes y valorando valorando la situación de salud y calidad de vida de las familias y los individuos, especialmente en los aspectos relacionados con la vivienda, su entorno inmediato y sensibilización en prevención de discapacidad en los pacientes.</t>
  </si>
  <si>
    <t xml:space="preserve">Desarrollar cinco talleres dirigidos a grupos migrantes y personas que asisten a consulta externa de las IPS y 3 talleres  a los grupos de valor en coordinación con el area de participación social enfocados a la promoción y difusión de signos y síntomas  de Hansen. 
</t>
  </si>
  <si>
    <t>Socializar las prácticas de autocuidado, autoexamen, hidratación, lubricación y ejercicios en un taller de prevención de discapacidad dirigido a pacientes y expacientes.</t>
  </si>
  <si>
    <t>Realizar 1 reunion dirigida a pacientes y convivientes de pacientes para conmemorar el día Mundial de la Lucha contra la enfermedad de Hansen y promover la prevención de discapacidad.</t>
  </si>
  <si>
    <t xml:space="preserve">
Realizar  seguimiento y caracterización a 8 casos diagnósticos con enfermedad de Hansen infantil en los años 2008-2019 de  manera  remota (teléfono, internet).</t>
  </si>
  <si>
    <t>Desarrollar actividad de capacitación temática individual dirigida a pacientes con enfermedad de Hansen infantil utilizando herramientas virtuales.</t>
  </si>
  <si>
    <t>Garantizar canalización a los convivientes de pacientes con Hansen infantil para que reciban profilaxis con BCG  según esquema establecido.</t>
  </si>
  <si>
    <t xml:space="preserve">
Realizar  seguimiento  a los convivientes de personas  afectadas  por  enfermedad  de  Hansen  infantil utilizando plataforma virtual, o medios de comunicación.
 </t>
  </si>
  <si>
    <t xml:space="preserve">Actualizar el inventario de la cadena de frío dos veces al año; la base de datos debe ser enviada al MSPS los primeros 10 días siguientes al punto de corte realizado, es decir, el 10 de julio y el 1 de diciembre de 2017 de cada vigencia </t>
  </si>
  <si>
    <t>Realizar 8 programaciones de biológico e insumos críticos a nivel departamental  de acuerdo a las necesidades de los 40 municipios y entregar los biologicos acorde a la solicitud de cada municipio y a la disponibilidad que el MSPS entregue</t>
  </si>
  <si>
    <t>Contratar el mantenimiento preventivo y correctivo de los equipos del PAI red de frío del centro de acopio</t>
  </si>
  <si>
    <t>Fortalecimiento del talento humano mensual a los municipios/ IPS/EAPB del Departamento en los lineamientos para la gestión y administración del programa ampliado de inmunizaciones</t>
  </si>
  <si>
    <t>Evaluacion de los PAS de inmunoprevenibles de los entes territoriales 2019, seguimiento PAS 2020, Y Asesoria PAS 2021</t>
  </si>
  <si>
    <t>Realizar  verificacion del cumplimiento de las competencias en el programa ampliado de inmunizaciones a los entes territoriales municipales y 13 ESE del departamento virtualmente</t>
  </si>
  <si>
    <t>Capacitar y actualizar  al personal de salud responsable de los servicios de vacunación de la red publica y privada del departamento  en actualizaciones del sistema PAIWEB.</t>
  </si>
  <si>
    <t>Realizar verificación y seguimiento al sistema de informacion nominal del PAI a todas las  IPS publicas y privadas con puntos de vacunacion habilitadas  de los municipios de categoria 4,5 y 6.</t>
  </si>
  <si>
    <t xml:space="preserve"> Notificar mensualmente por correo electronico los avances de  la coberturas de vacunación a las entidades territoriales y oficiar semestralmente a los municipios con coberturas por debajo del 95% en alguno de los biologicos</t>
  </si>
  <si>
    <t>Realizar 1 visita de verificacion del cumplimiento de las competencias en el programa ampliado de inmunizaciones a las EAPB  del Departamento y realizar seguimiento a los compromisos</t>
  </si>
  <si>
    <t>Notificar mensualmente por correo electronico los avances de  la coberturas de vacunación por EAPB y notificar a las EAPB con coberturas por debajo del 95% en alguno de los biologicos</t>
  </si>
  <si>
    <t>Explicar en mínimo 1  comités de politica social temas de PAI con el fin de promover y apoyar las acciones de prevención, control, eliminación y erradicación de las enfermeades inmunoprevenibles</t>
  </si>
  <si>
    <t>Gestionar con el sena la certificacion de competencias en el PAI para las auxiliares de enfermeria de las IPS del Departamento y acompañar el proceso</t>
  </si>
  <si>
    <t>Incrementar las acciones de gestión y coordinación, para lograr la atención integral de la población objeto del programa en todo el territorio nacional, la equidad y la disminución de las brechas de acceso con el ICBF y la Secretarias de Educación.</t>
  </si>
  <si>
    <t>gestion ante las organizaciones internacionales y nacionales para el fortalecimiento de las acciones del programa ampliado de inmunizaciones en la poblacion migrante</t>
  </si>
  <si>
    <t>Liderar, organizar y dar los lineamientos para la ejecucion de las jornadas nacionales y departamentales de vacunacion</t>
  </si>
  <si>
    <t>Realizar mesas de trabajo en articulación con la oficina de Vigilancia en Salud Publica a fin de revisar la notificación de los eventos inmunoprevenibles.</t>
  </si>
  <si>
    <t xml:space="preserve">Concurrir a los municipios categorías 4, 5 y 6, con estrategias de informacion para la salud para el mejoramiento de las metas del programa. </t>
  </si>
  <si>
    <t>Adaptación, adopción e Implementacion de la EGI de Zoonosis en el Departamento.</t>
  </si>
  <si>
    <t xml:space="preserve">Realizar cuatro (4) reuniones  del Consejo Técnico Departamental de Zoonosis. </t>
  </si>
  <si>
    <t>Realizar el 100% del control de focos  de otras Zoonosis (Leishmaniosis, Leptospirosis, Encefalitis Equinas)  según ocurrencia, notificación al SIVIGILA y notificación ICA.</t>
  </si>
  <si>
    <t>Realizar un (1) seguimiento a la gestión del proyecto de Adecuacion, dotacion y operatividad del Centro de Zoonosis.</t>
  </si>
  <si>
    <t>Continuar con las acciones del convenio  uso del centro de Zoonosis  con la secretaria de salud  municipal de Cúcuta.</t>
  </si>
  <si>
    <t>Realizar un (1) seguimiento al convenio interadministrativo con instituciones educativas que desarrollen actividades de cooperación académica, científica y tecnológica.</t>
  </si>
  <si>
    <t>Realizar dos (2) Seguimiento al aplicativo de sistemas de información en salud ambiental con el fin de construir base de datos de vacunación, esterilización y notificación de enfermedades zoonoticas de interés en salud pública.</t>
  </si>
  <si>
    <t>Gestionar ante el Ministerio de salud insumos críticos para realizar actividades de prevención y control de enfermedades de transmisión zoonotica.</t>
  </si>
  <si>
    <t>Realizar  una gestión anual de insumos críticos del programa (insumos químicos, entre otros) para garantizar las medidas oportunas de atención y control de las ETV</t>
  </si>
  <si>
    <t>Realizar 12 boletines epidemiológicos del evento de dengue en coordinación con el programa de Vigilancia epidemiológica como insumo para la planificación de las acciones de Promoción, Prevención y Control</t>
  </si>
  <si>
    <t>Realizar 2 salas de Análisis de  Riesgo en Dengue con municipios transmisión hiperendemica y endemoepidemica y municipios en persistencia de casos en el entorno institucional</t>
  </si>
  <si>
    <t>Realizar  al interior de 5.000 viviendas en municipios hiperendemicos, endemoepidemicos con persistencia de casos de Dengue,  acciones de control quimico con motomochila, en los  entorno hogar y comunitario.</t>
  </si>
  <si>
    <t>Realizar  al interior de 80.000 viviendas en municipios hiperendemicos, endemoepidemicos con persistencia de casos de Dengue,  acciones de control quimico con equipo pesado, en el entorno hogar y comunitario.</t>
  </si>
  <si>
    <t xml:space="preserve">Realizar en 7500 viviendas control larvario (biologico, fisico o eliminacion) en los focos caracterizados de los municipios endemoepdiemicos para Dengue en los entorno hogar y comunitario de los municpios del departamento </t>
  </si>
  <si>
    <t>Realizar  10 jornadas de sensibilización a líderes y organizaciones sociales en medidas de Promoción y Prevención por casos de  Dengue Grave en el entorno comunitario (SEGÚN OCURRENCIA) en el ámbito urbano</t>
  </si>
  <si>
    <t>Gestionar la realización de 10 Jornadas de Recolección de Inservibles en el entorno hogar  de los  barrios con focos caracterizados de los muncipios endemicos para Dengue.</t>
  </si>
  <si>
    <t>Brindar Informacion en salud  a  9.000 habitantes de la comunidad de áreas priorizadas como medida de Promoción y Prevención por casos de  Dengue en los entornos hogar y comunitario</t>
  </si>
  <si>
    <t>Realizar 6 visitas de inspección en 3 Centros de Atención Transitorio de Imigrantes en coordinación con el programa de salud ambiental para verificar las condiciones sanitarias e identificar factores de riesgo de las ETV en el establecimiento.</t>
  </si>
  <si>
    <t>Implementar en 3 instituciones educativas la estrategia "Escuelas más saludables, escuelas más protegidas" en los entornos educativo hogar, comunitario y educativo en los municipios endemicos para Dengue.</t>
  </si>
  <si>
    <t>Implementar la  Estrategia educativa  " Tarea en casa" a los niños  de los grados  cuarto y quinto de instituciones educativas en la regional Ocaña mediante actividades virtuales.</t>
  </si>
  <si>
    <t>Realizar 1000 visitas de inspección y verificación de la presencia de criaderos  a  establecimientos especiales en diferentes áreas de los municipios (IPS, Instituciones educativas, hogares de ICBF, cementerios, iglesias, montallantas), con el fin de mantener libres de criaderos para  la reproducción del vector Aedes y la transmisión de la enfermedad Dengue  en los entornos institucional, educativo y laboral.</t>
  </si>
  <si>
    <t>Celebrar en 15 municipios la "semana de acción en contra de los mosquitos" en el entorno comunitario y ámbito urbano.</t>
  </si>
  <si>
    <t>Realizar 4 evaluaciones entomológicas   relacionadas con las intervenciones de control en municipios priorizados en los entornos comunitarios y educativos en comunidad urbana, rural o dispersa.</t>
  </si>
  <si>
    <t>Realizar en 40 IPS Publicas del departamento capacitacion de las guias de atención clinica de Dengue en el entorno institucional. (prioirizadas de acuerdo a persistencia  epidemiologico del evento)</t>
  </si>
  <si>
    <t>Realizar  en 40 IPS de la Red pública del Departamento  Asistencia técnica,  monitoreo, seguimiento, evaluación y verificación  de adherencia a guías y protocolos de manejo clínico del  Dengue en el entorno Laboral.</t>
  </si>
  <si>
    <t>Participar en 4 capacitaciones de inducción y reinducción del personal médico y paramédico, que este próximo a iniciar el servicio social (SSO) en las instituciones prestadoras de servicios de salud del nivel municipal y departamental en el entorno laboral</t>
  </si>
  <si>
    <t>Realizar 5000 diagnósticos de Malaria en comunidad rural y dispersa, por microspistas mediante  pruebas rápidas o gota gruesa en municipios endemicos en el entorno comunitario</t>
  </si>
  <si>
    <t>Realizar distribución de 3000 toldillos para la prevención de la malaria en municipios priorizados de acuerdo a caracterización de focos y persistencia epidemiológica en  comunidad rural y dispersa en el entorno hogar</t>
  </si>
  <si>
    <t>Realizar 1 taller teórico  a la red de laboratorios de las  IPS públicas y privadas en el  diagnóstico y manejo clínico de la Malaria  en el entorno institucional.</t>
  </si>
  <si>
    <t>Celebrar en 3 municipios el "día mundial de la malaria" enfocando las acciones al entorno comunitario y ámbito urbano en los municipios de Tibú, El Tarra y Sardinata</t>
  </si>
  <si>
    <t>Garantizar en 23 instituciones  stock de medicamentos para el tratamiento oportuno de la malaria de acuerdo al plasmodium. (15 ESES, 7 IPS privadas, 1 puesto de micrroscopía )</t>
  </si>
  <si>
    <t>Realizar al interior de 2200 viviendas  control químico de accion residual para el control de focos caracterizados de Malaria en el entorno hogar.</t>
  </si>
  <si>
    <t>Realizar 2 actividades entomológicas (pruebas de residualidad en pared, Pruebas de residualidad de toldillo, caracterizacion de criaderos, estudios de foco, calibracion de maquinas hudson) relacionadas con las intervenciones de control para malaria en comunidad  rural o dispersa de los entornos comunitarios y educativos de los municipios endemicos</t>
  </si>
  <si>
    <t>Realizar al interior de 16.000 viviendas  control químico ULV con equipo pesado para  la Malaria en el entorno hogar y ámbito urbano de los focos caractterizados.</t>
  </si>
  <si>
    <t>Brindar Informacion en salud  a  2500 habitantes para la sensibilización en medidas de autocuidado y control que  permitan el empoderamiento en la identificación de  factores de riesgo de la  Malaria en el entorno hogar en municipios  endemicos</t>
  </si>
  <si>
    <t xml:space="preserve">Realizar en 5 municipios  monitoreo y seguimiento a la implementación de la  Estrategia EGI ETVen el entorno laboral. </t>
  </si>
  <si>
    <t>Realizar 6 reuniones con el grupo funcional para el analisis y articulacion de la EGI Departamental de acuerdo a persistencia epidemiologica de las ETV en el entorno laboral.</t>
  </si>
  <si>
    <t>Realizar 10 asistencias tecnicas al talento humano de ETV y formulación de planes de trabajo que desarrolla acciones de salud pública para la promoción, prevención y control de las ETV propiciando la gestión del conocimiento en el entorno laboral.</t>
  </si>
  <si>
    <t>Articular con los municipios 2 jornadas masivas  de promocion y prevencion de la Leishmaniasis en el entorno comunitario.</t>
  </si>
  <si>
    <t>Realizar Asistencia tecnica a 16 municipios con transmisión activa de Leishmaniasis en manejo clínico, tratamiento, diagnóstico y supervisión de entrega oportuna de medicamentos de Leishmaniasis en el entorno institucional de las regionales Centro,  Occidente y  Suroriental.</t>
  </si>
  <si>
    <t>Entregar 600 toldillos impregnados de larga duración para la prevención de Leishmniasis  en viviendas con casos positivos de comunidad rural y dispersa en  los entornos hogar y comunitario.</t>
  </si>
  <si>
    <t>Realizar al interior de 400 viviendas  control químico de accion residual para Leishmaniaisis en focos caracterizados e intervenibles de las areas endemicas del departamento en los entorno comunitario</t>
  </si>
  <si>
    <t>Brindar Informacion en salud  a 800 habitantes de la comunidad rural que permitan el empoderamiento y control de los factores de riesgo de Leishmaniasis en los entornos hogar y comunitario de municipios  endemicos</t>
  </si>
  <si>
    <t>Realizar 2 evaluaciones entomologicas relacionadas con las intervenciones de control de  Leishmaniasis en comunidad rural o dispersa en los entornos hogar y comunitario de municipios endemicos.</t>
  </si>
  <si>
    <t>Realizar 1500 tomas de muestra serológica en menores de 15 años en los entornos comunitario y educativo  para la enfermedad de chagas en los municipios priorizados</t>
  </si>
  <si>
    <t>Realizar 2 socializaciones sobre el proyecto de Interrupcion de la transmision de T. cruzi por R. prolixus con los  5 municipios priorizados</t>
  </si>
  <si>
    <t>Realizar 1 Socializaion a la red de  IPS públicas y privadas sobre el proyecto piloto de eliminacion de barreras de chagas en Norte de Santander</t>
  </si>
  <si>
    <t>Celebrar el día mundial de la Enfermedad de Chagas  por medio de las TIC, mediante medios de comunicación como pagina web y redes sociales atraves de banner y campañas publicitarias.</t>
  </si>
  <si>
    <t>Brindar Informacion en salud  a  1000 padres de familia de la comunidad rural y dispersa sobre la enfermedad de Chagas y la estrategia nacional de interrupción de la transmisión de la  enfermedad  de Chagas en los entornos hogar y comunitario de los municipios priorizados</t>
  </si>
  <si>
    <t>Realizar 600 encuestas de caracterización de factores de riesgo en los ambitos semiurbano, rural, disperso en los entornos comunitarios  del municipio de Villa del Rosario.</t>
  </si>
  <si>
    <t>Realizar al interior de 200 viviendas un ciclo químico  de acuerdo a resultados entomologicos por presencia de  de R. prolixus en el entorno hogar y comunitario y ámbito rural en municipios priorizados.</t>
  </si>
  <si>
    <t>Articular con los municipios prioirzados 1 jornadas colectiva de comuniciacion del riesgo a nivel comunitario mediante medios de comunicación sobre la Enfermedad de Chagas.</t>
  </si>
  <si>
    <t>Realizar un seguimiento trimestral de la gestión municipal en la dimensión de Salud y Ambito laboral</t>
  </si>
  <si>
    <t xml:space="preserve">Realizar socialización de  las normas de   afiliación de trabajadores al Sistema General de Riesgos Laborales </t>
  </si>
  <si>
    <t xml:space="preserve">Realizar seguimiento y conformación de   instancias de gestion   Intersectorial,  en seguridad y salud en el trabajo de  la población trabajadora formal e  informal. </t>
  </si>
  <si>
    <t>Caracterizar  en poblacion  laborales vulnerables  del  sector  informal  de  la  economía,  en sus  condiciones de salud y los  riesgos propios de sus  actividades económicas, que incluya la migración y/o cambio de ocupación como efecto del cambio climático</t>
  </si>
  <si>
    <t>Realizar en 8 municipios el censo ámbitos laborales   con exposición a  factores de riesgos   en el marco de la politica de prevención de cancer ocupacional, que incluya población migrante</t>
  </si>
  <si>
    <t xml:space="preserve">Promover  la implementación estrategia de entornos laborales saludables a través de las asociaciones o agremiaciones de trabajadores informales </t>
  </si>
  <si>
    <t>Promover en las instituciones y gremios economicos de la inclusion de las personas con discapacidad en el sector productivo y   erradicacion del trabajo infantil y la promocion del trabajo de adolescente protegido</t>
  </si>
  <si>
    <t>Desarrollar   actividades de promoción y prevención en salud ocupacional con población trabajadora informal, en el marco de la estrategia de Entornos laborales saludables</t>
  </si>
  <si>
    <t>Socialización de los lineamientos para prevencion de contagio COVID -19 poblacion formal e informal</t>
  </si>
  <si>
    <t>Apoyo a la vigilancia de protocolos población formal en población formal e informal.</t>
  </si>
  <si>
    <t xml:space="preserve">Desarrollar   campañas de  promoción para la prevención de riesgos  ocupacionales en población trabajadora </t>
  </si>
  <si>
    <t>Realizar seguimiento en el  reporte de eventos de AT-EL  en cumplimiento del protocolo</t>
  </si>
  <si>
    <t xml:space="preserve">Realizar   socialización  al personal asistencial de las IPS de  el protocolo de notificación de AT-EL , incluida población migrante y realizar el seguimiento </t>
  </si>
  <si>
    <t>Realizar  4 asistencias tecnicas a las IPS Publicas  de los 39 municipios en  la adherencia a GPC, protocolos, guías y lineamientos vigentese para la atención de la  EDA.</t>
  </si>
  <si>
    <t xml:space="preserve">Realizar 2 fortalecimientos al talento humano (cordinadores de salud publica municipal y  ESES) sobre lineamientos tecnicos y normativos de NNA RPMS, en los 39 municipios. </t>
  </si>
  <si>
    <t>Realizar 1  asistencia tecnica a las EAPB del departamento en el seguimiento a las acciones de proteccion especifica en los cursos de vida Primera infancia, Infancia y Adolescencia con su red prestadora.</t>
  </si>
  <si>
    <t xml:space="preserve">Realizar 2 Articulaciones con la oficina de atencion en salud para el seguimiento  a las acciones de protección específica y detección temprana con las EAPB en los cursos de vida de Primera Infancia,Infancia y Adolescencia.
</t>
  </si>
  <si>
    <t>Realizar  2 seguimientos trimestrales virtuales a las IPS de los municipios priorizados xxx, para la adherencia a GPC, protocolos, guías y lineamientos vigentes para la atención de la  EDA.</t>
  </si>
  <si>
    <t>Realizar 2 seguimientos  a  los indicadores de morbilidad y mortalidad  de primera infancia, infancia y adolescencia  con los responsables departamentales de  las dimensiones prioritarias, generando un plan de trabajo.</t>
  </si>
  <si>
    <t xml:space="preserve">
Participar en 3 unidades de analisis de mortalidad por EDA según ocurrencia.</t>
  </si>
  <si>
    <t>Realizar 2 seguimientos a los planes de mejoramiento de las unidades de analisis realizadas a mortalidades por EDA según ocurrencia.</t>
  </si>
  <si>
    <t>Realizar 2  monitoreos   al cargue en la plataforma  SISPRO de los planes de acción en salud del componente NNA de los  municipios del Departamento de la vigencia 2020.</t>
  </si>
  <si>
    <t>Concertar un (1) plan de accion  con ICBF y DPS  para el desarrollo de ciclos educativos  de acuerdo a la guia operativa comunitaria del programa de prevencion,manejo y controlde IRA-EDA dirigida a padres y cuidadores.</t>
  </si>
  <si>
    <t>Articular  en 3  mesas intersectoriales:  salud ambiental (COTSA), acciones  que  permitan desarrollar estrategias de comunicación sobre la EDA y los  factores riesgo que agudizan la enfermedad.</t>
  </si>
  <si>
    <t>Realizar 1 AsistenciasTecnica  a las IPS  Publicas y IPS Privadas  en   GPC, RPMS, Protocolos,Guias y Lineamientos  vigentes   para intensificar las acciones de vigilancia, inspección y control de la IRA.</t>
  </si>
  <si>
    <t xml:space="preserve">Realizar 1 seguimiento  al  reporte de  los  indicadores y análisis del comportamiento epidemiológico del evento (picos respiratorios) en las IPS de la red publica y privada  que cuentan con la estrategias de Sala ERA. </t>
  </si>
  <si>
    <t xml:space="preserve">
Garantizar  minimo en 3  IPS de mediana o alta complejidad  la  entrega oportuna de  los tratamientos de OSELTAMIVIR, según solicitud.</t>
  </si>
  <si>
    <t>Realizar 2  seguimiento  a las IPS Centinelas de ESI (Policlinico) IRAG( HUEM) en  Articulacion con el laboratorio Departamental de Salud .</t>
  </si>
  <si>
    <t>Realizar 2 seguimiento  a las salas ERA  de la Red Publica  del Departamento y dos privadas de cucuta</t>
  </si>
  <si>
    <t xml:space="preserve">Realizar 2 seguimientos  a  los indicadores de morbilidad y mortalidad  en IRA en los cursos de vida  de primera infancia, infancia y adolescencia a la red publica   
</t>
  </si>
  <si>
    <t>Desarrollar  a través de 1 estrategia (programa de radio, cuñas radiales, etc) acciones de Información para la salud  en los tres mensajes claves del programa de prevención, manejo y control de la IRA en el marco del Covid 19  para la comunidad .</t>
  </si>
  <si>
    <t>Realizar 2 seguimientos  a los 40 municipios en el diligenciamiento de la matriz de covid 19 en el marco del programa Nacional de Prevencion, manejo y control de IRA/EDA</t>
  </si>
  <si>
    <t>Realizar  1 socializacion de lineamientos de salidas de Niñas, Niños y adolescentes en el marco de la pandemia covid19 con el Instituto Colombiano de Bienestar Familiar (ICBF)</t>
  </si>
  <si>
    <t>Realizar 2 socializaciones de la estrategia AIEPI componente comunitario a traves de escuelas de padres  en municipios pirorizados con Secretaria de educacion departamental</t>
  </si>
  <si>
    <t xml:space="preserve">Participar en los 4 comités de Infancia, adolescencia y los comités de política social para superar las barreras de acceso a la atención en salud en el territorio.  </t>
  </si>
  <si>
    <t>Desarrollar capacidades en 2  sesiones al talento humano en salud de  IPS  y sus EAPB  en la guia operativa comunitaria   ( encuentros pedagicos)  y en la  estrategia  UAIC  que permita la implementacion , funcionamiento ,  procesos de  referencia y contrareferencia e información y educación en salud a padres y cuidadores.</t>
  </si>
  <si>
    <t>Realizar 2 monitoreos a las Unidades de Atencion Integral Comunitaria(UAIC), en puerto Santander,Campo Dos, San Calixto, Hacari y Palmarito zona rural de cucuta,El Zuli,Pamplona y Tienditas Villa del Rosario.</t>
  </si>
  <si>
    <t>Realizar 1 articulacion con la Dimension de Salud Ambiental en la implementacion de la estrategia de lavado de manos social, difusion de los  tres mensajes Claves en el  entorno comunitario, a  través de  la formacion de agentes comunitarios en salud en el marco del programa IRA/EDA.</t>
  </si>
  <si>
    <t xml:space="preserve">Brindar Asesoría y asistencia técnica a los Coordinadores de Salud Publica de los  8 municipios en la Elaboración del Plan de Acción en Salud PAS, en el componente de Salud en Poblaciones Étnicas.
</t>
  </si>
  <si>
    <t>Realizar 2 acciones de seguimiento y monitoreos a la formulación del Plan de Acción  en Salud (PAS),  a los 8  municipios  que cuentan con  comunidades indígenas  en el Departamento (Chitaga,Toledo, Tibú, El Tarra, Teorama, Convención, El Carmen y Cúcuta).</t>
  </si>
  <si>
    <t xml:space="preserve">Realizar  1 Articulacion con Participacion Social para la conformacion de la veedurias en salud para poblaciones etnicas y enfoque diferencial.
</t>
  </si>
  <si>
    <t>Participar en las 4 Mesas de Enfoque diferencial a fin de responder equitativamente a las solicitudes de  los grupos étnicos.</t>
  </si>
  <si>
    <t>Realizar 1 socialzacion de  las 18 prácticas de AIEPI en la comunidad  Bari y UWA para la  formación de  líderes comunitarios.</t>
  </si>
  <si>
    <t>Convocar a 4 mesas tecnicas de Salud con la Poblacion Indigena UWA y BARI para el dessarrollo de acciones del Sistema de Salud de Poblaciones Indigenas de Norte de Santander.</t>
  </si>
  <si>
    <t xml:space="preserve">Realizar 2 articulacion de acciones  con aseguramiento del IDS departamental el cruece de base de datos de censos  de los indigenas Bari y U´was </t>
  </si>
  <si>
    <t>Realizar 1 articulacion de acciones para la Promoción de la salud para la prevención de las enfermedades respiratorias y Transmitidas por vectores en la comunidad indígena  Motilón BARI</t>
  </si>
  <si>
    <t>Formular  1 Plan de Accion en articulacion con Nutricion, ETV, TB Departamental y Secretaria de Salud de Cucuta  para promover la estrategia AIEPI, en  las comunidades Room, Ingas, Afro, y kitchua en seguridad alimentaria y nutricional, control de enfermedades transmisibles y educacion en salud.</t>
  </si>
  <si>
    <t xml:space="preserve">Brindar asesoria y asitencia tecnica a los 40 municipios en el componente de envejecimiento y vejez. </t>
  </si>
  <si>
    <t xml:space="preserve">Realizar dos (2) monitoreo y seguimiento del cargue del PAS en la  plataforma SISPRO  a los 40 municipios en el componente de Envejecimiento y Vejez </t>
  </si>
  <si>
    <t>Realizar una (1) articulación interinstitucional  con las Dimensiones de salud publica (Cronicas, Samen, Participacion Social) para el seguimiento a la garantia de los derechos al adulto mayor</t>
  </si>
  <si>
    <t>Realizar una  (1)  articulación con la Secretaria de Desarrollo Social para verificar el cumplimiento de la resolucion 055 de 2018, en los 40 municipios</t>
  </si>
  <si>
    <t>Participar en los cuatro (4) Comites Departamentales del Adulto Mayor convocados por la Secretaria de Desarrollo Social, como garantia de los derechos a la Salud del Adulto Mayor.</t>
  </si>
  <si>
    <t>Divulgar en una (1) socializacion a los municipios del Departamento sobre los protocolos y Orientaciones emitidas por el MSPS en el marco de la prevención, contención y mitigación del Covid -19, en la poblacion Adulto Mayor.</t>
  </si>
  <si>
    <t>Brindar asesoria y asitencia tecnica a los 40 municipios en el componente de Salud y Genero</t>
  </si>
  <si>
    <t xml:space="preserve">Desarrollar capacidades en el 30% de los  funcionarios de los ejes de Saud Pública, Atencion en Salud, Prestacíon de Servicios y Vigilancia y Control sobre la garantia de los derechos de genero </t>
  </si>
  <si>
    <t>Promover un (1) desarrollo de capacidades de los funcionarios de las IPS y a 4 EAPB presentes en el Departamento , Orientando la inclusion en el enfoque de Genero en  Politicas, Planes y Proyectos del sector salud.</t>
  </si>
  <si>
    <t xml:space="preserve">Brindar asesorias y asistencia tecnica a los treinta y dos (32) municipios en la certificacion de discapacidad en el marco de la Resolucion 113 de 2020. </t>
  </si>
  <si>
    <t>Brindar asesoria y asistencia técnica a 32 municipios del departamento sobre el Registro de Localización y Caracterización de Personas con Discapacidad en el marco de la Resolución No 113 de 2020.</t>
  </si>
  <si>
    <t>Realizar una (1) articulacion con el eje de aseguramiento para el cruce de Bases de datos de las Personas con Discapacidad, para la gestion del aseguramiento del SGSSS.</t>
  </si>
  <si>
    <t>Participacipar en los (4) cuatro comites Departamentales de discapacidad convocados por la secretaria de gobierno y alta consejeria de discapacidad.</t>
  </si>
  <si>
    <t>Realizar una (1) articulacion con los componentes de (TB- Hansen) para el cruce con la base de datos de personas con discapacidad.</t>
  </si>
  <si>
    <t>Realizar dos (2) monitoreo y seguimiento del cargue del PAS en la  plataforma SISPRO  a los 40 municipios en el componente de Discapacidad</t>
  </si>
  <si>
    <t>Realizar una (1) asistencia tecnica a las EAPB del Departamento en el seguimiento a las acciones a la poblacion con discapacidad en el marco de la pandemia Covid 19 con su red prestadora.</t>
  </si>
  <si>
    <t xml:space="preserve">Brindar asesoría y asistencia técnica a los 40 Municipios en los protocolos para la implementacion del programa  PAPSIVI </t>
  </si>
  <si>
    <t>Realizar una articulacion con el servicio de aprendizaje (SENA) para la oferta Institucional dirigida a la poblacion victima del conflito armado.</t>
  </si>
  <si>
    <t>Conformar una mesa tecnica institucional para la implementacion de los protocolos de vicitimas mediante acto administrativo.</t>
  </si>
  <si>
    <t>Liderar 4 subcomité de medidas de rehabilitación,   orientado a generar un espacio de articulacion y seguimiento para la identificacion de las diferentes barreras en salud.</t>
  </si>
  <si>
    <t xml:space="preserve">Realizar monitoreo y seguimiento en el cargue del PAS en la plataforma SISPRO en los municipios priorizados en el componente victimas del conflicto armado. </t>
  </si>
  <si>
    <t>Brindar asesoria y asistencia tecnica a los 40 municipios en la conformacion de la mesa tecnica para implementar el protocolo de atencion a victimas mediante acto administrativo.</t>
  </si>
  <si>
    <t>Divulgar en una (1) socializacion a los municipios del Departamento sobre los protocolos y Orientaciones emitidas por el MSPS en el marco de la prevención, contención y mitigación del Covid -19, en la poblacion Victima del Conflito Armado.</t>
  </si>
  <si>
    <t>Elaborar un Plan de Asistencia técnica en salud publica para los municipios</t>
  </si>
  <si>
    <t>Generar un analisis de los procesos actuales del grupo de salud publica con  los  proceso de gestion de la salud publica Resolución . 518.</t>
  </si>
  <si>
    <t>Elaborar y/o actualizar  las caracterizaciones de los procesos que se definan para el grupo de salud publica</t>
  </si>
  <si>
    <t>Brindar  tres asistencia tecnica para formulación del Plan Territorial de Salud y aplicación estrategia PASE</t>
  </si>
  <si>
    <t xml:space="preserve">Desarrollar  tres asistencia tecnica para elaboración  de los Planes de Accion en Salud </t>
  </si>
  <si>
    <t>Realizar tres jornadas  de asesoria y asistencia tecnica a las entidades territoriales en el marco del monitoreo y evaluacion del Plan territorial de Salud 2016 - 2019.</t>
  </si>
  <si>
    <t>Realizar dos asistencia técnica para cargue y verficación del mismo en la plataforma web del PDSP por los municipios y departamento</t>
  </si>
  <si>
    <t>Realizar seguimiento de las asitencias técnicas realizadas por las dimensiones de salud pública a los municipios</t>
  </si>
  <si>
    <t>Llevar mensualmente  informacion financiera de la ejecución de los recursos  asignados a las metas de las dimensiones del PDSP.</t>
  </si>
  <si>
    <t>Realizar una jornada de asesoria y asistencia tecnica a las dimensiones de salud publoca  en el marco del monitoreo y evaluacion del Plan territorial de Salud</t>
  </si>
  <si>
    <t>Desarrollo  2 de capacidades en el talento humano  de salud publica en  la plataforma web de gestion del PDSP para el monitoreo de los PTS departamental y municipales.</t>
  </si>
  <si>
    <t>Realizar 4 seguimiento trimestra del cargue en el portal web gestion del PDSP del plan de accion en salud 2020 (PAS) de las Dimensiones y/o componentes del Grupo de Salud Publica</t>
  </si>
  <si>
    <t>Generar 1 Informes trimestrales  de monitoreo del cargue de ejecucion de las actividades del PAS y PTS reportado por los municipios en la plataforma web de gestion PDSP.</t>
  </si>
  <si>
    <t xml:space="preserve">Apoyar la Elaborar el Plan de Accion en salud  (PAS)  de la vigencia 2020 por cada dimension y/o componente del Grupo de Salud Publica </t>
  </si>
  <si>
    <t xml:space="preserve">Elaborar el componente operativo anual de inversiones (COAI)  de la vigencia 2020 por cada dimension y/o componente del Grupo de Salud Publica </t>
  </si>
  <si>
    <t xml:space="preserve">Generar Informes trimestrales de asignación y ejecución de recursos  SGP  de los 40 municipios a regimen subsidiado. </t>
  </si>
  <si>
    <t xml:space="preserve">Realizar monitoreo trimestral al cumplimiento de actividades establecidas en los Planes de Accion en salud 2020;  por  dimension y/o componentes del grupo de salud publica. </t>
  </si>
  <si>
    <t>Realizar evaluación trimestrales de  la eficacia operativa  de la ejecución de las acciones en dimensiones y/o componentes del PTS</t>
  </si>
  <si>
    <t>Realizar informe de monitoreo y/o seguimiento trimestral a la ejecución de los recursos  financieros  de la vigencia  por dimensiony/o componente de salud Publica</t>
  </si>
  <si>
    <t>Generar el analisis del indice del desempeño de la gestion integral en salud de las ET para las vigencias 2016, 2017 y 2018</t>
  </si>
  <si>
    <t xml:space="preserve">Realizar un informe trimestral del estado del cargue de la informacion del Plan territorial de Salud de la  vigencias  registrado por los municipios en la plataforma web de gestion del Plan decenal de Salud Publica </t>
  </si>
  <si>
    <t>Realizar la Evalucion de la Gestion Institucional d elos Municipios Descentralizados</t>
  </si>
  <si>
    <t>Registrar  en  el portal web  gestion del PDSP, la informacion de ejecucion trimestral de las actividades por dimensiones y/o componentes del Grupo de Salud Publica</t>
  </si>
  <si>
    <t>Elaborar un informe de evaluación de  la eficacia operativa  de las dimensiones y/o componentes de competencia del grupo de salud publica.</t>
  </si>
  <si>
    <t>Elaborar informes trimestrales  de  evaluacion de la eficacia financiera  de los recursos aprobados en el COAI para la vigencia 2020 del PTS por dimension y/o componente del PTS.</t>
  </si>
  <si>
    <t>Realizar monitoreo, seguimiento y evaluacion tecnico financiera  de cada entidad territorial municipal</t>
  </si>
  <si>
    <t>Elaborar el Plan financiero territorial en salud e informe trimestral de ejecución según FUT</t>
  </si>
  <si>
    <t>Elaborar el documento del Plan de intervenciones  colectivas 2019</t>
  </si>
  <si>
    <t>Elaborar anexos tecnico y consolidación de propuesta de los planes de intervenciones colectivas PIC de las dimensiones del PDSP</t>
  </si>
  <si>
    <t xml:space="preserve">Desarrollar  la viabilidad técnica  de las propuestas PIC formuladas por las dimensiones  </t>
  </si>
  <si>
    <t xml:space="preserve">Generar los procesos de contratación del plan de intervenciones colectivas </t>
  </si>
  <si>
    <t>Realizar seguimiento mensual del avance de la formulación y contratación de los PIC de los municipios</t>
  </si>
  <si>
    <t xml:space="preserve">Elaborar un informe trimestral de  seguimiento y evaluación de los planes de intervenciones colectiva   de las dimensiones y/o componentes del PTS </t>
  </si>
  <si>
    <t>Elaborar informe de evaluacion de los resultados y/o logros en salud alcanzados con las intervenciones, procedimientntos y/o actividades definiddas en el Plan de Salud Publica de intervenciones colectivas 2019</t>
  </si>
  <si>
    <t>Realizar la evaluación de la ejecución del plan de intervenciones colectivas de los municipos</t>
  </si>
  <si>
    <t xml:space="preserve">Supervisar de forma trimestral los soportes y  procesos de contratción y ejecución de lo PIC de los municipios </t>
  </si>
  <si>
    <t>Realizar la evaluación del PIC departamental en su  ejecución técnica y financiera</t>
  </si>
  <si>
    <t>Elaborar informe de evaluacion de los resultados y/o logros en salud alcanzados con las intervenciones, procedimientntos y/o actividades definiddas en el Plan de Salud Publica de intervenciones colectivas 2020</t>
  </si>
  <si>
    <t>desarrollar los procesos de liquidación de convenios y contratos de ejecución de los proyectos PIC por dimensiones del PDSP</t>
  </si>
  <si>
    <t>Convocar, organizar y realizar las reuniones del Consejo territorial de Seguridad Social en Salud departamental, elaborando el acta por cada reunión</t>
  </si>
  <si>
    <t xml:space="preserve">Realizar asistencia técnica, asesoría y acompañamiento a las  ESE, EAPB E IPS, para que conformen las asociaciones y alianzas de usuarios y elegir  el representante  de los usuarios para que participe en la elección del representante ante la junta Directiva del IDS  </t>
  </si>
  <si>
    <t>Articular acciones con la secretaria de Desarrollo social departamental  para la operativización de la plataforma de Juventud</t>
  </si>
  <si>
    <t>Articular acciones con la oficina de servicio de atención a la comunidad SAC  del departamento para la consolidación del informe de PQRSDF y encuestas de satisfacción</t>
  </si>
  <si>
    <t xml:space="preserve">Articular acciones con la referente del PAE  departamental y la secretaría de Desarrrollo económico  para la operativización del comité de Seguridad alimentaria y Nutricional </t>
  </si>
  <si>
    <t xml:space="preserve">Articular con la oficina de planeacion del IDS y las Dimensiones de Salud Pública   el proceso de Rendición de Cuentas dando cumplimiento  los lineamientos del manual único </t>
  </si>
  <si>
    <t>Dar asesoria , asistencia técnica y seguimiento al municipio de Cúcuta para la operativización del Consejo Municipal de Particpación Ciudadana.</t>
  </si>
  <si>
    <t xml:space="preserve">Realizar evaluación del PAS  a los 40 municipios del departamento correspondiente a la vigencia 2019 </t>
  </si>
  <si>
    <t xml:space="preserve">Realizar seguimiento y monitoreo  a través de la plataforma del Ministerio de Salud  y Protección Social  a las acciones del PAS en los 40 municipios del departamento  </t>
  </si>
  <si>
    <t>Realizar   asistencia Técnica a los  40  municipios  para la   conformación y operativización  de los mecanismos de participación: CTSSS, Asociación de Usuarios, Veedurías en Salud, COPACO, Consejo municipal de Juventud, consejo municipal de seguridad alimentaria y nutricional y Comité de servicios públicos domiciliarios.</t>
  </si>
  <si>
    <t xml:space="preserve">Asistir técnicamente a los 40 municipios del departamento para que realicen  el proceso de rendición de cuentas, siguiendo los 5 pasos que estan descritos en el   manual único </t>
  </si>
  <si>
    <t xml:space="preserve">Realizar seguimiento  al proceso de rendición de cuentas  a los 40 municipios del departamento y retroalimentar  los informes presentados </t>
  </si>
  <si>
    <t>Dar cumplimiento  al desarrollo del plan de acción de la PPSS a nivel departamental en concordancia a lo establecido por el Ministerio de Salud y Protección Social.</t>
  </si>
  <si>
    <t>Dar asesoría, asistencia técnica y realizar seguimiento  al desarrollo de las acciones del plan de acción de la PPSS a los 40 municipios del departamento.</t>
  </si>
  <si>
    <t>Consolidar la notificación semanal e inmediata de los EISP de las 40 UNM durante 52 semanas epidmeiológicas y enviar los archivos planos al INS a través del portal SIVIGILA incluida la poblacion migrante</t>
  </si>
  <si>
    <t>Cumplimiento en la entrega del reporte semanal al Instituto Nacional de Salud SIVIGILA</t>
  </si>
  <si>
    <t>Verificar durante 52 semanas epidemiológicos los estándares de calidad, veracidad y oportunidad de la notificación  de  ESPI al SIVIGILA de las 40 UNM,  UPGD y  UI</t>
  </si>
  <si>
    <t xml:space="preserve">Realizar la retroalimentación semanal (52 semanas) de los eventos de interés en salud pública  notificados  a cada uno de los Municipios, IPS, Dimensiones  y Departamentos </t>
  </si>
  <si>
    <t>Caracterizar y actualizar la red de operadores del SIVIGILA en el departamento incluyendo operadores y Cooperantes presentes en el departamento que esten prestando servicios de Salud a la poblacion del departamento y poblacion migrante</t>
  </si>
  <si>
    <t>Realizar 40 asistencias técnicas directas  a los  municipios del departamento con el fin de verificar el correcto funcionamiento del sistema de información y aplicación de los protocolos existentes en el SIVIGILA</t>
  </si>
  <si>
    <t>Realizar tres jornadas de fortalecimiento y actualización al personal responsable de vigilancia en salud pública de las 40 UNM,  UPGD y UI sobre sobre Lineamientos para la prevención,  vigilancia y control en salud pública, vigencia 2019 emitidos por el INS</t>
  </si>
  <si>
    <t>Realizar seguimiento mensual (12) a las visitas de investigación de campo a los EISP  notificados al SIVIGILA incluyendo eventos inmunoprevenibles y de interes internacional de la población migrante</t>
  </si>
  <si>
    <t xml:space="preserve">Realizar seguimiento y consolidacion de las las tres Búsquedas Activas Comunitrias (BAC) </t>
  </si>
  <si>
    <t xml:space="preserve">Realizar seguimiento y consolidacion de las las tres Búsquedas ActivasActiva intitucionall (BAI) </t>
  </si>
  <si>
    <t xml:space="preserve">Realizar seguimiento y consolidacion de los 2 MRCV Monitoreos Rapido de coberturas de vacunacion y EVC y la Encuesta de coberturas de vacunacion </t>
  </si>
  <si>
    <t>Elaborar y/o actualizar e implementar planes de contingencia de los eventos objeto de vigilancia en Salud Pública que lo requieran</t>
  </si>
  <si>
    <t xml:space="preserve">Realizar 12 seguimientos a la operatividad de los Comités Epidemiológicos Institucionales, Municipales y Comunitarios </t>
  </si>
  <si>
    <t>Realizar 12 Comités de Vigilancia Epidemiológica Departamental incluyendo el análisis mensual del componente migratorio</t>
  </si>
  <si>
    <t>Realizar 12 Comités de Estadísticas Vitales incluyendo el análisis mensual del componente migratorio</t>
  </si>
  <si>
    <t>Realizar 12 Comités de Estadísticas de Sanidad Portuaria</t>
  </si>
  <si>
    <t xml:space="preserve">Entregar al Instituto Nacional de Salud INS un informe semestral de comportamiento epidemiológico de los eventos y de las actividades desarrolladas con base en los indicadores definido en los protocolos </t>
  </si>
  <si>
    <t>Elaborar boletines o informes por período epidmeiológico (13) para divulgar los resultados de la vigilancia según lineamientos nacionales de VSP</t>
  </si>
  <si>
    <t>Realizar 10 programaciones de unidades de análisis a los casos de mortalidad notificados en el SIVIGILA según lineamientos nacionales y protocolos establecidos</t>
  </si>
  <si>
    <t xml:space="preserve">Realizar por período epidemiológico (13) el análisis de correspondencia entre la notificación de muertes SIVIGILA y la información que ingresa por los certificados de defunción (RUAF) </t>
  </si>
  <si>
    <t>Verificar mensualmente informe de inconsistencias de nacidos vivos y defunciones remitidos por el DANE</t>
  </si>
  <si>
    <t>Monitoreo y apoyo al proceso de estadísticas vitales de manera mensual</t>
  </si>
  <si>
    <t>Realizar 3 asistencias técnicas directas a los actores del sistema para el fortalecimiento de la operatividad y articulación de todos los componentes del Sistema de Vigilancia en Salud Pública con énfasis en Sanidad Portuaria en municipios de frontera</t>
  </si>
  <si>
    <t>Realizar 12 Comités de Sanidad Portuaria</t>
  </si>
  <si>
    <t>Realizar  seguimiento semanal (52) a la notificación de eventos de interés internacional</t>
  </si>
  <si>
    <t>Realizar apoyo al paso fronterizo de villa del rosario y puerto santander para la identificacion de eventos de interes en salud publica de interes internacional ESPII</t>
  </si>
  <si>
    <t>Garantizar el funcionamiento del observatorio Deparatemnatl de Salud Pública.</t>
  </si>
  <si>
    <t>Realizar 1050  visitas de inspeccion vigilancia y control  a  prestadores de servicios de salud, regímenes de excepción,  establecimiento farmacéutico donde se almacenen, comercialicen, distribuyan o dispensen  medicamentos y dispositivos  médicos considerados de alto riesgo.  correponde al 90 %</t>
  </si>
  <si>
    <t>Realizar seguimiento  al 100 % de los procesos sancionatorios.</t>
  </si>
  <si>
    <t>Realizar  252 visitas de inspeccion , vigilancia y control a establecimientos autorizados para el uso y comercializacion de los medicamentos  de control  especiales. 50%</t>
  </si>
  <si>
    <t xml:space="preserve">Realizar visitas de seguimiento a 114   IPS  con servicios farmaceuticos habilitados en el Departamento  en cumplimiento a los programas de farmacovigilancia, tecnovigilancia . </t>
  </si>
  <si>
    <t>Revisar el 100% de las alertar publicas por el INVIMA relacionadas con medicamentos y dispositivos médicos</t>
  </si>
  <si>
    <t>Emitir en un 100% los concepto técnico según solitudes de aperturas o traslado por los establecimientos farmacéuticos</t>
  </si>
  <si>
    <t>Emitir el 100% de concepto técnico según solitudes realizadas por establecimientos farmacéuticos   para el manejo de medicamentos de control especial</t>
  </si>
  <si>
    <t>Realizar en un 100% la toma de muestra de medicamentos según las solicitudes realizadas por el INVIMA</t>
  </si>
  <si>
    <t xml:space="preserve">Participar en el 100% de las desnaturalizaciones de medicamentos de control especial requeridas por los establecimientos farmacéuticos 
</t>
  </si>
  <si>
    <t xml:space="preserve">Aplicar el 100 % de las  medida sanitaria de seguridad a establecimientos que infrinjan la ley 9° de 1979 </t>
  </si>
  <si>
    <t>Realizar 350 las visitas de inspeccion vigilancia y control   a  establecimientos  que comercialicen, distribuyan  o dispensen  medicamentos de venta libre y dispositivos  médicos. Bajo riesgo  de 1058</t>
  </si>
  <si>
    <t>Fortalecer a 1500 personas encargadas de la direccion tecnica de los establecimentos donde se almacenen, comercialicen, distribuyan , dispensen medicamentos y dispositivos medicos y demas productos farmaceuticos (66%)</t>
  </si>
  <si>
    <t xml:space="preserve">Realizar 1000  abordajes a la  poblacion en general para la divulgacion de informacion del uso adecuado de los medicamentos  a traves de grupos focales en Instituciones prestadores de servicios de salud. </t>
  </si>
  <si>
    <t>mejoramiento de  funcionamiento de  programa software</t>
  </si>
  <si>
    <t>campañas realizadas</t>
  </si>
  <si>
    <t>acta de socializacion</t>
  </si>
  <si>
    <t>acta de monitoreo</t>
  </si>
  <si>
    <t>planes de trabajo</t>
  </si>
  <si>
    <t>mapas de riesgo</t>
  </si>
  <si>
    <t>acta</t>
  </si>
  <si>
    <t>acta de seguimiento</t>
  </si>
  <si>
    <t>evidencias fotograficas</t>
  </si>
  <si>
    <t xml:space="preserve">diagnosticos </t>
  </si>
  <si>
    <t xml:space="preserve">Inventario </t>
  </si>
  <si>
    <t>plan de accion</t>
  </si>
  <si>
    <t xml:space="preserve">acta de reunion </t>
  </si>
  <si>
    <t>censo</t>
  </si>
  <si>
    <t>acta de evaluacion</t>
  </si>
  <si>
    <t>acta de acompamiento</t>
  </si>
  <si>
    <t>comites</t>
  </si>
  <si>
    <t>informe</t>
  </si>
  <si>
    <t xml:space="preserve">asistencia tecnica </t>
  </si>
  <si>
    <t xml:space="preserve">istrumento </t>
  </si>
  <si>
    <t>consejo territorial</t>
  </si>
  <si>
    <t xml:space="preserve">pieza diseñadas </t>
  </si>
  <si>
    <t>video</t>
  </si>
  <si>
    <t>castillas</t>
  </si>
  <si>
    <t xml:space="preserve">actas de seguimiento </t>
  </si>
  <si>
    <t xml:space="preserve">rutas elaboradas </t>
  </si>
  <si>
    <t xml:space="preserve">plan de trabajo </t>
  </si>
  <si>
    <t>videos</t>
  </si>
  <si>
    <t>ficha de caracterizacion</t>
  </si>
  <si>
    <t xml:space="preserve">acta de asistencia tecnica </t>
  </si>
  <si>
    <t>acta de visita</t>
  </si>
  <si>
    <t>aacta de cove</t>
  </si>
  <si>
    <t>proyecto</t>
  </si>
  <si>
    <t xml:space="preserve">acta </t>
  </si>
  <si>
    <t>acta de taller</t>
  </si>
  <si>
    <t xml:space="preserve">acta de mesa de trabajo </t>
  </si>
  <si>
    <t>Videos</t>
  </si>
  <si>
    <t>comunicación externa</t>
  </si>
  <si>
    <t>acat de entrega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</si>
</sst>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3" formatCode="_-* #,##0.00_-;\-* #,##0.00_-;_-* &quot;-&quot;??_-;_-@_-"/>
    <numFmt numFmtId="164" formatCode="#,##0.00_ ;\-#,##0.00\ "/>
    <numFmt numFmtId="165" formatCode="_-* #,##0_-;\-* #,##0_-;_-* &quot;-&quot;??_-;_-@_-"/>
    <numFmt numFmtId="166" formatCode="#,##0_ ;[Red]\-#,##0\ "/>
    <numFmt numFmtId="167" formatCode="yyyy\-mm\-dd;@"/>
    <numFmt numFmtId="168" formatCode="#,##0.0_ ;[Red]\-#,##0.0\ "/>
    <numFmt numFmtId="169" formatCode="#,##0.00_ ;[Red]\-#,##0.00\ "/>
    <numFmt numFmtId="170" formatCode="_-&quot;$&quot;* #,##0_-;\-&quot;$&quot;* #,##0_-;_-&quot;$&quot;* &quot;-&quot;_-;_-@_-"/>
    <numFmt numFmtId="171" formatCode="_(&quot;$&quot;\ * #,##0_);_(&quot;$&quot;\ * \(#,##0\);_(&quot;$&quot;\ * &quot;-&quot;_);_(@_)"/>
    <numFmt numFmtId="172" formatCode="#,##0.0"/>
  </numFmts>
  <fonts count="40" x14ac:knownFonts="1">
    <font>
      <sz val="11"/>
      <color theme="1"/>
      <name val="Calibri"/>
      <family val="2"/>
      <scheme val="minor"/>
    </font>
    <font>
      <sz val="11"/>
      <color theme="1"/>
      <name val="Arial"/>
      <family val="2"/>
    </font>
    <font>
      <sz val="11"/>
      <color theme="1"/>
      <name val="Calibri"/>
      <family val="2"/>
      <scheme val="minor"/>
    </font>
    <font>
      <sz val="8"/>
      <color theme="1"/>
      <name val="Arial"/>
      <family val="2"/>
    </font>
    <font>
      <sz val="8"/>
      <name val="Arial"/>
      <family val="2"/>
    </font>
    <font>
      <b/>
      <sz val="8"/>
      <name val="Arial"/>
      <family val="2"/>
    </font>
    <font>
      <b/>
      <sz val="8"/>
      <color theme="0"/>
      <name val="Arial"/>
      <family val="2"/>
    </font>
    <font>
      <b/>
      <sz val="8"/>
      <color theme="1"/>
      <name val="Arial"/>
      <family val="2"/>
    </font>
    <font>
      <sz val="10"/>
      <name val="Arial"/>
      <family val="2"/>
    </font>
    <font>
      <sz val="10"/>
      <color rgb="FFFF0000"/>
      <name val="Arial"/>
      <family val="2"/>
    </font>
    <font>
      <sz val="12"/>
      <color theme="1"/>
      <name val="Arial"/>
      <family val="2"/>
    </font>
    <font>
      <sz val="10"/>
      <color theme="1"/>
      <name val="Arial"/>
      <family val="2"/>
    </font>
    <font>
      <sz val="20"/>
      <color theme="1"/>
      <name val="Calibri"/>
      <family val="2"/>
      <scheme val="minor"/>
    </font>
    <font>
      <sz val="16"/>
      <color theme="1"/>
      <name val="Arial"/>
      <family val="2"/>
    </font>
    <font>
      <b/>
      <sz val="16"/>
      <color theme="0"/>
      <name val="Arial"/>
      <family val="2"/>
    </font>
    <font>
      <b/>
      <sz val="16"/>
      <color theme="1"/>
      <name val="Arial"/>
      <family val="2"/>
    </font>
    <font>
      <b/>
      <i/>
      <sz val="16"/>
      <color theme="0"/>
      <name val="Arial"/>
      <family val="2"/>
    </font>
    <font>
      <sz val="16"/>
      <color rgb="FF000000"/>
      <name val="Arial"/>
      <family val="2"/>
    </font>
    <font>
      <sz val="16"/>
      <color theme="0"/>
      <name val="Arial"/>
      <family val="2"/>
    </font>
    <font>
      <sz val="20"/>
      <color theme="1"/>
      <name val="Arial Narrow"/>
      <family val="2"/>
    </font>
    <font>
      <b/>
      <i/>
      <sz val="16"/>
      <color rgb="FFFFFFFF"/>
      <name val="Arial"/>
      <family val="2"/>
    </font>
    <font>
      <b/>
      <i/>
      <sz val="16"/>
      <color theme="1"/>
      <name val="Arial"/>
      <family val="2"/>
    </font>
    <font>
      <sz val="16"/>
      <name val="Arial"/>
      <family val="2"/>
    </font>
    <font>
      <b/>
      <sz val="10"/>
      <color theme="1"/>
      <name val="Arial"/>
      <family val="2"/>
    </font>
    <font>
      <b/>
      <sz val="10"/>
      <color rgb="FFFF0000"/>
      <name val="Arial"/>
      <family val="2"/>
    </font>
    <font>
      <b/>
      <sz val="10"/>
      <name val="Arial"/>
      <family val="2"/>
    </font>
    <font>
      <b/>
      <sz val="11"/>
      <color rgb="FF1C2F33"/>
      <name val="Calibri"/>
      <family val="2"/>
      <scheme val="minor"/>
    </font>
    <font>
      <sz val="10"/>
      <color rgb="FF1C2F33"/>
      <name val="Arial"/>
      <family val="2"/>
    </font>
    <font>
      <b/>
      <sz val="10"/>
      <color theme="0"/>
      <name val="Arial"/>
      <family val="2"/>
    </font>
    <font>
      <b/>
      <sz val="11"/>
      <color theme="0"/>
      <name val="Calibri"/>
      <family val="2"/>
      <scheme val="minor"/>
    </font>
    <font>
      <sz val="11"/>
      <color rgb="FF1C2F33"/>
      <name val="Calibri"/>
      <family val="2"/>
      <scheme val="minor"/>
    </font>
    <font>
      <sz val="9"/>
      <name val="Arial"/>
      <family val="2"/>
    </font>
    <font>
      <i/>
      <sz val="10"/>
      <name val="Arial"/>
      <family val="2"/>
    </font>
    <font>
      <sz val="18"/>
      <color theme="1"/>
      <name val="Calibri"/>
      <family val="2"/>
      <scheme val="minor"/>
    </font>
    <font>
      <sz val="8"/>
      <name val="Calibri"/>
      <family val="2"/>
      <scheme val="minor"/>
    </font>
    <font>
      <sz val="11"/>
      <name val="Arial"/>
      <family val="2"/>
    </font>
    <font>
      <sz val="10"/>
      <color theme="1"/>
      <name val="Calibri"/>
      <family val="2"/>
      <scheme val="minor"/>
    </font>
    <font>
      <sz val="10"/>
      <color rgb="FF000000"/>
      <name val="Calibri"/>
      <family val="2"/>
      <scheme val="minor"/>
    </font>
    <font>
      <sz val="11"/>
      <name val="Calibri"/>
      <family val="2"/>
    </font>
    <font>
      <sz val="14"/>
      <name val="Arial"/>
      <family val="2"/>
    </font>
  </fonts>
  <fills count="41">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7" tint="-0.499984740745262"/>
        <bgColor indexed="64"/>
      </patternFill>
    </fill>
    <fill>
      <patternFill patternType="solid">
        <fgColor rgb="FFFFFFFF"/>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00B050"/>
        <bgColor indexed="64"/>
      </patternFill>
    </fill>
    <fill>
      <patternFill patternType="solid">
        <fgColor rgb="FFFFC000"/>
        <bgColor indexed="64"/>
      </patternFill>
    </fill>
    <fill>
      <patternFill patternType="solid">
        <fgColor rgb="FFCC99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E0C1FF"/>
        <bgColor indexed="64"/>
      </patternFill>
    </fill>
    <fill>
      <patternFill patternType="solid">
        <fgColor rgb="FFDEEAF6"/>
        <bgColor indexed="64"/>
      </patternFill>
    </fill>
    <fill>
      <patternFill patternType="solid">
        <fgColor rgb="FF6EBACC"/>
        <bgColor indexed="64"/>
      </patternFill>
    </fill>
    <fill>
      <patternFill patternType="solid">
        <fgColor theme="9" tint="-0.249977111117893"/>
        <bgColor indexed="64"/>
      </patternFill>
    </fill>
    <fill>
      <patternFill patternType="solid">
        <fgColor rgb="FF39727F"/>
        <bgColor indexed="64"/>
      </patternFill>
    </fill>
    <fill>
      <patternFill patternType="solid">
        <fgColor theme="7"/>
        <bgColor indexed="64"/>
      </patternFill>
    </fill>
    <fill>
      <patternFill patternType="solid">
        <fgColor rgb="FFD7AFFF"/>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4" tint="-0.249977111117893"/>
        <bgColor indexed="64"/>
      </patternFill>
    </fill>
    <fill>
      <patternFill patternType="solid">
        <fgColor rgb="FFCC66FF"/>
        <bgColor indexed="64"/>
      </patternFill>
    </fill>
    <fill>
      <patternFill patternType="solid">
        <fgColor rgb="FFD6C1FF"/>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ck">
        <color rgb="FFFF0000"/>
      </top>
      <bottom/>
      <diagonal/>
    </border>
    <border>
      <left style="thin">
        <color indexed="64"/>
      </left>
      <right style="thin">
        <color indexed="64"/>
      </right>
      <top style="thick">
        <color rgb="FFFF0000"/>
      </top>
      <bottom style="thin">
        <color auto="1"/>
      </bottom>
      <diagonal/>
    </border>
    <border>
      <left style="thin">
        <color indexed="64"/>
      </left>
      <right style="thin">
        <color indexed="64"/>
      </right>
      <top style="thick">
        <color rgb="FFFF0000"/>
      </top>
      <bottom style="thin">
        <color indexed="64"/>
      </bottom>
      <diagonal/>
    </border>
    <border>
      <left style="thin">
        <color indexed="64"/>
      </left>
      <right style="thin">
        <color indexed="64"/>
      </right>
      <top/>
      <bottom style="thick">
        <color rgb="FFFF0000"/>
      </bottom>
      <diagonal/>
    </border>
    <border>
      <left style="thin">
        <color indexed="64"/>
      </left>
      <right style="thin">
        <color indexed="64"/>
      </right>
      <top style="thin">
        <color auto="1"/>
      </top>
      <bottom style="thick">
        <color rgb="FFFF0000"/>
      </bottom>
      <diagonal/>
    </border>
    <border>
      <left style="thin">
        <color indexed="64"/>
      </left>
      <right style="thin">
        <color indexed="64"/>
      </right>
      <top style="thin">
        <color indexed="64"/>
      </top>
      <bottom style="thick">
        <color rgb="FFFF0000"/>
      </bottom>
      <diagonal/>
    </border>
    <border>
      <left/>
      <right style="thin">
        <color indexed="64"/>
      </right>
      <top style="thick">
        <color rgb="FFFF0000"/>
      </top>
      <bottom/>
      <diagonal/>
    </border>
    <border>
      <left/>
      <right style="thin">
        <color indexed="64"/>
      </right>
      <top/>
      <bottom style="thick">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ck">
        <color rgb="FFFF0000"/>
      </right>
      <top style="thick">
        <color rgb="FFFF0000"/>
      </top>
      <bottom/>
      <diagonal/>
    </border>
    <border>
      <left/>
      <right style="thick">
        <color rgb="FFFF0000"/>
      </right>
      <top/>
      <bottom/>
      <diagonal/>
    </border>
    <border>
      <left/>
      <right style="thick">
        <color rgb="FFFF0000"/>
      </right>
      <top/>
      <bottom style="thick">
        <color rgb="FFFF0000"/>
      </bottom>
      <diagonal/>
    </border>
    <border>
      <left/>
      <right/>
      <top style="thick">
        <color rgb="FFFF0000"/>
      </top>
      <bottom style="thin">
        <color indexed="64"/>
      </bottom>
      <diagonal/>
    </border>
    <border>
      <left/>
      <right/>
      <top style="thin">
        <color indexed="64"/>
      </top>
      <bottom style="thick">
        <color rgb="FFFF0000"/>
      </bottom>
      <diagonal/>
    </border>
    <border>
      <left style="thin">
        <color indexed="64"/>
      </left>
      <right/>
      <top style="thick">
        <color rgb="FFFF0000"/>
      </top>
      <bottom style="thin">
        <color indexed="64"/>
      </bottom>
      <diagonal/>
    </border>
    <border>
      <left style="thin">
        <color indexed="64"/>
      </left>
      <right/>
      <top style="thin">
        <color indexed="64"/>
      </top>
      <bottom style="thick">
        <color rgb="FFFF0000"/>
      </bottom>
      <diagonal/>
    </border>
    <border>
      <left/>
      <right style="thick">
        <color rgb="FFFF0000"/>
      </right>
      <top style="thick">
        <color rgb="FFFF0000"/>
      </top>
      <bottom style="thin">
        <color indexed="64"/>
      </bottom>
      <diagonal/>
    </border>
    <border>
      <left/>
      <right style="thick">
        <color rgb="FFFF0000"/>
      </right>
      <top style="thin">
        <color indexed="64"/>
      </top>
      <bottom style="thin">
        <color indexed="64"/>
      </bottom>
      <diagonal/>
    </border>
    <border>
      <left/>
      <right style="thick">
        <color rgb="FFFF0000"/>
      </right>
      <top style="thin">
        <color indexed="64"/>
      </top>
      <bottom style="thick">
        <color rgb="FFFF0000"/>
      </bottom>
      <diagonal/>
    </border>
    <border>
      <left/>
      <right style="thin">
        <color indexed="64"/>
      </right>
      <top style="medium">
        <color indexed="64"/>
      </top>
      <bottom style="medium">
        <color indexed="64"/>
      </bottom>
      <diagonal/>
    </border>
    <border>
      <left style="thick">
        <color rgb="FFFF0000"/>
      </left>
      <right style="thin">
        <color indexed="64"/>
      </right>
      <top/>
      <bottom/>
      <diagonal/>
    </border>
    <border>
      <left style="thick">
        <color rgb="FFFF0000"/>
      </left>
      <right style="thin">
        <color indexed="64"/>
      </right>
      <top style="thin">
        <color indexed="64"/>
      </top>
      <bottom/>
      <diagonal/>
    </border>
    <border>
      <left style="thick">
        <color rgb="FFFF0000"/>
      </left>
      <right style="thin">
        <color indexed="64"/>
      </right>
      <top/>
      <bottom style="thin">
        <color indexed="64"/>
      </bottom>
      <diagonal/>
    </border>
    <border>
      <left style="thick">
        <color rgb="FFFF0000"/>
      </left>
      <right/>
      <top/>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n">
        <color rgb="FFECECEC"/>
      </left>
      <right style="thin">
        <color rgb="FFECECEC"/>
      </right>
      <top style="thin">
        <color rgb="FFECECEC"/>
      </top>
      <bottom style="thin">
        <color rgb="FFECECEC"/>
      </bottom>
      <diagonal/>
    </border>
    <border>
      <left style="thin">
        <color theme="0"/>
      </left>
      <right style="thin">
        <color theme="0"/>
      </right>
      <top style="thin">
        <color theme="0"/>
      </top>
      <bottom style="thin">
        <color theme="0"/>
      </bottom>
      <diagonal/>
    </border>
    <border>
      <left style="thick">
        <color rgb="FFFF0000"/>
      </left>
      <right style="thin">
        <color indexed="64"/>
      </right>
      <top style="thick">
        <color rgb="FFFF0000"/>
      </top>
      <bottom/>
      <diagonal/>
    </border>
    <border>
      <left style="thick">
        <color rgb="FFFF0000"/>
      </left>
      <right style="thin">
        <color indexed="64"/>
      </right>
      <top/>
      <bottom style="thick">
        <color rgb="FFFF0000"/>
      </bottom>
      <diagonal/>
    </border>
    <border>
      <left/>
      <right/>
      <top style="thick">
        <color rgb="FFFF0000"/>
      </top>
      <bottom/>
      <diagonal/>
    </border>
    <border>
      <left/>
      <right/>
      <top/>
      <bottom style="thick">
        <color rgb="FFFF0000"/>
      </bottom>
      <diagonal/>
    </border>
    <border>
      <left/>
      <right style="thick">
        <color rgb="FFFF0000"/>
      </right>
      <top style="thin">
        <color indexed="64"/>
      </top>
      <bottom/>
      <diagonal/>
    </border>
    <border>
      <left/>
      <right style="thick">
        <color rgb="FFFF0000"/>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double">
        <color indexed="64"/>
      </bottom>
      <diagonal/>
    </border>
    <border>
      <left style="thick">
        <color rgb="FFFF0000"/>
      </left>
      <right style="thick">
        <color rgb="FFFF0000"/>
      </right>
      <top/>
      <bottom style="thin">
        <color indexed="64"/>
      </bottom>
      <diagonal/>
    </border>
  </borders>
  <cellStyleXfs count="14">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xf numFmtId="0" fontId="8" fillId="0" borderId="0"/>
    <xf numFmtId="0" fontId="26" fillId="31" borderId="52" applyAlignment="0">
      <alignment horizontal="center" vertical="center" wrapText="1"/>
    </xf>
    <xf numFmtId="0" fontId="29" fillId="33" borderId="53" applyFont="0">
      <alignment horizontal="center" vertical="center" wrapText="1"/>
    </xf>
    <xf numFmtId="0" fontId="30" fillId="0" borderId="20" applyAlignment="0">
      <alignment horizontal="justify" vertical="center" wrapText="1"/>
    </xf>
    <xf numFmtId="41" fontId="2" fillId="0" borderId="0" applyFont="0" applyFill="0" applyBorder="0" applyAlignment="0" applyProtection="0"/>
    <xf numFmtId="0" fontId="38" fillId="0" borderId="0"/>
    <xf numFmtId="0" fontId="2" fillId="0" borderId="0"/>
    <xf numFmtId="42" fontId="2" fillId="0" borderId="0" applyFont="0" applyFill="0" applyBorder="0" applyAlignment="0" applyProtection="0"/>
    <xf numFmtId="171" fontId="2" fillId="0" borderId="0" applyFont="0" applyFill="0" applyBorder="0" applyAlignment="0" applyProtection="0"/>
    <xf numFmtId="170" fontId="2" fillId="0" borderId="0" applyFont="0" applyFill="0" applyBorder="0" applyAlignment="0" applyProtection="0"/>
  </cellStyleXfs>
  <cellXfs count="800">
    <xf numFmtId="0" fontId="0" fillId="0" borderId="0" xfId="0"/>
    <xf numFmtId="0" fontId="3" fillId="0" borderId="0" xfId="0" applyFont="1" applyBorder="1" applyAlignment="1">
      <alignment vertical="center"/>
    </xf>
    <xf numFmtId="0" fontId="3" fillId="0" borderId="0" xfId="0" applyFont="1" applyAlignment="1">
      <alignment vertical="center" wrapText="1"/>
    </xf>
    <xf numFmtId="0" fontId="3" fillId="0" borderId="0" xfId="0" applyFont="1" applyBorder="1" applyAlignment="1">
      <alignment vertical="center" wrapText="1"/>
    </xf>
    <xf numFmtId="0" fontId="4" fillId="0" borderId="0" xfId="0" applyFont="1" applyAlignment="1">
      <alignment horizontal="left" vertical="center"/>
    </xf>
    <xf numFmtId="0" fontId="4" fillId="0" borderId="0" xfId="0" applyFont="1" applyAlignment="1">
      <alignment vertical="center" wrapText="1"/>
    </xf>
    <xf numFmtId="0" fontId="3" fillId="0" borderId="0" xfId="0" applyFont="1" applyAlignment="1">
      <alignment vertical="center"/>
    </xf>
    <xf numFmtId="3" fontId="4" fillId="2" borderId="1" xfId="0" applyNumberFormat="1" applyFont="1" applyFill="1" applyBorder="1" applyAlignment="1">
      <alignment horizontal="center" vertical="center"/>
    </xf>
    <xf numFmtId="0" fontId="12" fillId="0" borderId="0" xfId="0" applyFont="1" applyAlignment="1">
      <alignment vertical="center"/>
    </xf>
    <xf numFmtId="0" fontId="12" fillId="0" borderId="0" xfId="0" applyFont="1" applyAlignment="1"/>
    <xf numFmtId="49" fontId="13" fillId="0" borderId="0" xfId="0" applyNumberFormat="1" applyFont="1" applyAlignment="1">
      <alignmen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49" fontId="13" fillId="15" borderId="0" xfId="0" applyNumberFormat="1" applyFont="1" applyFill="1" applyAlignment="1">
      <alignment vertical="center"/>
    </xf>
    <xf numFmtId="49" fontId="13" fillId="18" borderId="0" xfId="0" applyNumberFormat="1" applyFont="1" applyFill="1" applyAlignment="1">
      <alignment vertical="center"/>
    </xf>
    <xf numFmtId="49" fontId="13" fillId="5" borderId="0" xfId="0" applyNumberFormat="1" applyFont="1" applyFill="1" applyAlignment="1">
      <alignment vertical="center"/>
    </xf>
    <xf numFmtId="49" fontId="13" fillId="14" borderId="0" xfId="0" applyNumberFormat="1" applyFont="1" applyFill="1" applyAlignment="1">
      <alignment vertical="center"/>
    </xf>
    <xf numFmtId="49" fontId="13" fillId="0" borderId="0" xfId="0" applyNumberFormat="1" applyFont="1" applyFill="1" applyAlignment="1">
      <alignment vertical="center"/>
    </xf>
    <xf numFmtId="49" fontId="13" fillId="21" borderId="0" xfId="0" applyNumberFormat="1" applyFont="1" applyFill="1" applyAlignment="1">
      <alignment vertical="center"/>
    </xf>
    <xf numFmtId="0" fontId="13" fillId="22" borderId="0" xfId="0" applyFont="1" applyFill="1" applyAlignment="1">
      <alignment horizontal="center" vertical="center"/>
    </xf>
    <xf numFmtId="49" fontId="13" fillId="23" borderId="0" xfId="0" applyNumberFormat="1" applyFont="1" applyFill="1" applyAlignment="1">
      <alignment vertical="center"/>
    </xf>
    <xf numFmtId="0" fontId="13" fillId="0" borderId="0" xfId="0" applyFont="1" applyAlignment="1">
      <alignment vertical="center"/>
    </xf>
    <xf numFmtId="49" fontId="13" fillId="22" borderId="0" xfId="0" applyNumberFormat="1" applyFont="1" applyFill="1" applyAlignment="1">
      <alignment vertical="center"/>
    </xf>
    <xf numFmtId="49" fontId="4" fillId="0" borderId="0" xfId="0" applyNumberFormat="1" applyFont="1" applyAlignment="1">
      <alignment vertical="center"/>
    </xf>
    <xf numFmtId="165" fontId="5" fillId="0" borderId="0" xfId="1" applyNumberFormat="1" applyFont="1" applyAlignment="1">
      <alignment horizontal="center" vertical="center"/>
    </xf>
    <xf numFmtId="165" fontId="4" fillId="0" borderId="0" xfId="1" applyNumberFormat="1" applyFont="1" applyAlignment="1">
      <alignment horizontal="center" vertical="center"/>
    </xf>
    <xf numFmtId="0" fontId="4" fillId="0" borderId="0" xfId="0" applyFont="1" applyAlignment="1">
      <alignment horizontal="center" vertical="center"/>
    </xf>
    <xf numFmtId="3" fontId="4" fillId="0" borderId="0" xfId="0" applyNumberFormat="1" applyFont="1" applyAlignment="1">
      <alignment vertical="center"/>
    </xf>
    <xf numFmtId="164" fontId="4" fillId="0" borderId="0" xfId="1" applyNumberFormat="1" applyFont="1" applyAlignment="1">
      <alignment vertical="center"/>
    </xf>
    <xf numFmtId="0" fontId="3" fillId="0" borderId="0" xfId="0" applyFont="1" applyAlignment="1">
      <alignment vertical="center"/>
    </xf>
    <xf numFmtId="167" fontId="4" fillId="0" borderId="0" xfId="2" applyNumberFormat="1" applyFont="1" applyAlignment="1">
      <alignment horizontal="center" vertical="center"/>
    </xf>
    <xf numFmtId="167" fontId="5" fillId="0" borderId="1" xfId="2" applyNumberFormat="1" applyFont="1" applyFill="1" applyBorder="1" applyAlignment="1">
      <alignment horizontal="center" vertical="center"/>
    </xf>
    <xf numFmtId="167" fontId="7" fillId="0" borderId="1" xfId="2" applyNumberFormat="1" applyFont="1" applyBorder="1" applyAlignment="1">
      <alignment horizontal="center" vertical="center"/>
    </xf>
    <xf numFmtId="167" fontId="4" fillId="11" borderId="23" xfId="2" applyNumberFormat="1" applyFont="1" applyFill="1" applyBorder="1" applyAlignment="1" applyProtection="1">
      <alignment horizontal="center" vertical="center"/>
      <protection locked="0"/>
    </xf>
    <xf numFmtId="167" fontId="4" fillId="11" borderId="21" xfId="2" applyNumberFormat="1" applyFont="1" applyFill="1" applyBorder="1" applyAlignment="1" applyProtection="1">
      <alignment horizontal="center" vertical="center"/>
      <protection locked="0"/>
    </xf>
    <xf numFmtId="167" fontId="4" fillId="11" borderId="26" xfId="2" applyNumberFormat="1" applyFont="1" applyFill="1" applyBorder="1" applyAlignment="1" applyProtection="1">
      <alignment horizontal="center" vertical="center"/>
      <protection locked="0"/>
    </xf>
    <xf numFmtId="49" fontId="4" fillId="0" borderId="0" xfId="0" applyNumberFormat="1" applyFont="1" applyAlignment="1">
      <alignment vertical="center" wrapText="1"/>
    </xf>
    <xf numFmtId="49" fontId="8" fillId="0" borderId="0" xfId="0" applyNumberFormat="1" applyFont="1" applyAlignment="1">
      <alignment vertical="center"/>
    </xf>
    <xf numFmtId="3" fontId="8" fillId="11" borderId="24" xfId="0" applyNumberFormat="1" applyFont="1" applyFill="1" applyBorder="1" applyAlignment="1" applyProtection="1">
      <alignment vertical="center"/>
      <protection locked="0"/>
    </xf>
    <xf numFmtId="3" fontId="8" fillId="11" borderId="1" xfId="0" applyNumberFormat="1" applyFont="1" applyFill="1" applyBorder="1" applyAlignment="1" applyProtection="1">
      <alignment vertical="center"/>
      <protection locked="0"/>
    </xf>
    <xf numFmtId="3" fontId="8" fillId="11" borderId="27" xfId="0" applyNumberFormat="1" applyFont="1" applyFill="1" applyBorder="1" applyAlignment="1" applyProtection="1">
      <alignment vertical="center"/>
      <protection locked="0"/>
    </xf>
    <xf numFmtId="0" fontId="4" fillId="11" borderId="23" xfId="0" applyFont="1" applyFill="1" applyBorder="1" applyAlignment="1" applyProtection="1">
      <alignment vertical="center" wrapText="1"/>
      <protection locked="0"/>
    </xf>
    <xf numFmtId="0" fontId="4" fillId="11" borderId="21" xfId="0" applyFont="1" applyFill="1" applyBorder="1" applyAlignment="1" applyProtection="1">
      <alignment vertical="center" wrapText="1"/>
      <protection locked="0"/>
    </xf>
    <xf numFmtId="0" fontId="4" fillId="11" borderId="26" xfId="0" applyFont="1" applyFill="1" applyBorder="1" applyAlignment="1" applyProtection="1">
      <alignment vertical="center" wrapText="1"/>
      <protection locked="0"/>
    </xf>
    <xf numFmtId="3" fontId="8" fillId="9" borderId="24" xfId="2" applyNumberFormat="1" applyFont="1" applyFill="1" applyBorder="1" applyAlignment="1">
      <alignment horizontal="center" vertical="center"/>
    </xf>
    <xf numFmtId="3" fontId="8" fillId="9" borderId="1" xfId="2" applyNumberFormat="1" applyFont="1" applyFill="1" applyBorder="1" applyAlignment="1">
      <alignment horizontal="center" vertical="center"/>
    </xf>
    <xf numFmtId="3" fontId="8" fillId="9" borderId="27" xfId="2" applyNumberFormat="1" applyFont="1" applyFill="1" applyBorder="1" applyAlignment="1">
      <alignment horizontal="center" vertical="center"/>
    </xf>
    <xf numFmtId="3" fontId="8" fillId="3" borderId="24" xfId="0" applyNumberFormat="1" applyFont="1" applyFill="1" applyBorder="1" applyAlignment="1" applyProtection="1">
      <alignment vertical="center" wrapText="1"/>
    </xf>
    <xf numFmtId="3" fontId="8" fillId="3" borderId="1" xfId="0" applyNumberFormat="1" applyFont="1" applyFill="1" applyBorder="1" applyAlignment="1" applyProtection="1">
      <alignment vertical="center" wrapText="1"/>
    </xf>
    <xf numFmtId="3" fontId="8" fillId="3" borderId="27" xfId="0" applyNumberFormat="1" applyFont="1" applyFill="1" applyBorder="1" applyAlignment="1" applyProtection="1">
      <alignment vertical="center" wrapText="1"/>
    </xf>
    <xf numFmtId="3" fontId="8" fillId="11" borderId="24" xfId="0" applyNumberFormat="1" applyFont="1" applyFill="1" applyBorder="1" applyAlignment="1" applyProtection="1">
      <alignment vertical="center" wrapText="1"/>
      <protection locked="0"/>
    </xf>
    <xf numFmtId="3" fontId="8" fillId="11" borderId="1" xfId="0" applyNumberFormat="1" applyFont="1" applyFill="1" applyBorder="1" applyAlignment="1" applyProtection="1">
      <alignment vertical="center" wrapText="1"/>
      <protection locked="0"/>
    </xf>
    <xf numFmtId="3" fontId="8" fillId="11" borderId="27" xfId="0" applyNumberFormat="1" applyFont="1" applyFill="1" applyBorder="1" applyAlignment="1" applyProtection="1">
      <alignment vertical="center" wrapText="1"/>
      <protection locked="0"/>
    </xf>
    <xf numFmtId="3" fontId="8" fillId="3" borderId="23" xfId="0" applyNumberFormat="1" applyFont="1" applyFill="1" applyBorder="1" applyAlignment="1" applyProtection="1">
      <alignment vertical="center" wrapText="1"/>
    </xf>
    <xf numFmtId="3" fontId="8" fillId="3" borderId="21" xfId="0" applyNumberFormat="1" applyFont="1" applyFill="1" applyBorder="1" applyAlignment="1" applyProtection="1">
      <alignment vertical="center" wrapText="1"/>
    </xf>
    <xf numFmtId="3" fontId="8" fillId="3" borderId="26" xfId="0" applyNumberFormat="1" applyFont="1" applyFill="1" applyBorder="1" applyAlignment="1" applyProtection="1">
      <alignment vertical="center" wrapText="1"/>
    </xf>
    <xf numFmtId="0" fontId="4" fillId="13" borderId="0" xfId="0" applyFont="1" applyFill="1" applyAlignment="1">
      <alignment horizontal="left" vertical="center"/>
    </xf>
    <xf numFmtId="3" fontId="8" fillId="29" borderId="24" xfId="2" applyNumberFormat="1" applyFont="1" applyFill="1" applyBorder="1" applyAlignment="1">
      <alignment horizontal="center" vertical="center"/>
    </xf>
    <xf numFmtId="3" fontId="8" fillId="29" borderId="1" xfId="2" applyNumberFormat="1" applyFont="1" applyFill="1" applyBorder="1" applyAlignment="1">
      <alignment horizontal="center" vertical="center"/>
    </xf>
    <xf numFmtId="3" fontId="8" fillId="29" borderId="27" xfId="2" applyNumberFormat="1" applyFont="1" applyFill="1" applyBorder="1" applyAlignment="1">
      <alignment horizontal="center" vertical="center"/>
    </xf>
    <xf numFmtId="164" fontId="3" fillId="0" borderId="0" xfId="1" applyNumberFormat="1" applyFont="1" applyAlignment="1">
      <alignment vertical="center"/>
    </xf>
    <xf numFmtId="0" fontId="11" fillId="0" borderId="0" xfId="0" applyFont="1" applyAlignment="1">
      <alignment vertical="center"/>
    </xf>
    <xf numFmtId="0" fontId="3" fillId="13" borderId="0" xfId="0" applyFont="1" applyFill="1" applyBorder="1" applyAlignment="1">
      <alignment vertical="center"/>
    </xf>
    <xf numFmtId="167" fontId="3" fillId="0" borderId="0" xfId="2" applyNumberFormat="1" applyFont="1" applyAlignment="1">
      <alignment vertical="center"/>
    </xf>
    <xf numFmtId="0" fontId="13" fillId="2" borderId="0" xfId="0" applyFont="1" applyFill="1" applyAlignment="1">
      <alignment horizontal="center" vertical="center"/>
    </xf>
    <xf numFmtId="0" fontId="13" fillId="2" borderId="0" xfId="0" applyFont="1" applyFill="1" applyAlignment="1">
      <alignment horizontal="right" vertical="center"/>
    </xf>
    <xf numFmtId="0" fontId="12" fillId="2" borderId="0" xfId="0" applyFont="1" applyFill="1" applyAlignment="1"/>
    <xf numFmtId="0" fontId="13" fillId="6" borderId="0" xfId="0" applyFont="1" applyFill="1" applyAlignment="1">
      <alignment horizontal="center" vertical="center"/>
    </xf>
    <xf numFmtId="0" fontId="12" fillId="6" borderId="0" xfId="0" applyFont="1" applyFill="1" applyAlignment="1">
      <alignment horizontal="right"/>
    </xf>
    <xf numFmtId="0" fontId="12" fillId="6" borderId="0" xfId="0" applyFont="1" applyFill="1" applyAlignment="1"/>
    <xf numFmtId="0" fontId="13" fillId="18" borderId="0" xfId="0" applyFont="1" applyFill="1" applyAlignment="1">
      <alignment horizontal="center" vertical="center"/>
    </xf>
    <xf numFmtId="0" fontId="13" fillId="18" borderId="0" xfId="0" applyFont="1" applyFill="1" applyAlignment="1">
      <alignment horizontal="right" vertical="center"/>
    </xf>
    <xf numFmtId="0" fontId="12" fillId="18" borderId="0" xfId="0" applyFont="1" applyFill="1" applyAlignment="1"/>
    <xf numFmtId="0" fontId="12" fillId="18" borderId="0" xfId="0" applyFont="1" applyFill="1" applyAlignment="1">
      <alignment horizontal="right"/>
    </xf>
    <xf numFmtId="0" fontId="13" fillId="15" borderId="0" xfId="0" applyFont="1" applyFill="1" applyAlignment="1">
      <alignment horizontal="center" vertical="center"/>
    </xf>
    <xf numFmtId="0" fontId="13" fillId="15" borderId="0" xfId="0" applyFont="1" applyFill="1" applyAlignment="1">
      <alignment horizontal="right" vertical="center"/>
    </xf>
    <xf numFmtId="0" fontId="12" fillId="15" borderId="0" xfId="0" applyFont="1" applyFill="1" applyAlignment="1"/>
    <xf numFmtId="0" fontId="12" fillId="15" borderId="0" xfId="0" applyFont="1" applyFill="1" applyAlignment="1">
      <alignment horizontal="right"/>
    </xf>
    <xf numFmtId="0" fontId="12" fillId="15" borderId="0" xfId="0" applyFont="1" applyFill="1" applyAlignment="1">
      <alignment horizontal="right" vertical="center"/>
    </xf>
    <xf numFmtId="0" fontId="13" fillId="0" borderId="21" xfId="0" applyFont="1" applyBorder="1" applyAlignment="1">
      <alignment horizontal="center" vertical="center" wrapText="1"/>
    </xf>
    <xf numFmtId="0" fontId="13" fillId="0" borderId="0" xfId="0" applyFont="1" applyAlignment="1">
      <alignment horizontal="right" vertical="center"/>
    </xf>
    <xf numFmtId="0" fontId="12" fillId="0" borderId="0" xfId="0" applyFont="1" applyAlignment="1">
      <alignment horizontal="right"/>
    </xf>
    <xf numFmtId="0" fontId="12" fillId="0" borderId="0" xfId="0" applyFont="1" applyAlignment="1">
      <alignment horizontal="right" vertical="center"/>
    </xf>
    <xf numFmtId="0" fontId="13" fillId="30" borderId="21" xfId="0" applyFont="1" applyFill="1" applyBorder="1" applyAlignment="1">
      <alignment horizontal="center" vertical="center" wrapText="1"/>
    </xf>
    <xf numFmtId="0" fontId="12" fillId="18" borderId="0" xfId="0" applyFont="1" applyFill="1" applyAlignment="1">
      <alignment horizontal="right" vertical="center"/>
    </xf>
    <xf numFmtId="0" fontId="13" fillId="8" borderId="0" xfId="0" applyFont="1" applyFill="1" applyAlignment="1">
      <alignment horizontal="center" vertical="center"/>
    </xf>
    <xf numFmtId="0" fontId="13" fillId="8" borderId="0" xfId="0" applyFont="1" applyFill="1" applyAlignment="1">
      <alignment horizontal="right" vertical="center"/>
    </xf>
    <xf numFmtId="0" fontId="12" fillId="8" borderId="0" xfId="0" applyFont="1" applyFill="1" applyAlignment="1"/>
    <xf numFmtId="0" fontId="12" fillId="8" borderId="0" xfId="0" applyFont="1" applyFill="1" applyAlignment="1">
      <alignment horizontal="right"/>
    </xf>
    <xf numFmtId="0" fontId="17" fillId="0" borderId="21" xfId="0" applyFont="1" applyBorder="1" applyAlignment="1">
      <alignment horizontal="center" vertical="center" wrapText="1"/>
    </xf>
    <xf numFmtId="0" fontId="13" fillId="5" borderId="21" xfId="0" applyFont="1" applyFill="1" applyBorder="1" applyAlignment="1">
      <alignment horizontal="center" vertical="center" wrapText="1"/>
    </xf>
    <xf numFmtId="0" fontId="12" fillId="6" borderId="0" xfId="0" applyFont="1" applyFill="1" applyAlignment="1">
      <alignment horizontal="right" vertical="center"/>
    </xf>
    <xf numFmtId="0" fontId="13" fillId="5" borderId="21" xfId="0" applyFont="1" applyFill="1" applyBorder="1" applyAlignment="1">
      <alignment horizontal="justify" vertical="center" wrapText="1"/>
    </xf>
    <xf numFmtId="0" fontId="17" fillId="5" borderId="21" xfId="0" applyFont="1" applyFill="1" applyBorder="1" applyAlignment="1">
      <alignment horizontal="justify" vertical="center" wrapText="1"/>
    </xf>
    <xf numFmtId="9" fontId="13" fillId="5" borderId="21" xfId="0" applyNumberFormat="1" applyFont="1" applyFill="1" applyBorder="1" applyAlignment="1">
      <alignment horizontal="center" vertical="center" wrapText="1"/>
    </xf>
    <xf numFmtId="0" fontId="13" fillId="5" borderId="0" xfId="0" applyFont="1" applyFill="1" applyAlignment="1">
      <alignment horizontal="center" vertical="center"/>
    </xf>
    <xf numFmtId="0" fontId="13" fillId="5" borderId="0" xfId="0" applyFont="1" applyFill="1" applyAlignment="1">
      <alignment horizontal="right" vertical="center"/>
    </xf>
    <xf numFmtId="0" fontId="12" fillId="5" borderId="0" xfId="0" applyFont="1" applyFill="1" applyAlignment="1"/>
    <xf numFmtId="0" fontId="13" fillId="22" borderId="0" xfId="0" applyFont="1" applyFill="1" applyAlignment="1">
      <alignment horizontal="right" vertical="center"/>
    </xf>
    <xf numFmtId="166" fontId="1" fillId="0" borderId="0" xfId="0" applyNumberFormat="1" applyFont="1" applyAlignment="1">
      <alignment horizontal="left" vertical="center"/>
    </xf>
    <xf numFmtId="166" fontId="11" fillId="0" borderId="0" xfId="0" applyNumberFormat="1" applyFont="1" applyAlignment="1">
      <alignment horizontal="left" vertical="center"/>
    </xf>
    <xf numFmtId="166" fontId="11" fillId="0" borderId="0" xfId="0" applyNumberFormat="1" applyFont="1" applyAlignment="1">
      <alignment horizontal="right" vertical="center"/>
    </xf>
    <xf numFmtId="166" fontId="27" fillId="5" borderId="21" xfId="5" applyNumberFormat="1" applyFont="1" applyFill="1" applyBorder="1" applyAlignment="1">
      <alignment horizontal="center" vertical="center" wrapText="1"/>
    </xf>
    <xf numFmtId="166" fontId="28" fillId="32" borderId="17" xfId="0" applyNumberFormat="1" applyFont="1" applyFill="1" applyBorder="1" applyAlignment="1">
      <alignment horizontal="center" vertical="center"/>
    </xf>
    <xf numFmtId="166" fontId="28" fillId="32" borderId="8" xfId="0" applyNumberFormat="1" applyFont="1" applyFill="1" applyBorder="1" applyAlignment="1">
      <alignment horizontal="center" vertical="center"/>
    </xf>
    <xf numFmtId="166" fontId="28" fillId="32" borderId="21" xfId="5" applyNumberFormat="1" applyFont="1" applyFill="1" applyBorder="1" applyAlignment="1">
      <alignment horizontal="right" vertical="center" wrapText="1"/>
    </xf>
    <xf numFmtId="10" fontId="1" fillId="0" borderId="0" xfId="0" applyNumberFormat="1" applyFont="1" applyAlignment="1">
      <alignment horizontal="left" vertical="center"/>
    </xf>
    <xf numFmtId="166" fontId="11" fillId="15" borderId="21" xfId="0" applyNumberFormat="1" applyFont="1" applyFill="1" applyBorder="1" applyAlignment="1">
      <alignment horizontal="left" vertical="center"/>
    </xf>
    <xf numFmtId="166" fontId="25" fillId="15" borderId="21" xfId="6" applyNumberFormat="1" applyFont="1" applyFill="1" applyBorder="1" applyAlignment="1">
      <alignment horizontal="left" vertical="center" wrapText="1"/>
    </xf>
    <xf numFmtId="166" fontId="25" fillId="15" borderId="21" xfId="5" applyNumberFormat="1" applyFont="1" applyFill="1" applyBorder="1" applyAlignment="1">
      <alignment horizontal="right" vertical="center" wrapText="1"/>
    </xf>
    <xf numFmtId="166" fontId="11" fillId="14" borderId="21" xfId="0" applyNumberFormat="1" applyFont="1" applyFill="1" applyBorder="1" applyAlignment="1">
      <alignment horizontal="left" vertical="center"/>
    </xf>
    <xf numFmtId="166" fontId="8" fillId="14" borderId="21" xfId="6" applyNumberFormat="1" applyFont="1" applyFill="1" applyBorder="1" applyAlignment="1">
      <alignment horizontal="left" vertical="center" wrapText="1"/>
    </xf>
    <xf numFmtId="166" fontId="25" fillId="14" borderId="21" xfId="5" applyNumberFormat="1" applyFont="1" applyFill="1" applyBorder="1" applyAlignment="1">
      <alignment horizontal="right" vertical="center" wrapText="1"/>
    </xf>
    <xf numFmtId="166" fontId="28" fillId="6" borderId="21" xfId="0" applyNumberFormat="1" applyFont="1" applyFill="1" applyBorder="1" applyAlignment="1">
      <alignment horizontal="left" vertical="center"/>
    </xf>
    <xf numFmtId="166" fontId="28" fillId="6" borderId="21" xfId="6" applyNumberFormat="1" applyFont="1" applyFill="1" applyBorder="1" applyAlignment="1">
      <alignment horizontal="left" vertical="center" wrapText="1"/>
    </xf>
    <xf numFmtId="166" fontId="28" fillId="6" borderId="21" xfId="5" applyNumberFormat="1" applyFont="1" applyFill="1" applyBorder="1" applyAlignment="1">
      <alignment horizontal="right" vertical="center" wrapText="1"/>
    </xf>
    <xf numFmtId="166" fontId="8" fillId="15" borderId="21" xfId="6" applyNumberFormat="1" applyFont="1" applyFill="1" applyBorder="1" applyAlignment="1">
      <alignment horizontal="left" vertical="center" wrapText="1"/>
    </xf>
    <xf numFmtId="166" fontId="8" fillId="14" borderId="21" xfId="6" applyNumberFormat="1" applyFont="1" applyFill="1" applyBorder="1" applyAlignment="1">
      <alignment horizontal="right" vertical="center" wrapText="1"/>
    </xf>
    <xf numFmtId="166" fontId="11" fillId="18" borderId="21" xfId="0" applyNumberFormat="1" applyFont="1" applyFill="1" applyBorder="1" applyAlignment="1">
      <alignment horizontal="left" vertical="center"/>
    </xf>
    <xf numFmtId="166" fontId="8" fillId="18" borderId="21" xfId="0" applyNumberFormat="1" applyFont="1" applyFill="1" applyBorder="1" applyAlignment="1">
      <alignment horizontal="left" vertical="center" wrapText="1"/>
    </xf>
    <xf numFmtId="166" fontId="8" fillId="18" borderId="21" xfId="0" applyNumberFormat="1" applyFont="1" applyFill="1" applyBorder="1" applyAlignment="1">
      <alignment horizontal="right" vertical="center" wrapText="1"/>
    </xf>
    <xf numFmtId="166" fontId="8" fillId="15" borderId="21" xfId="0" applyNumberFormat="1" applyFont="1" applyFill="1" applyBorder="1" applyAlignment="1">
      <alignment horizontal="left" vertical="center" wrapText="1"/>
    </xf>
    <xf numFmtId="166" fontId="8" fillId="15" borderId="21" xfId="0" applyNumberFormat="1" applyFont="1" applyFill="1" applyBorder="1" applyAlignment="1">
      <alignment horizontal="right" vertical="center" wrapText="1"/>
    </xf>
    <xf numFmtId="169" fontId="1" fillId="0" borderId="0" xfId="0" applyNumberFormat="1" applyFont="1" applyAlignment="1">
      <alignment horizontal="left" vertical="center"/>
    </xf>
    <xf numFmtId="166" fontId="25" fillId="15" borderId="21" xfId="6" applyNumberFormat="1" applyFont="1" applyFill="1" applyBorder="1" applyAlignment="1">
      <alignment horizontal="right" vertical="center" wrapText="1"/>
    </xf>
    <xf numFmtId="166" fontId="25" fillId="14" borderId="21" xfId="6" applyNumberFormat="1" applyFont="1" applyFill="1" applyBorder="1" applyAlignment="1">
      <alignment horizontal="right" vertical="center" wrapText="1"/>
    </xf>
    <xf numFmtId="166" fontId="8" fillId="15" borderId="21" xfId="5" applyNumberFormat="1" applyFont="1" applyFill="1" applyBorder="1" applyAlignment="1">
      <alignment horizontal="right" vertical="center" wrapText="1"/>
    </xf>
    <xf numFmtId="168" fontId="28" fillId="6" borderId="21" xfId="5" applyNumberFormat="1" applyFont="1" applyFill="1" applyBorder="1" applyAlignment="1">
      <alignment horizontal="right" vertical="center" wrapText="1"/>
    </xf>
    <xf numFmtId="166" fontId="27" fillId="15" borderId="21" xfId="7" applyNumberFormat="1" applyFont="1" applyFill="1" applyBorder="1" applyAlignment="1">
      <alignment horizontal="left" vertical="center" wrapText="1"/>
    </xf>
    <xf numFmtId="166" fontId="27" fillId="15" borderId="21" xfId="7" applyNumberFormat="1" applyFont="1" applyFill="1" applyBorder="1" applyAlignment="1">
      <alignment horizontal="right" vertical="center" wrapText="1"/>
    </xf>
    <xf numFmtId="169" fontId="8" fillId="34" borderId="21" xfId="0" applyNumberFormat="1" applyFont="1" applyFill="1" applyBorder="1" applyAlignment="1">
      <alignment horizontal="right" vertical="center" wrapText="1"/>
    </xf>
    <xf numFmtId="169" fontId="27" fillId="34" borderId="21" xfId="7" applyNumberFormat="1" applyFont="1" applyFill="1" applyBorder="1" applyAlignment="1">
      <alignment horizontal="right" vertical="center" wrapText="1"/>
    </xf>
    <xf numFmtId="166" fontId="8" fillId="15" borderId="21" xfId="7" applyNumberFormat="1" applyFont="1" applyFill="1" applyBorder="1" applyAlignment="1">
      <alignment horizontal="left" vertical="center" wrapText="1"/>
    </xf>
    <xf numFmtId="166" fontId="11" fillId="2" borderId="21" xfId="0" applyNumberFormat="1" applyFont="1" applyFill="1" applyBorder="1" applyAlignment="1">
      <alignment horizontal="left" vertical="center"/>
    </xf>
    <xf numFmtId="166" fontId="8" fillId="2" borderId="21" xfId="6" applyNumberFormat="1" applyFont="1" applyFill="1" applyBorder="1" applyAlignment="1">
      <alignment horizontal="left" vertical="center" wrapText="1"/>
    </xf>
    <xf numFmtId="166" fontId="25" fillId="2" borderId="21" xfId="6" applyNumberFormat="1" applyFont="1" applyFill="1" applyBorder="1" applyAlignment="1">
      <alignment horizontal="right" vertical="center" wrapText="1"/>
    </xf>
    <xf numFmtId="166" fontId="25" fillId="2" borderId="21" xfId="5" applyNumberFormat="1" applyFont="1" applyFill="1" applyBorder="1" applyAlignment="1">
      <alignment horizontal="right" vertical="center" wrapText="1"/>
    </xf>
    <xf numFmtId="166" fontId="8" fillId="2" borderId="21" xfId="6" applyNumberFormat="1" applyFont="1" applyFill="1" applyBorder="1" applyAlignment="1">
      <alignment horizontal="right" vertical="center" wrapText="1"/>
    </xf>
    <xf numFmtId="166" fontId="8" fillId="14" borderId="12" xfId="6" applyNumberFormat="1" applyFont="1" applyFill="1" applyBorder="1" applyAlignment="1">
      <alignment horizontal="right" vertical="center" wrapText="1"/>
    </xf>
    <xf numFmtId="166" fontId="11" fillId="15" borderId="5" xfId="0" applyNumberFormat="1" applyFont="1" applyFill="1" applyBorder="1" applyAlignment="1">
      <alignment horizontal="left" vertical="center"/>
    </xf>
    <xf numFmtId="0" fontId="11" fillId="15" borderId="21" xfId="0" applyFont="1" applyFill="1" applyBorder="1" applyAlignment="1">
      <alignment vertical="center" wrapText="1"/>
    </xf>
    <xf numFmtId="166" fontId="8" fillId="15" borderId="7" xfId="0" applyNumberFormat="1" applyFont="1" applyFill="1" applyBorder="1" applyAlignment="1">
      <alignment horizontal="right" vertical="center" wrapText="1"/>
    </xf>
    <xf numFmtId="166" fontId="25" fillId="6" borderId="21" xfId="5" applyNumberFormat="1" applyFont="1" applyFill="1" applyBorder="1" applyAlignment="1">
      <alignment horizontal="right" vertical="center" wrapText="1"/>
    </xf>
    <xf numFmtId="166" fontId="11" fillId="10" borderId="21" xfId="0" applyNumberFormat="1" applyFont="1" applyFill="1" applyBorder="1" applyAlignment="1">
      <alignment horizontal="left" vertical="center"/>
    </xf>
    <xf numFmtId="166" fontId="27" fillId="8" borderId="21" xfId="7" applyNumberFormat="1" applyFont="1" applyFill="1" applyBorder="1" applyAlignment="1">
      <alignment horizontal="left" vertical="center" wrapText="1"/>
    </xf>
    <xf numFmtId="166" fontId="8" fillId="8" borderId="21" xfId="0" applyNumberFormat="1" applyFont="1" applyFill="1" applyBorder="1" applyAlignment="1">
      <alignment horizontal="right" vertical="center" wrapText="1"/>
    </xf>
    <xf numFmtId="166" fontId="11" fillId="0" borderId="21" xfId="0" applyNumberFormat="1" applyFont="1" applyBorder="1" applyAlignment="1">
      <alignment horizontal="left" vertical="center"/>
    </xf>
    <xf numFmtId="166" fontId="27" fillId="0" borderId="21" xfId="7" applyNumberFormat="1" applyFont="1" applyBorder="1" applyAlignment="1">
      <alignment horizontal="left" vertical="center" wrapText="1"/>
    </xf>
    <xf numFmtId="166" fontId="8" fillId="0" borderId="21" xfId="0" applyNumberFormat="1" applyFont="1" applyFill="1" applyBorder="1" applyAlignment="1">
      <alignment horizontal="right" vertical="center" wrapText="1"/>
    </xf>
    <xf numFmtId="166" fontId="27" fillId="0" borderId="21" xfId="7" applyNumberFormat="1" applyFont="1" applyBorder="1" applyAlignment="1">
      <alignment horizontal="right" vertical="center" wrapText="1"/>
    </xf>
    <xf numFmtId="0" fontId="17" fillId="5" borderId="21" xfId="0" applyFont="1" applyFill="1" applyBorder="1" applyAlignment="1">
      <alignment vertical="center" wrapText="1"/>
    </xf>
    <xf numFmtId="0" fontId="33" fillId="0" borderId="0" xfId="0" applyFont="1" applyAlignment="1"/>
    <xf numFmtId="0" fontId="33" fillId="0" borderId="0" xfId="0" applyFont="1" applyAlignment="1">
      <alignment horizontal="center" vertical="center"/>
    </xf>
    <xf numFmtId="0" fontId="14" fillId="16" borderId="21" xfId="0" applyFont="1" applyFill="1" applyBorder="1" applyAlignment="1">
      <alignment vertical="center"/>
    </xf>
    <xf numFmtId="0" fontId="14" fillId="16" borderId="21" xfId="0" applyFont="1" applyFill="1" applyBorder="1" applyAlignment="1">
      <alignment horizontal="center" vertical="center"/>
    </xf>
    <xf numFmtId="0" fontId="13" fillId="16" borderId="21" xfId="0" applyFont="1" applyFill="1" applyBorder="1" applyAlignment="1">
      <alignment horizontal="center" vertical="center"/>
    </xf>
    <xf numFmtId="0" fontId="13" fillId="16" borderId="21" xfId="0" applyFont="1" applyFill="1" applyBorder="1" applyAlignment="1">
      <alignment vertical="center"/>
    </xf>
    <xf numFmtId="0" fontId="14" fillId="17" borderId="21" xfId="0" applyFont="1" applyFill="1" applyBorder="1" applyAlignment="1">
      <alignment vertical="center"/>
    </xf>
    <xf numFmtId="0" fontId="14" fillId="17" borderId="21" xfId="0" applyFont="1" applyFill="1" applyBorder="1" applyAlignment="1">
      <alignment horizontal="center" vertical="center"/>
    </xf>
    <xf numFmtId="0" fontId="15" fillId="17" borderId="21" xfId="0" applyFont="1" applyFill="1" applyBorder="1" applyAlignment="1">
      <alignment horizontal="center" vertical="center"/>
    </xf>
    <xf numFmtId="0" fontId="15" fillId="17" borderId="21" xfId="0" applyFont="1" applyFill="1" applyBorder="1" applyAlignment="1">
      <alignment vertical="center"/>
    </xf>
    <xf numFmtId="0" fontId="16" fillId="19" borderId="21" xfId="0" applyFont="1" applyFill="1" applyBorder="1" applyAlignment="1">
      <alignment horizontal="left" vertical="center"/>
    </xf>
    <xf numFmtId="0" fontId="16" fillId="19" borderId="21" xfId="0" applyFont="1" applyFill="1" applyBorder="1" applyAlignment="1">
      <alignment horizontal="center" vertical="center"/>
    </xf>
    <xf numFmtId="0" fontId="13" fillId="18" borderId="21" xfId="0" applyFont="1" applyFill="1" applyBorder="1" applyAlignment="1">
      <alignment horizontal="center" vertical="center" wrapText="1"/>
    </xf>
    <xf numFmtId="0" fontId="13" fillId="11" borderId="21" xfId="0" applyFont="1" applyFill="1" applyBorder="1" applyAlignment="1">
      <alignment horizontal="center" vertical="center" wrapText="1"/>
    </xf>
    <xf numFmtId="0" fontId="13" fillId="18" borderId="21" xfId="0" applyFont="1" applyFill="1" applyBorder="1" applyAlignment="1">
      <alignment horizontal="justify" vertical="center" wrapText="1"/>
    </xf>
    <xf numFmtId="0" fontId="13" fillId="0" borderId="21" xfId="0" applyFont="1" applyBorder="1" applyAlignment="1">
      <alignment horizontal="justify" vertical="center" wrapText="1"/>
    </xf>
    <xf numFmtId="3" fontId="13" fillId="0" borderId="21" xfId="0" applyNumberFormat="1" applyFont="1" applyBorder="1" applyAlignment="1">
      <alignment horizontal="center" vertical="center" wrapText="1"/>
    </xf>
    <xf numFmtId="0" fontId="13" fillId="0" borderId="21" xfId="0" applyFont="1" applyFill="1" applyBorder="1" applyAlignment="1">
      <alignment horizontal="justify" vertical="center" wrapText="1"/>
    </xf>
    <xf numFmtId="3" fontId="13" fillId="5" borderId="21" xfId="0" applyNumberFormat="1" applyFont="1" applyFill="1" applyBorder="1" applyAlignment="1">
      <alignment horizontal="center" vertical="center" wrapText="1"/>
    </xf>
    <xf numFmtId="3" fontId="13" fillId="18" borderId="21" xfId="0" applyNumberFormat="1" applyFont="1" applyFill="1" applyBorder="1" applyAlignment="1">
      <alignment horizontal="center" vertical="center" wrapText="1"/>
    </xf>
    <xf numFmtId="0" fontId="13" fillId="18" borderId="21" xfId="0" applyFont="1" applyFill="1" applyBorder="1" applyAlignment="1">
      <alignment vertical="center" wrapText="1"/>
    </xf>
    <xf numFmtId="0" fontId="13" fillId="5" borderId="21" xfId="0" applyFont="1" applyFill="1" applyBorder="1" applyAlignment="1">
      <alignment vertical="center" wrapText="1"/>
    </xf>
    <xf numFmtId="0" fontId="13" fillId="0" borderId="21" xfId="0" applyFont="1" applyBorder="1" applyAlignment="1">
      <alignment vertical="center" wrapText="1"/>
    </xf>
    <xf numFmtId="9" fontId="13" fillId="0" borderId="21" xfId="0" applyNumberFormat="1" applyFont="1" applyBorder="1" applyAlignment="1">
      <alignment horizontal="center" vertical="center" wrapText="1"/>
    </xf>
    <xf numFmtId="0" fontId="12" fillId="2" borderId="0" xfId="0" applyFont="1" applyFill="1" applyAlignment="1">
      <alignment vertical="center"/>
    </xf>
    <xf numFmtId="9" fontId="13" fillId="18" borderId="21" xfId="0" applyNumberFormat="1" applyFont="1" applyFill="1" applyBorder="1" applyAlignment="1">
      <alignment horizontal="center" vertical="center" wrapText="1"/>
    </xf>
    <xf numFmtId="0" fontId="13" fillId="0" borderId="21" xfId="0" applyFont="1" applyFill="1" applyBorder="1" applyAlignment="1">
      <alignment horizontal="center" vertical="center" wrapText="1"/>
    </xf>
    <xf numFmtId="9" fontId="13" fillId="0" borderId="21" xfId="0" applyNumberFormat="1" applyFont="1" applyFill="1" applyBorder="1" applyAlignment="1">
      <alignment horizontal="center" vertical="center" wrapText="1"/>
    </xf>
    <xf numFmtId="0" fontId="14" fillId="17" borderId="21" xfId="0" applyFont="1" applyFill="1" applyBorder="1" applyAlignment="1">
      <alignment horizontal="justify" vertical="center"/>
    </xf>
    <xf numFmtId="3" fontId="13" fillId="0" borderId="21" xfId="0" applyNumberFormat="1" applyFont="1" applyFill="1" applyBorder="1" applyAlignment="1">
      <alignment horizontal="center" vertical="center" wrapText="1"/>
    </xf>
    <xf numFmtId="0" fontId="13" fillId="0" borderId="21" xfId="0" applyFont="1" applyFill="1" applyBorder="1" applyAlignment="1">
      <alignment vertical="center" wrapText="1"/>
    </xf>
    <xf numFmtId="0" fontId="17" fillId="5" borderId="21" xfId="0" applyFont="1" applyFill="1" applyBorder="1" applyAlignment="1">
      <alignment horizontal="center" vertical="center" wrapText="1"/>
    </xf>
    <xf numFmtId="0" fontId="17" fillId="18" borderId="21" xfId="0" applyFont="1" applyFill="1" applyBorder="1" applyAlignment="1">
      <alignment horizontal="center" vertical="center" wrapText="1"/>
    </xf>
    <xf numFmtId="0" fontId="17" fillId="0" borderId="21" xfId="0" applyFont="1" applyBorder="1" applyAlignment="1">
      <alignment vertical="center" wrapText="1"/>
    </xf>
    <xf numFmtId="0" fontId="17" fillId="18" borderId="21" xfId="0" applyFont="1" applyFill="1" applyBorder="1" applyAlignment="1">
      <alignment vertical="center" wrapText="1"/>
    </xf>
    <xf numFmtId="0" fontId="17" fillId="0" borderId="21" xfId="0" applyFont="1" applyFill="1" applyBorder="1" applyAlignment="1">
      <alignment horizontal="center" vertical="center" wrapText="1"/>
    </xf>
    <xf numFmtId="0" fontId="17" fillId="0" borderId="21" xfId="0" applyFont="1" applyBorder="1" applyAlignment="1">
      <alignment horizontal="justify" vertical="center" wrapText="1"/>
    </xf>
    <xf numFmtId="0" fontId="33" fillId="0" borderId="0" xfId="0" applyFont="1" applyFill="1" applyAlignment="1">
      <alignment horizontal="center" vertical="center"/>
    </xf>
    <xf numFmtId="0" fontId="17" fillId="0" borderId="21" xfId="0" applyFont="1" applyFill="1" applyBorder="1" applyAlignment="1">
      <alignment vertical="center" wrapText="1"/>
    </xf>
    <xf numFmtId="0" fontId="18" fillId="16" borderId="21" xfId="0" applyFont="1" applyFill="1" applyBorder="1" applyAlignment="1">
      <alignment horizontal="center" vertical="center"/>
    </xf>
    <xf numFmtId="0" fontId="18" fillId="16" borderId="21" xfId="0" applyFont="1" applyFill="1" applyBorder="1" applyAlignment="1">
      <alignment vertical="center"/>
    </xf>
    <xf numFmtId="0" fontId="19" fillId="5" borderId="21" xfId="0" applyFont="1" applyFill="1" applyBorder="1" applyAlignment="1">
      <alignment horizontal="center" vertical="center" wrapText="1"/>
    </xf>
    <xf numFmtId="0" fontId="19" fillId="5" borderId="21" xfId="0" applyFont="1" applyFill="1" applyBorder="1" applyAlignment="1">
      <alignment horizontal="justify" vertical="center" wrapText="1"/>
    </xf>
    <xf numFmtId="0" fontId="17" fillId="18" borderId="21" xfId="0" applyFont="1" applyFill="1" applyBorder="1" applyAlignment="1">
      <alignment horizontal="justify" vertical="center" wrapText="1"/>
    </xf>
    <xf numFmtId="9" fontId="13" fillId="20" borderId="21" xfId="0" applyNumberFormat="1" applyFont="1" applyFill="1" applyBorder="1" applyAlignment="1">
      <alignment horizontal="center" vertical="center" wrapText="1"/>
    </xf>
    <xf numFmtId="0" fontId="13" fillId="20" borderId="21" xfId="0" applyFont="1" applyFill="1" applyBorder="1" applyAlignment="1">
      <alignment vertical="center" wrapText="1"/>
    </xf>
    <xf numFmtId="0" fontId="13" fillId="20" borderId="21" xfId="0" applyFont="1" applyFill="1" applyBorder="1" applyAlignment="1">
      <alignment horizontal="center" vertical="center" wrapText="1"/>
    </xf>
    <xf numFmtId="0" fontId="17" fillId="0" borderId="21" xfId="0" applyFont="1" applyFill="1" applyBorder="1" applyAlignment="1">
      <alignment horizontal="justify" vertical="center" wrapText="1"/>
    </xf>
    <xf numFmtId="9" fontId="13" fillId="5" borderId="21" xfId="0" applyNumberFormat="1" applyFont="1" applyFill="1" applyBorder="1" applyAlignment="1">
      <alignment horizontal="center" vertical="center"/>
    </xf>
    <xf numFmtId="0" fontId="13" fillId="5" borderId="21" xfId="0" applyFont="1" applyFill="1" applyBorder="1" applyAlignment="1">
      <alignment horizontal="center" vertical="center"/>
    </xf>
    <xf numFmtId="0" fontId="13" fillId="0" borderId="21" xfId="0" applyFont="1" applyBorder="1" applyAlignment="1">
      <alignment horizontal="center" vertical="center"/>
    </xf>
    <xf numFmtId="9" fontId="13" fillId="0" borderId="21" xfId="0" applyNumberFormat="1" applyFont="1" applyBorder="1" applyAlignment="1">
      <alignment horizontal="center" vertical="center"/>
    </xf>
    <xf numFmtId="0" fontId="14" fillId="16" borderId="21" xfId="0" applyFont="1" applyFill="1" applyBorder="1" applyAlignment="1">
      <alignment vertical="center" wrapText="1"/>
    </xf>
    <xf numFmtId="0" fontId="14" fillId="16" borderId="21" xfId="0" applyFont="1" applyFill="1" applyBorder="1" applyAlignment="1">
      <alignment horizontal="center" vertical="center" wrapText="1"/>
    </xf>
    <xf numFmtId="0" fontId="13" fillId="16" borderId="21" xfId="0" applyFont="1" applyFill="1" applyBorder="1" applyAlignment="1">
      <alignment horizontal="center" vertical="center" wrapText="1"/>
    </xf>
    <xf numFmtId="0" fontId="13" fillId="16" borderId="21" xfId="0" applyFont="1" applyFill="1" applyBorder="1" applyAlignment="1">
      <alignment horizontal="justify" vertical="center" wrapText="1"/>
    </xf>
    <xf numFmtId="0" fontId="13" fillId="8" borderId="21" xfId="0" applyFont="1" applyFill="1" applyBorder="1" applyAlignment="1">
      <alignment horizontal="center" vertical="center" wrapText="1"/>
    </xf>
    <xf numFmtId="0" fontId="13" fillId="8" borderId="21" xfId="0" applyFont="1" applyFill="1" applyBorder="1" applyAlignment="1">
      <alignment vertical="center" wrapText="1"/>
    </xf>
    <xf numFmtId="0" fontId="13" fillId="30" borderId="21" xfId="0" applyFont="1" applyFill="1" applyBorder="1" applyAlignment="1">
      <alignment horizontal="center" vertical="center"/>
    </xf>
    <xf numFmtId="0" fontId="13" fillId="18" borderId="21" xfId="0" applyFont="1" applyFill="1" applyBorder="1" applyAlignment="1">
      <alignment horizontal="center" vertical="center"/>
    </xf>
    <xf numFmtId="0" fontId="13" fillId="18" borderId="21" xfId="0" applyFont="1" applyFill="1" applyBorder="1" applyAlignment="1">
      <alignment horizontal="justify" vertical="center"/>
    </xf>
    <xf numFmtId="0" fontId="13" fillId="0" borderId="21" xfId="0" applyFont="1" applyBorder="1" applyAlignment="1">
      <alignment horizontal="justify" vertical="center"/>
    </xf>
    <xf numFmtId="9" fontId="13" fillId="18" borderId="21" xfId="0" applyNumberFormat="1" applyFont="1" applyFill="1" applyBorder="1" applyAlignment="1">
      <alignment horizontal="center" vertical="center"/>
    </xf>
    <xf numFmtId="0" fontId="20" fillId="19" borderId="21" xfId="0" applyFont="1" applyFill="1" applyBorder="1" applyAlignment="1">
      <alignment vertical="center"/>
    </xf>
    <xf numFmtId="0" fontId="20" fillId="19" borderId="21" xfId="0" applyFont="1" applyFill="1" applyBorder="1" applyAlignment="1">
      <alignment horizontal="center" vertical="center"/>
    </xf>
    <xf numFmtId="0" fontId="21" fillId="19" borderId="21" xfId="0" applyFont="1" applyFill="1" applyBorder="1" applyAlignment="1">
      <alignment horizontal="center" vertical="center" wrapText="1"/>
    </xf>
    <xf numFmtId="0" fontId="13" fillId="18" borderId="0" xfId="0" applyFont="1" applyFill="1" applyBorder="1" applyAlignment="1">
      <alignment vertical="center"/>
    </xf>
    <xf numFmtId="0" fontId="13" fillId="18" borderId="21" xfId="0" applyFont="1" applyFill="1" applyBorder="1" applyAlignment="1">
      <alignment horizontal="left" vertical="center" wrapText="1"/>
    </xf>
    <xf numFmtId="0" fontId="13" fillId="0" borderId="0" xfId="0" applyFont="1" applyFill="1" applyBorder="1" applyAlignment="1">
      <alignment vertical="center"/>
    </xf>
    <xf numFmtId="0" fontId="13" fillId="0" borderId="21" xfId="0" applyFont="1" applyFill="1" applyBorder="1" applyAlignment="1">
      <alignment horizontal="left" vertical="center" wrapText="1"/>
    </xf>
    <xf numFmtId="0" fontId="13" fillId="0" borderId="0" xfId="0" applyFont="1" applyBorder="1" applyAlignment="1">
      <alignment vertical="center"/>
    </xf>
    <xf numFmtId="0" fontId="22" fillId="18" borderId="21" xfId="0" applyFont="1" applyFill="1" applyBorder="1" applyAlignment="1">
      <alignment vertical="center" wrapText="1"/>
    </xf>
    <xf numFmtId="0" fontId="17" fillId="30" borderId="21" xfId="0" applyFont="1" applyFill="1" applyBorder="1" applyAlignment="1">
      <alignment horizontal="center" vertical="center" wrapText="1"/>
    </xf>
    <xf numFmtId="0" fontId="17" fillId="18" borderId="21" xfId="0" applyFont="1" applyFill="1" applyBorder="1" applyAlignment="1">
      <alignment horizontal="center" vertical="center"/>
    </xf>
    <xf numFmtId="166" fontId="14" fillId="6" borderId="21" xfId="0" applyNumberFormat="1" applyFont="1" applyFill="1" applyBorder="1" applyAlignment="1">
      <alignment horizontal="left" vertical="center"/>
    </xf>
    <xf numFmtId="166" fontId="14" fillId="6" borderId="21" xfId="6" applyNumberFormat="1" applyFont="1" applyFill="1" applyBorder="1" applyAlignment="1">
      <alignment horizontal="left" vertical="center" wrapText="1"/>
    </xf>
    <xf numFmtId="166" fontId="13" fillId="18" borderId="21" xfId="0" applyNumberFormat="1" applyFont="1" applyFill="1" applyBorder="1" applyAlignment="1">
      <alignment horizontal="left" vertical="center"/>
    </xf>
    <xf numFmtId="166" fontId="22" fillId="18" borderId="21" xfId="0" applyNumberFormat="1" applyFont="1" applyFill="1" applyBorder="1" applyAlignment="1">
      <alignment horizontal="left" vertical="center" wrapText="1"/>
    </xf>
    <xf numFmtId="166" fontId="13" fillId="15" borderId="21" xfId="0" applyNumberFormat="1" applyFont="1" applyFill="1" applyBorder="1" applyAlignment="1">
      <alignment horizontal="left" vertical="center"/>
    </xf>
    <xf numFmtId="166" fontId="22" fillId="15" borderId="21" xfId="0" applyNumberFormat="1" applyFont="1" applyFill="1" applyBorder="1" applyAlignment="1">
      <alignment horizontal="left" vertical="center" wrapText="1"/>
    </xf>
    <xf numFmtId="166" fontId="22" fillId="15" borderId="21" xfId="6" applyNumberFormat="1" applyFont="1" applyFill="1" applyBorder="1" applyAlignment="1">
      <alignment horizontal="left" vertical="center" wrapText="1"/>
    </xf>
    <xf numFmtId="166" fontId="13" fillId="14" borderId="21" xfId="0" applyNumberFormat="1" applyFont="1" applyFill="1" applyBorder="1" applyAlignment="1">
      <alignment horizontal="left" vertical="center"/>
    </xf>
    <xf numFmtId="166" fontId="22" fillId="14" borderId="21" xfId="6" applyNumberFormat="1" applyFont="1" applyFill="1" applyBorder="1" applyAlignment="1">
      <alignment horizontal="right" vertical="center" wrapText="1"/>
    </xf>
    <xf numFmtId="0" fontId="23" fillId="18" borderId="5" xfId="0" applyFont="1" applyFill="1" applyBorder="1" applyAlignment="1">
      <alignment vertical="center"/>
    </xf>
    <xf numFmtId="0" fontId="23" fillId="18" borderId="6" xfId="0" applyFont="1" applyFill="1" applyBorder="1" applyAlignment="1">
      <alignment vertical="center"/>
    </xf>
    <xf numFmtId="0" fontId="23" fillId="18" borderId="7" xfId="0" applyFont="1" applyFill="1" applyBorder="1" applyAlignment="1">
      <alignment vertical="center"/>
    </xf>
    <xf numFmtId="0" fontId="23" fillId="10" borderId="5" xfId="0" applyFont="1" applyFill="1" applyBorder="1" applyAlignment="1">
      <alignment vertical="center"/>
    </xf>
    <xf numFmtId="0" fontId="23" fillId="10" borderId="6" xfId="0" applyFont="1" applyFill="1" applyBorder="1" applyAlignment="1">
      <alignment vertical="center"/>
    </xf>
    <xf numFmtId="0" fontId="23" fillId="10" borderId="7" xfId="0" applyFont="1" applyFill="1" applyBorder="1" applyAlignment="1">
      <alignment vertical="center"/>
    </xf>
    <xf numFmtId="0" fontId="11" fillId="0" borderId="2" xfId="0" applyFont="1" applyBorder="1" applyAlignment="1">
      <alignment vertical="center"/>
    </xf>
    <xf numFmtId="0" fontId="11" fillId="0" borderId="4" xfId="0" applyFont="1" applyBorder="1" applyAlignment="1">
      <alignment vertical="center"/>
    </xf>
    <xf numFmtId="0" fontId="11" fillId="0" borderId="8" xfId="0" applyFont="1" applyBorder="1" applyAlignment="1">
      <alignment vertical="center"/>
    </xf>
    <xf numFmtId="0" fontId="23" fillId="14" borderId="6" xfId="0" applyFont="1" applyFill="1" applyBorder="1" applyAlignment="1">
      <alignment horizontal="center" vertical="center"/>
    </xf>
    <xf numFmtId="0" fontId="23" fillId="14" borderId="7" xfId="0" applyFont="1" applyFill="1" applyBorder="1" applyAlignment="1">
      <alignment horizontal="center" vertical="center"/>
    </xf>
    <xf numFmtId="0" fontId="23" fillId="2" borderId="6" xfId="0" applyFont="1" applyFill="1" applyBorder="1" applyAlignment="1">
      <alignment vertical="center"/>
    </xf>
    <xf numFmtId="0" fontId="23" fillId="2" borderId="7" xfId="0" applyFont="1" applyFill="1" applyBorder="1" applyAlignment="1">
      <alignment vertical="center"/>
    </xf>
    <xf numFmtId="0" fontId="23" fillId="15" borderId="6" xfId="0" applyFont="1" applyFill="1" applyBorder="1" applyAlignment="1">
      <alignment horizontal="center" vertical="center"/>
    </xf>
    <xf numFmtId="0" fontId="23" fillId="15" borderId="7" xfId="0" applyFont="1" applyFill="1" applyBorder="1" applyAlignment="1">
      <alignment horizontal="center" vertical="center"/>
    </xf>
    <xf numFmtId="0" fontId="23" fillId="25" borderId="5" xfId="0" applyFont="1" applyFill="1" applyBorder="1" applyAlignment="1">
      <alignment vertical="center"/>
    </xf>
    <xf numFmtId="0" fontId="23" fillId="25" borderId="6" xfId="0" applyFont="1" applyFill="1" applyBorder="1" applyAlignment="1">
      <alignment vertical="center"/>
    </xf>
    <xf numFmtId="0" fontId="23" fillId="25" borderId="7" xfId="0" applyFont="1" applyFill="1" applyBorder="1" applyAlignment="1">
      <alignment vertical="center"/>
    </xf>
    <xf numFmtId="0" fontId="4" fillId="11" borderId="24" xfId="0" applyFont="1" applyFill="1" applyBorder="1" applyAlignment="1" applyProtection="1">
      <alignment vertical="center" wrapText="1"/>
      <protection locked="0"/>
    </xf>
    <xf numFmtId="0" fontId="4" fillId="11" borderId="27" xfId="0" applyFont="1" applyFill="1" applyBorder="1" applyAlignment="1" applyProtection="1">
      <alignment vertical="center" wrapText="1"/>
      <protection locked="0"/>
    </xf>
    <xf numFmtId="0" fontId="11" fillId="0" borderId="2" xfId="0" applyFont="1" applyBorder="1" applyAlignment="1">
      <alignment vertical="center"/>
    </xf>
    <xf numFmtId="0" fontId="11" fillId="0" borderId="4" xfId="0" applyFont="1" applyBorder="1" applyAlignment="1">
      <alignment vertical="center"/>
    </xf>
    <xf numFmtId="0" fontId="11" fillId="0" borderId="8" xfId="0" applyFont="1" applyBorder="1" applyAlignment="1">
      <alignment vertical="center"/>
    </xf>
    <xf numFmtId="0" fontId="0" fillId="0" borderId="0" xfId="0" applyAlignment="1">
      <alignment horizontal="center" vertical="center" wrapText="1"/>
    </xf>
    <xf numFmtId="0" fontId="0" fillId="0" borderId="21" xfId="0" applyBorder="1" applyAlignment="1">
      <alignment horizontal="center" vertical="center" wrapText="1"/>
    </xf>
    <xf numFmtId="0" fontId="4" fillId="36" borderId="24" xfId="0" applyFont="1" applyFill="1" applyBorder="1" applyAlignment="1" applyProtection="1">
      <alignment vertical="center" wrapText="1"/>
      <protection locked="0"/>
    </xf>
    <xf numFmtId="0" fontId="4" fillId="36" borderId="21" xfId="0" applyFont="1" applyFill="1" applyBorder="1" applyAlignment="1" applyProtection="1">
      <alignment vertical="center" wrapText="1"/>
      <protection locked="0"/>
    </xf>
    <xf numFmtId="0" fontId="4" fillId="36" borderId="27" xfId="0" applyFont="1" applyFill="1" applyBorder="1" applyAlignment="1" applyProtection="1">
      <alignment vertical="center" wrapText="1"/>
      <protection locked="0"/>
    </xf>
    <xf numFmtId="0" fontId="0" fillId="0" borderId="0" xfId="0" applyAlignment="1">
      <alignment vertical="center" wrapText="1"/>
    </xf>
    <xf numFmtId="0" fontId="0" fillId="0" borderId="21" xfId="0" applyBorder="1" applyAlignment="1">
      <alignment horizontal="left" vertical="center" wrapText="1"/>
    </xf>
    <xf numFmtId="0" fontId="0" fillId="36" borderId="21" xfId="0" applyFill="1" applyBorder="1" applyAlignment="1">
      <alignment horizontal="center" vertical="center" wrapText="1"/>
    </xf>
    <xf numFmtId="0" fontId="23" fillId="14" borderId="5" xfId="0" applyFont="1" applyFill="1" applyBorder="1" applyAlignment="1">
      <alignment vertical="center"/>
    </xf>
    <xf numFmtId="0" fontId="23" fillId="14" borderId="6" xfId="0" applyFont="1" applyFill="1" applyBorder="1" applyAlignment="1">
      <alignment vertical="center"/>
    </xf>
    <xf numFmtId="0" fontId="23" fillId="14" borderId="7" xfId="0" applyFont="1" applyFill="1" applyBorder="1" applyAlignment="1">
      <alignment vertical="center"/>
    </xf>
    <xf numFmtId="0" fontId="23" fillId="13" borderId="6" xfId="0" applyFont="1" applyFill="1" applyBorder="1" applyAlignment="1">
      <alignment vertical="center"/>
    </xf>
    <xf numFmtId="0" fontId="23" fillId="13" borderId="7" xfId="0" applyFont="1" applyFill="1" applyBorder="1" applyAlignment="1">
      <alignment vertical="center"/>
    </xf>
    <xf numFmtId="0" fontId="23" fillId="14" borderId="5" xfId="0" applyFont="1" applyFill="1" applyBorder="1" applyAlignment="1">
      <alignment horizontal="left" vertical="center"/>
    </xf>
    <xf numFmtId="0" fontId="23" fillId="13" borderId="6" xfId="0" applyFont="1" applyFill="1" applyBorder="1" applyAlignment="1">
      <alignment horizontal="left" vertical="center"/>
    </xf>
    <xf numFmtId="0" fontId="23" fillId="10" borderId="5" xfId="0" applyFont="1" applyFill="1" applyBorder="1" applyAlignment="1">
      <alignment horizontal="left" vertical="center"/>
    </xf>
    <xf numFmtId="0" fontId="23" fillId="18" borderId="5" xfId="0" applyFont="1" applyFill="1" applyBorder="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4" fillId="0" borderId="0" xfId="0" applyFont="1" applyFill="1" applyAlignment="1">
      <alignment horizontal="center" vertical="center"/>
    </xf>
    <xf numFmtId="0" fontId="3" fillId="0" borderId="0" xfId="0" applyFont="1" applyFill="1" applyAlignment="1">
      <alignment vertical="center"/>
    </xf>
    <xf numFmtId="0" fontId="3" fillId="0" borderId="21" xfId="0" applyFont="1" applyBorder="1" applyAlignment="1">
      <alignment vertical="center"/>
    </xf>
    <xf numFmtId="0" fontId="8" fillId="0" borderId="56" xfId="0" applyFont="1" applyFill="1" applyBorder="1" applyAlignment="1">
      <alignment vertical="center" wrapText="1"/>
    </xf>
    <xf numFmtId="0" fontId="8" fillId="0" borderId="0" xfId="0" applyFont="1" applyFill="1" applyBorder="1" applyAlignment="1">
      <alignment vertical="center" wrapText="1"/>
    </xf>
    <xf numFmtId="0" fontId="8" fillId="0" borderId="57" xfId="0" applyFont="1" applyFill="1" applyBorder="1" applyAlignment="1">
      <alignment vertical="center" wrapText="1"/>
    </xf>
    <xf numFmtId="0" fontId="23" fillId="15" borderId="5" xfId="0" applyFont="1" applyFill="1" applyBorder="1" applyAlignment="1">
      <alignment vertical="center"/>
    </xf>
    <xf numFmtId="0" fontId="23" fillId="2" borderId="5" xfId="0" applyFont="1" applyFill="1" applyBorder="1" applyAlignment="1">
      <alignment horizontal="left" vertical="center"/>
    </xf>
    <xf numFmtId="0" fontId="8" fillId="13" borderId="14" xfId="0" applyFont="1" applyFill="1" applyBorder="1" applyAlignment="1" applyProtection="1">
      <alignment horizontal="center" vertical="center" wrapText="1"/>
    </xf>
    <xf numFmtId="0" fontId="11" fillId="0" borderId="5" xfId="0" applyFont="1" applyBorder="1" applyAlignment="1">
      <alignment vertical="center"/>
    </xf>
    <xf numFmtId="0" fontId="11" fillId="0" borderId="6" xfId="0" applyFont="1" applyBorder="1" applyAlignment="1">
      <alignment vertical="center"/>
    </xf>
    <xf numFmtId="0" fontId="8" fillId="13" borderId="14" xfId="0" applyFont="1" applyFill="1" applyBorder="1" applyAlignment="1">
      <alignment horizontal="center" vertical="center" wrapText="1"/>
    </xf>
    <xf numFmtId="0" fontId="11" fillId="0" borderId="41" xfId="0" applyFont="1" applyBorder="1" applyAlignment="1">
      <alignment vertical="center"/>
    </xf>
    <xf numFmtId="0" fontId="8" fillId="21" borderId="44" xfId="0" applyFont="1" applyFill="1" applyBorder="1" applyAlignment="1">
      <alignment vertical="center" wrapText="1"/>
    </xf>
    <xf numFmtId="0" fontId="8" fillId="21" borderId="14" xfId="0" applyFont="1" applyFill="1" applyBorder="1" applyAlignment="1">
      <alignment vertical="center" wrapText="1"/>
    </xf>
    <xf numFmtId="9" fontId="8" fillId="0" borderId="14" xfId="2" applyNumberFormat="1" applyFont="1" applyFill="1" applyBorder="1" applyAlignment="1">
      <alignment horizontal="center" vertical="center"/>
    </xf>
    <xf numFmtId="0" fontId="11" fillId="0" borderId="5" xfId="0" applyFont="1" applyBorder="1" applyAlignment="1">
      <alignment vertical="center"/>
    </xf>
    <xf numFmtId="0" fontId="11" fillId="0" borderId="6" xfId="0" applyFont="1" applyBorder="1" applyAlignment="1">
      <alignment vertical="center"/>
    </xf>
    <xf numFmtId="0" fontId="11" fillId="0" borderId="41" xfId="0" applyFont="1" applyBorder="1" applyAlignment="1">
      <alignment vertical="center"/>
    </xf>
    <xf numFmtId="0" fontId="4" fillId="11" borderId="12" xfId="0" applyFont="1" applyFill="1" applyBorder="1" applyAlignment="1" applyProtection="1">
      <alignment vertical="center" wrapText="1"/>
      <protection locked="0"/>
    </xf>
    <xf numFmtId="0" fontId="4" fillId="36" borderId="12" xfId="0" applyFont="1" applyFill="1" applyBorder="1" applyAlignment="1" applyProtection="1">
      <alignment vertical="center" wrapText="1"/>
      <protection locked="0"/>
    </xf>
    <xf numFmtId="167" fontId="4" fillId="11" borderId="12" xfId="2" applyNumberFormat="1" applyFont="1" applyFill="1" applyBorder="1" applyAlignment="1" applyProtection="1">
      <alignment horizontal="center" vertical="center"/>
      <protection locked="0"/>
    </xf>
    <xf numFmtId="3" fontId="8" fillId="3" borderId="12" xfId="0" applyNumberFormat="1" applyFont="1" applyFill="1" applyBorder="1" applyAlignment="1" applyProtection="1">
      <alignment vertical="center" wrapText="1"/>
    </xf>
    <xf numFmtId="3" fontId="8" fillId="11" borderId="12" xfId="0" applyNumberFormat="1" applyFont="1" applyFill="1" applyBorder="1" applyAlignment="1" applyProtection="1">
      <alignment vertical="center" wrapText="1"/>
      <protection locked="0"/>
    </xf>
    <xf numFmtId="0" fontId="11" fillId="0" borderId="16" xfId="0" applyFont="1" applyBorder="1" applyAlignment="1">
      <alignment vertical="center"/>
    </xf>
    <xf numFmtId="0" fontId="11" fillId="0" borderId="18" xfId="0" applyFont="1" applyBorder="1" applyAlignment="1">
      <alignment vertical="center"/>
    </xf>
    <xf numFmtId="0" fontId="11" fillId="0" borderId="58" xfId="0" applyFont="1" applyBorder="1" applyAlignment="1">
      <alignment vertical="center"/>
    </xf>
    <xf numFmtId="0" fontId="8" fillId="2" borderId="21" xfId="0" applyFont="1" applyFill="1" applyBorder="1" applyAlignment="1" applyProtection="1">
      <alignment vertical="center" wrapText="1"/>
      <protection locked="0"/>
    </xf>
    <xf numFmtId="0" fontId="4" fillId="36" borderId="14" xfId="0" applyFont="1" applyFill="1" applyBorder="1" applyAlignment="1" applyProtection="1">
      <alignment vertical="center" wrapText="1"/>
      <protection locked="0"/>
    </xf>
    <xf numFmtId="167" fontId="4" fillId="11" borderId="14" xfId="2" applyNumberFormat="1" applyFont="1" applyFill="1" applyBorder="1" applyAlignment="1" applyProtection="1">
      <alignment horizontal="center" vertical="center"/>
      <protection locked="0"/>
    </xf>
    <xf numFmtId="3" fontId="8" fillId="11" borderId="14" xfId="0" applyNumberFormat="1" applyFont="1" applyFill="1" applyBorder="1" applyAlignment="1" applyProtection="1">
      <alignment vertical="center" wrapText="1"/>
      <protection locked="0"/>
    </xf>
    <xf numFmtId="0" fontId="11" fillId="0" borderId="3" xfId="0" applyFont="1" applyBorder="1" applyAlignment="1">
      <alignment vertical="center"/>
    </xf>
    <xf numFmtId="0" fontId="11" fillId="0" borderId="0" xfId="0" applyFont="1" applyBorder="1" applyAlignment="1">
      <alignment vertical="center"/>
    </xf>
    <xf numFmtId="0" fontId="11" fillId="0" borderId="34" xfId="0" applyFont="1" applyBorder="1" applyAlignment="1">
      <alignment vertical="center"/>
    </xf>
    <xf numFmtId="3" fontId="8" fillId="2" borderId="24" xfId="0" applyNumberFormat="1" applyFont="1" applyFill="1" applyBorder="1" applyAlignment="1" applyProtection="1">
      <alignment vertical="center" wrapText="1"/>
      <protection locked="0"/>
    </xf>
    <xf numFmtId="3" fontId="8" fillId="2" borderId="13" xfId="0" applyNumberFormat="1" applyFont="1" applyFill="1" applyBorder="1" applyAlignment="1" applyProtection="1">
      <alignment vertical="center" wrapText="1"/>
      <protection locked="0"/>
    </xf>
    <xf numFmtId="0" fontId="8" fillId="2" borderId="24" xfId="0" applyFont="1" applyFill="1" applyBorder="1" applyAlignment="1" applyProtection="1">
      <alignment vertical="center" wrapText="1"/>
      <protection locked="0"/>
    </xf>
    <xf numFmtId="0" fontId="8" fillId="2" borderId="12" xfId="0" applyFont="1" applyFill="1" applyBorder="1" applyAlignment="1" applyProtection="1">
      <alignment vertical="center" wrapText="1"/>
      <protection locked="0"/>
    </xf>
    <xf numFmtId="0" fontId="35" fillId="2" borderId="24" xfId="0" applyFont="1" applyFill="1" applyBorder="1" applyAlignment="1" applyProtection="1">
      <alignment horizontal="center" vertical="center" wrapText="1"/>
      <protection locked="0"/>
    </xf>
    <xf numFmtId="0" fontId="35" fillId="2" borderId="13" xfId="0" applyFont="1" applyFill="1" applyBorder="1" applyAlignment="1" applyProtection="1">
      <alignment horizontal="center" vertical="center" wrapText="1"/>
      <protection locked="0"/>
    </xf>
    <xf numFmtId="0" fontId="35" fillId="2" borderId="21" xfId="0" applyFont="1" applyFill="1" applyBorder="1" applyAlignment="1" applyProtection="1">
      <alignment vertical="center" wrapText="1"/>
      <protection locked="0"/>
    </xf>
    <xf numFmtId="0" fontId="35" fillId="2" borderId="21"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center" vertical="center" wrapText="1"/>
      <protection locked="0"/>
    </xf>
    <xf numFmtId="167" fontId="4" fillId="11" borderId="24" xfId="2" applyNumberFormat="1" applyFont="1" applyFill="1" applyBorder="1" applyAlignment="1" applyProtection="1">
      <alignment horizontal="center" vertical="center"/>
      <protection locked="0"/>
    </xf>
    <xf numFmtId="0" fontId="0" fillId="11" borderId="21" xfId="0" applyFill="1" applyBorder="1" applyAlignment="1">
      <alignment vertical="center" wrapText="1"/>
    </xf>
    <xf numFmtId="0" fontId="4" fillId="11" borderId="13" xfId="0" applyFont="1" applyFill="1" applyBorder="1" applyAlignment="1" applyProtection="1">
      <alignment vertical="center" wrapText="1"/>
      <protection locked="0"/>
    </xf>
    <xf numFmtId="0" fontId="4" fillId="36" borderId="13" xfId="0" applyFont="1" applyFill="1" applyBorder="1" applyAlignment="1" applyProtection="1">
      <alignment vertical="center" wrapText="1"/>
      <protection locked="0"/>
    </xf>
    <xf numFmtId="167" fontId="4" fillId="11" borderId="13" xfId="2" applyNumberFormat="1" applyFont="1" applyFill="1" applyBorder="1" applyAlignment="1" applyProtection="1">
      <alignment horizontal="center" vertical="center"/>
      <protection locked="0"/>
    </xf>
    <xf numFmtId="3" fontId="8" fillId="3" borderId="13" xfId="0" applyNumberFormat="1" applyFont="1" applyFill="1" applyBorder="1" applyAlignment="1" applyProtection="1">
      <alignment vertical="center" wrapText="1"/>
    </xf>
    <xf numFmtId="3" fontId="8" fillId="11" borderId="13" xfId="0" applyNumberFormat="1" applyFont="1" applyFill="1" applyBorder="1" applyAlignment="1" applyProtection="1">
      <alignment vertical="center" wrapText="1"/>
      <protection locked="0"/>
    </xf>
    <xf numFmtId="0" fontId="11" fillId="0" borderId="17" xfId="0" applyFont="1" applyBorder="1" applyAlignment="1">
      <alignment vertical="center"/>
    </xf>
    <xf numFmtId="0" fontId="11" fillId="0" borderId="9" xfId="0" applyFont="1" applyBorder="1" applyAlignment="1">
      <alignment vertical="center"/>
    </xf>
    <xf numFmtId="0" fontId="11" fillId="0" borderId="59" xfId="0" applyFont="1" applyBorder="1" applyAlignment="1">
      <alignment vertical="center"/>
    </xf>
    <xf numFmtId="3" fontId="0" fillId="0" borderId="21" xfId="0" applyNumberFormat="1" applyBorder="1" applyAlignment="1">
      <alignment vertical="center"/>
    </xf>
    <xf numFmtId="0" fontId="37" fillId="11" borderId="61" xfId="0" applyFont="1" applyFill="1" applyBorder="1" applyAlignment="1">
      <alignment horizontal="center" vertical="center" wrapText="1"/>
    </xf>
    <xf numFmtId="0" fontId="36" fillId="11" borderId="61" xfId="0" applyFont="1" applyFill="1" applyBorder="1" applyAlignment="1">
      <alignment horizontal="center" vertical="center" wrapText="1"/>
    </xf>
    <xf numFmtId="3" fontId="8" fillId="11" borderId="21" xfId="0" applyNumberFormat="1" applyFont="1" applyFill="1" applyBorder="1" applyAlignment="1" applyProtection="1">
      <alignment vertical="center" wrapText="1"/>
      <protection locked="0"/>
    </xf>
    <xf numFmtId="0" fontId="36" fillId="11" borderId="62" xfId="0" applyFont="1" applyFill="1" applyBorder="1" applyAlignment="1">
      <alignment horizontal="center" vertical="center" wrapText="1"/>
    </xf>
    <xf numFmtId="0" fontId="2" fillId="13" borderId="21" xfId="10" applyFill="1" applyBorder="1" applyAlignment="1">
      <alignment horizontal="center" vertical="center" wrapText="1"/>
    </xf>
    <xf numFmtId="0" fontId="2" fillId="13" borderId="21" xfId="0" applyFont="1" applyFill="1" applyBorder="1" applyAlignment="1">
      <alignment horizontal="center" vertical="center" wrapText="1"/>
    </xf>
    <xf numFmtId="3" fontId="8" fillId="11" borderId="13" xfId="0" applyNumberFormat="1" applyFont="1" applyFill="1" applyBorder="1" applyAlignment="1" applyProtection="1">
      <alignment vertical="center"/>
      <protection locked="0"/>
    </xf>
    <xf numFmtId="3" fontId="8" fillId="11" borderId="21" xfId="0" applyNumberFormat="1" applyFont="1" applyFill="1" applyBorder="1" applyAlignment="1" applyProtection="1">
      <alignment vertical="center"/>
      <protection locked="0"/>
    </xf>
    <xf numFmtId="3" fontId="8" fillId="29" borderId="21" xfId="2" applyNumberFormat="1" applyFont="1" applyFill="1" applyBorder="1" applyAlignment="1">
      <alignment horizontal="center" vertical="center"/>
    </xf>
    <xf numFmtId="3" fontId="8" fillId="9" borderId="21" xfId="2" applyNumberFormat="1" applyFont="1" applyFill="1" applyBorder="1" applyAlignment="1">
      <alignment horizontal="center" vertical="center"/>
    </xf>
    <xf numFmtId="0" fontId="36" fillId="2" borderId="60" xfId="0" applyFont="1" applyFill="1" applyBorder="1" applyAlignment="1">
      <alignment horizontal="center" vertical="center" wrapText="1"/>
    </xf>
    <xf numFmtId="0" fontId="13" fillId="18" borderId="12" xfId="0" applyFont="1" applyFill="1" applyBorder="1" applyAlignment="1">
      <alignment vertical="center" wrapText="1"/>
    </xf>
    <xf numFmtId="0" fontId="13" fillId="18" borderId="14" xfId="0" applyFont="1" applyFill="1" applyBorder="1" applyAlignment="1">
      <alignment vertical="center" wrapText="1"/>
    </xf>
    <xf numFmtId="0" fontId="13" fillId="18" borderId="13" xfId="0" applyFont="1" applyFill="1" applyBorder="1" applyAlignment="1">
      <alignment vertical="center" wrapText="1"/>
    </xf>
    <xf numFmtId="0" fontId="13" fillId="0" borderId="12" xfId="0" applyFont="1" applyBorder="1" applyAlignment="1">
      <alignment vertical="center" wrapText="1"/>
    </xf>
    <xf numFmtId="0" fontId="13" fillId="0" borderId="13" xfId="0" applyFont="1" applyBorder="1" applyAlignment="1">
      <alignment vertical="center" wrapText="1"/>
    </xf>
    <xf numFmtId="0" fontId="13" fillId="0" borderId="14" xfId="0" applyFont="1" applyBorder="1" applyAlignment="1">
      <alignment vertical="center" wrapText="1"/>
    </xf>
    <xf numFmtId="0" fontId="13" fillId="5" borderId="12" xfId="0" applyFont="1" applyFill="1" applyBorder="1" applyAlignment="1">
      <alignment vertical="center" wrapText="1"/>
    </xf>
    <xf numFmtId="0" fontId="13" fillId="5" borderId="14" xfId="0" applyFont="1" applyFill="1" applyBorder="1" applyAlignment="1">
      <alignment vertical="center" wrapText="1"/>
    </xf>
    <xf numFmtId="0" fontId="13" fillId="5" borderId="13" xfId="0" applyFont="1" applyFill="1" applyBorder="1" applyAlignment="1">
      <alignment vertical="center" wrapText="1"/>
    </xf>
    <xf numFmtId="0" fontId="13" fillId="0" borderId="21" xfId="0" applyFont="1" applyBorder="1" applyAlignment="1">
      <alignment vertical="center" wrapText="1"/>
    </xf>
    <xf numFmtId="0" fontId="17" fillId="0" borderId="12" xfId="0" applyFont="1" applyBorder="1" applyAlignment="1">
      <alignment vertical="center" wrapText="1"/>
    </xf>
    <xf numFmtId="0" fontId="17" fillId="0" borderId="14" xfId="0" applyFont="1" applyBorder="1" applyAlignment="1">
      <alignment vertical="center" wrapText="1"/>
    </xf>
    <xf numFmtId="0" fontId="17" fillId="0" borderId="13" xfId="0" applyFont="1" applyBorder="1" applyAlignment="1">
      <alignment vertical="center" wrapText="1"/>
    </xf>
    <xf numFmtId="0" fontId="17" fillId="18" borderId="12" xfId="0" applyFont="1" applyFill="1" applyBorder="1" applyAlignment="1">
      <alignment vertical="center" wrapText="1"/>
    </xf>
    <xf numFmtId="0" fontId="17" fillId="18" borderId="14" xfId="0" applyFont="1" applyFill="1" applyBorder="1" applyAlignment="1">
      <alignment vertical="center" wrapText="1"/>
    </xf>
    <xf numFmtId="0" fontId="17" fillId="18" borderId="13" xfId="0" applyFont="1" applyFill="1" applyBorder="1" applyAlignment="1">
      <alignment vertical="center" wrapText="1"/>
    </xf>
    <xf numFmtId="0" fontId="17" fillId="5" borderId="12" xfId="0" applyFont="1" applyFill="1" applyBorder="1" applyAlignment="1">
      <alignment vertical="center" wrapText="1"/>
    </xf>
    <xf numFmtId="0" fontId="17" fillId="5" borderId="13" xfId="0" applyFont="1" applyFill="1" applyBorder="1" applyAlignment="1">
      <alignment vertical="center" wrapText="1"/>
    </xf>
    <xf numFmtId="0" fontId="13" fillId="0" borderId="12" xfId="0" applyFont="1" applyFill="1" applyBorder="1" applyAlignment="1">
      <alignment vertical="center" wrapText="1"/>
    </xf>
    <xf numFmtId="0" fontId="13" fillId="0" borderId="14" xfId="0" applyFont="1" applyFill="1" applyBorder="1" applyAlignment="1">
      <alignment vertical="center" wrapText="1"/>
    </xf>
    <xf numFmtId="0" fontId="13" fillId="0" borderId="13" xfId="0" applyFont="1" applyFill="1" applyBorder="1" applyAlignment="1">
      <alignment vertical="center" wrapText="1"/>
    </xf>
    <xf numFmtId="0" fontId="17" fillId="0" borderId="12" xfId="0" applyFont="1" applyFill="1" applyBorder="1" applyAlignment="1">
      <alignment vertical="center" wrapText="1"/>
    </xf>
    <xf numFmtId="0" fontId="17" fillId="0" borderId="13" xfId="0" applyFont="1" applyFill="1" applyBorder="1" applyAlignment="1">
      <alignment vertical="center" wrapText="1"/>
    </xf>
    <xf numFmtId="0" fontId="17" fillId="0" borderId="14" xfId="0" applyFont="1" applyFill="1" applyBorder="1" applyAlignment="1">
      <alignment vertical="center" wrapText="1"/>
    </xf>
    <xf numFmtId="0" fontId="13" fillId="18" borderId="12" xfId="0" applyFont="1" applyFill="1" applyBorder="1" applyAlignment="1">
      <alignment horizontal="left" vertical="center" wrapText="1"/>
    </xf>
    <xf numFmtId="0" fontId="13" fillId="18" borderId="14" xfId="0" applyFont="1" applyFill="1" applyBorder="1" applyAlignment="1">
      <alignment horizontal="left" vertical="center" wrapText="1"/>
    </xf>
    <xf numFmtId="0" fontId="13" fillId="18" borderId="13" xfId="0" applyFont="1" applyFill="1" applyBorder="1" applyAlignment="1">
      <alignment horizontal="left" vertical="center" wrapText="1"/>
    </xf>
    <xf numFmtId="0" fontId="13" fillId="0" borderId="12" xfId="0" applyFont="1" applyBorder="1" applyAlignment="1">
      <alignment horizontal="left" vertical="center" wrapText="1"/>
    </xf>
    <xf numFmtId="0" fontId="13" fillId="0" borderId="14" xfId="0" applyFont="1" applyBorder="1" applyAlignment="1">
      <alignment horizontal="left" vertical="center" wrapText="1"/>
    </xf>
    <xf numFmtId="0" fontId="13" fillId="0" borderId="13" xfId="0" applyFont="1" applyBorder="1" applyAlignment="1">
      <alignment horizontal="left" vertical="center" wrapText="1"/>
    </xf>
    <xf numFmtId="0" fontId="13" fillId="5" borderId="12" xfId="0" applyFont="1" applyFill="1" applyBorder="1" applyAlignment="1">
      <alignment horizontal="left" vertical="center" wrapText="1"/>
    </xf>
    <xf numFmtId="0" fontId="13" fillId="5" borderId="14" xfId="0" applyFont="1" applyFill="1" applyBorder="1" applyAlignment="1">
      <alignment horizontal="left" vertical="center" wrapText="1"/>
    </xf>
    <xf numFmtId="0" fontId="13" fillId="5" borderId="13" xfId="0" applyFont="1" applyFill="1" applyBorder="1" applyAlignment="1">
      <alignment horizontal="left" vertical="center" wrapText="1"/>
    </xf>
    <xf numFmtId="0" fontId="13" fillId="18" borderId="12" xfId="0" applyFont="1" applyFill="1" applyBorder="1" applyAlignment="1">
      <alignment horizontal="justify" vertical="center" wrapText="1"/>
    </xf>
    <xf numFmtId="0" fontId="13" fillId="18" borderId="14" xfId="0" applyFont="1" applyFill="1" applyBorder="1" applyAlignment="1">
      <alignment horizontal="justify" vertical="center" wrapText="1"/>
    </xf>
    <xf numFmtId="0" fontId="13" fillId="18" borderId="13" xfId="0" applyFont="1" applyFill="1" applyBorder="1" applyAlignment="1">
      <alignment horizontal="justify" vertical="center" wrapText="1"/>
    </xf>
    <xf numFmtId="0" fontId="17" fillId="18" borderId="12" xfId="0" applyFont="1" applyFill="1" applyBorder="1" applyAlignment="1">
      <alignment horizontal="justify" vertical="center" wrapText="1"/>
    </xf>
    <xf numFmtId="0" fontId="17" fillId="18" borderId="14" xfId="0" applyFont="1" applyFill="1" applyBorder="1" applyAlignment="1">
      <alignment horizontal="justify" vertical="center" wrapText="1"/>
    </xf>
    <xf numFmtId="0" fontId="17" fillId="18" borderId="13" xfId="0" applyFont="1" applyFill="1" applyBorder="1" applyAlignment="1">
      <alignment horizontal="justify" vertical="center" wrapText="1"/>
    </xf>
    <xf numFmtId="0" fontId="13" fillId="0" borderId="12" xfId="0" applyFont="1" applyBorder="1" applyAlignment="1">
      <alignment horizontal="justify" vertical="center" wrapText="1"/>
    </xf>
    <xf numFmtId="0" fontId="13" fillId="0" borderId="14" xfId="0" applyFont="1" applyBorder="1" applyAlignment="1">
      <alignment horizontal="justify" vertical="center" wrapText="1"/>
    </xf>
    <xf numFmtId="0" fontId="13" fillId="0" borderId="13" xfId="0" applyFont="1" applyBorder="1" applyAlignment="1">
      <alignment horizontal="justify" vertical="center" wrapText="1"/>
    </xf>
    <xf numFmtId="0" fontId="13" fillId="5" borderId="12" xfId="0" applyFont="1" applyFill="1" applyBorder="1" applyAlignment="1">
      <alignment horizontal="justify" vertical="center" wrapText="1"/>
    </xf>
    <xf numFmtId="0" fontId="13" fillId="5" borderId="13" xfId="0" applyFont="1" applyFill="1" applyBorder="1" applyAlignment="1">
      <alignment horizontal="justify" vertical="center" wrapText="1"/>
    </xf>
    <xf numFmtId="0" fontId="13" fillId="5" borderId="14" xfId="0" applyFont="1" applyFill="1" applyBorder="1" applyAlignment="1">
      <alignment horizontal="justify" vertical="center" wrapText="1"/>
    </xf>
    <xf numFmtId="0" fontId="13" fillId="20" borderId="12" xfId="0" applyFont="1" applyFill="1" applyBorder="1" applyAlignment="1">
      <alignment vertical="center" wrapText="1"/>
    </xf>
    <xf numFmtId="0" fontId="13" fillId="20" borderId="13" xfId="0" applyFont="1" applyFill="1" applyBorder="1" applyAlignment="1">
      <alignment vertical="center" wrapText="1"/>
    </xf>
    <xf numFmtId="0" fontId="13" fillId="8" borderId="12" xfId="0" applyFont="1" applyFill="1" applyBorder="1" applyAlignment="1">
      <alignment vertical="center" wrapText="1"/>
    </xf>
    <xf numFmtId="0" fontId="13" fillId="8" borderId="14" xfId="0" applyFont="1" applyFill="1" applyBorder="1" applyAlignment="1">
      <alignment vertical="center" wrapText="1"/>
    </xf>
    <xf numFmtId="0" fontId="13" fillId="8" borderId="13" xfId="0" applyFont="1" applyFill="1" applyBorder="1" applyAlignment="1">
      <alignment vertical="center" wrapText="1"/>
    </xf>
    <xf numFmtId="0" fontId="13" fillId="0" borderId="12" xfId="0" applyFont="1" applyFill="1" applyBorder="1" applyAlignment="1">
      <alignment horizontal="justify" vertical="center" wrapText="1"/>
    </xf>
    <xf numFmtId="0" fontId="13" fillId="0" borderId="14" xfId="0" applyFont="1" applyFill="1" applyBorder="1" applyAlignment="1">
      <alignment horizontal="justify" vertical="center" wrapText="1"/>
    </xf>
    <xf numFmtId="0" fontId="13" fillId="0" borderId="13" xfId="0" applyFont="1" applyFill="1" applyBorder="1" applyAlignment="1">
      <alignment horizontal="justify" vertical="center" wrapText="1"/>
    </xf>
    <xf numFmtId="0" fontId="17" fillId="5" borderId="14" xfId="0" applyFont="1" applyFill="1" applyBorder="1" applyAlignment="1">
      <alignment vertical="center" wrapText="1"/>
    </xf>
    <xf numFmtId="166" fontId="11" fillId="5" borderId="16" xfId="0" applyNumberFormat="1" applyFont="1" applyFill="1" applyBorder="1" applyAlignment="1">
      <alignment horizontal="center" vertical="center"/>
    </xf>
    <xf numFmtId="166" fontId="11" fillId="5" borderId="2" xfId="0" applyNumberFormat="1" applyFont="1" applyFill="1" applyBorder="1" applyAlignment="1">
      <alignment horizontal="center" vertical="center"/>
    </xf>
    <xf numFmtId="166" fontId="11" fillId="5" borderId="17" xfId="0" applyNumberFormat="1" applyFont="1" applyFill="1" applyBorder="1" applyAlignment="1">
      <alignment horizontal="center" vertical="center"/>
    </xf>
    <xf numFmtId="166" fontId="11" fillId="5" borderId="8" xfId="0" applyNumberFormat="1" applyFont="1" applyFill="1" applyBorder="1" applyAlignment="1">
      <alignment horizontal="center" vertical="center"/>
    </xf>
    <xf numFmtId="168" fontId="27" fillId="5" borderId="5" xfId="5" applyNumberFormat="1" applyFont="1" applyFill="1" applyBorder="1" applyAlignment="1">
      <alignment horizontal="center" vertical="center" wrapText="1"/>
    </xf>
    <xf numFmtId="168" fontId="27" fillId="5" borderId="6" xfId="5" applyNumberFormat="1" applyFont="1" applyFill="1" applyBorder="1" applyAlignment="1">
      <alignment horizontal="center" vertical="center" wrapText="1"/>
    </xf>
    <xf numFmtId="168" fontId="27" fillId="5" borderId="7" xfId="5" applyNumberFormat="1" applyFont="1" applyFill="1" applyBorder="1" applyAlignment="1">
      <alignment horizontal="center" vertical="center" wrapText="1"/>
    </xf>
    <xf numFmtId="0" fontId="8" fillId="13" borderId="22" xfId="0" applyFont="1" applyFill="1" applyBorder="1" applyAlignment="1" applyProtection="1">
      <alignment horizontal="center" vertical="center" wrapText="1"/>
    </xf>
    <xf numFmtId="0" fontId="8" fillId="13" borderId="14" xfId="0" applyFont="1" applyFill="1" applyBorder="1" applyAlignment="1" applyProtection="1">
      <alignment horizontal="center" vertical="center" wrapText="1"/>
    </xf>
    <xf numFmtId="0" fontId="8" fillId="13" borderId="25" xfId="0" applyFont="1" applyFill="1" applyBorder="1" applyAlignment="1" applyProtection="1">
      <alignment horizontal="center" vertical="center" wrapText="1"/>
    </xf>
    <xf numFmtId="0" fontId="23" fillId="10" borderId="5" xfId="0" applyFont="1" applyFill="1" applyBorder="1" applyAlignment="1">
      <alignment vertical="center"/>
    </xf>
    <xf numFmtId="0" fontId="23" fillId="10" borderId="6" xfId="0" applyFont="1" applyFill="1" applyBorder="1" applyAlignment="1">
      <alignment vertical="center"/>
    </xf>
    <xf numFmtId="0" fontId="23" fillId="10" borderId="7" xfId="0" applyFont="1" applyFill="1" applyBorder="1" applyAlignment="1">
      <alignment vertical="center"/>
    </xf>
    <xf numFmtId="0" fontId="23" fillId="18" borderId="5" xfId="0" applyFont="1" applyFill="1" applyBorder="1" applyAlignment="1">
      <alignment vertical="center"/>
    </xf>
    <xf numFmtId="0" fontId="23" fillId="18" borderId="6" xfId="0" applyFont="1" applyFill="1" applyBorder="1" applyAlignment="1">
      <alignment vertical="center"/>
    </xf>
    <xf numFmtId="0" fontId="23" fillId="18" borderId="7" xfId="0" applyFont="1" applyFill="1" applyBorder="1" applyAlignment="1">
      <alignment vertical="center"/>
    </xf>
    <xf numFmtId="0" fontId="23" fillId="14" borderId="5" xfId="0" applyFont="1" applyFill="1" applyBorder="1" applyAlignment="1">
      <alignment vertical="center"/>
    </xf>
    <xf numFmtId="0" fontId="23" fillId="14" borderId="6" xfId="0" applyFont="1" applyFill="1" applyBorder="1" applyAlignment="1">
      <alignment vertical="center"/>
    </xf>
    <xf numFmtId="0" fontId="23" fillId="14" borderId="7" xfId="0" applyFont="1" applyFill="1" applyBorder="1" applyAlignment="1">
      <alignment vertical="center"/>
    </xf>
    <xf numFmtId="0" fontId="23" fillId="13" borderId="5" xfId="0" applyFont="1" applyFill="1" applyBorder="1" applyAlignment="1">
      <alignment horizontal="left" vertical="center"/>
    </xf>
    <xf numFmtId="0" fontId="23" fillId="13" borderId="6" xfId="0" applyFont="1" applyFill="1" applyBorder="1" applyAlignment="1">
      <alignment horizontal="left" vertical="center"/>
    </xf>
    <xf numFmtId="0" fontId="23" fillId="13" borderId="7" xfId="0" applyFont="1" applyFill="1" applyBorder="1" applyAlignment="1">
      <alignment horizontal="left" vertical="center"/>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23" fillId="14" borderId="5" xfId="0" applyFont="1" applyFill="1" applyBorder="1" applyAlignment="1">
      <alignment horizontal="left" vertical="center"/>
    </xf>
    <xf numFmtId="0" fontId="23" fillId="14" borderId="6" xfId="0" applyFont="1" applyFill="1" applyBorder="1" applyAlignment="1">
      <alignment horizontal="left" vertical="center"/>
    </xf>
    <xf numFmtId="0" fontId="23" fillId="14" borderId="7" xfId="0" applyFont="1" applyFill="1" applyBorder="1" applyAlignment="1">
      <alignment horizontal="left" vertical="center"/>
    </xf>
    <xf numFmtId="0" fontId="23" fillId="10" borderId="5" xfId="0" applyFont="1" applyFill="1" applyBorder="1" applyAlignment="1">
      <alignment horizontal="left" vertical="center"/>
    </xf>
    <xf numFmtId="0" fontId="23" fillId="10" borderId="6" xfId="0" applyFont="1" applyFill="1" applyBorder="1" applyAlignment="1">
      <alignment horizontal="left" vertical="center"/>
    </xf>
    <xf numFmtId="0" fontId="23" fillId="10" borderId="7" xfId="0" applyFont="1" applyFill="1" applyBorder="1" applyAlignment="1">
      <alignment horizontal="left" vertical="center"/>
    </xf>
    <xf numFmtId="0" fontId="23" fillId="18" borderId="5" xfId="0" applyFont="1" applyFill="1" applyBorder="1" applyAlignment="1">
      <alignment horizontal="left" vertical="center"/>
    </xf>
    <xf numFmtId="0" fontId="23" fillId="18" borderId="6" xfId="0" applyFont="1" applyFill="1" applyBorder="1" applyAlignment="1">
      <alignment horizontal="left" vertical="center"/>
    </xf>
    <xf numFmtId="0" fontId="23" fillId="18" borderId="7" xfId="0" applyFont="1" applyFill="1" applyBorder="1" applyAlignment="1">
      <alignment horizontal="left" vertical="center"/>
    </xf>
    <xf numFmtId="0" fontId="3" fillId="13" borderId="1" xfId="0" applyFont="1" applyFill="1" applyBorder="1" applyAlignment="1">
      <alignment horizontal="center" vertical="center" wrapText="1"/>
    </xf>
    <xf numFmtId="0" fontId="23" fillId="0" borderId="18" xfId="0" applyFont="1" applyBorder="1" applyAlignment="1">
      <alignment horizontal="center" vertical="center"/>
    </xf>
    <xf numFmtId="0" fontId="23" fillId="0" borderId="0" xfId="0" applyFont="1" applyBorder="1" applyAlignment="1">
      <alignment horizontal="center" vertical="center"/>
    </xf>
    <xf numFmtId="0" fontId="15" fillId="0" borderId="0" xfId="0" applyFont="1" applyBorder="1" applyAlignment="1">
      <alignment horizontal="center" vertical="center"/>
    </xf>
    <xf numFmtId="0" fontId="15" fillId="0" borderId="9" xfId="0" applyFont="1" applyBorder="1" applyAlignment="1">
      <alignment horizontal="center" vertical="center"/>
    </xf>
    <xf numFmtId="0" fontId="23" fillId="0" borderId="16"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17" xfId="0" applyFont="1" applyBorder="1" applyAlignment="1">
      <alignment horizontal="center" vertical="center"/>
    </xf>
    <xf numFmtId="0" fontId="15" fillId="0" borderId="8" xfId="0" applyFont="1" applyBorder="1" applyAlignment="1">
      <alignment horizontal="center" vertical="center"/>
    </xf>
    <xf numFmtId="0" fontId="3" fillId="0" borderId="5" xfId="0" applyFont="1" applyBorder="1" applyAlignment="1">
      <alignment vertical="center" wrapText="1"/>
    </xf>
    <xf numFmtId="0" fontId="3" fillId="0" borderId="6" xfId="0" applyFont="1" applyBorder="1" applyAlignment="1">
      <alignment vertical="center" wrapText="1"/>
    </xf>
    <xf numFmtId="0" fontId="3" fillId="0" borderId="7" xfId="0" applyFont="1" applyBorder="1" applyAlignment="1">
      <alignment vertical="center" wrapText="1"/>
    </xf>
    <xf numFmtId="3" fontId="24" fillId="15" borderId="22" xfId="2" applyNumberFormat="1" applyFont="1" applyFill="1" applyBorder="1" applyAlignment="1">
      <alignment horizontal="center" vertical="center"/>
    </xf>
    <xf numFmtId="3" fontId="24" fillId="15" borderId="14" xfId="2" applyNumberFormat="1" applyFont="1" applyFill="1" applyBorder="1" applyAlignment="1">
      <alignment horizontal="center" vertical="center"/>
    </xf>
    <xf numFmtId="3" fontId="24" fillId="15" borderId="25" xfId="2" applyNumberFormat="1" applyFont="1" applyFill="1" applyBorder="1" applyAlignment="1">
      <alignment horizontal="center" vertical="center"/>
    </xf>
    <xf numFmtId="3" fontId="24" fillId="29" borderId="22" xfId="2" applyNumberFormat="1" applyFont="1" applyFill="1" applyBorder="1" applyAlignment="1">
      <alignment horizontal="center" vertical="center"/>
    </xf>
    <xf numFmtId="3" fontId="24" fillId="29" borderId="14" xfId="2" applyNumberFormat="1" applyFont="1" applyFill="1" applyBorder="1" applyAlignment="1">
      <alignment horizontal="center" vertical="center"/>
    </xf>
    <xf numFmtId="3" fontId="24" fillId="29" borderId="25" xfId="2" applyNumberFormat="1" applyFont="1" applyFill="1" applyBorder="1" applyAlignment="1">
      <alignment horizontal="center" vertical="center"/>
    </xf>
    <xf numFmtId="3" fontId="24" fillId="9" borderId="22" xfId="2" applyNumberFormat="1" applyFont="1" applyFill="1" applyBorder="1" applyAlignment="1">
      <alignment horizontal="center" vertical="center"/>
    </xf>
    <xf numFmtId="3" fontId="24" fillId="9" borderId="14" xfId="2" applyNumberFormat="1" applyFont="1" applyFill="1" applyBorder="1" applyAlignment="1">
      <alignment horizontal="center" vertical="center"/>
    </xf>
    <xf numFmtId="3" fontId="24" fillId="9" borderId="25" xfId="2" applyNumberFormat="1" applyFont="1" applyFill="1" applyBorder="1" applyAlignment="1">
      <alignment horizontal="center" vertical="center"/>
    </xf>
    <xf numFmtId="3" fontId="24" fillId="5" borderId="22" xfId="2" applyNumberFormat="1" applyFont="1" applyFill="1" applyBorder="1" applyAlignment="1" applyProtection="1">
      <alignment horizontal="center" vertical="center"/>
    </xf>
    <xf numFmtId="3" fontId="24" fillId="5" borderId="14" xfId="2" applyNumberFormat="1" applyFont="1" applyFill="1" applyBorder="1" applyAlignment="1" applyProtection="1">
      <alignment horizontal="center" vertical="center"/>
    </xf>
    <xf numFmtId="3" fontId="24" fillId="5" borderId="25" xfId="2" applyNumberFormat="1" applyFont="1" applyFill="1" applyBorder="1" applyAlignment="1" applyProtection="1">
      <alignment horizontal="center" vertical="center"/>
    </xf>
    <xf numFmtId="0" fontId="8" fillId="0" borderId="30" xfId="0" applyFont="1" applyFill="1" applyBorder="1" applyAlignment="1">
      <alignment vertical="center" wrapText="1"/>
    </xf>
    <xf numFmtId="0" fontId="8" fillId="0" borderId="31" xfId="0" applyFont="1" applyFill="1" applyBorder="1" applyAlignment="1">
      <alignment vertical="center" wrapText="1"/>
    </xf>
    <xf numFmtId="0" fontId="8" fillId="0" borderId="32" xfId="0" applyFont="1" applyFill="1" applyBorder="1" applyAlignment="1">
      <alignment vertical="center" wrapText="1"/>
    </xf>
    <xf numFmtId="49" fontId="8" fillId="7" borderId="30" xfId="0" applyNumberFormat="1" applyFont="1" applyFill="1" applyBorder="1" applyAlignment="1">
      <alignment vertical="center" wrapText="1"/>
    </xf>
    <xf numFmtId="49" fontId="8" fillId="7" borderId="31" xfId="0" applyNumberFormat="1" applyFont="1" applyFill="1" applyBorder="1" applyAlignment="1">
      <alignment vertical="center" wrapText="1"/>
    </xf>
    <xf numFmtId="49" fontId="8" fillId="7" borderId="32" xfId="0" applyNumberFormat="1" applyFont="1" applyFill="1" applyBorder="1" applyAlignment="1">
      <alignment vertical="center" wrapText="1"/>
    </xf>
    <xf numFmtId="0" fontId="8" fillId="0" borderId="33" xfId="0" applyFont="1" applyFill="1" applyBorder="1" applyAlignment="1">
      <alignment vertical="center" wrapText="1"/>
    </xf>
    <xf numFmtId="0" fontId="8" fillId="0" borderId="34" xfId="0" applyFont="1" applyFill="1" applyBorder="1" applyAlignment="1">
      <alignment vertical="center" wrapText="1"/>
    </xf>
    <xf numFmtId="0" fontId="8" fillId="0" borderId="35" xfId="0" applyFont="1" applyFill="1" applyBorder="1" applyAlignment="1">
      <alignment vertical="center" wrapText="1"/>
    </xf>
    <xf numFmtId="0" fontId="8" fillId="7" borderId="30" xfId="0" applyFont="1" applyFill="1" applyBorder="1" applyAlignment="1">
      <alignment vertical="center" wrapText="1"/>
    </xf>
    <xf numFmtId="0" fontId="8" fillId="7" borderId="31" xfId="0" applyFont="1" applyFill="1" applyBorder="1" applyAlignment="1">
      <alignment vertical="center" wrapText="1"/>
    </xf>
    <xf numFmtId="0" fontId="8" fillId="7" borderId="32" xfId="0" applyFont="1" applyFill="1" applyBorder="1" applyAlignment="1">
      <alignment vertical="center" wrapText="1"/>
    </xf>
    <xf numFmtId="0" fontId="8" fillId="0" borderId="45" xfId="0" applyFont="1" applyFill="1" applyBorder="1" applyAlignment="1">
      <alignment vertical="center" wrapText="1"/>
    </xf>
    <xf numFmtId="0" fontId="8" fillId="0" borderId="44" xfId="0" applyFont="1" applyFill="1" applyBorder="1" applyAlignment="1">
      <alignment vertical="center" wrapText="1"/>
    </xf>
    <xf numFmtId="0" fontId="8" fillId="0" borderId="46" xfId="0" applyFont="1" applyFill="1" applyBorder="1" applyAlignment="1">
      <alignment vertical="center" wrapText="1"/>
    </xf>
    <xf numFmtId="3" fontId="9" fillId="12" borderId="22" xfId="2" applyNumberFormat="1" applyFont="1" applyFill="1" applyBorder="1" applyAlignment="1">
      <alignment horizontal="center" vertical="center"/>
    </xf>
    <xf numFmtId="3" fontId="9" fillId="12" borderId="14" xfId="2" applyNumberFormat="1" applyFont="1" applyFill="1" applyBorder="1" applyAlignment="1">
      <alignment horizontal="center" vertical="center"/>
    </xf>
    <xf numFmtId="3" fontId="9" fillId="12" borderId="25" xfId="2" applyNumberFormat="1" applyFont="1" applyFill="1" applyBorder="1" applyAlignment="1">
      <alignment horizontal="center" vertical="center"/>
    </xf>
    <xf numFmtId="3" fontId="8" fillId="0" borderId="22" xfId="2" applyNumberFormat="1" applyFont="1" applyFill="1" applyBorder="1" applyAlignment="1">
      <alignment horizontal="center" vertical="center"/>
    </xf>
    <xf numFmtId="3" fontId="8" fillId="0" borderId="14" xfId="2" applyNumberFormat="1" applyFont="1" applyFill="1" applyBorder="1" applyAlignment="1">
      <alignment horizontal="center" vertical="center"/>
    </xf>
    <xf numFmtId="3" fontId="8" fillId="0" borderId="25" xfId="2" applyNumberFormat="1" applyFont="1" applyFill="1" applyBorder="1" applyAlignment="1">
      <alignment horizontal="center" vertical="center"/>
    </xf>
    <xf numFmtId="0" fontId="8" fillId="5" borderId="22" xfId="0" applyFont="1" applyFill="1" applyBorder="1" applyAlignment="1" applyProtection="1">
      <alignment horizontal="center" vertical="center"/>
      <protection locked="0"/>
    </xf>
    <xf numFmtId="0" fontId="8" fillId="5" borderId="14" xfId="0" applyFont="1" applyFill="1" applyBorder="1" applyAlignment="1" applyProtection="1">
      <alignment horizontal="center" vertical="center"/>
      <protection locked="0"/>
    </xf>
    <xf numFmtId="0" fontId="8" fillId="5" borderId="25" xfId="0" applyFont="1" applyFill="1" applyBorder="1" applyAlignment="1" applyProtection="1">
      <alignment horizontal="center" vertical="center"/>
      <protection locked="0"/>
    </xf>
    <xf numFmtId="0" fontId="8" fillId="15" borderId="22" xfId="0" applyFont="1" applyFill="1" applyBorder="1" applyAlignment="1" applyProtection="1">
      <alignment horizontal="center" vertical="center"/>
      <protection locked="0"/>
    </xf>
    <xf numFmtId="0" fontId="8" fillId="15" borderId="14" xfId="0" applyFont="1" applyFill="1" applyBorder="1" applyAlignment="1" applyProtection="1">
      <alignment horizontal="center" vertical="center"/>
      <protection locked="0"/>
    </xf>
    <xf numFmtId="0" fontId="8" fillId="15" borderId="25" xfId="0" applyFont="1" applyFill="1" applyBorder="1" applyAlignment="1" applyProtection="1">
      <alignment horizontal="center" vertical="center"/>
      <protection locked="0"/>
    </xf>
    <xf numFmtId="0" fontId="8" fillId="13" borderId="22" xfId="0" applyFont="1" applyFill="1" applyBorder="1" applyAlignment="1">
      <alignment horizontal="center" vertical="center" wrapText="1"/>
    </xf>
    <xf numFmtId="0" fontId="8" fillId="13" borderId="14" xfId="0" applyFont="1" applyFill="1" applyBorder="1" applyAlignment="1">
      <alignment horizontal="center" vertical="center" wrapText="1"/>
    </xf>
    <xf numFmtId="0" fontId="8" fillId="13" borderId="25" xfId="0" applyFont="1" applyFill="1" applyBorder="1" applyAlignment="1">
      <alignment horizontal="center" vertical="center" wrapText="1"/>
    </xf>
    <xf numFmtId="0" fontId="8" fillId="11" borderId="22" xfId="0" applyFont="1" applyFill="1" applyBorder="1" applyAlignment="1">
      <alignment vertical="center" wrapText="1"/>
    </xf>
    <xf numFmtId="0" fontId="8" fillId="11" borderId="14" xfId="0" applyFont="1" applyFill="1" applyBorder="1" applyAlignment="1">
      <alignment vertical="center" wrapText="1"/>
    </xf>
    <xf numFmtId="0" fontId="8" fillId="11" borderId="25" xfId="0" applyFont="1" applyFill="1" applyBorder="1" applyAlignment="1">
      <alignment vertical="center" wrapText="1"/>
    </xf>
    <xf numFmtId="3" fontId="8" fillId="9" borderId="22" xfId="2" applyNumberFormat="1" applyFont="1" applyFill="1" applyBorder="1" applyAlignment="1">
      <alignment horizontal="center" vertical="center"/>
    </xf>
    <xf numFmtId="3" fontId="8" fillId="9" borderId="14" xfId="2" applyNumberFormat="1" applyFont="1" applyFill="1" applyBorder="1" applyAlignment="1">
      <alignment horizontal="center" vertical="center"/>
    </xf>
    <xf numFmtId="3" fontId="8" fillId="9" borderId="25" xfId="2" applyNumberFormat="1" applyFont="1" applyFill="1" applyBorder="1" applyAlignment="1">
      <alignment horizontal="center" vertical="center"/>
    </xf>
    <xf numFmtId="3" fontId="8" fillId="5" borderId="22" xfId="2" applyNumberFormat="1" applyFont="1" applyFill="1" applyBorder="1" applyAlignment="1" applyProtection="1">
      <alignment horizontal="center" vertical="center"/>
    </xf>
    <xf numFmtId="3" fontId="8" fillId="5" borderId="14" xfId="2" applyNumberFormat="1" applyFont="1" applyFill="1" applyBorder="1" applyAlignment="1" applyProtection="1">
      <alignment horizontal="center" vertical="center"/>
    </xf>
    <xf numFmtId="3" fontId="8" fillId="5" borderId="25" xfId="2" applyNumberFormat="1" applyFont="1" applyFill="1" applyBorder="1" applyAlignment="1" applyProtection="1">
      <alignment horizontal="center" vertical="center"/>
    </xf>
    <xf numFmtId="3" fontId="8" fillId="29" borderId="22" xfId="2" applyNumberFormat="1" applyFont="1" applyFill="1" applyBorder="1" applyAlignment="1">
      <alignment horizontal="center" vertical="center"/>
    </xf>
    <xf numFmtId="3" fontId="8" fillId="29" borderId="14" xfId="2" applyNumberFormat="1" applyFont="1" applyFill="1" applyBorder="1" applyAlignment="1">
      <alignment horizontal="center" vertical="center"/>
    </xf>
    <xf numFmtId="3" fontId="8" fillId="29" borderId="25" xfId="2" applyNumberFormat="1" applyFont="1" applyFill="1" applyBorder="1" applyAlignment="1">
      <alignment horizontal="center" vertical="center"/>
    </xf>
    <xf numFmtId="3" fontId="8" fillId="15" borderId="22" xfId="2" applyNumberFormat="1" applyFont="1" applyFill="1" applyBorder="1" applyAlignment="1">
      <alignment horizontal="center" vertical="center"/>
    </xf>
    <xf numFmtId="3" fontId="8" fillId="15" borderId="14" xfId="2" applyNumberFormat="1" applyFont="1" applyFill="1" applyBorder="1" applyAlignment="1">
      <alignment horizontal="center" vertical="center"/>
    </xf>
    <xf numFmtId="3" fontId="8" fillId="15" borderId="25" xfId="2" applyNumberFormat="1" applyFont="1" applyFill="1" applyBorder="1" applyAlignment="1">
      <alignment horizontal="center" vertical="center"/>
    </xf>
    <xf numFmtId="0" fontId="8" fillId="0" borderId="33"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35" xfId="0" applyFont="1" applyFill="1" applyBorder="1" applyAlignment="1">
      <alignment horizontal="left" vertical="center" wrapText="1"/>
    </xf>
    <xf numFmtId="49" fontId="8" fillId="7" borderId="30" xfId="0" applyNumberFormat="1" applyFont="1" applyFill="1" applyBorder="1" applyAlignment="1">
      <alignment horizontal="left" vertical="center" wrapText="1"/>
    </xf>
    <xf numFmtId="49" fontId="8" fillId="7" borderId="31" xfId="0" applyNumberFormat="1" applyFont="1" applyFill="1" applyBorder="1" applyAlignment="1">
      <alignment horizontal="left" vertical="center" wrapText="1"/>
    </xf>
    <xf numFmtId="49" fontId="8" fillId="7" borderId="32" xfId="0" applyNumberFormat="1" applyFont="1" applyFill="1" applyBorder="1" applyAlignment="1">
      <alignment horizontal="left" vertical="center" wrapText="1"/>
    </xf>
    <xf numFmtId="0" fontId="32" fillId="7" borderId="30" xfId="0" applyFont="1" applyFill="1" applyBorder="1" applyAlignment="1">
      <alignment vertical="center" wrapText="1"/>
    </xf>
    <xf numFmtId="0" fontId="32" fillId="7" borderId="31" xfId="0" applyFont="1" applyFill="1" applyBorder="1" applyAlignment="1">
      <alignment vertical="center" wrapText="1"/>
    </xf>
    <xf numFmtId="0" fontId="32" fillId="7" borderId="47" xfId="0" applyFont="1" applyFill="1" applyBorder="1" applyAlignment="1">
      <alignment vertical="center" wrapText="1"/>
    </xf>
    <xf numFmtId="0" fontId="32" fillId="7" borderId="32" xfId="0" applyFont="1" applyFill="1" applyBorder="1" applyAlignment="1">
      <alignment vertical="center" wrapText="1"/>
    </xf>
    <xf numFmtId="0" fontId="11" fillId="0" borderId="38" xfId="0" applyFont="1" applyBorder="1" applyAlignment="1">
      <alignment vertical="center"/>
    </xf>
    <xf numFmtId="0" fontId="11" fillId="0" borderId="36" xfId="0" applyFont="1" applyBorder="1" applyAlignment="1">
      <alignment vertical="center"/>
    </xf>
    <xf numFmtId="0" fontId="11" fillId="0" borderId="40" xfId="0" applyFont="1" applyBorder="1" applyAlignment="1">
      <alignment vertical="center"/>
    </xf>
    <xf numFmtId="0" fontId="11" fillId="0" borderId="41" xfId="0" applyFont="1" applyBorder="1" applyAlignment="1">
      <alignment vertical="center"/>
    </xf>
    <xf numFmtId="0" fontId="11" fillId="0" borderId="39" xfId="0" applyFont="1" applyBorder="1" applyAlignment="1">
      <alignment vertical="center"/>
    </xf>
    <xf numFmtId="0" fontId="11" fillId="0" borderId="37" xfId="0" applyFont="1" applyBorder="1" applyAlignment="1">
      <alignment vertical="center"/>
    </xf>
    <xf numFmtId="0" fontId="11" fillId="0" borderId="42" xfId="0" applyFont="1" applyBorder="1" applyAlignment="1">
      <alignment vertical="center"/>
    </xf>
    <xf numFmtId="0" fontId="8" fillId="29" borderId="22" xfId="0" applyFont="1" applyFill="1" applyBorder="1" applyAlignment="1" applyProtection="1">
      <alignment horizontal="center" vertical="center"/>
      <protection locked="0"/>
    </xf>
    <xf numFmtId="0" fontId="8" fillId="29" borderId="14" xfId="0" applyFont="1" applyFill="1" applyBorder="1" applyAlignment="1" applyProtection="1">
      <alignment horizontal="center" vertical="center"/>
      <protection locked="0"/>
    </xf>
    <xf numFmtId="0" fontId="8" fillId="29" borderId="25" xfId="0" applyFont="1" applyFill="1" applyBorder="1" applyAlignment="1" applyProtection="1">
      <alignment horizontal="center" vertical="center"/>
      <protection locked="0"/>
    </xf>
    <xf numFmtId="0" fontId="8" fillId="23" borderId="22" xfId="0" applyFont="1" applyFill="1" applyBorder="1" applyAlignment="1" applyProtection="1">
      <alignment horizontal="center" vertical="center"/>
      <protection locked="0"/>
    </xf>
    <xf numFmtId="0" fontId="8" fillId="23" borderId="14" xfId="0" applyFont="1" applyFill="1" applyBorder="1" applyAlignment="1" applyProtection="1">
      <alignment horizontal="center" vertical="center"/>
      <protection locked="0"/>
    </xf>
    <xf numFmtId="0" fontId="8" fillId="23" borderId="25" xfId="0" applyFont="1" applyFill="1" applyBorder="1" applyAlignment="1" applyProtection="1">
      <alignment horizontal="center" vertical="center"/>
      <protection locked="0"/>
    </xf>
    <xf numFmtId="3" fontId="24" fillId="13" borderId="22" xfId="2" applyNumberFormat="1" applyFont="1" applyFill="1" applyBorder="1" applyAlignment="1" applyProtection="1">
      <alignment horizontal="center" vertical="center"/>
    </xf>
    <xf numFmtId="3" fontId="24" fillId="13" borderId="14" xfId="2" applyNumberFormat="1" applyFont="1" applyFill="1" applyBorder="1" applyAlignment="1" applyProtection="1">
      <alignment horizontal="center" vertical="center"/>
    </xf>
    <xf numFmtId="3" fontId="24" fillId="13" borderId="25" xfId="2" applyNumberFormat="1" applyFont="1" applyFill="1" applyBorder="1" applyAlignment="1" applyProtection="1">
      <alignment horizontal="center" vertical="center"/>
    </xf>
    <xf numFmtId="3" fontId="4" fillId="8" borderId="15" xfId="0" applyNumberFormat="1" applyFont="1" applyFill="1" applyBorder="1" applyAlignment="1">
      <alignment horizontal="center" vertical="center" wrapText="1"/>
    </xf>
    <xf numFmtId="3" fontId="4" fillId="8" borderId="13" xfId="0" applyNumberFormat="1" applyFont="1" applyFill="1" applyBorder="1" applyAlignment="1">
      <alignment horizontal="center" vertical="center" wrapText="1"/>
    </xf>
    <xf numFmtId="3" fontId="4" fillId="6" borderId="19" xfId="0" applyNumberFormat="1" applyFont="1" applyFill="1" applyBorder="1" applyAlignment="1">
      <alignment horizontal="center" vertical="center"/>
    </xf>
    <xf numFmtId="3" fontId="4" fillId="6" borderId="17" xfId="0" applyNumberFormat="1" applyFont="1" applyFill="1" applyBorder="1" applyAlignment="1">
      <alignment horizontal="center" vertical="center"/>
    </xf>
    <xf numFmtId="0" fontId="11" fillId="0" borderId="33" xfId="0" applyFont="1" applyBorder="1" applyAlignment="1">
      <alignment vertical="center" wrapText="1"/>
    </xf>
    <xf numFmtId="0" fontId="11" fillId="0" borderId="34" xfId="0" applyFont="1" applyBorder="1" applyAlignment="1">
      <alignment vertical="center" wrapText="1"/>
    </xf>
    <xf numFmtId="0" fontId="8" fillId="0" borderId="22"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25" xfId="0" applyFont="1" applyFill="1" applyBorder="1" applyAlignment="1">
      <alignment horizontal="center" vertical="center" wrapText="1"/>
    </xf>
    <xf numFmtId="3" fontId="4" fillId="6" borderId="4" xfId="0" applyNumberFormat="1" applyFont="1" applyFill="1" applyBorder="1" applyAlignment="1">
      <alignment horizontal="center" vertical="center" wrapText="1"/>
    </xf>
    <xf numFmtId="3" fontId="4" fillId="6" borderId="8" xfId="0" applyNumberFormat="1" applyFont="1" applyFill="1" applyBorder="1" applyAlignment="1">
      <alignment horizontal="center" vertical="center" wrapText="1"/>
    </xf>
    <xf numFmtId="3" fontId="4" fillId="2" borderId="13" xfId="0" applyNumberFormat="1" applyFont="1" applyFill="1" applyBorder="1" applyAlignment="1">
      <alignment horizontal="center" vertical="center"/>
    </xf>
    <xf numFmtId="3" fontId="4" fillId="8" borderId="14" xfId="0" applyNumberFormat="1" applyFont="1" applyFill="1" applyBorder="1" applyAlignment="1">
      <alignment horizontal="center" vertical="center" wrapText="1"/>
    </xf>
    <xf numFmtId="3" fontId="4" fillId="6" borderId="14" xfId="0" applyNumberFormat="1" applyFont="1" applyFill="1" applyBorder="1" applyAlignment="1">
      <alignment horizontal="center" vertical="center"/>
    </xf>
    <xf numFmtId="3" fontId="4" fillId="6" borderId="13" xfId="0" applyNumberFormat="1" applyFont="1" applyFill="1" applyBorder="1" applyAlignment="1">
      <alignment horizontal="center" vertical="center"/>
    </xf>
    <xf numFmtId="49" fontId="4" fillId="26" borderId="12" xfId="0" applyNumberFormat="1" applyFont="1" applyFill="1" applyBorder="1" applyAlignment="1">
      <alignment horizontal="center" vertical="center" wrapText="1"/>
    </xf>
    <xf numFmtId="49" fontId="4" fillId="26" borderId="14" xfId="0" applyNumberFormat="1" applyFont="1" applyFill="1" applyBorder="1" applyAlignment="1">
      <alignment horizontal="center" vertical="center" wrapText="1"/>
    </xf>
    <xf numFmtId="49" fontId="4" fillId="26" borderId="13" xfId="0" applyNumberFormat="1" applyFont="1" applyFill="1" applyBorder="1" applyAlignment="1">
      <alignment horizontal="center" vertical="center" wrapText="1"/>
    </xf>
    <xf numFmtId="164" fontId="5" fillId="22" borderId="5" xfId="1" applyNumberFormat="1" applyFont="1" applyFill="1" applyBorder="1" applyAlignment="1">
      <alignment horizontal="center" vertical="center"/>
    </xf>
    <xf numFmtId="164" fontId="5" fillId="22" borderId="6" xfId="1" applyNumberFormat="1" applyFont="1" applyFill="1" applyBorder="1" applyAlignment="1">
      <alignment horizontal="center" vertical="center"/>
    </xf>
    <xf numFmtId="164" fontId="5" fillId="22" borderId="7" xfId="1" applyNumberFormat="1" applyFont="1" applyFill="1" applyBorder="1" applyAlignment="1">
      <alignment horizontal="center" vertical="center"/>
    </xf>
    <xf numFmtId="0" fontId="3" fillId="0" borderId="1" xfId="0" applyFont="1" applyBorder="1" applyAlignment="1">
      <alignment horizontal="center" vertical="center" wrapText="1"/>
    </xf>
    <xf numFmtId="49" fontId="4" fillId="27" borderId="3" xfId="0" applyNumberFormat="1" applyFont="1" applyFill="1" applyBorder="1" applyAlignment="1">
      <alignment horizontal="center" vertical="center" wrapText="1"/>
    </xf>
    <xf numFmtId="49" fontId="4" fillId="27" borderId="17" xfId="0" applyNumberFormat="1" applyFont="1" applyFill="1" applyBorder="1" applyAlignment="1">
      <alignment horizontal="center" vertical="center" wrapText="1"/>
    </xf>
    <xf numFmtId="164" fontId="6" fillId="4" borderId="10" xfId="1" applyNumberFormat="1" applyFont="1" applyFill="1" applyBorder="1" applyAlignment="1">
      <alignment horizontal="center" vertical="center"/>
    </xf>
    <xf numFmtId="164" fontId="6" fillId="4" borderId="11" xfId="1" applyNumberFormat="1" applyFont="1" applyFill="1" applyBorder="1" applyAlignment="1">
      <alignment horizontal="center" vertical="center"/>
    </xf>
    <xf numFmtId="164" fontId="6" fillId="4" borderId="43" xfId="1" applyNumberFormat="1" applyFont="1" applyFill="1" applyBorder="1" applyAlignment="1">
      <alignment horizontal="center" vertical="center"/>
    </xf>
    <xf numFmtId="49" fontId="4" fillId="5" borderId="12"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13" xfId="0" applyNumberFormat="1" applyFont="1" applyFill="1" applyBorder="1" applyAlignment="1">
      <alignment horizontal="center" vertical="center" wrapText="1"/>
    </xf>
    <xf numFmtId="49" fontId="4" fillId="15" borderId="12" xfId="0" applyNumberFormat="1" applyFont="1" applyFill="1" applyBorder="1" applyAlignment="1">
      <alignment horizontal="center" vertical="center" wrapText="1"/>
    </xf>
    <xf numFmtId="49" fontId="4" fillId="15" borderId="14" xfId="0" applyNumberFormat="1" applyFont="1" applyFill="1" applyBorder="1" applyAlignment="1">
      <alignment horizontal="center" vertical="center" wrapText="1"/>
    </xf>
    <xf numFmtId="49" fontId="4" fillId="15" borderId="13" xfId="0" applyNumberFormat="1" applyFont="1" applyFill="1" applyBorder="1" applyAlignment="1">
      <alignment horizontal="center" vertical="center" wrapText="1"/>
    </xf>
    <xf numFmtId="49" fontId="4" fillId="29" borderId="12" xfId="0" applyNumberFormat="1" applyFont="1" applyFill="1" applyBorder="1" applyAlignment="1">
      <alignment horizontal="center" vertical="center" wrapText="1"/>
    </xf>
    <xf numFmtId="49" fontId="4" fillId="29" borderId="14" xfId="0" applyNumberFormat="1" applyFont="1" applyFill="1" applyBorder="1" applyAlignment="1">
      <alignment horizontal="center" vertical="center" wrapText="1"/>
    </xf>
    <xf numFmtId="49" fontId="4" fillId="29" borderId="13" xfId="0" applyNumberFormat="1" applyFont="1" applyFill="1" applyBorder="1" applyAlignment="1">
      <alignment horizontal="center" vertical="center" wrapText="1"/>
    </xf>
    <xf numFmtId="49" fontId="4" fillId="28" borderId="12" xfId="0" applyNumberFormat="1" applyFont="1" applyFill="1" applyBorder="1" applyAlignment="1">
      <alignment horizontal="center" vertical="center" wrapText="1"/>
    </xf>
    <xf numFmtId="49" fontId="4" fillId="28" borderId="14" xfId="0" applyNumberFormat="1" applyFont="1" applyFill="1" applyBorder="1" applyAlignment="1">
      <alignment horizontal="center" vertical="center" wrapText="1"/>
    </xf>
    <xf numFmtId="49" fontId="4" fillId="28" borderId="13" xfId="0" applyNumberFormat="1"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164" fontId="5" fillId="24" borderId="5" xfId="1" applyNumberFormat="1" applyFont="1" applyFill="1" applyBorder="1" applyAlignment="1">
      <alignment horizontal="center" vertical="center"/>
    </xf>
    <xf numFmtId="164" fontId="5" fillId="24" borderId="6" xfId="1" applyNumberFormat="1" applyFont="1" applyFill="1" applyBorder="1" applyAlignment="1">
      <alignment horizontal="center" vertical="center"/>
    </xf>
    <xf numFmtId="164" fontId="5" fillId="24" borderId="7" xfId="1" applyNumberFormat="1" applyFont="1" applyFill="1" applyBorder="1" applyAlignment="1">
      <alignment horizontal="center" vertical="center"/>
    </xf>
    <xf numFmtId="49" fontId="4" fillId="24" borderId="12" xfId="0" applyNumberFormat="1" applyFont="1" applyFill="1" applyBorder="1" applyAlignment="1">
      <alignment horizontal="center" vertical="center" wrapText="1"/>
    </xf>
    <xf numFmtId="49" fontId="4" fillId="24" borderId="14" xfId="0" applyNumberFormat="1" applyFont="1" applyFill="1" applyBorder="1" applyAlignment="1">
      <alignment horizontal="center" vertical="center" wrapText="1"/>
    </xf>
    <xf numFmtId="49" fontId="4" fillId="24" borderId="13" xfId="0" applyNumberFormat="1" applyFont="1" applyFill="1" applyBorder="1" applyAlignment="1">
      <alignment horizontal="center" vertical="center" wrapText="1"/>
    </xf>
    <xf numFmtId="49" fontId="4" fillId="25" borderId="12" xfId="0" applyNumberFormat="1" applyFont="1" applyFill="1" applyBorder="1" applyAlignment="1">
      <alignment horizontal="center" vertical="center" wrapText="1"/>
    </xf>
    <xf numFmtId="49" fontId="4" fillId="25" borderId="14" xfId="0" applyNumberFormat="1" applyFont="1" applyFill="1" applyBorder="1" applyAlignment="1">
      <alignment horizontal="center" vertical="center" wrapText="1"/>
    </xf>
    <xf numFmtId="49" fontId="4" fillId="25" borderId="13" xfId="0" applyNumberFormat="1" applyFont="1" applyFill="1" applyBorder="1" applyAlignment="1">
      <alignment horizontal="center" vertical="center" wrapText="1"/>
    </xf>
    <xf numFmtId="164" fontId="5" fillId="25" borderId="5" xfId="1" applyNumberFormat="1" applyFont="1" applyFill="1" applyBorder="1" applyAlignment="1">
      <alignment horizontal="center" vertical="center"/>
    </xf>
    <xf numFmtId="164" fontId="5" fillId="25" borderId="6" xfId="1" applyNumberFormat="1" applyFont="1" applyFill="1" applyBorder="1" applyAlignment="1">
      <alignment horizontal="center" vertical="center"/>
    </xf>
    <xf numFmtId="164" fontId="5" fillId="25" borderId="7" xfId="1" applyNumberFormat="1" applyFont="1" applyFill="1" applyBorder="1" applyAlignment="1">
      <alignment horizontal="center" vertical="center"/>
    </xf>
    <xf numFmtId="167" fontId="5" fillId="0" borderId="5" xfId="2" applyNumberFormat="1" applyFont="1" applyFill="1" applyBorder="1" applyAlignment="1">
      <alignment horizontal="center" vertical="center"/>
    </xf>
    <xf numFmtId="167" fontId="5" fillId="0" borderId="7" xfId="2" applyNumberFormat="1" applyFont="1" applyFill="1" applyBorder="1" applyAlignment="1">
      <alignment horizontal="center" vertical="center"/>
    </xf>
    <xf numFmtId="49" fontId="4" fillId="13" borderId="12" xfId="0" applyNumberFormat="1" applyFont="1" applyFill="1" applyBorder="1" applyAlignment="1">
      <alignment horizontal="center" vertical="center" wrapText="1"/>
    </xf>
    <xf numFmtId="49" fontId="4" fillId="13" borderId="14" xfId="0" applyNumberFormat="1" applyFont="1" applyFill="1" applyBorder="1" applyAlignment="1">
      <alignment horizontal="center" vertical="center" wrapText="1"/>
    </xf>
    <xf numFmtId="49" fontId="4" fillId="13" borderId="13" xfId="0" applyNumberFormat="1" applyFont="1" applyFill="1" applyBorder="1" applyAlignment="1">
      <alignment horizontal="center" vertical="center" wrapText="1"/>
    </xf>
    <xf numFmtId="3" fontId="5" fillId="0" borderId="5" xfId="0" applyNumberFormat="1" applyFont="1" applyBorder="1" applyAlignment="1">
      <alignment horizontal="center" vertical="center"/>
    </xf>
    <xf numFmtId="3" fontId="5" fillId="0" borderId="6" xfId="0" applyNumberFormat="1" applyFont="1" applyBorder="1" applyAlignment="1">
      <alignment horizontal="center" vertical="center"/>
    </xf>
    <xf numFmtId="3" fontId="5" fillId="0" borderId="7" xfId="0" applyNumberFormat="1" applyFont="1" applyBorder="1" applyAlignment="1">
      <alignment horizontal="center" vertical="center"/>
    </xf>
    <xf numFmtId="0" fontId="3" fillId="0" borderId="7" xfId="0" applyFont="1" applyBorder="1" applyAlignment="1">
      <alignment horizontal="center" vertical="center" wrapText="1"/>
    </xf>
    <xf numFmtId="3" fontId="4" fillId="6" borderId="14" xfId="0" applyNumberFormat="1" applyFont="1" applyFill="1" applyBorder="1" applyAlignment="1">
      <alignment horizontal="center" vertical="center" wrapText="1"/>
    </xf>
    <xf numFmtId="3" fontId="4" fillId="6" borderId="13" xfId="0" applyNumberFormat="1" applyFont="1" applyFill="1" applyBorder="1" applyAlignment="1">
      <alignment horizontal="center" vertical="center" wrapText="1"/>
    </xf>
    <xf numFmtId="0" fontId="11" fillId="0" borderId="16" xfId="0" applyFont="1" applyBorder="1" applyAlignment="1">
      <alignment vertical="center" wrapText="1"/>
    </xf>
    <xf numFmtId="0" fontId="11" fillId="0" borderId="3" xfId="0" applyFont="1" applyBorder="1" applyAlignment="1">
      <alignment vertical="center" wrapText="1"/>
    </xf>
    <xf numFmtId="0" fontId="11" fillId="0" borderId="17" xfId="0" applyFont="1" applyBorder="1" applyAlignment="1">
      <alignment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165" fontId="4" fillId="0" borderId="12" xfId="1" applyNumberFormat="1" applyFont="1" applyBorder="1" applyAlignment="1">
      <alignment horizontal="center" vertical="center" wrapText="1"/>
    </xf>
    <xf numFmtId="165" fontId="4" fillId="0" borderId="14" xfId="1" applyNumberFormat="1" applyFont="1" applyBorder="1" applyAlignment="1">
      <alignment horizontal="center" vertical="center" wrapText="1"/>
    </xf>
    <xf numFmtId="165" fontId="4" fillId="0" borderId="13" xfId="1" applyNumberFormat="1" applyFont="1" applyBorder="1" applyAlignment="1">
      <alignment horizontal="center" vertical="center" wrapText="1"/>
    </xf>
    <xf numFmtId="0" fontId="23" fillId="10" borderId="1" xfId="0" applyFont="1" applyFill="1" applyBorder="1" applyAlignment="1">
      <alignment vertical="center"/>
    </xf>
    <xf numFmtId="0" fontId="23" fillId="18" borderId="1" xfId="0" applyFont="1" applyFill="1" applyBorder="1" applyAlignment="1">
      <alignment vertical="center"/>
    </xf>
    <xf numFmtId="0" fontId="23" fillId="13" borderId="1" xfId="0" applyFont="1" applyFill="1" applyBorder="1" applyAlignment="1">
      <alignment vertical="center"/>
    </xf>
    <xf numFmtId="0" fontId="3" fillId="21" borderId="12" xfId="0" applyFont="1" applyFill="1" applyBorder="1" applyAlignment="1">
      <alignment horizontal="center" vertical="center" wrapText="1"/>
    </xf>
    <xf numFmtId="0" fontId="3" fillId="21" borderId="14" xfId="0" applyFont="1" applyFill="1" applyBorder="1" applyAlignment="1">
      <alignment horizontal="center" vertical="center" wrapText="1"/>
    </xf>
    <xf numFmtId="0" fontId="3" fillId="21" borderId="13" xfId="0" applyFont="1" applyFill="1" applyBorder="1" applyAlignment="1">
      <alignment horizontal="center" vertical="center" wrapText="1"/>
    </xf>
    <xf numFmtId="0" fontId="8" fillId="21" borderId="54" xfId="0" applyFont="1" applyFill="1" applyBorder="1" applyAlignment="1">
      <alignment vertical="center" wrapText="1"/>
    </xf>
    <xf numFmtId="0" fontId="8" fillId="21" borderId="44" xfId="0" applyFont="1" applyFill="1" applyBorder="1" applyAlignment="1">
      <alignment vertical="center" wrapText="1"/>
    </xf>
    <xf numFmtId="0" fontId="8" fillId="21" borderId="55" xfId="0" applyFont="1" applyFill="1" applyBorder="1" applyAlignment="1">
      <alignment vertical="center" wrapText="1"/>
    </xf>
    <xf numFmtId="0" fontId="8" fillId="21" borderId="22" xfId="0" applyFont="1" applyFill="1" applyBorder="1" applyAlignment="1">
      <alignment vertical="center" wrapText="1"/>
    </xf>
    <xf numFmtId="0" fontId="8" fillId="21" borderId="14" xfId="0" applyFont="1" applyFill="1" applyBorder="1" applyAlignment="1">
      <alignment vertical="center" wrapText="1"/>
    </xf>
    <xf numFmtId="0" fontId="8" fillId="21" borderId="25" xfId="0" applyFont="1" applyFill="1" applyBorder="1" applyAlignment="1">
      <alignment vertical="center" wrapText="1"/>
    </xf>
    <xf numFmtId="0" fontId="3" fillId="21" borderId="1" xfId="0" applyFont="1" applyFill="1" applyBorder="1" applyAlignment="1">
      <alignment horizontal="center" vertical="center" wrapText="1"/>
    </xf>
    <xf numFmtId="0" fontId="23" fillId="14" borderId="1" xfId="0" applyFont="1" applyFill="1" applyBorder="1" applyAlignment="1">
      <alignment horizontal="center" vertical="center"/>
    </xf>
    <xf numFmtId="0" fontId="10" fillId="0" borderId="16" xfId="0" applyFont="1" applyBorder="1" applyAlignment="1">
      <alignment horizontal="center" vertical="center"/>
    </xf>
    <xf numFmtId="0" fontId="10" fillId="0" borderId="18"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0" xfId="0" applyFont="1" applyBorder="1" applyAlignment="1">
      <alignment horizontal="center" vertical="center"/>
    </xf>
    <xf numFmtId="0" fontId="10" fillId="0" borderId="4" xfId="0" applyFont="1" applyBorder="1" applyAlignment="1">
      <alignment horizontal="center" vertical="center"/>
    </xf>
    <xf numFmtId="0" fontId="10" fillId="0" borderId="17" xfId="0" applyFont="1" applyBorder="1" applyAlignment="1">
      <alignment horizontal="center" vertical="center"/>
    </xf>
    <xf numFmtId="0" fontId="10" fillId="0" borderId="9" xfId="0" applyFont="1" applyBorder="1" applyAlignment="1">
      <alignment horizontal="center" vertical="center"/>
    </xf>
    <xf numFmtId="0" fontId="10" fillId="0" borderId="8" xfId="0" applyFont="1" applyBorder="1" applyAlignment="1">
      <alignment horizontal="center" vertical="center"/>
    </xf>
    <xf numFmtId="0" fontId="3" fillId="36" borderId="1" xfId="0" applyFont="1" applyFill="1" applyBorder="1" applyAlignment="1">
      <alignment horizontal="center" vertical="center" wrapText="1"/>
    </xf>
    <xf numFmtId="1" fontId="9" fillId="12" borderId="22" xfId="2" applyNumberFormat="1" applyFont="1" applyFill="1" applyBorder="1" applyAlignment="1">
      <alignment horizontal="center" vertical="center"/>
    </xf>
    <xf numFmtId="1" fontId="9" fillId="12" borderId="14" xfId="2" applyNumberFormat="1" applyFont="1" applyFill="1" applyBorder="1" applyAlignment="1">
      <alignment horizontal="center" vertical="center"/>
    </xf>
    <xf numFmtId="172" fontId="9" fillId="12" borderId="22" xfId="2" applyNumberFormat="1" applyFont="1" applyFill="1" applyBorder="1" applyAlignment="1">
      <alignment horizontal="center" vertical="center"/>
    </xf>
    <xf numFmtId="9" fontId="8" fillId="29" borderId="22" xfId="2" applyFont="1" applyFill="1" applyBorder="1" applyAlignment="1" applyProtection="1">
      <alignment horizontal="center" vertical="center"/>
      <protection locked="0"/>
    </xf>
    <xf numFmtId="9" fontId="8" fillId="29" borderId="14" xfId="2" applyFont="1" applyFill="1" applyBorder="1" applyAlignment="1" applyProtection="1">
      <alignment horizontal="center" vertical="center"/>
      <protection locked="0"/>
    </xf>
    <xf numFmtId="9" fontId="8" fillId="23" borderId="22" xfId="2" applyFont="1" applyFill="1" applyBorder="1" applyAlignment="1" applyProtection="1">
      <alignment horizontal="center" vertical="center"/>
      <protection locked="0"/>
    </xf>
    <xf numFmtId="9" fontId="8" fillId="23" borderId="14" xfId="2" applyFont="1" applyFill="1" applyBorder="1" applyAlignment="1" applyProtection="1">
      <alignment horizontal="center" vertical="center"/>
      <protection locked="0"/>
    </xf>
    <xf numFmtId="9" fontId="9" fillId="12" borderId="22" xfId="2" applyFont="1" applyFill="1" applyBorder="1" applyAlignment="1">
      <alignment horizontal="center" vertical="center"/>
    </xf>
    <xf numFmtId="9" fontId="9" fillId="12" borderId="14" xfId="2" applyFont="1" applyFill="1" applyBorder="1" applyAlignment="1">
      <alignment horizontal="center" vertical="center"/>
    </xf>
    <xf numFmtId="9" fontId="8" fillId="0" borderId="22" xfId="2" applyFont="1" applyFill="1" applyBorder="1" applyAlignment="1">
      <alignment horizontal="center" vertical="center"/>
    </xf>
    <xf numFmtId="9" fontId="8" fillId="0" borderId="14" xfId="2" applyFont="1" applyFill="1" applyBorder="1" applyAlignment="1">
      <alignment horizontal="center" vertical="center"/>
    </xf>
    <xf numFmtId="9" fontId="9" fillId="12" borderId="25" xfId="2" applyFont="1" applyFill="1" applyBorder="1" applyAlignment="1">
      <alignment horizontal="center" vertical="center"/>
    </xf>
    <xf numFmtId="9" fontId="8" fillId="23" borderId="25" xfId="2" applyFont="1" applyFill="1" applyBorder="1" applyAlignment="1" applyProtection="1">
      <alignment horizontal="center" vertical="center"/>
      <protection locked="0"/>
    </xf>
    <xf numFmtId="9" fontId="8" fillId="0" borderId="25" xfId="2" applyFont="1" applyFill="1" applyBorder="1" applyAlignment="1">
      <alignment horizontal="center" vertical="center"/>
    </xf>
    <xf numFmtId="9" fontId="8" fillId="23" borderId="22" xfId="0" applyNumberFormat="1" applyFont="1" applyFill="1" applyBorder="1" applyAlignment="1" applyProtection="1">
      <alignment horizontal="center" vertical="center"/>
      <protection locked="0"/>
    </xf>
    <xf numFmtId="9" fontId="8" fillId="5" borderId="22" xfId="2" applyFont="1" applyFill="1" applyBorder="1" applyAlignment="1" applyProtection="1">
      <alignment horizontal="center" vertical="center"/>
      <protection locked="0"/>
    </xf>
    <xf numFmtId="9" fontId="8" fillId="5" borderId="14" xfId="2" applyFont="1" applyFill="1" applyBorder="1" applyAlignment="1" applyProtection="1">
      <alignment horizontal="center" vertical="center"/>
      <protection locked="0"/>
    </xf>
    <xf numFmtId="9" fontId="8" fillId="15" borderId="22" xfId="2" applyFont="1" applyFill="1" applyBorder="1" applyAlignment="1" applyProtection="1">
      <alignment horizontal="center" vertical="center"/>
      <protection locked="0"/>
    </xf>
    <xf numFmtId="9" fontId="8" fillId="15" borderId="14" xfId="2" applyFont="1" applyFill="1" applyBorder="1" applyAlignment="1" applyProtection="1">
      <alignment horizontal="center" vertical="center"/>
      <protection locked="0"/>
    </xf>
    <xf numFmtId="172" fontId="9" fillId="12" borderId="14" xfId="2" applyNumberFormat="1" applyFont="1" applyFill="1" applyBorder="1" applyAlignment="1">
      <alignment horizontal="center" vertical="center"/>
    </xf>
    <xf numFmtId="172" fontId="8" fillId="0" borderId="22" xfId="2" applyNumberFormat="1" applyFont="1" applyFill="1" applyBorder="1" applyAlignment="1">
      <alignment horizontal="center" vertical="center"/>
    </xf>
    <xf numFmtId="172" fontId="8" fillId="0" borderId="14" xfId="2" applyNumberFormat="1" applyFont="1" applyFill="1" applyBorder="1" applyAlignment="1">
      <alignment horizontal="center" vertical="center"/>
    </xf>
    <xf numFmtId="9" fontId="8" fillId="0" borderId="22" xfId="2" applyNumberFormat="1" applyFont="1" applyFill="1" applyBorder="1" applyAlignment="1">
      <alignment horizontal="center" vertical="center"/>
    </xf>
    <xf numFmtId="9" fontId="8" fillId="0" borderId="14" xfId="2" applyNumberFormat="1" applyFont="1" applyFill="1" applyBorder="1" applyAlignment="1">
      <alignment horizontal="center" vertical="center"/>
    </xf>
    <xf numFmtId="9" fontId="8" fillId="5" borderId="22" xfId="0" applyNumberFormat="1" applyFont="1" applyFill="1" applyBorder="1" applyAlignment="1" applyProtection="1">
      <alignment horizontal="center" vertical="center"/>
      <protection locked="0"/>
    </xf>
    <xf numFmtId="9" fontId="8" fillId="5" borderId="14" xfId="0" applyNumberFormat="1" applyFont="1" applyFill="1" applyBorder="1" applyAlignment="1" applyProtection="1">
      <alignment horizontal="center" vertical="center"/>
      <protection locked="0"/>
    </xf>
    <xf numFmtId="3" fontId="24" fillId="13" borderId="22" xfId="2" applyNumberFormat="1" applyFont="1" applyFill="1" applyBorder="1" applyAlignment="1" applyProtection="1">
      <alignment horizontal="center" vertical="center" wrapText="1"/>
    </xf>
    <xf numFmtId="3" fontId="24" fillId="13" borderId="14" xfId="2" applyNumberFormat="1" applyFont="1" applyFill="1" applyBorder="1" applyAlignment="1" applyProtection="1">
      <alignment horizontal="center" vertical="center" wrapText="1"/>
    </xf>
    <xf numFmtId="3" fontId="24" fillId="13" borderId="25" xfId="2" applyNumberFormat="1" applyFont="1" applyFill="1" applyBorder="1" applyAlignment="1" applyProtection="1">
      <alignment horizontal="center" vertical="center" wrapText="1"/>
    </xf>
    <xf numFmtId="3" fontId="8" fillId="24" borderId="21" xfId="2" applyNumberFormat="1" applyFont="1" applyFill="1" applyBorder="1" applyAlignment="1">
      <alignment horizontal="center" vertical="center" wrapText="1"/>
    </xf>
    <xf numFmtId="0" fontId="8" fillId="24" borderId="21" xfId="0" applyFont="1" applyFill="1" applyBorder="1" applyAlignment="1">
      <alignment horizontal="center" vertical="center" wrapText="1"/>
    </xf>
    <xf numFmtId="0" fontId="11" fillId="24" borderId="21" xfId="0" applyFont="1" applyFill="1" applyBorder="1" applyAlignment="1">
      <alignment horizontal="center" vertical="center" wrapText="1"/>
    </xf>
    <xf numFmtId="49" fontId="8" fillId="24" borderId="21" xfId="8" applyNumberFormat="1" applyFont="1" applyFill="1" applyBorder="1" applyAlignment="1">
      <alignment horizontal="center" vertical="center" wrapText="1"/>
    </xf>
    <xf numFmtId="0" fontId="39" fillId="11" borderId="22" xfId="0" applyFont="1" applyFill="1" applyBorder="1" applyAlignment="1" applyProtection="1">
      <alignment horizontal="center" vertical="center" wrapText="1"/>
      <protection locked="0"/>
    </xf>
    <xf numFmtId="0" fontId="39" fillId="11" borderId="14" xfId="0" applyFont="1" applyFill="1" applyBorder="1" applyAlignment="1" applyProtection="1">
      <alignment horizontal="center" vertical="center" wrapText="1"/>
      <protection locked="0"/>
    </xf>
    <xf numFmtId="0" fontId="39" fillId="11" borderId="25" xfId="0" applyFont="1" applyFill="1" applyBorder="1" applyAlignment="1" applyProtection="1">
      <alignment horizontal="center" vertical="center" wrapText="1"/>
      <protection locked="0"/>
    </xf>
    <xf numFmtId="9" fontId="9" fillId="12" borderId="22" xfId="2" applyNumberFormat="1" applyFont="1" applyFill="1" applyBorder="1" applyAlignment="1">
      <alignment horizontal="center" vertical="center"/>
    </xf>
    <xf numFmtId="9" fontId="9" fillId="12" borderId="14" xfId="2" applyNumberFormat="1" applyFont="1" applyFill="1" applyBorder="1" applyAlignment="1">
      <alignment horizontal="center" vertical="center"/>
    </xf>
    <xf numFmtId="9" fontId="8" fillId="15" borderId="22" xfId="0" applyNumberFormat="1" applyFont="1" applyFill="1" applyBorder="1" applyAlignment="1" applyProtection="1">
      <alignment horizontal="center" vertical="center"/>
      <protection locked="0"/>
    </xf>
    <xf numFmtId="9" fontId="8" fillId="15" borderId="14" xfId="0" applyNumberFormat="1" applyFont="1" applyFill="1" applyBorder="1" applyAlignment="1" applyProtection="1">
      <alignment horizontal="center" vertical="center"/>
      <protection locked="0"/>
    </xf>
    <xf numFmtId="9" fontId="8" fillId="5" borderId="25" xfId="0" applyNumberFormat="1" applyFont="1" applyFill="1" applyBorder="1" applyAlignment="1" applyProtection="1">
      <alignment horizontal="center" vertical="center"/>
      <protection locked="0"/>
    </xf>
    <xf numFmtId="9" fontId="8" fillId="15" borderId="25" xfId="0" applyNumberFormat="1" applyFont="1" applyFill="1" applyBorder="1" applyAlignment="1" applyProtection="1">
      <alignment horizontal="center" vertical="center"/>
      <protection locked="0"/>
    </xf>
    <xf numFmtId="9" fontId="8" fillId="29" borderId="22" xfId="0" applyNumberFormat="1" applyFont="1" applyFill="1" applyBorder="1" applyAlignment="1" applyProtection="1">
      <alignment horizontal="center" vertical="center"/>
      <protection locked="0"/>
    </xf>
    <xf numFmtId="9" fontId="8" fillId="29" borderId="14" xfId="0" applyNumberFormat="1" applyFont="1" applyFill="1" applyBorder="1" applyAlignment="1" applyProtection="1">
      <alignment horizontal="center" vertical="center"/>
      <protection locked="0"/>
    </xf>
    <xf numFmtId="9" fontId="8" fillId="29" borderId="25" xfId="0" applyNumberFormat="1" applyFont="1" applyFill="1" applyBorder="1" applyAlignment="1" applyProtection="1">
      <alignment horizontal="center" vertical="center"/>
      <protection locked="0"/>
    </xf>
    <xf numFmtId="9" fontId="8" fillId="23" borderId="14" xfId="0" applyNumberFormat="1" applyFont="1" applyFill="1" applyBorder="1" applyAlignment="1" applyProtection="1">
      <alignment horizontal="center" vertical="center"/>
      <protection locked="0"/>
    </xf>
    <xf numFmtId="9" fontId="8" fillId="23" borderId="25" xfId="0" applyNumberFormat="1" applyFont="1" applyFill="1" applyBorder="1" applyAlignment="1" applyProtection="1">
      <alignment horizontal="center" vertical="center"/>
      <protection locked="0"/>
    </xf>
    <xf numFmtId="9" fontId="9" fillId="12" borderId="25" xfId="2" applyNumberFormat="1" applyFont="1" applyFill="1" applyBorder="1" applyAlignment="1">
      <alignment horizontal="center" vertical="center"/>
    </xf>
    <xf numFmtId="9" fontId="8" fillId="0" borderId="25" xfId="2" applyNumberFormat="1" applyFont="1" applyFill="1" applyBorder="1" applyAlignment="1">
      <alignment horizontal="center" vertical="center"/>
    </xf>
    <xf numFmtId="3" fontId="8" fillId="2" borderId="22" xfId="2" applyNumberFormat="1" applyFont="1" applyFill="1" applyBorder="1" applyAlignment="1">
      <alignment horizontal="center" vertical="center" wrapText="1"/>
    </xf>
    <xf numFmtId="3" fontId="8" fillId="2" borderId="14" xfId="2" applyNumberFormat="1" applyFont="1" applyFill="1" applyBorder="1" applyAlignment="1">
      <alignment horizontal="center" vertical="center" wrapText="1"/>
    </xf>
    <xf numFmtId="3" fontId="8" fillId="2" borderId="25" xfId="2" applyNumberFormat="1" applyFont="1" applyFill="1" applyBorder="1" applyAlignment="1">
      <alignment horizontal="center" vertical="center" wrapText="1"/>
    </xf>
    <xf numFmtId="0" fontId="8" fillId="11" borderId="22"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8" fillId="7" borderId="49" xfId="0" applyFont="1" applyFill="1" applyBorder="1" applyAlignment="1">
      <alignment vertical="center" wrapText="1"/>
    </xf>
    <xf numFmtId="0" fontId="8" fillId="7" borderId="63" xfId="0" applyFont="1" applyFill="1" applyBorder="1" applyAlignment="1">
      <alignment vertical="center" wrapText="1"/>
    </xf>
    <xf numFmtId="0" fontId="8" fillId="7" borderId="50" xfId="0" applyFont="1" applyFill="1" applyBorder="1" applyAlignment="1">
      <alignment vertical="center" wrapText="1"/>
    </xf>
    <xf numFmtId="0" fontId="8" fillId="7" borderId="51" xfId="0" applyFont="1" applyFill="1" applyBorder="1" applyAlignment="1">
      <alignment vertical="center" wrapText="1"/>
    </xf>
    <xf numFmtId="0" fontId="8" fillId="0" borderId="30"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8" fillId="0" borderId="31" xfId="0" applyFont="1" applyFill="1" applyBorder="1" applyAlignment="1">
      <alignment horizontal="left" vertical="center" wrapText="1"/>
    </xf>
    <xf numFmtId="3" fontId="24" fillId="5" borderId="22" xfId="2" applyNumberFormat="1" applyFont="1" applyFill="1" applyBorder="1" applyAlignment="1" applyProtection="1">
      <alignment horizontal="center" vertical="center" wrapText="1"/>
    </xf>
    <xf numFmtId="3" fontId="24" fillId="5" borderId="14" xfId="2" applyNumberFormat="1" applyFont="1" applyFill="1" applyBorder="1" applyAlignment="1" applyProtection="1">
      <alignment horizontal="center" vertical="center" wrapText="1"/>
    </xf>
    <xf numFmtId="3" fontId="24" fillId="5" borderId="25" xfId="2" applyNumberFormat="1" applyFont="1" applyFill="1" applyBorder="1" applyAlignment="1" applyProtection="1">
      <alignment horizontal="center" vertical="center" wrapText="1"/>
    </xf>
    <xf numFmtId="3" fontId="24" fillId="15" borderId="22" xfId="2" applyNumberFormat="1" applyFont="1" applyFill="1" applyBorder="1" applyAlignment="1">
      <alignment horizontal="center" vertical="center" wrapText="1"/>
    </xf>
    <xf numFmtId="3" fontId="24" fillId="15" borderId="14" xfId="2" applyNumberFormat="1" applyFont="1" applyFill="1" applyBorder="1" applyAlignment="1">
      <alignment horizontal="center" vertical="center" wrapText="1"/>
    </xf>
    <xf numFmtId="3" fontId="24" fillId="15" borderId="25" xfId="2" applyNumberFormat="1" applyFont="1" applyFill="1" applyBorder="1" applyAlignment="1">
      <alignment horizontal="center" vertical="center" wrapText="1"/>
    </xf>
    <xf numFmtId="3" fontId="24" fillId="29" borderId="22" xfId="2" applyNumberFormat="1" applyFont="1" applyFill="1" applyBorder="1" applyAlignment="1">
      <alignment horizontal="center" vertical="center" wrapText="1"/>
    </xf>
    <xf numFmtId="3" fontId="24" fillId="29" borderId="14" xfId="2" applyNumberFormat="1" applyFont="1" applyFill="1" applyBorder="1" applyAlignment="1">
      <alignment horizontal="center" vertical="center" wrapText="1"/>
    </xf>
    <xf numFmtId="3" fontId="24" fillId="29" borderId="25" xfId="2" applyNumberFormat="1" applyFont="1" applyFill="1" applyBorder="1" applyAlignment="1">
      <alignment horizontal="center" vertical="center" wrapText="1"/>
    </xf>
    <xf numFmtId="3" fontId="24" fillId="9" borderId="22" xfId="2" applyNumberFormat="1" applyFont="1" applyFill="1" applyBorder="1" applyAlignment="1">
      <alignment horizontal="center" vertical="center" wrapText="1"/>
    </xf>
    <xf numFmtId="3" fontId="24" fillId="9" borderId="14" xfId="2" applyNumberFormat="1" applyFont="1" applyFill="1" applyBorder="1" applyAlignment="1">
      <alignment horizontal="center" vertical="center" wrapText="1"/>
    </xf>
    <xf numFmtId="3" fontId="24" fillId="9" borderId="25" xfId="2" applyNumberFormat="1" applyFont="1" applyFill="1" applyBorder="1" applyAlignment="1">
      <alignment horizontal="center" vertical="center" wrapText="1"/>
    </xf>
    <xf numFmtId="0" fontId="11" fillId="0" borderId="30" xfId="0" applyFont="1" applyBorder="1" applyAlignment="1">
      <alignment vertical="center" wrapText="1"/>
    </xf>
    <xf numFmtId="0" fontId="11" fillId="0" borderId="31" xfId="0" applyFont="1" applyBorder="1" applyAlignment="1">
      <alignment vertical="center" wrapText="1"/>
    </xf>
    <xf numFmtId="0" fontId="11" fillId="0" borderId="32" xfId="0" applyFont="1" applyBorder="1" applyAlignment="1">
      <alignment vertical="center" wrapText="1"/>
    </xf>
    <xf numFmtId="0" fontId="8" fillId="0" borderId="48" xfId="0" applyFont="1" applyFill="1" applyBorder="1" applyAlignment="1">
      <alignment vertical="center" wrapText="1"/>
    </xf>
    <xf numFmtId="0" fontId="8" fillId="13" borderId="28"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13" borderId="29" xfId="0" applyFont="1" applyFill="1" applyBorder="1" applyAlignment="1">
      <alignment horizontal="center" vertical="center" wrapText="1"/>
    </xf>
    <xf numFmtId="0" fontId="8" fillId="0" borderId="49" xfId="0" applyFont="1" applyFill="1" applyBorder="1" applyAlignment="1">
      <alignment vertical="center" wrapText="1"/>
    </xf>
    <xf numFmtId="0" fontId="8" fillId="0" borderId="50" xfId="0" applyFont="1" applyFill="1" applyBorder="1" applyAlignment="1">
      <alignment vertical="center" wrapText="1"/>
    </xf>
    <xf numFmtId="0" fontId="8" fillId="0" borderId="51" xfId="0" applyFont="1" applyFill="1" applyBorder="1" applyAlignment="1">
      <alignment vertical="center" wrapText="1"/>
    </xf>
    <xf numFmtId="0" fontId="23" fillId="2" borderId="5" xfId="0" applyFont="1" applyFill="1" applyBorder="1" applyAlignment="1">
      <alignment vertical="center"/>
    </xf>
    <xf numFmtId="0" fontId="23" fillId="2" borderId="6" xfId="0" applyFont="1" applyFill="1" applyBorder="1" applyAlignment="1">
      <alignment vertical="center"/>
    </xf>
    <xf numFmtId="0" fontId="23" fillId="2" borderId="7" xfId="0" applyFont="1" applyFill="1" applyBorder="1" applyAlignment="1">
      <alignment vertical="center"/>
    </xf>
    <xf numFmtId="0" fontId="23" fillId="2" borderId="1" xfId="0" applyFont="1" applyFill="1" applyBorder="1" applyAlignment="1">
      <alignment vertical="center"/>
    </xf>
    <xf numFmtId="0" fontId="23" fillId="15" borderId="5" xfId="0" applyFont="1" applyFill="1" applyBorder="1" applyAlignment="1">
      <alignment vertical="center"/>
    </xf>
    <xf numFmtId="0" fontId="23" fillId="15" borderId="6" xfId="0" applyFont="1" applyFill="1" applyBorder="1" applyAlignment="1">
      <alignment vertical="center"/>
    </xf>
    <xf numFmtId="0" fontId="23" fillId="15" borderId="7" xfId="0" applyFont="1" applyFill="1" applyBorder="1" applyAlignment="1">
      <alignment vertical="center"/>
    </xf>
    <xf numFmtId="0" fontId="23" fillId="25" borderId="5" xfId="0" applyFont="1" applyFill="1" applyBorder="1" applyAlignment="1">
      <alignment vertical="center"/>
    </xf>
    <xf numFmtId="0" fontId="23" fillId="25" borderId="6" xfId="0" applyFont="1" applyFill="1" applyBorder="1" applyAlignment="1">
      <alignment vertical="center"/>
    </xf>
    <xf numFmtId="0" fontId="23" fillId="25" borderId="7" xfId="0" applyFont="1" applyFill="1" applyBorder="1" applyAlignment="1">
      <alignment vertical="center"/>
    </xf>
    <xf numFmtId="0" fontId="23" fillId="15" borderId="1" xfId="0" applyFont="1" applyFill="1" applyBorder="1" applyAlignment="1">
      <alignment horizontal="center" vertical="center"/>
    </xf>
    <xf numFmtId="0" fontId="23" fillId="13" borderId="5" xfId="0" applyFont="1" applyFill="1" applyBorder="1" applyAlignment="1">
      <alignment vertical="center"/>
    </xf>
    <xf numFmtId="0" fontId="23" fillId="13" borderId="6" xfId="0" applyFont="1" applyFill="1" applyBorder="1" applyAlignment="1">
      <alignment vertical="center"/>
    </xf>
    <xf numFmtId="0" fontId="23" fillId="13" borderId="7" xfId="0" applyFont="1" applyFill="1" applyBorder="1" applyAlignment="1">
      <alignment vertical="center"/>
    </xf>
    <xf numFmtId="0" fontId="23" fillId="15" borderId="5" xfId="0" applyFont="1" applyFill="1" applyBorder="1" applyAlignment="1">
      <alignment horizontal="center" vertical="center"/>
    </xf>
    <xf numFmtId="0" fontId="23" fillId="15" borderId="6" xfId="0" applyFont="1" applyFill="1" applyBorder="1" applyAlignment="1">
      <alignment horizontal="center" vertical="center"/>
    </xf>
    <xf numFmtId="0" fontId="23" fillId="15" borderId="7" xfId="0" applyFont="1" applyFill="1" applyBorder="1" applyAlignment="1">
      <alignment horizontal="center" vertical="center"/>
    </xf>
    <xf numFmtId="0" fontId="23" fillId="15" borderId="5" xfId="0" applyFont="1" applyFill="1" applyBorder="1" applyAlignment="1">
      <alignment horizontal="left" vertical="center"/>
    </xf>
    <xf numFmtId="0" fontId="23" fillId="15" borderId="6" xfId="0" applyFont="1" applyFill="1" applyBorder="1" applyAlignment="1">
      <alignment horizontal="left" vertical="center"/>
    </xf>
    <xf numFmtId="0" fontId="23" fillId="15" borderId="7" xfId="0" applyFont="1" applyFill="1" applyBorder="1" applyAlignment="1">
      <alignment horizontal="left" vertical="center"/>
    </xf>
    <xf numFmtId="0" fontId="23" fillId="25" borderId="1" xfId="0" applyFont="1" applyFill="1" applyBorder="1" applyAlignment="1">
      <alignment vertical="center"/>
    </xf>
    <xf numFmtId="0" fontId="23" fillId="25" borderId="5" xfId="0" applyFont="1" applyFill="1" applyBorder="1" applyAlignment="1">
      <alignment horizontal="left" vertical="center"/>
    </xf>
    <xf numFmtId="0" fontId="23" fillId="25" borderId="6" xfId="0" applyFont="1" applyFill="1" applyBorder="1" applyAlignment="1">
      <alignment horizontal="left" vertical="center"/>
    </xf>
    <xf numFmtId="0" fontId="23" fillId="25" borderId="7" xfId="0" applyFont="1" applyFill="1" applyBorder="1" applyAlignment="1">
      <alignment horizontal="left" vertical="center"/>
    </xf>
    <xf numFmtId="0" fontId="23" fillId="37" borderId="5" xfId="0" applyFont="1" applyFill="1" applyBorder="1" applyAlignment="1">
      <alignment vertical="center"/>
    </xf>
    <xf numFmtId="0" fontId="23" fillId="37" borderId="6" xfId="0" applyFont="1" applyFill="1" applyBorder="1" applyAlignment="1">
      <alignment vertical="center"/>
    </xf>
    <xf numFmtId="0" fontId="23" fillId="37" borderId="7" xfId="0" applyFont="1" applyFill="1" applyBorder="1" applyAlignment="1">
      <alignment vertical="center"/>
    </xf>
    <xf numFmtId="0" fontId="23" fillId="37" borderId="1" xfId="0" applyFont="1" applyFill="1" applyBorder="1" applyAlignment="1">
      <alignment horizontal="center" vertical="center"/>
    </xf>
    <xf numFmtId="0" fontId="23" fillId="37" borderId="5" xfId="0" applyFont="1" applyFill="1" applyBorder="1" applyAlignment="1">
      <alignment horizontal="center" vertical="center"/>
    </xf>
    <xf numFmtId="0" fontId="23" fillId="37" borderId="6" xfId="0" applyFont="1" applyFill="1" applyBorder="1" applyAlignment="1">
      <alignment horizontal="center" vertical="center"/>
    </xf>
    <xf numFmtId="0" fontId="23" fillId="37" borderId="7" xfId="0" applyFont="1" applyFill="1" applyBorder="1" applyAlignment="1">
      <alignment horizontal="center" vertical="center"/>
    </xf>
    <xf numFmtId="0" fontId="23" fillId="37" borderId="5" xfId="0" applyFont="1" applyFill="1" applyBorder="1" applyAlignment="1">
      <alignment horizontal="left" vertical="center"/>
    </xf>
    <xf numFmtId="0" fontId="23" fillId="37" borderId="6" xfId="0" applyFont="1" applyFill="1" applyBorder="1" applyAlignment="1">
      <alignment horizontal="left" vertical="center"/>
    </xf>
    <xf numFmtId="0" fontId="23" fillId="37" borderId="7" xfId="0" applyFont="1" applyFill="1" applyBorder="1" applyAlignment="1">
      <alignment horizontal="left" vertical="center"/>
    </xf>
    <xf numFmtId="0" fontId="23" fillId="5" borderId="5" xfId="0" applyFont="1" applyFill="1" applyBorder="1" applyAlignment="1">
      <alignment vertical="center"/>
    </xf>
    <xf numFmtId="0" fontId="23" fillId="5" borderId="6" xfId="0" applyFont="1" applyFill="1" applyBorder="1" applyAlignment="1">
      <alignment vertical="center"/>
    </xf>
    <xf numFmtId="0" fontId="23" fillId="5" borderId="7" xfId="0" applyFont="1" applyFill="1" applyBorder="1" applyAlignment="1">
      <alignment vertical="center"/>
    </xf>
    <xf numFmtId="0" fontId="23" fillId="32" borderId="5" xfId="0" applyFont="1" applyFill="1" applyBorder="1" applyAlignment="1">
      <alignment vertical="center"/>
    </xf>
    <xf numFmtId="0" fontId="23" fillId="32" borderId="6" xfId="0" applyFont="1" applyFill="1" applyBorder="1" applyAlignment="1">
      <alignment vertical="center"/>
    </xf>
    <xf numFmtId="0" fontId="23" fillId="32" borderId="7" xfId="0" applyFont="1" applyFill="1" applyBorder="1" applyAlignment="1">
      <alignmen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7" xfId="0" applyFont="1" applyFill="1" applyBorder="1" applyAlignment="1">
      <alignment horizontal="left" vertical="center"/>
    </xf>
    <xf numFmtId="0" fontId="23" fillId="32" borderId="1" xfId="0" applyFont="1" applyFill="1" applyBorder="1" applyAlignment="1">
      <alignment vertical="center"/>
    </xf>
    <xf numFmtId="0" fontId="23" fillId="32" borderId="5" xfId="0" applyFont="1" applyFill="1" applyBorder="1" applyAlignment="1">
      <alignment horizontal="left" vertical="center"/>
    </xf>
    <xf numFmtId="0" fontId="23" fillId="32" borderId="6" xfId="0" applyFont="1" applyFill="1" applyBorder="1" applyAlignment="1">
      <alignment horizontal="left" vertical="center"/>
    </xf>
    <xf numFmtId="0" fontId="23" fillId="32" borderId="7" xfId="0" applyFont="1" applyFill="1" applyBorder="1" applyAlignment="1">
      <alignment horizontal="left" vertical="center"/>
    </xf>
    <xf numFmtId="0" fontId="23" fillId="5" borderId="1" xfId="0" applyFont="1" applyFill="1" applyBorder="1" applyAlignment="1">
      <alignment horizontal="left" vertical="center"/>
    </xf>
    <xf numFmtId="0" fontId="8" fillId="23" borderId="22" xfId="0" quotePrefix="1" applyFont="1" applyFill="1" applyBorder="1" applyAlignment="1" applyProtection="1">
      <alignment horizontal="center" vertical="center"/>
      <protection locked="0"/>
    </xf>
    <xf numFmtId="0" fontId="23" fillId="38" borderId="5" xfId="0" applyFont="1" applyFill="1" applyBorder="1" applyAlignment="1">
      <alignment horizontal="left" vertical="center"/>
    </xf>
    <xf numFmtId="0" fontId="23" fillId="38" borderId="6" xfId="0" applyFont="1" applyFill="1" applyBorder="1" applyAlignment="1">
      <alignment horizontal="left" vertical="center"/>
    </xf>
    <xf numFmtId="0" fontId="23" fillId="38" borderId="7" xfId="0" applyFont="1" applyFill="1" applyBorder="1" applyAlignment="1">
      <alignment horizontal="left" vertical="center"/>
    </xf>
    <xf numFmtId="0" fontId="23" fillId="8" borderId="5" xfId="0" applyFont="1" applyFill="1" applyBorder="1" applyAlignment="1">
      <alignment vertical="center"/>
    </xf>
    <xf numFmtId="0" fontId="23" fillId="8" borderId="6" xfId="0" applyFont="1" applyFill="1" applyBorder="1" applyAlignment="1">
      <alignment vertical="center"/>
    </xf>
    <xf numFmtId="0" fontId="23" fillId="8" borderId="7" xfId="0" applyFont="1" applyFill="1" applyBorder="1" applyAlignment="1">
      <alignment vertical="center"/>
    </xf>
    <xf numFmtId="0" fontId="23" fillId="38" borderId="5" xfId="0" applyFont="1" applyFill="1" applyBorder="1" applyAlignment="1">
      <alignment vertical="center"/>
    </xf>
    <xf numFmtId="0" fontId="23" fillId="38" borderId="6" xfId="0" applyFont="1" applyFill="1" applyBorder="1" applyAlignment="1">
      <alignment vertical="center"/>
    </xf>
    <xf numFmtId="0" fontId="23" fillId="38" borderId="7" xfId="0" applyFont="1" applyFill="1" applyBorder="1" applyAlignment="1">
      <alignment vertical="center"/>
    </xf>
    <xf numFmtId="0" fontId="23" fillId="8" borderId="5" xfId="0" applyFont="1" applyFill="1" applyBorder="1" applyAlignment="1">
      <alignment horizontal="left" vertical="center"/>
    </xf>
    <xf numFmtId="0" fontId="23" fillId="8" borderId="6" xfId="0" applyFont="1" applyFill="1" applyBorder="1" applyAlignment="1">
      <alignment horizontal="left" vertical="center"/>
    </xf>
    <xf numFmtId="0" fontId="23" fillId="8" borderId="7" xfId="0" applyFont="1" applyFill="1" applyBorder="1" applyAlignment="1">
      <alignment horizontal="left" vertical="center"/>
    </xf>
    <xf numFmtId="0" fontId="23" fillId="8" borderId="1" xfId="0" applyFont="1" applyFill="1" applyBorder="1" applyAlignment="1">
      <alignment horizontal="left" vertical="center"/>
    </xf>
    <xf numFmtId="0" fontId="23" fillId="38" borderId="1" xfId="0" applyFont="1" applyFill="1" applyBorder="1" applyAlignment="1">
      <alignment vertical="center"/>
    </xf>
    <xf numFmtId="0" fontId="31" fillId="0" borderId="30" xfId="0" applyFont="1" applyFill="1" applyBorder="1" applyAlignment="1">
      <alignment vertical="center" wrapText="1"/>
    </xf>
    <xf numFmtId="0" fontId="31" fillId="0" borderId="31" xfId="0" applyFont="1" applyFill="1" applyBorder="1" applyAlignment="1">
      <alignment vertical="center" wrapText="1"/>
    </xf>
    <xf numFmtId="0" fontId="31" fillId="0" borderId="32" xfId="0" applyFont="1" applyFill="1" applyBorder="1" applyAlignment="1">
      <alignment vertical="center" wrapText="1"/>
    </xf>
    <xf numFmtId="0" fontId="23" fillId="39" borderId="5" xfId="0" applyFont="1" applyFill="1" applyBorder="1" applyAlignment="1">
      <alignment horizontal="left" vertical="center"/>
    </xf>
    <xf numFmtId="0" fontId="23" fillId="39" borderId="6" xfId="0" applyFont="1" applyFill="1" applyBorder="1" applyAlignment="1">
      <alignment horizontal="left" vertical="center"/>
    </xf>
    <xf numFmtId="0" fontId="23" fillId="39" borderId="7" xfId="0" applyFont="1" applyFill="1" applyBorder="1" applyAlignment="1">
      <alignment horizontal="left" vertical="center"/>
    </xf>
    <xf numFmtId="0" fontId="23" fillId="39" borderId="5" xfId="0" applyFont="1" applyFill="1" applyBorder="1" applyAlignment="1">
      <alignment vertical="center"/>
    </xf>
    <xf numFmtId="0" fontId="23" fillId="39" borderId="6" xfId="0" applyFont="1" applyFill="1" applyBorder="1" applyAlignment="1">
      <alignment vertical="center"/>
    </xf>
    <xf numFmtId="0" fontId="23" fillId="39" borderId="7" xfId="0" applyFont="1" applyFill="1" applyBorder="1" applyAlignment="1">
      <alignment vertical="center"/>
    </xf>
    <xf numFmtId="0" fontId="23" fillId="39" borderId="1" xfId="0" applyFont="1" applyFill="1" applyBorder="1" applyAlignment="1">
      <alignment vertical="center"/>
    </xf>
    <xf numFmtId="0" fontId="23" fillId="40" borderId="5" xfId="0" applyFont="1" applyFill="1" applyBorder="1" applyAlignment="1">
      <alignment horizontal="left" vertical="center"/>
    </xf>
    <xf numFmtId="0" fontId="23" fillId="40" borderId="6" xfId="0" applyFont="1" applyFill="1" applyBorder="1" applyAlignment="1">
      <alignment horizontal="left" vertical="center"/>
    </xf>
    <xf numFmtId="0" fontId="23" fillId="40" borderId="7" xfId="0" applyFont="1" applyFill="1" applyBorder="1" applyAlignment="1">
      <alignment horizontal="left" vertical="center"/>
    </xf>
    <xf numFmtId="0" fontId="23" fillId="35" borderId="5" xfId="0" applyFont="1" applyFill="1" applyBorder="1" applyAlignment="1">
      <alignment horizontal="left" vertical="center"/>
    </xf>
    <xf numFmtId="0" fontId="23" fillId="35" borderId="6" xfId="0" applyFont="1" applyFill="1" applyBorder="1" applyAlignment="1">
      <alignment horizontal="left" vertical="center"/>
    </xf>
    <xf numFmtId="0" fontId="23" fillId="35" borderId="7" xfId="0" applyFont="1" applyFill="1" applyBorder="1" applyAlignment="1">
      <alignment horizontal="left" vertical="center"/>
    </xf>
    <xf numFmtId="0" fontId="23" fillId="40" borderId="1" xfId="0" applyFont="1" applyFill="1" applyBorder="1" applyAlignment="1">
      <alignment horizontal="left" vertical="center"/>
    </xf>
    <xf numFmtId="0" fontId="23" fillId="40" borderId="5" xfId="0" applyFont="1" applyFill="1" applyBorder="1" applyAlignment="1">
      <alignment vertical="center"/>
    </xf>
    <xf numFmtId="0" fontId="23" fillId="40" borderId="6" xfId="0" applyFont="1" applyFill="1" applyBorder="1" applyAlignment="1">
      <alignment vertical="center"/>
    </xf>
    <xf numFmtId="0" fontId="23" fillId="40" borderId="7" xfId="0" applyFont="1" applyFill="1" applyBorder="1" applyAlignment="1">
      <alignment vertical="center"/>
    </xf>
    <xf numFmtId="0" fontId="23" fillId="29" borderId="5" xfId="0" applyFont="1" applyFill="1" applyBorder="1" applyAlignment="1">
      <alignment horizontal="left" vertical="center"/>
    </xf>
    <xf numFmtId="0" fontId="23" fillId="29" borderId="6" xfId="0" applyFont="1" applyFill="1" applyBorder="1" applyAlignment="1">
      <alignment horizontal="left" vertical="center"/>
    </xf>
    <xf numFmtId="0" fontId="23" fillId="29" borderId="7" xfId="0" applyFont="1" applyFill="1" applyBorder="1" applyAlignment="1">
      <alignment horizontal="left" vertical="center"/>
    </xf>
    <xf numFmtId="0" fontId="8" fillId="7" borderId="30" xfId="0" applyFont="1" applyFill="1" applyBorder="1" applyAlignment="1">
      <alignment horizontal="left" vertical="center" wrapText="1"/>
    </xf>
    <xf numFmtId="0" fontId="8" fillId="7" borderId="31" xfId="0" applyFont="1" applyFill="1" applyBorder="1" applyAlignment="1">
      <alignment horizontal="left" vertical="center" wrapText="1"/>
    </xf>
    <xf numFmtId="0" fontId="8" fillId="7" borderId="32" xfId="0" applyFont="1" applyFill="1" applyBorder="1" applyAlignment="1">
      <alignment horizontal="left" vertical="center" wrapText="1"/>
    </xf>
    <xf numFmtId="0" fontId="8" fillId="7" borderId="48" xfId="0" applyFont="1" applyFill="1" applyBorder="1" applyAlignment="1">
      <alignment vertical="center" wrapText="1"/>
    </xf>
  </cellXfs>
  <cellStyles count="14">
    <cellStyle name="KPT06_contrast" xfId="6"/>
    <cellStyle name="KPT06_fill" xfId="7"/>
    <cellStyle name="KPT06_Main" xfId="5"/>
    <cellStyle name="Millares" xfId="1" builtinId="3"/>
    <cellStyle name="Millares [0] 3" xfId="8"/>
    <cellStyle name="Moneda [0] 2" xfId="11"/>
    <cellStyle name="Moneda [0] 2 2" xfId="13"/>
    <cellStyle name="Moneda [0] 3" xfId="12"/>
    <cellStyle name="Normal" xfId="0" builtinId="0"/>
    <cellStyle name="Normal 2" xfId="3"/>
    <cellStyle name="Normal 2 2" xfId="4"/>
    <cellStyle name="Normal 2 3" xfId="10"/>
    <cellStyle name="Normal 3" xfId="9"/>
    <cellStyle name="Porcentaje" xfId="2" builtinId="5"/>
  </cellStyles>
  <dxfs count="474">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s>
  <tableStyles count="0" defaultTableStyle="TableStyleMedium2" defaultPivotStyle="PivotStyleLight16"/>
  <colors>
    <mruColors>
      <color rgb="FFE0C1FF"/>
      <color rgb="FFCC66FF"/>
      <color rgb="FF9966FF"/>
      <color rgb="FFD7AFFF"/>
      <color rgb="FFD6C1FF"/>
      <color rgb="FFCC99FF"/>
      <color rgb="FFFFFF99"/>
      <color rgb="FFFFFF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26" name="Imagen 25">
          <a:extLst>
            <a:ext uri="{FF2B5EF4-FFF2-40B4-BE49-F238E27FC236}">
              <a16:creationId xmlns:a16="http://schemas.microsoft.com/office/drawing/2014/main" id="{00000000-0008-0000-0200-00001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xdr:row>
      <xdr:rowOff>36195</xdr:rowOff>
    </xdr:from>
    <xdr:ext cx="540000" cy="720000"/>
    <xdr:pic>
      <xdr:nvPicPr>
        <xdr:cNvPr id="30" name="Imagen 29">
          <a:extLst>
            <a:ext uri="{FF2B5EF4-FFF2-40B4-BE49-F238E27FC236}">
              <a16:creationId xmlns:a16="http://schemas.microsoft.com/office/drawing/2014/main" id="{00000000-0008-0000-0200-00001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39" name="Imagen 38">
          <a:extLst>
            <a:ext uri="{FF2B5EF4-FFF2-40B4-BE49-F238E27FC236}">
              <a16:creationId xmlns:a16="http://schemas.microsoft.com/office/drawing/2014/main" id="{00000000-0008-0000-02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684573" y="233637"/>
          <a:ext cx="540000" cy="720000"/>
        </a:xfrm>
        <a:prstGeom prst="rect">
          <a:avLst/>
        </a:prstGeom>
      </xdr:spPr>
    </xdr:pic>
    <xdr:clientData/>
  </xdr:oneCellAnchor>
  <xdr:oneCellAnchor>
    <xdr:from>
      <xdr:col>45</xdr:col>
      <xdr:colOff>43659</xdr:colOff>
      <xdr:row>1</xdr:row>
      <xdr:rowOff>40743</xdr:rowOff>
    </xdr:from>
    <xdr:ext cx="108000" cy="720000"/>
    <xdr:pic>
      <xdr:nvPicPr>
        <xdr:cNvPr id="40" name="Imagen 39">
          <a:extLst>
            <a:ext uri="{FF2B5EF4-FFF2-40B4-BE49-F238E27FC236}">
              <a16:creationId xmlns:a16="http://schemas.microsoft.com/office/drawing/2014/main" id="{00000000-0008-0000-0200-00002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343124" y="240035"/>
          <a:ext cx="108000" cy="720000"/>
        </a:xfrm>
        <a:prstGeom prst="rect">
          <a:avLst/>
        </a:prstGeom>
      </xdr:spPr>
    </xdr:pic>
    <xdr:clientData/>
  </xdr:oneCellAnchor>
  <xdr:oneCellAnchor>
    <xdr:from>
      <xdr:col>45</xdr:col>
      <xdr:colOff>326040</xdr:colOff>
      <xdr:row>1</xdr:row>
      <xdr:rowOff>37375</xdr:rowOff>
    </xdr:from>
    <xdr:ext cx="540000" cy="720000"/>
    <xdr:pic>
      <xdr:nvPicPr>
        <xdr:cNvPr id="41" name="Imagen 40">
          <a:extLst>
            <a:ext uri="{FF2B5EF4-FFF2-40B4-BE49-F238E27FC236}">
              <a16:creationId xmlns:a16="http://schemas.microsoft.com/office/drawing/2014/main" id="{00000000-0008-0000-0200-00002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613383" y="235783"/>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2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4462" y="236806"/>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200-00002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411158" y="234462"/>
          <a:ext cx="108000" cy="720000"/>
        </a:xfrm>
        <a:prstGeom prst="rect">
          <a:avLst/>
        </a:prstGeom>
      </xdr:spPr>
    </xdr:pic>
    <xdr:clientData/>
  </xdr:oneCellAnchor>
  <xdr:oneCellAnchor>
    <xdr:from>
      <xdr:col>63</xdr:col>
      <xdr:colOff>42198</xdr:colOff>
      <xdr:row>1</xdr:row>
      <xdr:rowOff>35172</xdr:rowOff>
    </xdr:from>
    <xdr:ext cx="108000" cy="720000"/>
    <xdr:pic>
      <xdr:nvPicPr>
        <xdr:cNvPr id="45" name="Imagen 44">
          <a:extLst>
            <a:ext uri="{FF2B5EF4-FFF2-40B4-BE49-F238E27FC236}">
              <a16:creationId xmlns:a16="http://schemas.microsoft.com/office/drawing/2014/main" id="{00000000-0008-0000-0200-00002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272173" y="234464"/>
          <a:ext cx="108000" cy="720000"/>
        </a:xfrm>
        <a:prstGeom prst="rect">
          <a:avLst/>
        </a:prstGeom>
      </xdr:spPr>
    </xdr:pic>
    <xdr:clientData/>
  </xdr:oneCellAnchor>
  <xdr:oneCellAnchor>
    <xdr:from>
      <xdr:col>63</xdr:col>
      <xdr:colOff>316528</xdr:colOff>
      <xdr:row>1</xdr:row>
      <xdr:rowOff>37513</xdr:rowOff>
    </xdr:from>
    <xdr:ext cx="540000" cy="720000"/>
    <xdr:pic>
      <xdr:nvPicPr>
        <xdr:cNvPr id="46" name="Imagen 45">
          <a:extLst>
            <a:ext uri="{FF2B5EF4-FFF2-40B4-BE49-F238E27FC236}">
              <a16:creationId xmlns:a16="http://schemas.microsoft.com/office/drawing/2014/main" id="{00000000-0008-0000-02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546503" y="236805"/>
          <a:ext cx="540000" cy="720000"/>
        </a:xfrm>
        <a:prstGeom prst="rect">
          <a:avLst/>
        </a:prstGeom>
      </xdr:spPr>
    </xdr:pic>
    <xdr:clientData/>
  </xdr:oneCellAnchor>
  <xdr:oneCellAnchor>
    <xdr:from>
      <xdr:col>34</xdr:col>
      <xdr:colOff>753525</xdr:colOff>
      <xdr:row>1</xdr:row>
      <xdr:rowOff>47409</xdr:rowOff>
    </xdr:from>
    <xdr:ext cx="720000" cy="720000"/>
    <xdr:pic>
      <xdr:nvPicPr>
        <xdr:cNvPr id="48" name="Imagen 47">
          <a:extLst>
            <a:ext uri="{FF2B5EF4-FFF2-40B4-BE49-F238E27FC236}">
              <a16:creationId xmlns:a16="http://schemas.microsoft.com/office/drawing/2014/main" id="{00000000-0008-0000-0200-00003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849202" y="246701"/>
          <a:ext cx="720000" cy="720000"/>
        </a:xfrm>
        <a:prstGeom prst="rect">
          <a:avLst/>
        </a:prstGeom>
      </xdr:spPr>
    </xdr:pic>
    <xdr:clientData/>
  </xdr:oneCellAnchor>
  <xdr:oneCellAnchor>
    <xdr:from>
      <xdr:col>52</xdr:col>
      <xdr:colOff>761991</xdr:colOff>
      <xdr:row>1</xdr:row>
      <xdr:rowOff>41032</xdr:rowOff>
    </xdr:from>
    <xdr:ext cx="720000" cy="720000"/>
    <xdr:pic>
      <xdr:nvPicPr>
        <xdr:cNvPr id="49" name="Imagen 48">
          <a:extLst>
            <a:ext uri="{FF2B5EF4-FFF2-40B4-BE49-F238E27FC236}">
              <a16:creationId xmlns:a16="http://schemas.microsoft.com/office/drawing/2014/main" id="{00000000-0008-0000-0200-00003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828037" y="240324"/>
          <a:ext cx="720000" cy="720000"/>
        </a:xfrm>
        <a:prstGeom prst="rect">
          <a:avLst/>
        </a:prstGeom>
      </xdr:spPr>
    </xdr:pic>
    <xdr:clientData/>
  </xdr:oneCellAnchor>
  <xdr:oneCellAnchor>
    <xdr:from>
      <xdr:col>70</xdr:col>
      <xdr:colOff>726826</xdr:colOff>
      <xdr:row>1</xdr:row>
      <xdr:rowOff>41040</xdr:rowOff>
    </xdr:from>
    <xdr:ext cx="720000" cy="720000"/>
    <xdr:pic>
      <xdr:nvPicPr>
        <xdr:cNvPr id="50" name="Imagen 49">
          <a:extLst>
            <a:ext uri="{FF2B5EF4-FFF2-40B4-BE49-F238E27FC236}">
              <a16:creationId xmlns:a16="http://schemas.microsoft.com/office/drawing/2014/main" id="{00000000-0008-0000-0200-00003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692903" y="240332"/>
          <a:ext cx="720000" cy="720000"/>
        </a:xfrm>
        <a:prstGeom prst="rect">
          <a:avLst/>
        </a:prstGeom>
      </xdr:spPr>
    </xdr:pic>
    <xdr:clientData/>
  </xdr:oneCellAnchor>
  <xdr:oneCellAnchor>
    <xdr:from>
      <xdr:col>17</xdr:col>
      <xdr:colOff>60960</xdr:colOff>
      <xdr:row>1</xdr:row>
      <xdr:rowOff>43180</xdr:rowOff>
    </xdr:from>
    <xdr:ext cx="108000" cy="720000"/>
    <xdr:pic>
      <xdr:nvPicPr>
        <xdr:cNvPr id="14" name="Imagen 13">
          <a:extLst>
            <a:ext uri="{FF2B5EF4-FFF2-40B4-BE49-F238E27FC236}">
              <a16:creationId xmlns:a16="http://schemas.microsoft.com/office/drawing/2014/main" id="{00000000-0008-0000-0200-00000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529560" y="246380"/>
          <a:ext cx="108000" cy="720000"/>
        </a:xfrm>
        <a:prstGeom prst="rect">
          <a:avLst/>
        </a:prstGeom>
      </xdr:spPr>
    </xdr:pic>
    <xdr:clientData/>
  </xdr:oneCellAnchor>
  <xdr:oneCellAnchor>
    <xdr:from>
      <xdr:col>17</xdr:col>
      <xdr:colOff>204470</xdr:colOff>
      <xdr:row>1</xdr:row>
      <xdr:rowOff>51435</xdr:rowOff>
    </xdr:from>
    <xdr:ext cx="540000" cy="720000"/>
    <xdr:pic>
      <xdr:nvPicPr>
        <xdr:cNvPr id="15" name="Imagen 14">
          <a:extLst>
            <a:ext uri="{FF2B5EF4-FFF2-40B4-BE49-F238E27FC236}">
              <a16:creationId xmlns:a16="http://schemas.microsoft.com/office/drawing/2014/main" id="{00000000-0008-0000-02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673070" y="25463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6" name="Imagen 15">
          <a:extLst>
            <a:ext uri="{FF2B5EF4-FFF2-40B4-BE49-F238E27FC236}">
              <a16:creationId xmlns:a16="http://schemas.microsoft.com/office/drawing/2014/main" id="{00000000-0008-0000-0200-00001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711285" y="226695"/>
          <a:ext cx="720000" cy="7200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52</xdr:col>
      <xdr:colOff>761991</xdr:colOff>
      <xdr:row>121</xdr:row>
      <xdr:rowOff>41032</xdr:rowOff>
    </xdr:from>
    <xdr:ext cx="720000" cy="720000"/>
    <xdr:pic>
      <xdr:nvPicPr>
        <xdr:cNvPr id="60" name="Imagen 59">
          <a:extLst>
            <a:ext uri="{FF2B5EF4-FFF2-40B4-BE49-F238E27FC236}">
              <a16:creationId xmlns:a16="http://schemas.microsoft.com/office/drawing/2014/main" id="{00000000-0008-0000-0B00-00003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753791" y="20564232"/>
          <a:ext cx="720000" cy="720000"/>
        </a:xfrm>
        <a:prstGeom prst="rect">
          <a:avLst/>
        </a:prstGeom>
      </xdr:spPr>
    </xdr:pic>
    <xdr:clientData/>
  </xdr:oneCellAnchor>
  <xdr:oneCellAnchor>
    <xdr:from>
      <xdr:col>8</xdr:col>
      <xdr:colOff>177165</xdr:colOff>
      <xdr:row>1</xdr:row>
      <xdr:rowOff>36195</xdr:rowOff>
    </xdr:from>
    <xdr:ext cx="720000" cy="720000"/>
    <xdr:pic>
      <xdr:nvPicPr>
        <xdr:cNvPr id="38" name="Imagen 37">
          <a:extLst>
            <a:ext uri="{FF2B5EF4-FFF2-40B4-BE49-F238E27FC236}">
              <a16:creationId xmlns:a16="http://schemas.microsoft.com/office/drawing/2014/main" id="{00000000-0008-0000-0B00-00002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39" name="Imagen 38">
          <a:extLst>
            <a:ext uri="{FF2B5EF4-FFF2-40B4-BE49-F238E27FC236}">
              <a16:creationId xmlns:a16="http://schemas.microsoft.com/office/drawing/2014/main" id="{00000000-0008-0000-0B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40" name="Imagen 39">
          <a:extLst>
            <a:ext uri="{FF2B5EF4-FFF2-40B4-BE49-F238E27FC236}">
              <a16:creationId xmlns:a16="http://schemas.microsoft.com/office/drawing/2014/main" id="{00000000-0008-0000-0B00-00002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41" name="Imagen 40">
          <a:extLst>
            <a:ext uri="{FF2B5EF4-FFF2-40B4-BE49-F238E27FC236}">
              <a16:creationId xmlns:a16="http://schemas.microsoft.com/office/drawing/2014/main" id="{00000000-0008-0000-0B00-00002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42" name="Imagen 41">
          <a:extLst>
            <a:ext uri="{FF2B5EF4-FFF2-40B4-BE49-F238E27FC236}">
              <a16:creationId xmlns:a16="http://schemas.microsoft.com/office/drawing/2014/main" id="{00000000-0008-0000-0B00-00002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B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B00-00002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45" name="Imagen 44">
          <a:extLst>
            <a:ext uri="{FF2B5EF4-FFF2-40B4-BE49-F238E27FC236}">
              <a16:creationId xmlns:a16="http://schemas.microsoft.com/office/drawing/2014/main" id="{00000000-0008-0000-0B00-00002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46" name="Imagen 45">
          <a:extLst>
            <a:ext uri="{FF2B5EF4-FFF2-40B4-BE49-F238E27FC236}">
              <a16:creationId xmlns:a16="http://schemas.microsoft.com/office/drawing/2014/main" id="{00000000-0008-0000-0B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47" name="Imagen 46">
          <a:extLst>
            <a:ext uri="{FF2B5EF4-FFF2-40B4-BE49-F238E27FC236}">
              <a16:creationId xmlns:a16="http://schemas.microsoft.com/office/drawing/2014/main" id="{00000000-0008-0000-0B00-00002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48" name="Imagen 47">
          <a:extLst>
            <a:ext uri="{FF2B5EF4-FFF2-40B4-BE49-F238E27FC236}">
              <a16:creationId xmlns:a16="http://schemas.microsoft.com/office/drawing/2014/main" id="{00000000-0008-0000-0B00-00003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49" name="Imagen 48">
          <a:extLst>
            <a:ext uri="{FF2B5EF4-FFF2-40B4-BE49-F238E27FC236}">
              <a16:creationId xmlns:a16="http://schemas.microsoft.com/office/drawing/2014/main" id="{00000000-0008-0000-0B00-00003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62" name="Imagen 61">
          <a:extLst>
            <a:ext uri="{FF2B5EF4-FFF2-40B4-BE49-F238E27FC236}">
              <a16:creationId xmlns:a16="http://schemas.microsoft.com/office/drawing/2014/main" id="{00000000-0008-0000-0B00-00003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63" name="Imagen 62">
          <a:extLst>
            <a:ext uri="{FF2B5EF4-FFF2-40B4-BE49-F238E27FC236}">
              <a16:creationId xmlns:a16="http://schemas.microsoft.com/office/drawing/2014/main" id="{00000000-0008-0000-0B00-00003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64" name="Imagen 63">
          <a:extLst>
            <a:ext uri="{FF2B5EF4-FFF2-40B4-BE49-F238E27FC236}">
              <a16:creationId xmlns:a16="http://schemas.microsoft.com/office/drawing/2014/main" id="{00000000-0008-0000-0B00-00004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47</xdr:row>
      <xdr:rowOff>36195</xdr:rowOff>
    </xdr:from>
    <xdr:ext cx="720000" cy="720000"/>
    <xdr:pic>
      <xdr:nvPicPr>
        <xdr:cNvPr id="65" name="Imagen 64">
          <a:extLst>
            <a:ext uri="{FF2B5EF4-FFF2-40B4-BE49-F238E27FC236}">
              <a16:creationId xmlns:a16="http://schemas.microsoft.com/office/drawing/2014/main" id="{00000000-0008-0000-0B00-00004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47</xdr:row>
      <xdr:rowOff>36195</xdr:rowOff>
    </xdr:from>
    <xdr:ext cx="540000" cy="720000"/>
    <xdr:pic>
      <xdr:nvPicPr>
        <xdr:cNvPr id="66" name="Imagen 65">
          <a:extLst>
            <a:ext uri="{FF2B5EF4-FFF2-40B4-BE49-F238E27FC236}">
              <a16:creationId xmlns:a16="http://schemas.microsoft.com/office/drawing/2014/main" id="{00000000-0008-0000-0B00-00004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47</xdr:row>
      <xdr:rowOff>35229</xdr:rowOff>
    </xdr:from>
    <xdr:ext cx="540000" cy="720000"/>
    <xdr:pic>
      <xdr:nvPicPr>
        <xdr:cNvPr id="67" name="Imagen 66">
          <a:extLst>
            <a:ext uri="{FF2B5EF4-FFF2-40B4-BE49-F238E27FC236}">
              <a16:creationId xmlns:a16="http://schemas.microsoft.com/office/drawing/2014/main" id="{00000000-0008-0000-0B00-00004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47</xdr:row>
      <xdr:rowOff>40743</xdr:rowOff>
    </xdr:from>
    <xdr:ext cx="108000" cy="720000"/>
    <xdr:pic>
      <xdr:nvPicPr>
        <xdr:cNvPr id="68" name="Imagen 67">
          <a:extLst>
            <a:ext uri="{FF2B5EF4-FFF2-40B4-BE49-F238E27FC236}">
              <a16:creationId xmlns:a16="http://schemas.microsoft.com/office/drawing/2014/main" id="{00000000-0008-0000-0B00-00004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47</xdr:row>
      <xdr:rowOff>37375</xdr:rowOff>
    </xdr:from>
    <xdr:ext cx="540000" cy="720000"/>
    <xdr:pic>
      <xdr:nvPicPr>
        <xdr:cNvPr id="69" name="Imagen 68">
          <a:extLst>
            <a:ext uri="{FF2B5EF4-FFF2-40B4-BE49-F238E27FC236}">
              <a16:creationId xmlns:a16="http://schemas.microsoft.com/office/drawing/2014/main" id="{00000000-0008-0000-0B00-00004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47</xdr:row>
      <xdr:rowOff>37514</xdr:rowOff>
    </xdr:from>
    <xdr:ext cx="108000" cy="720000"/>
    <xdr:pic>
      <xdr:nvPicPr>
        <xdr:cNvPr id="70" name="Imagen 69">
          <a:extLst>
            <a:ext uri="{FF2B5EF4-FFF2-40B4-BE49-F238E27FC236}">
              <a16:creationId xmlns:a16="http://schemas.microsoft.com/office/drawing/2014/main" id="{00000000-0008-0000-0B00-00004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47</xdr:row>
      <xdr:rowOff>35170</xdr:rowOff>
    </xdr:from>
    <xdr:ext cx="108000" cy="720000"/>
    <xdr:pic>
      <xdr:nvPicPr>
        <xdr:cNvPr id="71" name="Imagen 70">
          <a:extLst>
            <a:ext uri="{FF2B5EF4-FFF2-40B4-BE49-F238E27FC236}">
              <a16:creationId xmlns:a16="http://schemas.microsoft.com/office/drawing/2014/main" id="{00000000-0008-0000-0B00-00004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47</xdr:row>
      <xdr:rowOff>35172</xdr:rowOff>
    </xdr:from>
    <xdr:ext cx="108000" cy="720000"/>
    <xdr:pic>
      <xdr:nvPicPr>
        <xdr:cNvPr id="72" name="Imagen 71">
          <a:extLst>
            <a:ext uri="{FF2B5EF4-FFF2-40B4-BE49-F238E27FC236}">
              <a16:creationId xmlns:a16="http://schemas.microsoft.com/office/drawing/2014/main" id="{00000000-0008-0000-0B00-00004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47</xdr:row>
      <xdr:rowOff>37513</xdr:rowOff>
    </xdr:from>
    <xdr:ext cx="540000" cy="720000"/>
    <xdr:pic>
      <xdr:nvPicPr>
        <xdr:cNvPr id="73" name="Imagen 72">
          <a:extLst>
            <a:ext uri="{FF2B5EF4-FFF2-40B4-BE49-F238E27FC236}">
              <a16:creationId xmlns:a16="http://schemas.microsoft.com/office/drawing/2014/main" id="{00000000-0008-0000-0B00-00004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47</xdr:row>
      <xdr:rowOff>47409</xdr:rowOff>
    </xdr:from>
    <xdr:ext cx="720000" cy="720000"/>
    <xdr:pic>
      <xdr:nvPicPr>
        <xdr:cNvPr id="74" name="Imagen 73">
          <a:extLst>
            <a:ext uri="{FF2B5EF4-FFF2-40B4-BE49-F238E27FC236}">
              <a16:creationId xmlns:a16="http://schemas.microsoft.com/office/drawing/2014/main" id="{00000000-0008-0000-0B00-00004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47</xdr:row>
      <xdr:rowOff>41032</xdr:rowOff>
    </xdr:from>
    <xdr:ext cx="720000" cy="720000"/>
    <xdr:pic>
      <xdr:nvPicPr>
        <xdr:cNvPr id="75" name="Imagen 74">
          <a:extLst>
            <a:ext uri="{FF2B5EF4-FFF2-40B4-BE49-F238E27FC236}">
              <a16:creationId xmlns:a16="http://schemas.microsoft.com/office/drawing/2014/main" id="{00000000-0008-0000-0B00-00004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47</xdr:row>
      <xdr:rowOff>41040</xdr:rowOff>
    </xdr:from>
    <xdr:ext cx="720000" cy="720000"/>
    <xdr:pic>
      <xdr:nvPicPr>
        <xdr:cNvPr id="76" name="Imagen 75">
          <a:extLst>
            <a:ext uri="{FF2B5EF4-FFF2-40B4-BE49-F238E27FC236}">
              <a16:creationId xmlns:a16="http://schemas.microsoft.com/office/drawing/2014/main" id="{00000000-0008-0000-0B00-00004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47</xdr:row>
      <xdr:rowOff>43180</xdr:rowOff>
    </xdr:from>
    <xdr:ext cx="108000" cy="720000"/>
    <xdr:pic>
      <xdr:nvPicPr>
        <xdr:cNvPr id="77" name="Imagen 76">
          <a:extLst>
            <a:ext uri="{FF2B5EF4-FFF2-40B4-BE49-F238E27FC236}">
              <a16:creationId xmlns:a16="http://schemas.microsoft.com/office/drawing/2014/main" id="{00000000-0008-0000-0B00-00004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47</xdr:row>
      <xdr:rowOff>51435</xdr:rowOff>
    </xdr:from>
    <xdr:ext cx="540000" cy="720000"/>
    <xdr:pic>
      <xdr:nvPicPr>
        <xdr:cNvPr id="78" name="Imagen 77">
          <a:extLst>
            <a:ext uri="{FF2B5EF4-FFF2-40B4-BE49-F238E27FC236}">
              <a16:creationId xmlns:a16="http://schemas.microsoft.com/office/drawing/2014/main" id="{00000000-0008-0000-0B00-00004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47</xdr:row>
      <xdr:rowOff>23495</xdr:rowOff>
    </xdr:from>
    <xdr:ext cx="720000" cy="720000"/>
    <xdr:pic>
      <xdr:nvPicPr>
        <xdr:cNvPr id="79" name="Imagen 78">
          <a:extLst>
            <a:ext uri="{FF2B5EF4-FFF2-40B4-BE49-F238E27FC236}">
              <a16:creationId xmlns:a16="http://schemas.microsoft.com/office/drawing/2014/main" id="{00000000-0008-0000-0B00-00004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121</xdr:row>
      <xdr:rowOff>36195</xdr:rowOff>
    </xdr:from>
    <xdr:ext cx="720000" cy="720000"/>
    <xdr:pic>
      <xdr:nvPicPr>
        <xdr:cNvPr id="80" name="Imagen 79">
          <a:extLst>
            <a:ext uri="{FF2B5EF4-FFF2-40B4-BE49-F238E27FC236}">
              <a16:creationId xmlns:a16="http://schemas.microsoft.com/office/drawing/2014/main" id="{00000000-0008-0000-0B00-00005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121</xdr:row>
      <xdr:rowOff>36195</xdr:rowOff>
    </xdr:from>
    <xdr:ext cx="540000" cy="720000"/>
    <xdr:pic>
      <xdr:nvPicPr>
        <xdr:cNvPr id="81" name="Imagen 80">
          <a:extLst>
            <a:ext uri="{FF2B5EF4-FFF2-40B4-BE49-F238E27FC236}">
              <a16:creationId xmlns:a16="http://schemas.microsoft.com/office/drawing/2014/main" id="{00000000-0008-0000-0B00-00005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121</xdr:row>
      <xdr:rowOff>35229</xdr:rowOff>
    </xdr:from>
    <xdr:ext cx="540000" cy="720000"/>
    <xdr:pic>
      <xdr:nvPicPr>
        <xdr:cNvPr id="82" name="Imagen 81">
          <a:extLst>
            <a:ext uri="{FF2B5EF4-FFF2-40B4-BE49-F238E27FC236}">
              <a16:creationId xmlns:a16="http://schemas.microsoft.com/office/drawing/2014/main" id="{00000000-0008-0000-0B00-00005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121</xdr:row>
      <xdr:rowOff>40743</xdr:rowOff>
    </xdr:from>
    <xdr:ext cx="108000" cy="720000"/>
    <xdr:pic>
      <xdr:nvPicPr>
        <xdr:cNvPr id="83" name="Imagen 82">
          <a:extLst>
            <a:ext uri="{FF2B5EF4-FFF2-40B4-BE49-F238E27FC236}">
              <a16:creationId xmlns:a16="http://schemas.microsoft.com/office/drawing/2014/main" id="{00000000-0008-0000-0B00-00005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121</xdr:row>
      <xdr:rowOff>37375</xdr:rowOff>
    </xdr:from>
    <xdr:ext cx="540000" cy="720000"/>
    <xdr:pic>
      <xdr:nvPicPr>
        <xdr:cNvPr id="84" name="Imagen 83">
          <a:extLst>
            <a:ext uri="{FF2B5EF4-FFF2-40B4-BE49-F238E27FC236}">
              <a16:creationId xmlns:a16="http://schemas.microsoft.com/office/drawing/2014/main" id="{00000000-0008-0000-0B00-00005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121</xdr:row>
      <xdr:rowOff>37514</xdr:rowOff>
    </xdr:from>
    <xdr:ext cx="108000" cy="720000"/>
    <xdr:pic>
      <xdr:nvPicPr>
        <xdr:cNvPr id="85" name="Imagen 84">
          <a:extLst>
            <a:ext uri="{FF2B5EF4-FFF2-40B4-BE49-F238E27FC236}">
              <a16:creationId xmlns:a16="http://schemas.microsoft.com/office/drawing/2014/main" id="{00000000-0008-0000-0B00-00005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121</xdr:row>
      <xdr:rowOff>35170</xdr:rowOff>
    </xdr:from>
    <xdr:ext cx="108000" cy="720000"/>
    <xdr:pic>
      <xdr:nvPicPr>
        <xdr:cNvPr id="86" name="Imagen 85">
          <a:extLst>
            <a:ext uri="{FF2B5EF4-FFF2-40B4-BE49-F238E27FC236}">
              <a16:creationId xmlns:a16="http://schemas.microsoft.com/office/drawing/2014/main" id="{00000000-0008-0000-0B00-00005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121</xdr:row>
      <xdr:rowOff>35172</xdr:rowOff>
    </xdr:from>
    <xdr:ext cx="108000" cy="720000"/>
    <xdr:pic>
      <xdr:nvPicPr>
        <xdr:cNvPr id="87" name="Imagen 86">
          <a:extLst>
            <a:ext uri="{FF2B5EF4-FFF2-40B4-BE49-F238E27FC236}">
              <a16:creationId xmlns:a16="http://schemas.microsoft.com/office/drawing/2014/main" id="{00000000-0008-0000-0B00-00005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121</xdr:row>
      <xdr:rowOff>37513</xdr:rowOff>
    </xdr:from>
    <xdr:ext cx="540000" cy="720000"/>
    <xdr:pic>
      <xdr:nvPicPr>
        <xdr:cNvPr id="88" name="Imagen 87">
          <a:extLst>
            <a:ext uri="{FF2B5EF4-FFF2-40B4-BE49-F238E27FC236}">
              <a16:creationId xmlns:a16="http://schemas.microsoft.com/office/drawing/2014/main" id="{00000000-0008-0000-0B00-00005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121</xdr:row>
      <xdr:rowOff>47409</xdr:rowOff>
    </xdr:from>
    <xdr:ext cx="720000" cy="720000"/>
    <xdr:pic>
      <xdr:nvPicPr>
        <xdr:cNvPr id="89" name="Imagen 88">
          <a:extLst>
            <a:ext uri="{FF2B5EF4-FFF2-40B4-BE49-F238E27FC236}">
              <a16:creationId xmlns:a16="http://schemas.microsoft.com/office/drawing/2014/main" id="{00000000-0008-0000-0B00-00005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121</xdr:row>
      <xdr:rowOff>41032</xdr:rowOff>
    </xdr:from>
    <xdr:ext cx="720000" cy="720000"/>
    <xdr:pic>
      <xdr:nvPicPr>
        <xdr:cNvPr id="90" name="Imagen 89">
          <a:extLst>
            <a:ext uri="{FF2B5EF4-FFF2-40B4-BE49-F238E27FC236}">
              <a16:creationId xmlns:a16="http://schemas.microsoft.com/office/drawing/2014/main" id="{00000000-0008-0000-0B00-00005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121</xdr:row>
      <xdr:rowOff>41040</xdr:rowOff>
    </xdr:from>
    <xdr:ext cx="720000" cy="720000"/>
    <xdr:pic>
      <xdr:nvPicPr>
        <xdr:cNvPr id="91" name="Imagen 90">
          <a:extLst>
            <a:ext uri="{FF2B5EF4-FFF2-40B4-BE49-F238E27FC236}">
              <a16:creationId xmlns:a16="http://schemas.microsoft.com/office/drawing/2014/main" id="{00000000-0008-0000-0B00-00005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121</xdr:row>
      <xdr:rowOff>43180</xdr:rowOff>
    </xdr:from>
    <xdr:ext cx="108000" cy="720000"/>
    <xdr:pic>
      <xdr:nvPicPr>
        <xdr:cNvPr id="92" name="Imagen 91">
          <a:extLst>
            <a:ext uri="{FF2B5EF4-FFF2-40B4-BE49-F238E27FC236}">
              <a16:creationId xmlns:a16="http://schemas.microsoft.com/office/drawing/2014/main" id="{00000000-0008-0000-0B00-00005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121</xdr:row>
      <xdr:rowOff>51435</xdr:rowOff>
    </xdr:from>
    <xdr:ext cx="540000" cy="720000"/>
    <xdr:pic>
      <xdr:nvPicPr>
        <xdr:cNvPr id="93" name="Imagen 92">
          <a:extLst>
            <a:ext uri="{FF2B5EF4-FFF2-40B4-BE49-F238E27FC236}">
              <a16:creationId xmlns:a16="http://schemas.microsoft.com/office/drawing/2014/main" id="{00000000-0008-0000-0B00-00005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121</xdr:row>
      <xdr:rowOff>23495</xdr:rowOff>
    </xdr:from>
    <xdr:ext cx="720000" cy="720000"/>
    <xdr:pic>
      <xdr:nvPicPr>
        <xdr:cNvPr id="94" name="Imagen 93">
          <a:extLst>
            <a:ext uri="{FF2B5EF4-FFF2-40B4-BE49-F238E27FC236}">
              <a16:creationId xmlns:a16="http://schemas.microsoft.com/office/drawing/2014/main" id="{00000000-0008-0000-0B00-00005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38" name="Imagen 37">
          <a:extLst>
            <a:ext uri="{FF2B5EF4-FFF2-40B4-BE49-F238E27FC236}">
              <a16:creationId xmlns:a16="http://schemas.microsoft.com/office/drawing/2014/main" id="{00000000-0008-0000-0C00-00002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39" name="Imagen 38">
          <a:extLst>
            <a:ext uri="{FF2B5EF4-FFF2-40B4-BE49-F238E27FC236}">
              <a16:creationId xmlns:a16="http://schemas.microsoft.com/office/drawing/2014/main" id="{00000000-0008-0000-0C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40" name="Imagen 39">
          <a:extLst>
            <a:ext uri="{FF2B5EF4-FFF2-40B4-BE49-F238E27FC236}">
              <a16:creationId xmlns:a16="http://schemas.microsoft.com/office/drawing/2014/main" id="{00000000-0008-0000-0C00-00002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41" name="Imagen 40">
          <a:extLst>
            <a:ext uri="{FF2B5EF4-FFF2-40B4-BE49-F238E27FC236}">
              <a16:creationId xmlns:a16="http://schemas.microsoft.com/office/drawing/2014/main" id="{00000000-0008-0000-0C00-00002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42" name="Imagen 41">
          <a:extLst>
            <a:ext uri="{FF2B5EF4-FFF2-40B4-BE49-F238E27FC236}">
              <a16:creationId xmlns:a16="http://schemas.microsoft.com/office/drawing/2014/main" id="{00000000-0008-0000-0C00-00002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C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C00-00002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45" name="Imagen 44">
          <a:extLst>
            <a:ext uri="{FF2B5EF4-FFF2-40B4-BE49-F238E27FC236}">
              <a16:creationId xmlns:a16="http://schemas.microsoft.com/office/drawing/2014/main" id="{00000000-0008-0000-0C00-00002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46" name="Imagen 45">
          <a:extLst>
            <a:ext uri="{FF2B5EF4-FFF2-40B4-BE49-F238E27FC236}">
              <a16:creationId xmlns:a16="http://schemas.microsoft.com/office/drawing/2014/main" id="{00000000-0008-0000-0C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47" name="Imagen 46">
          <a:extLst>
            <a:ext uri="{FF2B5EF4-FFF2-40B4-BE49-F238E27FC236}">
              <a16:creationId xmlns:a16="http://schemas.microsoft.com/office/drawing/2014/main" id="{00000000-0008-0000-0C00-00002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48" name="Imagen 47">
          <a:extLst>
            <a:ext uri="{FF2B5EF4-FFF2-40B4-BE49-F238E27FC236}">
              <a16:creationId xmlns:a16="http://schemas.microsoft.com/office/drawing/2014/main" id="{00000000-0008-0000-0C00-00003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49" name="Imagen 48">
          <a:extLst>
            <a:ext uri="{FF2B5EF4-FFF2-40B4-BE49-F238E27FC236}">
              <a16:creationId xmlns:a16="http://schemas.microsoft.com/office/drawing/2014/main" id="{00000000-0008-0000-0C00-00003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50" name="Imagen 49">
          <a:extLst>
            <a:ext uri="{FF2B5EF4-FFF2-40B4-BE49-F238E27FC236}">
              <a16:creationId xmlns:a16="http://schemas.microsoft.com/office/drawing/2014/main" id="{00000000-0008-0000-0C00-000032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51" name="Imagen 50">
          <a:extLst>
            <a:ext uri="{FF2B5EF4-FFF2-40B4-BE49-F238E27FC236}">
              <a16:creationId xmlns:a16="http://schemas.microsoft.com/office/drawing/2014/main" id="{00000000-0008-0000-0C00-00003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52" name="Imagen 51">
          <a:extLst>
            <a:ext uri="{FF2B5EF4-FFF2-40B4-BE49-F238E27FC236}">
              <a16:creationId xmlns:a16="http://schemas.microsoft.com/office/drawing/2014/main" id="{00000000-0008-0000-0C00-00003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67</xdr:row>
      <xdr:rowOff>36195</xdr:rowOff>
    </xdr:from>
    <xdr:ext cx="720000" cy="720000"/>
    <xdr:pic>
      <xdr:nvPicPr>
        <xdr:cNvPr id="53" name="Imagen 52">
          <a:extLst>
            <a:ext uri="{FF2B5EF4-FFF2-40B4-BE49-F238E27FC236}">
              <a16:creationId xmlns:a16="http://schemas.microsoft.com/office/drawing/2014/main" id="{00000000-0008-0000-0C00-00003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67</xdr:row>
      <xdr:rowOff>36195</xdr:rowOff>
    </xdr:from>
    <xdr:ext cx="540000" cy="720000"/>
    <xdr:pic>
      <xdr:nvPicPr>
        <xdr:cNvPr id="54" name="Imagen 53">
          <a:extLst>
            <a:ext uri="{FF2B5EF4-FFF2-40B4-BE49-F238E27FC236}">
              <a16:creationId xmlns:a16="http://schemas.microsoft.com/office/drawing/2014/main" id="{00000000-0008-0000-0C00-00003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67</xdr:row>
      <xdr:rowOff>35229</xdr:rowOff>
    </xdr:from>
    <xdr:ext cx="540000" cy="720000"/>
    <xdr:pic>
      <xdr:nvPicPr>
        <xdr:cNvPr id="55" name="Imagen 54">
          <a:extLst>
            <a:ext uri="{FF2B5EF4-FFF2-40B4-BE49-F238E27FC236}">
              <a16:creationId xmlns:a16="http://schemas.microsoft.com/office/drawing/2014/main" id="{00000000-0008-0000-0C00-00003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67</xdr:row>
      <xdr:rowOff>40743</xdr:rowOff>
    </xdr:from>
    <xdr:ext cx="108000" cy="720000"/>
    <xdr:pic>
      <xdr:nvPicPr>
        <xdr:cNvPr id="56" name="Imagen 55">
          <a:extLst>
            <a:ext uri="{FF2B5EF4-FFF2-40B4-BE49-F238E27FC236}">
              <a16:creationId xmlns:a16="http://schemas.microsoft.com/office/drawing/2014/main" id="{00000000-0008-0000-0C00-00003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67</xdr:row>
      <xdr:rowOff>37375</xdr:rowOff>
    </xdr:from>
    <xdr:ext cx="540000" cy="720000"/>
    <xdr:pic>
      <xdr:nvPicPr>
        <xdr:cNvPr id="57" name="Imagen 56">
          <a:extLst>
            <a:ext uri="{FF2B5EF4-FFF2-40B4-BE49-F238E27FC236}">
              <a16:creationId xmlns:a16="http://schemas.microsoft.com/office/drawing/2014/main" id="{00000000-0008-0000-0C00-00003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67</xdr:row>
      <xdr:rowOff>37514</xdr:rowOff>
    </xdr:from>
    <xdr:ext cx="108000" cy="720000"/>
    <xdr:pic>
      <xdr:nvPicPr>
        <xdr:cNvPr id="58" name="Imagen 57">
          <a:extLst>
            <a:ext uri="{FF2B5EF4-FFF2-40B4-BE49-F238E27FC236}">
              <a16:creationId xmlns:a16="http://schemas.microsoft.com/office/drawing/2014/main" id="{00000000-0008-0000-0C00-00003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67</xdr:row>
      <xdr:rowOff>35170</xdr:rowOff>
    </xdr:from>
    <xdr:ext cx="108000" cy="720000"/>
    <xdr:pic>
      <xdr:nvPicPr>
        <xdr:cNvPr id="59" name="Imagen 58">
          <a:extLst>
            <a:ext uri="{FF2B5EF4-FFF2-40B4-BE49-F238E27FC236}">
              <a16:creationId xmlns:a16="http://schemas.microsoft.com/office/drawing/2014/main" id="{00000000-0008-0000-0C00-00003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67</xdr:row>
      <xdr:rowOff>35172</xdr:rowOff>
    </xdr:from>
    <xdr:ext cx="108000" cy="720000"/>
    <xdr:pic>
      <xdr:nvPicPr>
        <xdr:cNvPr id="60" name="Imagen 59">
          <a:extLst>
            <a:ext uri="{FF2B5EF4-FFF2-40B4-BE49-F238E27FC236}">
              <a16:creationId xmlns:a16="http://schemas.microsoft.com/office/drawing/2014/main" id="{00000000-0008-0000-0C00-00003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67</xdr:row>
      <xdr:rowOff>37513</xdr:rowOff>
    </xdr:from>
    <xdr:ext cx="540000" cy="720000"/>
    <xdr:pic>
      <xdr:nvPicPr>
        <xdr:cNvPr id="61" name="Imagen 60">
          <a:extLst>
            <a:ext uri="{FF2B5EF4-FFF2-40B4-BE49-F238E27FC236}">
              <a16:creationId xmlns:a16="http://schemas.microsoft.com/office/drawing/2014/main" id="{00000000-0008-0000-0C00-00003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67</xdr:row>
      <xdr:rowOff>47409</xdr:rowOff>
    </xdr:from>
    <xdr:ext cx="720000" cy="720000"/>
    <xdr:pic>
      <xdr:nvPicPr>
        <xdr:cNvPr id="62" name="Imagen 61">
          <a:extLst>
            <a:ext uri="{FF2B5EF4-FFF2-40B4-BE49-F238E27FC236}">
              <a16:creationId xmlns:a16="http://schemas.microsoft.com/office/drawing/2014/main" id="{00000000-0008-0000-0C00-00003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67</xdr:row>
      <xdr:rowOff>41032</xdr:rowOff>
    </xdr:from>
    <xdr:ext cx="720000" cy="720000"/>
    <xdr:pic>
      <xdr:nvPicPr>
        <xdr:cNvPr id="63" name="Imagen 62">
          <a:extLst>
            <a:ext uri="{FF2B5EF4-FFF2-40B4-BE49-F238E27FC236}">
              <a16:creationId xmlns:a16="http://schemas.microsoft.com/office/drawing/2014/main" id="{00000000-0008-0000-0C00-00003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67</xdr:row>
      <xdr:rowOff>41040</xdr:rowOff>
    </xdr:from>
    <xdr:ext cx="720000" cy="720000"/>
    <xdr:pic>
      <xdr:nvPicPr>
        <xdr:cNvPr id="64" name="Imagen 63">
          <a:extLst>
            <a:ext uri="{FF2B5EF4-FFF2-40B4-BE49-F238E27FC236}">
              <a16:creationId xmlns:a16="http://schemas.microsoft.com/office/drawing/2014/main" id="{00000000-0008-0000-0C00-00004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67</xdr:row>
      <xdr:rowOff>43180</xdr:rowOff>
    </xdr:from>
    <xdr:ext cx="108000" cy="720000"/>
    <xdr:pic>
      <xdr:nvPicPr>
        <xdr:cNvPr id="65" name="Imagen 64">
          <a:extLst>
            <a:ext uri="{FF2B5EF4-FFF2-40B4-BE49-F238E27FC236}">
              <a16:creationId xmlns:a16="http://schemas.microsoft.com/office/drawing/2014/main" id="{00000000-0008-0000-0C00-00004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67</xdr:row>
      <xdr:rowOff>51435</xdr:rowOff>
    </xdr:from>
    <xdr:ext cx="540000" cy="720000"/>
    <xdr:pic>
      <xdr:nvPicPr>
        <xdr:cNvPr id="66" name="Imagen 65">
          <a:extLst>
            <a:ext uri="{FF2B5EF4-FFF2-40B4-BE49-F238E27FC236}">
              <a16:creationId xmlns:a16="http://schemas.microsoft.com/office/drawing/2014/main" id="{00000000-0008-0000-0C00-00004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67</xdr:row>
      <xdr:rowOff>23495</xdr:rowOff>
    </xdr:from>
    <xdr:ext cx="720000" cy="720000"/>
    <xdr:pic>
      <xdr:nvPicPr>
        <xdr:cNvPr id="67" name="Imagen 66">
          <a:extLst>
            <a:ext uri="{FF2B5EF4-FFF2-40B4-BE49-F238E27FC236}">
              <a16:creationId xmlns:a16="http://schemas.microsoft.com/office/drawing/2014/main" id="{00000000-0008-0000-0C00-00004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D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D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D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D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D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D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D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D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D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D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D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D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D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D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D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E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E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E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E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E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E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E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E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E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E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E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E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E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E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E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00000000-0008-0000-0F00-00000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32553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62" name="Imagen 61">
          <a:extLst>
            <a:ext uri="{FF2B5EF4-FFF2-40B4-BE49-F238E27FC236}">
              <a16:creationId xmlns:a16="http://schemas.microsoft.com/office/drawing/2014/main" id="{00000000-0008-0000-0F00-00003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63" name="Imagen 62">
          <a:extLst>
            <a:ext uri="{FF2B5EF4-FFF2-40B4-BE49-F238E27FC236}">
              <a16:creationId xmlns:a16="http://schemas.microsoft.com/office/drawing/2014/main" id="{00000000-0008-0000-0F00-00003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64" name="Imagen 63">
          <a:extLst>
            <a:ext uri="{FF2B5EF4-FFF2-40B4-BE49-F238E27FC236}">
              <a16:creationId xmlns:a16="http://schemas.microsoft.com/office/drawing/2014/main" id="{00000000-0008-0000-0F00-00004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65" name="Imagen 64">
          <a:extLst>
            <a:ext uri="{FF2B5EF4-FFF2-40B4-BE49-F238E27FC236}">
              <a16:creationId xmlns:a16="http://schemas.microsoft.com/office/drawing/2014/main" id="{00000000-0008-0000-0F00-00004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66" name="Imagen 65">
          <a:extLst>
            <a:ext uri="{FF2B5EF4-FFF2-40B4-BE49-F238E27FC236}">
              <a16:creationId xmlns:a16="http://schemas.microsoft.com/office/drawing/2014/main" id="{00000000-0008-0000-0F00-000042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67" name="Imagen 66">
          <a:extLst>
            <a:ext uri="{FF2B5EF4-FFF2-40B4-BE49-F238E27FC236}">
              <a16:creationId xmlns:a16="http://schemas.microsoft.com/office/drawing/2014/main" id="{00000000-0008-0000-0F00-00004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68" name="Imagen 67">
          <a:extLst>
            <a:ext uri="{FF2B5EF4-FFF2-40B4-BE49-F238E27FC236}">
              <a16:creationId xmlns:a16="http://schemas.microsoft.com/office/drawing/2014/main" id="{00000000-0008-0000-0F00-00004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69" name="Imagen 68">
          <a:extLst>
            <a:ext uri="{FF2B5EF4-FFF2-40B4-BE49-F238E27FC236}">
              <a16:creationId xmlns:a16="http://schemas.microsoft.com/office/drawing/2014/main" id="{00000000-0008-0000-0F00-00004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70" name="Imagen 69">
          <a:extLst>
            <a:ext uri="{FF2B5EF4-FFF2-40B4-BE49-F238E27FC236}">
              <a16:creationId xmlns:a16="http://schemas.microsoft.com/office/drawing/2014/main" id="{00000000-0008-0000-0F00-00004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71" name="Imagen 70">
          <a:extLst>
            <a:ext uri="{FF2B5EF4-FFF2-40B4-BE49-F238E27FC236}">
              <a16:creationId xmlns:a16="http://schemas.microsoft.com/office/drawing/2014/main" id="{00000000-0008-0000-0F00-00004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72" name="Imagen 71">
          <a:extLst>
            <a:ext uri="{FF2B5EF4-FFF2-40B4-BE49-F238E27FC236}">
              <a16:creationId xmlns:a16="http://schemas.microsoft.com/office/drawing/2014/main" id="{00000000-0008-0000-0F00-00004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73" name="Imagen 72">
          <a:extLst>
            <a:ext uri="{FF2B5EF4-FFF2-40B4-BE49-F238E27FC236}">
              <a16:creationId xmlns:a16="http://schemas.microsoft.com/office/drawing/2014/main" id="{00000000-0008-0000-0F00-00004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86" name="Imagen 85">
          <a:extLst>
            <a:ext uri="{FF2B5EF4-FFF2-40B4-BE49-F238E27FC236}">
              <a16:creationId xmlns:a16="http://schemas.microsoft.com/office/drawing/2014/main" id="{00000000-0008-0000-0F00-00005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87" name="Imagen 86">
          <a:extLst>
            <a:ext uri="{FF2B5EF4-FFF2-40B4-BE49-F238E27FC236}">
              <a16:creationId xmlns:a16="http://schemas.microsoft.com/office/drawing/2014/main" id="{00000000-0008-0000-0F00-00005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88" name="Imagen 87">
          <a:extLst>
            <a:ext uri="{FF2B5EF4-FFF2-40B4-BE49-F238E27FC236}">
              <a16:creationId xmlns:a16="http://schemas.microsoft.com/office/drawing/2014/main" id="{00000000-0008-0000-0F00-00005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39</xdr:row>
      <xdr:rowOff>40743</xdr:rowOff>
    </xdr:from>
    <xdr:ext cx="108000" cy="720000"/>
    <xdr:pic>
      <xdr:nvPicPr>
        <xdr:cNvPr id="89" name="Imagen 88">
          <a:extLst>
            <a:ext uri="{FF2B5EF4-FFF2-40B4-BE49-F238E27FC236}">
              <a16:creationId xmlns:a16="http://schemas.microsoft.com/office/drawing/2014/main" id="{00000000-0008-0000-0F00-00005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39</xdr:row>
      <xdr:rowOff>36195</xdr:rowOff>
    </xdr:from>
    <xdr:ext cx="720000" cy="720000"/>
    <xdr:pic>
      <xdr:nvPicPr>
        <xdr:cNvPr id="90" name="Imagen 89">
          <a:extLst>
            <a:ext uri="{FF2B5EF4-FFF2-40B4-BE49-F238E27FC236}">
              <a16:creationId xmlns:a16="http://schemas.microsoft.com/office/drawing/2014/main" id="{00000000-0008-0000-0F00-00005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39</xdr:row>
      <xdr:rowOff>36195</xdr:rowOff>
    </xdr:from>
    <xdr:ext cx="540000" cy="720000"/>
    <xdr:pic>
      <xdr:nvPicPr>
        <xdr:cNvPr id="91" name="Imagen 90">
          <a:extLst>
            <a:ext uri="{FF2B5EF4-FFF2-40B4-BE49-F238E27FC236}">
              <a16:creationId xmlns:a16="http://schemas.microsoft.com/office/drawing/2014/main" id="{00000000-0008-0000-0F00-00005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39</xdr:row>
      <xdr:rowOff>35229</xdr:rowOff>
    </xdr:from>
    <xdr:ext cx="540000" cy="720000"/>
    <xdr:pic>
      <xdr:nvPicPr>
        <xdr:cNvPr id="92" name="Imagen 91">
          <a:extLst>
            <a:ext uri="{FF2B5EF4-FFF2-40B4-BE49-F238E27FC236}">
              <a16:creationId xmlns:a16="http://schemas.microsoft.com/office/drawing/2014/main" id="{00000000-0008-0000-0F00-00005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39</xdr:row>
      <xdr:rowOff>40743</xdr:rowOff>
    </xdr:from>
    <xdr:ext cx="108000" cy="720000"/>
    <xdr:pic>
      <xdr:nvPicPr>
        <xdr:cNvPr id="93" name="Imagen 92">
          <a:extLst>
            <a:ext uri="{FF2B5EF4-FFF2-40B4-BE49-F238E27FC236}">
              <a16:creationId xmlns:a16="http://schemas.microsoft.com/office/drawing/2014/main" id="{00000000-0008-0000-0F00-00005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39</xdr:row>
      <xdr:rowOff>37375</xdr:rowOff>
    </xdr:from>
    <xdr:ext cx="540000" cy="720000"/>
    <xdr:pic>
      <xdr:nvPicPr>
        <xdr:cNvPr id="94" name="Imagen 93">
          <a:extLst>
            <a:ext uri="{FF2B5EF4-FFF2-40B4-BE49-F238E27FC236}">
              <a16:creationId xmlns:a16="http://schemas.microsoft.com/office/drawing/2014/main" id="{00000000-0008-0000-0F00-00005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39</xdr:row>
      <xdr:rowOff>37514</xdr:rowOff>
    </xdr:from>
    <xdr:ext cx="108000" cy="720000"/>
    <xdr:pic>
      <xdr:nvPicPr>
        <xdr:cNvPr id="95" name="Imagen 94">
          <a:extLst>
            <a:ext uri="{FF2B5EF4-FFF2-40B4-BE49-F238E27FC236}">
              <a16:creationId xmlns:a16="http://schemas.microsoft.com/office/drawing/2014/main" id="{00000000-0008-0000-0F00-00005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39</xdr:row>
      <xdr:rowOff>35170</xdr:rowOff>
    </xdr:from>
    <xdr:ext cx="108000" cy="720000"/>
    <xdr:pic>
      <xdr:nvPicPr>
        <xdr:cNvPr id="96" name="Imagen 95">
          <a:extLst>
            <a:ext uri="{FF2B5EF4-FFF2-40B4-BE49-F238E27FC236}">
              <a16:creationId xmlns:a16="http://schemas.microsoft.com/office/drawing/2014/main" id="{00000000-0008-0000-0F00-00006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39</xdr:row>
      <xdr:rowOff>35172</xdr:rowOff>
    </xdr:from>
    <xdr:ext cx="108000" cy="720000"/>
    <xdr:pic>
      <xdr:nvPicPr>
        <xdr:cNvPr id="97" name="Imagen 96">
          <a:extLst>
            <a:ext uri="{FF2B5EF4-FFF2-40B4-BE49-F238E27FC236}">
              <a16:creationId xmlns:a16="http://schemas.microsoft.com/office/drawing/2014/main" id="{00000000-0008-0000-0F00-00006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39</xdr:row>
      <xdr:rowOff>37513</xdr:rowOff>
    </xdr:from>
    <xdr:ext cx="540000" cy="720000"/>
    <xdr:pic>
      <xdr:nvPicPr>
        <xdr:cNvPr id="110" name="Imagen 109">
          <a:extLst>
            <a:ext uri="{FF2B5EF4-FFF2-40B4-BE49-F238E27FC236}">
              <a16:creationId xmlns:a16="http://schemas.microsoft.com/office/drawing/2014/main" id="{00000000-0008-0000-0F00-00006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39</xdr:row>
      <xdr:rowOff>47409</xdr:rowOff>
    </xdr:from>
    <xdr:ext cx="720000" cy="720000"/>
    <xdr:pic>
      <xdr:nvPicPr>
        <xdr:cNvPr id="111" name="Imagen 110">
          <a:extLst>
            <a:ext uri="{FF2B5EF4-FFF2-40B4-BE49-F238E27FC236}">
              <a16:creationId xmlns:a16="http://schemas.microsoft.com/office/drawing/2014/main" id="{00000000-0008-0000-0F00-00006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39</xdr:row>
      <xdr:rowOff>41032</xdr:rowOff>
    </xdr:from>
    <xdr:ext cx="720000" cy="720000"/>
    <xdr:pic>
      <xdr:nvPicPr>
        <xdr:cNvPr id="112" name="Imagen 111">
          <a:extLst>
            <a:ext uri="{FF2B5EF4-FFF2-40B4-BE49-F238E27FC236}">
              <a16:creationId xmlns:a16="http://schemas.microsoft.com/office/drawing/2014/main" id="{00000000-0008-0000-0F00-00007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39</xdr:row>
      <xdr:rowOff>41040</xdr:rowOff>
    </xdr:from>
    <xdr:ext cx="720000" cy="720000"/>
    <xdr:pic>
      <xdr:nvPicPr>
        <xdr:cNvPr id="113" name="Imagen 112">
          <a:extLst>
            <a:ext uri="{FF2B5EF4-FFF2-40B4-BE49-F238E27FC236}">
              <a16:creationId xmlns:a16="http://schemas.microsoft.com/office/drawing/2014/main" id="{00000000-0008-0000-0F00-00007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39</xdr:row>
      <xdr:rowOff>43180</xdr:rowOff>
    </xdr:from>
    <xdr:ext cx="108000" cy="720000"/>
    <xdr:pic>
      <xdr:nvPicPr>
        <xdr:cNvPr id="114" name="Imagen 113">
          <a:extLst>
            <a:ext uri="{FF2B5EF4-FFF2-40B4-BE49-F238E27FC236}">
              <a16:creationId xmlns:a16="http://schemas.microsoft.com/office/drawing/2014/main" id="{00000000-0008-0000-0F00-00007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39</xdr:row>
      <xdr:rowOff>51435</xdr:rowOff>
    </xdr:from>
    <xdr:ext cx="540000" cy="720000"/>
    <xdr:pic>
      <xdr:nvPicPr>
        <xdr:cNvPr id="115" name="Imagen 114">
          <a:extLst>
            <a:ext uri="{FF2B5EF4-FFF2-40B4-BE49-F238E27FC236}">
              <a16:creationId xmlns:a16="http://schemas.microsoft.com/office/drawing/2014/main" id="{00000000-0008-0000-0F00-00007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39</xdr:row>
      <xdr:rowOff>23495</xdr:rowOff>
    </xdr:from>
    <xdr:ext cx="720000" cy="720000"/>
    <xdr:pic>
      <xdr:nvPicPr>
        <xdr:cNvPr id="116" name="Imagen 115">
          <a:extLst>
            <a:ext uri="{FF2B5EF4-FFF2-40B4-BE49-F238E27FC236}">
              <a16:creationId xmlns:a16="http://schemas.microsoft.com/office/drawing/2014/main" id="{00000000-0008-0000-0F00-00007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61</xdr:row>
      <xdr:rowOff>40743</xdr:rowOff>
    </xdr:from>
    <xdr:ext cx="108000" cy="720000"/>
    <xdr:pic>
      <xdr:nvPicPr>
        <xdr:cNvPr id="117" name="Imagen 116">
          <a:extLst>
            <a:ext uri="{FF2B5EF4-FFF2-40B4-BE49-F238E27FC236}">
              <a16:creationId xmlns:a16="http://schemas.microsoft.com/office/drawing/2014/main" id="{00000000-0008-0000-0F00-00007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61</xdr:row>
      <xdr:rowOff>36195</xdr:rowOff>
    </xdr:from>
    <xdr:ext cx="720000" cy="720000"/>
    <xdr:pic>
      <xdr:nvPicPr>
        <xdr:cNvPr id="118" name="Imagen 117">
          <a:extLst>
            <a:ext uri="{FF2B5EF4-FFF2-40B4-BE49-F238E27FC236}">
              <a16:creationId xmlns:a16="http://schemas.microsoft.com/office/drawing/2014/main" id="{00000000-0008-0000-0F00-00007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61</xdr:row>
      <xdr:rowOff>36195</xdr:rowOff>
    </xdr:from>
    <xdr:ext cx="540000" cy="720000"/>
    <xdr:pic>
      <xdr:nvPicPr>
        <xdr:cNvPr id="119" name="Imagen 118">
          <a:extLst>
            <a:ext uri="{FF2B5EF4-FFF2-40B4-BE49-F238E27FC236}">
              <a16:creationId xmlns:a16="http://schemas.microsoft.com/office/drawing/2014/main" id="{00000000-0008-0000-0F00-00007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61</xdr:row>
      <xdr:rowOff>35229</xdr:rowOff>
    </xdr:from>
    <xdr:ext cx="540000" cy="720000"/>
    <xdr:pic>
      <xdr:nvPicPr>
        <xdr:cNvPr id="120" name="Imagen 119">
          <a:extLst>
            <a:ext uri="{FF2B5EF4-FFF2-40B4-BE49-F238E27FC236}">
              <a16:creationId xmlns:a16="http://schemas.microsoft.com/office/drawing/2014/main" id="{00000000-0008-0000-0F00-00007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61</xdr:row>
      <xdr:rowOff>40743</xdr:rowOff>
    </xdr:from>
    <xdr:ext cx="108000" cy="720000"/>
    <xdr:pic>
      <xdr:nvPicPr>
        <xdr:cNvPr id="121" name="Imagen 120">
          <a:extLst>
            <a:ext uri="{FF2B5EF4-FFF2-40B4-BE49-F238E27FC236}">
              <a16:creationId xmlns:a16="http://schemas.microsoft.com/office/drawing/2014/main" id="{00000000-0008-0000-0F00-00007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61</xdr:row>
      <xdr:rowOff>37375</xdr:rowOff>
    </xdr:from>
    <xdr:ext cx="540000" cy="720000"/>
    <xdr:pic>
      <xdr:nvPicPr>
        <xdr:cNvPr id="122" name="Imagen 121">
          <a:extLst>
            <a:ext uri="{FF2B5EF4-FFF2-40B4-BE49-F238E27FC236}">
              <a16:creationId xmlns:a16="http://schemas.microsoft.com/office/drawing/2014/main" id="{00000000-0008-0000-0F00-00007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61</xdr:row>
      <xdr:rowOff>37514</xdr:rowOff>
    </xdr:from>
    <xdr:ext cx="108000" cy="720000"/>
    <xdr:pic>
      <xdr:nvPicPr>
        <xdr:cNvPr id="123" name="Imagen 122">
          <a:extLst>
            <a:ext uri="{FF2B5EF4-FFF2-40B4-BE49-F238E27FC236}">
              <a16:creationId xmlns:a16="http://schemas.microsoft.com/office/drawing/2014/main" id="{00000000-0008-0000-0F00-00007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61</xdr:row>
      <xdr:rowOff>35170</xdr:rowOff>
    </xdr:from>
    <xdr:ext cx="108000" cy="720000"/>
    <xdr:pic>
      <xdr:nvPicPr>
        <xdr:cNvPr id="124" name="Imagen 123">
          <a:extLst>
            <a:ext uri="{FF2B5EF4-FFF2-40B4-BE49-F238E27FC236}">
              <a16:creationId xmlns:a16="http://schemas.microsoft.com/office/drawing/2014/main" id="{00000000-0008-0000-0F00-00007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61</xdr:row>
      <xdr:rowOff>35172</xdr:rowOff>
    </xdr:from>
    <xdr:ext cx="108000" cy="720000"/>
    <xdr:pic>
      <xdr:nvPicPr>
        <xdr:cNvPr id="125" name="Imagen 124">
          <a:extLst>
            <a:ext uri="{FF2B5EF4-FFF2-40B4-BE49-F238E27FC236}">
              <a16:creationId xmlns:a16="http://schemas.microsoft.com/office/drawing/2014/main" id="{00000000-0008-0000-0F00-00007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61</xdr:row>
      <xdr:rowOff>37513</xdr:rowOff>
    </xdr:from>
    <xdr:ext cx="540000" cy="720000"/>
    <xdr:pic>
      <xdr:nvPicPr>
        <xdr:cNvPr id="126" name="Imagen 125">
          <a:extLst>
            <a:ext uri="{FF2B5EF4-FFF2-40B4-BE49-F238E27FC236}">
              <a16:creationId xmlns:a16="http://schemas.microsoft.com/office/drawing/2014/main" id="{00000000-0008-0000-0F00-00007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61</xdr:row>
      <xdr:rowOff>47409</xdr:rowOff>
    </xdr:from>
    <xdr:ext cx="720000" cy="720000"/>
    <xdr:pic>
      <xdr:nvPicPr>
        <xdr:cNvPr id="127" name="Imagen 126">
          <a:extLst>
            <a:ext uri="{FF2B5EF4-FFF2-40B4-BE49-F238E27FC236}">
              <a16:creationId xmlns:a16="http://schemas.microsoft.com/office/drawing/2014/main" id="{00000000-0008-0000-0F00-00007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61</xdr:row>
      <xdr:rowOff>41032</xdr:rowOff>
    </xdr:from>
    <xdr:ext cx="720000" cy="720000"/>
    <xdr:pic>
      <xdr:nvPicPr>
        <xdr:cNvPr id="128" name="Imagen 127">
          <a:extLst>
            <a:ext uri="{FF2B5EF4-FFF2-40B4-BE49-F238E27FC236}">
              <a16:creationId xmlns:a16="http://schemas.microsoft.com/office/drawing/2014/main" id="{00000000-0008-0000-0F00-00008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61</xdr:row>
      <xdr:rowOff>41040</xdr:rowOff>
    </xdr:from>
    <xdr:ext cx="720000" cy="720000"/>
    <xdr:pic>
      <xdr:nvPicPr>
        <xdr:cNvPr id="129" name="Imagen 128">
          <a:extLst>
            <a:ext uri="{FF2B5EF4-FFF2-40B4-BE49-F238E27FC236}">
              <a16:creationId xmlns:a16="http://schemas.microsoft.com/office/drawing/2014/main" id="{00000000-0008-0000-0F00-00008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61</xdr:row>
      <xdr:rowOff>43180</xdr:rowOff>
    </xdr:from>
    <xdr:ext cx="108000" cy="720000"/>
    <xdr:pic>
      <xdr:nvPicPr>
        <xdr:cNvPr id="130" name="Imagen 129">
          <a:extLst>
            <a:ext uri="{FF2B5EF4-FFF2-40B4-BE49-F238E27FC236}">
              <a16:creationId xmlns:a16="http://schemas.microsoft.com/office/drawing/2014/main" id="{00000000-0008-0000-0F00-00008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61</xdr:row>
      <xdr:rowOff>51435</xdr:rowOff>
    </xdr:from>
    <xdr:ext cx="540000" cy="720000"/>
    <xdr:pic>
      <xdr:nvPicPr>
        <xdr:cNvPr id="131" name="Imagen 130">
          <a:extLst>
            <a:ext uri="{FF2B5EF4-FFF2-40B4-BE49-F238E27FC236}">
              <a16:creationId xmlns:a16="http://schemas.microsoft.com/office/drawing/2014/main" id="{00000000-0008-0000-0F00-00008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61</xdr:row>
      <xdr:rowOff>23495</xdr:rowOff>
    </xdr:from>
    <xdr:ext cx="720000" cy="720000"/>
    <xdr:pic>
      <xdr:nvPicPr>
        <xdr:cNvPr id="132" name="Imagen 131">
          <a:extLst>
            <a:ext uri="{FF2B5EF4-FFF2-40B4-BE49-F238E27FC236}">
              <a16:creationId xmlns:a16="http://schemas.microsoft.com/office/drawing/2014/main" id="{00000000-0008-0000-0F00-00008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95</xdr:row>
      <xdr:rowOff>40743</xdr:rowOff>
    </xdr:from>
    <xdr:ext cx="108000" cy="720000"/>
    <xdr:pic>
      <xdr:nvPicPr>
        <xdr:cNvPr id="133" name="Imagen 132">
          <a:extLst>
            <a:ext uri="{FF2B5EF4-FFF2-40B4-BE49-F238E27FC236}">
              <a16:creationId xmlns:a16="http://schemas.microsoft.com/office/drawing/2014/main" id="{00000000-0008-0000-0F00-00008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95</xdr:row>
      <xdr:rowOff>36195</xdr:rowOff>
    </xdr:from>
    <xdr:ext cx="720000" cy="720000"/>
    <xdr:pic>
      <xdr:nvPicPr>
        <xdr:cNvPr id="134" name="Imagen 133">
          <a:extLst>
            <a:ext uri="{FF2B5EF4-FFF2-40B4-BE49-F238E27FC236}">
              <a16:creationId xmlns:a16="http://schemas.microsoft.com/office/drawing/2014/main" id="{00000000-0008-0000-0F00-00008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95</xdr:row>
      <xdr:rowOff>36195</xdr:rowOff>
    </xdr:from>
    <xdr:ext cx="540000" cy="720000"/>
    <xdr:pic>
      <xdr:nvPicPr>
        <xdr:cNvPr id="135" name="Imagen 134">
          <a:extLst>
            <a:ext uri="{FF2B5EF4-FFF2-40B4-BE49-F238E27FC236}">
              <a16:creationId xmlns:a16="http://schemas.microsoft.com/office/drawing/2014/main" id="{00000000-0008-0000-0F00-00008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95</xdr:row>
      <xdr:rowOff>35229</xdr:rowOff>
    </xdr:from>
    <xdr:ext cx="540000" cy="720000"/>
    <xdr:pic>
      <xdr:nvPicPr>
        <xdr:cNvPr id="136" name="Imagen 135">
          <a:extLst>
            <a:ext uri="{FF2B5EF4-FFF2-40B4-BE49-F238E27FC236}">
              <a16:creationId xmlns:a16="http://schemas.microsoft.com/office/drawing/2014/main" id="{00000000-0008-0000-0F00-00008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95</xdr:row>
      <xdr:rowOff>40743</xdr:rowOff>
    </xdr:from>
    <xdr:ext cx="108000" cy="720000"/>
    <xdr:pic>
      <xdr:nvPicPr>
        <xdr:cNvPr id="137" name="Imagen 136">
          <a:extLst>
            <a:ext uri="{FF2B5EF4-FFF2-40B4-BE49-F238E27FC236}">
              <a16:creationId xmlns:a16="http://schemas.microsoft.com/office/drawing/2014/main" id="{00000000-0008-0000-0F00-00008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95</xdr:row>
      <xdr:rowOff>37375</xdr:rowOff>
    </xdr:from>
    <xdr:ext cx="540000" cy="720000"/>
    <xdr:pic>
      <xdr:nvPicPr>
        <xdr:cNvPr id="138" name="Imagen 137">
          <a:extLst>
            <a:ext uri="{FF2B5EF4-FFF2-40B4-BE49-F238E27FC236}">
              <a16:creationId xmlns:a16="http://schemas.microsoft.com/office/drawing/2014/main" id="{00000000-0008-0000-0F00-00008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95</xdr:row>
      <xdr:rowOff>37514</xdr:rowOff>
    </xdr:from>
    <xdr:ext cx="108000" cy="720000"/>
    <xdr:pic>
      <xdr:nvPicPr>
        <xdr:cNvPr id="139" name="Imagen 138">
          <a:extLst>
            <a:ext uri="{FF2B5EF4-FFF2-40B4-BE49-F238E27FC236}">
              <a16:creationId xmlns:a16="http://schemas.microsoft.com/office/drawing/2014/main" id="{00000000-0008-0000-0F00-00008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95</xdr:row>
      <xdr:rowOff>35170</xdr:rowOff>
    </xdr:from>
    <xdr:ext cx="108000" cy="720000"/>
    <xdr:pic>
      <xdr:nvPicPr>
        <xdr:cNvPr id="140" name="Imagen 139">
          <a:extLst>
            <a:ext uri="{FF2B5EF4-FFF2-40B4-BE49-F238E27FC236}">
              <a16:creationId xmlns:a16="http://schemas.microsoft.com/office/drawing/2014/main" id="{00000000-0008-0000-0F00-00008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95</xdr:row>
      <xdr:rowOff>35172</xdr:rowOff>
    </xdr:from>
    <xdr:ext cx="108000" cy="720000"/>
    <xdr:pic>
      <xdr:nvPicPr>
        <xdr:cNvPr id="141" name="Imagen 140">
          <a:extLst>
            <a:ext uri="{FF2B5EF4-FFF2-40B4-BE49-F238E27FC236}">
              <a16:creationId xmlns:a16="http://schemas.microsoft.com/office/drawing/2014/main" id="{00000000-0008-0000-0F00-00008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95</xdr:row>
      <xdr:rowOff>37513</xdr:rowOff>
    </xdr:from>
    <xdr:ext cx="540000" cy="720000"/>
    <xdr:pic>
      <xdr:nvPicPr>
        <xdr:cNvPr id="142" name="Imagen 141">
          <a:extLst>
            <a:ext uri="{FF2B5EF4-FFF2-40B4-BE49-F238E27FC236}">
              <a16:creationId xmlns:a16="http://schemas.microsoft.com/office/drawing/2014/main" id="{00000000-0008-0000-0F00-00008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95</xdr:row>
      <xdr:rowOff>47409</xdr:rowOff>
    </xdr:from>
    <xdr:ext cx="720000" cy="720000"/>
    <xdr:pic>
      <xdr:nvPicPr>
        <xdr:cNvPr id="143" name="Imagen 142">
          <a:extLst>
            <a:ext uri="{FF2B5EF4-FFF2-40B4-BE49-F238E27FC236}">
              <a16:creationId xmlns:a16="http://schemas.microsoft.com/office/drawing/2014/main" id="{00000000-0008-0000-0F00-00008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95</xdr:row>
      <xdr:rowOff>41032</xdr:rowOff>
    </xdr:from>
    <xdr:ext cx="720000" cy="720000"/>
    <xdr:pic>
      <xdr:nvPicPr>
        <xdr:cNvPr id="144" name="Imagen 143">
          <a:extLst>
            <a:ext uri="{FF2B5EF4-FFF2-40B4-BE49-F238E27FC236}">
              <a16:creationId xmlns:a16="http://schemas.microsoft.com/office/drawing/2014/main" id="{00000000-0008-0000-0F00-00009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95</xdr:row>
      <xdr:rowOff>41040</xdr:rowOff>
    </xdr:from>
    <xdr:ext cx="720000" cy="720000"/>
    <xdr:pic>
      <xdr:nvPicPr>
        <xdr:cNvPr id="145" name="Imagen 144">
          <a:extLst>
            <a:ext uri="{FF2B5EF4-FFF2-40B4-BE49-F238E27FC236}">
              <a16:creationId xmlns:a16="http://schemas.microsoft.com/office/drawing/2014/main" id="{00000000-0008-0000-0F00-00009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95</xdr:row>
      <xdr:rowOff>43180</xdr:rowOff>
    </xdr:from>
    <xdr:ext cx="108000" cy="720000"/>
    <xdr:pic>
      <xdr:nvPicPr>
        <xdr:cNvPr id="146" name="Imagen 145">
          <a:extLst>
            <a:ext uri="{FF2B5EF4-FFF2-40B4-BE49-F238E27FC236}">
              <a16:creationId xmlns:a16="http://schemas.microsoft.com/office/drawing/2014/main" id="{00000000-0008-0000-0F00-00009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95</xdr:row>
      <xdr:rowOff>51435</xdr:rowOff>
    </xdr:from>
    <xdr:ext cx="540000" cy="720000"/>
    <xdr:pic>
      <xdr:nvPicPr>
        <xdr:cNvPr id="147" name="Imagen 146">
          <a:extLst>
            <a:ext uri="{FF2B5EF4-FFF2-40B4-BE49-F238E27FC236}">
              <a16:creationId xmlns:a16="http://schemas.microsoft.com/office/drawing/2014/main" id="{00000000-0008-0000-0F00-00009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95</xdr:row>
      <xdr:rowOff>23495</xdr:rowOff>
    </xdr:from>
    <xdr:ext cx="720000" cy="720000"/>
    <xdr:pic>
      <xdr:nvPicPr>
        <xdr:cNvPr id="148" name="Imagen 147">
          <a:extLst>
            <a:ext uri="{FF2B5EF4-FFF2-40B4-BE49-F238E27FC236}">
              <a16:creationId xmlns:a16="http://schemas.microsoft.com/office/drawing/2014/main" id="{00000000-0008-0000-0F00-00009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125</xdr:row>
      <xdr:rowOff>40743</xdr:rowOff>
    </xdr:from>
    <xdr:ext cx="108000" cy="720000"/>
    <xdr:pic>
      <xdr:nvPicPr>
        <xdr:cNvPr id="149" name="Imagen 148">
          <a:extLst>
            <a:ext uri="{FF2B5EF4-FFF2-40B4-BE49-F238E27FC236}">
              <a16:creationId xmlns:a16="http://schemas.microsoft.com/office/drawing/2014/main" id="{00000000-0008-0000-0F00-00009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125</xdr:row>
      <xdr:rowOff>36195</xdr:rowOff>
    </xdr:from>
    <xdr:ext cx="720000" cy="720000"/>
    <xdr:pic>
      <xdr:nvPicPr>
        <xdr:cNvPr id="150" name="Imagen 149">
          <a:extLst>
            <a:ext uri="{FF2B5EF4-FFF2-40B4-BE49-F238E27FC236}">
              <a16:creationId xmlns:a16="http://schemas.microsoft.com/office/drawing/2014/main" id="{00000000-0008-0000-0F00-00009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125</xdr:row>
      <xdr:rowOff>36195</xdr:rowOff>
    </xdr:from>
    <xdr:ext cx="540000" cy="720000"/>
    <xdr:pic>
      <xdr:nvPicPr>
        <xdr:cNvPr id="151" name="Imagen 150">
          <a:extLst>
            <a:ext uri="{FF2B5EF4-FFF2-40B4-BE49-F238E27FC236}">
              <a16:creationId xmlns:a16="http://schemas.microsoft.com/office/drawing/2014/main" id="{00000000-0008-0000-0F00-00009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125</xdr:row>
      <xdr:rowOff>35229</xdr:rowOff>
    </xdr:from>
    <xdr:ext cx="540000" cy="720000"/>
    <xdr:pic>
      <xdr:nvPicPr>
        <xdr:cNvPr id="152" name="Imagen 151">
          <a:extLst>
            <a:ext uri="{FF2B5EF4-FFF2-40B4-BE49-F238E27FC236}">
              <a16:creationId xmlns:a16="http://schemas.microsoft.com/office/drawing/2014/main" id="{00000000-0008-0000-0F00-00009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125</xdr:row>
      <xdr:rowOff>40743</xdr:rowOff>
    </xdr:from>
    <xdr:ext cx="108000" cy="720000"/>
    <xdr:pic>
      <xdr:nvPicPr>
        <xdr:cNvPr id="153" name="Imagen 152">
          <a:extLst>
            <a:ext uri="{FF2B5EF4-FFF2-40B4-BE49-F238E27FC236}">
              <a16:creationId xmlns:a16="http://schemas.microsoft.com/office/drawing/2014/main" id="{00000000-0008-0000-0F00-00009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125</xdr:row>
      <xdr:rowOff>37375</xdr:rowOff>
    </xdr:from>
    <xdr:ext cx="540000" cy="720000"/>
    <xdr:pic>
      <xdr:nvPicPr>
        <xdr:cNvPr id="154" name="Imagen 153">
          <a:extLst>
            <a:ext uri="{FF2B5EF4-FFF2-40B4-BE49-F238E27FC236}">
              <a16:creationId xmlns:a16="http://schemas.microsoft.com/office/drawing/2014/main" id="{00000000-0008-0000-0F00-00009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125</xdr:row>
      <xdr:rowOff>37514</xdr:rowOff>
    </xdr:from>
    <xdr:ext cx="108000" cy="720000"/>
    <xdr:pic>
      <xdr:nvPicPr>
        <xdr:cNvPr id="155" name="Imagen 154">
          <a:extLst>
            <a:ext uri="{FF2B5EF4-FFF2-40B4-BE49-F238E27FC236}">
              <a16:creationId xmlns:a16="http://schemas.microsoft.com/office/drawing/2014/main" id="{00000000-0008-0000-0F00-00009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125</xdr:row>
      <xdr:rowOff>35170</xdr:rowOff>
    </xdr:from>
    <xdr:ext cx="108000" cy="720000"/>
    <xdr:pic>
      <xdr:nvPicPr>
        <xdr:cNvPr id="156" name="Imagen 155">
          <a:extLst>
            <a:ext uri="{FF2B5EF4-FFF2-40B4-BE49-F238E27FC236}">
              <a16:creationId xmlns:a16="http://schemas.microsoft.com/office/drawing/2014/main" id="{00000000-0008-0000-0F00-00009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125</xdr:row>
      <xdr:rowOff>35172</xdr:rowOff>
    </xdr:from>
    <xdr:ext cx="108000" cy="720000"/>
    <xdr:pic>
      <xdr:nvPicPr>
        <xdr:cNvPr id="157" name="Imagen 156">
          <a:extLst>
            <a:ext uri="{FF2B5EF4-FFF2-40B4-BE49-F238E27FC236}">
              <a16:creationId xmlns:a16="http://schemas.microsoft.com/office/drawing/2014/main" id="{00000000-0008-0000-0F00-00009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125</xdr:row>
      <xdr:rowOff>37513</xdr:rowOff>
    </xdr:from>
    <xdr:ext cx="540000" cy="720000"/>
    <xdr:pic>
      <xdr:nvPicPr>
        <xdr:cNvPr id="158" name="Imagen 157">
          <a:extLst>
            <a:ext uri="{FF2B5EF4-FFF2-40B4-BE49-F238E27FC236}">
              <a16:creationId xmlns:a16="http://schemas.microsoft.com/office/drawing/2014/main" id="{00000000-0008-0000-0F00-00009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125</xdr:row>
      <xdr:rowOff>47409</xdr:rowOff>
    </xdr:from>
    <xdr:ext cx="720000" cy="720000"/>
    <xdr:pic>
      <xdr:nvPicPr>
        <xdr:cNvPr id="159" name="Imagen 158">
          <a:extLst>
            <a:ext uri="{FF2B5EF4-FFF2-40B4-BE49-F238E27FC236}">
              <a16:creationId xmlns:a16="http://schemas.microsoft.com/office/drawing/2014/main" id="{00000000-0008-0000-0F00-00009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125</xdr:row>
      <xdr:rowOff>41032</xdr:rowOff>
    </xdr:from>
    <xdr:ext cx="720000" cy="720000"/>
    <xdr:pic>
      <xdr:nvPicPr>
        <xdr:cNvPr id="160" name="Imagen 159">
          <a:extLst>
            <a:ext uri="{FF2B5EF4-FFF2-40B4-BE49-F238E27FC236}">
              <a16:creationId xmlns:a16="http://schemas.microsoft.com/office/drawing/2014/main" id="{00000000-0008-0000-0F00-0000A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125</xdr:row>
      <xdr:rowOff>41040</xdr:rowOff>
    </xdr:from>
    <xdr:ext cx="720000" cy="720000"/>
    <xdr:pic>
      <xdr:nvPicPr>
        <xdr:cNvPr id="161" name="Imagen 160">
          <a:extLst>
            <a:ext uri="{FF2B5EF4-FFF2-40B4-BE49-F238E27FC236}">
              <a16:creationId xmlns:a16="http://schemas.microsoft.com/office/drawing/2014/main" id="{00000000-0008-0000-0F00-0000A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125</xdr:row>
      <xdr:rowOff>43180</xdr:rowOff>
    </xdr:from>
    <xdr:ext cx="108000" cy="720000"/>
    <xdr:pic>
      <xdr:nvPicPr>
        <xdr:cNvPr id="162" name="Imagen 161">
          <a:extLst>
            <a:ext uri="{FF2B5EF4-FFF2-40B4-BE49-F238E27FC236}">
              <a16:creationId xmlns:a16="http://schemas.microsoft.com/office/drawing/2014/main" id="{00000000-0008-0000-0F00-0000A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125</xdr:row>
      <xdr:rowOff>51435</xdr:rowOff>
    </xdr:from>
    <xdr:ext cx="540000" cy="720000"/>
    <xdr:pic>
      <xdr:nvPicPr>
        <xdr:cNvPr id="163" name="Imagen 162">
          <a:extLst>
            <a:ext uri="{FF2B5EF4-FFF2-40B4-BE49-F238E27FC236}">
              <a16:creationId xmlns:a16="http://schemas.microsoft.com/office/drawing/2014/main" id="{00000000-0008-0000-0F00-0000A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125</xdr:row>
      <xdr:rowOff>23495</xdr:rowOff>
    </xdr:from>
    <xdr:ext cx="720000" cy="720000"/>
    <xdr:pic>
      <xdr:nvPicPr>
        <xdr:cNvPr id="164" name="Imagen 163">
          <a:extLst>
            <a:ext uri="{FF2B5EF4-FFF2-40B4-BE49-F238E27FC236}">
              <a16:creationId xmlns:a16="http://schemas.microsoft.com/office/drawing/2014/main" id="{00000000-0008-0000-0F00-0000A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0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6355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0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0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0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661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0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6355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0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4594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0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0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214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0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205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0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5638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0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084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0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8927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0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2834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0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0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0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27745" y="221615"/>
          <a:ext cx="720000" cy="720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1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1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1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1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1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1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1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1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1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1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1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1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1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1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1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1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2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2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2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2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2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2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2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2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2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2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2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2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2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2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2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2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3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3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3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3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3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3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3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3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3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3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3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3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3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3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3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3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4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4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4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4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4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4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4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4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4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4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4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4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4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4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4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4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3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3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3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76095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3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539789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3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68028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3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3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47648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3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6031639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3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59072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3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89518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3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82361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3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66268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3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57528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3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71879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3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762085" y="221615"/>
          <a:ext cx="720000" cy="720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5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5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5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5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5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5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5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5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5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5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5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5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5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5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5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5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6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6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6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6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6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6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6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6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6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6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6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6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6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6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6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6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62" name="Imagen 61">
          <a:extLst>
            <a:ext uri="{FF2B5EF4-FFF2-40B4-BE49-F238E27FC236}">
              <a16:creationId xmlns:a16="http://schemas.microsoft.com/office/drawing/2014/main" id="{00000000-0008-0000-1700-00003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63" name="Imagen 62">
          <a:extLst>
            <a:ext uri="{FF2B5EF4-FFF2-40B4-BE49-F238E27FC236}">
              <a16:creationId xmlns:a16="http://schemas.microsoft.com/office/drawing/2014/main" id="{00000000-0008-0000-1700-00003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64" name="Imagen 63">
          <a:extLst>
            <a:ext uri="{FF2B5EF4-FFF2-40B4-BE49-F238E27FC236}">
              <a16:creationId xmlns:a16="http://schemas.microsoft.com/office/drawing/2014/main" id="{00000000-0008-0000-1700-00004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65" name="Imagen 64">
          <a:extLst>
            <a:ext uri="{FF2B5EF4-FFF2-40B4-BE49-F238E27FC236}">
              <a16:creationId xmlns:a16="http://schemas.microsoft.com/office/drawing/2014/main" id="{00000000-0008-0000-1700-00004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66" name="Imagen 65">
          <a:extLst>
            <a:ext uri="{FF2B5EF4-FFF2-40B4-BE49-F238E27FC236}">
              <a16:creationId xmlns:a16="http://schemas.microsoft.com/office/drawing/2014/main" id="{00000000-0008-0000-1700-00004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67" name="Imagen 66">
          <a:extLst>
            <a:ext uri="{FF2B5EF4-FFF2-40B4-BE49-F238E27FC236}">
              <a16:creationId xmlns:a16="http://schemas.microsoft.com/office/drawing/2014/main" id="{00000000-0008-0000-1700-00004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68" name="Imagen 67">
          <a:extLst>
            <a:ext uri="{FF2B5EF4-FFF2-40B4-BE49-F238E27FC236}">
              <a16:creationId xmlns:a16="http://schemas.microsoft.com/office/drawing/2014/main" id="{00000000-0008-0000-1700-00004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69" name="Imagen 68">
          <a:extLst>
            <a:ext uri="{FF2B5EF4-FFF2-40B4-BE49-F238E27FC236}">
              <a16:creationId xmlns:a16="http://schemas.microsoft.com/office/drawing/2014/main" id="{00000000-0008-0000-1700-00004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70" name="Imagen 69">
          <a:extLst>
            <a:ext uri="{FF2B5EF4-FFF2-40B4-BE49-F238E27FC236}">
              <a16:creationId xmlns:a16="http://schemas.microsoft.com/office/drawing/2014/main" id="{00000000-0008-0000-1700-00004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71" name="Imagen 70">
          <a:extLst>
            <a:ext uri="{FF2B5EF4-FFF2-40B4-BE49-F238E27FC236}">
              <a16:creationId xmlns:a16="http://schemas.microsoft.com/office/drawing/2014/main" id="{00000000-0008-0000-1700-00004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72" name="Imagen 71">
          <a:extLst>
            <a:ext uri="{FF2B5EF4-FFF2-40B4-BE49-F238E27FC236}">
              <a16:creationId xmlns:a16="http://schemas.microsoft.com/office/drawing/2014/main" id="{00000000-0008-0000-1700-00004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73" name="Imagen 72">
          <a:extLst>
            <a:ext uri="{FF2B5EF4-FFF2-40B4-BE49-F238E27FC236}">
              <a16:creationId xmlns:a16="http://schemas.microsoft.com/office/drawing/2014/main" id="{00000000-0008-0000-1700-00004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74" name="Imagen 73">
          <a:extLst>
            <a:ext uri="{FF2B5EF4-FFF2-40B4-BE49-F238E27FC236}">
              <a16:creationId xmlns:a16="http://schemas.microsoft.com/office/drawing/2014/main" id="{00000000-0008-0000-1700-00004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75" name="Imagen 74">
          <a:extLst>
            <a:ext uri="{FF2B5EF4-FFF2-40B4-BE49-F238E27FC236}">
              <a16:creationId xmlns:a16="http://schemas.microsoft.com/office/drawing/2014/main" id="{00000000-0008-0000-1700-00004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76" name="Imagen 75">
          <a:extLst>
            <a:ext uri="{FF2B5EF4-FFF2-40B4-BE49-F238E27FC236}">
              <a16:creationId xmlns:a16="http://schemas.microsoft.com/office/drawing/2014/main" id="{00000000-0008-0000-1700-00004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77" name="Imagen 76">
          <a:extLst>
            <a:ext uri="{FF2B5EF4-FFF2-40B4-BE49-F238E27FC236}">
              <a16:creationId xmlns:a16="http://schemas.microsoft.com/office/drawing/2014/main" id="{00000000-0008-0000-1700-00004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45</xdr:col>
      <xdr:colOff>43659</xdr:colOff>
      <xdr:row>63</xdr:row>
      <xdr:rowOff>40743</xdr:rowOff>
    </xdr:from>
    <xdr:ext cx="108000" cy="720000"/>
    <xdr:pic>
      <xdr:nvPicPr>
        <xdr:cNvPr id="78" name="Imagen 77">
          <a:extLst>
            <a:ext uri="{FF2B5EF4-FFF2-40B4-BE49-F238E27FC236}">
              <a16:creationId xmlns:a16="http://schemas.microsoft.com/office/drawing/2014/main" id="{00000000-0008-0000-1700-00004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63</xdr:row>
      <xdr:rowOff>36195</xdr:rowOff>
    </xdr:from>
    <xdr:ext cx="720000" cy="720000"/>
    <xdr:pic>
      <xdr:nvPicPr>
        <xdr:cNvPr id="79" name="Imagen 78">
          <a:extLst>
            <a:ext uri="{FF2B5EF4-FFF2-40B4-BE49-F238E27FC236}">
              <a16:creationId xmlns:a16="http://schemas.microsoft.com/office/drawing/2014/main" id="{00000000-0008-0000-1700-00004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63</xdr:row>
      <xdr:rowOff>36195</xdr:rowOff>
    </xdr:from>
    <xdr:ext cx="540000" cy="720000"/>
    <xdr:pic>
      <xdr:nvPicPr>
        <xdr:cNvPr id="80" name="Imagen 79">
          <a:extLst>
            <a:ext uri="{FF2B5EF4-FFF2-40B4-BE49-F238E27FC236}">
              <a16:creationId xmlns:a16="http://schemas.microsoft.com/office/drawing/2014/main" id="{00000000-0008-0000-1700-00005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63</xdr:row>
      <xdr:rowOff>35229</xdr:rowOff>
    </xdr:from>
    <xdr:ext cx="540000" cy="720000"/>
    <xdr:pic>
      <xdr:nvPicPr>
        <xdr:cNvPr id="81" name="Imagen 80">
          <a:extLst>
            <a:ext uri="{FF2B5EF4-FFF2-40B4-BE49-F238E27FC236}">
              <a16:creationId xmlns:a16="http://schemas.microsoft.com/office/drawing/2014/main" id="{00000000-0008-0000-1700-00005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63</xdr:row>
      <xdr:rowOff>40743</xdr:rowOff>
    </xdr:from>
    <xdr:ext cx="108000" cy="720000"/>
    <xdr:pic>
      <xdr:nvPicPr>
        <xdr:cNvPr id="82" name="Imagen 81">
          <a:extLst>
            <a:ext uri="{FF2B5EF4-FFF2-40B4-BE49-F238E27FC236}">
              <a16:creationId xmlns:a16="http://schemas.microsoft.com/office/drawing/2014/main" id="{00000000-0008-0000-1700-00005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63</xdr:row>
      <xdr:rowOff>37375</xdr:rowOff>
    </xdr:from>
    <xdr:ext cx="540000" cy="720000"/>
    <xdr:pic>
      <xdr:nvPicPr>
        <xdr:cNvPr id="83" name="Imagen 82">
          <a:extLst>
            <a:ext uri="{FF2B5EF4-FFF2-40B4-BE49-F238E27FC236}">
              <a16:creationId xmlns:a16="http://schemas.microsoft.com/office/drawing/2014/main" id="{00000000-0008-0000-1700-00005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63</xdr:row>
      <xdr:rowOff>37514</xdr:rowOff>
    </xdr:from>
    <xdr:ext cx="108000" cy="720000"/>
    <xdr:pic>
      <xdr:nvPicPr>
        <xdr:cNvPr id="84" name="Imagen 83">
          <a:extLst>
            <a:ext uri="{FF2B5EF4-FFF2-40B4-BE49-F238E27FC236}">
              <a16:creationId xmlns:a16="http://schemas.microsoft.com/office/drawing/2014/main" id="{00000000-0008-0000-1700-00005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63</xdr:row>
      <xdr:rowOff>35170</xdr:rowOff>
    </xdr:from>
    <xdr:ext cx="108000" cy="720000"/>
    <xdr:pic>
      <xdr:nvPicPr>
        <xdr:cNvPr id="85" name="Imagen 84">
          <a:extLst>
            <a:ext uri="{FF2B5EF4-FFF2-40B4-BE49-F238E27FC236}">
              <a16:creationId xmlns:a16="http://schemas.microsoft.com/office/drawing/2014/main" id="{00000000-0008-0000-1700-00005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63</xdr:row>
      <xdr:rowOff>35172</xdr:rowOff>
    </xdr:from>
    <xdr:ext cx="108000" cy="720000"/>
    <xdr:pic>
      <xdr:nvPicPr>
        <xdr:cNvPr id="86" name="Imagen 85">
          <a:extLst>
            <a:ext uri="{FF2B5EF4-FFF2-40B4-BE49-F238E27FC236}">
              <a16:creationId xmlns:a16="http://schemas.microsoft.com/office/drawing/2014/main" id="{00000000-0008-0000-1700-00005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63</xdr:row>
      <xdr:rowOff>37513</xdr:rowOff>
    </xdr:from>
    <xdr:ext cx="540000" cy="720000"/>
    <xdr:pic>
      <xdr:nvPicPr>
        <xdr:cNvPr id="87" name="Imagen 86">
          <a:extLst>
            <a:ext uri="{FF2B5EF4-FFF2-40B4-BE49-F238E27FC236}">
              <a16:creationId xmlns:a16="http://schemas.microsoft.com/office/drawing/2014/main" id="{00000000-0008-0000-1700-00005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63</xdr:row>
      <xdr:rowOff>47409</xdr:rowOff>
    </xdr:from>
    <xdr:ext cx="720000" cy="720000"/>
    <xdr:pic>
      <xdr:nvPicPr>
        <xdr:cNvPr id="88" name="Imagen 87">
          <a:extLst>
            <a:ext uri="{FF2B5EF4-FFF2-40B4-BE49-F238E27FC236}">
              <a16:creationId xmlns:a16="http://schemas.microsoft.com/office/drawing/2014/main" id="{00000000-0008-0000-1700-00005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63</xdr:row>
      <xdr:rowOff>41032</xdr:rowOff>
    </xdr:from>
    <xdr:ext cx="720000" cy="720000"/>
    <xdr:pic>
      <xdr:nvPicPr>
        <xdr:cNvPr id="89" name="Imagen 88">
          <a:extLst>
            <a:ext uri="{FF2B5EF4-FFF2-40B4-BE49-F238E27FC236}">
              <a16:creationId xmlns:a16="http://schemas.microsoft.com/office/drawing/2014/main" id="{00000000-0008-0000-1700-00005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63</xdr:row>
      <xdr:rowOff>41040</xdr:rowOff>
    </xdr:from>
    <xdr:ext cx="720000" cy="720000"/>
    <xdr:pic>
      <xdr:nvPicPr>
        <xdr:cNvPr id="90" name="Imagen 89">
          <a:extLst>
            <a:ext uri="{FF2B5EF4-FFF2-40B4-BE49-F238E27FC236}">
              <a16:creationId xmlns:a16="http://schemas.microsoft.com/office/drawing/2014/main" id="{00000000-0008-0000-1700-00005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63</xdr:row>
      <xdr:rowOff>43180</xdr:rowOff>
    </xdr:from>
    <xdr:ext cx="108000" cy="720000"/>
    <xdr:pic>
      <xdr:nvPicPr>
        <xdr:cNvPr id="91" name="Imagen 90">
          <a:extLst>
            <a:ext uri="{FF2B5EF4-FFF2-40B4-BE49-F238E27FC236}">
              <a16:creationId xmlns:a16="http://schemas.microsoft.com/office/drawing/2014/main" id="{00000000-0008-0000-1700-00005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63</xdr:row>
      <xdr:rowOff>51435</xdr:rowOff>
    </xdr:from>
    <xdr:ext cx="540000" cy="720000"/>
    <xdr:pic>
      <xdr:nvPicPr>
        <xdr:cNvPr id="92" name="Imagen 91">
          <a:extLst>
            <a:ext uri="{FF2B5EF4-FFF2-40B4-BE49-F238E27FC236}">
              <a16:creationId xmlns:a16="http://schemas.microsoft.com/office/drawing/2014/main" id="{00000000-0008-0000-1700-00005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63</xdr:row>
      <xdr:rowOff>23495</xdr:rowOff>
    </xdr:from>
    <xdr:ext cx="720000" cy="720000"/>
    <xdr:pic>
      <xdr:nvPicPr>
        <xdr:cNvPr id="93" name="Imagen 92">
          <a:extLst>
            <a:ext uri="{FF2B5EF4-FFF2-40B4-BE49-F238E27FC236}">
              <a16:creationId xmlns:a16="http://schemas.microsoft.com/office/drawing/2014/main" id="{00000000-0008-0000-1700-00005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124</xdr:row>
      <xdr:rowOff>0</xdr:rowOff>
    </xdr:from>
    <xdr:ext cx="108000" cy="720000"/>
    <xdr:pic>
      <xdr:nvPicPr>
        <xdr:cNvPr id="94" name="Imagen 93">
          <a:extLst>
            <a:ext uri="{FF2B5EF4-FFF2-40B4-BE49-F238E27FC236}">
              <a16:creationId xmlns:a16="http://schemas.microsoft.com/office/drawing/2014/main" id="{00000000-0008-0000-1700-00005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43659</xdr:colOff>
      <xdr:row>124</xdr:row>
      <xdr:rowOff>0</xdr:rowOff>
    </xdr:from>
    <xdr:ext cx="108000" cy="720000"/>
    <xdr:pic>
      <xdr:nvPicPr>
        <xdr:cNvPr id="98" name="Imagen 97">
          <a:extLst>
            <a:ext uri="{FF2B5EF4-FFF2-40B4-BE49-F238E27FC236}">
              <a16:creationId xmlns:a16="http://schemas.microsoft.com/office/drawing/2014/main" id="{00000000-0008-0000-1700-00006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27</xdr:col>
      <xdr:colOff>42204</xdr:colOff>
      <xdr:row>124</xdr:row>
      <xdr:rowOff>0</xdr:rowOff>
    </xdr:from>
    <xdr:ext cx="108000" cy="720000"/>
    <xdr:pic>
      <xdr:nvPicPr>
        <xdr:cNvPr id="101" name="Imagen 100">
          <a:extLst>
            <a:ext uri="{FF2B5EF4-FFF2-40B4-BE49-F238E27FC236}">
              <a16:creationId xmlns:a16="http://schemas.microsoft.com/office/drawing/2014/main" id="{00000000-0008-0000-1700-00006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124</xdr:row>
      <xdr:rowOff>0</xdr:rowOff>
    </xdr:from>
    <xdr:ext cx="108000" cy="720000"/>
    <xdr:pic>
      <xdr:nvPicPr>
        <xdr:cNvPr id="102" name="Imagen 101">
          <a:extLst>
            <a:ext uri="{FF2B5EF4-FFF2-40B4-BE49-F238E27FC236}">
              <a16:creationId xmlns:a16="http://schemas.microsoft.com/office/drawing/2014/main" id="{00000000-0008-0000-1700-00006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45</xdr:col>
      <xdr:colOff>43659</xdr:colOff>
      <xdr:row>125</xdr:row>
      <xdr:rowOff>40743</xdr:rowOff>
    </xdr:from>
    <xdr:ext cx="108000" cy="720000"/>
    <xdr:pic>
      <xdr:nvPicPr>
        <xdr:cNvPr id="110" name="Imagen 109">
          <a:extLst>
            <a:ext uri="{FF2B5EF4-FFF2-40B4-BE49-F238E27FC236}">
              <a16:creationId xmlns:a16="http://schemas.microsoft.com/office/drawing/2014/main" id="{00000000-0008-0000-1700-00006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125</xdr:row>
      <xdr:rowOff>36195</xdr:rowOff>
    </xdr:from>
    <xdr:ext cx="720000" cy="720000"/>
    <xdr:pic>
      <xdr:nvPicPr>
        <xdr:cNvPr id="111" name="Imagen 110">
          <a:extLst>
            <a:ext uri="{FF2B5EF4-FFF2-40B4-BE49-F238E27FC236}">
              <a16:creationId xmlns:a16="http://schemas.microsoft.com/office/drawing/2014/main" id="{00000000-0008-0000-1700-00006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125</xdr:row>
      <xdr:rowOff>36195</xdr:rowOff>
    </xdr:from>
    <xdr:ext cx="540000" cy="720000"/>
    <xdr:pic>
      <xdr:nvPicPr>
        <xdr:cNvPr id="112" name="Imagen 111">
          <a:extLst>
            <a:ext uri="{FF2B5EF4-FFF2-40B4-BE49-F238E27FC236}">
              <a16:creationId xmlns:a16="http://schemas.microsoft.com/office/drawing/2014/main" id="{00000000-0008-0000-1700-00007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125</xdr:row>
      <xdr:rowOff>35229</xdr:rowOff>
    </xdr:from>
    <xdr:ext cx="540000" cy="720000"/>
    <xdr:pic>
      <xdr:nvPicPr>
        <xdr:cNvPr id="113" name="Imagen 112">
          <a:extLst>
            <a:ext uri="{FF2B5EF4-FFF2-40B4-BE49-F238E27FC236}">
              <a16:creationId xmlns:a16="http://schemas.microsoft.com/office/drawing/2014/main" id="{00000000-0008-0000-1700-00007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125</xdr:row>
      <xdr:rowOff>40743</xdr:rowOff>
    </xdr:from>
    <xdr:ext cx="108000" cy="720000"/>
    <xdr:pic>
      <xdr:nvPicPr>
        <xdr:cNvPr id="114" name="Imagen 113">
          <a:extLst>
            <a:ext uri="{FF2B5EF4-FFF2-40B4-BE49-F238E27FC236}">
              <a16:creationId xmlns:a16="http://schemas.microsoft.com/office/drawing/2014/main" id="{00000000-0008-0000-1700-00007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125</xdr:row>
      <xdr:rowOff>37375</xdr:rowOff>
    </xdr:from>
    <xdr:ext cx="540000" cy="720000"/>
    <xdr:pic>
      <xdr:nvPicPr>
        <xdr:cNvPr id="115" name="Imagen 114">
          <a:extLst>
            <a:ext uri="{FF2B5EF4-FFF2-40B4-BE49-F238E27FC236}">
              <a16:creationId xmlns:a16="http://schemas.microsoft.com/office/drawing/2014/main" id="{00000000-0008-0000-1700-00007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125</xdr:row>
      <xdr:rowOff>37514</xdr:rowOff>
    </xdr:from>
    <xdr:ext cx="108000" cy="720000"/>
    <xdr:pic>
      <xdr:nvPicPr>
        <xdr:cNvPr id="116" name="Imagen 115">
          <a:extLst>
            <a:ext uri="{FF2B5EF4-FFF2-40B4-BE49-F238E27FC236}">
              <a16:creationId xmlns:a16="http://schemas.microsoft.com/office/drawing/2014/main" id="{00000000-0008-0000-1700-00007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125</xdr:row>
      <xdr:rowOff>35170</xdr:rowOff>
    </xdr:from>
    <xdr:ext cx="108000" cy="720000"/>
    <xdr:pic>
      <xdr:nvPicPr>
        <xdr:cNvPr id="117" name="Imagen 116">
          <a:extLst>
            <a:ext uri="{FF2B5EF4-FFF2-40B4-BE49-F238E27FC236}">
              <a16:creationId xmlns:a16="http://schemas.microsoft.com/office/drawing/2014/main" id="{00000000-0008-0000-1700-00007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125</xdr:row>
      <xdr:rowOff>35172</xdr:rowOff>
    </xdr:from>
    <xdr:ext cx="108000" cy="720000"/>
    <xdr:pic>
      <xdr:nvPicPr>
        <xdr:cNvPr id="118" name="Imagen 117">
          <a:extLst>
            <a:ext uri="{FF2B5EF4-FFF2-40B4-BE49-F238E27FC236}">
              <a16:creationId xmlns:a16="http://schemas.microsoft.com/office/drawing/2014/main" id="{00000000-0008-0000-1700-00007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125</xdr:row>
      <xdr:rowOff>37513</xdr:rowOff>
    </xdr:from>
    <xdr:ext cx="540000" cy="720000"/>
    <xdr:pic>
      <xdr:nvPicPr>
        <xdr:cNvPr id="119" name="Imagen 118">
          <a:extLst>
            <a:ext uri="{FF2B5EF4-FFF2-40B4-BE49-F238E27FC236}">
              <a16:creationId xmlns:a16="http://schemas.microsoft.com/office/drawing/2014/main" id="{00000000-0008-0000-1700-00007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125</xdr:row>
      <xdr:rowOff>47409</xdr:rowOff>
    </xdr:from>
    <xdr:ext cx="720000" cy="720000"/>
    <xdr:pic>
      <xdr:nvPicPr>
        <xdr:cNvPr id="120" name="Imagen 119">
          <a:extLst>
            <a:ext uri="{FF2B5EF4-FFF2-40B4-BE49-F238E27FC236}">
              <a16:creationId xmlns:a16="http://schemas.microsoft.com/office/drawing/2014/main" id="{00000000-0008-0000-1700-00007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125</xdr:row>
      <xdr:rowOff>41032</xdr:rowOff>
    </xdr:from>
    <xdr:ext cx="720000" cy="720000"/>
    <xdr:pic>
      <xdr:nvPicPr>
        <xdr:cNvPr id="121" name="Imagen 120">
          <a:extLst>
            <a:ext uri="{FF2B5EF4-FFF2-40B4-BE49-F238E27FC236}">
              <a16:creationId xmlns:a16="http://schemas.microsoft.com/office/drawing/2014/main" id="{00000000-0008-0000-1700-00007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125</xdr:row>
      <xdr:rowOff>41040</xdr:rowOff>
    </xdr:from>
    <xdr:ext cx="720000" cy="720000"/>
    <xdr:pic>
      <xdr:nvPicPr>
        <xdr:cNvPr id="122" name="Imagen 121">
          <a:extLst>
            <a:ext uri="{FF2B5EF4-FFF2-40B4-BE49-F238E27FC236}">
              <a16:creationId xmlns:a16="http://schemas.microsoft.com/office/drawing/2014/main" id="{00000000-0008-0000-1700-00007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125</xdr:row>
      <xdr:rowOff>43180</xdr:rowOff>
    </xdr:from>
    <xdr:ext cx="108000" cy="720000"/>
    <xdr:pic>
      <xdr:nvPicPr>
        <xdr:cNvPr id="123" name="Imagen 122">
          <a:extLst>
            <a:ext uri="{FF2B5EF4-FFF2-40B4-BE49-F238E27FC236}">
              <a16:creationId xmlns:a16="http://schemas.microsoft.com/office/drawing/2014/main" id="{00000000-0008-0000-1700-00007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125</xdr:row>
      <xdr:rowOff>51435</xdr:rowOff>
    </xdr:from>
    <xdr:ext cx="540000" cy="720000"/>
    <xdr:pic>
      <xdr:nvPicPr>
        <xdr:cNvPr id="124" name="Imagen 123">
          <a:extLst>
            <a:ext uri="{FF2B5EF4-FFF2-40B4-BE49-F238E27FC236}">
              <a16:creationId xmlns:a16="http://schemas.microsoft.com/office/drawing/2014/main" id="{00000000-0008-0000-1700-00007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125</xdr:row>
      <xdr:rowOff>23495</xdr:rowOff>
    </xdr:from>
    <xdr:ext cx="720000" cy="720000"/>
    <xdr:pic>
      <xdr:nvPicPr>
        <xdr:cNvPr id="125" name="Imagen 124">
          <a:extLst>
            <a:ext uri="{FF2B5EF4-FFF2-40B4-BE49-F238E27FC236}">
              <a16:creationId xmlns:a16="http://schemas.microsoft.com/office/drawing/2014/main" id="{00000000-0008-0000-1700-00007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45</xdr:col>
      <xdr:colOff>43659</xdr:colOff>
      <xdr:row>183</xdr:row>
      <xdr:rowOff>40743</xdr:rowOff>
    </xdr:from>
    <xdr:ext cx="108000" cy="720000"/>
    <xdr:pic>
      <xdr:nvPicPr>
        <xdr:cNvPr id="126" name="Imagen 125">
          <a:extLst>
            <a:ext uri="{FF2B5EF4-FFF2-40B4-BE49-F238E27FC236}">
              <a16:creationId xmlns:a16="http://schemas.microsoft.com/office/drawing/2014/main" id="{00000000-0008-0000-1700-00007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8</xdr:col>
      <xdr:colOff>177165</xdr:colOff>
      <xdr:row>183</xdr:row>
      <xdr:rowOff>36195</xdr:rowOff>
    </xdr:from>
    <xdr:ext cx="720000" cy="720000"/>
    <xdr:pic>
      <xdr:nvPicPr>
        <xdr:cNvPr id="127" name="Imagen 126">
          <a:extLst>
            <a:ext uri="{FF2B5EF4-FFF2-40B4-BE49-F238E27FC236}">
              <a16:creationId xmlns:a16="http://schemas.microsoft.com/office/drawing/2014/main" id="{00000000-0008-0000-1700-00007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183</xdr:row>
      <xdr:rowOff>36195</xdr:rowOff>
    </xdr:from>
    <xdr:ext cx="540000" cy="720000"/>
    <xdr:pic>
      <xdr:nvPicPr>
        <xdr:cNvPr id="128" name="Imagen 127">
          <a:extLst>
            <a:ext uri="{FF2B5EF4-FFF2-40B4-BE49-F238E27FC236}">
              <a16:creationId xmlns:a16="http://schemas.microsoft.com/office/drawing/2014/main" id="{00000000-0008-0000-1700-00008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183</xdr:row>
      <xdr:rowOff>35229</xdr:rowOff>
    </xdr:from>
    <xdr:ext cx="540000" cy="720000"/>
    <xdr:pic>
      <xdr:nvPicPr>
        <xdr:cNvPr id="129" name="Imagen 128">
          <a:extLst>
            <a:ext uri="{FF2B5EF4-FFF2-40B4-BE49-F238E27FC236}">
              <a16:creationId xmlns:a16="http://schemas.microsoft.com/office/drawing/2014/main" id="{00000000-0008-0000-1700-00008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183</xdr:row>
      <xdr:rowOff>40743</xdr:rowOff>
    </xdr:from>
    <xdr:ext cx="108000" cy="720000"/>
    <xdr:pic>
      <xdr:nvPicPr>
        <xdr:cNvPr id="130" name="Imagen 129">
          <a:extLst>
            <a:ext uri="{FF2B5EF4-FFF2-40B4-BE49-F238E27FC236}">
              <a16:creationId xmlns:a16="http://schemas.microsoft.com/office/drawing/2014/main" id="{00000000-0008-0000-1700-00008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183</xdr:row>
      <xdr:rowOff>37375</xdr:rowOff>
    </xdr:from>
    <xdr:ext cx="540000" cy="720000"/>
    <xdr:pic>
      <xdr:nvPicPr>
        <xdr:cNvPr id="131" name="Imagen 130">
          <a:extLst>
            <a:ext uri="{FF2B5EF4-FFF2-40B4-BE49-F238E27FC236}">
              <a16:creationId xmlns:a16="http://schemas.microsoft.com/office/drawing/2014/main" id="{00000000-0008-0000-1700-00008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183</xdr:row>
      <xdr:rowOff>37514</xdr:rowOff>
    </xdr:from>
    <xdr:ext cx="108000" cy="720000"/>
    <xdr:pic>
      <xdr:nvPicPr>
        <xdr:cNvPr id="132" name="Imagen 131">
          <a:extLst>
            <a:ext uri="{FF2B5EF4-FFF2-40B4-BE49-F238E27FC236}">
              <a16:creationId xmlns:a16="http://schemas.microsoft.com/office/drawing/2014/main" id="{00000000-0008-0000-1700-00008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183</xdr:row>
      <xdr:rowOff>35170</xdr:rowOff>
    </xdr:from>
    <xdr:ext cx="108000" cy="720000"/>
    <xdr:pic>
      <xdr:nvPicPr>
        <xdr:cNvPr id="133" name="Imagen 132">
          <a:extLst>
            <a:ext uri="{FF2B5EF4-FFF2-40B4-BE49-F238E27FC236}">
              <a16:creationId xmlns:a16="http://schemas.microsoft.com/office/drawing/2014/main" id="{00000000-0008-0000-1700-00008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183</xdr:row>
      <xdr:rowOff>35172</xdr:rowOff>
    </xdr:from>
    <xdr:ext cx="108000" cy="720000"/>
    <xdr:pic>
      <xdr:nvPicPr>
        <xdr:cNvPr id="134" name="Imagen 133">
          <a:extLst>
            <a:ext uri="{FF2B5EF4-FFF2-40B4-BE49-F238E27FC236}">
              <a16:creationId xmlns:a16="http://schemas.microsoft.com/office/drawing/2014/main" id="{00000000-0008-0000-1700-00008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183</xdr:row>
      <xdr:rowOff>37513</xdr:rowOff>
    </xdr:from>
    <xdr:ext cx="540000" cy="720000"/>
    <xdr:pic>
      <xdr:nvPicPr>
        <xdr:cNvPr id="135" name="Imagen 134">
          <a:extLst>
            <a:ext uri="{FF2B5EF4-FFF2-40B4-BE49-F238E27FC236}">
              <a16:creationId xmlns:a16="http://schemas.microsoft.com/office/drawing/2014/main" id="{00000000-0008-0000-1700-00008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183</xdr:row>
      <xdr:rowOff>47409</xdr:rowOff>
    </xdr:from>
    <xdr:ext cx="720000" cy="720000"/>
    <xdr:pic>
      <xdr:nvPicPr>
        <xdr:cNvPr id="136" name="Imagen 135">
          <a:extLst>
            <a:ext uri="{FF2B5EF4-FFF2-40B4-BE49-F238E27FC236}">
              <a16:creationId xmlns:a16="http://schemas.microsoft.com/office/drawing/2014/main" id="{00000000-0008-0000-1700-00008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183</xdr:row>
      <xdr:rowOff>41032</xdr:rowOff>
    </xdr:from>
    <xdr:ext cx="720000" cy="720000"/>
    <xdr:pic>
      <xdr:nvPicPr>
        <xdr:cNvPr id="137" name="Imagen 136">
          <a:extLst>
            <a:ext uri="{FF2B5EF4-FFF2-40B4-BE49-F238E27FC236}">
              <a16:creationId xmlns:a16="http://schemas.microsoft.com/office/drawing/2014/main" id="{00000000-0008-0000-1700-00008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183</xdr:row>
      <xdr:rowOff>41040</xdr:rowOff>
    </xdr:from>
    <xdr:ext cx="720000" cy="720000"/>
    <xdr:pic>
      <xdr:nvPicPr>
        <xdr:cNvPr id="138" name="Imagen 137">
          <a:extLst>
            <a:ext uri="{FF2B5EF4-FFF2-40B4-BE49-F238E27FC236}">
              <a16:creationId xmlns:a16="http://schemas.microsoft.com/office/drawing/2014/main" id="{00000000-0008-0000-1700-00008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183</xdr:row>
      <xdr:rowOff>43180</xdr:rowOff>
    </xdr:from>
    <xdr:ext cx="108000" cy="720000"/>
    <xdr:pic>
      <xdr:nvPicPr>
        <xdr:cNvPr id="139" name="Imagen 138">
          <a:extLst>
            <a:ext uri="{FF2B5EF4-FFF2-40B4-BE49-F238E27FC236}">
              <a16:creationId xmlns:a16="http://schemas.microsoft.com/office/drawing/2014/main" id="{00000000-0008-0000-1700-00008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183</xdr:row>
      <xdr:rowOff>51435</xdr:rowOff>
    </xdr:from>
    <xdr:ext cx="540000" cy="720000"/>
    <xdr:pic>
      <xdr:nvPicPr>
        <xdr:cNvPr id="140" name="Imagen 139">
          <a:extLst>
            <a:ext uri="{FF2B5EF4-FFF2-40B4-BE49-F238E27FC236}">
              <a16:creationId xmlns:a16="http://schemas.microsoft.com/office/drawing/2014/main" id="{00000000-0008-0000-1700-00008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183</xdr:row>
      <xdr:rowOff>23495</xdr:rowOff>
    </xdr:from>
    <xdr:ext cx="720000" cy="720000"/>
    <xdr:pic>
      <xdr:nvPicPr>
        <xdr:cNvPr id="141" name="Imagen 140">
          <a:extLst>
            <a:ext uri="{FF2B5EF4-FFF2-40B4-BE49-F238E27FC236}">
              <a16:creationId xmlns:a16="http://schemas.microsoft.com/office/drawing/2014/main" id="{00000000-0008-0000-1700-00008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27</xdr:col>
      <xdr:colOff>42204</xdr:colOff>
      <xdr:row>0</xdr:row>
      <xdr:rowOff>0</xdr:rowOff>
    </xdr:from>
    <xdr:ext cx="108000" cy="720000"/>
    <xdr:pic>
      <xdr:nvPicPr>
        <xdr:cNvPr id="9" name="Imagen 8">
          <a:extLst>
            <a:ext uri="{FF2B5EF4-FFF2-40B4-BE49-F238E27FC236}">
              <a16:creationId xmlns:a16="http://schemas.microsoft.com/office/drawing/2014/main" id="{00000000-0008-0000-1800-00000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27</xdr:col>
      <xdr:colOff>42204</xdr:colOff>
      <xdr:row>0</xdr:row>
      <xdr:rowOff>0</xdr:rowOff>
    </xdr:from>
    <xdr:ext cx="108000" cy="720000"/>
    <xdr:pic>
      <xdr:nvPicPr>
        <xdr:cNvPr id="25" name="Imagen 24">
          <a:extLst>
            <a:ext uri="{FF2B5EF4-FFF2-40B4-BE49-F238E27FC236}">
              <a16:creationId xmlns:a16="http://schemas.microsoft.com/office/drawing/2014/main" id="{00000000-0008-0000-18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8366330"/>
          <a:ext cx="108000" cy="720000"/>
        </a:xfrm>
        <a:prstGeom prst="rect">
          <a:avLst/>
        </a:prstGeom>
      </xdr:spPr>
    </xdr:pic>
    <xdr:clientData/>
  </xdr:oneCellAnchor>
  <xdr:oneCellAnchor>
    <xdr:from>
      <xdr:col>45</xdr:col>
      <xdr:colOff>43659</xdr:colOff>
      <xdr:row>1</xdr:row>
      <xdr:rowOff>40743</xdr:rowOff>
    </xdr:from>
    <xdr:ext cx="108000" cy="720000"/>
    <xdr:pic>
      <xdr:nvPicPr>
        <xdr:cNvPr id="34" name="Imagen 33">
          <a:extLst>
            <a:ext uri="{FF2B5EF4-FFF2-40B4-BE49-F238E27FC236}">
              <a16:creationId xmlns:a16="http://schemas.microsoft.com/office/drawing/2014/main" id="{00000000-0008-0000-1800-00002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56504943"/>
          <a:ext cx="108000" cy="720000"/>
        </a:xfrm>
        <a:prstGeom prst="rect">
          <a:avLst/>
        </a:prstGeom>
      </xdr:spPr>
    </xdr:pic>
    <xdr:clientData/>
  </xdr:oneCellAnchor>
  <xdr:oneCellAnchor>
    <xdr:from>
      <xdr:col>8</xdr:col>
      <xdr:colOff>177165</xdr:colOff>
      <xdr:row>1</xdr:row>
      <xdr:rowOff>36195</xdr:rowOff>
    </xdr:from>
    <xdr:ext cx="720000" cy="720000"/>
    <xdr:pic>
      <xdr:nvPicPr>
        <xdr:cNvPr id="35" name="Imagen 34">
          <a:extLst>
            <a:ext uri="{FF2B5EF4-FFF2-40B4-BE49-F238E27FC236}">
              <a16:creationId xmlns:a16="http://schemas.microsoft.com/office/drawing/2014/main" id="{00000000-0008-0000-1800-00002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56500395"/>
          <a:ext cx="720000" cy="720000"/>
        </a:xfrm>
        <a:prstGeom prst="rect">
          <a:avLst/>
        </a:prstGeom>
      </xdr:spPr>
    </xdr:pic>
    <xdr:clientData/>
  </xdr:oneCellAnchor>
  <xdr:oneCellAnchor>
    <xdr:from>
      <xdr:col>1</xdr:col>
      <xdr:colOff>323850</xdr:colOff>
      <xdr:row>1</xdr:row>
      <xdr:rowOff>36195</xdr:rowOff>
    </xdr:from>
    <xdr:ext cx="540000" cy="720000"/>
    <xdr:pic>
      <xdr:nvPicPr>
        <xdr:cNvPr id="36" name="Imagen 35">
          <a:extLst>
            <a:ext uri="{FF2B5EF4-FFF2-40B4-BE49-F238E27FC236}">
              <a16:creationId xmlns:a16="http://schemas.microsoft.com/office/drawing/2014/main" id="{00000000-0008-0000-1800-00002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56500395"/>
          <a:ext cx="540000" cy="720000"/>
        </a:xfrm>
        <a:prstGeom prst="rect">
          <a:avLst/>
        </a:prstGeom>
      </xdr:spPr>
    </xdr:pic>
    <xdr:clientData/>
  </xdr:oneCellAnchor>
  <xdr:oneCellAnchor>
    <xdr:from>
      <xdr:col>27</xdr:col>
      <xdr:colOff>326679</xdr:colOff>
      <xdr:row>1</xdr:row>
      <xdr:rowOff>35229</xdr:rowOff>
    </xdr:from>
    <xdr:ext cx="540000" cy="720000"/>
    <xdr:pic>
      <xdr:nvPicPr>
        <xdr:cNvPr id="37" name="Imagen 36">
          <a:extLst>
            <a:ext uri="{FF2B5EF4-FFF2-40B4-BE49-F238E27FC236}">
              <a16:creationId xmlns:a16="http://schemas.microsoft.com/office/drawing/2014/main" id="{00000000-0008-0000-1800-00002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56499429"/>
          <a:ext cx="540000" cy="720000"/>
        </a:xfrm>
        <a:prstGeom prst="rect">
          <a:avLst/>
        </a:prstGeom>
      </xdr:spPr>
    </xdr:pic>
    <xdr:clientData/>
  </xdr:oneCellAnchor>
  <xdr:oneCellAnchor>
    <xdr:from>
      <xdr:col>45</xdr:col>
      <xdr:colOff>43659</xdr:colOff>
      <xdr:row>1</xdr:row>
      <xdr:rowOff>40743</xdr:rowOff>
    </xdr:from>
    <xdr:ext cx="108000" cy="720000"/>
    <xdr:pic>
      <xdr:nvPicPr>
        <xdr:cNvPr id="38" name="Imagen 37">
          <a:extLst>
            <a:ext uri="{FF2B5EF4-FFF2-40B4-BE49-F238E27FC236}">
              <a16:creationId xmlns:a16="http://schemas.microsoft.com/office/drawing/2014/main" id="{00000000-0008-0000-1800-00002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56504943"/>
          <a:ext cx="108000" cy="720000"/>
        </a:xfrm>
        <a:prstGeom prst="rect">
          <a:avLst/>
        </a:prstGeom>
      </xdr:spPr>
    </xdr:pic>
    <xdr:clientData/>
  </xdr:oneCellAnchor>
  <xdr:oneCellAnchor>
    <xdr:from>
      <xdr:col>45</xdr:col>
      <xdr:colOff>326040</xdr:colOff>
      <xdr:row>1</xdr:row>
      <xdr:rowOff>37375</xdr:rowOff>
    </xdr:from>
    <xdr:ext cx="540000" cy="720000"/>
    <xdr:pic>
      <xdr:nvPicPr>
        <xdr:cNvPr id="39" name="Imagen 38">
          <a:extLst>
            <a:ext uri="{FF2B5EF4-FFF2-40B4-BE49-F238E27FC236}">
              <a16:creationId xmlns:a16="http://schemas.microsoft.com/office/drawing/2014/main" id="{00000000-0008-0000-1800-00002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56501575"/>
          <a:ext cx="540000" cy="720000"/>
        </a:xfrm>
        <a:prstGeom prst="rect">
          <a:avLst/>
        </a:prstGeom>
      </xdr:spPr>
    </xdr:pic>
    <xdr:clientData/>
  </xdr:oneCellAnchor>
  <xdr:oneCellAnchor>
    <xdr:from>
      <xdr:col>1</xdr:col>
      <xdr:colOff>44548</xdr:colOff>
      <xdr:row>1</xdr:row>
      <xdr:rowOff>37514</xdr:rowOff>
    </xdr:from>
    <xdr:ext cx="108000" cy="720000"/>
    <xdr:pic>
      <xdr:nvPicPr>
        <xdr:cNvPr id="40" name="Imagen 39">
          <a:extLst>
            <a:ext uri="{FF2B5EF4-FFF2-40B4-BE49-F238E27FC236}">
              <a16:creationId xmlns:a16="http://schemas.microsoft.com/office/drawing/2014/main" id="{00000000-0008-0000-1800-00002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56501714"/>
          <a:ext cx="108000" cy="720000"/>
        </a:xfrm>
        <a:prstGeom prst="rect">
          <a:avLst/>
        </a:prstGeom>
      </xdr:spPr>
    </xdr:pic>
    <xdr:clientData/>
  </xdr:oneCellAnchor>
  <xdr:oneCellAnchor>
    <xdr:from>
      <xdr:col>27</xdr:col>
      <xdr:colOff>42204</xdr:colOff>
      <xdr:row>1</xdr:row>
      <xdr:rowOff>35170</xdr:rowOff>
    </xdr:from>
    <xdr:ext cx="108000" cy="720000"/>
    <xdr:pic>
      <xdr:nvPicPr>
        <xdr:cNvPr id="41" name="Imagen 40">
          <a:extLst>
            <a:ext uri="{FF2B5EF4-FFF2-40B4-BE49-F238E27FC236}">
              <a16:creationId xmlns:a16="http://schemas.microsoft.com/office/drawing/2014/main" id="{00000000-0008-0000-1800-00002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56499370"/>
          <a:ext cx="108000" cy="720000"/>
        </a:xfrm>
        <a:prstGeom prst="rect">
          <a:avLst/>
        </a:prstGeom>
      </xdr:spPr>
    </xdr:pic>
    <xdr:clientData/>
  </xdr:oneCellAnchor>
  <xdr:oneCellAnchor>
    <xdr:from>
      <xdr:col>63</xdr:col>
      <xdr:colOff>42198</xdr:colOff>
      <xdr:row>1</xdr:row>
      <xdr:rowOff>35172</xdr:rowOff>
    </xdr:from>
    <xdr:ext cx="108000" cy="720000"/>
    <xdr:pic>
      <xdr:nvPicPr>
        <xdr:cNvPr id="42" name="Imagen 41">
          <a:extLst>
            <a:ext uri="{FF2B5EF4-FFF2-40B4-BE49-F238E27FC236}">
              <a16:creationId xmlns:a16="http://schemas.microsoft.com/office/drawing/2014/main" id="{00000000-0008-0000-1800-00002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56499372"/>
          <a:ext cx="108000" cy="720000"/>
        </a:xfrm>
        <a:prstGeom prst="rect">
          <a:avLst/>
        </a:prstGeom>
      </xdr:spPr>
    </xdr:pic>
    <xdr:clientData/>
  </xdr:oneCellAnchor>
  <xdr:oneCellAnchor>
    <xdr:from>
      <xdr:col>63</xdr:col>
      <xdr:colOff>316528</xdr:colOff>
      <xdr:row>1</xdr:row>
      <xdr:rowOff>37513</xdr:rowOff>
    </xdr:from>
    <xdr:ext cx="540000" cy="720000"/>
    <xdr:pic>
      <xdr:nvPicPr>
        <xdr:cNvPr id="43" name="Imagen 42">
          <a:extLst>
            <a:ext uri="{FF2B5EF4-FFF2-40B4-BE49-F238E27FC236}">
              <a16:creationId xmlns:a16="http://schemas.microsoft.com/office/drawing/2014/main" id="{00000000-0008-0000-18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56501713"/>
          <a:ext cx="540000" cy="720000"/>
        </a:xfrm>
        <a:prstGeom prst="rect">
          <a:avLst/>
        </a:prstGeom>
      </xdr:spPr>
    </xdr:pic>
    <xdr:clientData/>
  </xdr:oneCellAnchor>
  <xdr:oneCellAnchor>
    <xdr:from>
      <xdr:col>34</xdr:col>
      <xdr:colOff>753525</xdr:colOff>
      <xdr:row>1</xdr:row>
      <xdr:rowOff>47409</xdr:rowOff>
    </xdr:from>
    <xdr:ext cx="720000" cy="720000"/>
    <xdr:pic>
      <xdr:nvPicPr>
        <xdr:cNvPr id="44" name="Imagen 43">
          <a:extLst>
            <a:ext uri="{FF2B5EF4-FFF2-40B4-BE49-F238E27FC236}">
              <a16:creationId xmlns:a16="http://schemas.microsoft.com/office/drawing/2014/main" id="{00000000-0008-0000-1800-00002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56511609"/>
          <a:ext cx="720000" cy="720000"/>
        </a:xfrm>
        <a:prstGeom prst="rect">
          <a:avLst/>
        </a:prstGeom>
      </xdr:spPr>
    </xdr:pic>
    <xdr:clientData/>
  </xdr:oneCellAnchor>
  <xdr:oneCellAnchor>
    <xdr:from>
      <xdr:col>52</xdr:col>
      <xdr:colOff>761991</xdr:colOff>
      <xdr:row>1</xdr:row>
      <xdr:rowOff>41032</xdr:rowOff>
    </xdr:from>
    <xdr:ext cx="720000" cy="720000"/>
    <xdr:pic>
      <xdr:nvPicPr>
        <xdr:cNvPr id="45" name="Imagen 44">
          <a:extLst>
            <a:ext uri="{FF2B5EF4-FFF2-40B4-BE49-F238E27FC236}">
              <a16:creationId xmlns:a16="http://schemas.microsoft.com/office/drawing/2014/main" id="{00000000-0008-0000-1800-00002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56505232"/>
          <a:ext cx="720000" cy="720000"/>
        </a:xfrm>
        <a:prstGeom prst="rect">
          <a:avLst/>
        </a:prstGeom>
      </xdr:spPr>
    </xdr:pic>
    <xdr:clientData/>
  </xdr:oneCellAnchor>
  <xdr:oneCellAnchor>
    <xdr:from>
      <xdr:col>70</xdr:col>
      <xdr:colOff>726826</xdr:colOff>
      <xdr:row>1</xdr:row>
      <xdr:rowOff>41040</xdr:rowOff>
    </xdr:from>
    <xdr:ext cx="720000" cy="720000"/>
    <xdr:pic>
      <xdr:nvPicPr>
        <xdr:cNvPr id="46" name="Imagen 45">
          <a:extLst>
            <a:ext uri="{FF2B5EF4-FFF2-40B4-BE49-F238E27FC236}">
              <a16:creationId xmlns:a16="http://schemas.microsoft.com/office/drawing/2014/main" id="{00000000-0008-0000-18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56505240"/>
          <a:ext cx="720000" cy="720000"/>
        </a:xfrm>
        <a:prstGeom prst="rect">
          <a:avLst/>
        </a:prstGeom>
      </xdr:spPr>
    </xdr:pic>
    <xdr:clientData/>
  </xdr:oneCellAnchor>
  <xdr:oneCellAnchor>
    <xdr:from>
      <xdr:col>17</xdr:col>
      <xdr:colOff>60960</xdr:colOff>
      <xdr:row>1</xdr:row>
      <xdr:rowOff>43180</xdr:rowOff>
    </xdr:from>
    <xdr:ext cx="108000" cy="720000"/>
    <xdr:pic>
      <xdr:nvPicPr>
        <xdr:cNvPr id="47" name="Imagen 46">
          <a:extLst>
            <a:ext uri="{FF2B5EF4-FFF2-40B4-BE49-F238E27FC236}">
              <a16:creationId xmlns:a16="http://schemas.microsoft.com/office/drawing/2014/main" id="{00000000-0008-0000-1800-00002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56507380"/>
          <a:ext cx="108000" cy="720000"/>
        </a:xfrm>
        <a:prstGeom prst="rect">
          <a:avLst/>
        </a:prstGeom>
      </xdr:spPr>
    </xdr:pic>
    <xdr:clientData/>
  </xdr:oneCellAnchor>
  <xdr:oneCellAnchor>
    <xdr:from>
      <xdr:col>17</xdr:col>
      <xdr:colOff>204470</xdr:colOff>
      <xdr:row>1</xdr:row>
      <xdr:rowOff>51435</xdr:rowOff>
    </xdr:from>
    <xdr:ext cx="540000" cy="720000"/>
    <xdr:pic>
      <xdr:nvPicPr>
        <xdr:cNvPr id="48" name="Imagen 47">
          <a:extLst>
            <a:ext uri="{FF2B5EF4-FFF2-40B4-BE49-F238E27FC236}">
              <a16:creationId xmlns:a16="http://schemas.microsoft.com/office/drawing/2014/main" id="{00000000-0008-0000-1800-00003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56515635"/>
          <a:ext cx="540000" cy="720000"/>
        </a:xfrm>
        <a:prstGeom prst="rect">
          <a:avLst/>
        </a:prstGeom>
      </xdr:spPr>
    </xdr:pic>
    <xdr:clientData/>
  </xdr:oneCellAnchor>
  <xdr:oneCellAnchor>
    <xdr:from>
      <xdr:col>18</xdr:col>
      <xdr:colOff>5798185</xdr:colOff>
      <xdr:row>1</xdr:row>
      <xdr:rowOff>23495</xdr:rowOff>
    </xdr:from>
    <xdr:ext cx="720000" cy="720000"/>
    <xdr:pic>
      <xdr:nvPicPr>
        <xdr:cNvPr id="49" name="Imagen 48">
          <a:extLst>
            <a:ext uri="{FF2B5EF4-FFF2-40B4-BE49-F238E27FC236}">
              <a16:creationId xmlns:a16="http://schemas.microsoft.com/office/drawing/2014/main" id="{00000000-0008-0000-1800-00003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56487695"/>
          <a:ext cx="720000" cy="720000"/>
        </a:xfrm>
        <a:prstGeom prst="rect">
          <a:avLst/>
        </a:prstGeom>
      </xdr:spPr>
    </xdr:pic>
    <xdr:clientData/>
  </xdr:oneCellAnchor>
  <xdr:oneCellAnchor>
    <xdr:from>
      <xdr:col>45</xdr:col>
      <xdr:colOff>43659</xdr:colOff>
      <xdr:row>55</xdr:row>
      <xdr:rowOff>0</xdr:rowOff>
    </xdr:from>
    <xdr:ext cx="108000" cy="720000"/>
    <xdr:pic>
      <xdr:nvPicPr>
        <xdr:cNvPr id="50" name="Imagen 49">
          <a:extLst>
            <a:ext uri="{FF2B5EF4-FFF2-40B4-BE49-F238E27FC236}">
              <a16:creationId xmlns:a16="http://schemas.microsoft.com/office/drawing/2014/main" id="{00000000-0008-0000-1800-00003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80614623"/>
          <a:ext cx="108000" cy="720000"/>
        </a:xfrm>
        <a:prstGeom prst="rect">
          <a:avLst/>
        </a:prstGeom>
      </xdr:spPr>
    </xdr:pic>
    <xdr:clientData/>
  </xdr:oneCellAnchor>
  <xdr:oneCellAnchor>
    <xdr:from>
      <xdr:col>27</xdr:col>
      <xdr:colOff>326679</xdr:colOff>
      <xdr:row>55</xdr:row>
      <xdr:rowOff>0</xdr:rowOff>
    </xdr:from>
    <xdr:ext cx="540000" cy="720000"/>
    <xdr:pic>
      <xdr:nvPicPr>
        <xdr:cNvPr id="53" name="Imagen 52">
          <a:extLst>
            <a:ext uri="{FF2B5EF4-FFF2-40B4-BE49-F238E27FC236}">
              <a16:creationId xmlns:a16="http://schemas.microsoft.com/office/drawing/2014/main" id="{00000000-0008-0000-1800-00003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80609109"/>
          <a:ext cx="540000" cy="720000"/>
        </a:xfrm>
        <a:prstGeom prst="rect">
          <a:avLst/>
        </a:prstGeom>
      </xdr:spPr>
    </xdr:pic>
    <xdr:clientData/>
  </xdr:oneCellAnchor>
  <xdr:oneCellAnchor>
    <xdr:from>
      <xdr:col>45</xdr:col>
      <xdr:colOff>43659</xdr:colOff>
      <xdr:row>55</xdr:row>
      <xdr:rowOff>0</xdr:rowOff>
    </xdr:from>
    <xdr:ext cx="108000" cy="720000"/>
    <xdr:pic>
      <xdr:nvPicPr>
        <xdr:cNvPr id="54" name="Imagen 53">
          <a:extLst>
            <a:ext uri="{FF2B5EF4-FFF2-40B4-BE49-F238E27FC236}">
              <a16:creationId xmlns:a16="http://schemas.microsoft.com/office/drawing/2014/main" id="{00000000-0008-0000-1800-00003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80614623"/>
          <a:ext cx="108000" cy="720000"/>
        </a:xfrm>
        <a:prstGeom prst="rect">
          <a:avLst/>
        </a:prstGeom>
      </xdr:spPr>
    </xdr:pic>
    <xdr:clientData/>
  </xdr:oneCellAnchor>
  <xdr:oneCellAnchor>
    <xdr:from>
      <xdr:col>45</xdr:col>
      <xdr:colOff>326040</xdr:colOff>
      <xdr:row>55</xdr:row>
      <xdr:rowOff>0</xdr:rowOff>
    </xdr:from>
    <xdr:ext cx="540000" cy="720000"/>
    <xdr:pic>
      <xdr:nvPicPr>
        <xdr:cNvPr id="55" name="Imagen 54">
          <a:extLst>
            <a:ext uri="{FF2B5EF4-FFF2-40B4-BE49-F238E27FC236}">
              <a16:creationId xmlns:a16="http://schemas.microsoft.com/office/drawing/2014/main" id="{00000000-0008-0000-1800-00003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80611255"/>
          <a:ext cx="540000" cy="720000"/>
        </a:xfrm>
        <a:prstGeom prst="rect">
          <a:avLst/>
        </a:prstGeom>
      </xdr:spPr>
    </xdr:pic>
    <xdr:clientData/>
  </xdr:oneCellAnchor>
  <xdr:oneCellAnchor>
    <xdr:from>
      <xdr:col>27</xdr:col>
      <xdr:colOff>42204</xdr:colOff>
      <xdr:row>55</xdr:row>
      <xdr:rowOff>0</xdr:rowOff>
    </xdr:from>
    <xdr:ext cx="108000" cy="720000"/>
    <xdr:pic>
      <xdr:nvPicPr>
        <xdr:cNvPr id="57" name="Imagen 56">
          <a:extLst>
            <a:ext uri="{FF2B5EF4-FFF2-40B4-BE49-F238E27FC236}">
              <a16:creationId xmlns:a16="http://schemas.microsoft.com/office/drawing/2014/main" id="{00000000-0008-0000-1800-00003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80609050"/>
          <a:ext cx="108000" cy="720000"/>
        </a:xfrm>
        <a:prstGeom prst="rect">
          <a:avLst/>
        </a:prstGeom>
      </xdr:spPr>
    </xdr:pic>
    <xdr:clientData/>
  </xdr:oneCellAnchor>
  <xdr:oneCellAnchor>
    <xdr:from>
      <xdr:col>63</xdr:col>
      <xdr:colOff>42198</xdr:colOff>
      <xdr:row>55</xdr:row>
      <xdr:rowOff>0</xdr:rowOff>
    </xdr:from>
    <xdr:ext cx="108000" cy="720000"/>
    <xdr:pic>
      <xdr:nvPicPr>
        <xdr:cNvPr id="58" name="Imagen 57">
          <a:extLst>
            <a:ext uri="{FF2B5EF4-FFF2-40B4-BE49-F238E27FC236}">
              <a16:creationId xmlns:a16="http://schemas.microsoft.com/office/drawing/2014/main" id="{00000000-0008-0000-1800-00003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80609052"/>
          <a:ext cx="108000" cy="720000"/>
        </a:xfrm>
        <a:prstGeom prst="rect">
          <a:avLst/>
        </a:prstGeom>
      </xdr:spPr>
    </xdr:pic>
    <xdr:clientData/>
  </xdr:oneCellAnchor>
  <xdr:oneCellAnchor>
    <xdr:from>
      <xdr:col>63</xdr:col>
      <xdr:colOff>316528</xdr:colOff>
      <xdr:row>55</xdr:row>
      <xdr:rowOff>0</xdr:rowOff>
    </xdr:from>
    <xdr:ext cx="540000" cy="720000"/>
    <xdr:pic>
      <xdr:nvPicPr>
        <xdr:cNvPr id="59" name="Imagen 58">
          <a:extLst>
            <a:ext uri="{FF2B5EF4-FFF2-40B4-BE49-F238E27FC236}">
              <a16:creationId xmlns:a16="http://schemas.microsoft.com/office/drawing/2014/main" id="{00000000-0008-0000-1800-00003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80611393"/>
          <a:ext cx="540000" cy="720000"/>
        </a:xfrm>
        <a:prstGeom prst="rect">
          <a:avLst/>
        </a:prstGeom>
      </xdr:spPr>
    </xdr:pic>
    <xdr:clientData/>
  </xdr:oneCellAnchor>
  <xdr:oneCellAnchor>
    <xdr:from>
      <xdr:col>34</xdr:col>
      <xdr:colOff>753525</xdr:colOff>
      <xdr:row>55</xdr:row>
      <xdr:rowOff>0</xdr:rowOff>
    </xdr:from>
    <xdr:ext cx="720000" cy="720000"/>
    <xdr:pic>
      <xdr:nvPicPr>
        <xdr:cNvPr id="60" name="Imagen 59">
          <a:extLst>
            <a:ext uri="{FF2B5EF4-FFF2-40B4-BE49-F238E27FC236}">
              <a16:creationId xmlns:a16="http://schemas.microsoft.com/office/drawing/2014/main" id="{00000000-0008-0000-1800-00003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80621289"/>
          <a:ext cx="720000" cy="720000"/>
        </a:xfrm>
        <a:prstGeom prst="rect">
          <a:avLst/>
        </a:prstGeom>
      </xdr:spPr>
    </xdr:pic>
    <xdr:clientData/>
  </xdr:oneCellAnchor>
  <xdr:oneCellAnchor>
    <xdr:from>
      <xdr:col>52</xdr:col>
      <xdr:colOff>761991</xdr:colOff>
      <xdr:row>55</xdr:row>
      <xdr:rowOff>0</xdr:rowOff>
    </xdr:from>
    <xdr:ext cx="720000" cy="720000"/>
    <xdr:pic>
      <xdr:nvPicPr>
        <xdr:cNvPr id="61" name="Imagen 60">
          <a:extLst>
            <a:ext uri="{FF2B5EF4-FFF2-40B4-BE49-F238E27FC236}">
              <a16:creationId xmlns:a16="http://schemas.microsoft.com/office/drawing/2014/main" id="{00000000-0008-0000-1800-00003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80614912"/>
          <a:ext cx="720000" cy="720000"/>
        </a:xfrm>
        <a:prstGeom prst="rect">
          <a:avLst/>
        </a:prstGeom>
      </xdr:spPr>
    </xdr:pic>
    <xdr:clientData/>
  </xdr:oneCellAnchor>
  <xdr:oneCellAnchor>
    <xdr:from>
      <xdr:col>70</xdr:col>
      <xdr:colOff>726826</xdr:colOff>
      <xdr:row>55</xdr:row>
      <xdr:rowOff>0</xdr:rowOff>
    </xdr:from>
    <xdr:ext cx="720000" cy="720000"/>
    <xdr:pic>
      <xdr:nvPicPr>
        <xdr:cNvPr id="62" name="Imagen 61">
          <a:extLst>
            <a:ext uri="{FF2B5EF4-FFF2-40B4-BE49-F238E27FC236}">
              <a16:creationId xmlns:a16="http://schemas.microsoft.com/office/drawing/2014/main" id="{00000000-0008-0000-1800-00003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80614920"/>
          <a:ext cx="720000" cy="720000"/>
        </a:xfrm>
        <a:prstGeom prst="rect">
          <a:avLst/>
        </a:prstGeom>
      </xdr:spPr>
    </xdr:pic>
    <xdr:clientData/>
  </xdr:oneCellAnchor>
  <xdr:oneCellAnchor>
    <xdr:from>
      <xdr:col>45</xdr:col>
      <xdr:colOff>43659</xdr:colOff>
      <xdr:row>55</xdr:row>
      <xdr:rowOff>0</xdr:rowOff>
    </xdr:from>
    <xdr:ext cx="108000" cy="720000"/>
    <xdr:pic>
      <xdr:nvPicPr>
        <xdr:cNvPr id="66" name="Imagen 65">
          <a:extLst>
            <a:ext uri="{FF2B5EF4-FFF2-40B4-BE49-F238E27FC236}">
              <a16:creationId xmlns:a16="http://schemas.microsoft.com/office/drawing/2014/main" id="{00000000-0008-0000-1800-00004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106735983"/>
          <a:ext cx="108000" cy="720000"/>
        </a:xfrm>
        <a:prstGeom prst="rect">
          <a:avLst/>
        </a:prstGeom>
      </xdr:spPr>
    </xdr:pic>
    <xdr:clientData/>
  </xdr:oneCellAnchor>
  <xdr:oneCellAnchor>
    <xdr:from>
      <xdr:col>27</xdr:col>
      <xdr:colOff>326679</xdr:colOff>
      <xdr:row>55</xdr:row>
      <xdr:rowOff>0</xdr:rowOff>
    </xdr:from>
    <xdr:ext cx="540000" cy="720000"/>
    <xdr:pic>
      <xdr:nvPicPr>
        <xdr:cNvPr id="69" name="Imagen 68">
          <a:extLst>
            <a:ext uri="{FF2B5EF4-FFF2-40B4-BE49-F238E27FC236}">
              <a16:creationId xmlns:a16="http://schemas.microsoft.com/office/drawing/2014/main" id="{00000000-0008-0000-1800-00004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106730469"/>
          <a:ext cx="540000" cy="720000"/>
        </a:xfrm>
        <a:prstGeom prst="rect">
          <a:avLst/>
        </a:prstGeom>
      </xdr:spPr>
    </xdr:pic>
    <xdr:clientData/>
  </xdr:oneCellAnchor>
  <xdr:oneCellAnchor>
    <xdr:from>
      <xdr:col>45</xdr:col>
      <xdr:colOff>43659</xdr:colOff>
      <xdr:row>55</xdr:row>
      <xdr:rowOff>0</xdr:rowOff>
    </xdr:from>
    <xdr:ext cx="108000" cy="720000"/>
    <xdr:pic>
      <xdr:nvPicPr>
        <xdr:cNvPr id="70" name="Imagen 69">
          <a:extLst>
            <a:ext uri="{FF2B5EF4-FFF2-40B4-BE49-F238E27FC236}">
              <a16:creationId xmlns:a16="http://schemas.microsoft.com/office/drawing/2014/main" id="{00000000-0008-0000-1800-00004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106735983"/>
          <a:ext cx="108000" cy="720000"/>
        </a:xfrm>
        <a:prstGeom prst="rect">
          <a:avLst/>
        </a:prstGeom>
      </xdr:spPr>
    </xdr:pic>
    <xdr:clientData/>
  </xdr:oneCellAnchor>
  <xdr:oneCellAnchor>
    <xdr:from>
      <xdr:col>45</xdr:col>
      <xdr:colOff>326040</xdr:colOff>
      <xdr:row>55</xdr:row>
      <xdr:rowOff>0</xdr:rowOff>
    </xdr:from>
    <xdr:ext cx="540000" cy="720000"/>
    <xdr:pic>
      <xdr:nvPicPr>
        <xdr:cNvPr id="71" name="Imagen 70">
          <a:extLst>
            <a:ext uri="{FF2B5EF4-FFF2-40B4-BE49-F238E27FC236}">
              <a16:creationId xmlns:a16="http://schemas.microsoft.com/office/drawing/2014/main" id="{00000000-0008-0000-1800-00004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106732615"/>
          <a:ext cx="540000" cy="720000"/>
        </a:xfrm>
        <a:prstGeom prst="rect">
          <a:avLst/>
        </a:prstGeom>
      </xdr:spPr>
    </xdr:pic>
    <xdr:clientData/>
  </xdr:oneCellAnchor>
  <xdr:oneCellAnchor>
    <xdr:from>
      <xdr:col>27</xdr:col>
      <xdr:colOff>42204</xdr:colOff>
      <xdr:row>55</xdr:row>
      <xdr:rowOff>0</xdr:rowOff>
    </xdr:from>
    <xdr:ext cx="108000" cy="720000"/>
    <xdr:pic>
      <xdr:nvPicPr>
        <xdr:cNvPr id="73" name="Imagen 72">
          <a:extLst>
            <a:ext uri="{FF2B5EF4-FFF2-40B4-BE49-F238E27FC236}">
              <a16:creationId xmlns:a16="http://schemas.microsoft.com/office/drawing/2014/main" id="{00000000-0008-0000-1800-00004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106730410"/>
          <a:ext cx="108000" cy="720000"/>
        </a:xfrm>
        <a:prstGeom prst="rect">
          <a:avLst/>
        </a:prstGeom>
      </xdr:spPr>
    </xdr:pic>
    <xdr:clientData/>
  </xdr:oneCellAnchor>
  <xdr:oneCellAnchor>
    <xdr:from>
      <xdr:col>63</xdr:col>
      <xdr:colOff>42198</xdr:colOff>
      <xdr:row>55</xdr:row>
      <xdr:rowOff>0</xdr:rowOff>
    </xdr:from>
    <xdr:ext cx="108000" cy="720000"/>
    <xdr:pic>
      <xdr:nvPicPr>
        <xdr:cNvPr id="74" name="Imagen 73">
          <a:extLst>
            <a:ext uri="{FF2B5EF4-FFF2-40B4-BE49-F238E27FC236}">
              <a16:creationId xmlns:a16="http://schemas.microsoft.com/office/drawing/2014/main" id="{00000000-0008-0000-1800-00004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106730412"/>
          <a:ext cx="108000" cy="720000"/>
        </a:xfrm>
        <a:prstGeom prst="rect">
          <a:avLst/>
        </a:prstGeom>
      </xdr:spPr>
    </xdr:pic>
    <xdr:clientData/>
  </xdr:oneCellAnchor>
  <xdr:oneCellAnchor>
    <xdr:from>
      <xdr:col>63</xdr:col>
      <xdr:colOff>316528</xdr:colOff>
      <xdr:row>55</xdr:row>
      <xdr:rowOff>0</xdr:rowOff>
    </xdr:from>
    <xdr:ext cx="540000" cy="720000"/>
    <xdr:pic>
      <xdr:nvPicPr>
        <xdr:cNvPr id="75" name="Imagen 74">
          <a:extLst>
            <a:ext uri="{FF2B5EF4-FFF2-40B4-BE49-F238E27FC236}">
              <a16:creationId xmlns:a16="http://schemas.microsoft.com/office/drawing/2014/main" id="{00000000-0008-0000-1800-00004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106732753"/>
          <a:ext cx="540000" cy="720000"/>
        </a:xfrm>
        <a:prstGeom prst="rect">
          <a:avLst/>
        </a:prstGeom>
      </xdr:spPr>
    </xdr:pic>
    <xdr:clientData/>
  </xdr:oneCellAnchor>
  <xdr:oneCellAnchor>
    <xdr:from>
      <xdr:col>34</xdr:col>
      <xdr:colOff>753525</xdr:colOff>
      <xdr:row>55</xdr:row>
      <xdr:rowOff>0</xdr:rowOff>
    </xdr:from>
    <xdr:ext cx="720000" cy="720000"/>
    <xdr:pic>
      <xdr:nvPicPr>
        <xdr:cNvPr id="76" name="Imagen 75">
          <a:extLst>
            <a:ext uri="{FF2B5EF4-FFF2-40B4-BE49-F238E27FC236}">
              <a16:creationId xmlns:a16="http://schemas.microsoft.com/office/drawing/2014/main" id="{00000000-0008-0000-1800-00004C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106742649"/>
          <a:ext cx="720000" cy="720000"/>
        </a:xfrm>
        <a:prstGeom prst="rect">
          <a:avLst/>
        </a:prstGeom>
      </xdr:spPr>
    </xdr:pic>
    <xdr:clientData/>
  </xdr:oneCellAnchor>
  <xdr:oneCellAnchor>
    <xdr:from>
      <xdr:col>52</xdr:col>
      <xdr:colOff>761991</xdr:colOff>
      <xdr:row>55</xdr:row>
      <xdr:rowOff>0</xdr:rowOff>
    </xdr:from>
    <xdr:ext cx="720000" cy="720000"/>
    <xdr:pic>
      <xdr:nvPicPr>
        <xdr:cNvPr id="77" name="Imagen 76">
          <a:extLst>
            <a:ext uri="{FF2B5EF4-FFF2-40B4-BE49-F238E27FC236}">
              <a16:creationId xmlns:a16="http://schemas.microsoft.com/office/drawing/2014/main" id="{00000000-0008-0000-1800-00004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106736272"/>
          <a:ext cx="720000" cy="720000"/>
        </a:xfrm>
        <a:prstGeom prst="rect">
          <a:avLst/>
        </a:prstGeom>
      </xdr:spPr>
    </xdr:pic>
    <xdr:clientData/>
  </xdr:oneCellAnchor>
  <xdr:oneCellAnchor>
    <xdr:from>
      <xdr:col>70</xdr:col>
      <xdr:colOff>726826</xdr:colOff>
      <xdr:row>55</xdr:row>
      <xdr:rowOff>0</xdr:rowOff>
    </xdr:from>
    <xdr:ext cx="720000" cy="720000"/>
    <xdr:pic>
      <xdr:nvPicPr>
        <xdr:cNvPr id="78" name="Imagen 77">
          <a:extLst>
            <a:ext uri="{FF2B5EF4-FFF2-40B4-BE49-F238E27FC236}">
              <a16:creationId xmlns:a16="http://schemas.microsoft.com/office/drawing/2014/main" id="{00000000-0008-0000-1800-00004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106736280"/>
          <a:ext cx="720000" cy="72000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14" name="Imagen 13">
          <a:extLst>
            <a:ext uri="{FF2B5EF4-FFF2-40B4-BE49-F238E27FC236}">
              <a16:creationId xmlns:a16="http://schemas.microsoft.com/office/drawing/2014/main" id="{00000000-0008-0000-19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19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1900-000010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7" name="Imagen 16">
          <a:extLst>
            <a:ext uri="{FF2B5EF4-FFF2-40B4-BE49-F238E27FC236}">
              <a16:creationId xmlns:a16="http://schemas.microsoft.com/office/drawing/2014/main" id="{00000000-0008-0000-19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8" name="Imagen 17">
          <a:extLst>
            <a:ext uri="{FF2B5EF4-FFF2-40B4-BE49-F238E27FC236}">
              <a16:creationId xmlns:a16="http://schemas.microsoft.com/office/drawing/2014/main" id="{00000000-0008-0000-1900-00001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9" name="Imagen 18">
          <a:extLst>
            <a:ext uri="{FF2B5EF4-FFF2-40B4-BE49-F238E27FC236}">
              <a16:creationId xmlns:a16="http://schemas.microsoft.com/office/drawing/2014/main" id="{00000000-0008-0000-19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0" name="Imagen 19">
          <a:extLst>
            <a:ext uri="{FF2B5EF4-FFF2-40B4-BE49-F238E27FC236}">
              <a16:creationId xmlns:a16="http://schemas.microsoft.com/office/drawing/2014/main" id="{00000000-0008-0000-19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1" name="Imagen 20">
          <a:extLst>
            <a:ext uri="{FF2B5EF4-FFF2-40B4-BE49-F238E27FC236}">
              <a16:creationId xmlns:a16="http://schemas.microsoft.com/office/drawing/2014/main" id="{00000000-0008-0000-19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2" name="Imagen 21">
          <a:extLst>
            <a:ext uri="{FF2B5EF4-FFF2-40B4-BE49-F238E27FC236}">
              <a16:creationId xmlns:a16="http://schemas.microsoft.com/office/drawing/2014/main" id="{00000000-0008-0000-1900-00001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3" name="Imagen 22">
          <a:extLst>
            <a:ext uri="{FF2B5EF4-FFF2-40B4-BE49-F238E27FC236}">
              <a16:creationId xmlns:a16="http://schemas.microsoft.com/office/drawing/2014/main" id="{00000000-0008-0000-19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4" name="Imagen 23">
          <a:extLst>
            <a:ext uri="{FF2B5EF4-FFF2-40B4-BE49-F238E27FC236}">
              <a16:creationId xmlns:a16="http://schemas.microsoft.com/office/drawing/2014/main" id="{00000000-0008-0000-19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5" name="Imagen 24">
          <a:extLst>
            <a:ext uri="{FF2B5EF4-FFF2-40B4-BE49-F238E27FC236}">
              <a16:creationId xmlns:a16="http://schemas.microsoft.com/office/drawing/2014/main" id="{00000000-0008-0000-1900-00001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6" name="Imagen 25">
          <a:extLst>
            <a:ext uri="{FF2B5EF4-FFF2-40B4-BE49-F238E27FC236}">
              <a16:creationId xmlns:a16="http://schemas.microsoft.com/office/drawing/2014/main" id="{00000000-0008-0000-1900-00001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7" name="Imagen 26">
          <a:extLst>
            <a:ext uri="{FF2B5EF4-FFF2-40B4-BE49-F238E27FC236}">
              <a16:creationId xmlns:a16="http://schemas.microsoft.com/office/drawing/2014/main" id="{00000000-0008-0000-19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8" name="Imagen 27">
          <a:extLst>
            <a:ext uri="{FF2B5EF4-FFF2-40B4-BE49-F238E27FC236}">
              <a16:creationId xmlns:a16="http://schemas.microsoft.com/office/drawing/2014/main" id="{00000000-0008-0000-19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9" name="Imagen 28">
          <a:extLst>
            <a:ext uri="{FF2B5EF4-FFF2-40B4-BE49-F238E27FC236}">
              <a16:creationId xmlns:a16="http://schemas.microsoft.com/office/drawing/2014/main" id="{00000000-0008-0000-19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4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4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4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4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4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4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4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4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4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4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4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4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4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4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4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5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5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5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5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5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5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5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5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5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5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5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5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5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5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5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27</xdr:col>
      <xdr:colOff>326679</xdr:colOff>
      <xdr:row>309</xdr:row>
      <xdr:rowOff>35229</xdr:rowOff>
    </xdr:from>
    <xdr:ext cx="540000" cy="720000"/>
    <xdr:pic>
      <xdr:nvPicPr>
        <xdr:cNvPr id="100" name="Imagen 99">
          <a:extLst>
            <a:ext uri="{FF2B5EF4-FFF2-40B4-BE49-F238E27FC236}">
              <a16:creationId xmlns:a16="http://schemas.microsoft.com/office/drawing/2014/main" id="{00000000-0008-0000-0600-00006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22183379" y="238429"/>
          <a:ext cx="540000" cy="720000"/>
        </a:xfrm>
        <a:prstGeom prst="rect">
          <a:avLst/>
        </a:prstGeom>
      </xdr:spPr>
    </xdr:pic>
    <xdr:clientData/>
  </xdr:oneCellAnchor>
  <xdr:oneCellAnchor>
    <xdr:from>
      <xdr:col>45</xdr:col>
      <xdr:colOff>43659</xdr:colOff>
      <xdr:row>309</xdr:row>
      <xdr:rowOff>40743</xdr:rowOff>
    </xdr:from>
    <xdr:ext cx="108000" cy="720000"/>
    <xdr:pic>
      <xdr:nvPicPr>
        <xdr:cNvPr id="101" name="Imagen 100">
          <a:extLst>
            <a:ext uri="{FF2B5EF4-FFF2-40B4-BE49-F238E27FC236}">
              <a16:creationId xmlns:a16="http://schemas.microsoft.com/office/drawing/2014/main" id="{00000000-0008-0000-0600-00006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6810159" y="24394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102" name="Imagen 101">
          <a:extLst>
            <a:ext uri="{FF2B5EF4-FFF2-40B4-BE49-F238E27FC236}">
              <a16:creationId xmlns:a16="http://schemas.microsoft.com/office/drawing/2014/main" id="{00000000-0008-0000-0600-00006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7092540" y="240575"/>
          <a:ext cx="540000" cy="720000"/>
        </a:xfrm>
        <a:prstGeom prst="rect">
          <a:avLst/>
        </a:prstGeom>
      </xdr:spPr>
    </xdr:pic>
    <xdr:clientData/>
  </xdr:oneCellAnchor>
  <xdr:oneCellAnchor>
    <xdr:from>
      <xdr:col>27</xdr:col>
      <xdr:colOff>42204</xdr:colOff>
      <xdr:row>309</xdr:row>
      <xdr:rowOff>35170</xdr:rowOff>
    </xdr:from>
    <xdr:ext cx="108000" cy="720000"/>
    <xdr:pic>
      <xdr:nvPicPr>
        <xdr:cNvPr id="104" name="Imagen 103">
          <a:extLst>
            <a:ext uri="{FF2B5EF4-FFF2-40B4-BE49-F238E27FC236}">
              <a16:creationId xmlns:a16="http://schemas.microsoft.com/office/drawing/2014/main" id="{00000000-0008-0000-0600-00006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1898904" y="238370"/>
          <a:ext cx="108000" cy="720000"/>
        </a:xfrm>
        <a:prstGeom prst="rect">
          <a:avLst/>
        </a:prstGeom>
      </xdr:spPr>
    </xdr:pic>
    <xdr:clientData/>
  </xdr:oneCellAnchor>
  <xdr:oneCellAnchor>
    <xdr:from>
      <xdr:col>63</xdr:col>
      <xdr:colOff>42198</xdr:colOff>
      <xdr:row>309</xdr:row>
      <xdr:rowOff>35172</xdr:rowOff>
    </xdr:from>
    <xdr:ext cx="108000" cy="720000"/>
    <xdr:pic>
      <xdr:nvPicPr>
        <xdr:cNvPr id="105" name="Imagen 104">
          <a:extLst>
            <a:ext uri="{FF2B5EF4-FFF2-40B4-BE49-F238E27FC236}">
              <a16:creationId xmlns:a16="http://schemas.microsoft.com/office/drawing/2014/main" id="{00000000-0008-0000-0600-00006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1718498" y="23837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106" name="Imagen 105">
          <a:extLst>
            <a:ext uri="{FF2B5EF4-FFF2-40B4-BE49-F238E27FC236}">
              <a16:creationId xmlns:a16="http://schemas.microsoft.com/office/drawing/2014/main" id="{00000000-0008-0000-0600-00006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992828" y="24071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107" name="Imagen 106">
          <a:extLst>
            <a:ext uri="{FF2B5EF4-FFF2-40B4-BE49-F238E27FC236}">
              <a16:creationId xmlns:a16="http://schemas.microsoft.com/office/drawing/2014/main" id="{00000000-0008-0000-0600-00006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8312525" y="25060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108" name="Imagen 107">
          <a:extLst>
            <a:ext uri="{FF2B5EF4-FFF2-40B4-BE49-F238E27FC236}">
              <a16:creationId xmlns:a16="http://schemas.microsoft.com/office/drawing/2014/main" id="{00000000-0008-0000-0600-00006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43230791" y="24423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109" name="Imagen 108">
          <a:extLst>
            <a:ext uri="{FF2B5EF4-FFF2-40B4-BE49-F238E27FC236}">
              <a16:creationId xmlns:a16="http://schemas.microsoft.com/office/drawing/2014/main" id="{00000000-0008-0000-0600-00006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8029226" y="244240"/>
          <a:ext cx="720000" cy="720000"/>
        </a:xfrm>
        <a:prstGeom prst="rect">
          <a:avLst/>
        </a:prstGeom>
      </xdr:spPr>
    </xdr:pic>
    <xdr:clientData/>
  </xdr:oneCellAnchor>
  <xdr:oneCellAnchor>
    <xdr:from>
      <xdr:col>8</xdr:col>
      <xdr:colOff>177165</xdr:colOff>
      <xdr:row>1</xdr:row>
      <xdr:rowOff>36195</xdr:rowOff>
    </xdr:from>
    <xdr:ext cx="720000" cy="720000"/>
    <xdr:pic>
      <xdr:nvPicPr>
        <xdr:cNvPr id="110" name="Imagen 109">
          <a:extLst>
            <a:ext uri="{FF2B5EF4-FFF2-40B4-BE49-F238E27FC236}">
              <a16:creationId xmlns:a16="http://schemas.microsoft.com/office/drawing/2014/main" id="{00000000-0008-0000-0600-00006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11" name="Imagen 110">
          <a:extLst>
            <a:ext uri="{FF2B5EF4-FFF2-40B4-BE49-F238E27FC236}">
              <a16:creationId xmlns:a16="http://schemas.microsoft.com/office/drawing/2014/main" id="{00000000-0008-0000-0600-00006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12" name="Imagen 111">
          <a:extLst>
            <a:ext uri="{FF2B5EF4-FFF2-40B4-BE49-F238E27FC236}">
              <a16:creationId xmlns:a16="http://schemas.microsoft.com/office/drawing/2014/main" id="{00000000-0008-0000-0600-00007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13" name="Imagen 112">
          <a:extLst>
            <a:ext uri="{FF2B5EF4-FFF2-40B4-BE49-F238E27FC236}">
              <a16:creationId xmlns:a16="http://schemas.microsoft.com/office/drawing/2014/main" id="{00000000-0008-0000-0600-00007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14" name="Imagen 113">
          <a:extLst>
            <a:ext uri="{FF2B5EF4-FFF2-40B4-BE49-F238E27FC236}">
              <a16:creationId xmlns:a16="http://schemas.microsoft.com/office/drawing/2014/main" id="{00000000-0008-0000-0600-00007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15" name="Imagen 114">
          <a:extLst>
            <a:ext uri="{FF2B5EF4-FFF2-40B4-BE49-F238E27FC236}">
              <a16:creationId xmlns:a16="http://schemas.microsoft.com/office/drawing/2014/main" id="{00000000-0008-0000-0600-00007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116" name="Imagen 115">
          <a:extLst>
            <a:ext uri="{FF2B5EF4-FFF2-40B4-BE49-F238E27FC236}">
              <a16:creationId xmlns:a16="http://schemas.microsoft.com/office/drawing/2014/main" id="{00000000-0008-0000-0600-00007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117" name="Imagen 116">
          <a:extLst>
            <a:ext uri="{FF2B5EF4-FFF2-40B4-BE49-F238E27FC236}">
              <a16:creationId xmlns:a16="http://schemas.microsoft.com/office/drawing/2014/main" id="{00000000-0008-0000-0600-00007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118" name="Imagen 117">
          <a:extLst>
            <a:ext uri="{FF2B5EF4-FFF2-40B4-BE49-F238E27FC236}">
              <a16:creationId xmlns:a16="http://schemas.microsoft.com/office/drawing/2014/main" id="{00000000-0008-0000-0600-00007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119" name="Imagen 118">
          <a:extLst>
            <a:ext uri="{FF2B5EF4-FFF2-40B4-BE49-F238E27FC236}">
              <a16:creationId xmlns:a16="http://schemas.microsoft.com/office/drawing/2014/main" id="{00000000-0008-0000-0600-00007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120" name="Imagen 119">
          <a:extLst>
            <a:ext uri="{FF2B5EF4-FFF2-40B4-BE49-F238E27FC236}">
              <a16:creationId xmlns:a16="http://schemas.microsoft.com/office/drawing/2014/main" id="{00000000-0008-0000-0600-00007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121" name="Imagen 120">
          <a:extLst>
            <a:ext uri="{FF2B5EF4-FFF2-40B4-BE49-F238E27FC236}">
              <a16:creationId xmlns:a16="http://schemas.microsoft.com/office/drawing/2014/main" id="{00000000-0008-0000-0600-00007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122" name="Imagen 121">
          <a:extLst>
            <a:ext uri="{FF2B5EF4-FFF2-40B4-BE49-F238E27FC236}">
              <a16:creationId xmlns:a16="http://schemas.microsoft.com/office/drawing/2014/main" id="{00000000-0008-0000-0600-00007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123" name="Imagen 122">
          <a:extLst>
            <a:ext uri="{FF2B5EF4-FFF2-40B4-BE49-F238E27FC236}">
              <a16:creationId xmlns:a16="http://schemas.microsoft.com/office/drawing/2014/main" id="{00000000-0008-0000-0600-00007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124" name="Imagen 123">
          <a:extLst>
            <a:ext uri="{FF2B5EF4-FFF2-40B4-BE49-F238E27FC236}">
              <a16:creationId xmlns:a16="http://schemas.microsoft.com/office/drawing/2014/main" id="{00000000-0008-0000-0600-00007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67</xdr:row>
      <xdr:rowOff>36195</xdr:rowOff>
    </xdr:from>
    <xdr:ext cx="720000" cy="720000"/>
    <xdr:pic>
      <xdr:nvPicPr>
        <xdr:cNvPr id="125" name="Imagen 124">
          <a:extLst>
            <a:ext uri="{FF2B5EF4-FFF2-40B4-BE49-F238E27FC236}">
              <a16:creationId xmlns:a16="http://schemas.microsoft.com/office/drawing/2014/main" id="{00000000-0008-0000-0600-00007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67</xdr:row>
      <xdr:rowOff>36195</xdr:rowOff>
    </xdr:from>
    <xdr:ext cx="540000" cy="720000"/>
    <xdr:pic>
      <xdr:nvPicPr>
        <xdr:cNvPr id="126" name="Imagen 125">
          <a:extLst>
            <a:ext uri="{FF2B5EF4-FFF2-40B4-BE49-F238E27FC236}">
              <a16:creationId xmlns:a16="http://schemas.microsoft.com/office/drawing/2014/main" id="{00000000-0008-0000-0600-00007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67</xdr:row>
      <xdr:rowOff>35229</xdr:rowOff>
    </xdr:from>
    <xdr:ext cx="540000" cy="720000"/>
    <xdr:pic>
      <xdr:nvPicPr>
        <xdr:cNvPr id="127" name="Imagen 126">
          <a:extLst>
            <a:ext uri="{FF2B5EF4-FFF2-40B4-BE49-F238E27FC236}">
              <a16:creationId xmlns:a16="http://schemas.microsoft.com/office/drawing/2014/main" id="{00000000-0008-0000-0600-00007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67</xdr:row>
      <xdr:rowOff>40743</xdr:rowOff>
    </xdr:from>
    <xdr:ext cx="108000" cy="720000"/>
    <xdr:pic>
      <xdr:nvPicPr>
        <xdr:cNvPr id="128" name="Imagen 127">
          <a:extLst>
            <a:ext uri="{FF2B5EF4-FFF2-40B4-BE49-F238E27FC236}">
              <a16:creationId xmlns:a16="http://schemas.microsoft.com/office/drawing/2014/main" id="{00000000-0008-0000-0600-00008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67</xdr:row>
      <xdr:rowOff>37375</xdr:rowOff>
    </xdr:from>
    <xdr:ext cx="540000" cy="720000"/>
    <xdr:pic>
      <xdr:nvPicPr>
        <xdr:cNvPr id="129" name="Imagen 128">
          <a:extLst>
            <a:ext uri="{FF2B5EF4-FFF2-40B4-BE49-F238E27FC236}">
              <a16:creationId xmlns:a16="http://schemas.microsoft.com/office/drawing/2014/main" id="{00000000-0008-0000-0600-00008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67</xdr:row>
      <xdr:rowOff>37514</xdr:rowOff>
    </xdr:from>
    <xdr:ext cx="108000" cy="720000"/>
    <xdr:pic>
      <xdr:nvPicPr>
        <xdr:cNvPr id="130" name="Imagen 129">
          <a:extLst>
            <a:ext uri="{FF2B5EF4-FFF2-40B4-BE49-F238E27FC236}">
              <a16:creationId xmlns:a16="http://schemas.microsoft.com/office/drawing/2014/main" id="{00000000-0008-0000-0600-00008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67</xdr:row>
      <xdr:rowOff>35170</xdr:rowOff>
    </xdr:from>
    <xdr:ext cx="108000" cy="720000"/>
    <xdr:pic>
      <xdr:nvPicPr>
        <xdr:cNvPr id="131" name="Imagen 130">
          <a:extLst>
            <a:ext uri="{FF2B5EF4-FFF2-40B4-BE49-F238E27FC236}">
              <a16:creationId xmlns:a16="http://schemas.microsoft.com/office/drawing/2014/main" id="{00000000-0008-0000-0600-00008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67</xdr:row>
      <xdr:rowOff>35172</xdr:rowOff>
    </xdr:from>
    <xdr:ext cx="108000" cy="720000"/>
    <xdr:pic>
      <xdr:nvPicPr>
        <xdr:cNvPr id="132" name="Imagen 131">
          <a:extLst>
            <a:ext uri="{FF2B5EF4-FFF2-40B4-BE49-F238E27FC236}">
              <a16:creationId xmlns:a16="http://schemas.microsoft.com/office/drawing/2014/main" id="{00000000-0008-0000-0600-00008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67</xdr:row>
      <xdr:rowOff>37513</xdr:rowOff>
    </xdr:from>
    <xdr:ext cx="540000" cy="720000"/>
    <xdr:pic>
      <xdr:nvPicPr>
        <xdr:cNvPr id="133" name="Imagen 132">
          <a:extLst>
            <a:ext uri="{FF2B5EF4-FFF2-40B4-BE49-F238E27FC236}">
              <a16:creationId xmlns:a16="http://schemas.microsoft.com/office/drawing/2014/main" id="{00000000-0008-0000-0600-00008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67</xdr:row>
      <xdr:rowOff>47409</xdr:rowOff>
    </xdr:from>
    <xdr:ext cx="720000" cy="720000"/>
    <xdr:pic>
      <xdr:nvPicPr>
        <xdr:cNvPr id="134" name="Imagen 133">
          <a:extLst>
            <a:ext uri="{FF2B5EF4-FFF2-40B4-BE49-F238E27FC236}">
              <a16:creationId xmlns:a16="http://schemas.microsoft.com/office/drawing/2014/main" id="{00000000-0008-0000-0600-00008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67</xdr:row>
      <xdr:rowOff>41032</xdr:rowOff>
    </xdr:from>
    <xdr:ext cx="720000" cy="720000"/>
    <xdr:pic>
      <xdr:nvPicPr>
        <xdr:cNvPr id="135" name="Imagen 134">
          <a:extLst>
            <a:ext uri="{FF2B5EF4-FFF2-40B4-BE49-F238E27FC236}">
              <a16:creationId xmlns:a16="http://schemas.microsoft.com/office/drawing/2014/main" id="{00000000-0008-0000-0600-00008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67</xdr:row>
      <xdr:rowOff>41040</xdr:rowOff>
    </xdr:from>
    <xdr:ext cx="720000" cy="720000"/>
    <xdr:pic>
      <xdr:nvPicPr>
        <xdr:cNvPr id="136" name="Imagen 135">
          <a:extLst>
            <a:ext uri="{FF2B5EF4-FFF2-40B4-BE49-F238E27FC236}">
              <a16:creationId xmlns:a16="http://schemas.microsoft.com/office/drawing/2014/main" id="{00000000-0008-0000-0600-00008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67</xdr:row>
      <xdr:rowOff>43180</xdr:rowOff>
    </xdr:from>
    <xdr:ext cx="108000" cy="720000"/>
    <xdr:pic>
      <xdr:nvPicPr>
        <xdr:cNvPr id="137" name="Imagen 136">
          <a:extLst>
            <a:ext uri="{FF2B5EF4-FFF2-40B4-BE49-F238E27FC236}">
              <a16:creationId xmlns:a16="http://schemas.microsoft.com/office/drawing/2014/main" id="{00000000-0008-0000-0600-00008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67</xdr:row>
      <xdr:rowOff>51435</xdr:rowOff>
    </xdr:from>
    <xdr:ext cx="540000" cy="720000"/>
    <xdr:pic>
      <xdr:nvPicPr>
        <xdr:cNvPr id="138" name="Imagen 137">
          <a:extLst>
            <a:ext uri="{FF2B5EF4-FFF2-40B4-BE49-F238E27FC236}">
              <a16:creationId xmlns:a16="http://schemas.microsoft.com/office/drawing/2014/main" id="{00000000-0008-0000-0600-00008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67</xdr:row>
      <xdr:rowOff>23495</xdr:rowOff>
    </xdr:from>
    <xdr:ext cx="720000" cy="720000"/>
    <xdr:pic>
      <xdr:nvPicPr>
        <xdr:cNvPr id="139" name="Imagen 138">
          <a:extLst>
            <a:ext uri="{FF2B5EF4-FFF2-40B4-BE49-F238E27FC236}">
              <a16:creationId xmlns:a16="http://schemas.microsoft.com/office/drawing/2014/main" id="{00000000-0008-0000-0600-00008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161</xdr:row>
      <xdr:rowOff>36195</xdr:rowOff>
    </xdr:from>
    <xdr:ext cx="720000" cy="720000"/>
    <xdr:pic>
      <xdr:nvPicPr>
        <xdr:cNvPr id="140" name="Imagen 139">
          <a:extLst>
            <a:ext uri="{FF2B5EF4-FFF2-40B4-BE49-F238E27FC236}">
              <a16:creationId xmlns:a16="http://schemas.microsoft.com/office/drawing/2014/main" id="{00000000-0008-0000-0600-00008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161</xdr:row>
      <xdr:rowOff>36195</xdr:rowOff>
    </xdr:from>
    <xdr:ext cx="540000" cy="720000"/>
    <xdr:pic>
      <xdr:nvPicPr>
        <xdr:cNvPr id="141" name="Imagen 140">
          <a:extLst>
            <a:ext uri="{FF2B5EF4-FFF2-40B4-BE49-F238E27FC236}">
              <a16:creationId xmlns:a16="http://schemas.microsoft.com/office/drawing/2014/main" id="{00000000-0008-0000-0600-00008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161</xdr:row>
      <xdr:rowOff>35229</xdr:rowOff>
    </xdr:from>
    <xdr:ext cx="540000" cy="720000"/>
    <xdr:pic>
      <xdr:nvPicPr>
        <xdr:cNvPr id="142" name="Imagen 141">
          <a:extLst>
            <a:ext uri="{FF2B5EF4-FFF2-40B4-BE49-F238E27FC236}">
              <a16:creationId xmlns:a16="http://schemas.microsoft.com/office/drawing/2014/main" id="{00000000-0008-0000-0600-00008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161</xdr:row>
      <xdr:rowOff>40743</xdr:rowOff>
    </xdr:from>
    <xdr:ext cx="108000" cy="720000"/>
    <xdr:pic>
      <xdr:nvPicPr>
        <xdr:cNvPr id="143" name="Imagen 142">
          <a:extLst>
            <a:ext uri="{FF2B5EF4-FFF2-40B4-BE49-F238E27FC236}">
              <a16:creationId xmlns:a16="http://schemas.microsoft.com/office/drawing/2014/main" id="{00000000-0008-0000-0600-00008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161</xdr:row>
      <xdr:rowOff>37375</xdr:rowOff>
    </xdr:from>
    <xdr:ext cx="540000" cy="720000"/>
    <xdr:pic>
      <xdr:nvPicPr>
        <xdr:cNvPr id="144" name="Imagen 143">
          <a:extLst>
            <a:ext uri="{FF2B5EF4-FFF2-40B4-BE49-F238E27FC236}">
              <a16:creationId xmlns:a16="http://schemas.microsoft.com/office/drawing/2014/main" id="{00000000-0008-0000-0600-00009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161</xdr:row>
      <xdr:rowOff>37514</xdr:rowOff>
    </xdr:from>
    <xdr:ext cx="108000" cy="720000"/>
    <xdr:pic>
      <xdr:nvPicPr>
        <xdr:cNvPr id="145" name="Imagen 144">
          <a:extLst>
            <a:ext uri="{FF2B5EF4-FFF2-40B4-BE49-F238E27FC236}">
              <a16:creationId xmlns:a16="http://schemas.microsoft.com/office/drawing/2014/main" id="{00000000-0008-0000-0600-00009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161</xdr:row>
      <xdr:rowOff>35170</xdr:rowOff>
    </xdr:from>
    <xdr:ext cx="108000" cy="720000"/>
    <xdr:pic>
      <xdr:nvPicPr>
        <xdr:cNvPr id="146" name="Imagen 145">
          <a:extLst>
            <a:ext uri="{FF2B5EF4-FFF2-40B4-BE49-F238E27FC236}">
              <a16:creationId xmlns:a16="http://schemas.microsoft.com/office/drawing/2014/main" id="{00000000-0008-0000-0600-00009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161</xdr:row>
      <xdr:rowOff>35172</xdr:rowOff>
    </xdr:from>
    <xdr:ext cx="108000" cy="720000"/>
    <xdr:pic>
      <xdr:nvPicPr>
        <xdr:cNvPr id="147" name="Imagen 146">
          <a:extLst>
            <a:ext uri="{FF2B5EF4-FFF2-40B4-BE49-F238E27FC236}">
              <a16:creationId xmlns:a16="http://schemas.microsoft.com/office/drawing/2014/main" id="{00000000-0008-0000-0600-00009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161</xdr:row>
      <xdr:rowOff>37513</xdr:rowOff>
    </xdr:from>
    <xdr:ext cx="540000" cy="720000"/>
    <xdr:pic>
      <xdr:nvPicPr>
        <xdr:cNvPr id="148" name="Imagen 147">
          <a:extLst>
            <a:ext uri="{FF2B5EF4-FFF2-40B4-BE49-F238E27FC236}">
              <a16:creationId xmlns:a16="http://schemas.microsoft.com/office/drawing/2014/main" id="{00000000-0008-0000-0600-00009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161</xdr:row>
      <xdr:rowOff>47409</xdr:rowOff>
    </xdr:from>
    <xdr:ext cx="720000" cy="720000"/>
    <xdr:pic>
      <xdr:nvPicPr>
        <xdr:cNvPr id="149" name="Imagen 148">
          <a:extLst>
            <a:ext uri="{FF2B5EF4-FFF2-40B4-BE49-F238E27FC236}">
              <a16:creationId xmlns:a16="http://schemas.microsoft.com/office/drawing/2014/main" id="{00000000-0008-0000-0600-00009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161</xdr:row>
      <xdr:rowOff>41032</xdr:rowOff>
    </xdr:from>
    <xdr:ext cx="720000" cy="720000"/>
    <xdr:pic>
      <xdr:nvPicPr>
        <xdr:cNvPr id="150" name="Imagen 149">
          <a:extLst>
            <a:ext uri="{FF2B5EF4-FFF2-40B4-BE49-F238E27FC236}">
              <a16:creationId xmlns:a16="http://schemas.microsoft.com/office/drawing/2014/main" id="{00000000-0008-0000-0600-00009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161</xdr:row>
      <xdr:rowOff>41040</xdr:rowOff>
    </xdr:from>
    <xdr:ext cx="720000" cy="720000"/>
    <xdr:pic>
      <xdr:nvPicPr>
        <xdr:cNvPr id="151" name="Imagen 150">
          <a:extLst>
            <a:ext uri="{FF2B5EF4-FFF2-40B4-BE49-F238E27FC236}">
              <a16:creationId xmlns:a16="http://schemas.microsoft.com/office/drawing/2014/main" id="{00000000-0008-0000-0600-00009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161</xdr:row>
      <xdr:rowOff>43180</xdr:rowOff>
    </xdr:from>
    <xdr:ext cx="108000" cy="720000"/>
    <xdr:pic>
      <xdr:nvPicPr>
        <xdr:cNvPr id="152" name="Imagen 151">
          <a:extLst>
            <a:ext uri="{FF2B5EF4-FFF2-40B4-BE49-F238E27FC236}">
              <a16:creationId xmlns:a16="http://schemas.microsoft.com/office/drawing/2014/main" id="{00000000-0008-0000-0600-00009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161</xdr:row>
      <xdr:rowOff>51435</xdr:rowOff>
    </xdr:from>
    <xdr:ext cx="540000" cy="720000"/>
    <xdr:pic>
      <xdr:nvPicPr>
        <xdr:cNvPr id="153" name="Imagen 152">
          <a:extLst>
            <a:ext uri="{FF2B5EF4-FFF2-40B4-BE49-F238E27FC236}">
              <a16:creationId xmlns:a16="http://schemas.microsoft.com/office/drawing/2014/main" id="{00000000-0008-0000-0600-00009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161</xdr:row>
      <xdr:rowOff>23495</xdr:rowOff>
    </xdr:from>
    <xdr:ext cx="720000" cy="720000"/>
    <xdr:pic>
      <xdr:nvPicPr>
        <xdr:cNvPr id="154" name="Imagen 153">
          <a:extLst>
            <a:ext uri="{FF2B5EF4-FFF2-40B4-BE49-F238E27FC236}">
              <a16:creationId xmlns:a16="http://schemas.microsoft.com/office/drawing/2014/main" id="{00000000-0008-0000-0600-00009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231</xdr:row>
      <xdr:rowOff>36195</xdr:rowOff>
    </xdr:from>
    <xdr:ext cx="720000" cy="720000"/>
    <xdr:pic>
      <xdr:nvPicPr>
        <xdr:cNvPr id="155" name="Imagen 154">
          <a:extLst>
            <a:ext uri="{FF2B5EF4-FFF2-40B4-BE49-F238E27FC236}">
              <a16:creationId xmlns:a16="http://schemas.microsoft.com/office/drawing/2014/main" id="{00000000-0008-0000-0600-00009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231</xdr:row>
      <xdr:rowOff>36195</xdr:rowOff>
    </xdr:from>
    <xdr:ext cx="540000" cy="720000"/>
    <xdr:pic>
      <xdr:nvPicPr>
        <xdr:cNvPr id="156" name="Imagen 155">
          <a:extLst>
            <a:ext uri="{FF2B5EF4-FFF2-40B4-BE49-F238E27FC236}">
              <a16:creationId xmlns:a16="http://schemas.microsoft.com/office/drawing/2014/main" id="{00000000-0008-0000-0600-00009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231</xdr:row>
      <xdr:rowOff>35229</xdr:rowOff>
    </xdr:from>
    <xdr:ext cx="540000" cy="720000"/>
    <xdr:pic>
      <xdr:nvPicPr>
        <xdr:cNvPr id="157" name="Imagen 156">
          <a:extLst>
            <a:ext uri="{FF2B5EF4-FFF2-40B4-BE49-F238E27FC236}">
              <a16:creationId xmlns:a16="http://schemas.microsoft.com/office/drawing/2014/main" id="{00000000-0008-0000-0600-00009D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231</xdr:row>
      <xdr:rowOff>40743</xdr:rowOff>
    </xdr:from>
    <xdr:ext cx="108000" cy="720000"/>
    <xdr:pic>
      <xdr:nvPicPr>
        <xdr:cNvPr id="158" name="Imagen 157">
          <a:extLst>
            <a:ext uri="{FF2B5EF4-FFF2-40B4-BE49-F238E27FC236}">
              <a16:creationId xmlns:a16="http://schemas.microsoft.com/office/drawing/2014/main" id="{00000000-0008-0000-0600-00009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231</xdr:row>
      <xdr:rowOff>37375</xdr:rowOff>
    </xdr:from>
    <xdr:ext cx="540000" cy="720000"/>
    <xdr:pic>
      <xdr:nvPicPr>
        <xdr:cNvPr id="159" name="Imagen 158">
          <a:extLst>
            <a:ext uri="{FF2B5EF4-FFF2-40B4-BE49-F238E27FC236}">
              <a16:creationId xmlns:a16="http://schemas.microsoft.com/office/drawing/2014/main" id="{00000000-0008-0000-0600-00009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231</xdr:row>
      <xdr:rowOff>37514</xdr:rowOff>
    </xdr:from>
    <xdr:ext cx="108000" cy="720000"/>
    <xdr:pic>
      <xdr:nvPicPr>
        <xdr:cNvPr id="160" name="Imagen 159">
          <a:extLst>
            <a:ext uri="{FF2B5EF4-FFF2-40B4-BE49-F238E27FC236}">
              <a16:creationId xmlns:a16="http://schemas.microsoft.com/office/drawing/2014/main" id="{00000000-0008-0000-0600-0000A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231</xdr:row>
      <xdr:rowOff>35170</xdr:rowOff>
    </xdr:from>
    <xdr:ext cx="108000" cy="720000"/>
    <xdr:pic>
      <xdr:nvPicPr>
        <xdr:cNvPr id="161" name="Imagen 160">
          <a:extLst>
            <a:ext uri="{FF2B5EF4-FFF2-40B4-BE49-F238E27FC236}">
              <a16:creationId xmlns:a16="http://schemas.microsoft.com/office/drawing/2014/main" id="{00000000-0008-0000-0600-0000A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231</xdr:row>
      <xdr:rowOff>35172</xdr:rowOff>
    </xdr:from>
    <xdr:ext cx="108000" cy="720000"/>
    <xdr:pic>
      <xdr:nvPicPr>
        <xdr:cNvPr id="162" name="Imagen 161">
          <a:extLst>
            <a:ext uri="{FF2B5EF4-FFF2-40B4-BE49-F238E27FC236}">
              <a16:creationId xmlns:a16="http://schemas.microsoft.com/office/drawing/2014/main" id="{00000000-0008-0000-0600-0000A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231</xdr:row>
      <xdr:rowOff>37513</xdr:rowOff>
    </xdr:from>
    <xdr:ext cx="540000" cy="720000"/>
    <xdr:pic>
      <xdr:nvPicPr>
        <xdr:cNvPr id="163" name="Imagen 162">
          <a:extLst>
            <a:ext uri="{FF2B5EF4-FFF2-40B4-BE49-F238E27FC236}">
              <a16:creationId xmlns:a16="http://schemas.microsoft.com/office/drawing/2014/main" id="{00000000-0008-0000-0600-0000A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231</xdr:row>
      <xdr:rowOff>47409</xdr:rowOff>
    </xdr:from>
    <xdr:ext cx="720000" cy="720000"/>
    <xdr:pic>
      <xdr:nvPicPr>
        <xdr:cNvPr id="164" name="Imagen 163">
          <a:extLst>
            <a:ext uri="{FF2B5EF4-FFF2-40B4-BE49-F238E27FC236}">
              <a16:creationId xmlns:a16="http://schemas.microsoft.com/office/drawing/2014/main" id="{00000000-0008-0000-0600-0000A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231</xdr:row>
      <xdr:rowOff>41032</xdr:rowOff>
    </xdr:from>
    <xdr:ext cx="720000" cy="720000"/>
    <xdr:pic>
      <xdr:nvPicPr>
        <xdr:cNvPr id="165" name="Imagen 164">
          <a:extLst>
            <a:ext uri="{FF2B5EF4-FFF2-40B4-BE49-F238E27FC236}">
              <a16:creationId xmlns:a16="http://schemas.microsoft.com/office/drawing/2014/main" id="{00000000-0008-0000-0600-0000A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231</xdr:row>
      <xdr:rowOff>41040</xdr:rowOff>
    </xdr:from>
    <xdr:ext cx="720000" cy="720000"/>
    <xdr:pic>
      <xdr:nvPicPr>
        <xdr:cNvPr id="166" name="Imagen 165">
          <a:extLst>
            <a:ext uri="{FF2B5EF4-FFF2-40B4-BE49-F238E27FC236}">
              <a16:creationId xmlns:a16="http://schemas.microsoft.com/office/drawing/2014/main" id="{00000000-0008-0000-0600-0000A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231</xdr:row>
      <xdr:rowOff>43180</xdr:rowOff>
    </xdr:from>
    <xdr:ext cx="108000" cy="720000"/>
    <xdr:pic>
      <xdr:nvPicPr>
        <xdr:cNvPr id="167" name="Imagen 166">
          <a:extLst>
            <a:ext uri="{FF2B5EF4-FFF2-40B4-BE49-F238E27FC236}">
              <a16:creationId xmlns:a16="http://schemas.microsoft.com/office/drawing/2014/main" id="{00000000-0008-0000-0600-0000A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231</xdr:row>
      <xdr:rowOff>51435</xdr:rowOff>
    </xdr:from>
    <xdr:ext cx="540000" cy="720000"/>
    <xdr:pic>
      <xdr:nvPicPr>
        <xdr:cNvPr id="168" name="Imagen 167">
          <a:extLst>
            <a:ext uri="{FF2B5EF4-FFF2-40B4-BE49-F238E27FC236}">
              <a16:creationId xmlns:a16="http://schemas.microsoft.com/office/drawing/2014/main" id="{00000000-0008-0000-0600-0000A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231</xdr:row>
      <xdr:rowOff>23495</xdr:rowOff>
    </xdr:from>
    <xdr:ext cx="720000" cy="720000"/>
    <xdr:pic>
      <xdr:nvPicPr>
        <xdr:cNvPr id="169" name="Imagen 168">
          <a:extLst>
            <a:ext uri="{FF2B5EF4-FFF2-40B4-BE49-F238E27FC236}">
              <a16:creationId xmlns:a16="http://schemas.microsoft.com/office/drawing/2014/main" id="{00000000-0008-0000-0600-0000A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309</xdr:row>
      <xdr:rowOff>36195</xdr:rowOff>
    </xdr:from>
    <xdr:ext cx="720000" cy="720000"/>
    <xdr:pic>
      <xdr:nvPicPr>
        <xdr:cNvPr id="170" name="Imagen 169">
          <a:extLst>
            <a:ext uri="{FF2B5EF4-FFF2-40B4-BE49-F238E27FC236}">
              <a16:creationId xmlns:a16="http://schemas.microsoft.com/office/drawing/2014/main" id="{00000000-0008-0000-0600-0000A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309</xdr:row>
      <xdr:rowOff>36195</xdr:rowOff>
    </xdr:from>
    <xdr:ext cx="540000" cy="720000"/>
    <xdr:pic>
      <xdr:nvPicPr>
        <xdr:cNvPr id="171" name="Imagen 170">
          <a:extLst>
            <a:ext uri="{FF2B5EF4-FFF2-40B4-BE49-F238E27FC236}">
              <a16:creationId xmlns:a16="http://schemas.microsoft.com/office/drawing/2014/main" id="{00000000-0008-0000-0600-0000A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309</xdr:row>
      <xdr:rowOff>35229</xdr:rowOff>
    </xdr:from>
    <xdr:ext cx="540000" cy="720000"/>
    <xdr:pic>
      <xdr:nvPicPr>
        <xdr:cNvPr id="172" name="Imagen 171">
          <a:extLst>
            <a:ext uri="{FF2B5EF4-FFF2-40B4-BE49-F238E27FC236}">
              <a16:creationId xmlns:a16="http://schemas.microsoft.com/office/drawing/2014/main" id="{00000000-0008-0000-0600-0000A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309</xdr:row>
      <xdr:rowOff>40743</xdr:rowOff>
    </xdr:from>
    <xdr:ext cx="108000" cy="720000"/>
    <xdr:pic>
      <xdr:nvPicPr>
        <xdr:cNvPr id="173" name="Imagen 172">
          <a:extLst>
            <a:ext uri="{FF2B5EF4-FFF2-40B4-BE49-F238E27FC236}">
              <a16:creationId xmlns:a16="http://schemas.microsoft.com/office/drawing/2014/main" id="{00000000-0008-0000-0600-0000A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309</xdr:row>
      <xdr:rowOff>37375</xdr:rowOff>
    </xdr:from>
    <xdr:ext cx="540000" cy="720000"/>
    <xdr:pic>
      <xdr:nvPicPr>
        <xdr:cNvPr id="174" name="Imagen 173">
          <a:extLst>
            <a:ext uri="{FF2B5EF4-FFF2-40B4-BE49-F238E27FC236}">
              <a16:creationId xmlns:a16="http://schemas.microsoft.com/office/drawing/2014/main" id="{00000000-0008-0000-0600-0000A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309</xdr:row>
      <xdr:rowOff>37514</xdr:rowOff>
    </xdr:from>
    <xdr:ext cx="108000" cy="720000"/>
    <xdr:pic>
      <xdr:nvPicPr>
        <xdr:cNvPr id="175" name="Imagen 174">
          <a:extLst>
            <a:ext uri="{FF2B5EF4-FFF2-40B4-BE49-F238E27FC236}">
              <a16:creationId xmlns:a16="http://schemas.microsoft.com/office/drawing/2014/main" id="{00000000-0008-0000-0600-0000A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309</xdr:row>
      <xdr:rowOff>35170</xdr:rowOff>
    </xdr:from>
    <xdr:ext cx="108000" cy="720000"/>
    <xdr:pic>
      <xdr:nvPicPr>
        <xdr:cNvPr id="176" name="Imagen 175">
          <a:extLst>
            <a:ext uri="{FF2B5EF4-FFF2-40B4-BE49-F238E27FC236}">
              <a16:creationId xmlns:a16="http://schemas.microsoft.com/office/drawing/2014/main" id="{00000000-0008-0000-0600-0000B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309</xdr:row>
      <xdr:rowOff>35172</xdr:rowOff>
    </xdr:from>
    <xdr:ext cx="108000" cy="720000"/>
    <xdr:pic>
      <xdr:nvPicPr>
        <xdr:cNvPr id="177" name="Imagen 176">
          <a:extLst>
            <a:ext uri="{FF2B5EF4-FFF2-40B4-BE49-F238E27FC236}">
              <a16:creationId xmlns:a16="http://schemas.microsoft.com/office/drawing/2014/main" id="{00000000-0008-0000-0600-0000B1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309</xdr:row>
      <xdr:rowOff>37513</xdr:rowOff>
    </xdr:from>
    <xdr:ext cx="540000" cy="720000"/>
    <xdr:pic>
      <xdr:nvPicPr>
        <xdr:cNvPr id="178" name="Imagen 177">
          <a:extLst>
            <a:ext uri="{FF2B5EF4-FFF2-40B4-BE49-F238E27FC236}">
              <a16:creationId xmlns:a16="http://schemas.microsoft.com/office/drawing/2014/main" id="{00000000-0008-0000-0600-0000B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309</xdr:row>
      <xdr:rowOff>47409</xdr:rowOff>
    </xdr:from>
    <xdr:ext cx="720000" cy="720000"/>
    <xdr:pic>
      <xdr:nvPicPr>
        <xdr:cNvPr id="179" name="Imagen 178">
          <a:extLst>
            <a:ext uri="{FF2B5EF4-FFF2-40B4-BE49-F238E27FC236}">
              <a16:creationId xmlns:a16="http://schemas.microsoft.com/office/drawing/2014/main" id="{00000000-0008-0000-0600-0000B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309</xdr:row>
      <xdr:rowOff>41032</xdr:rowOff>
    </xdr:from>
    <xdr:ext cx="720000" cy="720000"/>
    <xdr:pic>
      <xdr:nvPicPr>
        <xdr:cNvPr id="180" name="Imagen 179">
          <a:extLst>
            <a:ext uri="{FF2B5EF4-FFF2-40B4-BE49-F238E27FC236}">
              <a16:creationId xmlns:a16="http://schemas.microsoft.com/office/drawing/2014/main" id="{00000000-0008-0000-0600-0000B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309</xdr:row>
      <xdr:rowOff>41040</xdr:rowOff>
    </xdr:from>
    <xdr:ext cx="720000" cy="720000"/>
    <xdr:pic>
      <xdr:nvPicPr>
        <xdr:cNvPr id="181" name="Imagen 180">
          <a:extLst>
            <a:ext uri="{FF2B5EF4-FFF2-40B4-BE49-F238E27FC236}">
              <a16:creationId xmlns:a16="http://schemas.microsoft.com/office/drawing/2014/main" id="{00000000-0008-0000-0600-0000B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309</xdr:row>
      <xdr:rowOff>43180</xdr:rowOff>
    </xdr:from>
    <xdr:ext cx="108000" cy="720000"/>
    <xdr:pic>
      <xdr:nvPicPr>
        <xdr:cNvPr id="182" name="Imagen 181">
          <a:extLst>
            <a:ext uri="{FF2B5EF4-FFF2-40B4-BE49-F238E27FC236}">
              <a16:creationId xmlns:a16="http://schemas.microsoft.com/office/drawing/2014/main" id="{00000000-0008-0000-0600-0000B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309</xdr:row>
      <xdr:rowOff>51435</xdr:rowOff>
    </xdr:from>
    <xdr:ext cx="540000" cy="720000"/>
    <xdr:pic>
      <xdr:nvPicPr>
        <xdr:cNvPr id="183" name="Imagen 182">
          <a:extLst>
            <a:ext uri="{FF2B5EF4-FFF2-40B4-BE49-F238E27FC236}">
              <a16:creationId xmlns:a16="http://schemas.microsoft.com/office/drawing/2014/main" id="{00000000-0008-0000-0600-0000B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309</xdr:row>
      <xdr:rowOff>23495</xdr:rowOff>
    </xdr:from>
    <xdr:ext cx="720000" cy="720000"/>
    <xdr:pic>
      <xdr:nvPicPr>
        <xdr:cNvPr id="184" name="Imagen 183">
          <a:extLst>
            <a:ext uri="{FF2B5EF4-FFF2-40B4-BE49-F238E27FC236}">
              <a16:creationId xmlns:a16="http://schemas.microsoft.com/office/drawing/2014/main" id="{00000000-0008-0000-0600-0000B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45</xdr:col>
      <xdr:colOff>43659</xdr:colOff>
      <xdr:row>1</xdr:row>
      <xdr:rowOff>40743</xdr:rowOff>
    </xdr:from>
    <xdr:ext cx="108000" cy="720000"/>
    <xdr:pic>
      <xdr:nvPicPr>
        <xdr:cNvPr id="5" name="Imagen 4">
          <a:extLst>
            <a:ext uri="{FF2B5EF4-FFF2-40B4-BE49-F238E27FC236}">
              <a16:creationId xmlns:a16="http://schemas.microsoft.com/office/drawing/2014/main" id="{00000000-0008-0000-0700-00000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32553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6" name="Imagen 5">
          <a:extLst>
            <a:ext uri="{FF2B5EF4-FFF2-40B4-BE49-F238E27FC236}">
              <a16:creationId xmlns:a16="http://schemas.microsoft.com/office/drawing/2014/main" id="{00000000-0008-0000-0700-00000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607920" y="235495"/>
          <a:ext cx="540000" cy="720000"/>
        </a:xfrm>
        <a:prstGeom prst="rect">
          <a:avLst/>
        </a:prstGeom>
      </xdr:spPr>
    </xdr:pic>
    <xdr:clientData/>
  </xdr:oneCellAnchor>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700-00000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7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7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700-00001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7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700-000013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700-000014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700-00001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7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7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700-00001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700-00001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700-00001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7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7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5" name="Imagen 14">
          <a:extLst>
            <a:ext uri="{FF2B5EF4-FFF2-40B4-BE49-F238E27FC236}">
              <a16:creationId xmlns:a16="http://schemas.microsoft.com/office/drawing/2014/main" id="{00000000-0008-0000-0800-00000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6" name="Imagen 15">
          <a:extLst>
            <a:ext uri="{FF2B5EF4-FFF2-40B4-BE49-F238E27FC236}">
              <a16:creationId xmlns:a16="http://schemas.microsoft.com/office/drawing/2014/main" id="{00000000-0008-0000-08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8" name="Imagen 17">
          <a:extLst>
            <a:ext uri="{FF2B5EF4-FFF2-40B4-BE49-F238E27FC236}">
              <a16:creationId xmlns:a16="http://schemas.microsoft.com/office/drawing/2014/main" id="{00000000-0008-0000-08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9" name="Imagen 18">
          <a:extLst>
            <a:ext uri="{FF2B5EF4-FFF2-40B4-BE49-F238E27FC236}">
              <a16:creationId xmlns:a16="http://schemas.microsoft.com/office/drawing/2014/main" id="{00000000-0008-0000-08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20" name="Imagen 19">
          <a:extLst>
            <a:ext uri="{FF2B5EF4-FFF2-40B4-BE49-F238E27FC236}">
              <a16:creationId xmlns:a16="http://schemas.microsoft.com/office/drawing/2014/main" id="{00000000-0008-0000-0800-00001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21" name="Imagen 20">
          <a:extLst>
            <a:ext uri="{FF2B5EF4-FFF2-40B4-BE49-F238E27FC236}">
              <a16:creationId xmlns:a16="http://schemas.microsoft.com/office/drawing/2014/main" id="{00000000-0008-0000-08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2" name="Imagen 21">
          <a:extLst>
            <a:ext uri="{FF2B5EF4-FFF2-40B4-BE49-F238E27FC236}">
              <a16:creationId xmlns:a16="http://schemas.microsoft.com/office/drawing/2014/main" id="{00000000-0008-0000-0800-00001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3" name="Imagen 22">
          <a:extLst>
            <a:ext uri="{FF2B5EF4-FFF2-40B4-BE49-F238E27FC236}">
              <a16:creationId xmlns:a16="http://schemas.microsoft.com/office/drawing/2014/main" id="{00000000-0008-0000-0800-00001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4" name="Imagen 23">
          <a:extLst>
            <a:ext uri="{FF2B5EF4-FFF2-40B4-BE49-F238E27FC236}">
              <a16:creationId xmlns:a16="http://schemas.microsoft.com/office/drawing/2014/main" id="{00000000-0008-0000-0800-00001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5" name="Imagen 24">
          <a:extLst>
            <a:ext uri="{FF2B5EF4-FFF2-40B4-BE49-F238E27FC236}">
              <a16:creationId xmlns:a16="http://schemas.microsoft.com/office/drawing/2014/main" id="{00000000-0008-0000-08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6" name="Imagen 25">
          <a:extLst>
            <a:ext uri="{FF2B5EF4-FFF2-40B4-BE49-F238E27FC236}">
              <a16:creationId xmlns:a16="http://schemas.microsoft.com/office/drawing/2014/main" id="{00000000-0008-0000-0800-00001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7" name="Imagen 26">
          <a:extLst>
            <a:ext uri="{FF2B5EF4-FFF2-40B4-BE49-F238E27FC236}">
              <a16:creationId xmlns:a16="http://schemas.microsoft.com/office/drawing/2014/main" id="{00000000-0008-0000-0800-00001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8" name="Imagen 27">
          <a:extLst>
            <a:ext uri="{FF2B5EF4-FFF2-40B4-BE49-F238E27FC236}">
              <a16:creationId xmlns:a16="http://schemas.microsoft.com/office/drawing/2014/main" id="{00000000-0008-0000-0800-00001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9" name="Imagen 28">
          <a:extLst>
            <a:ext uri="{FF2B5EF4-FFF2-40B4-BE49-F238E27FC236}">
              <a16:creationId xmlns:a16="http://schemas.microsoft.com/office/drawing/2014/main" id="{00000000-0008-0000-0800-00001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30" name="Imagen 29">
          <a:extLst>
            <a:ext uri="{FF2B5EF4-FFF2-40B4-BE49-F238E27FC236}">
              <a16:creationId xmlns:a16="http://schemas.microsoft.com/office/drawing/2014/main" id="{00000000-0008-0000-0800-00001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38" name="Imagen 37">
          <a:extLst>
            <a:ext uri="{FF2B5EF4-FFF2-40B4-BE49-F238E27FC236}">
              <a16:creationId xmlns:a16="http://schemas.microsoft.com/office/drawing/2014/main" id="{00000000-0008-0000-0900-00002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39" name="Imagen 38">
          <a:extLst>
            <a:ext uri="{FF2B5EF4-FFF2-40B4-BE49-F238E27FC236}">
              <a16:creationId xmlns:a16="http://schemas.microsoft.com/office/drawing/2014/main" id="{00000000-0008-0000-0900-000027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40" name="Imagen 39">
          <a:extLst>
            <a:ext uri="{FF2B5EF4-FFF2-40B4-BE49-F238E27FC236}">
              <a16:creationId xmlns:a16="http://schemas.microsoft.com/office/drawing/2014/main" id="{00000000-0008-0000-0900-000028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41" name="Imagen 40">
          <a:extLst>
            <a:ext uri="{FF2B5EF4-FFF2-40B4-BE49-F238E27FC236}">
              <a16:creationId xmlns:a16="http://schemas.microsoft.com/office/drawing/2014/main" id="{00000000-0008-0000-0900-00002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42" name="Imagen 41">
          <a:extLst>
            <a:ext uri="{FF2B5EF4-FFF2-40B4-BE49-F238E27FC236}">
              <a16:creationId xmlns:a16="http://schemas.microsoft.com/office/drawing/2014/main" id="{00000000-0008-0000-0900-00002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43" name="Imagen 42">
          <a:extLst>
            <a:ext uri="{FF2B5EF4-FFF2-40B4-BE49-F238E27FC236}">
              <a16:creationId xmlns:a16="http://schemas.microsoft.com/office/drawing/2014/main" id="{00000000-0008-0000-0900-00002B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44" name="Imagen 43">
          <a:extLst>
            <a:ext uri="{FF2B5EF4-FFF2-40B4-BE49-F238E27FC236}">
              <a16:creationId xmlns:a16="http://schemas.microsoft.com/office/drawing/2014/main" id="{00000000-0008-0000-0900-00002C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45" name="Imagen 44">
          <a:extLst>
            <a:ext uri="{FF2B5EF4-FFF2-40B4-BE49-F238E27FC236}">
              <a16:creationId xmlns:a16="http://schemas.microsoft.com/office/drawing/2014/main" id="{00000000-0008-0000-0900-00002D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46" name="Imagen 45">
          <a:extLst>
            <a:ext uri="{FF2B5EF4-FFF2-40B4-BE49-F238E27FC236}">
              <a16:creationId xmlns:a16="http://schemas.microsoft.com/office/drawing/2014/main" id="{00000000-0008-0000-0900-00002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47" name="Imagen 46">
          <a:extLst>
            <a:ext uri="{FF2B5EF4-FFF2-40B4-BE49-F238E27FC236}">
              <a16:creationId xmlns:a16="http://schemas.microsoft.com/office/drawing/2014/main" id="{00000000-0008-0000-0900-00002F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48" name="Imagen 47">
          <a:extLst>
            <a:ext uri="{FF2B5EF4-FFF2-40B4-BE49-F238E27FC236}">
              <a16:creationId xmlns:a16="http://schemas.microsoft.com/office/drawing/2014/main" id="{00000000-0008-0000-0900-00003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49" name="Imagen 48">
          <a:extLst>
            <a:ext uri="{FF2B5EF4-FFF2-40B4-BE49-F238E27FC236}">
              <a16:creationId xmlns:a16="http://schemas.microsoft.com/office/drawing/2014/main" id="{00000000-0008-0000-0900-00003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62" name="Imagen 61">
          <a:extLst>
            <a:ext uri="{FF2B5EF4-FFF2-40B4-BE49-F238E27FC236}">
              <a16:creationId xmlns:a16="http://schemas.microsoft.com/office/drawing/2014/main" id="{00000000-0008-0000-0900-00003E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63" name="Imagen 62">
          <a:extLst>
            <a:ext uri="{FF2B5EF4-FFF2-40B4-BE49-F238E27FC236}">
              <a16:creationId xmlns:a16="http://schemas.microsoft.com/office/drawing/2014/main" id="{00000000-0008-0000-0900-00003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64" name="Imagen 63">
          <a:extLst>
            <a:ext uri="{FF2B5EF4-FFF2-40B4-BE49-F238E27FC236}">
              <a16:creationId xmlns:a16="http://schemas.microsoft.com/office/drawing/2014/main" id="{00000000-0008-0000-0900-000040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oneCellAnchor>
    <xdr:from>
      <xdr:col>8</xdr:col>
      <xdr:colOff>177165</xdr:colOff>
      <xdr:row>195</xdr:row>
      <xdr:rowOff>36195</xdr:rowOff>
    </xdr:from>
    <xdr:ext cx="720000" cy="720000"/>
    <xdr:pic>
      <xdr:nvPicPr>
        <xdr:cNvPr id="65" name="Imagen 64">
          <a:extLst>
            <a:ext uri="{FF2B5EF4-FFF2-40B4-BE49-F238E27FC236}">
              <a16:creationId xmlns:a16="http://schemas.microsoft.com/office/drawing/2014/main" id="{00000000-0008-0000-0900-000041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195</xdr:row>
      <xdr:rowOff>36195</xdr:rowOff>
    </xdr:from>
    <xdr:ext cx="540000" cy="720000"/>
    <xdr:pic>
      <xdr:nvPicPr>
        <xdr:cNvPr id="66" name="Imagen 65">
          <a:extLst>
            <a:ext uri="{FF2B5EF4-FFF2-40B4-BE49-F238E27FC236}">
              <a16:creationId xmlns:a16="http://schemas.microsoft.com/office/drawing/2014/main" id="{00000000-0008-0000-0900-00004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195</xdr:row>
      <xdr:rowOff>35229</xdr:rowOff>
    </xdr:from>
    <xdr:ext cx="540000" cy="720000"/>
    <xdr:pic>
      <xdr:nvPicPr>
        <xdr:cNvPr id="67" name="Imagen 66">
          <a:extLst>
            <a:ext uri="{FF2B5EF4-FFF2-40B4-BE49-F238E27FC236}">
              <a16:creationId xmlns:a16="http://schemas.microsoft.com/office/drawing/2014/main" id="{00000000-0008-0000-0900-00004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195</xdr:row>
      <xdr:rowOff>40743</xdr:rowOff>
    </xdr:from>
    <xdr:ext cx="108000" cy="720000"/>
    <xdr:pic>
      <xdr:nvPicPr>
        <xdr:cNvPr id="68" name="Imagen 67">
          <a:extLst>
            <a:ext uri="{FF2B5EF4-FFF2-40B4-BE49-F238E27FC236}">
              <a16:creationId xmlns:a16="http://schemas.microsoft.com/office/drawing/2014/main" id="{00000000-0008-0000-0900-00004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195</xdr:row>
      <xdr:rowOff>37375</xdr:rowOff>
    </xdr:from>
    <xdr:ext cx="540000" cy="720000"/>
    <xdr:pic>
      <xdr:nvPicPr>
        <xdr:cNvPr id="69" name="Imagen 68">
          <a:extLst>
            <a:ext uri="{FF2B5EF4-FFF2-40B4-BE49-F238E27FC236}">
              <a16:creationId xmlns:a16="http://schemas.microsoft.com/office/drawing/2014/main" id="{00000000-0008-0000-0900-000045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195</xdr:row>
      <xdr:rowOff>37514</xdr:rowOff>
    </xdr:from>
    <xdr:ext cx="108000" cy="720000"/>
    <xdr:pic>
      <xdr:nvPicPr>
        <xdr:cNvPr id="70" name="Imagen 69">
          <a:extLst>
            <a:ext uri="{FF2B5EF4-FFF2-40B4-BE49-F238E27FC236}">
              <a16:creationId xmlns:a16="http://schemas.microsoft.com/office/drawing/2014/main" id="{00000000-0008-0000-0900-000046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195</xdr:row>
      <xdr:rowOff>35170</xdr:rowOff>
    </xdr:from>
    <xdr:ext cx="108000" cy="720000"/>
    <xdr:pic>
      <xdr:nvPicPr>
        <xdr:cNvPr id="71" name="Imagen 70">
          <a:extLst>
            <a:ext uri="{FF2B5EF4-FFF2-40B4-BE49-F238E27FC236}">
              <a16:creationId xmlns:a16="http://schemas.microsoft.com/office/drawing/2014/main" id="{00000000-0008-0000-0900-000047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195</xdr:row>
      <xdr:rowOff>35172</xdr:rowOff>
    </xdr:from>
    <xdr:ext cx="108000" cy="720000"/>
    <xdr:pic>
      <xdr:nvPicPr>
        <xdr:cNvPr id="72" name="Imagen 71">
          <a:extLst>
            <a:ext uri="{FF2B5EF4-FFF2-40B4-BE49-F238E27FC236}">
              <a16:creationId xmlns:a16="http://schemas.microsoft.com/office/drawing/2014/main" id="{00000000-0008-0000-0900-00004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195</xdr:row>
      <xdr:rowOff>37513</xdr:rowOff>
    </xdr:from>
    <xdr:ext cx="540000" cy="720000"/>
    <xdr:pic>
      <xdr:nvPicPr>
        <xdr:cNvPr id="73" name="Imagen 72">
          <a:extLst>
            <a:ext uri="{FF2B5EF4-FFF2-40B4-BE49-F238E27FC236}">
              <a16:creationId xmlns:a16="http://schemas.microsoft.com/office/drawing/2014/main" id="{00000000-0008-0000-0900-00004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195</xdr:row>
      <xdr:rowOff>47409</xdr:rowOff>
    </xdr:from>
    <xdr:ext cx="720000" cy="720000"/>
    <xdr:pic>
      <xdr:nvPicPr>
        <xdr:cNvPr id="86" name="Imagen 85">
          <a:extLst>
            <a:ext uri="{FF2B5EF4-FFF2-40B4-BE49-F238E27FC236}">
              <a16:creationId xmlns:a16="http://schemas.microsoft.com/office/drawing/2014/main" id="{00000000-0008-0000-0900-00005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195</xdr:row>
      <xdr:rowOff>41032</xdr:rowOff>
    </xdr:from>
    <xdr:ext cx="720000" cy="720000"/>
    <xdr:pic>
      <xdr:nvPicPr>
        <xdr:cNvPr id="87" name="Imagen 86">
          <a:extLst>
            <a:ext uri="{FF2B5EF4-FFF2-40B4-BE49-F238E27FC236}">
              <a16:creationId xmlns:a16="http://schemas.microsoft.com/office/drawing/2014/main" id="{00000000-0008-0000-0900-00005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195</xdr:row>
      <xdr:rowOff>41040</xdr:rowOff>
    </xdr:from>
    <xdr:ext cx="720000" cy="720000"/>
    <xdr:pic>
      <xdr:nvPicPr>
        <xdr:cNvPr id="88" name="Imagen 87">
          <a:extLst>
            <a:ext uri="{FF2B5EF4-FFF2-40B4-BE49-F238E27FC236}">
              <a16:creationId xmlns:a16="http://schemas.microsoft.com/office/drawing/2014/main" id="{00000000-0008-0000-0900-00005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195</xdr:row>
      <xdr:rowOff>43180</xdr:rowOff>
    </xdr:from>
    <xdr:ext cx="108000" cy="720000"/>
    <xdr:pic>
      <xdr:nvPicPr>
        <xdr:cNvPr id="89" name="Imagen 88">
          <a:extLst>
            <a:ext uri="{FF2B5EF4-FFF2-40B4-BE49-F238E27FC236}">
              <a16:creationId xmlns:a16="http://schemas.microsoft.com/office/drawing/2014/main" id="{00000000-0008-0000-0900-000059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195</xdr:row>
      <xdr:rowOff>51435</xdr:rowOff>
    </xdr:from>
    <xdr:ext cx="540000" cy="720000"/>
    <xdr:pic>
      <xdr:nvPicPr>
        <xdr:cNvPr id="90" name="Imagen 89">
          <a:extLst>
            <a:ext uri="{FF2B5EF4-FFF2-40B4-BE49-F238E27FC236}">
              <a16:creationId xmlns:a16="http://schemas.microsoft.com/office/drawing/2014/main" id="{00000000-0008-0000-0900-00005A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195</xdr:row>
      <xdr:rowOff>23495</xdr:rowOff>
    </xdr:from>
    <xdr:ext cx="720000" cy="720000"/>
    <xdr:pic>
      <xdr:nvPicPr>
        <xdr:cNvPr id="91" name="Imagen 90">
          <a:extLst>
            <a:ext uri="{FF2B5EF4-FFF2-40B4-BE49-F238E27FC236}">
              <a16:creationId xmlns:a16="http://schemas.microsoft.com/office/drawing/2014/main" id="{00000000-0008-0000-0900-00005B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oneCellAnchor>
    <xdr:from>
      <xdr:col>8</xdr:col>
      <xdr:colOff>177165</xdr:colOff>
      <xdr:row>349</xdr:row>
      <xdr:rowOff>36195</xdr:rowOff>
    </xdr:from>
    <xdr:ext cx="720000" cy="720000"/>
    <xdr:pic>
      <xdr:nvPicPr>
        <xdr:cNvPr id="92" name="Imagen 91">
          <a:extLst>
            <a:ext uri="{FF2B5EF4-FFF2-40B4-BE49-F238E27FC236}">
              <a16:creationId xmlns:a16="http://schemas.microsoft.com/office/drawing/2014/main" id="{00000000-0008-0000-0900-00005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24165" y="239395"/>
          <a:ext cx="720000" cy="720000"/>
        </a:xfrm>
        <a:prstGeom prst="rect">
          <a:avLst/>
        </a:prstGeom>
      </xdr:spPr>
    </xdr:pic>
    <xdr:clientData/>
  </xdr:oneCellAnchor>
  <xdr:oneCellAnchor>
    <xdr:from>
      <xdr:col>1</xdr:col>
      <xdr:colOff>323850</xdr:colOff>
      <xdr:row>349</xdr:row>
      <xdr:rowOff>36195</xdr:rowOff>
    </xdr:from>
    <xdr:ext cx="540000" cy="720000"/>
    <xdr:pic>
      <xdr:nvPicPr>
        <xdr:cNvPr id="93" name="Imagen 92">
          <a:extLst>
            <a:ext uri="{FF2B5EF4-FFF2-40B4-BE49-F238E27FC236}">
              <a16:creationId xmlns:a16="http://schemas.microsoft.com/office/drawing/2014/main" id="{00000000-0008-0000-0900-00005D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9395"/>
          <a:ext cx="540000" cy="720000"/>
        </a:xfrm>
        <a:prstGeom prst="rect">
          <a:avLst/>
        </a:prstGeom>
      </xdr:spPr>
    </xdr:pic>
    <xdr:clientData/>
  </xdr:oneCellAnchor>
  <xdr:oneCellAnchor>
    <xdr:from>
      <xdr:col>27</xdr:col>
      <xdr:colOff>326679</xdr:colOff>
      <xdr:row>349</xdr:row>
      <xdr:rowOff>35229</xdr:rowOff>
    </xdr:from>
    <xdr:ext cx="540000" cy="720000"/>
    <xdr:pic>
      <xdr:nvPicPr>
        <xdr:cNvPr id="94" name="Imagen 93">
          <a:extLst>
            <a:ext uri="{FF2B5EF4-FFF2-40B4-BE49-F238E27FC236}">
              <a16:creationId xmlns:a16="http://schemas.microsoft.com/office/drawing/2014/main" id="{00000000-0008-0000-0900-00005E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24079" y="238429"/>
          <a:ext cx="540000" cy="720000"/>
        </a:xfrm>
        <a:prstGeom prst="rect">
          <a:avLst/>
        </a:prstGeom>
      </xdr:spPr>
    </xdr:pic>
    <xdr:clientData/>
  </xdr:oneCellAnchor>
  <xdr:oneCellAnchor>
    <xdr:from>
      <xdr:col>45</xdr:col>
      <xdr:colOff>43659</xdr:colOff>
      <xdr:row>349</xdr:row>
      <xdr:rowOff>40743</xdr:rowOff>
    </xdr:from>
    <xdr:ext cx="108000" cy="720000"/>
    <xdr:pic>
      <xdr:nvPicPr>
        <xdr:cNvPr id="95" name="Imagen 94">
          <a:extLst>
            <a:ext uri="{FF2B5EF4-FFF2-40B4-BE49-F238E27FC236}">
              <a16:creationId xmlns:a16="http://schemas.microsoft.com/office/drawing/2014/main" id="{00000000-0008-0000-0900-00005F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50859" y="243943"/>
          <a:ext cx="108000" cy="720000"/>
        </a:xfrm>
        <a:prstGeom prst="rect">
          <a:avLst/>
        </a:prstGeom>
      </xdr:spPr>
    </xdr:pic>
    <xdr:clientData/>
  </xdr:oneCellAnchor>
  <xdr:oneCellAnchor>
    <xdr:from>
      <xdr:col>45</xdr:col>
      <xdr:colOff>326040</xdr:colOff>
      <xdr:row>349</xdr:row>
      <xdr:rowOff>37375</xdr:rowOff>
    </xdr:from>
    <xdr:ext cx="540000" cy="720000"/>
    <xdr:pic>
      <xdr:nvPicPr>
        <xdr:cNvPr id="96" name="Imagen 95">
          <a:extLst>
            <a:ext uri="{FF2B5EF4-FFF2-40B4-BE49-F238E27FC236}">
              <a16:creationId xmlns:a16="http://schemas.microsoft.com/office/drawing/2014/main" id="{00000000-0008-0000-0900-00006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33240" y="240575"/>
          <a:ext cx="540000" cy="720000"/>
        </a:xfrm>
        <a:prstGeom prst="rect">
          <a:avLst/>
        </a:prstGeom>
      </xdr:spPr>
    </xdr:pic>
    <xdr:clientData/>
  </xdr:oneCellAnchor>
  <xdr:oneCellAnchor>
    <xdr:from>
      <xdr:col>1</xdr:col>
      <xdr:colOff>44548</xdr:colOff>
      <xdr:row>349</xdr:row>
      <xdr:rowOff>37514</xdr:rowOff>
    </xdr:from>
    <xdr:ext cx="108000" cy="720000"/>
    <xdr:pic>
      <xdr:nvPicPr>
        <xdr:cNvPr id="97" name="Imagen 96">
          <a:extLst>
            <a:ext uri="{FF2B5EF4-FFF2-40B4-BE49-F238E27FC236}">
              <a16:creationId xmlns:a16="http://schemas.microsoft.com/office/drawing/2014/main" id="{00000000-0008-0000-0900-00006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40714"/>
          <a:ext cx="108000" cy="720000"/>
        </a:xfrm>
        <a:prstGeom prst="rect">
          <a:avLst/>
        </a:prstGeom>
      </xdr:spPr>
    </xdr:pic>
    <xdr:clientData/>
  </xdr:oneCellAnchor>
  <xdr:oneCellAnchor>
    <xdr:from>
      <xdr:col>27</xdr:col>
      <xdr:colOff>42204</xdr:colOff>
      <xdr:row>349</xdr:row>
      <xdr:rowOff>35170</xdr:rowOff>
    </xdr:from>
    <xdr:ext cx="108000" cy="720000"/>
    <xdr:pic>
      <xdr:nvPicPr>
        <xdr:cNvPr id="98" name="Imagen 97">
          <a:extLst>
            <a:ext uri="{FF2B5EF4-FFF2-40B4-BE49-F238E27FC236}">
              <a16:creationId xmlns:a16="http://schemas.microsoft.com/office/drawing/2014/main" id="{00000000-0008-0000-0900-000062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39604" y="238370"/>
          <a:ext cx="108000" cy="720000"/>
        </a:xfrm>
        <a:prstGeom prst="rect">
          <a:avLst/>
        </a:prstGeom>
      </xdr:spPr>
    </xdr:pic>
    <xdr:clientData/>
  </xdr:oneCellAnchor>
  <xdr:oneCellAnchor>
    <xdr:from>
      <xdr:col>63</xdr:col>
      <xdr:colOff>42198</xdr:colOff>
      <xdr:row>349</xdr:row>
      <xdr:rowOff>35172</xdr:rowOff>
    </xdr:from>
    <xdr:ext cx="108000" cy="720000"/>
    <xdr:pic>
      <xdr:nvPicPr>
        <xdr:cNvPr id="99" name="Imagen 98">
          <a:extLst>
            <a:ext uri="{FF2B5EF4-FFF2-40B4-BE49-F238E27FC236}">
              <a16:creationId xmlns:a16="http://schemas.microsoft.com/office/drawing/2014/main" id="{00000000-0008-0000-0900-00006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59198" y="238372"/>
          <a:ext cx="108000" cy="720000"/>
        </a:xfrm>
        <a:prstGeom prst="rect">
          <a:avLst/>
        </a:prstGeom>
      </xdr:spPr>
    </xdr:pic>
    <xdr:clientData/>
  </xdr:oneCellAnchor>
  <xdr:oneCellAnchor>
    <xdr:from>
      <xdr:col>63</xdr:col>
      <xdr:colOff>316528</xdr:colOff>
      <xdr:row>349</xdr:row>
      <xdr:rowOff>37513</xdr:rowOff>
    </xdr:from>
    <xdr:ext cx="540000" cy="720000"/>
    <xdr:pic>
      <xdr:nvPicPr>
        <xdr:cNvPr id="100" name="Imagen 99">
          <a:extLst>
            <a:ext uri="{FF2B5EF4-FFF2-40B4-BE49-F238E27FC236}">
              <a16:creationId xmlns:a16="http://schemas.microsoft.com/office/drawing/2014/main" id="{00000000-0008-0000-0900-000064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33528" y="240713"/>
          <a:ext cx="540000" cy="720000"/>
        </a:xfrm>
        <a:prstGeom prst="rect">
          <a:avLst/>
        </a:prstGeom>
      </xdr:spPr>
    </xdr:pic>
    <xdr:clientData/>
  </xdr:oneCellAnchor>
  <xdr:oneCellAnchor>
    <xdr:from>
      <xdr:col>34</xdr:col>
      <xdr:colOff>753525</xdr:colOff>
      <xdr:row>349</xdr:row>
      <xdr:rowOff>47409</xdr:rowOff>
    </xdr:from>
    <xdr:ext cx="720000" cy="720000"/>
    <xdr:pic>
      <xdr:nvPicPr>
        <xdr:cNvPr id="101" name="Imagen 100">
          <a:extLst>
            <a:ext uri="{FF2B5EF4-FFF2-40B4-BE49-F238E27FC236}">
              <a16:creationId xmlns:a16="http://schemas.microsoft.com/office/drawing/2014/main" id="{00000000-0008-0000-0900-000065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53225" y="250609"/>
          <a:ext cx="720000" cy="720000"/>
        </a:xfrm>
        <a:prstGeom prst="rect">
          <a:avLst/>
        </a:prstGeom>
      </xdr:spPr>
    </xdr:pic>
    <xdr:clientData/>
  </xdr:oneCellAnchor>
  <xdr:oneCellAnchor>
    <xdr:from>
      <xdr:col>52</xdr:col>
      <xdr:colOff>761991</xdr:colOff>
      <xdr:row>349</xdr:row>
      <xdr:rowOff>41032</xdr:rowOff>
    </xdr:from>
    <xdr:ext cx="720000" cy="720000"/>
    <xdr:pic>
      <xdr:nvPicPr>
        <xdr:cNvPr id="102" name="Imagen 101">
          <a:extLst>
            <a:ext uri="{FF2B5EF4-FFF2-40B4-BE49-F238E27FC236}">
              <a16:creationId xmlns:a16="http://schemas.microsoft.com/office/drawing/2014/main" id="{00000000-0008-0000-0900-00006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71491" y="244232"/>
          <a:ext cx="720000" cy="720000"/>
        </a:xfrm>
        <a:prstGeom prst="rect">
          <a:avLst/>
        </a:prstGeom>
      </xdr:spPr>
    </xdr:pic>
    <xdr:clientData/>
  </xdr:oneCellAnchor>
  <xdr:oneCellAnchor>
    <xdr:from>
      <xdr:col>70</xdr:col>
      <xdr:colOff>726826</xdr:colOff>
      <xdr:row>349</xdr:row>
      <xdr:rowOff>41040</xdr:rowOff>
    </xdr:from>
    <xdr:ext cx="720000" cy="720000"/>
    <xdr:pic>
      <xdr:nvPicPr>
        <xdr:cNvPr id="103" name="Imagen 102">
          <a:extLst>
            <a:ext uri="{FF2B5EF4-FFF2-40B4-BE49-F238E27FC236}">
              <a16:creationId xmlns:a16="http://schemas.microsoft.com/office/drawing/2014/main" id="{00000000-0008-0000-0900-00006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169926" y="244240"/>
          <a:ext cx="720000" cy="720000"/>
        </a:xfrm>
        <a:prstGeom prst="rect">
          <a:avLst/>
        </a:prstGeom>
      </xdr:spPr>
    </xdr:pic>
    <xdr:clientData/>
  </xdr:oneCellAnchor>
  <xdr:oneCellAnchor>
    <xdr:from>
      <xdr:col>17</xdr:col>
      <xdr:colOff>60960</xdr:colOff>
      <xdr:row>349</xdr:row>
      <xdr:rowOff>43180</xdr:rowOff>
    </xdr:from>
    <xdr:ext cx="108000" cy="720000"/>
    <xdr:pic>
      <xdr:nvPicPr>
        <xdr:cNvPr id="104" name="Imagen 103">
          <a:extLst>
            <a:ext uri="{FF2B5EF4-FFF2-40B4-BE49-F238E27FC236}">
              <a16:creationId xmlns:a16="http://schemas.microsoft.com/office/drawing/2014/main" id="{00000000-0008-0000-0900-000068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35860" y="246380"/>
          <a:ext cx="108000" cy="720000"/>
        </a:xfrm>
        <a:prstGeom prst="rect">
          <a:avLst/>
        </a:prstGeom>
      </xdr:spPr>
    </xdr:pic>
    <xdr:clientData/>
  </xdr:oneCellAnchor>
  <xdr:oneCellAnchor>
    <xdr:from>
      <xdr:col>17</xdr:col>
      <xdr:colOff>204470</xdr:colOff>
      <xdr:row>349</xdr:row>
      <xdr:rowOff>51435</xdr:rowOff>
    </xdr:from>
    <xdr:ext cx="540000" cy="720000"/>
    <xdr:pic>
      <xdr:nvPicPr>
        <xdr:cNvPr id="105" name="Imagen 104">
          <a:extLst>
            <a:ext uri="{FF2B5EF4-FFF2-40B4-BE49-F238E27FC236}">
              <a16:creationId xmlns:a16="http://schemas.microsoft.com/office/drawing/2014/main" id="{00000000-0008-0000-0900-000069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79370" y="254635"/>
          <a:ext cx="540000" cy="720000"/>
        </a:xfrm>
        <a:prstGeom prst="rect">
          <a:avLst/>
        </a:prstGeom>
      </xdr:spPr>
    </xdr:pic>
    <xdr:clientData/>
  </xdr:oneCellAnchor>
  <xdr:oneCellAnchor>
    <xdr:from>
      <xdr:col>18</xdr:col>
      <xdr:colOff>5798185</xdr:colOff>
      <xdr:row>349</xdr:row>
      <xdr:rowOff>23495</xdr:rowOff>
    </xdr:from>
    <xdr:ext cx="720000" cy="720000"/>
    <xdr:pic>
      <xdr:nvPicPr>
        <xdr:cNvPr id="106" name="Imagen 105">
          <a:extLst>
            <a:ext uri="{FF2B5EF4-FFF2-40B4-BE49-F238E27FC236}">
              <a16:creationId xmlns:a16="http://schemas.microsoft.com/office/drawing/2014/main" id="{00000000-0008-0000-0900-00006A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17585" y="226695"/>
          <a:ext cx="720000" cy="720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8</xdr:col>
      <xdr:colOff>177165</xdr:colOff>
      <xdr:row>1</xdr:row>
      <xdr:rowOff>36195</xdr:rowOff>
    </xdr:from>
    <xdr:ext cx="720000" cy="720000"/>
    <xdr:pic>
      <xdr:nvPicPr>
        <xdr:cNvPr id="14" name="Imagen 13">
          <a:extLst>
            <a:ext uri="{FF2B5EF4-FFF2-40B4-BE49-F238E27FC236}">
              <a16:creationId xmlns:a16="http://schemas.microsoft.com/office/drawing/2014/main" id="{00000000-0008-0000-0A00-00000E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7941945" y="234315"/>
          <a:ext cx="720000" cy="720000"/>
        </a:xfrm>
        <a:prstGeom prst="rect">
          <a:avLst/>
        </a:prstGeom>
      </xdr:spPr>
    </xdr:pic>
    <xdr:clientData/>
  </xdr:oneCellAnchor>
  <xdr:oneCellAnchor>
    <xdr:from>
      <xdr:col>1</xdr:col>
      <xdr:colOff>323850</xdr:colOff>
      <xdr:row>1</xdr:row>
      <xdr:rowOff>36195</xdr:rowOff>
    </xdr:from>
    <xdr:ext cx="540000" cy="720000"/>
    <xdr:pic>
      <xdr:nvPicPr>
        <xdr:cNvPr id="15" name="Imagen 14">
          <a:extLst>
            <a:ext uri="{FF2B5EF4-FFF2-40B4-BE49-F238E27FC236}">
              <a16:creationId xmlns:a16="http://schemas.microsoft.com/office/drawing/2014/main" id="{00000000-0008-0000-0A00-00000F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514350" y="234315"/>
          <a:ext cx="540000" cy="720000"/>
        </a:xfrm>
        <a:prstGeom prst="rect">
          <a:avLst/>
        </a:prstGeom>
      </xdr:spPr>
    </xdr:pic>
    <xdr:clientData/>
  </xdr:oneCellAnchor>
  <xdr:oneCellAnchor>
    <xdr:from>
      <xdr:col>27</xdr:col>
      <xdr:colOff>326679</xdr:colOff>
      <xdr:row>1</xdr:row>
      <xdr:rowOff>35229</xdr:rowOff>
    </xdr:from>
    <xdr:ext cx="540000" cy="720000"/>
    <xdr:pic>
      <xdr:nvPicPr>
        <xdr:cNvPr id="16" name="Imagen 15">
          <a:extLst>
            <a:ext uri="{FF2B5EF4-FFF2-40B4-BE49-F238E27FC236}">
              <a16:creationId xmlns:a16="http://schemas.microsoft.com/office/drawing/2014/main" id="{00000000-0008-0000-0A00-000010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30334239" y="233349"/>
          <a:ext cx="540000" cy="720000"/>
        </a:xfrm>
        <a:prstGeom prst="rect">
          <a:avLst/>
        </a:prstGeom>
      </xdr:spPr>
    </xdr:pic>
    <xdr:clientData/>
  </xdr:oneCellAnchor>
  <xdr:oneCellAnchor>
    <xdr:from>
      <xdr:col>45</xdr:col>
      <xdr:colOff>43659</xdr:colOff>
      <xdr:row>1</xdr:row>
      <xdr:rowOff>40743</xdr:rowOff>
    </xdr:from>
    <xdr:ext cx="108000" cy="720000"/>
    <xdr:pic>
      <xdr:nvPicPr>
        <xdr:cNvPr id="17" name="Imagen 16">
          <a:extLst>
            <a:ext uri="{FF2B5EF4-FFF2-40B4-BE49-F238E27FC236}">
              <a16:creationId xmlns:a16="http://schemas.microsoft.com/office/drawing/2014/main" id="{00000000-0008-0000-0A00-000011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44971179" y="238863"/>
          <a:ext cx="108000" cy="720000"/>
        </a:xfrm>
        <a:prstGeom prst="rect">
          <a:avLst/>
        </a:prstGeom>
      </xdr:spPr>
    </xdr:pic>
    <xdr:clientData/>
  </xdr:oneCellAnchor>
  <xdr:oneCellAnchor>
    <xdr:from>
      <xdr:col>45</xdr:col>
      <xdr:colOff>326040</xdr:colOff>
      <xdr:row>1</xdr:row>
      <xdr:rowOff>37375</xdr:rowOff>
    </xdr:from>
    <xdr:ext cx="540000" cy="720000"/>
    <xdr:pic>
      <xdr:nvPicPr>
        <xdr:cNvPr id="18" name="Imagen 17">
          <a:extLst>
            <a:ext uri="{FF2B5EF4-FFF2-40B4-BE49-F238E27FC236}">
              <a16:creationId xmlns:a16="http://schemas.microsoft.com/office/drawing/2014/main" id="{00000000-0008-0000-0A00-000012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45253560" y="235495"/>
          <a:ext cx="540000" cy="720000"/>
        </a:xfrm>
        <a:prstGeom prst="rect">
          <a:avLst/>
        </a:prstGeom>
      </xdr:spPr>
    </xdr:pic>
    <xdr:clientData/>
  </xdr:oneCellAnchor>
  <xdr:oneCellAnchor>
    <xdr:from>
      <xdr:col>1</xdr:col>
      <xdr:colOff>44548</xdr:colOff>
      <xdr:row>1</xdr:row>
      <xdr:rowOff>37514</xdr:rowOff>
    </xdr:from>
    <xdr:ext cx="108000" cy="720000"/>
    <xdr:pic>
      <xdr:nvPicPr>
        <xdr:cNvPr id="19" name="Imagen 18">
          <a:extLst>
            <a:ext uri="{FF2B5EF4-FFF2-40B4-BE49-F238E27FC236}">
              <a16:creationId xmlns:a16="http://schemas.microsoft.com/office/drawing/2014/main" id="{00000000-0008-0000-0A00-000013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235048" y="235634"/>
          <a:ext cx="108000" cy="720000"/>
        </a:xfrm>
        <a:prstGeom prst="rect">
          <a:avLst/>
        </a:prstGeom>
      </xdr:spPr>
    </xdr:pic>
    <xdr:clientData/>
  </xdr:oneCellAnchor>
  <xdr:oneCellAnchor>
    <xdr:from>
      <xdr:col>27</xdr:col>
      <xdr:colOff>42204</xdr:colOff>
      <xdr:row>1</xdr:row>
      <xdr:rowOff>35170</xdr:rowOff>
    </xdr:from>
    <xdr:ext cx="108000" cy="720000"/>
    <xdr:pic>
      <xdr:nvPicPr>
        <xdr:cNvPr id="20" name="Imagen 19">
          <a:extLst>
            <a:ext uri="{FF2B5EF4-FFF2-40B4-BE49-F238E27FC236}">
              <a16:creationId xmlns:a16="http://schemas.microsoft.com/office/drawing/2014/main" id="{00000000-0008-0000-0A00-00001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30049764" y="233290"/>
          <a:ext cx="108000" cy="720000"/>
        </a:xfrm>
        <a:prstGeom prst="rect">
          <a:avLst/>
        </a:prstGeom>
      </xdr:spPr>
    </xdr:pic>
    <xdr:clientData/>
  </xdr:oneCellAnchor>
  <xdr:oneCellAnchor>
    <xdr:from>
      <xdr:col>63</xdr:col>
      <xdr:colOff>42198</xdr:colOff>
      <xdr:row>1</xdr:row>
      <xdr:rowOff>35172</xdr:rowOff>
    </xdr:from>
    <xdr:ext cx="108000" cy="720000"/>
    <xdr:pic>
      <xdr:nvPicPr>
        <xdr:cNvPr id="21" name="Imagen 20">
          <a:extLst>
            <a:ext uri="{FF2B5EF4-FFF2-40B4-BE49-F238E27FC236}">
              <a16:creationId xmlns:a16="http://schemas.microsoft.com/office/drawing/2014/main" id="{00000000-0008-0000-0A00-000015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59889678" y="233292"/>
          <a:ext cx="108000" cy="720000"/>
        </a:xfrm>
        <a:prstGeom prst="rect">
          <a:avLst/>
        </a:prstGeom>
      </xdr:spPr>
    </xdr:pic>
    <xdr:clientData/>
  </xdr:oneCellAnchor>
  <xdr:oneCellAnchor>
    <xdr:from>
      <xdr:col>63</xdr:col>
      <xdr:colOff>316528</xdr:colOff>
      <xdr:row>1</xdr:row>
      <xdr:rowOff>37513</xdr:rowOff>
    </xdr:from>
    <xdr:ext cx="540000" cy="720000"/>
    <xdr:pic>
      <xdr:nvPicPr>
        <xdr:cNvPr id="22" name="Imagen 21">
          <a:extLst>
            <a:ext uri="{FF2B5EF4-FFF2-40B4-BE49-F238E27FC236}">
              <a16:creationId xmlns:a16="http://schemas.microsoft.com/office/drawing/2014/main" id="{00000000-0008-0000-0A00-000016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60164008" y="235633"/>
          <a:ext cx="540000" cy="720000"/>
        </a:xfrm>
        <a:prstGeom prst="rect">
          <a:avLst/>
        </a:prstGeom>
      </xdr:spPr>
    </xdr:pic>
    <xdr:clientData/>
  </xdr:oneCellAnchor>
  <xdr:oneCellAnchor>
    <xdr:from>
      <xdr:col>34</xdr:col>
      <xdr:colOff>753525</xdr:colOff>
      <xdr:row>1</xdr:row>
      <xdr:rowOff>47409</xdr:rowOff>
    </xdr:from>
    <xdr:ext cx="720000" cy="720000"/>
    <xdr:pic>
      <xdr:nvPicPr>
        <xdr:cNvPr id="23" name="Imagen 22">
          <a:extLst>
            <a:ext uri="{FF2B5EF4-FFF2-40B4-BE49-F238E27FC236}">
              <a16:creationId xmlns:a16="http://schemas.microsoft.com/office/drawing/2014/main" id="{00000000-0008-0000-0A00-000017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36468465" y="245529"/>
          <a:ext cx="720000" cy="720000"/>
        </a:xfrm>
        <a:prstGeom prst="rect">
          <a:avLst/>
        </a:prstGeom>
      </xdr:spPr>
    </xdr:pic>
    <xdr:clientData/>
  </xdr:oneCellAnchor>
  <xdr:oneCellAnchor>
    <xdr:from>
      <xdr:col>52</xdr:col>
      <xdr:colOff>761991</xdr:colOff>
      <xdr:row>1</xdr:row>
      <xdr:rowOff>41032</xdr:rowOff>
    </xdr:from>
    <xdr:ext cx="720000" cy="720000"/>
    <xdr:pic>
      <xdr:nvPicPr>
        <xdr:cNvPr id="24" name="Imagen 23">
          <a:extLst>
            <a:ext uri="{FF2B5EF4-FFF2-40B4-BE49-F238E27FC236}">
              <a16:creationId xmlns:a16="http://schemas.microsoft.com/office/drawing/2014/main" id="{00000000-0008-0000-0A00-000018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51396891" y="239152"/>
          <a:ext cx="720000" cy="720000"/>
        </a:xfrm>
        <a:prstGeom prst="rect">
          <a:avLst/>
        </a:prstGeom>
      </xdr:spPr>
    </xdr:pic>
    <xdr:clientData/>
  </xdr:oneCellAnchor>
  <xdr:oneCellAnchor>
    <xdr:from>
      <xdr:col>70</xdr:col>
      <xdr:colOff>726826</xdr:colOff>
      <xdr:row>1</xdr:row>
      <xdr:rowOff>41040</xdr:rowOff>
    </xdr:from>
    <xdr:ext cx="720000" cy="720000"/>
    <xdr:pic>
      <xdr:nvPicPr>
        <xdr:cNvPr id="25" name="Imagen 24">
          <a:extLst>
            <a:ext uri="{FF2B5EF4-FFF2-40B4-BE49-F238E27FC236}">
              <a16:creationId xmlns:a16="http://schemas.microsoft.com/office/drawing/2014/main" id="{00000000-0008-0000-0A00-000019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66235966" y="239160"/>
          <a:ext cx="720000" cy="720000"/>
        </a:xfrm>
        <a:prstGeom prst="rect">
          <a:avLst/>
        </a:prstGeom>
      </xdr:spPr>
    </xdr:pic>
    <xdr:clientData/>
  </xdr:oneCellAnchor>
  <xdr:oneCellAnchor>
    <xdr:from>
      <xdr:col>17</xdr:col>
      <xdr:colOff>60960</xdr:colOff>
      <xdr:row>1</xdr:row>
      <xdr:rowOff>43180</xdr:rowOff>
    </xdr:from>
    <xdr:ext cx="108000" cy="720000"/>
    <xdr:pic>
      <xdr:nvPicPr>
        <xdr:cNvPr id="26" name="Imagen 25">
          <a:extLst>
            <a:ext uri="{FF2B5EF4-FFF2-40B4-BE49-F238E27FC236}">
              <a16:creationId xmlns:a16="http://schemas.microsoft.com/office/drawing/2014/main" id="{00000000-0008-0000-0A00-00001A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458" t="1771" r="67551" b="1"/>
        <a:stretch/>
      </xdr:blipFill>
      <xdr:spPr>
        <a:xfrm>
          <a:off x="15148560" y="241300"/>
          <a:ext cx="108000" cy="720000"/>
        </a:xfrm>
        <a:prstGeom prst="rect">
          <a:avLst/>
        </a:prstGeom>
      </xdr:spPr>
    </xdr:pic>
    <xdr:clientData/>
  </xdr:oneCellAnchor>
  <xdr:oneCellAnchor>
    <xdr:from>
      <xdr:col>17</xdr:col>
      <xdr:colOff>204470</xdr:colOff>
      <xdr:row>1</xdr:row>
      <xdr:rowOff>51435</xdr:rowOff>
    </xdr:from>
    <xdr:ext cx="540000" cy="720000"/>
    <xdr:pic>
      <xdr:nvPicPr>
        <xdr:cNvPr id="27" name="Imagen 26">
          <a:extLst>
            <a:ext uri="{FF2B5EF4-FFF2-40B4-BE49-F238E27FC236}">
              <a16:creationId xmlns:a16="http://schemas.microsoft.com/office/drawing/2014/main" id="{00000000-0008-0000-0A00-00001B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9" t="1549" r="73411" b="-694"/>
        <a:stretch/>
      </xdr:blipFill>
      <xdr:spPr>
        <a:xfrm>
          <a:off x="15292070" y="249555"/>
          <a:ext cx="540000" cy="720000"/>
        </a:xfrm>
        <a:prstGeom prst="rect">
          <a:avLst/>
        </a:prstGeom>
      </xdr:spPr>
    </xdr:pic>
    <xdr:clientData/>
  </xdr:oneCellAnchor>
  <xdr:oneCellAnchor>
    <xdr:from>
      <xdr:col>18</xdr:col>
      <xdr:colOff>5798185</xdr:colOff>
      <xdr:row>1</xdr:row>
      <xdr:rowOff>23495</xdr:rowOff>
    </xdr:from>
    <xdr:ext cx="720000" cy="720000"/>
    <xdr:pic>
      <xdr:nvPicPr>
        <xdr:cNvPr id="28" name="Imagen 27">
          <a:extLst>
            <a:ext uri="{FF2B5EF4-FFF2-40B4-BE49-F238E27FC236}">
              <a16:creationId xmlns:a16="http://schemas.microsoft.com/office/drawing/2014/main" id="{00000000-0008-0000-0A00-00001C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7" t="7452" r="4518" b="7387"/>
        <a:stretch/>
      </xdr:blipFill>
      <xdr:spPr>
        <a:xfrm>
          <a:off x="21335365" y="221615"/>
          <a:ext cx="720000" cy="720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OS\Downloads\INDICATIVO%20PDD%20NDS%202020-2023%20(formato%202020-07-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b"/>
      <sheetName val="DSoc"/>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D1202"/>
  <sheetViews>
    <sheetView zoomScale="55" zoomScaleNormal="55" workbookViewId="0">
      <selection activeCell="J881" sqref="J881"/>
    </sheetView>
  </sheetViews>
  <sheetFormatPr baseColWidth="10" defaultColWidth="12.44140625" defaultRowHeight="25.8" x14ac:dyDescent="0.5"/>
  <cols>
    <col min="1" max="1" width="1.88671875" style="8" customWidth="1"/>
    <col min="2" max="2" width="7.33203125" style="152" hidden="1" customWidth="1"/>
    <col min="3" max="3" width="5.109375" style="10" hidden="1" customWidth="1"/>
    <col min="4" max="4" width="7.109375" style="10" hidden="1" customWidth="1"/>
    <col min="5" max="5" width="10.33203125" style="10" hidden="1" customWidth="1"/>
    <col min="6" max="6" width="13.5546875" style="10" hidden="1" customWidth="1"/>
    <col min="7" max="7" width="96.109375" style="11" customWidth="1"/>
    <col min="8" max="8" width="13.6640625" style="12" customWidth="1"/>
    <col min="9" max="9" width="15.6640625" style="12" customWidth="1"/>
    <col min="10" max="10" width="15.6640625" style="13" customWidth="1"/>
    <col min="11" max="11" width="200" style="11" customWidth="1"/>
    <col min="12" max="12" width="25.5546875" style="12" customWidth="1"/>
    <col min="13" max="13" width="7.6640625" style="12" customWidth="1"/>
    <col min="14" max="14" width="10.33203125" style="12" customWidth="1"/>
    <col min="15" max="15" width="9.44140625" style="12" customWidth="1"/>
    <col min="16" max="16" width="13.44140625" style="12" customWidth="1"/>
    <col min="17" max="17" width="8.6640625" style="81" customWidth="1"/>
    <col min="18" max="18" width="17.6640625" style="9" customWidth="1"/>
    <col min="19" max="19" width="10.5546875" style="82" customWidth="1"/>
    <col min="20" max="20" width="21.33203125" style="9" customWidth="1"/>
    <col min="21" max="21" width="12.44140625" style="82"/>
    <col min="22" max="22" width="20.44140625" style="9" customWidth="1"/>
    <col min="23" max="23" width="12.44140625" style="83"/>
    <col min="24" max="24" width="18.5546875" style="9" customWidth="1"/>
    <col min="25" max="28" width="11.5546875" style="9" customWidth="1"/>
    <col min="29" max="30" width="12.33203125" customWidth="1"/>
    <col min="31" max="16384" width="12.44140625" style="9"/>
  </cols>
  <sheetData>
    <row r="1" spans="2:24" ht="45" customHeight="1" x14ac:dyDescent="0.5">
      <c r="M1" s="65">
        <v>6</v>
      </c>
      <c r="N1" s="65" t="s">
        <v>1692</v>
      </c>
      <c r="O1" s="65">
        <f>SUM(O2:O1150)</f>
        <v>37</v>
      </c>
      <c r="P1" s="65" t="s">
        <v>1693</v>
      </c>
      <c r="Q1" s="66">
        <f>SUM(Q2:Q1150)/2</f>
        <v>122</v>
      </c>
      <c r="R1" s="67" t="s">
        <v>1694</v>
      </c>
      <c r="S1" s="66">
        <f>SUM(S2:S1150)/3</f>
        <v>321</v>
      </c>
      <c r="T1" s="67" t="s">
        <v>1695</v>
      </c>
      <c r="U1" s="66">
        <f>SUM(U2:U1150)/2</f>
        <v>291</v>
      </c>
      <c r="V1" s="67" t="s">
        <v>1696</v>
      </c>
      <c r="W1" s="66">
        <f>SUM(W2:W1150)/4</f>
        <v>984</v>
      </c>
      <c r="X1" s="67" t="s">
        <v>1697</v>
      </c>
    </row>
    <row r="2" spans="2:24" ht="45" customHeight="1" x14ac:dyDescent="0.5">
      <c r="B2" s="153">
        <v>1</v>
      </c>
      <c r="G2" s="154" t="s">
        <v>20</v>
      </c>
      <c r="H2" s="155"/>
      <c r="I2" s="156"/>
      <c r="J2" s="156"/>
      <c r="K2" s="157"/>
      <c r="M2" s="68"/>
      <c r="N2" s="68"/>
      <c r="O2" s="68">
        <v>10</v>
      </c>
      <c r="P2" s="68" t="s">
        <v>1693</v>
      </c>
      <c r="Q2" s="69">
        <f>SUM(Q3:Q483)</f>
        <v>45</v>
      </c>
      <c r="R2" s="70" t="s">
        <v>1694</v>
      </c>
      <c r="S2" s="69">
        <f>SUM(S3:S483)/2</f>
        <v>143</v>
      </c>
      <c r="T2" s="70" t="s">
        <v>1695</v>
      </c>
      <c r="U2" s="69">
        <f>SUM(U3:U483)</f>
        <v>107</v>
      </c>
      <c r="V2" s="70" t="s">
        <v>1696</v>
      </c>
      <c r="W2" s="69">
        <f>SUM(W3:W483)/3</f>
        <v>426</v>
      </c>
      <c r="X2" s="70" t="s">
        <v>1697</v>
      </c>
    </row>
    <row r="3" spans="2:24" ht="45" customHeight="1" x14ac:dyDescent="0.5">
      <c r="B3" s="153">
        <v>2</v>
      </c>
      <c r="G3" s="158" t="s">
        <v>2885</v>
      </c>
      <c r="H3" s="159"/>
      <c r="I3" s="160"/>
      <c r="J3" s="161"/>
      <c r="K3" s="161"/>
      <c r="M3" s="71"/>
      <c r="N3" s="71"/>
      <c r="O3" s="71"/>
      <c r="P3" s="71"/>
      <c r="Q3" s="72">
        <v>5</v>
      </c>
      <c r="R3" s="73" t="s">
        <v>1694</v>
      </c>
      <c r="S3" s="74">
        <f>SUM(S4:S91)</f>
        <v>23</v>
      </c>
      <c r="T3" s="73" t="s">
        <v>1695</v>
      </c>
      <c r="U3" s="74">
        <v>21</v>
      </c>
      <c r="V3" s="73" t="s">
        <v>1696</v>
      </c>
      <c r="W3" s="74">
        <f>SUM(W4:W91)/2</f>
        <v>83</v>
      </c>
      <c r="X3" s="73" t="s">
        <v>1697</v>
      </c>
    </row>
    <row r="4" spans="2:24" ht="45" customHeight="1" x14ac:dyDescent="0.5">
      <c r="B4" s="153">
        <v>3</v>
      </c>
      <c r="G4" s="162" t="s">
        <v>2886</v>
      </c>
      <c r="H4" s="163"/>
      <c r="I4" s="163"/>
      <c r="J4" s="162"/>
      <c r="K4" s="162"/>
      <c r="M4" s="75"/>
      <c r="N4" s="75"/>
      <c r="O4" s="75"/>
      <c r="P4" s="75"/>
      <c r="Q4" s="76"/>
      <c r="R4" s="77"/>
      <c r="S4" s="78">
        <v>4</v>
      </c>
      <c r="T4" s="77" t="s">
        <v>1695</v>
      </c>
      <c r="U4" s="78"/>
      <c r="V4" s="77"/>
      <c r="W4" s="79">
        <f>SUM(W5:W16)</f>
        <v>12</v>
      </c>
      <c r="X4" s="77" t="s">
        <v>1697</v>
      </c>
    </row>
    <row r="5" spans="2:24" ht="45" customHeight="1" x14ac:dyDescent="0.5">
      <c r="B5" s="153">
        <v>4</v>
      </c>
      <c r="C5" s="10">
        <v>1</v>
      </c>
      <c r="D5" s="14">
        <v>1.1000000000000001</v>
      </c>
      <c r="E5" s="15" t="s">
        <v>23</v>
      </c>
      <c r="F5" s="15" t="s">
        <v>24</v>
      </c>
      <c r="G5" s="342" t="s">
        <v>2887</v>
      </c>
      <c r="H5" s="164">
        <v>1</v>
      </c>
      <c r="I5" s="165" t="s">
        <v>1698</v>
      </c>
      <c r="J5" s="164">
        <v>100</v>
      </c>
      <c r="K5" s="166" t="s">
        <v>2888</v>
      </c>
      <c r="L5" s="12" t="s">
        <v>26</v>
      </c>
      <c r="W5" s="83">
        <v>1</v>
      </c>
    </row>
    <row r="6" spans="2:24" ht="45" customHeight="1" x14ac:dyDescent="0.5">
      <c r="B6" s="153">
        <v>5</v>
      </c>
      <c r="C6" s="10">
        <v>1</v>
      </c>
      <c r="D6" s="14">
        <v>1.1000000000000001</v>
      </c>
      <c r="E6" s="15" t="s">
        <v>23</v>
      </c>
      <c r="F6" s="15" t="s">
        <v>24</v>
      </c>
      <c r="G6" s="343"/>
      <c r="H6" s="164">
        <f>+H5+1</f>
        <v>2</v>
      </c>
      <c r="I6" s="165" t="s">
        <v>1699</v>
      </c>
      <c r="J6" s="164">
        <v>1</v>
      </c>
      <c r="K6" s="166" t="s">
        <v>27</v>
      </c>
      <c r="L6" s="12" t="s">
        <v>26</v>
      </c>
      <c r="W6" s="83">
        <v>1</v>
      </c>
    </row>
    <row r="7" spans="2:24" ht="45" customHeight="1" x14ac:dyDescent="0.5">
      <c r="B7" s="153">
        <v>6</v>
      </c>
      <c r="C7" s="10">
        <v>1</v>
      </c>
      <c r="D7" s="14">
        <v>1.1000000000000001</v>
      </c>
      <c r="E7" s="15" t="s">
        <v>23</v>
      </c>
      <c r="F7" s="15" t="s">
        <v>24</v>
      </c>
      <c r="G7" s="344"/>
      <c r="H7" s="164">
        <f t="shared" ref="H7:H16" si="0">+H6+1</f>
        <v>3</v>
      </c>
      <c r="I7" s="165" t="s">
        <v>1700</v>
      </c>
      <c r="J7" s="164">
        <v>80</v>
      </c>
      <c r="K7" s="166" t="s">
        <v>28</v>
      </c>
      <c r="L7" s="12" t="s">
        <v>26</v>
      </c>
      <c r="W7" s="83">
        <v>1</v>
      </c>
    </row>
    <row r="8" spans="2:24" ht="45" customHeight="1" x14ac:dyDescent="0.5">
      <c r="B8" s="153">
        <v>7</v>
      </c>
      <c r="C8" s="10">
        <v>1</v>
      </c>
      <c r="D8" s="14">
        <v>1.1000000000000001</v>
      </c>
      <c r="E8" s="15" t="s">
        <v>23</v>
      </c>
      <c r="F8" s="10" t="s">
        <v>29</v>
      </c>
      <c r="G8" s="345" t="s">
        <v>2889</v>
      </c>
      <c r="H8" s="80">
        <f t="shared" si="0"/>
        <v>4</v>
      </c>
      <c r="I8" s="165" t="s">
        <v>1701</v>
      </c>
      <c r="J8" s="80">
        <v>100</v>
      </c>
      <c r="K8" s="167" t="s">
        <v>2890</v>
      </c>
      <c r="L8" s="12" t="s">
        <v>26</v>
      </c>
      <c r="W8" s="83">
        <v>1</v>
      </c>
    </row>
    <row r="9" spans="2:24" ht="45" customHeight="1" x14ac:dyDescent="0.5">
      <c r="B9" s="153">
        <v>8</v>
      </c>
      <c r="C9" s="10">
        <v>1</v>
      </c>
      <c r="D9" s="14">
        <v>1.1000000000000001</v>
      </c>
      <c r="E9" s="15" t="s">
        <v>23</v>
      </c>
      <c r="F9" s="10" t="s">
        <v>29</v>
      </c>
      <c r="G9" s="346"/>
      <c r="H9" s="80">
        <f t="shared" si="0"/>
        <v>5</v>
      </c>
      <c r="I9" s="165" t="s">
        <v>1702</v>
      </c>
      <c r="J9" s="80">
        <v>100</v>
      </c>
      <c r="K9" s="167" t="s">
        <v>31</v>
      </c>
      <c r="L9" s="12" t="s">
        <v>26</v>
      </c>
      <c r="W9" s="83">
        <v>1</v>
      </c>
    </row>
    <row r="10" spans="2:24" ht="45" customHeight="1" x14ac:dyDescent="0.5">
      <c r="B10" s="153">
        <v>9</v>
      </c>
      <c r="C10" s="10">
        <v>1</v>
      </c>
      <c r="D10" s="14">
        <v>1.1000000000000001</v>
      </c>
      <c r="E10" s="15" t="s">
        <v>23</v>
      </c>
      <c r="F10" s="15" t="s">
        <v>32</v>
      </c>
      <c r="G10" s="342" t="s">
        <v>2891</v>
      </c>
      <c r="H10" s="164">
        <f t="shared" si="0"/>
        <v>6</v>
      </c>
      <c r="I10" s="165" t="s">
        <v>1703</v>
      </c>
      <c r="J10" s="164">
        <v>100</v>
      </c>
      <c r="K10" s="166" t="s">
        <v>2892</v>
      </c>
      <c r="L10" s="12" t="s">
        <v>26</v>
      </c>
      <c r="W10" s="83">
        <v>1</v>
      </c>
    </row>
    <row r="11" spans="2:24" ht="45" customHeight="1" x14ac:dyDescent="0.5">
      <c r="B11" s="153">
        <v>10</v>
      </c>
      <c r="C11" s="10">
        <v>1</v>
      </c>
      <c r="D11" s="14">
        <v>1.1000000000000001</v>
      </c>
      <c r="E11" s="15" t="s">
        <v>23</v>
      </c>
      <c r="F11" s="15" t="s">
        <v>32</v>
      </c>
      <c r="G11" s="344"/>
      <c r="H11" s="164">
        <f t="shared" si="0"/>
        <v>7</v>
      </c>
      <c r="I11" s="165" t="s">
        <v>1704</v>
      </c>
      <c r="J11" s="164">
        <v>100</v>
      </c>
      <c r="K11" s="166" t="s">
        <v>2893</v>
      </c>
      <c r="L11" s="12" t="s">
        <v>26</v>
      </c>
      <c r="W11" s="83">
        <v>1</v>
      </c>
    </row>
    <row r="12" spans="2:24" ht="45" customHeight="1" x14ac:dyDescent="0.5">
      <c r="B12" s="153">
        <v>11</v>
      </c>
      <c r="C12" s="10">
        <v>1</v>
      </c>
      <c r="D12" s="14">
        <v>1.1000000000000001</v>
      </c>
      <c r="E12" s="15" t="s">
        <v>23</v>
      </c>
      <c r="F12" s="10" t="s">
        <v>34</v>
      </c>
      <c r="G12" s="345" t="s">
        <v>2894</v>
      </c>
      <c r="H12" s="80">
        <f t="shared" si="0"/>
        <v>8</v>
      </c>
      <c r="I12" s="165" t="s">
        <v>1705</v>
      </c>
      <c r="J12" s="80">
        <v>100</v>
      </c>
      <c r="K12" s="167" t="s">
        <v>2895</v>
      </c>
      <c r="L12" s="12" t="s">
        <v>26</v>
      </c>
      <c r="W12" s="83">
        <v>1</v>
      </c>
    </row>
    <row r="13" spans="2:24" ht="45" customHeight="1" x14ac:dyDescent="0.5">
      <c r="B13" s="153">
        <v>12</v>
      </c>
      <c r="C13" s="10">
        <v>1</v>
      </c>
      <c r="D13" s="14">
        <v>1.1000000000000001</v>
      </c>
      <c r="E13" s="15" t="s">
        <v>23</v>
      </c>
      <c r="F13" s="10" t="s">
        <v>34</v>
      </c>
      <c r="G13" s="347"/>
      <c r="H13" s="80">
        <f t="shared" si="0"/>
        <v>9</v>
      </c>
      <c r="I13" s="165" t="s">
        <v>1706</v>
      </c>
      <c r="J13" s="80">
        <v>50</v>
      </c>
      <c r="K13" s="167" t="s">
        <v>2896</v>
      </c>
      <c r="L13" s="12" t="s">
        <v>26</v>
      </c>
      <c r="W13" s="83">
        <v>1</v>
      </c>
    </row>
    <row r="14" spans="2:24" ht="45" customHeight="1" x14ac:dyDescent="0.5">
      <c r="B14" s="153">
        <v>13</v>
      </c>
      <c r="C14" s="10">
        <v>1</v>
      </c>
      <c r="D14" s="14">
        <v>1.1000000000000001</v>
      </c>
      <c r="E14" s="15" t="s">
        <v>23</v>
      </c>
      <c r="F14" s="10" t="s">
        <v>34</v>
      </c>
      <c r="G14" s="347"/>
      <c r="H14" s="80">
        <f t="shared" si="0"/>
        <v>10</v>
      </c>
      <c r="I14" s="165" t="s">
        <v>1707</v>
      </c>
      <c r="J14" s="80">
        <v>100</v>
      </c>
      <c r="K14" s="167" t="s">
        <v>36</v>
      </c>
      <c r="L14" s="12" t="s">
        <v>26</v>
      </c>
      <c r="W14" s="83">
        <v>1</v>
      </c>
    </row>
    <row r="15" spans="2:24" ht="45" customHeight="1" x14ac:dyDescent="0.5">
      <c r="B15" s="153">
        <v>14</v>
      </c>
      <c r="C15" s="10">
        <v>1</v>
      </c>
      <c r="D15" s="14">
        <v>1.1000000000000001</v>
      </c>
      <c r="E15" s="15" t="s">
        <v>23</v>
      </c>
      <c r="F15" s="10" t="s">
        <v>34</v>
      </c>
      <c r="G15" s="347"/>
      <c r="H15" s="80">
        <f t="shared" si="0"/>
        <v>11</v>
      </c>
      <c r="I15" s="165" t="s">
        <v>1708</v>
      </c>
      <c r="J15" s="80">
        <v>50</v>
      </c>
      <c r="K15" s="167" t="s">
        <v>2897</v>
      </c>
      <c r="L15" s="12" t="s">
        <v>26</v>
      </c>
      <c r="W15" s="83">
        <v>1</v>
      </c>
    </row>
    <row r="16" spans="2:24" ht="45" customHeight="1" x14ac:dyDescent="0.5">
      <c r="B16" s="153">
        <v>15</v>
      </c>
      <c r="C16" s="10">
        <v>1</v>
      </c>
      <c r="D16" s="14">
        <v>1.1000000000000001</v>
      </c>
      <c r="E16" s="15" t="s">
        <v>23</v>
      </c>
      <c r="F16" s="10" t="s">
        <v>34</v>
      </c>
      <c r="G16" s="346"/>
      <c r="H16" s="80">
        <f t="shared" si="0"/>
        <v>12</v>
      </c>
      <c r="I16" s="165" t="s">
        <v>1709</v>
      </c>
      <c r="J16" s="80">
        <v>100</v>
      </c>
      <c r="K16" s="167" t="s">
        <v>37</v>
      </c>
      <c r="L16" s="12" t="s">
        <v>26</v>
      </c>
      <c r="W16" s="83">
        <v>1</v>
      </c>
    </row>
    <row r="17" spans="2:24" ht="45" customHeight="1" x14ac:dyDescent="0.5">
      <c r="B17" s="153">
        <v>16</v>
      </c>
      <c r="G17" s="162" t="s">
        <v>2898</v>
      </c>
      <c r="H17" s="163"/>
      <c r="I17" s="163"/>
      <c r="J17" s="162"/>
      <c r="K17" s="162"/>
      <c r="M17" s="75"/>
      <c r="N17" s="75"/>
      <c r="O17" s="75"/>
      <c r="P17" s="75"/>
      <c r="Q17" s="76"/>
      <c r="R17" s="77"/>
      <c r="S17" s="78">
        <v>4</v>
      </c>
      <c r="T17" s="77" t="s">
        <v>1695</v>
      </c>
      <c r="U17" s="78"/>
      <c r="V17" s="77"/>
      <c r="W17" s="79">
        <f>SUM(W18:W36)</f>
        <v>19</v>
      </c>
      <c r="X17" s="77" t="s">
        <v>1697</v>
      </c>
    </row>
    <row r="18" spans="2:24" ht="45" customHeight="1" x14ac:dyDescent="0.5">
      <c r="B18" s="153">
        <v>17</v>
      </c>
      <c r="C18" s="10">
        <v>1</v>
      </c>
      <c r="D18" s="14">
        <v>1.1000000000000001</v>
      </c>
      <c r="E18" s="16" t="s">
        <v>39</v>
      </c>
      <c r="F18" s="16" t="s">
        <v>40</v>
      </c>
      <c r="G18" s="348" t="s">
        <v>2899</v>
      </c>
      <c r="H18" s="91">
        <f>+H16+1</f>
        <v>13</v>
      </c>
      <c r="I18" s="165" t="s">
        <v>1710</v>
      </c>
      <c r="J18" s="91">
        <v>1</v>
      </c>
      <c r="K18" s="93" t="s">
        <v>42</v>
      </c>
      <c r="L18" s="12" t="s">
        <v>26</v>
      </c>
      <c r="W18" s="83">
        <v>1</v>
      </c>
    </row>
    <row r="19" spans="2:24" ht="45" customHeight="1" x14ac:dyDescent="0.5">
      <c r="B19" s="153">
        <v>18</v>
      </c>
      <c r="C19" s="10">
        <v>1</v>
      </c>
      <c r="D19" s="14">
        <v>1.1000000000000001</v>
      </c>
      <c r="E19" s="16" t="s">
        <v>39</v>
      </c>
      <c r="F19" s="16" t="s">
        <v>40</v>
      </c>
      <c r="G19" s="349"/>
      <c r="H19" s="91">
        <f t="shared" ref="H19:H36" si="1">+H18+1</f>
        <v>14</v>
      </c>
      <c r="I19" s="165" t="s">
        <v>1711</v>
      </c>
      <c r="J19" s="91">
        <v>5</v>
      </c>
      <c r="K19" s="93" t="s">
        <v>43</v>
      </c>
      <c r="L19" s="12" t="s">
        <v>26</v>
      </c>
      <c r="W19" s="83">
        <v>1</v>
      </c>
    </row>
    <row r="20" spans="2:24" ht="45" customHeight="1" x14ac:dyDescent="0.5">
      <c r="B20" s="153">
        <v>19</v>
      </c>
      <c r="C20" s="10">
        <v>1</v>
      </c>
      <c r="D20" s="14">
        <v>1.1000000000000001</v>
      </c>
      <c r="E20" s="16" t="s">
        <v>39</v>
      </c>
      <c r="F20" s="16" t="s">
        <v>40</v>
      </c>
      <c r="G20" s="349"/>
      <c r="H20" s="91">
        <f t="shared" si="1"/>
        <v>15</v>
      </c>
      <c r="I20" s="165" t="s">
        <v>1712</v>
      </c>
      <c r="J20" s="91">
        <v>150</v>
      </c>
      <c r="K20" s="93" t="s">
        <v>2900</v>
      </c>
      <c r="L20" s="12" t="s">
        <v>26</v>
      </c>
      <c r="W20" s="83">
        <v>1</v>
      </c>
    </row>
    <row r="21" spans="2:24" ht="45" customHeight="1" x14ac:dyDescent="0.5">
      <c r="B21" s="153">
        <v>20</v>
      </c>
      <c r="C21" s="10">
        <v>1</v>
      </c>
      <c r="D21" s="14">
        <v>1.1000000000000001</v>
      </c>
      <c r="E21" s="16" t="s">
        <v>39</v>
      </c>
      <c r="F21" s="16" t="s">
        <v>40</v>
      </c>
      <c r="G21" s="349"/>
      <c r="H21" s="91">
        <f t="shared" si="1"/>
        <v>16</v>
      </c>
      <c r="I21" s="165" t="s">
        <v>1713</v>
      </c>
      <c r="J21" s="91">
        <v>100</v>
      </c>
      <c r="K21" s="93" t="s">
        <v>2901</v>
      </c>
      <c r="L21" s="12" t="s">
        <v>26</v>
      </c>
      <c r="W21" s="83">
        <v>1</v>
      </c>
    </row>
    <row r="22" spans="2:24" ht="45" customHeight="1" x14ac:dyDescent="0.5">
      <c r="B22" s="153">
        <v>21</v>
      </c>
      <c r="C22" s="10">
        <v>1</v>
      </c>
      <c r="D22" s="14">
        <v>1.1000000000000001</v>
      </c>
      <c r="E22" s="16" t="s">
        <v>39</v>
      </c>
      <c r="F22" s="16" t="s">
        <v>40</v>
      </c>
      <c r="G22" s="349"/>
      <c r="H22" s="91">
        <f t="shared" si="1"/>
        <v>17</v>
      </c>
      <c r="I22" s="165" t="s">
        <v>1714</v>
      </c>
      <c r="J22" s="91">
        <v>135</v>
      </c>
      <c r="K22" s="93" t="s">
        <v>44</v>
      </c>
      <c r="L22" s="12" t="s">
        <v>26</v>
      </c>
      <c r="W22" s="83">
        <v>1</v>
      </c>
    </row>
    <row r="23" spans="2:24" ht="45" customHeight="1" x14ac:dyDescent="0.5">
      <c r="B23" s="153">
        <v>22</v>
      </c>
      <c r="C23" s="10">
        <v>1</v>
      </c>
      <c r="D23" s="14">
        <v>1.1000000000000001</v>
      </c>
      <c r="E23" s="16" t="s">
        <v>39</v>
      </c>
      <c r="F23" s="16" t="s">
        <v>40</v>
      </c>
      <c r="G23" s="350"/>
      <c r="H23" s="91">
        <f t="shared" si="1"/>
        <v>18</v>
      </c>
      <c r="I23" s="165" t="s">
        <v>1715</v>
      </c>
      <c r="J23" s="91">
        <v>76</v>
      </c>
      <c r="K23" s="93" t="s">
        <v>45</v>
      </c>
      <c r="L23" s="12" t="s">
        <v>26</v>
      </c>
      <c r="W23" s="83">
        <v>1</v>
      </c>
    </row>
    <row r="24" spans="2:24" ht="45" customHeight="1" x14ac:dyDescent="0.5">
      <c r="B24" s="153">
        <v>23</v>
      </c>
      <c r="C24" s="10">
        <v>1</v>
      </c>
      <c r="D24" s="14">
        <v>1.1000000000000001</v>
      </c>
      <c r="E24" s="16" t="s">
        <v>39</v>
      </c>
      <c r="F24" s="10" t="s">
        <v>46</v>
      </c>
      <c r="G24" s="345" t="s">
        <v>2902</v>
      </c>
      <c r="H24" s="80">
        <f t="shared" si="1"/>
        <v>19</v>
      </c>
      <c r="I24" s="165" t="s">
        <v>1716</v>
      </c>
      <c r="J24" s="168">
        <v>10000</v>
      </c>
      <c r="K24" s="169" t="s">
        <v>2903</v>
      </c>
      <c r="L24" s="12" t="s">
        <v>26</v>
      </c>
      <c r="W24" s="83">
        <v>1</v>
      </c>
    </row>
    <row r="25" spans="2:24" ht="45" customHeight="1" x14ac:dyDescent="0.5">
      <c r="B25" s="153">
        <v>24</v>
      </c>
      <c r="C25" s="10">
        <v>1</v>
      </c>
      <c r="D25" s="14">
        <v>1.1000000000000001</v>
      </c>
      <c r="E25" s="16" t="s">
        <v>39</v>
      </c>
      <c r="F25" s="10" t="s">
        <v>46</v>
      </c>
      <c r="G25" s="347"/>
      <c r="H25" s="80">
        <f t="shared" si="1"/>
        <v>20</v>
      </c>
      <c r="I25" s="165" t="s">
        <v>1717</v>
      </c>
      <c r="J25" s="168">
        <v>116000</v>
      </c>
      <c r="K25" s="167" t="s">
        <v>2904</v>
      </c>
      <c r="L25" s="12" t="s">
        <v>26</v>
      </c>
      <c r="W25" s="83">
        <v>1</v>
      </c>
    </row>
    <row r="26" spans="2:24" ht="45" customHeight="1" x14ac:dyDescent="0.5">
      <c r="B26" s="153">
        <v>25</v>
      </c>
      <c r="C26" s="10">
        <v>1</v>
      </c>
      <c r="D26" s="14">
        <v>1.1000000000000001</v>
      </c>
      <c r="E26" s="16" t="s">
        <v>39</v>
      </c>
      <c r="F26" s="10" t="s">
        <v>46</v>
      </c>
      <c r="G26" s="347"/>
      <c r="H26" s="80">
        <f t="shared" si="1"/>
        <v>21</v>
      </c>
      <c r="I26" s="165" t="s">
        <v>1718</v>
      </c>
      <c r="J26" s="168">
        <v>120</v>
      </c>
      <c r="K26" s="167" t="s">
        <v>48</v>
      </c>
      <c r="L26" s="12" t="s">
        <v>26</v>
      </c>
      <c r="W26" s="83">
        <v>1</v>
      </c>
    </row>
    <row r="27" spans="2:24" ht="45" customHeight="1" x14ac:dyDescent="0.5">
      <c r="B27" s="153">
        <v>26</v>
      </c>
      <c r="C27" s="10">
        <v>1</v>
      </c>
      <c r="D27" s="14">
        <v>1.1000000000000001</v>
      </c>
      <c r="E27" s="16" t="s">
        <v>39</v>
      </c>
      <c r="F27" s="10" t="s">
        <v>46</v>
      </c>
      <c r="G27" s="346"/>
      <c r="H27" s="80">
        <f t="shared" si="1"/>
        <v>22</v>
      </c>
      <c r="I27" s="165" t="s">
        <v>1719</v>
      </c>
      <c r="J27" s="168">
        <v>1300</v>
      </c>
      <c r="K27" s="167" t="s">
        <v>49</v>
      </c>
      <c r="L27" s="12" t="s">
        <v>26</v>
      </c>
      <c r="W27" s="83">
        <v>1</v>
      </c>
    </row>
    <row r="28" spans="2:24" ht="45" customHeight="1" x14ac:dyDescent="0.5">
      <c r="B28" s="153">
        <v>27</v>
      </c>
      <c r="C28" s="10">
        <v>1</v>
      </c>
      <c r="D28" s="14">
        <v>1.1000000000000001</v>
      </c>
      <c r="E28" s="16" t="s">
        <v>39</v>
      </c>
      <c r="F28" s="16" t="s">
        <v>50</v>
      </c>
      <c r="G28" s="348" t="s">
        <v>2905</v>
      </c>
      <c r="H28" s="91">
        <f t="shared" si="1"/>
        <v>23</v>
      </c>
      <c r="I28" s="165" t="s">
        <v>1720</v>
      </c>
      <c r="J28" s="170">
        <v>1</v>
      </c>
      <c r="K28" s="93" t="s">
        <v>52</v>
      </c>
      <c r="L28" s="12" t="s">
        <v>26</v>
      </c>
      <c r="W28" s="83">
        <v>1</v>
      </c>
    </row>
    <row r="29" spans="2:24" ht="45" customHeight="1" x14ac:dyDescent="0.5">
      <c r="B29" s="153">
        <v>28</v>
      </c>
      <c r="C29" s="10">
        <v>1</v>
      </c>
      <c r="D29" s="14">
        <v>1.1000000000000001</v>
      </c>
      <c r="E29" s="16" t="s">
        <v>39</v>
      </c>
      <c r="F29" s="16" t="s">
        <v>50</v>
      </c>
      <c r="G29" s="349"/>
      <c r="H29" s="91">
        <f t="shared" si="1"/>
        <v>24</v>
      </c>
      <c r="I29" s="165" t="s">
        <v>1721</v>
      </c>
      <c r="J29" s="170">
        <v>1</v>
      </c>
      <c r="K29" s="93" t="s">
        <v>53</v>
      </c>
      <c r="L29" s="12" t="s">
        <v>26</v>
      </c>
      <c r="W29" s="83">
        <v>1</v>
      </c>
    </row>
    <row r="30" spans="2:24" ht="45" customHeight="1" x14ac:dyDescent="0.5">
      <c r="B30" s="153">
        <v>29</v>
      </c>
      <c r="C30" s="10">
        <v>1</v>
      </c>
      <c r="D30" s="14">
        <v>1.1000000000000001</v>
      </c>
      <c r="E30" s="16" t="s">
        <v>39</v>
      </c>
      <c r="F30" s="16" t="s">
        <v>50</v>
      </c>
      <c r="G30" s="350"/>
      <c r="H30" s="91">
        <f t="shared" si="1"/>
        <v>25</v>
      </c>
      <c r="I30" s="165" t="s">
        <v>1722</v>
      </c>
      <c r="J30" s="170">
        <v>1</v>
      </c>
      <c r="K30" s="93" t="s">
        <v>54</v>
      </c>
      <c r="L30" s="12" t="s">
        <v>26</v>
      </c>
      <c r="W30" s="83">
        <v>1</v>
      </c>
    </row>
    <row r="31" spans="2:24" ht="45" customHeight="1" x14ac:dyDescent="0.5">
      <c r="B31" s="153">
        <v>30</v>
      </c>
      <c r="C31" s="10">
        <v>1</v>
      </c>
      <c r="D31" s="14">
        <v>1.1000000000000001</v>
      </c>
      <c r="E31" s="16" t="s">
        <v>39</v>
      </c>
      <c r="F31" s="10" t="s">
        <v>55</v>
      </c>
      <c r="G31" s="345" t="s">
        <v>2906</v>
      </c>
      <c r="H31" s="80">
        <f t="shared" si="1"/>
        <v>26</v>
      </c>
      <c r="I31" s="84" t="s">
        <v>1723</v>
      </c>
      <c r="J31" s="168">
        <v>6500</v>
      </c>
      <c r="K31" s="167" t="s">
        <v>57</v>
      </c>
      <c r="L31" s="12" t="s">
        <v>26</v>
      </c>
      <c r="W31" s="83">
        <v>1</v>
      </c>
    </row>
    <row r="32" spans="2:24" ht="45" customHeight="1" x14ac:dyDescent="0.5">
      <c r="B32" s="153">
        <v>31</v>
      </c>
      <c r="C32" s="10">
        <v>1</v>
      </c>
      <c r="D32" s="14">
        <v>1.1000000000000001</v>
      </c>
      <c r="E32" s="16" t="s">
        <v>39</v>
      </c>
      <c r="F32" s="10" t="s">
        <v>55</v>
      </c>
      <c r="G32" s="347"/>
      <c r="H32" s="80">
        <f t="shared" si="1"/>
        <v>27</v>
      </c>
      <c r="I32" s="84" t="s">
        <v>1724</v>
      </c>
      <c r="J32" s="168">
        <v>1900</v>
      </c>
      <c r="K32" s="167" t="s">
        <v>58</v>
      </c>
      <c r="L32" s="12" t="s">
        <v>26</v>
      </c>
      <c r="W32" s="83">
        <v>1</v>
      </c>
    </row>
    <row r="33" spans="2:24" ht="45" customHeight="1" x14ac:dyDescent="0.5">
      <c r="B33" s="153">
        <v>32</v>
      </c>
      <c r="C33" s="10">
        <v>1</v>
      </c>
      <c r="D33" s="14">
        <v>1.1000000000000001</v>
      </c>
      <c r="E33" s="16" t="s">
        <v>39</v>
      </c>
      <c r="F33" s="10" t="s">
        <v>55</v>
      </c>
      <c r="G33" s="347"/>
      <c r="H33" s="80">
        <f t="shared" si="1"/>
        <v>28</v>
      </c>
      <c r="I33" s="84" t="s">
        <v>1725</v>
      </c>
      <c r="J33" s="168">
        <v>6500</v>
      </c>
      <c r="K33" s="167" t="s">
        <v>59</v>
      </c>
      <c r="L33" s="12" t="s">
        <v>26</v>
      </c>
      <c r="W33" s="83">
        <v>1</v>
      </c>
    </row>
    <row r="34" spans="2:24" ht="45" customHeight="1" x14ac:dyDescent="0.5">
      <c r="B34" s="153">
        <v>33</v>
      </c>
      <c r="C34" s="10">
        <v>1</v>
      </c>
      <c r="D34" s="14">
        <v>1.1000000000000001</v>
      </c>
      <c r="E34" s="16" t="s">
        <v>39</v>
      </c>
      <c r="F34" s="10" t="s">
        <v>55</v>
      </c>
      <c r="G34" s="347"/>
      <c r="H34" s="80">
        <f t="shared" si="1"/>
        <v>29</v>
      </c>
      <c r="I34" s="84" t="s">
        <v>1726</v>
      </c>
      <c r="J34" s="168">
        <v>800</v>
      </c>
      <c r="K34" s="167" t="s">
        <v>60</v>
      </c>
      <c r="L34" s="12" t="s">
        <v>26</v>
      </c>
      <c r="W34" s="83">
        <v>1</v>
      </c>
    </row>
    <row r="35" spans="2:24" ht="45" customHeight="1" x14ac:dyDescent="0.5">
      <c r="B35" s="153">
        <v>34</v>
      </c>
      <c r="C35" s="10">
        <v>1</v>
      </c>
      <c r="D35" s="14">
        <v>1.1000000000000001</v>
      </c>
      <c r="E35" s="16" t="s">
        <v>39</v>
      </c>
      <c r="F35" s="10" t="s">
        <v>55</v>
      </c>
      <c r="G35" s="347"/>
      <c r="H35" s="80">
        <f t="shared" si="1"/>
        <v>30</v>
      </c>
      <c r="I35" s="84" t="s">
        <v>1727</v>
      </c>
      <c r="J35" s="168">
        <v>100</v>
      </c>
      <c r="K35" s="167" t="s">
        <v>61</v>
      </c>
      <c r="L35" s="12" t="s">
        <v>26</v>
      </c>
      <c r="W35" s="83">
        <v>1</v>
      </c>
    </row>
    <row r="36" spans="2:24" ht="45" customHeight="1" x14ac:dyDescent="0.5">
      <c r="B36" s="153">
        <v>35</v>
      </c>
      <c r="C36" s="10">
        <v>1</v>
      </c>
      <c r="D36" s="14">
        <v>1.1000000000000001</v>
      </c>
      <c r="E36" s="16" t="s">
        <v>39</v>
      </c>
      <c r="F36" s="10" t="s">
        <v>55</v>
      </c>
      <c r="G36" s="346"/>
      <c r="H36" s="80">
        <f t="shared" si="1"/>
        <v>31</v>
      </c>
      <c r="I36" s="84" t="s">
        <v>1728</v>
      </c>
      <c r="J36" s="168">
        <v>100</v>
      </c>
      <c r="K36" s="167" t="s">
        <v>62</v>
      </c>
      <c r="L36" s="12" t="s">
        <v>26</v>
      </c>
      <c r="W36" s="83">
        <v>1</v>
      </c>
    </row>
    <row r="37" spans="2:24" ht="45" customHeight="1" x14ac:dyDescent="0.5">
      <c r="B37" s="153">
        <v>36</v>
      </c>
      <c r="G37" s="162" t="s">
        <v>2907</v>
      </c>
      <c r="H37" s="163"/>
      <c r="I37" s="163"/>
      <c r="J37" s="162"/>
      <c r="K37" s="162"/>
      <c r="M37" s="75"/>
      <c r="N37" s="75"/>
      <c r="O37" s="75"/>
      <c r="P37" s="75"/>
      <c r="Q37" s="76"/>
      <c r="R37" s="77"/>
      <c r="S37" s="78">
        <v>9</v>
      </c>
      <c r="T37" s="77" t="s">
        <v>1695</v>
      </c>
      <c r="U37" s="78"/>
      <c r="V37" s="77"/>
      <c r="W37" s="79">
        <f>SUM(W38:W67)</f>
        <v>30</v>
      </c>
      <c r="X37" s="77" t="s">
        <v>1697</v>
      </c>
    </row>
    <row r="38" spans="2:24" ht="45" customHeight="1" x14ac:dyDescent="0.5">
      <c r="B38" s="153">
        <v>37</v>
      </c>
      <c r="C38" s="10">
        <v>1</v>
      </c>
      <c r="D38" s="14">
        <v>1.1000000000000001</v>
      </c>
      <c r="E38" s="15" t="s">
        <v>64</v>
      </c>
      <c r="F38" s="15" t="s">
        <v>65</v>
      </c>
      <c r="G38" s="342" t="s">
        <v>2908</v>
      </c>
      <c r="H38" s="164">
        <f>+H36+1</f>
        <v>32</v>
      </c>
      <c r="I38" s="84" t="s">
        <v>1729</v>
      </c>
      <c r="J38" s="171">
        <v>3</v>
      </c>
      <c r="K38" s="166" t="s">
        <v>66</v>
      </c>
      <c r="L38" s="12" t="s">
        <v>26</v>
      </c>
      <c r="W38" s="83">
        <v>1</v>
      </c>
    </row>
    <row r="39" spans="2:24" ht="45" customHeight="1" x14ac:dyDescent="0.5">
      <c r="B39" s="153">
        <v>38</v>
      </c>
      <c r="C39" s="10">
        <v>1</v>
      </c>
      <c r="D39" s="14">
        <v>1.1000000000000001</v>
      </c>
      <c r="E39" s="15" t="s">
        <v>64</v>
      </c>
      <c r="F39" s="15" t="s">
        <v>65</v>
      </c>
      <c r="G39" s="343"/>
      <c r="H39" s="164">
        <f t="shared" ref="H39:H67" si="2">+H38+1</f>
        <v>33</v>
      </c>
      <c r="I39" s="84" t="s">
        <v>1730</v>
      </c>
      <c r="J39" s="171">
        <v>4</v>
      </c>
      <c r="K39" s="166" t="s">
        <v>2909</v>
      </c>
      <c r="L39" s="12" t="s">
        <v>26</v>
      </c>
      <c r="W39" s="83">
        <v>1</v>
      </c>
    </row>
    <row r="40" spans="2:24" ht="45" customHeight="1" x14ac:dyDescent="0.5">
      <c r="B40" s="153">
        <v>39</v>
      </c>
      <c r="C40" s="10">
        <v>1</v>
      </c>
      <c r="D40" s="14">
        <v>1.1000000000000001</v>
      </c>
      <c r="E40" s="15" t="s">
        <v>64</v>
      </c>
      <c r="F40" s="15" t="s">
        <v>65</v>
      </c>
      <c r="G40" s="343"/>
      <c r="H40" s="164">
        <f t="shared" si="2"/>
        <v>34</v>
      </c>
      <c r="I40" s="84" t="s">
        <v>1731</v>
      </c>
      <c r="J40" s="171">
        <v>500</v>
      </c>
      <c r="K40" s="166" t="s">
        <v>67</v>
      </c>
      <c r="L40" s="12" t="s">
        <v>26</v>
      </c>
      <c r="W40" s="83">
        <v>1</v>
      </c>
    </row>
    <row r="41" spans="2:24" ht="45" customHeight="1" x14ac:dyDescent="0.5">
      <c r="B41" s="153">
        <v>40</v>
      </c>
      <c r="C41" s="10">
        <v>1</v>
      </c>
      <c r="D41" s="14">
        <v>1.1000000000000001</v>
      </c>
      <c r="E41" s="15" t="s">
        <v>64</v>
      </c>
      <c r="F41" s="15" t="s">
        <v>65</v>
      </c>
      <c r="G41" s="343"/>
      <c r="H41" s="164">
        <f t="shared" si="2"/>
        <v>35</v>
      </c>
      <c r="I41" s="84" t="s">
        <v>1732</v>
      </c>
      <c r="J41" s="171">
        <v>3000</v>
      </c>
      <c r="K41" s="166" t="s">
        <v>2910</v>
      </c>
      <c r="L41" s="12" t="s">
        <v>26</v>
      </c>
      <c r="W41" s="83">
        <v>1</v>
      </c>
    </row>
    <row r="42" spans="2:24" ht="45" customHeight="1" x14ac:dyDescent="0.5">
      <c r="B42" s="153">
        <v>41</v>
      </c>
      <c r="C42" s="10">
        <v>1</v>
      </c>
      <c r="D42" s="14">
        <v>1.1000000000000001</v>
      </c>
      <c r="E42" s="15" t="s">
        <v>64</v>
      </c>
      <c r="F42" s="15" t="s">
        <v>65</v>
      </c>
      <c r="G42" s="344"/>
      <c r="H42" s="164">
        <f t="shared" si="2"/>
        <v>36</v>
      </c>
      <c r="I42" s="84" t="s">
        <v>1733</v>
      </c>
      <c r="J42" s="171">
        <v>70</v>
      </c>
      <c r="K42" s="166" t="s">
        <v>68</v>
      </c>
      <c r="L42" s="12" t="s">
        <v>26</v>
      </c>
      <c r="W42" s="83">
        <v>1</v>
      </c>
    </row>
    <row r="43" spans="2:24" ht="45" customHeight="1" x14ac:dyDescent="0.5">
      <c r="B43" s="153">
        <v>42</v>
      </c>
      <c r="C43" s="10">
        <v>1</v>
      </c>
      <c r="D43" s="14">
        <v>1.1000000000000001</v>
      </c>
      <c r="E43" s="15" t="s">
        <v>64</v>
      </c>
      <c r="F43" s="10" t="s">
        <v>69</v>
      </c>
      <c r="G43" s="345" t="s">
        <v>2911</v>
      </c>
      <c r="H43" s="80">
        <f t="shared" si="2"/>
        <v>37</v>
      </c>
      <c r="I43" s="84" t="s">
        <v>1734</v>
      </c>
      <c r="J43" s="168">
        <v>100</v>
      </c>
      <c r="K43" s="167" t="s">
        <v>71</v>
      </c>
      <c r="L43" s="12" t="s">
        <v>26</v>
      </c>
      <c r="W43" s="83">
        <v>1</v>
      </c>
    </row>
    <row r="44" spans="2:24" ht="45" customHeight="1" x14ac:dyDescent="0.5">
      <c r="B44" s="153">
        <v>43</v>
      </c>
      <c r="C44" s="10">
        <v>1</v>
      </c>
      <c r="D44" s="14">
        <v>1.1000000000000001</v>
      </c>
      <c r="E44" s="15" t="s">
        <v>64</v>
      </c>
      <c r="F44" s="10" t="s">
        <v>69</v>
      </c>
      <c r="G44" s="346"/>
      <c r="H44" s="80">
        <f t="shared" si="2"/>
        <v>38</v>
      </c>
      <c r="I44" s="84" t="s">
        <v>1735</v>
      </c>
      <c r="J44" s="168">
        <v>100</v>
      </c>
      <c r="K44" s="167" t="s">
        <v>72</v>
      </c>
      <c r="L44" s="12" t="s">
        <v>26</v>
      </c>
      <c r="W44" s="83">
        <v>1</v>
      </c>
    </row>
    <row r="45" spans="2:24" ht="45" customHeight="1" x14ac:dyDescent="0.5">
      <c r="B45" s="153">
        <v>44</v>
      </c>
      <c r="C45" s="10">
        <v>1</v>
      </c>
      <c r="D45" s="14">
        <v>1.1000000000000001</v>
      </c>
      <c r="E45" s="15" t="s">
        <v>64</v>
      </c>
      <c r="F45" s="15" t="s">
        <v>73</v>
      </c>
      <c r="G45" s="342" t="s">
        <v>2912</v>
      </c>
      <c r="H45" s="164">
        <f t="shared" si="2"/>
        <v>39</v>
      </c>
      <c r="I45" s="84" t="s">
        <v>1736</v>
      </c>
      <c r="J45" s="171">
        <v>100</v>
      </c>
      <c r="K45" s="166" t="s">
        <v>75</v>
      </c>
      <c r="L45" s="12" t="s">
        <v>26</v>
      </c>
      <c r="W45" s="83">
        <v>1</v>
      </c>
    </row>
    <row r="46" spans="2:24" ht="45" customHeight="1" x14ac:dyDescent="0.5">
      <c r="B46" s="153">
        <v>45</v>
      </c>
      <c r="C46" s="10">
        <v>1</v>
      </c>
      <c r="D46" s="14">
        <v>1.1000000000000001</v>
      </c>
      <c r="E46" s="15" t="s">
        <v>64</v>
      </c>
      <c r="F46" s="15" t="s">
        <v>73</v>
      </c>
      <c r="G46" s="343"/>
      <c r="H46" s="164">
        <f t="shared" si="2"/>
        <v>40</v>
      </c>
      <c r="I46" s="84" t="s">
        <v>1737</v>
      </c>
      <c r="J46" s="171">
        <v>150</v>
      </c>
      <c r="K46" s="166" t="s">
        <v>76</v>
      </c>
      <c r="L46" s="12" t="s">
        <v>26</v>
      </c>
      <c r="W46" s="83">
        <v>1</v>
      </c>
    </row>
    <row r="47" spans="2:24" ht="45" customHeight="1" x14ac:dyDescent="0.5">
      <c r="B47" s="153">
        <v>46</v>
      </c>
      <c r="C47" s="10">
        <v>1</v>
      </c>
      <c r="D47" s="14">
        <v>1.1000000000000001</v>
      </c>
      <c r="E47" s="15" t="s">
        <v>64</v>
      </c>
      <c r="F47" s="15" t="s">
        <v>73</v>
      </c>
      <c r="G47" s="343"/>
      <c r="H47" s="164">
        <f t="shared" si="2"/>
        <v>41</v>
      </c>
      <c r="I47" s="84" t="s">
        <v>1738</v>
      </c>
      <c r="J47" s="171">
        <v>3</v>
      </c>
      <c r="K47" s="166" t="s">
        <v>77</v>
      </c>
      <c r="L47" s="12" t="s">
        <v>26</v>
      </c>
      <c r="W47" s="83">
        <v>1</v>
      </c>
    </row>
    <row r="48" spans="2:24" ht="45" customHeight="1" x14ac:dyDescent="0.5">
      <c r="B48" s="153">
        <v>47</v>
      </c>
      <c r="C48" s="10">
        <v>1</v>
      </c>
      <c r="D48" s="14">
        <v>1.1000000000000001</v>
      </c>
      <c r="E48" s="15" t="s">
        <v>64</v>
      </c>
      <c r="F48" s="15" t="s">
        <v>73</v>
      </c>
      <c r="G48" s="343"/>
      <c r="H48" s="164">
        <f t="shared" si="2"/>
        <v>42</v>
      </c>
      <c r="I48" s="84" t="s">
        <v>1739</v>
      </c>
      <c r="J48" s="171">
        <v>150</v>
      </c>
      <c r="K48" s="166" t="s">
        <v>78</v>
      </c>
      <c r="L48" s="12" t="s">
        <v>26</v>
      </c>
      <c r="W48" s="83">
        <v>1</v>
      </c>
    </row>
    <row r="49" spans="2:23" ht="45" customHeight="1" x14ac:dyDescent="0.5">
      <c r="B49" s="153">
        <v>48</v>
      </c>
      <c r="C49" s="10">
        <v>1</v>
      </c>
      <c r="D49" s="14">
        <v>1.1000000000000001</v>
      </c>
      <c r="E49" s="15" t="s">
        <v>64</v>
      </c>
      <c r="F49" s="15" t="s">
        <v>73</v>
      </c>
      <c r="G49" s="344"/>
      <c r="H49" s="164">
        <f t="shared" si="2"/>
        <v>43</v>
      </c>
      <c r="I49" s="84" t="s">
        <v>1740</v>
      </c>
      <c r="J49" s="171">
        <v>102</v>
      </c>
      <c r="K49" s="166" t="s">
        <v>79</v>
      </c>
      <c r="L49" s="12" t="s">
        <v>26</v>
      </c>
      <c r="W49" s="83">
        <v>1</v>
      </c>
    </row>
    <row r="50" spans="2:23" ht="45" customHeight="1" x14ac:dyDescent="0.5">
      <c r="B50" s="153">
        <v>49</v>
      </c>
      <c r="C50" s="10">
        <v>1</v>
      </c>
      <c r="D50" s="14">
        <v>1.1000000000000001</v>
      </c>
      <c r="E50" s="15" t="s">
        <v>64</v>
      </c>
      <c r="F50" s="10" t="s">
        <v>80</v>
      </c>
      <c r="G50" s="345" t="s">
        <v>2913</v>
      </c>
      <c r="H50" s="80">
        <f t="shared" si="2"/>
        <v>44</v>
      </c>
      <c r="I50" s="84" t="s">
        <v>1741</v>
      </c>
      <c r="J50" s="168">
        <v>150</v>
      </c>
      <c r="K50" s="167" t="s">
        <v>82</v>
      </c>
      <c r="L50" s="12" t="s">
        <v>26</v>
      </c>
      <c r="W50" s="83">
        <v>1</v>
      </c>
    </row>
    <row r="51" spans="2:23" ht="45" customHeight="1" x14ac:dyDescent="0.5">
      <c r="B51" s="153">
        <v>50</v>
      </c>
      <c r="C51" s="10">
        <v>1</v>
      </c>
      <c r="D51" s="14">
        <v>1.1000000000000001</v>
      </c>
      <c r="E51" s="15" t="s">
        <v>64</v>
      </c>
      <c r="F51" s="10" t="s">
        <v>80</v>
      </c>
      <c r="G51" s="347"/>
      <c r="H51" s="80">
        <f t="shared" si="2"/>
        <v>45</v>
      </c>
      <c r="I51" s="84" t="s">
        <v>1742</v>
      </c>
      <c r="J51" s="168">
        <v>100</v>
      </c>
      <c r="K51" s="167" t="s">
        <v>83</v>
      </c>
      <c r="L51" s="12" t="s">
        <v>26</v>
      </c>
      <c r="W51" s="83">
        <v>1</v>
      </c>
    </row>
    <row r="52" spans="2:23" ht="45" customHeight="1" x14ac:dyDescent="0.5">
      <c r="B52" s="153">
        <v>51</v>
      </c>
      <c r="C52" s="10">
        <v>1</v>
      </c>
      <c r="D52" s="14">
        <v>1.1000000000000001</v>
      </c>
      <c r="E52" s="15" t="s">
        <v>64</v>
      </c>
      <c r="F52" s="10" t="s">
        <v>80</v>
      </c>
      <c r="G52" s="346"/>
      <c r="H52" s="80">
        <f t="shared" si="2"/>
        <v>46</v>
      </c>
      <c r="I52" s="84" t="s">
        <v>1743</v>
      </c>
      <c r="J52" s="168">
        <v>100</v>
      </c>
      <c r="K52" s="167" t="s">
        <v>84</v>
      </c>
      <c r="L52" s="12" t="s">
        <v>26</v>
      </c>
      <c r="W52" s="83">
        <v>1</v>
      </c>
    </row>
    <row r="53" spans="2:23" ht="45" customHeight="1" x14ac:dyDescent="0.5">
      <c r="B53" s="153">
        <v>52</v>
      </c>
      <c r="C53" s="10">
        <v>1</v>
      </c>
      <c r="D53" s="14">
        <v>1.1000000000000001</v>
      </c>
      <c r="E53" s="15" t="s">
        <v>64</v>
      </c>
      <c r="F53" s="15" t="s">
        <v>85</v>
      </c>
      <c r="G53" s="342" t="s">
        <v>2914</v>
      </c>
      <c r="H53" s="164">
        <f t="shared" si="2"/>
        <v>47</v>
      </c>
      <c r="I53" s="84" t="s">
        <v>1744</v>
      </c>
      <c r="J53" s="171">
        <v>100</v>
      </c>
      <c r="K53" s="166" t="s">
        <v>87</v>
      </c>
      <c r="L53" s="12" t="s">
        <v>26</v>
      </c>
      <c r="W53" s="83">
        <v>1</v>
      </c>
    </row>
    <row r="54" spans="2:23" ht="45" customHeight="1" x14ac:dyDescent="0.5">
      <c r="B54" s="153">
        <v>53</v>
      </c>
      <c r="C54" s="10">
        <v>1</v>
      </c>
      <c r="D54" s="14">
        <v>1.1000000000000001</v>
      </c>
      <c r="E54" s="15" t="s">
        <v>64</v>
      </c>
      <c r="F54" s="15" t="s">
        <v>85</v>
      </c>
      <c r="G54" s="343"/>
      <c r="H54" s="164">
        <f t="shared" si="2"/>
        <v>48</v>
      </c>
      <c r="I54" s="84" t="s">
        <v>1745</v>
      </c>
      <c r="J54" s="171">
        <v>100</v>
      </c>
      <c r="K54" s="166" t="s">
        <v>88</v>
      </c>
      <c r="L54" s="12" t="s">
        <v>26</v>
      </c>
      <c r="W54" s="83">
        <v>1</v>
      </c>
    </row>
    <row r="55" spans="2:23" ht="45" customHeight="1" x14ac:dyDescent="0.5">
      <c r="B55" s="153">
        <v>54</v>
      </c>
      <c r="C55" s="10">
        <v>1</v>
      </c>
      <c r="D55" s="14">
        <v>1.1000000000000001</v>
      </c>
      <c r="E55" s="15" t="s">
        <v>64</v>
      </c>
      <c r="F55" s="15" t="s">
        <v>85</v>
      </c>
      <c r="G55" s="343"/>
      <c r="H55" s="164">
        <f t="shared" si="2"/>
        <v>49</v>
      </c>
      <c r="I55" s="84" t="s">
        <v>1746</v>
      </c>
      <c r="J55" s="171">
        <v>100</v>
      </c>
      <c r="K55" s="166" t="s">
        <v>2915</v>
      </c>
      <c r="L55" s="12" t="s">
        <v>26</v>
      </c>
      <c r="W55" s="83">
        <v>1</v>
      </c>
    </row>
    <row r="56" spans="2:23" ht="45" customHeight="1" x14ac:dyDescent="0.5">
      <c r="B56" s="153">
        <v>55</v>
      </c>
      <c r="C56" s="10">
        <v>1</v>
      </c>
      <c r="D56" s="14">
        <v>1.1000000000000001</v>
      </c>
      <c r="E56" s="15" t="s">
        <v>64</v>
      </c>
      <c r="F56" s="15" t="s">
        <v>85</v>
      </c>
      <c r="G56" s="343"/>
      <c r="H56" s="164">
        <f t="shared" si="2"/>
        <v>50</v>
      </c>
      <c r="I56" s="84" t="s">
        <v>1747</v>
      </c>
      <c r="J56" s="171">
        <v>90</v>
      </c>
      <c r="K56" s="166" t="s">
        <v>89</v>
      </c>
      <c r="L56" s="12" t="s">
        <v>26</v>
      </c>
      <c r="W56" s="83">
        <v>1</v>
      </c>
    </row>
    <row r="57" spans="2:23" ht="45" customHeight="1" x14ac:dyDescent="0.5">
      <c r="B57" s="153">
        <v>56</v>
      </c>
      <c r="C57" s="10">
        <v>1</v>
      </c>
      <c r="D57" s="14">
        <v>1.1000000000000001</v>
      </c>
      <c r="E57" s="15" t="s">
        <v>64</v>
      </c>
      <c r="F57" s="15" t="s">
        <v>85</v>
      </c>
      <c r="G57" s="344"/>
      <c r="H57" s="164">
        <f t="shared" si="2"/>
        <v>51</v>
      </c>
      <c r="I57" s="84" t="s">
        <v>1748</v>
      </c>
      <c r="J57" s="171">
        <v>50</v>
      </c>
      <c r="K57" s="166" t="s">
        <v>90</v>
      </c>
      <c r="L57" s="12" t="s">
        <v>26</v>
      </c>
      <c r="W57" s="83">
        <v>1</v>
      </c>
    </row>
    <row r="58" spans="2:23" ht="45" customHeight="1" x14ac:dyDescent="0.5">
      <c r="B58" s="153">
        <v>57</v>
      </c>
      <c r="C58" s="10">
        <v>1</v>
      </c>
      <c r="D58" s="14">
        <v>1.1000000000000001</v>
      </c>
      <c r="E58" s="15" t="s">
        <v>64</v>
      </c>
      <c r="F58" s="10" t="s">
        <v>91</v>
      </c>
      <c r="G58" s="345" t="s">
        <v>2916</v>
      </c>
      <c r="H58" s="80">
        <f t="shared" si="2"/>
        <v>52</v>
      </c>
      <c r="I58" s="84" t="s">
        <v>1749</v>
      </c>
      <c r="J58" s="168">
        <v>100</v>
      </c>
      <c r="K58" s="167" t="s">
        <v>93</v>
      </c>
      <c r="L58" s="12" t="s">
        <v>26</v>
      </c>
      <c r="W58" s="83">
        <v>1</v>
      </c>
    </row>
    <row r="59" spans="2:23" ht="45" customHeight="1" x14ac:dyDescent="0.5">
      <c r="B59" s="153">
        <v>58</v>
      </c>
      <c r="C59" s="10">
        <v>1</v>
      </c>
      <c r="D59" s="14">
        <v>1.1000000000000001</v>
      </c>
      <c r="E59" s="15" t="s">
        <v>64</v>
      </c>
      <c r="F59" s="10" t="s">
        <v>91</v>
      </c>
      <c r="G59" s="347"/>
      <c r="H59" s="80">
        <f t="shared" si="2"/>
        <v>53</v>
      </c>
      <c r="I59" s="84" t="s">
        <v>1750</v>
      </c>
      <c r="J59" s="168">
        <v>100</v>
      </c>
      <c r="K59" s="167" t="s">
        <v>94</v>
      </c>
      <c r="L59" s="12" t="s">
        <v>26</v>
      </c>
      <c r="W59" s="83">
        <v>1</v>
      </c>
    </row>
    <row r="60" spans="2:23" ht="45" customHeight="1" x14ac:dyDescent="0.5">
      <c r="B60" s="153">
        <v>59</v>
      </c>
      <c r="C60" s="10">
        <v>1</v>
      </c>
      <c r="D60" s="14">
        <v>1.1000000000000001</v>
      </c>
      <c r="E60" s="15" t="s">
        <v>64</v>
      </c>
      <c r="F60" s="10" t="s">
        <v>91</v>
      </c>
      <c r="G60" s="346"/>
      <c r="H60" s="80">
        <f t="shared" si="2"/>
        <v>54</v>
      </c>
      <c r="I60" s="84" t="s">
        <v>1751</v>
      </c>
      <c r="J60" s="168">
        <v>117</v>
      </c>
      <c r="K60" s="167" t="s">
        <v>95</v>
      </c>
      <c r="L60" s="12" t="s">
        <v>26</v>
      </c>
      <c r="W60" s="83">
        <v>1</v>
      </c>
    </row>
    <row r="61" spans="2:23" ht="45" customHeight="1" x14ac:dyDescent="0.5">
      <c r="B61" s="153">
        <v>60</v>
      </c>
      <c r="C61" s="10">
        <v>1</v>
      </c>
      <c r="D61" s="14">
        <v>1.1000000000000001</v>
      </c>
      <c r="E61" s="15" t="s">
        <v>64</v>
      </c>
      <c r="F61" s="15" t="s">
        <v>96</v>
      </c>
      <c r="G61" s="172" t="s">
        <v>2917</v>
      </c>
      <c r="H61" s="164">
        <f t="shared" si="2"/>
        <v>55</v>
      </c>
      <c r="I61" s="84" t="s">
        <v>1752</v>
      </c>
      <c r="J61" s="171">
        <v>1</v>
      </c>
      <c r="K61" s="166" t="s">
        <v>98</v>
      </c>
      <c r="L61" s="12" t="s">
        <v>26</v>
      </c>
      <c r="W61" s="83">
        <v>1</v>
      </c>
    </row>
    <row r="62" spans="2:23" ht="45" customHeight="1" x14ac:dyDescent="0.5">
      <c r="B62" s="153">
        <v>61</v>
      </c>
      <c r="C62" s="10">
        <v>1</v>
      </c>
      <c r="D62" s="14">
        <v>1.1000000000000001</v>
      </c>
      <c r="E62" s="15" t="s">
        <v>64</v>
      </c>
      <c r="F62" s="10" t="s">
        <v>99</v>
      </c>
      <c r="G62" s="345" t="s">
        <v>2918</v>
      </c>
      <c r="H62" s="80">
        <f t="shared" si="2"/>
        <v>56</v>
      </c>
      <c r="I62" s="84" t="s">
        <v>1753</v>
      </c>
      <c r="J62" s="168">
        <v>100</v>
      </c>
      <c r="K62" s="167" t="s">
        <v>2919</v>
      </c>
      <c r="L62" s="12" t="s">
        <v>26</v>
      </c>
      <c r="W62" s="83">
        <v>1</v>
      </c>
    </row>
    <row r="63" spans="2:23" ht="45" customHeight="1" x14ac:dyDescent="0.5">
      <c r="B63" s="153">
        <v>62</v>
      </c>
      <c r="C63" s="10">
        <v>1</v>
      </c>
      <c r="D63" s="14">
        <v>1.1000000000000001</v>
      </c>
      <c r="E63" s="15" t="s">
        <v>64</v>
      </c>
      <c r="F63" s="10" t="s">
        <v>99</v>
      </c>
      <c r="G63" s="346"/>
      <c r="H63" s="80">
        <f t="shared" si="2"/>
        <v>57</v>
      </c>
      <c r="I63" s="84" t="s">
        <v>1754</v>
      </c>
      <c r="J63" s="168">
        <v>100</v>
      </c>
      <c r="K63" s="169" t="s">
        <v>101</v>
      </c>
      <c r="L63" s="12" t="s">
        <v>26</v>
      </c>
      <c r="W63" s="83">
        <v>1</v>
      </c>
    </row>
    <row r="64" spans="2:23" ht="45" customHeight="1" x14ac:dyDescent="0.5">
      <c r="B64" s="153">
        <v>63</v>
      </c>
      <c r="C64" s="10">
        <v>1</v>
      </c>
      <c r="D64" s="14">
        <v>1.1000000000000001</v>
      </c>
      <c r="E64" s="15" t="s">
        <v>64</v>
      </c>
      <c r="F64" s="15" t="s">
        <v>102</v>
      </c>
      <c r="G64" s="342" t="s">
        <v>2920</v>
      </c>
      <c r="H64" s="164">
        <f t="shared" si="2"/>
        <v>58</v>
      </c>
      <c r="I64" s="84" t="s">
        <v>1755</v>
      </c>
      <c r="J64" s="171">
        <v>20</v>
      </c>
      <c r="K64" s="166" t="s">
        <v>104</v>
      </c>
      <c r="L64" s="12" t="s">
        <v>26</v>
      </c>
      <c r="W64" s="83">
        <v>1</v>
      </c>
    </row>
    <row r="65" spans="2:24" ht="45" customHeight="1" x14ac:dyDescent="0.5">
      <c r="B65" s="153">
        <v>64</v>
      </c>
      <c r="C65" s="10">
        <v>1</v>
      </c>
      <c r="D65" s="14">
        <v>1.1000000000000001</v>
      </c>
      <c r="E65" s="15" t="s">
        <v>64</v>
      </c>
      <c r="F65" s="15" t="s">
        <v>102</v>
      </c>
      <c r="G65" s="343"/>
      <c r="H65" s="164">
        <f t="shared" si="2"/>
        <v>59</v>
      </c>
      <c r="I65" s="84" t="s">
        <v>1756</v>
      </c>
      <c r="J65" s="171">
        <v>1</v>
      </c>
      <c r="K65" s="166" t="s">
        <v>105</v>
      </c>
      <c r="L65" s="12" t="s">
        <v>26</v>
      </c>
      <c r="W65" s="83">
        <v>1</v>
      </c>
    </row>
    <row r="66" spans="2:24" ht="45" customHeight="1" x14ac:dyDescent="0.5">
      <c r="B66" s="153">
        <v>65</v>
      </c>
      <c r="C66" s="10">
        <v>1</v>
      </c>
      <c r="D66" s="14">
        <v>1.1000000000000001</v>
      </c>
      <c r="E66" s="15" t="s">
        <v>64</v>
      </c>
      <c r="F66" s="15" t="s">
        <v>102</v>
      </c>
      <c r="G66" s="343"/>
      <c r="H66" s="164">
        <f t="shared" si="2"/>
        <v>60</v>
      </c>
      <c r="I66" s="84" t="s">
        <v>1757</v>
      </c>
      <c r="J66" s="171">
        <v>20</v>
      </c>
      <c r="K66" s="166" t="s">
        <v>106</v>
      </c>
      <c r="L66" s="12" t="s">
        <v>26</v>
      </c>
      <c r="W66" s="83">
        <v>1</v>
      </c>
    </row>
    <row r="67" spans="2:24" ht="45" customHeight="1" x14ac:dyDescent="0.5">
      <c r="B67" s="153">
        <v>66</v>
      </c>
      <c r="C67" s="10">
        <v>1</v>
      </c>
      <c r="D67" s="14">
        <v>1.1000000000000001</v>
      </c>
      <c r="E67" s="15" t="s">
        <v>64</v>
      </c>
      <c r="F67" s="15" t="s">
        <v>102</v>
      </c>
      <c r="G67" s="344"/>
      <c r="H67" s="164">
        <f t="shared" si="2"/>
        <v>61</v>
      </c>
      <c r="I67" s="84" t="s">
        <v>1758</v>
      </c>
      <c r="J67" s="171">
        <v>100</v>
      </c>
      <c r="K67" s="166" t="s">
        <v>107</v>
      </c>
      <c r="L67" s="12" t="s">
        <v>26</v>
      </c>
      <c r="W67" s="83">
        <v>1</v>
      </c>
    </row>
    <row r="68" spans="2:24" ht="45" customHeight="1" x14ac:dyDescent="0.5">
      <c r="B68" s="153">
        <v>67</v>
      </c>
      <c r="G68" s="162" t="s">
        <v>2921</v>
      </c>
      <c r="H68" s="163"/>
      <c r="I68" s="163"/>
      <c r="J68" s="162"/>
      <c r="K68" s="162"/>
      <c r="M68" s="75"/>
      <c r="N68" s="75"/>
      <c r="O68" s="75"/>
      <c r="P68" s="75"/>
      <c r="Q68" s="76"/>
      <c r="R68" s="77"/>
      <c r="S68" s="78">
        <v>3</v>
      </c>
      <c r="T68" s="77" t="s">
        <v>1695</v>
      </c>
      <c r="U68" s="78"/>
      <c r="V68" s="77"/>
      <c r="W68" s="79">
        <f>SUM(W69:W79)</f>
        <v>11</v>
      </c>
      <c r="X68" s="77" t="s">
        <v>1697</v>
      </c>
    </row>
    <row r="69" spans="2:24" ht="45" customHeight="1" x14ac:dyDescent="0.5">
      <c r="B69" s="153">
        <v>68</v>
      </c>
      <c r="C69" s="10">
        <v>1</v>
      </c>
      <c r="D69" s="14">
        <v>1.1000000000000001</v>
      </c>
      <c r="E69" s="16" t="s">
        <v>109</v>
      </c>
      <c r="F69" s="16" t="s">
        <v>110</v>
      </c>
      <c r="G69" s="348" t="s">
        <v>2922</v>
      </c>
      <c r="H69" s="91">
        <f>+H67+1</f>
        <v>62</v>
      </c>
      <c r="I69" s="84" t="s">
        <v>1759</v>
      </c>
      <c r="J69" s="170">
        <v>10000</v>
      </c>
      <c r="K69" s="93" t="s">
        <v>2923</v>
      </c>
      <c r="L69" s="12" t="s">
        <v>26</v>
      </c>
      <c r="W69" s="83">
        <v>1</v>
      </c>
    </row>
    <row r="70" spans="2:24" ht="45" customHeight="1" x14ac:dyDescent="0.5">
      <c r="B70" s="153">
        <v>69</v>
      </c>
      <c r="C70" s="10">
        <v>1</v>
      </c>
      <c r="D70" s="14">
        <v>1.1000000000000001</v>
      </c>
      <c r="E70" s="16" t="s">
        <v>109</v>
      </c>
      <c r="F70" s="16" t="s">
        <v>110</v>
      </c>
      <c r="G70" s="349"/>
      <c r="H70" s="91">
        <f t="shared" ref="H70:H79" si="3">+H69+1</f>
        <v>63</v>
      </c>
      <c r="I70" s="84" t="s">
        <v>1760</v>
      </c>
      <c r="J70" s="170">
        <v>1</v>
      </c>
      <c r="K70" s="93" t="s">
        <v>112</v>
      </c>
      <c r="L70" s="12" t="s">
        <v>26</v>
      </c>
      <c r="W70" s="83">
        <v>1</v>
      </c>
    </row>
    <row r="71" spans="2:24" ht="45" customHeight="1" x14ac:dyDescent="0.5">
      <c r="B71" s="153">
        <v>70</v>
      </c>
      <c r="C71" s="10">
        <v>1</v>
      </c>
      <c r="D71" s="14">
        <v>1.1000000000000001</v>
      </c>
      <c r="E71" s="16" t="s">
        <v>109</v>
      </c>
      <c r="F71" s="16" t="s">
        <v>110</v>
      </c>
      <c r="G71" s="349"/>
      <c r="H71" s="91">
        <f t="shared" si="3"/>
        <v>64</v>
      </c>
      <c r="I71" s="84" t="s">
        <v>1761</v>
      </c>
      <c r="J71" s="170">
        <v>1</v>
      </c>
      <c r="K71" s="93" t="s">
        <v>113</v>
      </c>
      <c r="L71" s="12" t="s">
        <v>26</v>
      </c>
      <c r="W71" s="83">
        <v>1</v>
      </c>
    </row>
    <row r="72" spans="2:24" ht="45" customHeight="1" x14ac:dyDescent="0.5">
      <c r="B72" s="153">
        <v>71</v>
      </c>
      <c r="C72" s="10">
        <v>1</v>
      </c>
      <c r="D72" s="14">
        <v>1.1000000000000001</v>
      </c>
      <c r="E72" s="16" t="s">
        <v>109</v>
      </c>
      <c r="F72" s="16" t="s">
        <v>110</v>
      </c>
      <c r="G72" s="349"/>
      <c r="H72" s="91">
        <f t="shared" si="3"/>
        <v>65</v>
      </c>
      <c r="I72" s="84" t="s">
        <v>1762</v>
      </c>
      <c r="J72" s="170">
        <v>1</v>
      </c>
      <c r="K72" s="93" t="s">
        <v>114</v>
      </c>
      <c r="L72" s="12" t="s">
        <v>26</v>
      </c>
      <c r="W72" s="83">
        <v>1</v>
      </c>
    </row>
    <row r="73" spans="2:24" ht="45" customHeight="1" x14ac:dyDescent="0.5">
      <c r="B73" s="153">
        <v>72</v>
      </c>
      <c r="C73" s="10">
        <v>1</v>
      </c>
      <c r="D73" s="14">
        <v>1.1000000000000001</v>
      </c>
      <c r="E73" s="16" t="s">
        <v>109</v>
      </c>
      <c r="F73" s="16" t="s">
        <v>110</v>
      </c>
      <c r="G73" s="349"/>
      <c r="H73" s="91">
        <f t="shared" si="3"/>
        <v>66</v>
      </c>
      <c r="I73" s="84" t="s">
        <v>1763</v>
      </c>
      <c r="J73" s="170">
        <v>5</v>
      </c>
      <c r="K73" s="93" t="s">
        <v>115</v>
      </c>
      <c r="L73" s="12" t="s">
        <v>26</v>
      </c>
      <c r="W73" s="83">
        <v>1</v>
      </c>
    </row>
    <row r="74" spans="2:24" ht="45" customHeight="1" x14ac:dyDescent="0.5">
      <c r="B74" s="153">
        <v>73</v>
      </c>
      <c r="C74" s="10">
        <v>1</v>
      </c>
      <c r="D74" s="14">
        <v>1.1000000000000001</v>
      </c>
      <c r="E74" s="16" t="s">
        <v>109</v>
      </c>
      <c r="F74" s="16" t="s">
        <v>110</v>
      </c>
      <c r="G74" s="350"/>
      <c r="H74" s="91">
        <f t="shared" si="3"/>
        <v>67</v>
      </c>
      <c r="I74" s="84" t="s">
        <v>1764</v>
      </c>
      <c r="J74" s="170">
        <v>1</v>
      </c>
      <c r="K74" s="93" t="s">
        <v>116</v>
      </c>
      <c r="L74" s="12" t="s">
        <v>26</v>
      </c>
      <c r="W74" s="83">
        <v>1</v>
      </c>
    </row>
    <row r="75" spans="2:24" ht="45" customHeight="1" x14ac:dyDescent="0.5">
      <c r="B75" s="153">
        <v>74</v>
      </c>
      <c r="C75" s="10">
        <v>1</v>
      </c>
      <c r="D75" s="14">
        <v>1.1000000000000001</v>
      </c>
      <c r="E75" s="16" t="s">
        <v>109</v>
      </c>
      <c r="F75" s="10" t="s">
        <v>117</v>
      </c>
      <c r="G75" s="345" t="s">
        <v>2924</v>
      </c>
      <c r="H75" s="80">
        <f t="shared" si="3"/>
        <v>68</v>
      </c>
      <c r="I75" s="84" t="s">
        <v>1765</v>
      </c>
      <c r="J75" s="168">
        <v>20</v>
      </c>
      <c r="K75" s="167" t="s">
        <v>119</v>
      </c>
      <c r="L75" s="12" t="s">
        <v>26</v>
      </c>
      <c r="W75" s="83">
        <v>1</v>
      </c>
    </row>
    <row r="76" spans="2:24" ht="45" customHeight="1" x14ac:dyDescent="0.5">
      <c r="B76" s="153">
        <v>75</v>
      </c>
      <c r="C76" s="10">
        <v>1</v>
      </c>
      <c r="D76" s="14">
        <v>1.1000000000000001</v>
      </c>
      <c r="E76" s="16" t="s">
        <v>109</v>
      </c>
      <c r="F76" s="10" t="s">
        <v>117</v>
      </c>
      <c r="G76" s="346"/>
      <c r="H76" s="80">
        <f t="shared" si="3"/>
        <v>69</v>
      </c>
      <c r="I76" s="84" t="s">
        <v>1766</v>
      </c>
      <c r="J76" s="168">
        <v>10</v>
      </c>
      <c r="K76" s="167" t="s">
        <v>2925</v>
      </c>
      <c r="L76" s="12" t="s">
        <v>26</v>
      </c>
      <c r="W76" s="83">
        <v>1</v>
      </c>
    </row>
    <row r="77" spans="2:24" ht="45" customHeight="1" x14ac:dyDescent="0.5">
      <c r="B77" s="153">
        <v>76</v>
      </c>
      <c r="C77" s="10">
        <v>1</v>
      </c>
      <c r="D77" s="14">
        <v>1.1000000000000001</v>
      </c>
      <c r="E77" s="16" t="s">
        <v>109</v>
      </c>
      <c r="F77" s="16" t="s">
        <v>120</v>
      </c>
      <c r="G77" s="348" t="s">
        <v>2926</v>
      </c>
      <c r="H77" s="91">
        <f t="shared" si="3"/>
        <v>70</v>
      </c>
      <c r="I77" s="84" t="s">
        <v>1767</v>
      </c>
      <c r="J77" s="170">
        <v>15</v>
      </c>
      <c r="K77" s="93" t="s">
        <v>122</v>
      </c>
      <c r="L77" s="12" t="s">
        <v>26</v>
      </c>
      <c r="W77" s="83">
        <v>1</v>
      </c>
    </row>
    <row r="78" spans="2:24" ht="45" customHeight="1" x14ac:dyDescent="0.5">
      <c r="B78" s="153">
        <v>77</v>
      </c>
      <c r="C78" s="10">
        <v>1</v>
      </c>
      <c r="D78" s="14">
        <v>1.1000000000000001</v>
      </c>
      <c r="E78" s="16" t="s">
        <v>109</v>
      </c>
      <c r="F78" s="16" t="s">
        <v>120</v>
      </c>
      <c r="G78" s="349"/>
      <c r="H78" s="91">
        <f t="shared" si="3"/>
        <v>71</v>
      </c>
      <c r="I78" s="84" t="s">
        <v>1768</v>
      </c>
      <c r="J78" s="170">
        <v>20</v>
      </c>
      <c r="K78" s="93" t="s">
        <v>123</v>
      </c>
      <c r="L78" s="12" t="s">
        <v>26</v>
      </c>
      <c r="W78" s="83">
        <v>1</v>
      </c>
    </row>
    <row r="79" spans="2:24" ht="45" customHeight="1" x14ac:dyDescent="0.5">
      <c r="B79" s="153">
        <v>78</v>
      </c>
      <c r="C79" s="10">
        <v>1</v>
      </c>
      <c r="D79" s="14">
        <v>1.1000000000000001</v>
      </c>
      <c r="E79" s="16" t="s">
        <v>109</v>
      </c>
      <c r="F79" s="16" t="s">
        <v>120</v>
      </c>
      <c r="G79" s="350"/>
      <c r="H79" s="91">
        <f t="shared" si="3"/>
        <v>72</v>
      </c>
      <c r="I79" s="84" t="s">
        <v>1769</v>
      </c>
      <c r="J79" s="170">
        <v>100</v>
      </c>
      <c r="K79" s="93" t="s">
        <v>2927</v>
      </c>
      <c r="L79" s="12" t="s">
        <v>26</v>
      </c>
      <c r="W79" s="83">
        <v>1</v>
      </c>
    </row>
    <row r="80" spans="2:24" ht="45" customHeight="1" x14ac:dyDescent="0.5">
      <c r="B80" s="153">
        <v>79</v>
      </c>
      <c r="G80" s="162" t="s">
        <v>2928</v>
      </c>
      <c r="H80" s="163"/>
      <c r="I80" s="163"/>
      <c r="J80" s="162"/>
      <c r="K80" s="162"/>
      <c r="M80" s="75"/>
      <c r="N80" s="75"/>
      <c r="O80" s="75"/>
      <c r="P80" s="75"/>
      <c r="Q80" s="76"/>
      <c r="R80" s="77"/>
      <c r="S80" s="78">
        <v>3</v>
      </c>
      <c r="T80" s="77" t="s">
        <v>1695</v>
      </c>
      <c r="U80" s="78"/>
      <c r="V80" s="77"/>
      <c r="W80" s="79">
        <f>SUM(W81:W91)</f>
        <v>11</v>
      </c>
      <c r="X80" s="77" t="s">
        <v>1697</v>
      </c>
    </row>
    <row r="81" spans="2:24" ht="45" customHeight="1" x14ac:dyDescent="0.5">
      <c r="B81" s="153">
        <v>80</v>
      </c>
      <c r="C81" s="10">
        <v>1</v>
      </c>
      <c r="D81" s="14">
        <v>1.1000000000000001</v>
      </c>
      <c r="E81" s="15" t="s">
        <v>125</v>
      </c>
      <c r="F81" s="15" t="s">
        <v>126</v>
      </c>
      <c r="G81" s="342" t="s">
        <v>2929</v>
      </c>
      <c r="H81" s="164">
        <f>+H79+1</f>
        <v>73</v>
      </c>
      <c r="I81" s="84" t="s">
        <v>1770</v>
      </c>
      <c r="J81" s="164">
        <v>100</v>
      </c>
      <c r="K81" s="166" t="s">
        <v>128</v>
      </c>
      <c r="L81" s="12" t="s">
        <v>26</v>
      </c>
      <c r="W81" s="83">
        <v>1</v>
      </c>
    </row>
    <row r="82" spans="2:24" ht="45" customHeight="1" x14ac:dyDescent="0.5">
      <c r="B82" s="153">
        <v>81</v>
      </c>
      <c r="C82" s="10">
        <v>1</v>
      </c>
      <c r="D82" s="14">
        <v>1.1000000000000001</v>
      </c>
      <c r="E82" s="15" t="s">
        <v>125</v>
      </c>
      <c r="F82" s="15" t="s">
        <v>126</v>
      </c>
      <c r="G82" s="343"/>
      <c r="H82" s="164">
        <f t="shared" ref="H82:H91" si="4">+H81+1</f>
        <v>74</v>
      </c>
      <c r="I82" s="84" t="s">
        <v>1771</v>
      </c>
      <c r="J82" s="164">
        <v>100</v>
      </c>
      <c r="K82" s="166" t="s">
        <v>129</v>
      </c>
      <c r="L82" s="12" t="s">
        <v>26</v>
      </c>
      <c r="W82" s="83">
        <v>1</v>
      </c>
    </row>
    <row r="83" spans="2:24" ht="45" customHeight="1" x14ac:dyDescent="0.5">
      <c r="B83" s="153">
        <v>82</v>
      </c>
      <c r="C83" s="10">
        <v>1</v>
      </c>
      <c r="D83" s="14">
        <v>1.1000000000000001</v>
      </c>
      <c r="E83" s="15" t="s">
        <v>125</v>
      </c>
      <c r="F83" s="15" t="s">
        <v>126</v>
      </c>
      <c r="G83" s="343"/>
      <c r="H83" s="164">
        <f t="shared" si="4"/>
        <v>75</v>
      </c>
      <c r="I83" s="84" t="s">
        <v>1772</v>
      </c>
      <c r="J83" s="164">
        <v>1</v>
      </c>
      <c r="K83" s="166" t="s">
        <v>130</v>
      </c>
      <c r="L83" s="12" t="s">
        <v>26</v>
      </c>
      <c r="W83" s="83">
        <v>1</v>
      </c>
    </row>
    <row r="84" spans="2:24" ht="45" customHeight="1" x14ac:dyDescent="0.5">
      <c r="B84" s="153">
        <v>83</v>
      </c>
      <c r="C84" s="10">
        <v>1</v>
      </c>
      <c r="D84" s="14">
        <v>1.1000000000000001</v>
      </c>
      <c r="E84" s="15" t="s">
        <v>125</v>
      </c>
      <c r="F84" s="15" t="s">
        <v>126</v>
      </c>
      <c r="G84" s="343"/>
      <c r="H84" s="164">
        <f t="shared" si="4"/>
        <v>76</v>
      </c>
      <c r="I84" s="84" t="s">
        <v>1773</v>
      </c>
      <c r="J84" s="164">
        <v>1</v>
      </c>
      <c r="K84" s="166" t="s">
        <v>131</v>
      </c>
      <c r="L84" s="12" t="s">
        <v>26</v>
      </c>
      <c r="W84" s="83">
        <v>1</v>
      </c>
    </row>
    <row r="85" spans="2:24" ht="45" customHeight="1" x14ac:dyDescent="0.5">
      <c r="B85" s="153">
        <v>84</v>
      </c>
      <c r="C85" s="10">
        <v>1</v>
      </c>
      <c r="D85" s="14">
        <v>1.1000000000000001</v>
      </c>
      <c r="E85" s="15" t="s">
        <v>125</v>
      </c>
      <c r="F85" s="15" t="s">
        <v>126</v>
      </c>
      <c r="G85" s="344"/>
      <c r="H85" s="164">
        <f t="shared" si="4"/>
        <v>77</v>
      </c>
      <c r="I85" s="84" t="s">
        <v>1774</v>
      </c>
      <c r="J85" s="164">
        <v>4</v>
      </c>
      <c r="K85" s="166" t="s">
        <v>132</v>
      </c>
      <c r="L85" s="12" t="s">
        <v>26</v>
      </c>
      <c r="W85" s="83">
        <v>1</v>
      </c>
    </row>
    <row r="86" spans="2:24" ht="45" customHeight="1" x14ac:dyDescent="0.5">
      <c r="B86" s="153">
        <v>85</v>
      </c>
      <c r="C86" s="10">
        <v>1</v>
      </c>
      <c r="D86" s="14">
        <v>1.1000000000000001</v>
      </c>
      <c r="E86" s="15" t="s">
        <v>125</v>
      </c>
      <c r="F86" s="10" t="s">
        <v>133</v>
      </c>
      <c r="G86" s="345" t="s">
        <v>2930</v>
      </c>
      <c r="H86" s="80">
        <f t="shared" si="4"/>
        <v>78</v>
      </c>
      <c r="I86" s="84" t="s">
        <v>1775</v>
      </c>
      <c r="J86" s="80">
        <v>100</v>
      </c>
      <c r="K86" s="167" t="s">
        <v>135</v>
      </c>
      <c r="L86" s="12" t="s">
        <v>26</v>
      </c>
      <c r="W86" s="83">
        <v>1</v>
      </c>
    </row>
    <row r="87" spans="2:24" ht="45" customHeight="1" x14ac:dyDescent="0.5">
      <c r="B87" s="153">
        <v>86</v>
      </c>
      <c r="C87" s="10">
        <v>1</v>
      </c>
      <c r="D87" s="14">
        <v>1.1000000000000001</v>
      </c>
      <c r="E87" s="15" t="s">
        <v>125</v>
      </c>
      <c r="F87" s="10" t="s">
        <v>133</v>
      </c>
      <c r="G87" s="347"/>
      <c r="H87" s="80">
        <f t="shared" si="4"/>
        <v>79</v>
      </c>
      <c r="I87" s="84" t="s">
        <v>1776</v>
      </c>
      <c r="J87" s="80">
        <v>1</v>
      </c>
      <c r="K87" s="167" t="s">
        <v>136</v>
      </c>
      <c r="L87" s="12" t="s">
        <v>26</v>
      </c>
      <c r="W87" s="83">
        <v>1</v>
      </c>
    </row>
    <row r="88" spans="2:24" ht="45" customHeight="1" x14ac:dyDescent="0.5">
      <c r="B88" s="153">
        <v>87</v>
      </c>
      <c r="C88" s="10">
        <v>1</v>
      </c>
      <c r="D88" s="14">
        <v>1.1000000000000001</v>
      </c>
      <c r="E88" s="15" t="s">
        <v>125</v>
      </c>
      <c r="F88" s="10" t="s">
        <v>133</v>
      </c>
      <c r="G88" s="347"/>
      <c r="H88" s="80">
        <f t="shared" si="4"/>
        <v>80</v>
      </c>
      <c r="I88" s="84" t="s">
        <v>1777</v>
      </c>
      <c r="J88" s="80">
        <v>100</v>
      </c>
      <c r="K88" s="167" t="s">
        <v>2931</v>
      </c>
      <c r="L88" s="12" t="s">
        <v>26</v>
      </c>
      <c r="W88" s="83">
        <v>1</v>
      </c>
    </row>
    <row r="89" spans="2:24" ht="45" customHeight="1" x14ac:dyDescent="0.5">
      <c r="B89" s="153">
        <v>88</v>
      </c>
      <c r="C89" s="10">
        <v>1</v>
      </c>
      <c r="D89" s="14">
        <v>1.1000000000000001</v>
      </c>
      <c r="E89" s="15" t="s">
        <v>125</v>
      </c>
      <c r="F89" s="10" t="s">
        <v>133</v>
      </c>
      <c r="G89" s="346"/>
      <c r="H89" s="80">
        <f t="shared" si="4"/>
        <v>81</v>
      </c>
      <c r="I89" s="84" t="s">
        <v>1778</v>
      </c>
      <c r="J89" s="80">
        <v>100</v>
      </c>
      <c r="K89" s="167" t="s">
        <v>137</v>
      </c>
      <c r="L89" s="12" t="s">
        <v>26</v>
      </c>
      <c r="W89" s="83">
        <v>1</v>
      </c>
    </row>
    <row r="90" spans="2:24" ht="45" customHeight="1" x14ac:dyDescent="0.5">
      <c r="B90" s="153">
        <v>89</v>
      </c>
      <c r="C90" s="10">
        <v>1</v>
      </c>
      <c r="D90" s="14">
        <v>1.1000000000000001</v>
      </c>
      <c r="E90" s="15" t="s">
        <v>125</v>
      </c>
      <c r="F90" s="15" t="s">
        <v>138</v>
      </c>
      <c r="G90" s="342" t="s">
        <v>2932</v>
      </c>
      <c r="H90" s="164">
        <f t="shared" si="4"/>
        <v>82</v>
      </c>
      <c r="I90" s="84" t="s">
        <v>1779</v>
      </c>
      <c r="J90" s="164">
        <v>100</v>
      </c>
      <c r="K90" s="166" t="s">
        <v>140</v>
      </c>
      <c r="L90" s="12" t="s">
        <v>26</v>
      </c>
      <c r="W90" s="83">
        <v>1</v>
      </c>
    </row>
    <row r="91" spans="2:24" ht="45" customHeight="1" x14ac:dyDescent="0.5">
      <c r="B91" s="153">
        <v>90</v>
      </c>
      <c r="C91" s="10">
        <v>1</v>
      </c>
      <c r="D91" s="14">
        <v>1.1000000000000001</v>
      </c>
      <c r="E91" s="15" t="s">
        <v>125</v>
      </c>
      <c r="F91" s="15" t="s">
        <v>138</v>
      </c>
      <c r="G91" s="344"/>
      <c r="H91" s="164">
        <f t="shared" si="4"/>
        <v>83</v>
      </c>
      <c r="I91" s="84" t="s">
        <v>1780</v>
      </c>
      <c r="J91" s="164">
        <v>100</v>
      </c>
      <c r="K91" s="166" t="s">
        <v>141</v>
      </c>
      <c r="L91" s="12" t="s">
        <v>26</v>
      </c>
      <c r="W91" s="83">
        <v>1</v>
      </c>
    </row>
    <row r="92" spans="2:24" ht="45" customHeight="1" x14ac:dyDescent="0.5">
      <c r="B92" s="153">
        <v>91</v>
      </c>
      <c r="G92" s="158" t="s">
        <v>2933</v>
      </c>
      <c r="H92" s="159"/>
      <c r="I92" s="159"/>
      <c r="J92" s="158"/>
      <c r="K92" s="158"/>
      <c r="M92" s="71"/>
      <c r="N92" s="71"/>
      <c r="O92" s="71"/>
      <c r="P92" s="71"/>
      <c r="Q92" s="72">
        <v>10</v>
      </c>
      <c r="R92" s="73" t="s">
        <v>1694</v>
      </c>
      <c r="S92" s="74">
        <f>SUM(S93:S154)</f>
        <v>23</v>
      </c>
      <c r="T92" s="73" t="s">
        <v>1695</v>
      </c>
      <c r="U92" s="74">
        <v>30</v>
      </c>
      <c r="V92" s="73" t="s">
        <v>1696</v>
      </c>
      <c r="W92" s="74">
        <f>SUM(W93:W154)/2</f>
        <v>52</v>
      </c>
      <c r="X92" s="73" t="s">
        <v>1697</v>
      </c>
    </row>
    <row r="93" spans="2:24" ht="45" customHeight="1" x14ac:dyDescent="0.5">
      <c r="B93" s="153">
        <v>92</v>
      </c>
      <c r="G93" s="162" t="s">
        <v>2934</v>
      </c>
      <c r="H93" s="163"/>
      <c r="I93" s="163"/>
      <c r="J93" s="162"/>
      <c r="K93" s="162"/>
      <c r="M93" s="75"/>
      <c r="N93" s="75"/>
      <c r="O93" s="75"/>
      <c r="P93" s="75"/>
      <c r="Q93" s="76"/>
      <c r="R93" s="77"/>
      <c r="S93" s="78">
        <v>2</v>
      </c>
      <c r="T93" s="77" t="s">
        <v>1695</v>
      </c>
      <c r="U93" s="78"/>
      <c r="V93" s="77"/>
      <c r="W93" s="79">
        <f>SUM(W94:W98)</f>
        <v>5</v>
      </c>
      <c r="X93" s="77" t="s">
        <v>1697</v>
      </c>
    </row>
    <row r="94" spans="2:24" ht="45" customHeight="1" x14ac:dyDescent="0.5">
      <c r="B94" s="153">
        <v>93</v>
      </c>
      <c r="C94" s="10">
        <v>1</v>
      </c>
      <c r="D94" s="17">
        <v>1.2</v>
      </c>
      <c r="E94" s="15" t="s">
        <v>143</v>
      </c>
      <c r="F94" s="15" t="s">
        <v>144</v>
      </c>
      <c r="G94" s="342" t="s">
        <v>2935</v>
      </c>
      <c r="H94" s="164">
        <f>+H91+1</f>
        <v>84</v>
      </c>
      <c r="I94" s="84" t="s">
        <v>1781</v>
      </c>
      <c r="J94" s="164">
        <v>32</v>
      </c>
      <c r="K94" s="166" t="s">
        <v>2936</v>
      </c>
      <c r="L94" s="12" t="s">
        <v>146</v>
      </c>
      <c r="W94" s="83">
        <v>1</v>
      </c>
    </row>
    <row r="95" spans="2:24" ht="45" customHeight="1" x14ac:dyDescent="0.5">
      <c r="B95" s="153">
        <v>94</v>
      </c>
      <c r="C95" s="10">
        <v>1</v>
      </c>
      <c r="D95" s="17">
        <v>1.2</v>
      </c>
      <c r="E95" s="15" t="s">
        <v>143</v>
      </c>
      <c r="F95" s="15" t="s">
        <v>144</v>
      </c>
      <c r="G95" s="343"/>
      <c r="H95" s="164">
        <f>+H94+1</f>
        <v>85</v>
      </c>
      <c r="I95" s="84" t="s">
        <v>1782</v>
      </c>
      <c r="J95" s="164">
        <v>40</v>
      </c>
      <c r="K95" s="166" t="s">
        <v>147</v>
      </c>
      <c r="L95" s="12" t="s">
        <v>146</v>
      </c>
      <c r="W95" s="83">
        <v>1</v>
      </c>
    </row>
    <row r="96" spans="2:24" ht="45" customHeight="1" x14ac:dyDescent="0.5">
      <c r="B96" s="153">
        <v>95</v>
      </c>
      <c r="C96" s="10">
        <v>1</v>
      </c>
      <c r="D96" s="17">
        <v>1.2</v>
      </c>
      <c r="E96" s="15" t="s">
        <v>143</v>
      </c>
      <c r="F96" s="15" t="s">
        <v>144</v>
      </c>
      <c r="G96" s="344"/>
      <c r="H96" s="164">
        <f>+H95+1</f>
        <v>86</v>
      </c>
      <c r="I96" s="84" t="s">
        <v>1783</v>
      </c>
      <c r="J96" s="164">
        <v>40</v>
      </c>
      <c r="K96" s="166" t="s">
        <v>148</v>
      </c>
      <c r="L96" s="12" t="s">
        <v>146</v>
      </c>
      <c r="W96" s="83">
        <v>1</v>
      </c>
    </row>
    <row r="97" spans="1:24" ht="45" customHeight="1" x14ac:dyDescent="0.5">
      <c r="B97" s="153">
        <v>96</v>
      </c>
      <c r="C97" s="10">
        <v>1</v>
      </c>
      <c r="D97" s="17">
        <v>1.2</v>
      </c>
      <c r="E97" s="15" t="s">
        <v>143</v>
      </c>
      <c r="F97" s="10" t="s">
        <v>149</v>
      </c>
      <c r="G97" s="345" t="s">
        <v>2937</v>
      </c>
      <c r="H97" s="80">
        <f>+H96+1</f>
        <v>87</v>
      </c>
      <c r="I97" s="84" t="s">
        <v>1784</v>
      </c>
      <c r="J97" s="80">
        <v>39</v>
      </c>
      <c r="K97" s="167" t="s">
        <v>2938</v>
      </c>
      <c r="L97" s="12" t="s">
        <v>146</v>
      </c>
      <c r="W97" s="83">
        <v>1</v>
      </c>
    </row>
    <row r="98" spans="1:24" ht="45" customHeight="1" x14ac:dyDescent="0.5">
      <c r="B98" s="153">
        <v>97</v>
      </c>
      <c r="C98" s="10">
        <v>1</v>
      </c>
      <c r="D98" s="17">
        <v>1.2</v>
      </c>
      <c r="E98" s="15" t="s">
        <v>143</v>
      </c>
      <c r="F98" s="10" t="s">
        <v>149</v>
      </c>
      <c r="G98" s="346"/>
      <c r="H98" s="80">
        <f>+H97+1</f>
        <v>88</v>
      </c>
      <c r="I98" s="84" t="s">
        <v>1785</v>
      </c>
      <c r="J98" s="80">
        <v>39</v>
      </c>
      <c r="K98" s="169" t="s">
        <v>2939</v>
      </c>
      <c r="L98" s="12" t="s">
        <v>146</v>
      </c>
      <c r="W98" s="83">
        <v>1</v>
      </c>
    </row>
    <row r="99" spans="1:24" ht="45" customHeight="1" x14ac:dyDescent="0.5">
      <c r="B99" s="153">
        <v>98</v>
      </c>
      <c r="G99" s="162" t="s">
        <v>2940</v>
      </c>
      <c r="H99" s="163"/>
      <c r="I99" s="163"/>
      <c r="J99" s="162"/>
      <c r="K99" s="162"/>
      <c r="M99" s="75"/>
      <c r="N99" s="75"/>
      <c r="O99" s="75"/>
      <c r="P99" s="75"/>
      <c r="Q99" s="76"/>
      <c r="R99" s="77"/>
      <c r="S99" s="78">
        <v>2</v>
      </c>
      <c r="T99" s="77" t="s">
        <v>1695</v>
      </c>
      <c r="U99" s="78"/>
      <c r="V99" s="77"/>
      <c r="W99" s="79">
        <f>SUM(W100:W101)</f>
        <v>2</v>
      </c>
      <c r="X99" s="77" t="s">
        <v>1697</v>
      </c>
    </row>
    <row r="100" spans="1:24" ht="64.95" customHeight="1" x14ac:dyDescent="0.5">
      <c r="B100" s="153">
        <v>99</v>
      </c>
      <c r="C100" s="10">
        <v>1</v>
      </c>
      <c r="D100" s="17">
        <v>1.2</v>
      </c>
      <c r="E100" s="16" t="s">
        <v>151</v>
      </c>
      <c r="F100" s="16" t="s">
        <v>152</v>
      </c>
      <c r="G100" s="173" t="s">
        <v>2941</v>
      </c>
      <c r="H100" s="91">
        <f>+H98+1</f>
        <v>89</v>
      </c>
      <c r="I100" s="84" t="s">
        <v>1786</v>
      </c>
      <c r="J100" s="91">
        <v>40</v>
      </c>
      <c r="K100" s="93" t="s">
        <v>2942</v>
      </c>
      <c r="L100" s="12" t="s">
        <v>146</v>
      </c>
      <c r="W100" s="83">
        <v>1</v>
      </c>
    </row>
    <row r="101" spans="1:24" ht="45" customHeight="1" x14ac:dyDescent="0.5">
      <c r="B101" s="153">
        <v>100</v>
      </c>
      <c r="C101" s="10">
        <v>1</v>
      </c>
      <c r="D101" s="17">
        <v>1.2</v>
      </c>
      <c r="E101" s="16" t="s">
        <v>151</v>
      </c>
      <c r="F101" s="18" t="s">
        <v>154</v>
      </c>
      <c r="G101" s="174" t="s">
        <v>2943</v>
      </c>
      <c r="H101" s="80">
        <f>+H100+1</f>
        <v>90</v>
      </c>
      <c r="I101" s="84" t="s">
        <v>1787</v>
      </c>
      <c r="J101" s="80">
        <v>10</v>
      </c>
      <c r="K101" s="169" t="s">
        <v>2944</v>
      </c>
      <c r="L101" s="12" t="s">
        <v>146</v>
      </c>
      <c r="W101" s="83">
        <v>1</v>
      </c>
    </row>
    <row r="102" spans="1:24" ht="45" customHeight="1" x14ac:dyDescent="0.5">
      <c r="B102" s="153">
        <v>101</v>
      </c>
      <c r="G102" s="162" t="s">
        <v>2945</v>
      </c>
      <c r="H102" s="163"/>
      <c r="I102" s="163"/>
      <c r="J102" s="162"/>
      <c r="K102" s="162"/>
      <c r="M102" s="75"/>
      <c r="N102" s="75"/>
      <c r="O102" s="75"/>
      <c r="P102" s="75"/>
      <c r="Q102" s="76"/>
      <c r="R102" s="77"/>
      <c r="S102" s="78">
        <v>2</v>
      </c>
      <c r="T102" s="77" t="s">
        <v>1695</v>
      </c>
      <c r="U102" s="78"/>
      <c r="V102" s="77"/>
      <c r="W102" s="79">
        <f>SUM(W103:W105)</f>
        <v>3</v>
      </c>
      <c r="X102" s="77" t="s">
        <v>1697</v>
      </c>
    </row>
    <row r="103" spans="1:24" ht="45" customHeight="1" x14ac:dyDescent="0.5">
      <c r="B103" s="153">
        <v>102</v>
      </c>
      <c r="C103" s="10">
        <v>1</v>
      </c>
      <c r="D103" s="17">
        <v>1.2</v>
      </c>
      <c r="E103" s="15" t="s">
        <v>157</v>
      </c>
      <c r="F103" s="15" t="s">
        <v>158</v>
      </c>
      <c r="G103" s="172" t="s">
        <v>2946</v>
      </c>
      <c r="H103" s="164">
        <f>+H101+1</f>
        <v>91</v>
      </c>
      <c r="I103" s="84" t="s">
        <v>1788</v>
      </c>
      <c r="J103" s="164">
        <v>30</v>
      </c>
      <c r="K103" s="166" t="s">
        <v>2947</v>
      </c>
      <c r="L103" s="12" t="s">
        <v>146</v>
      </c>
      <c r="W103" s="83">
        <v>1</v>
      </c>
    </row>
    <row r="104" spans="1:24" ht="45" customHeight="1" x14ac:dyDescent="0.5">
      <c r="B104" s="153">
        <v>103</v>
      </c>
      <c r="C104" s="10">
        <v>1</v>
      </c>
      <c r="D104" s="17">
        <v>1.2</v>
      </c>
      <c r="E104" s="15" t="s">
        <v>157</v>
      </c>
      <c r="F104" s="10" t="s">
        <v>160</v>
      </c>
      <c r="G104" s="345" t="s">
        <v>2948</v>
      </c>
      <c r="H104" s="80">
        <f>+H103+1</f>
        <v>92</v>
      </c>
      <c r="I104" s="84" t="s">
        <v>1789</v>
      </c>
      <c r="J104" s="175">
        <v>1</v>
      </c>
      <c r="K104" s="169" t="s">
        <v>162</v>
      </c>
      <c r="L104" s="12" t="s">
        <v>146</v>
      </c>
      <c r="W104" s="83">
        <v>1</v>
      </c>
    </row>
    <row r="105" spans="1:24" ht="45" customHeight="1" x14ac:dyDescent="0.5">
      <c r="B105" s="153">
        <v>104</v>
      </c>
      <c r="C105" s="10">
        <v>1</v>
      </c>
      <c r="D105" s="17">
        <v>1.2</v>
      </c>
      <c r="E105" s="15" t="s">
        <v>157</v>
      </c>
      <c r="F105" s="10" t="s">
        <v>160</v>
      </c>
      <c r="G105" s="346"/>
      <c r="H105" s="80">
        <f>+H104+1</f>
        <v>93</v>
      </c>
      <c r="I105" s="84" t="s">
        <v>1790</v>
      </c>
      <c r="J105" s="175">
        <v>1</v>
      </c>
      <c r="K105" s="169" t="s">
        <v>2949</v>
      </c>
      <c r="L105" s="12" t="s">
        <v>146</v>
      </c>
      <c r="W105" s="83">
        <v>1</v>
      </c>
    </row>
    <row r="106" spans="1:24" ht="45" customHeight="1" x14ac:dyDescent="0.5">
      <c r="B106" s="153">
        <v>105</v>
      </c>
      <c r="G106" s="162" t="s">
        <v>2950</v>
      </c>
      <c r="H106" s="163"/>
      <c r="I106" s="163"/>
      <c r="J106" s="162"/>
      <c r="K106" s="162"/>
      <c r="M106" s="75"/>
      <c r="N106" s="75"/>
      <c r="O106" s="75"/>
      <c r="P106" s="75"/>
      <c r="Q106" s="76"/>
      <c r="R106" s="77"/>
      <c r="S106" s="78">
        <v>2</v>
      </c>
      <c r="T106" s="77" t="s">
        <v>1695</v>
      </c>
      <c r="U106" s="78"/>
      <c r="V106" s="77"/>
      <c r="W106" s="79">
        <f>SUM(W107:W109)</f>
        <v>3</v>
      </c>
      <c r="X106" s="77" t="s">
        <v>1697</v>
      </c>
    </row>
    <row r="107" spans="1:24" ht="45" customHeight="1" x14ac:dyDescent="0.5">
      <c r="B107" s="153">
        <v>106</v>
      </c>
      <c r="C107" s="10">
        <v>1</v>
      </c>
      <c r="D107" s="17">
        <v>1.2</v>
      </c>
      <c r="E107" s="16" t="s">
        <v>164</v>
      </c>
      <c r="F107" s="16" t="s">
        <v>165</v>
      </c>
      <c r="G107" s="348" t="s">
        <v>2951</v>
      </c>
      <c r="H107" s="91">
        <f>+H105+1</f>
        <v>94</v>
      </c>
      <c r="I107" s="84" t="s">
        <v>1791</v>
      </c>
      <c r="J107" s="95">
        <v>0.2</v>
      </c>
      <c r="K107" s="93" t="s">
        <v>2952</v>
      </c>
      <c r="L107" s="12" t="s">
        <v>146</v>
      </c>
      <c r="W107" s="83">
        <v>1</v>
      </c>
    </row>
    <row r="108" spans="1:24" ht="45" customHeight="1" x14ac:dyDescent="0.5">
      <c r="B108" s="153">
        <v>107</v>
      </c>
      <c r="C108" s="10">
        <v>1</v>
      </c>
      <c r="D108" s="17">
        <v>1.2</v>
      </c>
      <c r="E108" s="16" t="s">
        <v>164</v>
      </c>
      <c r="F108" s="16" t="s">
        <v>165</v>
      </c>
      <c r="G108" s="350"/>
      <c r="H108" s="91">
        <f>+H107+1</f>
        <v>95</v>
      </c>
      <c r="I108" s="84" t="s">
        <v>1792</v>
      </c>
      <c r="J108" s="91" t="s">
        <v>167</v>
      </c>
      <c r="K108" s="93" t="s">
        <v>168</v>
      </c>
      <c r="L108" s="12" t="s">
        <v>146</v>
      </c>
      <c r="W108" s="83">
        <v>1</v>
      </c>
    </row>
    <row r="109" spans="1:24" ht="45" customHeight="1" x14ac:dyDescent="0.5">
      <c r="B109" s="153">
        <v>110</v>
      </c>
      <c r="C109" s="10">
        <v>1</v>
      </c>
      <c r="D109" s="17">
        <v>1.2</v>
      </c>
      <c r="E109" s="16" t="s">
        <v>164</v>
      </c>
      <c r="F109" s="10" t="s">
        <v>169</v>
      </c>
      <c r="G109" s="174" t="s">
        <v>2953</v>
      </c>
      <c r="H109" s="80">
        <f>+H108+1</f>
        <v>96</v>
      </c>
      <c r="I109" s="84" t="s">
        <v>1793</v>
      </c>
      <c r="J109" s="175">
        <v>0.75</v>
      </c>
      <c r="K109" s="167" t="s">
        <v>2954</v>
      </c>
      <c r="L109" s="12" t="s">
        <v>146</v>
      </c>
      <c r="W109" s="83">
        <v>1</v>
      </c>
    </row>
    <row r="110" spans="1:24" ht="45" customHeight="1" x14ac:dyDescent="0.5">
      <c r="B110" s="153">
        <v>111</v>
      </c>
      <c r="G110" s="162" t="s">
        <v>2955</v>
      </c>
      <c r="H110" s="163"/>
      <c r="I110" s="163"/>
      <c r="J110" s="162"/>
      <c r="K110" s="162"/>
      <c r="M110" s="75"/>
      <c r="N110" s="75"/>
      <c r="O110" s="75"/>
      <c r="P110" s="75"/>
      <c r="Q110" s="76"/>
      <c r="R110" s="77"/>
      <c r="S110" s="78">
        <v>2</v>
      </c>
      <c r="T110" s="77" t="s">
        <v>1695</v>
      </c>
      <c r="U110" s="78"/>
      <c r="V110" s="77"/>
      <c r="W110" s="79">
        <f>SUM(W111:W116)</f>
        <v>6</v>
      </c>
      <c r="X110" s="77" t="s">
        <v>1697</v>
      </c>
    </row>
    <row r="111" spans="1:24" ht="45" customHeight="1" x14ac:dyDescent="0.5">
      <c r="B111" s="153">
        <v>112</v>
      </c>
      <c r="C111" s="10">
        <v>1</v>
      </c>
      <c r="D111" s="17">
        <v>1.2</v>
      </c>
      <c r="E111" s="15" t="s">
        <v>172</v>
      </c>
      <c r="F111" s="15" t="s">
        <v>173</v>
      </c>
      <c r="G111" s="342" t="s">
        <v>2956</v>
      </c>
      <c r="H111" s="164">
        <f>+H109+1</f>
        <v>97</v>
      </c>
      <c r="I111" s="84" t="s">
        <v>1794</v>
      </c>
      <c r="J111" s="164">
        <v>40</v>
      </c>
      <c r="K111" s="166" t="s">
        <v>2957</v>
      </c>
      <c r="L111" s="12" t="s">
        <v>146</v>
      </c>
      <c r="W111" s="83">
        <v>1</v>
      </c>
    </row>
    <row r="112" spans="1:24" ht="45" customHeight="1" x14ac:dyDescent="0.5">
      <c r="A112" s="176"/>
      <c r="B112" s="153"/>
      <c r="C112" s="10">
        <v>1</v>
      </c>
      <c r="D112" s="17">
        <v>1.2</v>
      </c>
      <c r="E112" s="15" t="s">
        <v>172</v>
      </c>
      <c r="F112" s="15" t="s">
        <v>173</v>
      </c>
      <c r="G112" s="344"/>
      <c r="H112" s="164">
        <f>+H111+1</f>
        <v>98</v>
      </c>
      <c r="I112" s="84" t="s">
        <v>1795</v>
      </c>
      <c r="J112" s="177">
        <v>1</v>
      </c>
      <c r="K112" s="166" t="s">
        <v>175</v>
      </c>
      <c r="L112" s="12" t="s">
        <v>146</v>
      </c>
      <c r="W112" s="83">
        <v>1</v>
      </c>
    </row>
    <row r="113" spans="1:24" ht="45" customHeight="1" x14ac:dyDescent="0.5">
      <c r="B113" s="153">
        <v>113</v>
      </c>
      <c r="C113" s="10">
        <v>1</v>
      </c>
      <c r="D113" s="17">
        <v>1.2</v>
      </c>
      <c r="E113" s="15" t="s">
        <v>172</v>
      </c>
      <c r="F113" s="10" t="s">
        <v>176</v>
      </c>
      <c r="G113" s="345" t="s">
        <v>2958</v>
      </c>
      <c r="H113" s="80">
        <f>+H112+1</f>
        <v>99</v>
      </c>
      <c r="I113" s="84" t="s">
        <v>1796</v>
      </c>
      <c r="J113" s="178">
        <v>40</v>
      </c>
      <c r="K113" s="169" t="s">
        <v>2959</v>
      </c>
      <c r="L113" s="12" t="s">
        <v>146</v>
      </c>
      <c r="W113" s="83">
        <v>1</v>
      </c>
    </row>
    <row r="114" spans="1:24" ht="45" customHeight="1" x14ac:dyDescent="0.5">
      <c r="A114" s="176"/>
      <c r="B114" s="153"/>
      <c r="C114" s="10">
        <v>1</v>
      </c>
      <c r="D114" s="17">
        <v>1.2</v>
      </c>
      <c r="E114" s="15" t="s">
        <v>172</v>
      </c>
      <c r="F114" s="10" t="s">
        <v>176</v>
      </c>
      <c r="G114" s="347"/>
      <c r="H114" s="80">
        <f>+H113+1</f>
        <v>100</v>
      </c>
      <c r="I114" s="84" t="s">
        <v>1797</v>
      </c>
      <c r="J114" s="178">
        <v>1E-3</v>
      </c>
      <c r="K114" s="169" t="s">
        <v>2960</v>
      </c>
      <c r="L114" s="12" t="s">
        <v>146</v>
      </c>
      <c r="W114" s="83">
        <v>1</v>
      </c>
    </row>
    <row r="115" spans="1:24" ht="45" customHeight="1" x14ac:dyDescent="0.5">
      <c r="A115" s="176"/>
      <c r="B115" s="153"/>
      <c r="C115" s="10">
        <v>1</v>
      </c>
      <c r="D115" s="17">
        <v>1.2</v>
      </c>
      <c r="E115" s="15" t="s">
        <v>172</v>
      </c>
      <c r="F115" s="10" t="s">
        <v>176</v>
      </c>
      <c r="G115" s="347"/>
      <c r="H115" s="80">
        <f>+H114+1</f>
        <v>101</v>
      </c>
      <c r="I115" s="84" t="s">
        <v>1798</v>
      </c>
      <c r="J115" s="178">
        <v>4.3999999999999997E-2</v>
      </c>
      <c r="K115" s="169" t="s">
        <v>2961</v>
      </c>
      <c r="L115" s="12" t="s">
        <v>146</v>
      </c>
      <c r="W115" s="83">
        <v>1</v>
      </c>
    </row>
    <row r="116" spans="1:24" ht="45" customHeight="1" x14ac:dyDescent="0.5">
      <c r="B116" s="153">
        <v>114</v>
      </c>
      <c r="C116" s="10">
        <v>1</v>
      </c>
      <c r="D116" s="17">
        <v>1.2</v>
      </c>
      <c r="E116" s="15" t="s">
        <v>172</v>
      </c>
      <c r="F116" s="10" t="s">
        <v>176</v>
      </c>
      <c r="G116" s="346"/>
      <c r="H116" s="80">
        <f>+H115+1</f>
        <v>102</v>
      </c>
      <c r="I116" s="84" t="s">
        <v>1799</v>
      </c>
      <c r="J116" s="178">
        <v>1.2899999999999999E-3</v>
      </c>
      <c r="K116" s="169" t="s">
        <v>2962</v>
      </c>
      <c r="L116" s="12" t="s">
        <v>146</v>
      </c>
      <c r="W116" s="83">
        <v>1</v>
      </c>
    </row>
    <row r="117" spans="1:24" ht="45" customHeight="1" x14ac:dyDescent="0.5">
      <c r="B117" s="153">
        <v>115</v>
      </c>
      <c r="G117" s="162" t="s">
        <v>2963</v>
      </c>
      <c r="H117" s="163"/>
      <c r="I117" s="163"/>
      <c r="J117" s="162"/>
      <c r="K117" s="162"/>
      <c r="M117" s="75"/>
      <c r="N117" s="75"/>
      <c r="O117" s="75"/>
      <c r="P117" s="75"/>
      <c r="Q117" s="76"/>
      <c r="R117" s="77"/>
      <c r="S117" s="78">
        <v>2</v>
      </c>
      <c r="T117" s="77" t="s">
        <v>1695</v>
      </c>
      <c r="U117" s="78"/>
      <c r="V117" s="77"/>
      <c r="W117" s="79">
        <f>SUM(W118:W126)</f>
        <v>9</v>
      </c>
      <c r="X117" s="77" t="s">
        <v>1697</v>
      </c>
    </row>
    <row r="118" spans="1:24" ht="45" customHeight="1" x14ac:dyDescent="0.5">
      <c r="B118" s="153">
        <v>116</v>
      </c>
      <c r="C118" s="10">
        <v>1</v>
      </c>
      <c r="D118" s="17">
        <v>1.2</v>
      </c>
      <c r="E118" s="16" t="s">
        <v>179</v>
      </c>
      <c r="F118" s="16" t="s">
        <v>180</v>
      </c>
      <c r="G118" s="348" t="s">
        <v>2964</v>
      </c>
      <c r="H118" s="91">
        <f>+H116+1</f>
        <v>103</v>
      </c>
      <c r="I118" s="84" t="s">
        <v>2965</v>
      </c>
      <c r="J118" s="91">
        <v>3.2</v>
      </c>
      <c r="K118" s="93" t="s">
        <v>2966</v>
      </c>
      <c r="L118" s="12" t="s">
        <v>146</v>
      </c>
      <c r="W118" s="83">
        <v>1</v>
      </c>
    </row>
    <row r="119" spans="1:24" ht="45" customHeight="1" x14ac:dyDescent="0.5">
      <c r="B119" s="153">
        <v>117</v>
      </c>
      <c r="C119" s="10">
        <v>1</v>
      </c>
      <c r="D119" s="17">
        <v>1.2</v>
      </c>
      <c r="E119" s="16" t="s">
        <v>179</v>
      </c>
      <c r="F119" s="16" t="s">
        <v>180</v>
      </c>
      <c r="G119" s="349"/>
      <c r="H119" s="91">
        <f t="shared" ref="H119:H126" si="5">+H118+1</f>
        <v>104</v>
      </c>
      <c r="I119" s="84" t="s">
        <v>2967</v>
      </c>
      <c r="J119" s="91">
        <v>1E-4</v>
      </c>
      <c r="K119" s="93" t="s">
        <v>2968</v>
      </c>
      <c r="L119" s="12" t="s">
        <v>146</v>
      </c>
      <c r="W119" s="83">
        <v>1</v>
      </c>
    </row>
    <row r="120" spans="1:24" ht="45" customHeight="1" x14ac:dyDescent="0.5">
      <c r="A120" s="176"/>
      <c r="B120" s="153"/>
      <c r="C120" s="10">
        <v>1</v>
      </c>
      <c r="D120" s="17">
        <v>1.2</v>
      </c>
      <c r="E120" s="16" t="s">
        <v>179</v>
      </c>
      <c r="F120" s="16" t="s">
        <v>180</v>
      </c>
      <c r="G120" s="349"/>
      <c r="H120" s="91">
        <f t="shared" si="5"/>
        <v>105</v>
      </c>
      <c r="I120" s="84" t="s">
        <v>2969</v>
      </c>
      <c r="J120" s="91">
        <v>5.3E-3</v>
      </c>
      <c r="K120" s="93" t="s">
        <v>182</v>
      </c>
      <c r="L120" s="12" t="s">
        <v>146</v>
      </c>
      <c r="W120" s="83">
        <v>1</v>
      </c>
    </row>
    <row r="121" spans="1:24" ht="45" customHeight="1" x14ac:dyDescent="0.5">
      <c r="B121" s="153">
        <v>118</v>
      </c>
      <c r="C121" s="10">
        <v>1</v>
      </c>
      <c r="D121" s="17">
        <v>1.2</v>
      </c>
      <c r="E121" s="16" t="s">
        <v>179</v>
      </c>
      <c r="F121" s="16" t="s">
        <v>180</v>
      </c>
      <c r="G121" s="350"/>
      <c r="H121" s="91">
        <f t="shared" si="5"/>
        <v>106</v>
      </c>
      <c r="I121" s="84" t="s">
        <v>2970</v>
      </c>
      <c r="J121" s="95">
        <v>0.95</v>
      </c>
      <c r="K121" s="93" t="s">
        <v>183</v>
      </c>
      <c r="L121" s="12" t="s">
        <v>146</v>
      </c>
      <c r="W121" s="83">
        <v>1</v>
      </c>
    </row>
    <row r="122" spans="1:24" ht="45" customHeight="1" x14ac:dyDescent="0.5">
      <c r="B122" s="153">
        <v>119</v>
      </c>
      <c r="C122" s="10">
        <v>1</v>
      </c>
      <c r="D122" s="17">
        <v>1.2</v>
      </c>
      <c r="E122" s="16" t="s">
        <v>179</v>
      </c>
      <c r="F122" s="10" t="s">
        <v>184</v>
      </c>
      <c r="G122" s="345" t="s">
        <v>2971</v>
      </c>
      <c r="H122" s="80">
        <f t="shared" si="5"/>
        <v>107</v>
      </c>
      <c r="I122" s="84" t="s">
        <v>2972</v>
      </c>
      <c r="J122" s="178">
        <v>20</v>
      </c>
      <c r="K122" s="169" t="s">
        <v>2973</v>
      </c>
      <c r="L122" s="12" t="s">
        <v>146</v>
      </c>
      <c r="W122" s="83">
        <v>1</v>
      </c>
    </row>
    <row r="123" spans="1:24" ht="45" customHeight="1" x14ac:dyDescent="0.5">
      <c r="B123" s="153">
        <v>120</v>
      </c>
      <c r="C123" s="10">
        <v>1</v>
      </c>
      <c r="D123" s="17">
        <v>1.2</v>
      </c>
      <c r="E123" s="16" t="s">
        <v>179</v>
      </c>
      <c r="F123" s="10" t="s">
        <v>184</v>
      </c>
      <c r="G123" s="347"/>
      <c r="H123" s="80">
        <f t="shared" si="5"/>
        <v>108</v>
      </c>
      <c r="I123" s="84" t="s">
        <v>2974</v>
      </c>
      <c r="J123" s="178">
        <v>1E-3</v>
      </c>
      <c r="K123" s="169" t="s">
        <v>2975</v>
      </c>
      <c r="L123" s="12" t="s">
        <v>146</v>
      </c>
      <c r="W123" s="83">
        <v>1</v>
      </c>
    </row>
    <row r="124" spans="1:24" ht="45" customHeight="1" x14ac:dyDescent="0.5">
      <c r="B124" s="153"/>
      <c r="C124" s="10">
        <v>1</v>
      </c>
      <c r="D124" s="17">
        <v>1.2</v>
      </c>
      <c r="E124" s="16" t="s">
        <v>179</v>
      </c>
      <c r="F124" s="10" t="s">
        <v>184</v>
      </c>
      <c r="G124" s="347"/>
      <c r="H124" s="80">
        <f t="shared" si="5"/>
        <v>109</v>
      </c>
      <c r="I124" s="84" t="s">
        <v>2976</v>
      </c>
      <c r="J124" s="178">
        <v>0</v>
      </c>
      <c r="K124" s="169" t="s">
        <v>2977</v>
      </c>
      <c r="L124" s="12" t="s">
        <v>146</v>
      </c>
      <c r="W124" s="83">
        <v>1</v>
      </c>
    </row>
    <row r="125" spans="1:24" ht="45" customHeight="1" x14ac:dyDescent="0.5">
      <c r="B125" s="153"/>
      <c r="C125" s="10">
        <v>1</v>
      </c>
      <c r="D125" s="17">
        <v>1.2</v>
      </c>
      <c r="E125" s="16" t="s">
        <v>179</v>
      </c>
      <c r="F125" s="10" t="s">
        <v>184</v>
      </c>
      <c r="G125" s="347"/>
      <c r="H125" s="80">
        <f t="shared" si="5"/>
        <v>110</v>
      </c>
      <c r="I125" s="84" t="s">
        <v>2978</v>
      </c>
      <c r="J125" s="178">
        <v>39</v>
      </c>
      <c r="K125" s="169" t="s">
        <v>2979</v>
      </c>
      <c r="L125" s="12" t="s">
        <v>146</v>
      </c>
      <c r="W125" s="83">
        <v>1</v>
      </c>
    </row>
    <row r="126" spans="1:24" ht="45" customHeight="1" x14ac:dyDescent="0.5">
      <c r="B126" s="153"/>
      <c r="C126" s="10">
        <v>1</v>
      </c>
      <c r="D126" s="17">
        <v>1.2</v>
      </c>
      <c r="E126" s="16" t="s">
        <v>179</v>
      </c>
      <c r="F126" s="10" t="s">
        <v>184</v>
      </c>
      <c r="G126" s="346"/>
      <c r="H126" s="80">
        <f t="shared" si="5"/>
        <v>111</v>
      </c>
      <c r="I126" s="84" t="s">
        <v>2980</v>
      </c>
      <c r="J126" s="178">
        <v>5</v>
      </c>
      <c r="K126" s="169" t="s">
        <v>186</v>
      </c>
      <c r="L126" s="12" t="s">
        <v>146</v>
      </c>
      <c r="W126" s="83">
        <v>1</v>
      </c>
    </row>
    <row r="127" spans="1:24" ht="45" customHeight="1" x14ac:dyDescent="0.5">
      <c r="B127" s="153">
        <v>122</v>
      </c>
      <c r="G127" s="162" t="s">
        <v>2981</v>
      </c>
      <c r="H127" s="163"/>
      <c r="I127" s="163"/>
      <c r="J127" s="162"/>
      <c r="K127" s="162"/>
      <c r="M127" s="75"/>
      <c r="N127" s="75"/>
      <c r="O127" s="75"/>
      <c r="P127" s="75"/>
      <c r="Q127" s="76"/>
      <c r="R127" s="77"/>
      <c r="S127" s="78">
        <v>2</v>
      </c>
      <c r="T127" s="77" t="s">
        <v>1695</v>
      </c>
      <c r="U127" s="78"/>
      <c r="V127" s="77"/>
      <c r="W127" s="79">
        <f>SUM(W128:W129)</f>
        <v>2</v>
      </c>
      <c r="X127" s="77" t="s">
        <v>1697</v>
      </c>
    </row>
    <row r="128" spans="1:24" ht="45" customHeight="1" x14ac:dyDescent="0.5">
      <c r="B128" s="153">
        <v>123</v>
      </c>
      <c r="C128" s="10">
        <v>1</v>
      </c>
      <c r="D128" s="17">
        <v>1.2</v>
      </c>
      <c r="E128" s="15" t="s">
        <v>188</v>
      </c>
      <c r="F128" s="15" t="s">
        <v>189</v>
      </c>
      <c r="G128" s="172" t="s">
        <v>2982</v>
      </c>
      <c r="H128" s="164">
        <f>+H126+1</f>
        <v>112</v>
      </c>
      <c r="I128" s="84" t="s">
        <v>1800</v>
      </c>
      <c r="J128" s="164">
        <v>16</v>
      </c>
      <c r="K128" s="166" t="s">
        <v>2983</v>
      </c>
      <c r="L128" s="12" t="s">
        <v>146</v>
      </c>
      <c r="W128" s="83">
        <v>1</v>
      </c>
    </row>
    <row r="129" spans="2:24" ht="45" customHeight="1" x14ac:dyDescent="0.5">
      <c r="B129" s="153">
        <v>124</v>
      </c>
      <c r="C129" s="10">
        <v>1</v>
      </c>
      <c r="D129" s="17">
        <v>1.2</v>
      </c>
      <c r="E129" s="15" t="s">
        <v>188</v>
      </c>
      <c r="F129" s="18" t="s">
        <v>191</v>
      </c>
      <c r="G129" s="174" t="s">
        <v>2984</v>
      </c>
      <c r="H129" s="80">
        <f>+H128+1</f>
        <v>113</v>
      </c>
      <c r="I129" s="84" t="s">
        <v>1801</v>
      </c>
      <c r="J129" s="178">
        <v>40</v>
      </c>
      <c r="K129" s="169" t="s">
        <v>2985</v>
      </c>
      <c r="L129" s="12" t="s">
        <v>146</v>
      </c>
      <c r="W129" s="83">
        <v>1</v>
      </c>
    </row>
    <row r="130" spans="2:24" ht="45" customHeight="1" x14ac:dyDescent="0.5">
      <c r="B130" s="153">
        <v>125</v>
      </c>
      <c r="G130" s="162" t="s">
        <v>2986</v>
      </c>
      <c r="H130" s="163"/>
      <c r="I130" s="163"/>
      <c r="J130" s="162"/>
      <c r="K130" s="162"/>
      <c r="M130" s="75"/>
      <c r="N130" s="75"/>
      <c r="O130" s="75"/>
      <c r="P130" s="75"/>
      <c r="Q130" s="76"/>
      <c r="R130" s="77"/>
      <c r="S130" s="78">
        <v>2</v>
      </c>
      <c r="T130" s="77" t="s">
        <v>1695</v>
      </c>
      <c r="U130" s="78"/>
      <c r="V130" s="77"/>
      <c r="W130" s="79">
        <f>SUM(W131:W132)</f>
        <v>2</v>
      </c>
      <c r="X130" s="77" t="s">
        <v>1697</v>
      </c>
    </row>
    <row r="131" spans="2:24" ht="45" customHeight="1" x14ac:dyDescent="0.5">
      <c r="B131" s="153">
        <v>126</v>
      </c>
      <c r="C131" s="10">
        <v>1</v>
      </c>
      <c r="D131" s="17">
        <v>1.2</v>
      </c>
      <c r="E131" s="16" t="s">
        <v>194</v>
      </c>
      <c r="F131" s="16" t="s">
        <v>195</v>
      </c>
      <c r="G131" s="173" t="s">
        <v>2987</v>
      </c>
      <c r="H131" s="91">
        <f>+H129+1</f>
        <v>114</v>
      </c>
      <c r="I131" s="84" t="s">
        <v>1802</v>
      </c>
      <c r="J131" s="91">
        <v>32</v>
      </c>
      <c r="K131" s="93" t="s">
        <v>2988</v>
      </c>
      <c r="L131" s="12" t="s">
        <v>146</v>
      </c>
      <c r="W131" s="83">
        <v>1</v>
      </c>
    </row>
    <row r="132" spans="2:24" ht="45" customHeight="1" x14ac:dyDescent="0.5">
      <c r="B132" s="153">
        <v>127</v>
      </c>
      <c r="C132" s="10">
        <v>1</v>
      </c>
      <c r="D132" s="17">
        <v>1.2</v>
      </c>
      <c r="E132" s="16" t="s">
        <v>194</v>
      </c>
      <c r="F132" s="10" t="s">
        <v>197</v>
      </c>
      <c r="G132" s="174" t="s">
        <v>2989</v>
      </c>
      <c r="H132" s="80">
        <f>+H131+1</f>
        <v>115</v>
      </c>
      <c r="I132" s="84" t="s">
        <v>1803</v>
      </c>
      <c r="J132" s="178">
        <v>32</v>
      </c>
      <c r="K132" s="169" t="s">
        <v>2990</v>
      </c>
      <c r="L132" s="12" t="s">
        <v>146</v>
      </c>
      <c r="W132" s="83">
        <v>1</v>
      </c>
    </row>
    <row r="133" spans="2:24" ht="45" customHeight="1" x14ac:dyDescent="0.5">
      <c r="B133" s="153">
        <v>128</v>
      </c>
      <c r="G133" s="162" t="s">
        <v>2991</v>
      </c>
      <c r="H133" s="163"/>
      <c r="I133" s="163"/>
      <c r="J133" s="162"/>
      <c r="K133" s="162"/>
      <c r="M133" s="75"/>
      <c r="N133" s="75"/>
      <c r="O133" s="75"/>
      <c r="P133" s="75"/>
      <c r="Q133" s="76"/>
      <c r="R133" s="77"/>
      <c r="S133" s="78">
        <v>6</v>
      </c>
      <c r="T133" s="77" t="s">
        <v>1695</v>
      </c>
      <c r="U133" s="78"/>
      <c r="V133" s="77"/>
      <c r="W133" s="79">
        <f>SUM(W134:W140)</f>
        <v>7</v>
      </c>
      <c r="X133" s="77" t="s">
        <v>1697</v>
      </c>
    </row>
    <row r="134" spans="2:24" ht="45" customHeight="1" x14ac:dyDescent="0.5">
      <c r="B134" s="153">
        <v>129</v>
      </c>
      <c r="C134" s="10">
        <v>1</v>
      </c>
      <c r="D134" s="17">
        <v>1.2</v>
      </c>
      <c r="E134" s="15" t="s">
        <v>200</v>
      </c>
      <c r="F134" s="15" t="s">
        <v>201</v>
      </c>
      <c r="G134" s="342" t="s">
        <v>2992</v>
      </c>
      <c r="H134" s="164">
        <f>+H132+1</f>
        <v>116</v>
      </c>
      <c r="I134" s="84" t="s">
        <v>1804</v>
      </c>
      <c r="J134" s="164">
        <v>5.5</v>
      </c>
      <c r="K134" s="166" t="s">
        <v>2993</v>
      </c>
      <c r="L134" s="12" t="s">
        <v>146</v>
      </c>
      <c r="W134" s="83">
        <v>1</v>
      </c>
    </row>
    <row r="135" spans="2:24" ht="45" customHeight="1" x14ac:dyDescent="0.5">
      <c r="B135" s="153">
        <v>130</v>
      </c>
      <c r="C135" s="10">
        <v>1</v>
      </c>
      <c r="D135" s="17">
        <v>1.2</v>
      </c>
      <c r="E135" s="15" t="s">
        <v>200</v>
      </c>
      <c r="F135" s="15" t="s">
        <v>201</v>
      </c>
      <c r="G135" s="344"/>
      <c r="H135" s="164">
        <f t="shared" ref="H135:H140" si="6">+H134+1</f>
        <v>117</v>
      </c>
      <c r="I135" s="84" t="s">
        <v>1805</v>
      </c>
      <c r="J135" s="164">
        <v>5.5</v>
      </c>
      <c r="K135" s="166" t="s">
        <v>2994</v>
      </c>
      <c r="L135" s="12" t="s">
        <v>146</v>
      </c>
      <c r="W135" s="83">
        <v>1</v>
      </c>
    </row>
    <row r="136" spans="2:24" ht="45" customHeight="1" x14ac:dyDescent="0.5">
      <c r="B136" s="153">
        <v>131</v>
      </c>
      <c r="C136" s="10">
        <v>1</v>
      </c>
      <c r="D136" s="17">
        <v>1.2</v>
      </c>
      <c r="E136" s="15" t="s">
        <v>200</v>
      </c>
      <c r="F136" s="10" t="s">
        <v>203</v>
      </c>
      <c r="G136" s="174" t="s">
        <v>2995</v>
      </c>
      <c r="H136" s="80">
        <f t="shared" si="6"/>
        <v>118</v>
      </c>
      <c r="I136" s="84" t="s">
        <v>1806</v>
      </c>
      <c r="J136" s="178">
        <v>2</v>
      </c>
      <c r="K136" s="169" t="s">
        <v>2996</v>
      </c>
      <c r="L136" s="12" t="s">
        <v>146</v>
      </c>
      <c r="W136" s="83">
        <v>1</v>
      </c>
    </row>
    <row r="137" spans="2:24" ht="64.95" customHeight="1" x14ac:dyDescent="0.5">
      <c r="B137" s="153">
        <v>132</v>
      </c>
      <c r="C137" s="10">
        <v>1</v>
      </c>
      <c r="D137" s="17">
        <v>1.2</v>
      </c>
      <c r="E137" s="15" t="s">
        <v>200</v>
      </c>
      <c r="F137" s="15" t="s">
        <v>205</v>
      </c>
      <c r="G137" s="172" t="s">
        <v>2997</v>
      </c>
      <c r="H137" s="164">
        <f t="shared" si="6"/>
        <v>119</v>
      </c>
      <c r="I137" s="84" t="s">
        <v>1807</v>
      </c>
      <c r="J137" s="177">
        <v>0.95</v>
      </c>
      <c r="K137" s="166" t="s">
        <v>2998</v>
      </c>
      <c r="L137" s="12" t="s">
        <v>146</v>
      </c>
      <c r="W137" s="83">
        <v>1</v>
      </c>
    </row>
    <row r="138" spans="2:24" ht="64.95" customHeight="1" x14ac:dyDescent="0.5">
      <c r="B138" s="153">
        <v>133</v>
      </c>
      <c r="C138" s="10">
        <v>1</v>
      </c>
      <c r="D138" s="17">
        <v>1.2</v>
      </c>
      <c r="E138" s="15" t="s">
        <v>200</v>
      </c>
      <c r="F138" s="10" t="s">
        <v>207</v>
      </c>
      <c r="G138" s="174" t="s">
        <v>2999</v>
      </c>
      <c r="H138" s="80">
        <f t="shared" si="6"/>
        <v>120</v>
      </c>
      <c r="I138" s="84" t="s">
        <v>1808</v>
      </c>
      <c r="J138" s="179">
        <v>0.95</v>
      </c>
      <c r="K138" s="169" t="s">
        <v>3000</v>
      </c>
      <c r="L138" s="12" t="s">
        <v>146</v>
      </c>
      <c r="W138" s="83">
        <v>1</v>
      </c>
    </row>
    <row r="139" spans="2:24" ht="45" customHeight="1" x14ac:dyDescent="0.5">
      <c r="B139" s="153">
        <v>134</v>
      </c>
      <c r="C139" s="10">
        <v>1</v>
      </c>
      <c r="D139" s="17">
        <v>1.2</v>
      </c>
      <c r="E139" s="15" t="s">
        <v>200</v>
      </c>
      <c r="F139" s="15" t="s">
        <v>209</v>
      </c>
      <c r="G139" s="172" t="s">
        <v>3001</v>
      </c>
      <c r="H139" s="164">
        <f t="shared" si="6"/>
        <v>121</v>
      </c>
      <c r="I139" s="84" t="s">
        <v>1809</v>
      </c>
      <c r="J139" s="177">
        <v>0.8</v>
      </c>
      <c r="K139" s="166" t="s">
        <v>3002</v>
      </c>
      <c r="L139" s="12" t="s">
        <v>146</v>
      </c>
      <c r="W139" s="83">
        <v>1</v>
      </c>
    </row>
    <row r="140" spans="2:24" ht="64.95" customHeight="1" x14ac:dyDescent="0.5">
      <c r="B140" s="153">
        <v>135</v>
      </c>
      <c r="C140" s="10">
        <v>1</v>
      </c>
      <c r="D140" s="17">
        <v>1.2</v>
      </c>
      <c r="E140" s="15" t="s">
        <v>200</v>
      </c>
      <c r="F140" s="10" t="s">
        <v>211</v>
      </c>
      <c r="G140" s="174" t="s">
        <v>3003</v>
      </c>
      <c r="H140" s="80">
        <f t="shared" si="6"/>
        <v>122</v>
      </c>
      <c r="I140" s="84" t="s">
        <v>1810</v>
      </c>
      <c r="J140" s="179">
        <v>0.75</v>
      </c>
      <c r="K140" s="169" t="s">
        <v>3004</v>
      </c>
      <c r="L140" s="12" t="s">
        <v>146</v>
      </c>
      <c r="W140" s="83">
        <v>1</v>
      </c>
    </row>
    <row r="141" spans="2:24" ht="45" customHeight="1" x14ac:dyDescent="0.5">
      <c r="B141" s="153">
        <v>136</v>
      </c>
      <c r="G141" s="162" t="s">
        <v>3005</v>
      </c>
      <c r="H141" s="163"/>
      <c r="I141" s="163"/>
      <c r="J141" s="162"/>
      <c r="K141" s="162"/>
      <c r="M141" s="75"/>
      <c r="N141" s="75"/>
      <c r="O141" s="75"/>
      <c r="P141" s="75"/>
      <c r="Q141" s="76"/>
      <c r="R141" s="77"/>
      <c r="S141" s="78">
        <v>1</v>
      </c>
      <c r="T141" s="77" t="s">
        <v>1695</v>
      </c>
      <c r="U141" s="78"/>
      <c r="V141" s="77"/>
      <c r="W141" s="79">
        <f>SUM(W142:W154)</f>
        <v>13</v>
      </c>
      <c r="X141" s="77" t="s">
        <v>1697</v>
      </c>
    </row>
    <row r="142" spans="2:24" ht="45" customHeight="1" x14ac:dyDescent="0.5">
      <c r="B142" s="153">
        <v>137</v>
      </c>
      <c r="C142" s="10">
        <v>1</v>
      </c>
      <c r="D142" s="17">
        <v>1.2</v>
      </c>
      <c r="E142" s="16" t="s">
        <v>214</v>
      </c>
      <c r="F142" s="16" t="s">
        <v>215</v>
      </c>
      <c r="G142" s="348" t="s">
        <v>3006</v>
      </c>
      <c r="H142" s="91">
        <f>+H140+1</f>
        <v>123</v>
      </c>
      <c r="I142" s="84" t="s">
        <v>1811</v>
      </c>
      <c r="J142" s="91">
        <v>40</v>
      </c>
      <c r="K142" s="93" t="s">
        <v>217</v>
      </c>
      <c r="L142" s="12" t="s">
        <v>146</v>
      </c>
      <c r="W142" s="83">
        <v>1</v>
      </c>
    </row>
    <row r="143" spans="2:24" ht="45" customHeight="1" x14ac:dyDescent="0.5">
      <c r="B143" s="153">
        <v>139</v>
      </c>
      <c r="C143" s="10">
        <v>1</v>
      </c>
      <c r="D143" s="17">
        <v>1.2</v>
      </c>
      <c r="E143" s="16" t="s">
        <v>214</v>
      </c>
      <c r="F143" s="16" t="s">
        <v>215</v>
      </c>
      <c r="G143" s="349"/>
      <c r="H143" s="91">
        <f t="shared" ref="H143:H154" si="7">+H142+1</f>
        <v>124</v>
      </c>
      <c r="I143" s="84" t="s">
        <v>1812</v>
      </c>
      <c r="J143" s="95">
        <v>0.1</v>
      </c>
      <c r="K143" s="93" t="s">
        <v>218</v>
      </c>
      <c r="L143" s="12" t="s">
        <v>146</v>
      </c>
      <c r="W143" s="83">
        <v>1</v>
      </c>
    </row>
    <row r="144" spans="2:24" ht="45" customHeight="1" x14ac:dyDescent="0.5">
      <c r="B144" s="153">
        <v>140</v>
      </c>
      <c r="C144" s="10">
        <v>1</v>
      </c>
      <c r="D144" s="17">
        <v>1.2</v>
      </c>
      <c r="E144" s="16" t="s">
        <v>214</v>
      </c>
      <c r="F144" s="16" t="s">
        <v>215</v>
      </c>
      <c r="G144" s="349"/>
      <c r="H144" s="91">
        <f t="shared" si="7"/>
        <v>125</v>
      </c>
      <c r="I144" s="84" t="s">
        <v>1813</v>
      </c>
      <c r="J144" s="91">
        <v>40</v>
      </c>
      <c r="K144" s="93" t="s">
        <v>3007</v>
      </c>
      <c r="L144" s="12" t="s">
        <v>146</v>
      </c>
      <c r="W144" s="83">
        <v>1</v>
      </c>
    </row>
    <row r="145" spans="2:24" ht="45" customHeight="1" x14ac:dyDescent="0.5">
      <c r="B145" s="153">
        <v>141</v>
      </c>
      <c r="C145" s="10">
        <v>1</v>
      </c>
      <c r="D145" s="17">
        <v>1.2</v>
      </c>
      <c r="E145" s="16" t="s">
        <v>214</v>
      </c>
      <c r="F145" s="16" t="s">
        <v>215</v>
      </c>
      <c r="G145" s="349"/>
      <c r="H145" s="91">
        <f t="shared" si="7"/>
        <v>126</v>
      </c>
      <c r="I145" s="84" t="s">
        <v>1814</v>
      </c>
      <c r="J145" s="91">
        <v>40</v>
      </c>
      <c r="K145" s="93" t="s">
        <v>219</v>
      </c>
      <c r="L145" s="12" t="s">
        <v>146</v>
      </c>
      <c r="W145" s="83">
        <v>1</v>
      </c>
    </row>
    <row r="146" spans="2:24" ht="45" customHeight="1" x14ac:dyDescent="0.5">
      <c r="B146" s="153">
        <v>142</v>
      </c>
      <c r="C146" s="10">
        <v>1</v>
      </c>
      <c r="D146" s="17">
        <v>1.2</v>
      </c>
      <c r="E146" s="16" t="s">
        <v>214</v>
      </c>
      <c r="F146" s="16" t="s">
        <v>215</v>
      </c>
      <c r="G146" s="349"/>
      <c r="H146" s="91">
        <f t="shared" si="7"/>
        <v>127</v>
      </c>
      <c r="I146" s="84" t="s">
        <v>1815</v>
      </c>
      <c r="J146" s="91">
        <v>1</v>
      </c>
      <c r="K146" s="93" t="s">
        <v>3008</v>
      </c>
      <c r="L146" s="12" t="s">
        <v>146</v>
      </c>
      <c r="W146" s="83">
        <v>1</v>
      </c>
    </row>
    <row r="147" spans="2:24" ht="45" customHeight="1" x14ac:dyDescent="0.5">
      <c r="B147" s="153">
        <v>143</v>
      </c>
      <c r="C147" s="10">
        <v>1</v>
      </c>
      <c r="D147" s="17">
        <v>1.2</v>
      </c>
      <c r="E147" s="16" t="s">
        <v>214</v>
      </c>
      <c r="F147" s="16" t="s">
        <v>215</v>
      </c>
      <c r="G147" s="349"/>
      <c r="H147" s="91">
        <f t="shared" si="7"/>
        <v>128</v>
      </c>
      <c r="I147" s="84" t="s">
        <v>1816</v>
      </c>
      <c r="J147" s="91">
        <v>40</v>
      </c>
      <c r="K147" s="93" t="s">
        <v>3009</v>
      </c>
      <c r="L147" s="12" t="s">
        <v>146</v>
      </c>
      <c r="W147" s="83">
        <v>1</v>
      </c>
    </row>
    <row r="148" spans="2:24" ht="64.95" customHeight="1" x14ac:dyDescent="0.5">
      <c r="B148" s="153">
        <v>144</v>
      </c>
      <c r="C148" s="10">
        <v>1</v>
      </c>
      <c r="D148" s="17">
        <v>1.2</v>
      </c>
      <c r="E148" s="16" t="s">
        <v>214</v>
      </c>
      <c r="F148" s="16" t="s">
        <v>215</v>
      </c>
      <c r="G148" s="349"/>
      <c r="H148" s="91">
        <f t="shared" si="7"/>
        <v>129</v>
      </c>
      <c r="I148" s="84" t="s">
        <v>1817</v>
      </c>
      <c r="J148" s="95">
        <v>0.98</v>
      </c>
      <c r="K148" s="93" t="s">
        <v>3010</v>
      </c>
      <c r="L148" s="12" t="s">
        <v>146</v>
      </c>
      <c r="W148" s="83">
        <v>1</v>
      </c>
    </row>
    <row r="149" spans="2:24" ht="45" customHeight="1" x14ac:dyDescent="0.5">
      <c r="B149" s="153">
        <v>145</v>
      </c>
      <c r="C149" s="10">
        <v>1</v>
      </c>
      <c r="D149" s="17">
        <v>1.2</v>
      </c>
      <c r="E149" s="16" t="s">
        <v>214</v>
      </c>
      <c r="F149" s="16" t="s">
        <v>215</v>
      </c>
      <c r="G149" s="349"/>
      <c r="H149" s="91">
        <f t="shared" si="7"/>
        <v>130</v>
      </c>
      <c r="I149" s="84" t="s">
        <v>1818</v>
      </c>
      <c r="J149" s="95">
        <v>1</v>
      </c>
      <c r="K149" s="93" t="s">
        <v>3011</v>
      </c>
      <c r="L149" s="12" t="s">
        <v>146</v>
      </c>
      <c r="W149" s="83">
        <v>1</v>
      </c>
    </row>
    <row r="150" spans="2:24" ht="45" customHeight="1" x14ac:dyDescent="0.5">
      <c r="B150" s="153">
        <v>146</v>
      </c>
      <c r="C150" s="10">
        <v>1</v>
      </c>
      <c r="D150" s="17">
        <v>1.2</v>
      </c>
      <c r="E150" s="16" t="s">
        <v>214</v>
      </c>
      <c r="F150" s="16" t="s">
        <v>215</v>
      </c>
      <c r="G150" s="349"/>
      <c r="H150" s="91">
        <f t="shared" si="7"/>
        <v>131</v>
      </c>
      <c r="I150" s="84" t="s">
        <v>1819</v>
      </c>
      <c r="J150" s="95">
        <v>0.8</v>
      </c>
      <c r="K150" s="93" t="s">
        <v>3012</v>
      </c>
      <c r="L150" s="12" t="s">
        <v>146</v>
      </c>
      <c r="W150" s="83">
        <v>1</v>
      </c>
    </row>
    <row r="151" spans="2:24" ht="45" customHeight="1" x14ac:dyDescent="0.5">
      <c r="B151" s="153">
        <v>147</v>
      </c>
      <c r="C151" s="10">
        <v>1</v>
      </c>
      <c r="D151" s="17">
        <v>1.2</v>
      </c>
      <c r="E151" s="16" t="s">
        <v>214</v>
      </c>
      <c r="F151" s="16" t="s">
        <v>215</v>
      </c>
      <c r="G151" s="349"/>
      <c r="H151" s="91">
        <f t="shared" si="7"/>
        <v>132</v>
      </c>
      <c r="I151" s="84" t="s">
        <v>1820</v>
      </c>
      <c r="J151" s="95">
        <v>1</v>
      </c>
      <c r="K151" s="93" t="s">
        <v>3013</v>
      </c>
      <c r="L151" s="12" t="s">
        <v>146</v>
      </c>
      <c r="W151" s="83">
        <v>1</v>
      </c>
    </row>
    <row r="152" spans="2:24" ht="45" customHeight="1" x14ac:dyDescent="0.5">
      <c r="B152" s="153">
        <v>148</v>
      </c>
      <c r="C152" s="10">
        <v>1</v>
      </c>
      <c r="D152" s="17">
        <v>1.2</v>
      </c>
      <c r="E152" s="16" t="s">
        <v>214</v>
      </c>
      <c r="F152" s="16" t="s">
        <v>215</v>
      </c>
      <c r="G152" s="349"/>
      <c r="H152" s="91">
        <f t="shared" si="7"/>
        <v>133</v>
      </c>
      <c r="I152" s="84" t="s">
        <v>1821</v>
      </c>
      <c r="J152" s="95">
        <v>1</v>
      </c>
      <c r="K152" s="93" t="s">
        <v>3014</v>
      </c>
      <c r="L152" s="12" t="s">
        <v>146</v>
      </c>
      <c r="W152" s="83">
        <v>1</v>
      </c>
    </row>
    <row r="153" spans="2:24" ht="45" customHeight="1" x14ac:dyDescent="0.5">
      <c r="B153" s="153">
        <v>149</v>
      </c>
      <c r="C153" s="10">
        <v>1</v>
      </c>
      <c r="D153" s="17">
        <v>1.2</v>
      </c>
      <c r="E153" s="16" t="s">
        <v>214</v>
      </c>
      <c r="F153" s="16" t="s">
        <v>215</v>
      </c>
      <c r="G153" s="349"/>
      <c r="H153" s="91">
        <f t="shared" si="7"/>
        <v>134</v>
      </c>
      <c r="I153" s="84" t="s">
        <v>1822</v>
      </c>
      <c r="J153" s="95">
        <v>1</v>
      </c>
      <c r="K153" s="93" t="s">
        <v>3015</v>
      </c>
      <c r="L153" s="12" t="s">
        <v>146</v>
      </c>
      <c r="W153" s="83">
        <v>1</v>
      </c>
    </row>
    <row r="154" spans="2:24" ht="45" customHeight="1" x14ac:dyDescent="0.5">
      <c r="B154" s="153">
        <v>150</v>
      </c>
      <c r="C154" s="10">
        <v>1</v>
      </c>
      <c r="D154" s="17">
        <v>1.2</v>
      </c>
      <c r="E154" s="16" t="s">
        <v>214</v>
      </c>
      <c r="F154" s="16" t="s">
        <v>215</v>
      </c>
      <c r="G154" s="350"/>
      <c r="H154" s="91">
        <f t="shared" si="7"/>
        <v>135</v>
      </c>
      <c r="I154" s="84" t="s">
        <v>1823</v>
      </c>
      <c r="J154" s="95">
        <v>1</v>
      </c>
      <c r="K154" s="93" t="s">
        <v>3016</v>
      </c>
      <c r="L154" s="12" t="s">
        <v>146</v>
      </c>
      <c r="W154" s="83">
        <v>1</v>
      </c>
    </row>
    <row r="155" spans="2:24" ht="45" customHeight="1" x14ac:dyDescent="0.5">
      <c r="B155" s="153">
        <v>158</v>
      </c>
      <c r="G155" s="158" t="s">
        <v>3017</v>
      </c>
      <c r="H155" s="159"/>
      <c r="I155" s="159"/>
      <c r="J155" s="158"/>
      <c r="K155" s="158"/>
      <c r="M155" s="71"/>
      <c r="N155" s="71"/>
      <c r="O155" s="71"/>
      <c r="P155" s="71"/>
      <c r="Q155" s="72">
        <v>4</v>
      </c>
      <c r="R155" s="73" t="s">
        <v>1694</v>
      </c>
      <c r="S155" s="74">
        <f>SUM(S156:S187)</f>
        <v>9</v>
      </c>
      <c r="T155" s="73" t="s">
        <v>1695</v>
      </c>
      <c r="U155" s="74">
        <v>25</v>
      </c>
      <c r="V155" s="73" t="s">
        <v>1696</v>
      </c>
      <c r="W155" s="74">
        <f>SUM(W156:W187)/2</f>
        <v>28</v>
      </c>
      <c r="X155" s="73" t="s">
        <v>1697</v>
      </c>
    </row>
    <row r="156" spans="2:24" ht="45" customHeight="1" x14ac:dyDescent="0.5">
      <c r="B156" s="153">
        <v>159</v>
      </c>
      <c r="G156" s="162" t="s">
        <v>3018</v>
      </c>
      <c r="H156" s="163"/>
      <c r="I156" s="163"/>
      <c r="J156" s="162"/>
      <c r="K156" s="162"/>
      <c r="M156" s="75"/>
      <c r="N156" s="75"/>
      <c r="O156" s="75"/>
      <c r="P156" s="75"/>
      <c r="Q156" s="76"/>
      <c r="R156" s="77"/>
      <c r="S156" s="78">
        <v>2</v>
      </c>
      <c r="T156" s="77" t="s">
        <v>1695</v>
      </c>
      <c r="U156" s="78"/>
      <c r="V156" s="77"/>
      <c r="W156" s="79">
        <f>SUM(W157:W160)</f>
        <v>4</v>
      </c>
      <c r="X156" s="77" t="s">
        <v>1697</v>
      </c>
    </row>
    <row r="157" spans="2:24" ht="45" customHeight="1" x14ac:dyDescent="0.5">
      <c r="B157" s="153">
        <v>160</v>
      </c>
      <c r="C157" s="10">
        <v>1</v>
      </c>
      <c r="D157" s="14">
        <v>1.3</v>
      </c>
      <c r="E157" s="15" t="s">
        <v>222</v>
      </c>
      <c r="F157" s="15" t="s">
        <v>223</v>
      </c>
      <c r="G157" s="342" t="s">
        <v>3019</v>
      </c>
      <c r="H157" s="164">
        <f>+H154+1</f>
        <v>136</v>
      </c>
      <c r="I157" s="84" t="s">
        <v>1824</v>
      </c>
      <c r="J157" s="164">
        <v>40</v>
      </c>
      <c r="K157" s="166" t="s">
        <v>225</v>
      </c>
      <c r="L157" s="12" t="s">
        <v>226</v>
      </c>
      <c r="W157" s="83">
        <v>1</v>
      </c>
    </row>
    <row r="158" spans="2:24" ht="45" customHeight="1" x14ac:dyDescent="0.5">
      <c r="B158" s="153">
        <v>161</v>
      </c>
      <c r="C158" s="10">
        <v>1</v>
      </c>
      <c r="D158" s="14">
        <v>1.3</v>
      </c>
      <c r="E158" s="15" t="s">
        <v>222</v>
      </c>
      <c r="F158" s="15" t="s">
        <v>223</v>
      </c>
      <c r="G158" s="343"/>
      <c r="H158" s="164">
        <f>+H157+1</f>
        <v>137</v>
      </c>
      <c r="I158" s="84" t="s">
        <v>1825</v>
      </c>
      <c r="J158" s="164">
        <v>40</v>
      </c>
      <c r="K158" s="166" t="s">
        <v>3020</v>
      </c>
      <c r="L158" s="12" t="s">
        <v>226</v>
      </c>
      <c r="W158" s="83">
        <v>1</v>
      </c>
    </row>
    <row r="159" spans="2:24" ht="45" customHeight="1" x14ac:dyDescent="0.5">
      <c r="B159" s="153">
        <v>162</v>
      </c>
      <c r="C159" s="10">
        <v>1</v>
      </c>
      <c r="D159" s="14">
        <v>1.3</v>
      </c>
      <c r="E159" s="15" t="s">
        <v>222</v>
      </c>
      <c r="F159" s="15" t="s">
        <v>223</v>
      </c>
      <c r="G159" s="344"/>
      <c r="H159" s="164">
        <f>+H158+1</f>
        <v>138</v>
      </c>
      <c r="I159" s="84" t="s">
        <v>1826</v>
      </c>
      <c r="J159" s="164">
        <v>1</v>
      </c>
      <c r="K159" s="166" t="s">
        <v>227</v>
      </c>
      <c r="L159" s="12" t="s">
        <v>226</v>
      </c>
      <c r="W159" s="83">
        <v>1</v>
      </c>
    </row>
    <row r="160" spans="2:24" ht="45" customHeight="1" x14ac:dyDescent="0.5">
      <c r="B160" s="153">
        <v>163</v>
      </c>
      <c r="C160" s="10">
        <v>1</v>
      </c>
      <c r="D160" s="14">
        <v>1.3</v>
      </c>
      <c r="E160" s="15" t="s">
        <v>222</v>
      </c>
      <c r="F160" s="18" t="s">
        <v>228</v>
      </c>
      <c r="G160" s="174" t="s">
        <v>3021</v>
      </c>
      <c r="H160" s="80">
        <f>+H159+1</f>
        <v>139</v>
      </c>
      <c r="I160" s="84" t="s">
        <v>1827</v>
      </c>
      <c r="J160" s="80">
        <v>40</v>
      </c>
      <c r="K160" s="167" t="s">
        <v>3022</v>
      </c>
      <c r="L160" s="12" t="s">
        <v>226</v>
      </c>
      <c r="W160" s="83">
        <v>1</v>
      </c>
    </row>
    <row r="161" spans="2:24" ht="45" customHeight="1" x14ac:dyDescent="0.5">
      <c r="B161" s="153">
        <v>164</v>
      </c>
      <c r="G161" s="162" t="s">
        <v>3023</v>
      </c>
      <c r="H161" s="163"/>
      <c r="I161" s="163"/>
      <c r="J161" s="162"/>
      <c r="K161" s="162"/>
      <c r="M161" s="75"/>
      <c r="N161" s="75"/>
      <c r="O161" s="75"/>
      <c r="P161" s="75"/>
      <c r="Q161" s="76"/>
      <c r="R161" s="77"/>
      <c r="S161" s="78">
        <v>4</v>
      </c>
      <c r="T161" s="77" t="s">
        <v>1695</v>
      </c>
      <c r="U161" s="78"/>
      <c r="V161" s="77"/>
      <c r="W161" s="79">
        <f>SUM(W162:W169)</f>
        <v>8</v>
      </c>
      <c r="X161" s="77" t="s">
        <v>1697</v>
      </c>
    </row>
    <row r="162" spans="2:24" ht="45" customHeight="1" x14ac:dyDescent="0.5">
      <c r="B162" s="153">
        <v>165</v>
      </c>
      <c r="C162" s="10">
        <v>1</v>
      </c>
      <c r="D162" s="14">
        <v>1.3</v>
      </c>
      <c r="E162" s="16" t="s">
        <v>231</v>
      </c>
      <c r="F162" s="16" t="s">
        <v>232</v>
      </c>
      <c r="G162" s="173" t="s">
        <v>3024</v>
      </c>
      <c r="H162" s="91">
        <f>+H160+1</f>
        <v>140</v>
      </c>
      <c r="I162" s="84" t="s">
        <v>1828</v>
      </c>
      <c r="J162" s="91">
        <v>4</v>
      </c>
      <c r="K162" s="93" t="s">
        <v>234</v>
      </c>
      <c r="L162" s="12" t="s">
        <v>226</v>
      </c>
      <c r="W162" s="83">
        <v>1</v>
      </c>
    </row>
    <row r="163" spans="2:24" ht="45" customHeight="1" x14ac:dyDescent="0.5">
      <c r="B163" s="153">
        <v>166</v>
      </c>
      <c r="C163" s="10">
        <v>1</v>
      </c>
      <c r="D163" s="14">
        <v>1.3</v>
      </c>
      <c r="E163" s="16" t="s">
        <v>231</v>
      </c>
      <c r="F163" s="18" t="s">
        <v>235</v>
      </c>
      <c r="G163" s="345" t="s">
        <v>3025</v>
      </c>
      <c r="H163" s="80">
        <f t="shared" ref="H163:H169" si="8">+H162+1</f>
        <v>141</v>
      </c>
      <c r="I163" s="84" t="s">
        <v>1829</v>
      </c>
      <c r="J163" s="175">
        <v>1</v>
      </c>
      <c r="K163" s="167" t="s">
        <v>3026</v>
      </c>
      <c r="L163" s="12" t="s">
        <v>226</v>
      </c>
      <c r="W163" s="83">
        <v>1</v>
      </c>
    </row>
    <row r="164" spans="2:24" ht="45" customHeight="1" x14ac:dyDescent="0.5">
      <c r="B164" s="153">
        <v>167</v>
      </c>
      <c r="C164" s="10">
        <v>1</v>
      </c>
      <c r="D164" s="14">
        <v>1.3</v>
      </c>
      <c r="E164" s="16" t="s">
        <v>231</v>
      </c>
      <c r="F164" s="18" t="s">
        <v>235</v>
      </c>
      <c r="G164" s="346"/>
      <c r="H164" s="80">
        <f t="shared" si="8"/>
        <v>142</v>
      </c>
      <c r="I164" s="84" t="s">
        <v>1830</v>
      </c>
      <c r="J164" s="80">
        <v>300</v>
      </c>
      <c r="K164" s="167" t="s">
        <v>237</v>
      </c>
      <c r="L164" s="12" t="s">
        <v>226</v>
      </c>
      <c r="W164" s="83">
        <v>1</v>
      </c>
    </row>
    <row r="165" spans="2:24" ht="45" customHeight="1" x14ac:dyDescent="0.5">
      <c r="B165" s="153">
        <v>168</v>
      </c>
      <c r="C165" s="10">
        <v>1</v>
      </c>
      <c r="D165" s="14">
        <v>1.3</v>
      </c>
      <c r="E165" s="16" t="s">
        <v>231</v>
      </c>
      <c r="F165" s="16" t="s">
        <v>238</v>
      </c>
      <c r="G165" s="348" t="s">
        <v>3027</v>
      </c>
      <c r="H165" s="91">
        <f t="shared" si="8"/>
        <v>143</v>
      </c>
      <c r="I165" s="84" t="s">
        <v>1831</v>
      </c>
      <c r="J165" s="91">
        <v>55</v>
      </c>
      <c r="K165" s="93" t="s">
        <v>240</v>
      </c>
      <c r="L165" s="12" t="s">
        <v>226</v>
      </c>
      <c r="W165" s="83">
        <v>1</v>
      </c>
    </row>
    <row r="166" spans="2:24" ht="45" customHeight="1" x14ac:dyDescent="0.5">
      <c r="B166" s="153">
        <v>169</v>
      </c>
      <c r="C166" s="10">
        <v>1</v>
      </c>
      <c r="D166" s="14">
        <v>1.3</v>
      </c>
      <c r="E166" s="16" t="s">
        <v>231</v>
      </c>
      <c r="F166" s="16" t="s">
        <v>238</v>
      </c>
      <c r="G166" s="349"/>
      <c r="H166" s="91">
        <f t="shared" si="8"/>
        <v>144</v>
      </c>
      <c r="I166" s="84" t="s">
        <v>1832</v>
      </c>
      <c r="J166" s="91">
        <v>29</v>
      </c>
      <c r="K166" s="93" t="s">
        <v>241</v>
      </c>
      <c r="L166" s="12" t="s">
        <v>226</v>
      </c>
      <c r="W166" s="83">
        <v>1</v>
      </c>
    </row>
    <row r="167" spans="2:24" ht="45" customHeight="1" x14ac:dyDescent="0.5">
      <c r="B167" s="153">
        <v>170</v>
      </c>
      <c r="C167" s="10">
        <v>1</v>
      </c>
      <c r="D167" s="14">
        <v>1.3</v>
      </c>
      <c r="E167" s="16" t="s">
        <v>231</v>
      </c>
      <c r="F167" s="16" t="s">
        <v>238</v>
      </c>
      <c r="G167" s="349"/>
      <c r="H167" s="91">
        <f t="shared" si="8"/>
        <v>145</v>
      </c>
      <c r="I167" s="84" t="s">
        <v>1833</v>
      </c>
      <c r="J167" s="91">
        <v>5</v>
      </c>
      <c r="K167" s="93" t="s">
        <v>242</v>
      </c>
      <c r="L167" s="12" t="s">
        <v>226</v>
      </c>
      <c r="W167" s="83">
        <v>1</v>
      </c>
    </row>
    <row r="168" spans="2:24" ht="45" customHeight="1" x14ac:dyDescent="0.5">
      <c r="B168" s="153">
        <v>171</v>
      </c>
      <c r="C168" s="10">
        <v>1</v>
      </c>
      <c r="D168" s="14">
        <v>1.3</v>
      </c>
      <c r="E168" s="16" t="s">
        <v>231</v>
      </c>
      <c r="F168" s="16" t="s">
        <v>238</v>
      </c>
      <c r="G168" s="350"/>
      <c r="H168" s="91">
        <f t="shared" si="8"/>
        <v>146</v>
      </c>
      <c r="I168" s="84" t="s">
        <v>1834</v>
      </c>
      <c r="J168" s="91">
        <v>1</v>
      </c>
      <c r="K168" s="93" t="s">
        <v>243</v>
      </c>
      <c r="L168" s="12" t="s">
        <v>226</v>
      </c>
      <c r="W168" s="83">
        <v>1</v>
      </c>
    </row>
    <row r="169" spans="2:24" ht="45" customHeight="1" x14ac:dyDescent="0.5">
      <c r="B169" s="153">
        <v>172</v>
      </c>
      <c r="C169" s="10">
        <v>1</v>
      </c>
      <c r="D169" s="14">
        <v>1.3</v>
      </c>
      <c r="E169" s="16" t="s">
        <v>231</v>
      </c>
      <c r="F169" s="10" t="s">
        <v>244</v>
      </c>
      <c r="G169" s="174" t="s">
        <v>3028</v>
      </c>
      <c r="H169" s="80">
        <f t="shared" si="8"/>
        <v>147</v>
      </c>
      <c r="I169" s="84" t="s">
        <v>1835</v>
      </c>
      <c r="J169" s="80">
        <v>134</v>
      </c>
      <c r="K169" s="167" t="s">
        <v>246</v>
      </c>
      <c r="L169" s="12" t="s">
        <v>226</v>
      </c>
      <c r="W169" s="83">
        <v>1</v>
      </c>
    </row>
    <row r="170" spans="2:24" ht="45" customHeight="1" x14ac:dyDescent="0.5">
      <c r="B170" s="153">
        <v>173</v>
      </c>
      <c r="G170" s="162" t="s">
        <v>3029</v>
      </c>
      <c r="H170" s="163"/>
      <c r="I170" s="163"/>
      <c r="J170" s="162"/>
      <c r="K170" s="162"/>
      <c r="M170" s="75"/>
      <c r="N170" s="75"/>
      <c r="O170" s="75"/>
      <c r="P170" s="75"/>
      <c r="Q170" s="76"/>
      <c r="R170" s="77"/>
      <c r="S170" s="78">
        <v>2</v>
      </c>
      <c r="T170" s="77" t="s">
        <v>1695</v>
      </c>
      <c r="U170" s="78"/>
      <c r="V170" s="77"/>
      <c r="W170" s="79">
        <f>SUM(W171:W178)</f>
        <v>8</v>
      </c>
      <c r="X170" s="77" t="s">
        <v>1697</v>
      </c>
    </row>
    <row r="171" spans="2:24" ht="45" customHeight="1" x14ac:dyDescent="0.5">
      <c r="B171" s="153">
        <v>174</v>
      </c>
      <c r="C171" s="10">
        <v>1</v>
      </c>
      <c r="D171" s="14">
        <v>1.3</v>
      </c>
      <c r="E171" s="15" t="s">
        <v>248</v>
      </c>
      <c r="F171" s="15" t="s">
        <v>249</v>
      </c>
      <c r="G171" s="342" t="s">
        <v>3030</v>
      </c>
      <c r="H171" s="164">
        <f>+H169+1</f>
        <v>148</v>
      </c>
      <c r="I171" s="84" t="s">
        <v>1836</v>
      </c>
      <c r="J171" s="164">
        <v>1</v>
      </c>
      <c r="K171" s="166" t="s">
        <v>250</v>
      </c>
      <c r="L171" s="12" t="s">
        <v>226</v>
      </c>
      <c r="W171" s="83">
        <v>1</v>
      </c>
    </row>
    <row r="172" spans="2:24" ht="45" customHeight="1" x14ac:dyDescent="0.5">
      <c r="B172" s="153">
        <v>175</v>
      </c>
      <c r="C172" s="10">
        <v>1</v>
      </c>
      <c r="D172" s="14">
        <v>1.3</v>
      </c>
      <c r="E172" s="15" t="s">
        <v>248</v>
      </c>
      <c r="F172" s="15" t="s">
        <v>249</v>
      </c>
      <c r="G172" s="343"/>
      <c r="H172" s="164">
        <f t="shared" ref="H172:H178" si="9">+H171+1</f>
        <v>149</v>
      </c>
      <c r="I172" s="84" t="s">
        <v>1837</v>
      </c>
      <c r="J172" s="164">
        <v>1</v>
      </c>
      <c r="K172" s="166" t="s">
        <v>251</v>
      </c>
      <c r="L172" s="12" t="s">
        <v>226</v>
      </c>
      <c r="W172" s="83">
        <v>1</v>
      </c>
    </row>
    <row r="173" spans="2:24" ht="45" customHeight="1" x14ac:dyDescent="0.5">
      <c r="B173" s="153">
        <v>176</v>
      </c>
      <c r="C173" s="10">
        <v>1</v>
      </c>
      <c r="D173" s="14">
        <v>1.3</v>
      </c>
      <c r="E173" s="15" t="s">
        <v>248</v>
      </c>
      <c r="F173" s="15" t="s">
        <v>249</v>
      </c>
      <c r="G173" s="343"/>
      <c r="H173" s="164">
        <f t="shared" si="9"/>
        <v>150</v>
      </c>
      <c r="I173" s="84" t="s">
        <v>1838</v>
      </c>
      <c r="J173" s="164">
        <v>1</v>
      </c>
      <c r="K173" s="166" t="s">
        <v>252</v>
      </c>
      <c r="L173" s="12" t="s">
        <v>226</v>
      </c>
      <c r="W173" s="83">
        <v>1</v>
      </c>
    </row>
    <row r="174" spans="2:24" ht="45" customHeight="1" x14ac:dyDescent="0.5">
      <c r="B174" s="153">
        <v>177</v>
      </c>
      <c r="C174" s="10">
        <v>1</v>
      </c>
      <c r="D174" s="14">
        <v>1.3</v>
      </c>
      <c r="E174" s="15" t="s">
        <v>248</v>
      </c>
      <c r="F174" s="15" t="s">
        <v>249</v>
      </c>
      <c r="G174" s="343"/>
      <c r="H174" s="164">
        <f t="shared" si="9"/>
        <v>151</v>
      </c>
      <c r="I174" s="84" t="s">
        <v>1839</v>
      </c>
      <c r="J174" s="164">
        <v>1</v>
      </c>
      <c r="K174" s="166" t="s">
        <v>253</v>
      </c>
      <c r="L174" s="12" t="s">
        <v>226</v>
      </c>
      <c r="W174" s="83">
        <v>1</v>
      </c>
    </row>
    <row r="175" spans="2:24" ht="45" customHeight="1" x14ac:dyDescent="0.5">
      <c r="B175" s="153">
        <v>178</v>
      </c>
      <c r="C175" s="10">
        <v>1</v>
      </c>
      <c r="D175" s="14">
        <v>1.3</v>
      </c>
      <c r="E175" s="15" t="s">
        <v>248</v>
      </c>
      <c r="F175" s="15" t="s">
        <v>249</v>
      </c>
      <c r="G175" s="343"/>
      <c r="H175" s="164">
        <f t="shared" si="9"/>
        <v>152</v>
      </c>
      <c r="I175" s="84" t="s">
        <v>1840</v>
      </c>
      <c r="J175" s="164">
        <v>39</v>
      </c>
      <c r="K175" s="166" t="s">
        <v>3031</v>
      </c>
      <c r="L175" s="12" t="s">
        <v>226</v>
      </c>
      <c r="W175" s="83">
        <v>1</v>
      </c>
    </row>
    <row r="176" spans="2:24" ht="64.95" customHeight="1" x14ac:dyDescent="0.5">
      <c r="B176" s="153">
        <v>179</v>
      </c>
      <c r="C176" s="10">
        <v>1</v>
      </c>
      <c r="D176" s="14">
        <v>1.3</v>
      </c>
      <c r="E176" s="15" t="s">
        <v>248</v>
      </c>
      <c r="F176" s="15" t="s">
        <v>249</v>
      </c>
      <c r="G176" s="343"/>
      <c r="H176" s="164">
        <f t="shared" si="9"/>
        <v>153</v>
      </c>
      <c r="I176" s="84" t="s">
        <v>1841</v>
      </c>
      <c r="J176" s="164">
        <v>39</v>
      </c>
      <c r="K176" s="166" t="s">
        <v>3032</v>
      </c>
      <c r="L176" s="12" t="s">
        <v>226</v>
      </c>
      <c r="W176" s="83">
        <v>1</v>
      </c>
    </row>
    <row r="177" spans="1:24" ht="45" customHeight="1" x14ac:dyDescent="0.5">
      <c r="B177" s="153">
        <v>180</v>
      </c>
      <c r="C177" s="10">
        <v>1</v>
      </c>
      <c r="D177" s="14">
        <v>1.3</v>
      </c>
      <c r="E177" s="15" t="s">
        <v>248</v>
      </c>
      <c r="F177" s="15" t="s">
        <v>249</v>
      </c>
      <c r="G177" s="344"/>
      <c r="H177" s="164">
        <f t="shared" si="9"/>
        <v>154</v>
      </c>
      <c r="I177" s="84" t="s">
        <v>1842</v>
      </c>
      <c r="J177" s="164">
        <v>39</v>
      </c>
      <c r="K177" s="166" t="s">
        <v>3033</v>
      </c>
      <c r="L177" s="12" t="s">
        <v>226</v>
      </c>
      <c r="W177" s="83">
        <v>1</v>
      </c>
    </row>
    <row r="178" spans="1:24" ht="45" customHeight="1" x14ac:dyDescent="0.5">
      <c r="B178" s="153">
        <v>181</v>
      </c>
      <c r="C178" s="10">
        <v>1</v>
      </c>
      <c r="D178" s="14">
        <v>1.3</v>
      </c>
      <c r="E178" s="15" t="s">
        <v>248</v>
      </c>
      <c r="F178" s="10" t="s">
        <v>254</v>
      </c>
      <c r="G178" s="174" t="s">
        <v>3034</v>
      </c>
      <c r="H178" s="80">
        <f t="shared" si="9"/>
        <v>155</v>
      </c>
      <c r="I178" s="84" t="s">
        <v>1843</v>
      </c>
      <c r="J178" s="80">
        <v>2</v>
      </c>
      <c r="K178" s="167" t="s">
        <v>256</v>
      </c>
      <c r="L178" s="12" t="s">
        <v>226</v>
      </c>
      <c r="W178" s="83">
        <v>1</v>
      </c>
    </row>
    <row r="179" spans="1:24" ht="45" customHeight="1" x14ac:dyDescent="0.5">
      <c r="B179" s="153">
        <v>182</v>
      </c>
      <c r="G179" s="162" t="s">
        <v>3035</v>
      </c>
      <c r="H179" s="163"/>
      <c r="I179" s="163"/>
      <c r="J179" s="162"/>
      <c r="K179" s="162"/>
      <c r="M179" s="75"/>
      <c r="N179" s="75"/>
      <c r="O179" s="75"/>
      <c r="P179" s="75"/>
      <c r="Q179" s="76"/>
      <c r="R179" s="77"/>
      <c r="S179" s="78">
        <v>1</v>
      </c>
      <c r="T179" s="77" t="s">
        <v>1695</v>
      </c>
      <c r="U179" s="78"/>
      <c r="V179" s="77"/>
      <c r="W179" s="79">
        <f>SUM(W180:W187)</f>
        <v>8</v>
      </c>
      <c r="X179" s="77" t="s">
        <v>1697</v>
      </c>
    </row>
    <row r="180" spans="1:24" ht="45" customHeight="1" x14ac:dyDescent="0.5">
      <c r="B180" s="153">
        <v>183</v>
      </c>
      <c r="C180" s="10">
        <v>1</v>
      </c>
      <c r="D180" s="14">
        <v>1.3</v>
      </c>
      <c r="E180" s="16" t="s">
        <v>258</v>
      </c>
      <c r="F180" s="16" t="s">
        <v>259</v>
      </c>
      <c r="G180" s="348" t="s">
        <v>3036</v>
      </c>
      <c r="H180" s="91">
        <f>+H178+1</f>
        <v>156</v>
      </c>
      <c r="I180" s="84" t="s">
        <v>1844</v>
      </c>
      <c r="J180" s="95">
        <v>1</v>
      </c>
      <c r="K180" s="173" t="s">
        <v>261</v>
      </c>
      <c r="L180" s="12" t="s">
        <v>226</v>
      </c>
      <c r="W180" s="83">
        <v>1</v>
      </c>
    </row>
    <row r="181" spans="1:24" ht="45" customHeight="1" x14ac:dyDescent="0.5">
      <c r="B181" s="153">
        <v>184</v>
      </c>
      <c r="C181" s="10">
        <v>1</v>
      </c>
      <c r="D181" s="14">
        <v>1.3</v>
      </c>
      <c r="E181" s="16" t="s">
        <v>258</v>
      </c>
      <c r="F181" s="16" t="s">
        <v>259</v>
      </c>
      <c r="G181" s="349"/>
      <c r="H181" s="91">
        <f t="shared" ref="H181:H187" si="10">+H180+1</f>
        <v>157</v>
      </c>
      <c r="I181" s="84" t="s">
        <v>1845</v>
      </c>
      <c r="J181" s="95">
        <v>1</v>
      </c>
      <c r="K181" s="173" t="s">
        <v>262</v>
      </c>
      <c r="L181" s="12" t="s">
        <v>226</v>
      </c>
      <c r="W181" s="83">
        <v>1</v>
      </c>
    </row>
    <row r="182" spans="1:24" ht="45" customHeight="1" x14ac:dyDescent="0.5">
      <c r="B182" s="153">
        <v>185</v>
      </c>
      <c r="C182" s="10">
        <v>1</v>
      </c>
      <c r="D182" s="14">
        <v>1.3</v>
      </c>
      <c r="E182" s="16" t="s">
        <v>258</v>
      </c>
      <c r="F182" s="16" t="s">
        <v>259</v>
      </c>
      <c r="G182" s="349"/>
      <c r="H182" s="91">
        <f t="shared" si="10"/>
        <v>158</v>
      </c>
      <c r="I182" s="84" t="s">
        <v>1846</v>
      </c>
      <c r="J182" s="95">
        <v>1</v>
      </c>
      <c r="K182" s="173" t="s">
        <v>3037</v>
      </c>
      <c r="L182" s="12" t="s">
        <v>226</v>
      </c>
      <c r="W182" s="83">
        <v>1</v>
      </c>
    </row>
    <row r="183" spans="1:24" ht="45" customHeight="1" x14ac:dyDescent="0.5">
      <c r="B183" s="153">
        <v>186</v>
      </c>
      <c r="C183" s="10">
        <v>1</v>
      </c>
      <c r="D183" s="14">
        <v>1.3</v>
      </c>
      <c r="E183" s="16" t="s">
        <v>258</v>
      </c>
      <c r="F183" s="16" t="s">
        <v>259</v>
      </c>
      <c r="G183" s="349"/>
      <c r="H183" s="91">
        <f t="shared" si="10"/>
        <v>159</v>
      </c>
      <c r="I183" s="84" t="s">
        <v>1847</v>
      </c>
      <c r="J183" s="95">
        <v>1</v>
      </c>
      <c r="K183" s="173" t="s">
        <v>263</v>
      </c>
      <c r="L183" s="12" t="s">
        <v>226</v>
      </c>
      <c r="W183" s="83">
        <v>1</v>
      </c>
    </row>
    <row r="184" spans="1:24" ht="45" customHeight="1" x14ac:dyDescent="0.5">
      <c r="B184" s="153">
        <v>187</v>
      </c>
      <c r="C184" s="10">
        <v>1</v>
      </c>
      <c r="D184" s="14">
        <v>1.3</v>
      </c>
      <c r="E184" s="16" t="s">
        <v>258</v>
      </c>
      <c r="F184" s="16" t="s">
        <v>259</v>
      </c>
      <c r="G184" s="349"/>
      <c r="H184" s="91">
        <f t="shared" si="10"/>
        <v>160</v>
      </c>
      <c r="I184" s="84" t="s">
        <v>1848</v>
      </c>
      <c r="J184" s="95">
        <v>1</v>
      </c>
      <c r="K184" s="173" t="s">
        <v>264</v>
      </c>
      <c r="L184" s="12" t="s">
        <v>226</v>
      </c>
      <c r="W184" s="83">
        <v>1</v>
      </c>
    </row>
    <row r="185" spans="1:24" ht="45" customHeight="1" x14ac:dyDescent="0.5">
      <c r="B185" s="153">
        <v>188</v>
      </c>
      <c r="C185" s="10">
        <v>1</v>
      </c>
      <c r="D185" s="14">
        <v>1.3</v>
      </c>
      <c r="E185" s="16" t="s">
        <v>258</v>
      </c>
      <c r="F185" s="16" t="s">
        <v>259</v>
      </c>
      <c r="G185" s="349"/>
      <c r="H185" s="91">
        <f t="shared" si="10"/>
        <v>161</v>
      </c>
      <c r="I185" s="84" t="s">
        <v>1849</v>
      </c>
      <c r="J185" s="95">
        <v>1</v>
      </c>
      <c r="K185" s="173" t="s">
        <v>3038</v>
      </c>
      <c r="L185" s="12" t="s">
        <v>226</v>
      </c>
      <c r="W185" s="83">
        <v>1</v>
      </c>
    </row>
    <row r="186" spans="1:24" ht="45" customHeight="1" x14ac:dyDescent="0.5">
      <c r="B186" s="153">
        <v>189</v>
      </c>
      <c r="C186" s="10">
        <v>1</v>
      </c>
      <c r="D186" s="14">
        <v>1.3</v>
      </c>
      <c r="E186" s="16" t="s">
        <v>258</v>
      </c>
      <c r="F186" s="16" t="s">
        <v>259</v>
      </c>
      <c r="G186" s="349"/>
      <c r="H186" s="91">
        <f t="shared" si="10"/>
        <v>162</v>
      </c>
      <c r="I186" s="84" t="s">
        <v>1850</v>
      </c>
      <c r="J186" s="91">
        <v>80</v>
      </c>
      <c r="K186" s="173" t="s">
        <v>3039</v>
      </c>
      <c r="L186" s="12" t="s">
        <v>226</v>
      </c>
      <c r="W186" s="83">
        <v>1</v>
      </c>
    </row>
    <row r="187" spans="1:24" ht="45" customHeight="1" x14ac:dyDescent="0.5">
      <c r="B187" s="153">
        <v>190</v>
      </c>
      <c r="C187" s="10">
        <v>1</v>
      </c>
      <c r="D187" s="14">
        <v>1.3</v>
      </c>
      <c r="E187" s="16" t="s">
        <v>258</v>
      </c>
      <c r="F187" s="16" t="s">
        <v>259</v>
      </c>
      <c r="G187" s="350"/>
      <c r="H187" s="91">
        <f t="shared" si="10"/>
        <v>163</v>
      </c>
      <c r="I187" s="84" t="s">
        <v>1851</v>
      </c>
      <c r="J187" s="91">
        <v>80</v>
      </c>
      <c r="K187" s="173" t="s">
        <v>3040</v>
      </c>
      <c r="L187" s="12" t="s">
        <v>226</v>
      </c>
      <c r="W187" s="83">
        <v>1</v>
      </c>
    </row>
    <row r="188" spans="1:24" ht="45" customHeight="1" x14ac:dyDescent="0.5">
      <c r="B188" s="153">
        <v>191</v>
      </c>
      <c r="G188" s="158" t="s">
        <v>3041</v>
      </c>
      <c r="H188" s="159"/>
      <c r="I188" s="159"/>
      <c r="J188" s="159"/>
      <c r="K188" s="180"/>
      <c r="M188" s="71"/>
      <c r="N188" s="71"/>
      <c r="O188" s="71"/>
      <c r="P188" s="71"/>
      <c r="Q188" s="72">
        <v>6</v>
      </c>
      <c r="R188" s="73" t="s">
        <v>1694</v>
      </c>
      <c r="S188" s="74">
        <f>SUM(S189:S279)</f>
        <v>17</v>
      </c>
      <c r="T188" s="73" t="s">
        <v>1695</v>
      </c>
      <c r="U188" s="74">
        <v>8</v>
      </c>
      <c r="V188" s="73" t="s">
        <v>1696</v>
      </c>
      <c r="W188" s="74">
        <f>SUM(W189:W279)/2</f>
        <v>85</v>
      </c>
      <c r="X188" s="73" t="s">
        <v>1697</v>
      </c>
    </row>
    <row r="189" spans="1:24" ht="45" customHeight="1" x14ac:dyDescent="0.5">
      <c r="B189" s="153">
        <v>192</v>
      </c>
      <c r="G189" s="162" t="s">
        <v>3042</v>
      </c>
      <c r="H189" s="163"/>
      <c r="I189" s="163"/>
      <c r="J189" s="162"/>
      <c r="K189" s="162"/>
      <c r="M189" s="75"/>
      <c r="N189" s="75"/>
      <c r="O189" s="75"/>
      <c r="P189" s="75"/>
      <c r="Q189" s="76"/>
      <c r="R189" s="77"/>
      <c r="S189" s="78">
        <v>3</v>
      </c>
      <c r="T189" s="77" t="s">
        <v>1695</v>
      </c>
      <c r="U189" s="78"/>
      <c r="V189" s="77"/>
      <c r="W189" s="79">
        <f>SUM(W190:W201)</f>
        <v>12</v>
      </c>
      <c r="X189" s="77" t="s">
        <v>1697</v>
      </c>
    </row>
    <row r="190" spans="1:24" ht="45" customHeight="1" x14ac:dyDescent="0.5">
      <c r="B190" s="153">
        <v>193</v>
      </c>
      <c r="C190" s="10">
        <v>1</v>
      </c>
      <c r="D190" s="17">
        <v>1.4</v>
      </c>
      <c r="E190" s="15" t="s">
        <v>267</v>
      </c>
      <c r="F190" s="15" t="s">
        <v>268</v>
      </c>
      <c r="G190" s="342" t="s">
        <v>3043</v>
      </c>
      <c r="H190" s="164">
        <f>+H187+1</f>
        <v>164</v>
      </c>
      <c r="I190" s="84" t="s">
        <v>3044</v>
      </c>
      <c r="J190" s="171">
        <v>40</v>
      </c>
      <c r="K190" s="166" t="s">
        <v>270</v>
      </c>
      <c r="L190" s="12" t="s">
        <v>271</v>
      </c>
      <c r="W190" s="83">
        <v>1</v>
      </c>
    </row>
    <row r="191" spans="1:24" ht="45" customHeight="1" x14ac:dyDescent="0.5">
      <c r="B191" s="153">
        <v>194</v>
      </c>
      <c r="C191" s="10">
        <v>1</v>
      </c>
      <c r="D191" s="17">
        <v>1.4</v>
      </c>
      <c r="E191" s="15" t="s">
        <v>267</v>
      </c>
      <c r="F191" s="15" t="s">
        <v>268</v>
      </c>
      <c r="G191" s="343"/>
      <c r="H191" s="164">
        <f t="shared" ref="H191:H201" si="11">+H190+1</f>
        <v>165</v>
      </c>
      <c r="I191" s="84" t="s">
        <v>3045</v>
      </c>
      <c r="J191" s="171">
        <v>40</v>
      </c>
      <c r="K191" s="166" t="s">
        <v>3046</v>
      </c>
      <c r="L191" s="12" t="s">
        <v>271</v>
      </c>
      <c r="W191" s="83">
        <v>1</v>
      </c>
    </row>
    <row r="192" spans="1:24" ht="45" customHeight="1" x14ac:dyDescent="0.5">
      <c r="A192" s="176"/>
      <c r="B192" s="153"/>
      <c r="C192" s="10">
        <v>1</v>
      </c>
      <c r="D192" s="17">
        <v>1.4</v>
      </c>
      <c r="E192" s="15" t="s">
        <v>267</v>
      </c>
      <c r="F192" s="15" t="s">
        <v>268</v>
      </c>
      <c r="G192" s="343"/>
      <c r="H192" s="164">
        <f t="shared" si="11"/>
        <v>166</v>
      </c>
      <c r="I192" s="84" t="s">
        <v>3047</v>
      </c>
      <c r="J192" s="171">
        <v>4</v>
      </c>
      <c r="K192" s="166" t="s">
        <v>3048</v>
      </c>
      <c r="L192" s="12" t="s">
        <v>271</v>
      </c>
      <c r="W192" s="83">
        <v>1</v>
      </c>
    </row>
    <row r="193" spans="2:24" ht="45" customHeight="1" x14ac:dyDescent="0.5">
      <c r="B193" s="153">
        <v>195</v>
      </c>
      <c r="C193" s="10">
        <v>1</v>
      </c>
      <c r="D193" s="17">
        <v>1.4</v>
      </c>
      <c r="E193" s="15" t="s">
        <v>267</v>
      </c>
      <c r="F193" s="15" t="s">
        <v>268</v>
      </c>
      <c r="G193" s="344"/>
      <c r="H193" s="164">
        <f t="shared" si="11"/>
        <v>167</v>
      </c>
      <c r="I193" s="84" t="s">
        <v>3049</v>
      </c>
      <c r="J193" s="171">
        <v>4</v>
      </c>
      <c r="K193" s="166" t="s">
        <v>272</v>
      </c>
      <c r="L193" s="12" t="s">
        <v>271</v>
      </c>
      <c r="W193" s="83">
        <v>1</v>
      </c>
    </row>
    <row r="194" spans="2:24" ht="45" customHeight="1" x14ac:dyDescent="0.5">
      <c r="B194" s="153">
        <v>196</v>
      </c>
      <c r="C194" s="10">
        <v>1</v>
      </c>
      <c r="D194" s="17">
        <v>1.4</v>
      </c>
      <c r="E194" s="15" t="s">
        <v>267</v>
      </c>
      <c r="F194" s="18" t="s">
        <v>273</v>
      </c>
      <c r="G194" s="345" t="s">
        <v>3050</v>
      </c>
      <c r="H194" s="80">
        <f t="shared" si="11"/>
        <v>168</v>
      </c>
      <c r="I194" s="84" t="s">
        <v>3051</v>
      </c>
      <c r="J194" s="168">
        <v>5</v>
      </c>
      <c r="K194" s="167" t="s">
        <v>3052</v>
      </c>
      <c r="L194" s="12" t="s">
        <v>271</v>
      </c>
      <c r="W194" s="83">
        <v>1</v>
      </c>
    </row>
    <row r="195" spans="2:24" ht="45" customHeight="1" x14ac:dyDescent="0.5">
      <c r="B195" s="153">
        <v>197</v>
      </c>
      <c r="C195" s="10">
        <v>1</v>
      </c>
      <c r="D195" s="17">
        <v>1.4</v>
      </c>
      <c r="E195" s="15" t="s">
        <v>267</v>
      </c>
      <c r="F195" s="18" t="s">
        <v>273</v>
      </c>
      <c r="G195" s="347"/>
      <c r="H195" s="80">
        <f t="shared" si="11"/>
        <v>169</v>
      </c>
      <c r="I195" s="84" t="s">
        <v>3053</v>
      </c>
      <c r="J195" s="168">
        <v>3200</v>
      </c>
      <c r="K195" s="167" t="s">
        <v>275</v>
      </c>
      <c r="L195" s="12" t="s">
        <v>271</v>
      </c>
      <c r="W195" s="83">
        <v>1</v>
      </c>
    </row>
    <row r="196" spans="2:24" ht="45" customHeight="1" x14ac:dyDescent="0.5">
      <c r="B196" s="153">
        <v>198</v>
      </c>
      <c r="C196" s="10">
        <v>1</v>
      </c>
      <c r="D196" s="17">
        <v>1.4</v>
      </c>
      <c r="E196" s="15" t="s">
        <v>267</v>
      </c>
      <c r="F196" s="18" t="s">
        <v>273</v>
      </c>
      <c r="G196" s="347"/>
      <c r="H196" s="80">
        <f t="shared" si="11"/>
        <v>170</v>
      </c>
      <c r="I196" s="84" t="s">
        <v>3054</v>
      </c>
      <c r="J196" s="168">
        <v>800</v>
      </c>
      <c r="K196" s="167" t="s">
        <v>276</v>
      </c>
      <c r="L196" s="12" t="s">
        <v>271</v>
      </c>
      <c r="W196" s="83">
        <v>1</v>
      </c>
    </row>
    <row r="197" spans="2:24" ht="45" customHeight="1" x14ac:dyDescent="0.5">
      <c r="B197" s="153">
        <v>199</v>
      </c>
      <c r="C197" s="10">
        <v>1</v>
      </c>
      <c r="D197" s="17">
        <v>1.4</v>
      </c>
      <c r="E197" s="15" t="s">
        <v>267</v>
      </c>
      <c r="F197" s="18" t="s">
        <v>273</v>
      </c>
      <c r="G197" s="346"/>
      <c r="H197" s="80">
        <f t="shared" si="11"/>
        <v>171</v>
      </c>
      <c r="I197" s="84" t="s">
        <v>3055</v>
      </c>
      <c r="J197" s="168">
        <v>4</v>
      </c>
      <c r="K197" s="167" t="s">
        <v>277</v>
      </c>
      <c r="L197" s="12" t="s">
        <v>271</v>
      </c>
      <c r="W197" s="83">
        <v>1</v>
      </c>
    </row>
    <row r="198" spans="2:24" ht="64.95" customHeight="1" x14ac:dyDescent="0.5">
      <c r="B198" s="153">
        <v>200</v>
      </c>
      <c r="C198" s="10">
        <v>1</v>
      </c>
      <c r="D198" s="17">
        <v>1.4</v>
      </c>
      <c r="E198" s="15" t="s">
        <v>267</v>
      </c>
      <c r="F198" s="15" t="s">
        <v>278</v>
      </c>
      <c r="G198" s="342" t="s">
        <v>3056</v>
      </c>
      <c r="H198" s="164">
        <f t="shared" si="11"/>
        <v>172</v>
      </c>
      <c r="I198" s="84" t="s">
        <v>3057</v>
      </c>
      <c r="J198" s="171">
        <v>4</v>
      </c>
      <c r="K198" s="166" t="s">
        <v>3058</v>
      </c>
      <c r="L198" s="12" t="s">
        <v>271</v>
      </c>
      <c r="W198" s="83">
        <v>1</v>
      </c>
    </row>
    <row r="199" spans="2:24" ht="64.95" customHeight="1" x14ac:dyDescent="0.5">
      <c r="B199" s="153">
        <v>201</v>
      </c>
      <c r="C199" s="10">
        <v>1</v>
      </c>
      <c r="D199" s="17">
        <v>1.4</v>
      </c>
      <c r="E199" s="15" t="s">
        <v>267</v>
      </c>
      <c r="F199" s="15" t="s">
        <v>278</v>
      </c>
      <c r="G199" s="343"/>
      <c r="H199" s="164">
        <f t="shared" si="11"/>
        <v>173</v>
      </c>
      <c r="I199" s="84" t="s">
        <v>3059</v>
      </c>
      <c r="J199" s="171">
        <v>40</v>
      </c>
      <c r="K199" s="166" t="s">
        <v>3060</v>
      </c>
      <c r="L199" s="12" t="s">
        <v>271</v>
      </c>
      <c r="W199" s="83">
        <v>1</v>
      </c>
    </row>
    <row r="200" spans="2:24" ht="64.95" customHeight="1" x14ac:dyDescent="0.5">
      <c r="B200" s="153">
        <v>202</v>
      </c>
      <c r="C200" s="10">
        <v>1</v>
      </c>
      <c r="D200" s="17">
        <v>1.4</v>
      </c>
      <c r="E200" s="15" t="s">
        <v>267</v>
      </c>
      <c r="F200" s="15" t="s">
        <v>278</v>
      </c>
      <c r="G200" s="343"/>
      <c r="H200" s="164">
        <f t="shared" si="11"/>
        <v>174</v>
      </c>
      <c r="I200" s="84" t="s">
        <v>3061</v>
      </c>
      <c r="J200" s="171">
        <v>20</v>
      </c>
      <c r="K200" s="166" t="s">
        <v>3062</v>
      </c>
      <c r="L200" s="12" t="s">
        <v>271</v>
      </c>
      <c r="W200" s="83">
        <v>1</v>
      </c>
    </row>
    <row r="201" spans="2:24" ht="64.95" customHeight="1" x14ac:dyDescent="0.5">
      <c r="B201" s="153">
        <v>203</v>
      </c>
      <c r="C201" s="10">
        <v>1</v>
      </c>
      <c r="D201" s="17">
        <v>1.4</v>
      </c>
      <c r="E201" s="15" t="s">
        <v>267</v>
      </c>
      <c r="F201" s="15" t="s">
        <v>278</v>
      </c>
      <c r="G201" s="344"/>
      <c r="H201" s="164">
        <f t="shared" si="11"/>
        <v>175</v>
      </c>
      <c r="I201" s="84" t="s">
        <v>3063</v>
      </c>
      <c r="J201" s="177">
        <v>1</v>
      </c>
      <c r="K201" s="166" t="s">
        <v>280</v>
      </c>
      <c r="L201" s="12" t="s">
        <v>271</v>
      </c>
      <c r="W201" s="83">
        <v>1</v>
      </c>
    </row>
    <row r="202" spans="2:24" ht="45" customHeight="1" x14ac:dyDescent="0.5">
      <c r="B202" s="153">
        <v>204</v>
      </c>
      <c r="G202" s="162" t="s">
        <v>3064</v>
      </c>
      <c r="H202" s="163"/>
      <c r="I202" s="163"/>
      <c r="J202" s="162"/>
      <c r="K202" s="162"/>
      <c r="M202" s="75"/>
      <c r="N202" s="75"/>
      <c r="O202" s="75"/>
      <c r="P202" s="75"/>
      <c r="Q202" s="76"/>
      <c r="R202" s="77"/>
      <c r="S202" s="78">
        <v>4</v>
      </c>
      <c r="T202" s="77" t="s">
        <v>1695</v>
      </c>
      <c r="U202" s="78"/>
      <c r="V202" s="77"/>
      <c r="W202" s="79">
        <f>SUM(W203:W222)</f>
        <v>20</v>
      </c>
      <c r="X202" s="77" t="s">
        <v>1697</v>
      </c>
    </row>
    <row r="203" spans="2:24" ht="45" customHeight="1" x14ac:dyDescent="0.5">
      <c r="B203" s="153">
        <v>205</v>
      </c>
      <c r="C203" s="10">
        <v>1</v>
      </c>
      <c r="D203" s="17">
        <v>1.4</v>
      </c>
      <c r="E203" s="16" t="s">
        <v>282</v>
      </c>
      <c r="F203" s="16" t="s">
        <v>283</v>
      </c>
      <c r="G203" s="348" t="s">
        <v>3065</v>
      </c>
      <c r="H203" s="91">
        <f>+H201+1</f>
        <v>176</v>
      </c>
      <c r="I203" s="84" t="s">
        <v>3066</v>
      </c>
      <c r="J203" s="91">
        <v>4</v>
      </c>
      <c r="K203" s="93" t="s">
        <v>285</v>
      </c>
      <c r="L203" s="12" t="s">
        <v>271</v>
      </c>
      <c r="W203" s="83">
        <v>1</v>
      </c>
    </row>
    <row r="204" spans="2:24" ht="45" customHeight="1" x14ac:dyDescent="0.5">
      <c r="B204" s="153">
        <v>206</v>
      </c>
      <c r="C204" s="10">
        <v>1</v>
      </c>
      <c r="D204" s="17">
        <v>1.4</v>
      </c>
      <c r="E204" s="16" t="s">
        <v>282</v>
      </c>
      <c r="F204" s="16" t="s">
        <v>283</v>
      </c>
      <c r="G204" s="349"/>
      <c r="H204" s="91">
        <f t="shared" ref="H204:H222" si="12">+H203+1</f>
        <v>177</v>
      </c>
      <c r="I204" s="84" t="s">
        <v>3067</v>
      </c>
      <c r="J204" s="91">
        <v>40</v>
      </c>
      <c r="K204" s="93" t="s">
        <v>3068</v>
      </c>
      <c r="L204" s="12" t="s">
        <v>271</v>
      </c>
      <c r="W204" s="83">
        <v>1</v>
      </c>
    </row>
    <row r="205" spans="2:24" ht="45" customHeight="1" x14ac:dyDescent="0.5">
      <c r="B205" s="153">
        <v>207</v>
      </c>
      <c r="C205" s="10">
        <v>1</v>
      </c>
      <c r="D205" s="17">
        <v>1.4</v>
      </c>
      <c r="E205" s="16" t="s">
        <v>282</v>
      </c>
      <c r="F205" s="16" t="s">
        <v>283</v>
      </c>
      <c r="G205" s="349"/>
      <c r="H205" s="91">
        <f t="shared" si="12"/>
        <v>178</v>
      </c>
      <c r="I205" s="84" t="s">
        <v>3069</v>
      </c>
      <c r="J205" s="91">
        <v>8</v>
      </c>
      <c r="K205" s="93" t="s">
        <v>286</v>
      </c>
      <c r="L205" s="12" t="s">
        <v>271</v>
      </c>
      <c r="W205" s="83">
        <v>1</v>
      </c>
    </row>
    <row r="206" spans="2:24" ht="45" customHeight="1" x14ac:dyDescent="0.5">
      <c r="B206" s="153">
        <v>208</v>
      </c>
      <c r="C206" s="10">
        <v>1</v>
      </c>
      <c r="D206" s="17">
        <v>1.4</v>
      </c>
      <c r="E206" s="16" t="s">
        <v>282</v>
      </c>
      <c r="F206" s="16" t="s">
        <v>283</v>
      </c>
      <c r="G206" s="350"/>
      <c r="H206" s="91">
        <f t="shared" si="12"/>
        <v>179</v>
      </c>
      <c r="I206" s="84" t="s">
        <v>3070</v>
      </c>
      <c r="J206" s="91">
        <v>12</v>
      </c>
      <c r="K206" s="93" t="s">
        <v>3071</v>
      </c>
      <c r="L206" s="12" t="s">
        <v>271</v>
      </c>
      <c r="W206" s="83">
        <v>1</v>
      </c>
    </row>
    <row r="207" spans="2:24" ht="45" customHeight="1" x14ac:dyDescent="0.5">
      <c r="B207" s="153">
        <v>209</v>
      </c>
      <c r="C207" s="10">
        <v>1</v>
      </c>
      <c r="D207" s="17">
        <v>1.4</v>
      </c>
      <c r="E207" s="16" t="s">
        <v>282</v>
      </c>
      <c r="F207" s="10" t="s">
        <v>287</v>
      </c>
      <c r="G207" s="345" t="s">
        <v>3072</v>
      </c>
      <c r="H207" s="80">
        <f t="shared" si="12"/>
        <v>180</v>
      </c>
      <c r="I207" s="84" t="s">
        <v>3073</v>
      </c>
      <c r="J207" s="80">
        <v>20</v>
      </c>
      <c r="K207" s="167" t="s">
        <v>3074</v>
      </c>
      <c r="L207" s="12" t="s">
        <v>271</v>
      </c>
      <c r="W207" s="83">
        <v>1</v>
      </c>
    </row>
    <row r="208" spans="2:24" ht="45" customHeight="1" x14ac:dyDescent="0.5">
      <c r="B208" s="153">
        <v>210</v>
      </c>
      <c r="C208" s="10">
        <v>1</v>
      </c>
      <c r="D208" s="17">
        <v>1.4</v>
      </c>
      <c r="E208" s="16" t="s">
        <v>282</v>
      </c>
      <c r="F208" s="10" t="s">
        <v>287</v>
      </c>
      <c r="G208" s="347"/>
      <c r="H208" s="80">
        <f t="shared" si="12"/>
        <v>181</v>
      </c>
      <c r="I208" s="84" t="s">
        <v>3075</v>
      </c>
      <c r="J208" s="80">
        <v>40</v>
      </c>
      <c r="K208" s="167" t="s">
        <v>3076</v>
      </c>
      <c r="L208" s="12" t="s">
        <v>271</v>
      </c>
      <c r="W208" s="83">
        <v>1</v>
      </c>
    </row>
    <row r="209" spans="2:24" ht="45" customHeight="1" x14ac:dyDescent="0.5">
      <c r="B209" s="153">
        <v>211</v>
      </c>
      <c r="C209" s="10">
        <v>1</v>
      </c>
      <c r="D209" s="17">
        <v>1.4</v>
      </c>
      <c r="E209" s="16" t="s">
        <v>282</v>
      </c>
      <c r="F209" s="10" t="s">
        <v>287</v>
      </c>
      <c r="G209" s="347"/>
      <c r="H209" s="80">
        <f t="shared" si="12"/>
        <v>182</v>
      </c>
      <c r="I209" s="84" t="s">
        <v>3077</v>
      </c>
      <c r="J209" s="80">
        <v>4</v>
      </c>
      <c r="K209" s="167" t="s">
        <v>3078</v>
      </c>
      <c r="L209" s="12" t="s">
        <v>271</v>
      </c>
      <c r="W209" s="83">
        <v>1</v>
      </c>
    </row>
    <row r="210" spans="2:24" ht="45" customHeight="1" x14ac:dyDescent="0.5">
      <c r="B210" s="153">
        <v>212</v>
      </c>
      <c r="C210" s="10">
        <v>1</v>
      </c>
      <c r="D210" s="17">
        <v>1.4</v>
      </c>
      <c r="E210" s="16" t="s">
        <v>282</v>
      </c>
      <c r="F210" s="10" t="s">
        <v>287</v>
      </c>
      <c r="G210" s="347"/>
      <c r="H210" s="80">
        <f t="shared" si="12"/>
        <v>183</v>
      </c>
      <c r="I210" s="84" t="s">
        <v>3079</v>
      </c>
      <c r="J210" s="80">
        <v>4</v>
      </c>
      <c r="K210" s="167" t="s">
        <v>3080</v>
      </c>
      <c r="L210" s="12" t="s">
        <v>271</v>
      </c>
      <c r="W210" s="83">
        <v>1</v>
      </c>
    </row>
    <row r="211" spans="2:24" ht="45" customHeight="1" x14ac:dyDescent="0.5">
      <c r="B211" s="153">
        <v>213</v>
      </c>
      <c r="C211" s="10">
        <v>1</v>
      </c>
      <c r="D211" s="17">
        <v>1.4</v>
      </c>
      <c r="E211" s="16" t="s">
        <v>282</v>
      </c>
      <c r="F211" s="10" t="s">
        <v>287</v>
      </c>
      <c r="G211" s="347"/>
      <c r="H211" s="80">
        <f t="shared" si="12"/>
        <v>184</v>
      </c>
      <c r="I211" s="84" t="s">
        <v>3081</v>
      </c>
      <c r="J211" s="80">
        <v>20</v>
      </c>
      <c r="K211" s="167" t="s">
        <v>3082</v>
      </c>
      <c r="L211" s="12" t="s">
        <v>271</v>
      </c>
      <c r="W211" s="83">
        <v>1</v>
      </c>
    </row>
    <row r="212" spans="2:24" ht="45" customHeight="1" x14ac:dyDescent="0.5">
      <c r="B212" s="153">
        <v>214</v>
      </c>
      <c r="C212" s="10">
        <v>1</v>
      </c>
      <c r="D212" s="17">
        <v>1.4</v>
      </c>
      <c r="E212" s="16" t="s">
        <v>282</v>
      </c>
      <c r="F212" s="10" t="s">
        <v>287</v>
      </c>
      <c r="G212" s="347"/>
      <c r="H212" s="80">
        <f t="shared" si="12"/>
        <v>185</v>
      </c>
      <c r="I212" s="84" t="s">
        <v>3083</v>
      </c>
      <c r="J212" s="80">
        <v>20</v>
      </c>
      <c r="K212" s="167" t="s">
        <v>3084</v>
      </c>
      <c r="L212" s="12" t="s">
        <v>271</v>
      </c>
      <c r="W212" s="83">
        <v>1</v>
      </c>
    </row>
    <row r="213" spans="2:24" ht="45" customHeight="1" x14ac:dyDescent="0.5">
      <c r="B213" s="153">
        <v>215</v>
      </c>
      <c r="C213" s="10">
        <v>1</v>
      </c>
      <c r="D213" s="17">
        <v>1.4</v>
      </c>
      <c r="E213" s="16" t="s">
        <v>282</v>
      </c>
      <c r="F213" s="10" t="s">
        <v>287</v>
      </c>
      <c r="G213" s="347"/>
      <c r="H213" s="80">
        <f t="shared" si="12"/>
        <v>186</v>
      </c>
      <c r="I213" s="84" t="s">
        <v>3085</v>
      </c>
      <c r="J213" s="80">
        <v>8</v>
      </c>
      <c r="K213" s="167" t="s">
        <v>289</v>
      </c>
      <c r="L213" s="12" t="s">
        <v>271</v>
      </c>
      <c r="W213" s="83">
        <v>1</v>
      </c>
    </row>
    <row r="214" spans="2:24" ht="45" customHeight="1" x14ac:dyDescent="0.5">
      <c r="B214" s="153">
        <v>216</v>
      </c>
      <c r="C214" s="10">
        <v>1</v>
      </c>
      <c r="D214" s="17">
        <v>1.4</v>
      </c>
      <c r="E214" s="16" t="s">
        <v>282</v>
      </c>
      <c r="F214" s="10" t="s">
        <v>287</v>
      </c>
      <c r="G214" s="346"/>
      <c r="H214" s="80">
        <f t="shared" si="12"/>
        <v>187</v>
      </c>
      <c r="I214" s="84" t="s">
        <v>3086</v>
      </c>
      <c r="J214" s="80">
        <v>80</v>
      </c>
      <c r="K214" s="167" t="s">
        <v>3087</v>
      </c>
      <c r="L214" s="12" t="s">
        <v>271</v>
      </c>
      <c r="W214" s="83">
        <v>1</v>
      </c>
    </row>
    <row r="215" spans="2:24" ht="45" customHeight="1" x14ac:dyDescent="0.5">
      <c r="B215" s="153">
        <v>217</v>
      </c>
      <c r="C215" s="10">
        <v>1</v>
      </c>
      <c r="D215" s="17">
        <v>1.4</v>
      </c>
      <c r="E215" s="16" t="s">
        <v>282</v>
      </c>
      <c r="F215" s="16" t="s">
        <v>290</v>
      </c>
      <c r="G215" s="348" t="s">
        <v>3088</v>
      </c>
      <c r="H215" s="91">
        <f t="shared" si="12"/>
        <v>188</v>
      </c>
      <c r="I215" s="84" t="s">
        <v>3089</v>
      </c>
      <c r="J215" s="91">
        <v>4</v>
      </c>
      <c r="K215" s="93" t="s">
        <v>292</v>
      </c>
      <c r="L215" s="12" t="s">
        <v>271</v>
      </c>
      <c r="W215" s="83">
        <v>1</v>
      </c>
    </row>
    <row r="216" spans="2:24" ht="45" customHeight="1" x14ac:dyDescent="0.5">
      <c r="B216" s="153">
        <v>218</v>
      </c>
      <c r="C216" s="10">
        <v>1</v>
      </c>
      <c r="D216" s="17">
        <v>1.4</v>
      </c>
      <c r="E216" s="16" t="s">
        <v>282</v>
      </c>
      <c r="F216" s="16" t="s">
        <v>290</v>
      </c>
      <c r="G216" s="349"/>
      <c r="H216" s="91">
        <f t="shared" si="12"/>
        <v>189</v>
      </c>
      <c r="I216" s="84" t="s">
        <v>3090</v>
      </c>
      <c r="J216" s="91">
        <v>4</v>
      </c>
      <c r="K216" s="93" t="s">
        <v>293</v>
      </c>
      <c r="L216" s="12" t="s">
        <v>271</v>
      </c>
      <c r="W216" s="83">
        <v>1</v>
      </c>
    </row>
    <row r="217" spans="2:24" ht="45" customHeight="1" x14ac:dyDescent="0.5">
      <c r="B217" s="153">
        <v>219</v>
      </c>
      <c r="C217" s="10">
        <v>1</v>
      </c>
      <c r="D217" s="17">
        <v>1.4</v>
      </c>
      <c r="E217" s="16" t="s">
        <v>282</v>
      </c>
      <c r="F217" s="16" t="s">
        <v>290</v>
      </c>
      <c r="G217" s="349"/>
      <c r="H217" s="91">
        <f t="shared" si="12"/>
        <v>190</v>
      </c>
      <c r="I217" s="84" t="s">
        <v>3091</v>
      </c>
      <c r="J217" s="91">
        <v>16</v>
      </c>
      <c r="K217" s="93" t="s">
        <v>3092</v>
      </c>
      <c r="L217" s="12" t="s">
        <v>271</v>
      </c>
      <c r="W217" s="83">
        <v>1</v>
      </c>
    </row>
    <row r="218" spans="2:24" ht="45" customHeight="1" x14ac:dyDescent="0.5">
      <c r="B218" s="153">
        <v>220</v>
      </c>
      <c r="C218" s="10">
        <v>1</v>
      </c>
      <c r="D218" s="17">
        <v>1.4</v>
      </c>
      <c r="E218" s="16" t="s">
        <v>282</v>
      </c>
      <c r="F218" s="16" t="s">
        <v>290</v>
      </c>
      <c r="G218" s="350"/>
      <c r="H218" s="91">
        <f t="shared" si="12"/>
        <v>191</v>
      </c>
      <c r="I218" s="84" t="s">
        <v>3093</v>
      </c>
      <c r="J218" s="91">
        <v>12</v>
      </c>
      <c r="K218" s="93" t="s">
        <v>294</v>
      </c>
      <c r="L218" s="12" t="s">
        <v>271</v>
      </c>
      <c r="W218" s="83">
        <v>1</v>
      </c>
    </row>
    <row r="219" spans="2:24" ht="45" customHeight="1" x14ac:dyDescent="0.5">
      <c r="B219" s="153">
        <v>221</v>
      </c>
      <c r="C219" s="10">
        <v>1</v>
      </c>
      <c r="D219" s="17">
        <v>1.4</v>
      </c>
      <c r="E219" s="16" t="s">
        <v>282</v>
      </c>
      <c r="F219" s="10" t="s">
        <v>295</v>
      </c>
      <c r="G219" s="345" t="s">
        <v>3094</v>
      </c>
      <c r="H219" s="80">
        <f t="shared" si="12"/>
        <v>192</v>
      </c>
      <c r="I219" s="84" t="s">
        <v>3095</v>
      </c>
      <c r="J219" s="80">
        <v>4</v>
      </c>
      <c r="K219" s="167" t="s">
        <v>297</v>
      </c>
      <c r="L219" s="12" t="s">
        <v>271</v>
      </c>
      <c r="W219" s="83">
        <v>1</v>
      </c>
    </row>
    <row r="220" spans="2:24" ht="45" customHeight="1" x14ac:dyDescent="0.5">
      <c r="B220" s="153">
        <v>222</v>
      </c>
      <c r="C220" s="10">
        <v>1</v>
      </c>
      <c r="D220" s="17">
        <v>1.4</v>
      </c>
      <c r="E220" s="16" t="s">
        <v>282</v>
      </c>
      <c r="F220" s="10" t="s">
        <v>295</v>
      </c>
      <c r="G220" s="347"/>
      <c r="H220" s="80">
        <f t="shared" si="12"/>
        <v>193</v>
      </c>
      <c r="I220" s="84" t="s">
        <v>3096</v>
      </c>
      <c r="J220" s="80">
        <v>48</v>
      </c>
      <c r="K220" s="167" t="s">
        <v>3097</v>
      </c>
      <c r="L220" s="12" t="s">
        <v>271</v>
      </c>
      <c r="W220" s="83">
        <v>1</v>
      </c>
    </row>
    <row r="221" spans="2:24" ht="45" customHeight="1" x14ac:dyDescent="0.5">
      <c r="B221" s="153">
        <v>223</v>
      </c>
      <c r="C221" s="10">
        <v>1</v>
      </c>
      <c r="D221" s="17">
        <v>1.4</v>
      </c>
      <c r="E221" s="16" t="s">
        <v>282</v>
      </c>
      <c r="F221" s="10" t="s">
        <v>295</v>
      </c>
      <c r="G221" s="347"/>
      <c r="H221" s="80">
        <f t="shared" si="12"/>
        <v>194</v>
      </c>
      <c r="I221" s="84" t="s">
        <v>3098</v>
      </c>
      <c r="J221" s="80">
        <v>16</v>
      </c>
      <c r="K221" s="167" t="s">
        <v>298</v>
      </c>
      <c r="L221" s="12" t="s">
        <v>271</v>
      </c>
      <c r="W221" s="83">
        <v>1</v>
      </c>
    </row>
    <row r="222" spans="2:24" ht="45" customHeight="1" x14ac:dyDescent="0.5">
      <c r="B222" s="153">
        <v>224</v>
      </c>
      <c r="C222" s="10">
        <v>1</v>
      </c>
      <c r="D222" s="17">
        <v>1.4</v>
      </c>
      <c r="E222" s="16" t="s">
        <v>282</v>
      </c>
      <c r="F222" s="10" t="s">
        <v>295</v>
      </c>
      <c r="G222" s="346"/>
      <c r="H222" s="80">
        <f t="shared" si="12"/>
        <v>195</v>
      </c>
      <c r="I222" s="84" t="s">
        <v>3099</v>
      </c>
      <c r="J222" s="80">
        <v>4</v>
      </c>
      <c r="K222" s="167" t="s">
        <v>299</v>
      </c>
      <c r="L222" s="12" t="s">
        <v>271</v>
      </c>
      <c r="W222" s="83">
        <v>1</v>
      </c>
    </row>
    <row r="223" spans="2:24" ht="45" customHeight="1" x14ac:dyDescent="0.5">
      <c r="B223" s="153">
        <v>225</v>
      </c>
      <c r="G223" s="162" t="s">
        <v>3100</v>
      </c>
      <c r="H223" s="163"/>
      <c r="I223" s="163"/>
      <c r="J223" s="162"/>
      <c r="K223" s="162"/>
      <c r="M223" s="75"/>
      <c r="N223" s="75"/>
      <c r="O223" s="75"/>
      <c r="P223" s="75"/>
      <c r="Q223" s="76"/>
      <c r="R223" s="77"/>
      <c r="S223" s="78">
        <v>2</v>
      </c>
      <c r="T223" s="77" t="s">
        <v>1695</v>
      </c>
      <c r="U223" s="78"/>
      <c r="V223" s="77"/>
      <c r="W223" s="79">
        <f>SUM(W224:W237)</f>
        <v>14</v>
      </c>
      <c r="X223" s="77" t="s">
        <v>1697</v>
      </c>
    </row>
    <row r="224" spans="2:24" ht="45" customHeight="1" x14ac:dyDescent="0.5">
      <c r="B224" s="153">
        <v>226</v>
      </c>
      <c r="C224" s="10">
        <v>1</v>
      </c>
      <c r="D224" s="17">
        <v>1.4</v>
      </c>
      <c r="E224" s="15" t="s">
        <v>301</v>
      </c>
      <c r="F224" s="15" t="s">
        <v>302</v>
      </c>
      <c r="G224" s="342" t="s">
        <v>3101</v>
      </c>
      <c r="H224" s="164">
        <f>+H222+1</f>
        <v>196</v>
      </c>
      <c r="I224" s="84" t="s">
        <v>3102</v>
      </c>
      <c r="J224" s="171">
        <v>30</v>
      </c>
      <c r="K224" s="166" t="s">
        <v>3103</v>
      </c>
      <c r="L224" s="12" t="s">
        <v>271</v>
      </c>
      <c r="W224" s="83">
        <v>1</v>
      </c>
    </row>
    <row r="225" spans="2:24" ht="45" customHeight="1" x14ac:dyDescent="0.5">
      <c r="B225" s="153">
        <v>227</v>
      </c>
      <c r="C225" s="10">
        <v>1</v>
      </c>
      <c r="D225" s="17">
        <v>1.4</v>
      </c>
      <c r="E225" s="15" t="s">
        <v>301</v>
      </c>
      <c r="F225" s="15" t="s">
        <v>302</v>
      </c>
      <c r="G225" s="343"/>
      <c r="H225" s="164">
        <f t="shared" ref="H225:H237" si="13">+H224+1</f>
        <v>197</v>
      </c>
      <c r="I225" s="84" t="s">
        <v>3104</v>
      </c>
      <c r="J225" s="171">
        <v>1</v>
      </c>
      <c r="K225" s="166" t="s">
        <v>304</v>
      </c>
      <c r="L225" s="12" t="s">
        <v>271</v>
      </c>
      <c r="W225" s="83">
        <v>1</v>
      </c>
    </row>
    <row r="226" spans="2:24" ht="45" customHeight="1" x14ac:dyDescent="0.5">
      <c r="B226" s="153">
        <v>228</v>
      </c>
      <c r="C226" s="10">
        <v>1</v>
      </c>
      <c r="D226" s="17">
        <v>1.4</v>
      </c>
      <c r="E226" s="15" t="s">
        <v>301</v>
      </c>
      <c r="F226" s="15" t="s">
        <v>302</v>
      </c>
      <c r="G226" s="343"/>
      <c r="H226" s="164">
        <f t="shared" si="13"/>
        <v>198</v>
      </c>
      <c r="I226" s="84" t="s">
        <v>3105</v>
      </c>
      <c r="J226" s="171">
        <v>80</v>
      </c>
      <c r="K226" s="166" t="s">
        <v>3106</v>
      </c>
      <c r="L226" s="12" t="s">
        <v>271</v>
      </c>
      <c r="W226" s="83">
        <v>1</v>
      </c>
    </row>
    <row r="227" spans="2:24" ht="45" customHeight="1" x14ac:dyDescent="0.5">
      <c r="B227" s="153">
        <v>229</v>
      </c>
      <c r="C227" s="10">
        <v>1</v>
      </c>
      <c r="D227" s="17">
        <v>1.4</v>
      </c>
      <c r="E227" s="15" t="s">
        <v>301</v>
      </c>
      <c r="F227" s="15" t="s">
        <v>302</v>
      </c>
      <c r="G227" s="343"/>
      <c r="H227" s="164">
        <f t="shared" si="13"/>
        <v>199</v>
      </c>
      <c r="I227" s="84" t="s">
        <v>3107</v>
      </c>
      <c r="J227" s="171">
        <v>80</v>
      </c>
      <c r="K227" s="166" t="s">
        <v>3108</v>
      </c>
      <c r="L227" s="12" t="s">
        <v>271</v>
      </c>
      <c r="W227" s="83">
        <v>1</v>
      </c>
    </row>
    <row r="228" spans="2:24" ht="45" customHeight="1" x14ac:dyDescent="0.5">
      <c r="B228" s="153">
        <v>230</v>
      </c>
      <c r="C228" s="10">
        <v>1</v>
      </c>
      <c r="D228" s="17">
        <v>1.4</v>
      </c>
      <c r="E228" s="15" t="s">
        <v>301</v>
      </c>
      <c r="F228" s="15" t="s">
        <v>302</v>
      </c>
      <c r="G228" s="343"/>
      <c r="H228" s="164">
        <f t="shared" si="13"/>
        <v>200</v>
      </c>
      <c r="I228" s="84" t="s">
        <v>3109</v>
      </c>
      <c r="J228" s="171">
        <v>1200</v>
      </c>
      <c r="K228" s="166" t="s">
        <v>3110</v>
      </c>
      <c r="L228" s="12" t="s">
        <v>271</v>
      </c>
      <c r="W228" s="83">
        <v>1</v>
      </c>
    </row>
    <row r="229" spans="2:24" ht="45" customHeight="1" x14ac:dyDescent="0.5">
      <c r="B229" s="153">
        <v>231</v>
      </c>
      <c r="C229" s="10">
        <v>1</v>
      </c>
      <c r="D229" s="17">
        <v>1.4</v>
      </c>
      <c r="E229" s="15" t="s">
        <v>301</v>
      </c>
      <c r="F229" s="15" t="s">
        <v>302</v>
      </c>
      <c r="G229" s="343"/>
      <c r="H229" s="164">
        <f t="shared" si="13"/>
        <v>201</v>
      </c>
      <c r="I229" s="84" t="s">
        <v>3111</v>
      </c>
      <c r="J229" s="171">
        <v>8</v>
      </c>
      <c r="K229" s="166" t="s">
        <v>3112</v>
      </c>
      <c r="L229" s="12" t="s">
        <v>271</v>
      </c>
      <c r="W229" s="83">
        <v>1</v>
      </c>
    </row>
    <row r="230" spans="2:24" ht="45" customHeight="1" x14ac:dyDescent="0.5">
      <c r="B230" s="153">
        <v>232</v>
      </c>
      <c r="C230" s="10">
        <v>1</v>
      </c>
      <c r="D230" s="17">
        <v>1.4</v>
      </c>
      <c r="E230" s="15" t="s">
        <v>301</v>
      </c>
      <c r="F230" s="15" t="s">
        <v>302</v>
      </c>
      <c r="G230" s="343"/>
      <c r="H230" s="164">
        <f t="shared" si="13"/>
        <v>202</v>
      </c>
      <c r="I230" s="84" t="s">
        <v>3113</v>
      </c>
      <c r="J230" s="171">
        <v>160</v>
      </c>
      <c r="K230" s="166" t="s">
        <v>3114</v>
      </c>
      <c r="L230" s="12" t="s">
        <v>271</v>
      </c>
      <c r="W230" s="83">
        <v>1</v>
      </c>
    </row>
    <row r="231" spans="2:24" ht="45" customHeight="1" x14ac:dyDescent="0.5">
      <c r="B231" s="153">
        <v>233</v>
      </c>
      <c r="C231" s="10">
        <v>1</v>
      </c>
      <c r="D231" s="17">
        <v>1.4</v>
      </c>
      <c r="E231" s="15" t="s">
        <v>301</v>
      </c>
      <c r="F231" s="15" t="s">
        <v>302</v>
      </c>
      <c r="G231" s="343"/>
      <c r="H231" s="164">
        <f t="shared" si="13"/>
        <v>203</v>
      </c>
      <c r="I231" s="84" t="s">
        <v>3115</v>
      </c>
      <c r="J231" s="171">
        <v>40</v>
      </c>
      <c r="K231" s="166" t="s">
        <v>3116</v>
      </c>
      <c r="L231" s="12" t="s">
        <v>271</v>
      </c>
      <c r="W231" s="83">
        <v>1</v>
      </c>
    </row>
    <row r="232" spans="2:24" ht="45" customHeight="1" x14ac:dyDescent="0.5">
      <c r="B232" s="153">
        <v>234</v>
      </c>
      <c r="C232" s="10">
        <v>1</v>
      </c>
      <c r="D232" s="17">
        <v>1.4</v>
      </c>
      <c r="E232" s="15" t="s">
        <v>301</v>
      </c>
      <c r="F232" s="15" t="s">
        <v>302</v>
      </c>
      <c r="G232" s="343"/>
      <c r="H232" s="164">
        <f t="shared" si="13"/>
        <v>204</v>
      </c>
      <c r="I232" s="84" t="s">
        <v>3117</v>
      </c>
      <c r="J232" s="171">
        <v>4</v>
      </c>
      <c r="K232" s="166" t="s">
        <v>3118</v>
      </c>
      <c r="L232" s="12" t="s">
        <v>271</v>
      </c>
      <c r="W232" s="83">
        <v>1</v>
      </c>
    </row>
    <row r="233" spans="2:24" ht="45" customHeight="1" x14ac:dyDescent="0.5">
      <c r="B233" s="153">
        <v>235</v>
      </c>
      <c r="C233" s="10">
        <v>1</v>
      </c>
      <c r="D233" s="17">
        <v>1.4</v>
      </c>
      <c r="E233" s="15" t="s">
        <v>301</v>
      </c>
      <c r="F233" s="15" t="s">
        <v>302</v>
      </c>
      <c r="G233" s="344"/>
      <c r="H233" s="164">
        <f t="shared" si="13"/>
        <v>205</v>
      </c>
      <c r="I233" s="84" t="s">
        <v>3119</v>
      </c>
      <c r="J233" s="171">
        <v>4</v>
      </c>
      <c r="K233" s="166" t="s">
        <v>3120</v>
      </c>
      <c r="L233" s="12" t="s">
        <v>271</v>
      </c>
      <c r="W233" s="83">
        <v>1</v>
      </c>
    </row>
    <row r="234" spans="2:24" ht="45" customHeight="1" x14ac:dyDescent="0.5">
      <c r="B234" s="153">
        <v>236</v>
      </c>
      <c r="C234" s="10">
        <v>1</v>
      </c>
      <c r="D234" s="17">
        <v>1.4</v>
      </c>
      <c r="E234" s="15" t="s">
        <v>301</v>
      </c>
      <c r="F234" s="18" t="s">
        <v>305</v>
      </c>
      <c r="G234" s="345" t="s">
        <v>3121</v>
      </c>
      <c r="H234" s="80">
        <f t="shared" si="13"/>
        <v>206</v>
      </c>
      <c r="I234" s="84" t="s">
        <v>3122</v>
      </c>
      <c r="J234" s="168">
        <v>4</v>
      </c>
      <c r="K234" s="167" t="s">
        <v>3123</v>
      </c>
      <c r="L234" s="12" t="s">
        <v>271</v>
      </c>
      <c r="W234" s="83">
        <v>1</v>
      </c>
    </row>
    <row r="235" spans="2:24" ht="45" customHeight="1" x14ac:dyDescent="0.5">
      <c r="B235" s="153">
        <v>237</v>
      </c>
      <c r="C235" s="10">
        <v>1</v>
      </c>
      <c r="D235" s="17">
        <v>1.4</v>
      </c>
      <c r="E235" s="15" t="s">
        <v>301</v>
      </c>
      <c r="F235" s="18" t="s">
        <v>305</v>
      </c>
      <c r="G235" s="347"/>
      <c r="H235" s="80">
        <f t="shared" si="13"/>
        <v>207</v>
      </c>
      <c r="I235" s="84" t="s">
        <v>3124</v>
      </c>
      <c r="J235" s="168">
        <v>8</v>
      </c>
      <c r="K235" s="167" t="s">
        <v>3125</v>
      </c>
      <c r="L235" s="12" t="s">
        <v>271</v>
      </c>
      <c r="W235" s="83">
        <v>1</v>
      </c>
    </row>
    <row r="236" spans="2:24" ht="45" customHeight="1" x14ac:dyDescent="0.5">
      <c r="B236" s="153">
        <v>238</v>
      </c>
      <c r="C236" s="10">
        <v>1</v>
      </c>
      <c r="D236" s="17">
        <v>1.4</v>
      </c>
      <c r="E236" s="15" t="s">
        <v>301</v>
      </c>
      <c r="F236" s="18" t="s">
        <v>305</v>
      </c>
      <c r="G236" s="347"/>
      <c r="H236" s="80">
        <f t="shared" si="13"/>
        <v>208</v>
      </c>
      <c r="I236" s="84" t="s">
        <v>3126</v>
      </c>
      <c r="J236" s="168">
        <v>4</v>
      </c>
      <c r="K236" s="167" t="s">
        <v>3127</v>
      </c>
      <c r="L236" s="12" t="s">
        <v>271</v>
      </c>
      <c r="W236" s="83">
        <v>1</v>
      </c>
    </row>
    <row r="237" spans="2:24" ht="45" customHeight="1" x14ac:dyDescent="0.5">
      <c r="B237" s="153">
        <v>239</v>
      </c>
      <c r="C237" s="10">
        <v>1</v>
      </c>
      <c r="D237" s="17">
        <v>1.4</v>
      </c>
      <c r="E237" s="15" t="s">
        <v>301</v>
      </c>
      <c r="F237" s="18" t="s">
        <v>305</v>
      </c>
      <c r="G237" s="346"/>
      <c r="H237" s="80">
        <f t="shared" si="13"/>
        <v>209</v>
      </c>
      <c r="I237" s="84" t="s">
        <v>3128</v>
      </c>
      <c r="J237" s="168">
        <v>8</v>
      </c>
      <c r="K237" s="167" t="s">
        <v>3129</v>
      </c>
      <c r="L237" s="12" t="s">
        <v>271</v>
      </c>
      <c r="W237" s="83">
        <v>1</v>
      </c>
    </row>
    <row r="238" spans="2:24" ht="45" customHeight="1" x14ac:dyDescent="0.5">
      <c r="B238" s="153">
        <v>240</v>
      </c>
      <c r="G238" s="162" t="s">
        <v>3130</v>
      </c>
      <c r="H238" s="163"/>
      <c r="I238" s="163"/>
      <c r="J238" s="162"/>
      <c r="K238" s="162"/>
      <c r="M238" s="75"/>
      <c r="N238" s="75"/>
      <c r="O238" s="75"/>
      <c r="P238" s="75"/>
      <c r="Q238" s="76"/>
      <c r="R238" s="77"/>
      <c r="S238" s="78">
        <v>2</v>
      </c>
      <c r="T238" s="77" t="s">
        <v>1695</v>
      </c>
      <c r="U238" s="78"/>
      <c r="V238" s="77"/>
      <c r="W238" s="79">
        <f>SUM(W239:W256)</f>
        <v>18</v>
      </c>
      <c r="X238" s="77" t="s">
        <v>1697</v>
      </c>
    </row>
    <row r="239" spans="2:24" ht="45" customHeight="1" x14ac:dyDescent="0.5">
      <c r="B239" s="153">
        <v>241</v>
      </c>
      <c r="C239" s="10">
        <v>1</v>
      </c>
      <c r="D239" s="17">
        <v>1.4</v>
      </c>
      <c r="E239" s="16" t="s">
        <v>308</v>
      </c>
      <c r="F239" s="16" t="s">
        <v>309</v>
      </c>
      <c r="G239" s="348" t="s">
        <v>3131</v>
      </c>
      <c r="H239" s="91">
        <f>+H237+1</f>
        <v>210</v>
      </c>
      <c r="I239" s="84" t="s">
        <v>3132</v>
      </c>
      <c r="J239" s="91">
        <v>4</v>
      </c>
      <c r="K239" s="93" t="s">
        <v>3133</v>
      </c>
      <c r="L239" s="12" t="s">
        <v>271</v>
      </c>
      <c r="W239" s="83">
        <v>1</v>
      </c>
    </row>
    <row r="240" spans="2:24" ht="45" customHeight="1" x14ac:dyDescent="0.5">
      <c r="B240" s="153">
        <v>242</v>
      </c>
      <c r="C240" s="10">
        <v>1</v>
      </c>
      <c r="D240" s="17">
        <v>1.4</v>
      </c>
      <c r="E240" s="16" t="s">
        <v>308</v>
      </c>
      <c r="F240" s="16" t="s">
        <v>309</v>
      </c>
      <c r="G240" s="349"/>
      <c r="H240" s="91">
        <f t="shared" ref="H240:H256" si="14">+H239+1</f>
        <v>211</v>
      </c>
      <c r="I240" s="84" t="s">
        <v>3134</v>
      </c>
      <c r="J240" s="91">
        <v>40</v>
      </c>
      <c r="K240" s="93" t="s">
        <v>311</v>
      </c>
      <c r="L240" s="12" t="s">
        <v>271</v>
      </c>
      <c r="W240" s="83">
        <v>1</v>
      </c>
    </row>
    <row r="241" spans="2:23" ht="45" customHeight="1" x14ac:dyDescent="0.5">
      <c r="B241" s="153">
        <v>243</v>
      </c>
      <c r="C241" s="10">
        <v>1</v>
      </c>
      <c r="D241" s="17">
        <v>1.4</v>
      </c>
      <c r="E241" s="16" t="s">
        <v>308</v>
      </c>
      <c r="F241" s="16" t="s">
        <v>309</v>
      </c>
      <c r="G241" s="349"/>
      <c r="H241" s="91">
        <f t="shared" si="14"/>
        <v>212</v>
      </c>
      <c r="I241" s="84" t="s">
        <v>3135</v>
      </c>
      <c r="J241" s="91">
        <v>40</v>
      </c>
      <c r="K241" s="93" t="s">
        <v>3136</v>
      </c>
      <c r="L241" s="12" t="s">
        <v>271</v>
      </c>
      <c r="W241" s="83">
        <v>1</v>
      </c>
    </row>
    <row r="242" spans="2:23" ht="45" customHeight="1" x14ac:dyDescent="0.5">
      <c r="B242" s="153">
        <v>244</v>
      </c>
      <c r="C242" s="10">
        <v>1</v>
      </c>
      <c r="D242" s="17">
        <v>1.4</v>
      </c>
      <c r="E242" s="16" t="s">
        <v>308</v>
      </c>
      <c r="F242" s="16" t="s">
        <v>309</v>
      </c>
      <c r="G242" s="349"/>
      <c r="H242" s="91">
        <f t="shared" si="14"/>
        <v>213</v>
      </c>
      <c r="I242" s="84" t="s">
        <v>3137</v>
      </c>
      <c r="J242" s="91">
        <v>8</v>
      </c>
      <c r="K242" s="93" t="s">
        <v>3138</v>
      </c>
      <c r="L242" s="12" t="s">
        <v>271</v>
      </c>
      <c r="W242" s="83">
        <v>1</v>
      </c>
    </row>
    <row r="243" spans="2:23" ht="45" customHeight="1" x14ac:dyDescent="0.5">
      <c r="B243" s="153">
        <v>245</v>
      </c>
      <c r="C243" s="10">
        <v>1</v>
      </c>
      <c r="D243" s="17">
        <v>1.4</v>
      </c>
      <c r="E243" s="16" t="s">
        <v>308</v>
      </c>
      <c r="F243" s="16" t="s">
        <v>309</v>
      </c>
      <c r="G243" s="349"/>
      <c r="H243" s="91">
        <f t="shared" si="14"/>
        <v>214</v>
      </c>
      <c r="I243" s="84" t="s">
        <v>3139</v>
      </c>
      <c r="J243" s="91">
        <v>4</v>
      </c>
      <c r="K243" s="93" t="s">
        <v>3140</v>
      </c>
      <c r="L243" s="12" t="s">
        <v>271</v>
      </c>
      <c r="W243" s="83">
        <v>1</v>
      </c>
    </row>
    <row r="244" spans="2:23" ht="45" customHeight="1" x14ac:dyDescent="0.5">
      <c r="B244" s="153">
        <v>246</v>
      </c>
      <c r="C244" s="10">
        <v>1</v>
      </c>
      <c r="D244" s="17">
        <v>1.4</v>
      </c>
      <c r="E244" s="16" t="s">
        <v>308</v>
      </c>
      <c r="F244" s="16" t="s">
        <v>309</v>
      </c>
      <c r="G244" s="349"/>
      <c r="H244" s="91">
        <f t="shared" si="14"/>
        <v>215</v>
      </c>
      <c r="I244" s="84" t="s">
        <v>3141</v>
      </c>
      <c r="J244" s="91">
        <v>1</v>
      </c>
      <c r="K244" s="93" t="s">
        <v>3142</v>
      </c>
      <c r="L244" s="12" t="s">
        <v>271</v>
      </c>
      <c r="W244" s="83">
        <v>1</v>
      </c>
    </row>
    <row r="245" spans="2:23" ht="45" customHeight="1" x14ac:dyDescent="0.5">
      <c r="B245" s="153">
        <v>247</v>
      </c>
      <c r="C245" s="10">
        <v>1</v>
      </c>
      <c r="D245" s="17">
        <v>1.4</v>
      </c>
      <c r="E245" s="16" t="s">
        <v>308</v>
      </c>
      <c r="F245" s="16" t="s">
        <v>309</v>
      </c>
      <c r="G245" s="349"/>
      <c r="H245" s="91">
        <f t="shared" si="14"/>
        <v>216</v>
      </c>
      <c r="I245" s="84" t="s">
        <v>3143</v>
      </c>
      <c r="J245" s="91">
        <v>20</v>
      </c>
      <c r="K245" s="93" t="s">
        <v>3144</v>
      </c>
      <c r="L245" s="12" t="s">
        <v>271</v>
      </c>
      <c r="W245" s="83">
        <v>1</v>
      </c>
    </row>
    <row r="246" spans="2:23" ht="45" customHeight="1" x14ac:dyDescent="0.5">
      <c r="B246" s="153">
        <v>248</v>
      </c>
      <c r="C246" s="10">
        <v>1</v>
      </c>
      <c r="D246" s="17">
        <v>1.4</v>
      </c>
      <c r="E246" s="16" t="s">
        <v>308</v>
      </c>
      <c r="F246" s="16" t="s">
        <v>309</v>
      </c>
      <c r="G246" s="349"/>
      <c r="H246" s="91">
        <f t="shared" si="14"/>
        <v>217</v>
      </c>
      <c r="I246" s="84" t="s">
        <v>3145</v>
      </c>
      <c r="J246" s="91">
        <v>20</v>
      </c>
      <c r="K246" s="93" t="s">
        <v>312</v>
      </c>
      <c r="L246" s="12" t="s">
        <v>271</v>
      </c>
      <c r="W246" s="83">
        <v>1</v>
      </c>
    </row>
    <row r="247" spans="2:23" ht="45" customHeight="1" x14ac:dyDescent="0.5">
      <c r="B247" s="153">
        <v>249</v>
      </c>
      <c r="C247" s="10">
        <v>1</v>
      </c>
      <c r="D247" s="17">
        <v>1.4</v>
      </c>
      <c r="E247" s="16" t="s">
        <v>308</v>
      </c>
      <c r="F247" s="16" t="s">
        <v>309</v>
      </c>
      <c r="G247" s="349"/>
      <c r="H247" s="91">
        <f t="shared" si="14"/>
        <v>218</v>
      </c>
      <c r="I247" s="84" t="s">
        <v>3146</v>
      </c>
      <c r="J247" s="91">
        <v>20</v>
      </c>
      <c r="K247" s="93" t="s">
        <v>313</v>
      </c>
      <c r="L247" s="12" t="s">
        <v>271</v>
      </c>
      <c r="W247" s="83">
        <v>1</v>
      </c>
    </row>
    <row r="248" spans="2:23" ht="45" customHeight="1" x14ac:dyDescent="0.5">
      <c r="B248" s="153">
        <v>250</v>
      </c>
      <c r="C248" s="10">
        <v>1</v>
      </c>
      <c r="D248" s="17">
        <v>1.4</v>
      </c>
      <c r="E248" s="16" t="s">
        <v>308</v>
      </c>
      <c r="F248" s="16" t="s">
        <v>309</v>
      </c>
      <c r="G248" s="349"/>
      <c r="H248" s="91">
        <f t="shared" si="14"/>
        <v>219</v>
      </c>
      <c r="I248" s="84" t="s">
        <v>3147</v>
      </c>
      <c r="J248" s="91">
        <v>20</v>
      </c>
      <c r="K248" s="93" t="s">
        <v>314</v>
      </c>
      <c r="L248" s="12" t="s">
        <v>271</v>
      </c>
      <c r="W248" s="83">
        <v>1</v>
      </c>
    </row>
    <row r="249" spans="2:23" ht="45" customHeight="1" x14ac:dyDescent="0.5">
      <c r="B249" s="153">
        <v>251</v>
      </c>
      <c r="C249" s="10">
        <v>1</v>
      </c>
      <c r="D249" s="17">
        <v>1.4</v>
      </c>
      <c r="E249" s="16" t="s">
        <v>308</v>
      </c>
      <c r="F249" s="16" t="s">
        <v>309</v>
      </c>
      <c r="G249" s="350"/>
      <c r="H249" s="91">
        <f t="shared" si="14"/>
        <v>220</v>
      </c>
      <c r="I249" s="84" t="s">
        <v>3148</v>
      </c>
      <c r="J249" s="91">
        <v>40</v>
      </c>
      <c r="K249" s="93" t="s">
        <v>3149</v>
      </c>
      <c r="L249" s="12" t="s">
        <v>271</v>
      </c>
      <c r="W249" s="83">
        <v>1</v>
      </c>
    </row>
    <row r="250" spans="2:23" ht="79.95" customHeight="1" x14ac:dyDescent="0.5">
      <c r="B250" s="153">
        <v>252</v>
      </c>
      <c r="C250" s="10">
        <v>1</v>
      </c>
      <c r="D250" s="17">
        <v>1.4</v>
      </c>
      <c r="E250" s="16" t="s">
        <v>308</v>
      </c>
      <c r="F250" s="18" t="s">
        <v>315</v>
      </c>
      <c r="G250" s="345" t="s">
        <v>3150</v>
      </c>
      <c r="H250" s="80">
        <f t="shared" si="14"/>
        <v>221</v>
      </c>
      <c r="I250" s="84" t="s">
        <v>3151</v>
      </c>
      <c r="J250" s="80">
        <v>20</v>
      </c>
      <c r="K250" s="167" t="s">
        <v>3152</v>
      </c>
      <c r="L250" s="12" t="s">
        <v>271</v>
      </c>
      <c r="W250" s="83">
        <v>1</v>
      </c>
    </row>
    <row r="251" spans="2:23" ht="79.95" customHeight="1" x14ac:dyDescent="0.5">
      <c r="B251" s="153">
        <v>253</v>
      </c>
      <c r="C251" s="10">
        <v>1</v>
      </c>
      <c r="D251" s="17">
        <v>1.4</v>
      </c>
      <c r="E251" s="16" t="s">
        <v>308</v>
      </c>
      <c r="F251" s="18" t="s">
        <v>315</v>
      </c>
      <c r="G251" s="347"/>
      <c r="H251" s="80">
        <f t="shared" si="14"/>
        <v>222</v>
      </c>
      <c r="I251" s="84" t="s">
        <v>3153</v>
      </c>
      <c r="J251" s="80">
        <v>20</v>
      </c>
      <c r="K251" s="167" t="s">
        <v>3154</v>
      </c>
      <c r="L251" s="12" t="s">
        <v>271</v>
      </c>
      <c r="W251" s="83">
        <v>1</v>
      </c>
    </row>
    <row r="252" spans="2:23" ht="79.95" customHeight="1" x14ac:dyDescent="0.5">
      <c r="B252" s="153">
        <v>254</v>
      </c>
      <c r="C252" s="10">
        <v>1</v>
      </c>
      <c r="D252" s="17">
        <v>1.4</v>
      </c>
      <c r="E252" s="16" t="s">
        <v>308</v>
      </c>
      <c r="F252" s="18" t="s">
        <v>315</v>
      </c>
      <c r="G252" s="347"/>
      <c r="H252" s="80">
        <f t="shared" si="14"/>
        <v>223</v>
      </c>
      <c r="I252" s="84" t="s">
        <v>3155</v>
      </c>
      <c r="J252" s="80">
        <v>20</v>
      </c>
      <c r="K252" s="167" t="s">
        <v>3156</v>
      </c>
      <c r="L252" s="12" t="s">
        <v>271</v>
      </c>
      <c r="W252" s="83">
        <v>1</v>
      </c>
    </row>
    <row r="253" spans="2:23" ht="79.95" customHeight="1" x14ac:dyDescent="0.5">
      <c r="B253" s="153">
        <v>255</v>
      </c>
      <c r="C253" s="10">
        <v>1</v>
      </c>
      <c r="D253" s="17">
        <v>1.4</v>
      </c>
      <c r="E253" s="16" t="s">
        <v>308</v>
      </c>
      <c r="F253" s="18" t="s">
        <v>315</v>
      </c>
      <c r="G253" s="347"/>
      <c r="H253" s="80">
        <f t="shared" si="14"/>
        <v>224</v>
      </c>
      <c r="I253" s="84" t="s">
        <v>3157</v>
      </c>
      <c r="J253" s="80">
        <v>20</v>
      </c>
      <c r="K253" s="167" t="s">
        <v>3158</v>
      </c>
      <c r="L253" s="12" t="s">
        <v>271</v>
      </c>
      <c r="W253" s="83">
        <v>1</v>
      </c>
    </row>
    <row r="254" spans="2:23" ht="79.95" customHeight="1" x14ac:dyDescent="0.5">
      <c r="B254" s="153">
        <v>256</v>
      </c>
      <c r="C254" s="10">
        <v>1</v>
      </c>
      <c r="D254" s="17">
        <v>1.4</v>
      </c>
      <c r="E254" s="16" t="s">
        <v>308</v>
      </c>
      <c r="F254" s="18" t="s">
        <v>315</v>
      </c>
      <c r="G254" s="347"/>
      <c r="H254" s="80">
        <f t="shared" si="14"/>
        <v>225</v>
      </c>
      <c r="I254" s="84" t="s">
        <v>3159</v>
      </c>
      <c r="J254" s="80">
        <v>20</v>
      </c>
      <c r="K254" s="167" t="s">
        <v>3160</v>
      </c>
      <c r="L254" s="12" t="s">
        <v>271</v>
      </c>
      <c r="W254" s="83">
        <v>1</v>
      </c>
    </row>
    <row r="255" spans="2:23" ht="79.95" customHeight="1" x14ac:dyDescent="0.5">
      <c r="B255" s="153">
        <v>257</v>
      </c>
      <c r="C255" s="10">
        <v>1</v>
      </c>
      <c r="D255" s="17">
        <v>1.4</v>
      </c>
      <c r="E255" s="16" t="s">
        <v>308</v>
      </c>
      <c r="F255" s="18" t="s">
        <v>315</v>
      </c>
      <c r="G255" s="347"/>
      <c r="H255" s="80">
        <f t="shared" si="14"/>
        <v>226</v>
      </c>
      <c r="I255" s="84" t="s">
        <v>3161</v>
      </c>
      <c r="J255" s="80">
        <v>20</v>
      </c>
      <c r="K255" s="167" t="s">
        <v>3162</v>
      </c>
      <c r="L255" s="12" t="s">
        <v>271</v>
      </c>
      <c r="W255" s="83">
        <v>1</v>
      </c>
    </row>
    <row r="256" spans="2:23" ht="79.95" customHeight="1" x14ac:dyDescent="0.5">
      <c r="B256" s="153">
        <v>258</v>
      </c>
      <c r="C256" s="10">
        <v>1</v>
      </c>
      <c r="D256" s="17">
        <v>1.4</v>
      </c>
      <c r="E256" s="16" t="s">
        <v>308</v>
      </c>
      <c r="F256" s="18" t="s">
        <v>315</v>
      </c>
      <c r="G256" s="346"/>
      <c r="H256" s="80">
        <f t="shared" si="14"/>
        <v>227</v>
      </c>
      <c r="I256" s="84" t="s">
        <v>3163</v>
      </c>
      <c r="J256" s="80">
        <v>80</v>
      </c>
      <c r="K256" s="167" t="s">
        <v>3164</v>
      </c>
      <c r="L256" s="12" t="s">
        <v>271</v>
      </c>
      <c r="W256" s="83">
        <v>1</v>
      </c>
    </row>
    <row r="257" spans="2:24" ht="45" customHeight="1" x14ac:dyDescent="0.5">
      <c r="B257" s="153">
        <v>259</v>
      </c>
      <c r="G257" s="162" t="s">
        <v>3165</v>
      </c>
      <c r="H257" s="163"/>
      <c r="I257" s="163"/>
      <c r="J257" s="162"/>
      <c r="K257" s="162"/>
      <c r="M257" s="75"/>
      <c r="N257" s="75"/>
      <c r="O257" s="75"/>
      <c r="P257" s="75"/>
      <c r="Q257" s="76"/>
      <c r="R257" s="77"/>
      <c r="S257" s="78">
        <v>4</v>
      </c>
      <c r="T257" s="77" t="s">
        <v>1695</v>
      </c>
      <c r="U257" s="78"/>
      <c r="V257" s="77"/>
      <c r="W257" s="79">
        <f>SUM(W258:W271)</f>
        <v>14</v>
      </c>
      <c r="X257" s="77" t="s">
        <v>1697</v>
      </c>
    </row>
    <row r="258" spans="2:24" ht="45" customHeight="1" x14ac:dyDescent="0.5">
      <c r="B258" s="153">
        <v>260</v>
      </c>
      <c r="C258" s="10">
        <v>1</v>
      </c>
      <c r="D258" s="17">
        <v>1.4</v>
      </c>
      <c r="E258" s="15" t="s">
        <v>318</v>
      </c>
      <c r="F258" s="15" t="s">
        <v>319</v>
      </c>
      <c r="G258" s="342" t="s">
        <v>3166</v>
      </c>
      <c r="H258" s="164">
        <f>+H256+1</f>
        <v>228</v>
      </c>
      <c r="I258" s="84" t="s">
        <v>3167</v>
      </c>
      <c r="J258" s="164">
        <v>40</v>
      </c>
      <c r="K258" s="166" t="s">
        <v>3168</v>
      </c>
      <c r="L258" s="12" t="s">
        <v>271</v>
      </c>
      <c r="W258" s="83">
        <v>1</v>
      </c>
    </row>
    <row r="259" spans="2:24" ht="45" customHeight="1" x14ac:dyDescent="0.5">
      <c r="B259" s="153">
        <v>261</v>
      </c>
      <c r="C259" s="10">
        <v>1</v>
      </c>
      <c r="D259" s="17">
        <v>1.4</v>
      </c>
      <c r="E259" s="15" t="s">
        <v>318</v>
      </c>
      <c r="F259" s="15" t="s">
        <v>319</v>
      </c>
      <c r="G259" s="343"/>
      <c r="H259" s="164">
        <f t="shared" ref="H259:H271" si="15">+H258+1</f>
        <v>229</v>
      </c>
      <c r="I259" s="84" t="s">
        <v>3169</v>
      </c>
      <c r="J259" s="164">
        <v>40</v>
      </c>
      <c r="K259" s="166" t="s">
        <v>3170</v>
      </c>
      <c r="L259" s="12" t="s">
        <v>271</v>
      </c>
      <c r="W259" s="83">
        <v>1</v>
      </c>
    </row>
    <row r="260" spans="2:24" ht="45" customHeight="1" x14ac:dyDescent="0.5">
      <c r="B260" s="153">
        <v>262</v>
      </c>
      <c r="C260" s="10">
        <v>1</v>
      </c>
      <c r="D260" s="17">
        <v>1.4</v>
      </c>
      <c r="E260" s="15" t="s">
        <v>318</v>
      </c>
      <c r="F260" s="15" t="s">
        <v>319</v>
      </c>
      <c r="G260" s="344"/>
      <c r="H260" s="164">
        <f t="shared" si="15"/>
        <v>230</v>
      </c>
      <c r="I260" s="84" t="s">
        <v>3171</v>
      </c>
      <c r="J260" s="164">
        <v>40</v>
      </c>
      <c r="K260" s="166" t="s">
        <v>3172</v>
      </c>
      <c r="L260" s="12" t="s">
        <v>271</v>
      </c>
      <c r="W260" s="83">
        <v>1</v>
      </c>
    </row>
    <row r="261" spans="2:24" ht="45" customHeight="1" x14ac:dyDescent="0.5">
      <c r="B261" s="153">
        <v>263</v>
      </c>
      <c r="C261" s="10">
        <v>1</v>
      </c>
      <c r="D261" s="17">
        <v>1.4</v>
      </c>
      <c r="E261" s="15" t="s">
        <v>318</v>
      </c>
      <c r="F261" s="18" t="s">
        <v>321</v>
      </c>
      <c r="G261" s="345" t="s">
        <v>3173</v>
      </c>
      <c r="H261" s="80">
        <f t="shared" si="15"/>
        <v>231</v>
      </c>
      <c r="I261" s="84" t="s">
        <v>3174</v>
      </c>
      <c r="J261" s="178">
        <v>48</v>
      </c>
      <c r="K261" s="169" t="s">
        <v>3175</v>
      </c>
      <c r="L261" s="12" t="s">
        <v>271</v>
      </c>
      <c r="W261" s="83">
        <v>1</v>
      </c>
    </row>
    <row r="262" spans="2:24" ht="45" customHeight="1" x14ac:dyDescent="0.5">
      <c r="B262" s="153">
        <v>264</v>
      </c>
      <c r="C262" s="10">
        <v>1</v>
      </c>
      <c r="D262" s="17">
        <v>1.4</v>
      </c>
      <c r="E262" s="15" t="s">
        <v>318</v>
      </c>
      <c r="F262" s="18" t="s">
        <v>321</v>
      </c>
      <c r="G262" s="347"/>
      <c r="H262" s="80">
        <f t="shared" si="15"/>
        <v>232</v>
      </c>
      <c r="I262" s="84" t="s">
        <v>3176</v>
      </c>
      <c r="J262" s="178">
        <v>20</v>
      </c>
      <c r="K262" s="169" t="s">
        <v>3177</v>
      </c>
      <c r="L262" s="12" t="s">
        <v>271</v>
      </c>
      <c r="W262" s="83">
        <v>1</v>
      </c>
    </row>
    <row r="263" spans="2:24" ht="45" customHeight="1" x14ac:dyDescent="0.5">
      <c r="B263" s="153">
        <v>265</v>
      </c>
      <c r="C263" s="10">
        <v>1</v>
      </c>
      <c r="D263" s="17">
        <v>1.4</v>
      </c>
      <c r="E263" s="15" t="s">
        <v>318</v>
      </c>
      <c r="F263" s="18" t="s">
        <v>321</v>
      </c>
      <c r="G263" s="347"/>
      <c r="H263" s="80">
        <f t="shared" si="15"/>
        <v>233</v>
      </c>
      <c r="I263" s="84" t="s">
        <v>3178</v>
      </c>
      <c r="J263" s="178">
        <v>4</v>
      </c>
      <c r="K263" s="169" t="s">
        <v>3179</v>
      </c>
      <c r="L263" s="12" t="s">
        <v>271</v>
      </c>
      <c r="W263" s="83">
        <v>1</v>
      </c>
    </row>
    <row r="264" spans="2:24" ht="45" customHeight="1" x14ac:dyDescent="0.5">
      <c r="B264" s="153">
        <v>266</v>
      </c>
      <c r="C264" s="10">
        <v>1</v>
      </c>
      <c r="D264" s="17">
        <v>1.4</v>
      </c>
      <c r="E264" s="15" t="s">
        <v>318</v>
      </c>
      <c r="F264" s="18" t="s">
        <v>321</v>
      </c>
      <c r="G264" s="347"/>
      <c r="H264" s="80">
        <f t="shared" si="15"/>
        <v>234</v>
      </c>
      <c r="I264" s="84" t="s">
        <v>3180</v>
      </c>
      <c r="J264" s="178">
        <v>24</v>
      </c>
      <c r="K264" s="169" t="s">
        <v>3181</v>
      </c>
      <c r="L264" s="12" t="s">
        <v>271</v>
      </c>
      <c r="W264" s="83">
        <v>1</v>
      </c>
    </row>
    <row r="265" spans="2:24" ht="45" customHeight="1" x14ac:dyDescent="0.5">
      <c r="B265" s="153">
        <v>267</v>
      </c>
      <c r="C265" s="10">
        <v>1</v>
      </c>
      <c r="D265" s="17">
        <v>1.4</v>
      </c>
      <c r="E265" s="15" t="s">
        <v>318</v>
      </c>
      <c r="F265" s="18" t="s">
        <v>321</v>
      </c>
      <c r="G265" s="347"/>
      <c r="H265" s="80">
        <f t="shared" si="15"/>
        <v>235</v>
      </c>
      <c r="I265" s="84" t="s">
        <v>3182</v>
      </c>
      <c r="J265" s="178">
        <v>8</v>
      </c>
      <c r="K265" s="169" t="s">
        <v>3183</v>
      </c>
      <c r="L265" s="12" t="s">
        <v>271</v>
      </c>
      <c r="W265" s="83">
        <v>1</v>
      </c>
    </row>
    <row r="266" spans="2:24" ht="45" customHeight="1" x14ac:dyDescent="0.5">
      <c r="B266" s="153">
        <v>268</v>
      </c>
      <c r="C266" s="10">
        <v>1</v>
      </c>
      <c r="D266" s="17">
        <v>1.4</v>
      </c>
      <c r="E266" s="15" t="s">
        <v>318</v>
      </c>
      <c r="F266" s="18" t="s">
        <v>321</v>
      </c>
      <c r="G266" s="347"/>
      <c r="H266" s="80">
        <f t="shared" si="15"/>
        <v>236</v>
      </c>
      <c r="I266" s="84" t="s">
        <v>3184</v>
      </c>
      <c r="J266" s="178">
        <v>4</v>
      </c>
      <c r="K266" s="169" t="s">
        <v>324</v>
      </c>
      <c r="L266" s="12" t="s">
        <v>271</v>
      </c>
      <c r="W266" s="83">
        <v>1</v>
      </c>
    </row>
    <row r="267" spans="2:24" ht="64.95" customHeight="1" x14ac:dyDescent="0.5">
      <c r="B267" s="153">
        <v>269</v>
      </c>
      <c r="C267" s="10">
        <v>1</v>
      </c>
      <c r="D267" s="17">
        <v>1.4</v>
      </c>
      <c r="E267" s="15" t="s">
        <v>318</v>
      </c>
      <c r="F267" s="18" t="s">
        <v>321</v>
      </c>
      <c r="G267" s="347"/>
      <c r="H267" s="80">
        <f t="shared" si="15"/>
        <v>237</v>
      </c>
      <c r="I267" s="84" t="s">
        <v>3185</v>
      </c>
      <c r="J267" s="178">
        <v>20</v>
      </c>
      <c r="K267" s="169" t="s">
        <v>3186</v>
      </c>
      <c r="L267" s="12" t="s">
        <v>271</v>
      </c>
      <c r="W267" s="83">
        <v>1</v>
      </c>
    </row>
    <row r="268" spans="2:24" ht="45" customHeight="1" x14ac:dyDescent="0.5">
      <c r="B268" s="153">
        <v>270</v>
      </c>
      <c r="C268" s="10">
        <v>1</v>
      </c>
      <c r="D268" s="17">
        <v>1.4</v>
      </c>
      <c r="E268" s="15" t="s">
        <v>318</v>
      </c>
      <c r="F268" s="18" t="s">
        <v>321</v>
      </c>
      <c r="G268" s="346"/>
      <c r="H268" s="80">
        <f t="shared" si="15"/>
        <v>238</v>
      </c>
      <c r="I268" s="84" t="s">
        <v>3187</v>
      </c>
      <c r="J268" s="178">
        <v>4</v>
      </c>
      <c r="K268" s="169" t="s">
        <v>3188</v>
      </c>
      <c r="L268" s="12" t="s">
        <v>271</v>
      </c>
      <c r="W268" s="83">
        <v>1</v>
      </c>
    </row>
    <row r="269" spans="2:24" ht="45" customHeight="1" x14ac:dyDescent="0.5">
      <c r="B269" s="153">
        <v>271</v>
      </c>
      <c r="C269" s="10">
        <v>1</v>
      </c>
      <c r="D269" s="17">
        <v>1.4</v>
      </c>
      <c r="E269" s="15" t="s">
        <v>318</v>
      </c>
      <c r="F269" s="15" t="s">
        <v>325</v>
      </c>
      <c r="G269" s="342" t="s">
        <v>3189</v>
      </c>
      <c r="H269" s="164">
        <f t="shared" si="15"/>
        <v>239</v>
      </c>
      <c r="I269" s="84" t="s">
        <v>3190</v>
      </c>
      <c r="J269" s="164">
        <v>4</v>
      </c>
      <c r="K269" s="166" t="s">
        <v>3191</v>
      </c>
      <c r="L269" s="12" t="s">
        <v>271</v>
      </c>
      <c r="W269" s="83">
        <v>1</v>
      </c>
    </row>
    <row r="270" spans="2:24" ht="45" customHeight="1" x14ac:dyDescent="0.5">
      <c r="B270" s="153">
        <v>272</v>
      </c>
      <c r="C270" s="10">
        <v>1</v>
      </c>
      <c r="D270" s="17">
        <v>1.4</v>
      </c>
      <c r="E270" s="15" t="s">
        <v>318</v>
      </c>
      <c r="F270" s="15" t="s">
        <v>325</v>
      </c>
      <c r="G270" s="344"/>
      <c r="H270" s="164">
        <f t="shared" si="15"/>
        <v>240</v>
      </c>
      <c r="I270" s="84" t="s">
        <v>3192</v>
      </c>
      <c r="J270" s="164">
        <v>4</v>
      </c>
      <c r="K270" s="166" t="s">
        <v>3193</v>
      </c>
      <c r="L270" s="12" t="s">
        <v>271</v>
      </c>
      <c r="W270" s="83">
        <v>1</v>
      </c>
    </row>
    <row r="271" spans="2:24" ht="45" customHeight="1" x14ac:dyDescent="0.5">
      <c r="B271" s="153">
        <v>273</v>
      </c>
      <c r="C271" s="10">
        <v>1</v>
      </c>
      <c r="D271" s="17">
        <v>1.4</v>
      </c>
      <c r="E271" s="15" t="s">
        <v>318</v>
      </c>
      <c r="F271" s="18" t="s">
        <v>327</v>
      </c>
      <c r="G271" s="174" t="s">
        <v>3194</v>
      </c>
      <c r="H271" s="80">
        <f t="shared" si="15"/>
        <v>241</v>
      </c>
      <c r="I271" s="84" t="s">
        <v>3195</v>
      </c>
      <c r="J271" s="80">
        <v>4</v>
      </c>
      <c r="K271" s="167" t="s">
        <v>3196</v>
      </c>
      <c r="L271" s="12" t="s">
        <v>271</v>
      </c>
      <c r="W271" s="83">
        <v>1</v>
      </c>
    </row>
    <row r="272" spans="2:24" ht="45" customHeight="1" x14ac:dyDescent="0.5">
      <c r="B272" s="153">
        <v>274</v>
      </c>
      <c r="G272" s="162" t="s">
        <v>3197</v>
      </c>
      <c r="H272" s="163"/>
      <c r="I272" s="163"/>
      <c r="J272" s="162"/>
      <c r="K272" s="162"/>
      <c r="M272" s="75"/>
      <c r="N272" s="75"/>
      <c r="O272" s="75"/>
      <c r="P272" s="75"/>
      <c r="Q272" s="76"/>
      <c r="R272" s="77"/>
      <c r="S272" s="78">
        <v>2</v>
      </c>
      <c r="T272" s="77" t="s">
        <v>1695</v>
      </c>
      <c r="U272" s="78"/>
      <c r="V272" s="77"/>
      <c r="W272" s="79">
        <f>SUM(W273:W279)</f>
        <v>7</v>
      </c>
      <c r="X272" s="77" t="s">
        <v>1697</v>
      </c>
    </row>
    <row r="273" spans="1:24" ht="45" customHeight="1" x14ac:dyDescent="0.5">
      <c r="B273" s="153">
        <v>275</v>
      </c>
      <c r="C273" s="10">
        <v>1</v>
      </c>
      <c r="D273" s="17">
        <v>1.4</v>
      </c>
      <c r="E273" s="16" t="s">
        <v>330</v>
      </c>
      <c r="F273" s="16" t="s">
        <v>331</v>
      </c>
      <c r="G273" s="348" t="s">
        <v>3198</v>
      </c>
      <c r="H273" s="91">
        <f>+H271+1</f>
        <v>242</v>
      </c>
      <c r="I273" s="84" t="s">
        <v>3199</v>
      </c>
      <c r="J273" s="91">
        <v>160</v>
      </c>
      <c r="K273" s="93" t="s">
        <v>3200</v>
      </c>
      <c r="L273" s="12" t="s">
        <v>271</v>
      </c>
      <c r="W273" s="83">
        <v>1</v>
      </c>
    </row>
    <row r="274" spans="1:24" ht="45" customHeight="1" x14ac:dyDescent="0.5">
      <c r="B274" s="153">
        <v>276</v>
      </c>
      <c r="C274" s="10">
        <v>1</v>
      </c>
      <c r="D274" s="17">
        <v>1.4</v>
      </c>
      <c r="E274" s="16" t="s">
        <v>330</v>
      </c>
      <c r="F274" s="16" t="s">
        <v>331</v>
      </c>
      <c r="G274" s="349"/>
      <c r="H274" s="91">
        <f t="shared" ref="H274:H279" si="16">+H273+1</f>
        <v>243</v>
      </c>
      <c r="I274" s="84" t="s">
        <v>3201</v>
      </c>
      <c r="J274" s="91">
        <v>4</v>
      </c>
      <c r="K274" s="93" t="s">
        <v>3202</v>
      </c>
      <c r="L274" s="12" t="s">
        <v>271</v>
      </c>
      <c r="W274" s="83">
        <v>1</v>
      </c>
    </row>
    <row r="275" spans="1:24" ht="45" customHeight="1" x14ac:dyDescent="0.5">
      <c r="B275" s="153">
        <v>277</v>
      </c>
      <c r="C275" s="10">
        <v>1</v>
      </c>
      <c r="D275" s="17">
        <v>1.4</v>
      </c>
      <c r="E275" s="16" t="s">
        <v>330</v>
      </c>
      <c r="F275" s="16" t="s">
        <v>331</v>
      </c>
      <c r="G275" s="349"/>
      <c r="H275" s="91">
        <f t="shared" si="16"/>
        <v>244</v>
      </c>
      <c r="I275" s="84" t="s">
        <v>3203</v>
      </c>
      <c r="J275" s="91">
        <v>96</v>
      </c>
      <c r="K275" s="93" t="s">
        <v>3204</v>
      </c>
      <c r="L275" s="12" t="s">
        <v>271</v>
      </c>
      <c r="W275" s="83">
        <v>1</v>
      </c>
    </row>
    <row r="276" spans="1:24" ht="45" customHeight="1" x14ac:dyDescent="0.5">
      <c r="B276" s="153">
        <v>278</v>
      </c>
      <c r="C276" s="10">
        <v>1</v>
      </c>
      <c r="D276" s="17">
        <v>1.4</v>
      </c>
      <c r="E276" s="16" t="s">
        <v>330</v>
      </c>
      <c r="F276" s="16" t="s">
        <v>331</v>
      </c>
      <c r="G276" s="350"/>
      <c r="H276" s="91">
        <f t="shared" si="16"/>
        <v>245</v>
      </c>
      <c r="I276" s="84" t="s">
        <v>3205</v>
      </c>
      <c r="J276" s="91">
        <v>8</v>
      </c>
      <c r="K276" s="93" t="s">
        <v>3206</v>
      </c>
      <c r="L276" s="12" t="s">
        <v>271</v>
      </c>
      <c r="W276" s="83">
        <v>1</v>
      </c>
    </row>
    <row r="277" spans="1:24" ht="45" customHeight="1" x14ac:dyDescent="0.5">
      <c r="B277" s="153">
        <v>279</v>
      </c>
      <c r="C277" s="10">
        <v>1</v>
      </c>
      <c r="D277" s="17">
        <v>1.4</v>
      </c>
      <c r="E277" s="16" t="s">
        <v>330</v>
      </c>
      <c r="F277" s="18" t="s">
        <v>333</v>
      </c>
      <c r="G277" s="345" t="s">
        <v>3207</v>
      </c>
      <c r="H277" s="80">
        <f t="shared" si="16"/>
        <v>246</v>
      </c>
      <c r="I277" s="84" t="s">
        <v>3208</v>
      </c>
      <c r="J277" s="80">
        <v>8</v>
      </c>
      <c r="K277" s="167" t="s">
        <v>3209</v>
      </c>
      <c r="L277" s="12" t="s">
        <v>271</v>
      </c>
      <c r="W277" s="83">
        <v>1</v>
      </c>
    </row>
    <row r="278" spans="1:24" ht="45" customHeight="1" x14ac:dyDescent="0.5">
      <c r="B278" s="153">
        <v>280</v>
      </c>
      <c r="C278" s="10">
        <v>1</v>
      </c>
      <c r="D278" s="17">
        <v>1.4</v>
      </c>
      <c r="E278" s="16" t="s">
        <v>330</v>
      </c>
      <c r="F278" s="18" t="s">
        <v>333</v>
      </c>
      <c r="G278" s="347"/>
      <c r="H278" s="80">
        <f t="shared" si="16"/>
        <v>247</v>
      </c>
      <c r="I278" s="84" t="s">
        <v>3210</v>
      </c>
      <c r="J278" s="80">
        <v>4</v>
      </c>
      <c r="K278" s="167" t="s">
        <v>3211</v>
      </c>
      <c r="L278" s="12" t="s">
        <v>271</v>
      </c>
      <c r="W278" s="83">
        <v>1</v>
      </c>
    </row>
    <row r="279" spans="1:24" ht="45" customHeight="1" x14ac:dyDescent="0.5">
      <c r="B279" s="153">
        <v>281</v>
      </c>
      <c r="C279" s="10">
        <v>1</v>
      </c>
      <c r="D279" s="17">
        <v>1.4</v>
      </c>
      <c r="E279" s="16" t="s">
        <v>330</v>
      </c>
      <c r="F279" s="18" t="s">
        <v>333</v>
      </c>
      <c r="G279" s="346"/>
      <c r="H279" s="80">
        <f t="shared" si="16"/>
        <v>248</v>
      </c>
      <c r="I279" s="84" t="s">
        <v>3212</v>
      </c>
      <c r="J279" s="80">
        <v>4</v>
      </c>
      <c r="K279" s="167" t="s">
        <v>3213</v>
      </c>
      <c r="L279" s="12" t="s">
        <v>271</v>
      </c>
      <c r="W279" s="83">
        <v>1</v>
      </c>
    </row>
    <row r="280" spans="1:24" ht="45" customHeight="1" x14ac:dyDescent="0.5">
      <c r="B280" s="153">
        <v>282</v>
      </c>
      <c r="G280" s="158" t="s">
        <v>3214</v>
      </c>
      <c r="H280" s="159"/>
      <c r="I280" s="159"/>
      <c r="J280" s="159"/>
      <c r="K280" s="180"/>
      <c r="M280" s="71"/>
      <c r="N280" s="71"/>
      <c r="O280" s="71"/>
      <c r="P280" s="71"/>
      <c r="Q280" s="72">
        <v>3</v>
      </c>
      <c r="R280" s="73" t="s">
        <v>1694</v>
      </c>
      <c r="S280" s="74">
        <f>SUM(S281:S297)</f>
        <v>8</v>
      </c>
      <c r="T280" s="73" t="s">
        <v>1695</v>
      </c>
      <c r="U280" s="74">
        <v>3</v>
      </c>
      <c r="V280" s="73" t="s">
        <v>1696</v>
      </c>
      <c r="W280" s="74">
        <f>SUM(W281:W297)/2</f>
        <v>14</v>
      </c>
      <c r="X280" s="73" t="s">
        <v>1697</v>
      </c>
    </row>
    <row r="281" spans="1:24" ht="45" customHeight="1" x14ac:dyDescent="0.5">
      <c r="B281" s="153">
        <v>283</v>
      </c>
      <c r="G281" s="162" t="s">
        <v>3215</v>
      </c>
      <c r="H281" s="163"/>
      <c r="I281" s="163"/>
      <c r="J281" s="162"/>
      <c r="K281" s="162"/>
      <c r="M281" s="75"/>
      <c r="N281" s="75"/>
      <c r="O281" s="75"/>
      <c r="P281" s="75"/>
      <c r="Q281" s="76"/>
      <c r="R281" s="77"/>
      <c r="S281" s="78">
        <v>4</v>
      </c>
      <c r="T281" s="77" t="s">
        <v>1695</v>
      </c>
      <c r="U281" s="78"/>
      <c r="V281" s="77"/>
      <c r="W281" s="79">
        <f>SUM(W282:W287)</f>
        <v>6</v>
      </c>
      <c r="X281" s="77" t="s">
        <v>1697</v>
      </c>
    </row>
    <row r="282" spans="1:24" ht="45" customHeight="1" x14ac:dyDescent="0.5">
      <c r="B282" s="153">
        <v>284</v>
      </c>
      <c r="C282" s="10">
        <v>1</v>
      </c>
      <c r="D282" s="14">
        <v>1.5</v>
      </c>
      <c r="E282" s="15" t="s">
        <v>336</v>
      </c>
      <c r="F282" s="15" t="s">
        <v>337</v>
      </c>
      <c r="G282" s="342" t="s">
        <v>3216</v>
      </c>
      <c r="H282" s="164">
        <f>+H279+1</f>
        <v>249</v>
      </c>
      <c r="I282" s="84" t="s">
        <v>1852</v>
      </c>
      <c r="J282" s="164">
        <v>10</v>
      </c>
      <c r="K282" s="166" t="s">
        <v>3217</v>
      </c>
      <c r="L282" s="12" t="s">
        <v>339</v>
      </c>
      <c r="W282" s="83">
        <v>1</v>
      </c>
    </row>
    <row r="283" spans="1:24" ht="45" customHeight="1" x14ac:dyDescent="0.5">
      <c r="A283" s="176"/>
      <c r="B283" s="153"/>
      <c r="C283" s="10">
        <v>1</v>
      </c>
      <c r="D283" s="14">
        <v>1.5</v>
      </c>
      <c r="E283" s="15" t="s">
        <v>336</v>
      </c>
      <c r="F283" s="15" t="s">
        <v>337</v>
      </c>
      <c r="G283" s="343"/>
      <c r="H283" s="164">
        <f>+H282+1</f>
        <v>250</v>
      </c>
      <c r="I283" s="84" t="s">
        <v>1853</v>
      </c>
      <c r="J283" s="164">
        <v>19</v>
      </c>
      <c r="K283" s="166" t="s">
        <v>340</v>
      </c>
      <c r="L283" s="12" t="s">
        <v>339</v>
      </c>
      <c r="W283" s="83">
        <v>1</v>
      </c>
    </row>
    <row r="284" spans="1:24" ht="45" customHeight="1" x14ac:dyDescent="0.5">
      <c r="B284" s="153">
        <v>285</v>
      </c>
      <c r="C284" s="10">
        <v>1</v>
      </c>
      <c r="D284" s="14">
        <v>1.5</v>
      </c>
      <c r="E284" s="15" t="s">
        <v>336</v>
      </c>
      <c r="F284" s="15" t="s">
        <v>337</v>
      </c>
      <c r="G284" s="344"/>
      <c r="H284" s="164">
        <f>+H283+1</f>
        <v>251</v>
      </c>
      <c r="I284" s="84" t="s">
        <v>1854</v>
      </c>
      <c r="J284" s="164">
        <v>80</v>
      </c>
      <c r="K284" s="166" t="s">
        <v>341</v>
      </c>
      <c r="L284" s="12" t="s">
        <v>339</v>
      </c>
      <c r="W284" s="83">
        <v>1</v>
      </c>
    </row>
    <row r="285" spans="1:24" ht="45" customHeight="1" x14ac:dyDescent="0.5">
      <c r="B285" s="153">
        <v>286</v>
      </c>
      <c r="C285" s="10">
        <v>1</v>
      </c>
      <c r="D285" s="14">
        <v>1.5</v>
      </c>
      <c r="E285" s="15" t="s">
        <v>336</v>
      </c>
      <c r="F285" s="18" t="s">
        <v>342</v>
      </c>
      <c r="G285" s="174" t="s">
        <v>3218</v>
      </c>
      <c r="H285" s="80">
        <f>+H284+1</f>
        <v>252</v>
      </c>
      <c r="I285" s="84" t="s">
        <v>1855</v>
      </c>
      <c r="J285" s="80">
        <v>300</v>
      </c>
      <c r="K285" s="167" t="s">
        <v>344</v>
      </c>
      <c r="L285" s="12" t="s">
        <v>339</v>
      </c>
      <c r="W285" s="83">
        <v>1</v>
      </c>
    </row>
    <row r="286" spans="1:24" ht="45" customHeight="1" x14ac:dyDescent="0.5">
      <c r="B286" s="153">
        <v>287</v>
      </c>
      <c r="C286" s="10">
        <v>1</v>
      </c>
      <c r="D286" s="14">
        <v>1.5</v>
      </c>
      <c r="E286" s="15" t="s">
        <v>336</v>
      </c>
      <c r="F286" s="15" t="s">
        <v>345</v>
      </c>
      <c r="G286" s="172" t="s">
        <v>3219</v>
      </c>
      <c r="H286" s="164">
        <f>+H285+1</f>
        <v>253</v>
      </c>
      <c r="I286" s="84" t="s">
        <v>1856</v>
      </c>
      <c r="J286" s="164">
        <v>30</v>
      </c>
      <c r="K286" s="166" t="s">
        <v>347</v>
      </c>
      <c r="L286" s="12" t="s">
        <v>339</v>
      </c>
      <c r="W286" s="83">
        <v>1</v>
      </c>
    </row>
    <row r="287" spans="1:24" ht="45" customHeight="1" x14ac:dyDescent="0.5">
      <c r="B287" s="153">
        <v>288</v>
      </c>
      <c r="C287" s="10">
        <v>1</v>
      </c>
      <c r="D287" s="14">
        <v>1.5</v>
      </c>
      <c r="E287" s="15" t="s">
        <v>336</v>
      </c>
      <c r="F287" s="18" t="s">
        <v>348</v>
      </c>
      <c r="G287" s="174" t="s">
        <v>3220</v>
      </c>
      <c r="H287" s="80">
        <f>+H286+1</f>
        <v>254</v>
      </c>
      <c r="I287" s="84" t="s">
        <v>1857</v>
      </c>
      <c r="J287" s="80">
        <v>2</v>
      </c>
      <c r="K287" s="167" t="s">
        <v>3221</v>
      </c>
      <c r="L287" s="12" t="s">
        <v>339</v>
      </c>
      <c r="W287" s="83">
        <v>1</v>
      </c>
    </row>
    <row r="288" spans="1:24" ht="45" customHeight="1" x14ac:dyDescent="0.5">
      <c r="B288" s="153">
        <v>289</v>
      </c>
      <c r="G288" s="162" t="s">
        <v>3222</v>
      </c>
      <c r="H288" s="163"/>
      <c r="I288" s="163"/>
      <c r="J288" s="162"/>
      <c r="K288" s="162"/>
      <c r="M288" s="75"/>
      <c r="N288" s="75"/>
      <c r="O288" s="75"/>
      <c r="P288" s="75"/>
      <c r="Q288" s="76"/>
      <c r="R288" s="77"/>
      <c r="S288" s="78">
        <v>2</v>
      </c>
      <c r="T288" s="77" t="s">
        <v>1695</v>
      </c>
      <c r="U288" s="78"/>
      <c r="V288" s="77"/>
      <c r="W288" s="79">
        <f>SUM(W289:W293)</f>
        <v>5</v>
      </c>
      <c r="X288" s="77" t="s">
        <v>1697</v>
      </c>
    </row>
    <row r="289" spans="2:24" ht="45" customHeight="1" x14ac:dyDescent="0.5">
      <c r="B289" s="153">
        <v>290</v>
      </c>
      <c r="C289" s="10">
        <v>1</v>
      </c>
      <c r="D289" s="14">
        <v>1.5</v>
      </c>
      <c r="E289" s="16" t="s">
        <v>351</v>
      </c>
      <c r="F289" s="16" t="s">
        <v>352</v>
      </c>
      <c r="G289" s="348" t="s">
        <v>3223</v>
      </c>
      <c r="H289" s="91">
        <f>+H287+1</f>
        <v>255</v>
      </c>
      <c r="I289" s="84" t="s">
        <v>1858</v>
      </c>
      <c r="J289" s="91">
        <v>1</v>
      </c>
      <c r="K289" s="93" t="s">
        <v>3224</v>
      </c>
      <c r="L289" s="12" t="s">
        <v>339</v>
      </c>
      <c r="W289" s="83">
        <v>1</v>
      </c>
    </row>
    <row r="290" spans="2:24" ht="45" customHeight="1" x14ac:dyDescent="0.5">
      <c r="B290" s="153">
        <v>291</v>
      </c>
      <c r="C290" s="10">
        <v>1</v>
      </c>
      <c r="D290" s="14">
        <v>1.5</v>
      </c>
      <c r="E290" s="16" t="s">
        <v>351</v>
      </c>
      <c r="F290" s="16" t="s">
        <v>352</v>
      </c>
      <c r="G290" s="349"/>
      <c r="H290" s="91">
        <f>+H289+1</f>
        <v>256</v>
      </c>
      <c r="I290" s="84" t="s">
        <v>1859</v>
      </c>
      <c r="J290" s="91">
        <v>1</v>
      </c>
      <c r="K290" s="93" t="s">
        <v>354</v>
      </c>
      <c r="L290" s="12" t="s">
        <v>339</v>
      </c>
      <c r="W290" s="83">
        <v>1</v>
      </c>
    </row>
    <row r="291" spans="2:24" ht="45" customHeight="1" x14ac:dyDescent="0.5">
      <c r="B291" s="153">
        <v>292</v>
      </c>
      <c r="C291" s="10">
        <v>1</v>
      </c>
      <c r="D291" s="14">
        <v>1.5</v>
      </c>
      <c r="E291" s="16" t="s">
        <v>351</v>
      </c>
      <c r="F291" s="16" t="s">
        <v>352</v>
      </c>
      <c r="G291" s="350"/>
      <c r="H291" s="91">
        <f>+H290+1</f>
        <v>257</v>
      </c>
      <c r="I291" s="84" t="s">
        <v>1860</v>
      </c>
      <c r="J291" s="91">
        <v>8</v>
      </c>
      <c r="K291" s="93" t="s">
        <v>355</v>
      </c>
      <c r="L291" s="12" t="s">
        <v>339</v>
      </c>
      <c r="W291" s="83">
        <v>1</v>
      </c>
    </row>
    <row r="292" spans="2:24" ht="45" customHeight="1" x14ac:dyDescent="0.5">
      <c r="B292" s="153">
        <v>293</v>
      </c>
      <c r="C292" s="10">
        <v>1</v>
      </c>
      <c r="D292" s="14">
        <v>1.5</v>
      </c>
      <c r="E292" s="16" t="s">
        <v>351</v>
      </c>
      <c r="F292" s="18" t="s">
        <v>356</v>
      </c>
      <c r="G292" s="351" t="s">
        <v>3225</v>
      </c>
      <c r="H292" s="80">
        <f>+H291+1</f>
        <v>258</v>
      </c>
      <c r="I292" s="84" t="s">
        <v>1861</v>
      </c>
      <c r="J292" s="178">
        <v>3</v>
      </c>
      <c r="K292" s="169" t="s">
        <v>358</v>
      </c>
      <c r="L292" s="12" t="s">
        <v>339</v>
      </c>
      <c r="W292" s="83">
        <v>1</v>
      </c>
    </row>
    <row r="293" spans="2:24" ht="45" customHeight="1" x14ac:dyDescent="0.5">
      <c r="B293" s="153">
        <v>294</v>
      </c>
      <c r="C293" s="10">
        <v>1</v>
      </c>
      <c r="D293" s="14">
        <v>1.5</v>
      </c>
      <c r="E293" s="16" t="s">
        <v>351</v>
      </c>
      <c r="F293" s="18" t="s">
        <v>356</v>
      </c>
      <c r="G293" s="351"/>
      <c r="H293" s="80">
        <f>+H292+1</f>
        <v>259</v>
      </c>
      <c r="I293" s="84" t="s">
        <v>1862</v>
      </c>
      <c r="J293" s="178">
        <v>2</v>
      </c>
      <c r="K293" s="169" t="s">
        <v>359</v>
      </c>
      <c r="L293" s="12" t="s">
        <v>339</v>
      </c>
      <c r="W293" s="83">
        <v>1</v>
      </c>
    </row>
    <row r="294" spans="2:24" ht="45" customHeight="1" x14ac:dyDescent="0.5">
      <c r="B294" s="153">
        <v>295</v>
      </c>
      <c r="G294" s="162" t="s">
        <v>3226</v>
      </c>
      <c r="H294" s="163"/>
      <c r="I294" s="163"/>
      <c r="J294" s="162"/>
      <c r="K294" s="162"/>
      <c r="M294" s="75"/>
      <c r="N294" s="75"/>
      <c r="O294" s="75"/>
      <c r="P294" s="75"/>
      <c r="Q294" s="76"/>
      <c r="R294" s="77"/>
      <c r="S294" s="78">
        <v>2</v>
      </c>
      <c r="T294" s="77" t="s">
        <v>1695</v>
      </c>
      <c r="U294" s="78"/>
      <c r="V294" s="77"/>
      <c r="W294" s="79">
        <f>SUM(W295:W297)</f>
        <v>3</v>
      </c>
      <c r="X294" s="77" t="s">
        <v>1697</v>
      </c>
    </row>
    <row r="295" spans="2:24" ht="45" customHeight="1" x14ac:dyDescent="0.5">
      <c r="B295" s="153">
        <v>296</v>
      </c>
      <c r="C295" s="10">
        <v>1</v>
      </c>
      <c r="D295" s="14">
        <v>1.5</v>
      </c>
      <c r="E295" s="15" t="s">
        <v>361</v>
      </c>
      <c r="F295" s="15" t="s">
        <v>362</v>
      </c>
      <c r="G295" s="172" t="s">
        <v>3227</v>
      </c>
      <c r="H295" s="164">
        <f>+H293+1</f>
        <v>260</v>
      </c>
      <c r="I295" s="84" t="s">
        <v>1863</v>
      </c>
      <c r="J295" s="164">
        <v>2</v>
      </c>
      <c r="K295" s="166" t="s">
        <v>3228</v>
      </c>
      <c r="L295" s="12" t="s">
        <v>339</v>
      </c>
      <c r="W295" s="83">
        <v>1</v>
      </c>
    </row>
    <row r="296" spans="2:24" ht="45" customHeight="1" x14ac:dyDescent="0.5">
      <c r="B296" s="153">
        <v>297</v>
      </c>
      <c r="C296" s="10">
        <v>1</v>
      </c>
      <c r="D296" s="14">
        <v>1.5</v>
      </c>
      <c r="E296" s="15" t="s">
        <v>361</v>
      </c>
      <c r="F296" s="10" t="s">
        <v>364</v>
      </c>
      <c r="G296" s="345" t="s">
        <v>3229</v>
      </c>
      <c r="H296" s="80">
        <f>+H295+1</f>
        <v>261</v>
      </c>
      <c r="I296" s="84" t="s">
        <v>1864</v>
      </c>
      <c r="J296" s="178">
        <v>3</v>
      </c>
      <c r="K296" s="169" t="s">
        <v>366</v>
      </c>
      <c r="L296" s="12" t="s">
        <v>339</v>
      </c>
      <c r="W296" s="83">
        <v>1</v>
      </c>
    </row>
    <row r="297" spans="2:24" ht="45" customHeight="1" x14ac:dyDescent="0.5">
      <c r="B297" s="153">
        <v>298</v>
      </c>
      <c r="C297" s="10">
        <v>1</v>
      </c>
      <c r="D297" s="14">
        <v>1.5</v>
      </c>
      <c r="E297" s="15" t="s">
        <v>361</v>
      </c>
      <c r="F297" s="10" t="s">
        <v>364</v>
      </c>
      <c r="G297" s="346"/>
      <c r="H297" s="80">
        <f>+H296+1</f>
        <v>262</v>
      </c>
      <c r="I297" s="84" t="s">
        <v>1865</v>
      </c>
      <c r="J297" s="178">
        <v>2</v>
      </c>
      <c r="K297" s="169" t="s">
        <v>367</v>
      </c>
      <c r="L297" s="12" t="s">
        <v>339</v>
      </c>
      <c r="W297" s="83">
        <v>1</v>
      </c>
    </row>
    <row r="298" spans="2:24" ht="45" customHeight="1" x14ac:dyDescent="0.5">
      <c r="B298" s="153">
        <v>299</v>
      </c>
      <c r="G298" s="158" t="s">
        <v>3230</v>
      </c>
      <c r="H298" s="159"/>
      <c r="I298" s="159"/>
      <c r="J298" s="159"/>
      <c r="K298" s="180"/>
      <c r="M298" s="71"/>
      <c r="N298" s="71"/>
      <c r="O298" s="71"/>
      <c r="P298" s="71"/>
      <c r="Q298" s="72">
        <v>3</v>
      </c>
      <c r="R298" s="73" t="s">
        <v>1694</v>
      </c>
      <c r="S298" s="74">
        <f>SUM(S299:S322)</f>
        <v>9</v>
      </c>
      <c r="T298" s="73" t="s">
        <v>1695</v>
      </c>
      <c r="U298" s="74">
        <v>4</v>
      </c>
      <c r="V298" s="73" t="s">
        <v>1696</v>
      </c>
      <c r="W298" s="74">
        <f>SUM(W299:W322)/2</f>
        <v>21</v>
      </c>
      <c r="X298" s="73" t="s">
        <v>1697</v>
      </c>
    </row>
    <row r="299" spans="2:24" ht="45" customHeight="1" x14ac:dyDescent="0.5">
      <c r="B299" s="153">
        <v>300</v>
      </c>
      <c r="G299" s="162" t="s">
        <v>3231</v>
      </c>
      <c r="H299" s="163"/>
      <c r="I299" s="163"/>
      <c r="J299" s="162"/>
      <c r="K299" s="162"/>
      <c r="M299" s="75"/>
      <c r="N299" s="75"/>
      <c r="O299" s="75"/>
      <c r="P299" s="75"/>
      <c r="Q299" s="76"/>
      <c r="R299" s="77"/>
      <c r="S299" s="78">
        <v>3</v>
      </c>
      <c r="T299" s="77" t="s">
        <v>1695</v>
      </c>
      <c r="U299" s="78"/>
      <c r="V299" s="77"/>
      <c r="W299" s="79">
        <f>SUM(W300:W304)</f>
        <v>5</v>
      </c>
      <c r="X299" s="77" t="s">
        <v>1697</v>
      </c>
    </row>
    <row r="300" spans="2:24" ht="45" customHeight="1" x14ac:dyDescent="0.5">
      <c r="B300" s="153">
        <v>301</v>
      </c>
      <c r="C300" s="10">
        <v>1</v>
      </c>
      <c r="D300" s="17">
        <v>1.6</v>
      </c>
      <c r="E300" s="15" t="s">
        <v>370</v>
      </c>
      <c r="F300" s="15" t="s">
        <v>371</v>
      </c>
      <c r="G300" s="172" t="s">
        <v>3232</v>
      </c>
      <c r="H300" s="164">
        <v>263</v>
      </c>
      <c r="I300" s="84" t="s">
        <v>1866</v>
      </c>
      <c r="J300" s="171">
        <v>1</v>
      </c>
      <c r="K300" s="166" t="s">
        <v>373</v>
      </c>
      <c r="L300" s="12" t="s">
        <v>339</v>
      </c>
      <c r="W300" s="83">
        <v>1</v>
      </c>
    </row>
    <row r="301" spans="2:24" ht="45" customHeight="1" x14ac:dyDescent="0.5">
      <c r="B301" s="153">
        <v>302</v>
      </c>
      <c r="C301" s="10">
        <v>1</v>
      </c>
      <c r="D301" s="17">
        <v>1.6</v>
      </c>
      <c r="E301" s="15" t="s">
        <v>370</v>
      </c>
      <c r="F301" s="10" t="s">
        <v>374</v>
      </c>
      <c r="G301" s="345" t="s">
        <v>3233</v>
      </c>
      <c r="H301" s="80">
        <v>264</v>
      </c>
      <c r="I301" s="84" t="s">
        <v>1867</v>
      </c>
      <c r="J301" s="181">
        <v>1000</v>
      </c>
      <c r="K301" s="169" t="s">
        <v>376</v>
      </c>
      <c r="L301" s="12" t="s">
        <v>339</v>
      </c>
      <c r="W301" s="83">
        <v>1</v>
      </c>
    </row>
    <row r="302" spans="2:24" ht="45" customHeight="1" x14ac:dyDescent="0.5">
      <c r="B302" s="153">
        <v>303</v>
      </c>
      <c r="C302" s="10">
        <v>1</v>
      </c>
      <c r="D302" s="17">
        <v>1.6</v>
      </c>
      <c r="E302" s="15" t="s">
        <v>370</v>
      </c>
      <c r="F302" s="10" t="s">
        <v>374</v>
      </c>
      <c r="G302" s="346"/>
      <c r="H302" s="80">
        <v>265</v>
      </c>
      <c r="I302" s="84" t="s">
        <v>1868</v>
      </c>
      <c r="J302" s="181">
        <v>300</v>
      </c>
      <c r="K302" s="169" t="s">
        <v>3234</v>
      </c>
      <c r="L302" s="12" t="s">
        <v>339</v>
      </c>
      <c r="W302" s="83">
        <v>1</v>
      </c>
    </row>
    <row r="303" spans="2:24" ht="45" customHeight="1" x14ac:dyDescent="0.5">
      <c r="B303" s="153">
        <v>304</v>
      </c>
      <c r="C303" s="10">
        <v>1</v>
      </c>
      <c r="D303" s="17">
        <v>1.6</v>
      </c>
      <c r="E303" s="15" t="s">
        <v>370</v>
      </c>
      <c r="F303" s="15" t="s">
        <v>377</v>
      </c>
      <c r="G303" s="342" t="s">
        <v>3235</v>
      </c>
      <c r="H303" s="164">
        <v>266</v>
      </c>
      <c r="I303" s="84" t="s">
        <v>1869</v>
      </c>
      <c r="J303" s="171">
        <v>40</v>
      </c>
      <c r="K303" s="166" t="s">
        <v>3236</v>
      </c>
      <c r="L303" s="12" t="s">
        <v>339</v>
      </c>
      <c r="W303" s="83">
        <v>1</v>
      </c>
    </row>
    <row r="304" spans="2:24" ht="45" customHeight="1" x14ac:dyDescent="0.5">
      <c r="B304" s="153">
        <v>305</v>
      </c>
      <c r="C304" s="10">
        <v>1</v>
      </c>
      <c r="D304" s="17">
        <v>1.6</v>
      </c>
      <c r="E304" s="15" t="s">
        <v>370</v>
      </c>
      <c r="F304" s="15" t="s">
        <v>377</v>
      </c>
      <c r="G304" s="344"/>
      <c r="H304" s="164">
        <v>267</v>
      </c>
      <c r="I304" s="84" t="s">
        <v>1870</v>
      </c>
      <c r="J304" s="171">
        <v>4</v>
      </c>
      <c r="K304" s="166" t="s">
        <v>379</v>
      </c>
      <c r="L304" s="12" t="s">
        <v>339</v>
      </c>
      <c r="W304" s="83">
        <v>1</v>
      </c>
    </row>
    <row r="305" spans="1:24" ht="45" customHeight="1" x14ac:dyDescent="0.5">
      <c r="B305" s="153">
        <v>306</v>
      </c>
      <c r="G305" s="162" t="s">
        <v>3237</v>
      </c>
      <c r="H305" s="163"/>
      <c r="I305" s="163"/>
      <c r="J305" s="162"/>
      <c r="K305" s="162"/>
      <c r="M305" s="75"/>
      <c r="N305" s="75"/>
      <c r="O305" s="75"/>
      <c r="P305" s="75"/>
      <c r="Q305" s="76"/>
      <c r="R305" s="77"/>
      <c r="S305" s="78">
        <v>3</v>
      </c>
      <c r="T305" s="77" t="s">
        <v>1695</v>
      </c>
      <c r="U305" s="78"/>
      <c r="V305" s="77"/>
      <c r="W305" s="79">
        <f>SUM(W306:W310)</f>
        <v>5</v>
      </c>
      <c r="X305" s="77" t="s">
        <v>1697</v>
      </c>
    </row>
    <row r="306" spans="1:24" ht="45" customHeight="1" x14ac:dyDescent="0.5">
      <c r="B306" s="153">
        <v>307</v>
      </c>
      <c r="C306" s="10">
        <v>1</v>
      </c>
      <c r="D306" s="17">
        <v>1.6</v>
      </c>
      <c r="E306" s="16" t="s">
        <v>381</v>
      </c>
      <c r="F306" s="16" t="s">
        <v>382</v>
      </c>
      <c r="G306" s="173" t="s">
        <v>3238</v>
      </c>
      <c r="H306" s="91">
        <v>268</v>
      </c>
      <c r="I306" s="84" t="s">
        <v>1871</v>
      </c>
      <c r="J306" s="91">
        <v>1</v>
      </c>
      <c r="K306" s="93" t="s">
        <v>3239</v>
      </c>
      <c r="L306" s="12" t="s">
        <v>339</v>
      </c>
      <c r="W306" s="83">
        <v>1</v>
      </c>
    </row>
    <row r="307" spans="1:24" ht="45" customHeight="1" x14ac:dyDescent="0.5">
      <c r="B307" s="153">
        <v>308</v>
      </c>
      <c r="C307" s="10">
        <v>1</v>
      </c>
      <c r="D307" s="17">
        <v>1.6</v>
      </c>
      <c r="E307" s="16" t="s">
        <v>381</v>
      </c>
      <c r="F307" s="10" t="s">
        <v>384</v>
      </c>
      <c r="G307" s="345" t="s">
        <v>3240</v>
      </c>
      <c r="H307" s="80">
        <v>269</v>
      </c>
      <c r="I307" s="84" t="s">
        <v>1872</v>
      </c>
      <c r="J307" s="178">
        <v>4</v>
      </c>
      <c r="K307" s="169" t="s">
        <v>386</v>
      </c>
      <c r="L307" s="12" t="s">
        <v>339</v>
      </c>
      <c r="W307" s="83">
        <v>1</v>
      </c>
    </row>
    <row r="308" spans="1:24" ht="45" customHeight="1" x14ac:dyDescent="0.5">
      <c r="B308" s="153">
        <v>309</v>
      </c>
      <c r="C308" s="10">
        <v>1</v>
      </c>
      <c r="D308" s="17">
        <v>1.6</v>
      </c>
      <c r="E308" s="16" t="s">
        <v>381</v>
      </c>
      <c r="F308" s="10" t="s">
        <v>384</v>
      </c>
      <c r="G308" s="346"/>
      <c r="H308" s="80">
        <v>270</v>
      </c>
      <c r="I308" s="84" t="s">
        <v>1873</v>
      </c>
      <c r="J308" s="178">
        <v>400</v>
      </c>
      <c r="K308" s="169" t="s">
        <v>3241</v>
      </c>
      <c r="L308" s="12" t="s">
        <v>339</v>
      </c>
      <c r="W308" s="83">
        <v>1</v>
      </c>
    </row>
    <row r="309" spans="1:24" ht="45" customHeight="1" x14ac:dyDescent="0.5">
      <c r="B309" s="153">
        <v>311</v>
      </c>
      <c r="C309" s="10">
        <v>1</v>
      </c>
      <c r="D309" s="17">
        <v>1.6</v>
      </c>
      <c r="E309" s="16" t="s">
        <v>381</v>
      </c>
      <c r="F309" s="16" t="s">
        <v>387</v>
      </c>
      <c r="G309" s="348" t="s">
        <v>3242</v>
      </c>
      <c r="H309" s="91">
        <v>271</v>
      </c>
      <c r="I309" s="84" t="s">
        <v>1874</v>
      </c>
      <c r="J309" s="91">
        <v>40</v>
      </c>
      <c r="K309" s="93" t="s">
        <v>3243</v>
      </c>
      <c r="L309" s="12" t="s">
        <v>339</v>
      </c>
      <c r="W309" s="83">
        <v>1</v>
      </c>
    </row>
    <row r="310" spans="1:24" ht="45" customHeight="1" x14ac:dyDescent="0.5">
      <c r="B310" s="153">
        <v>312</v>
      </c>
      <c r="C310" s="10">
        <v>1</v>
      </c>
      <c r="D310" s="17">
        <v>1.6</v>
      </c>
      <c r="E310" s="16" t="s">
        <v>381</v>
      </c>
      <c r="F310" s="16" t="s">
        <v>387</v>
      </c>
      <c r="G310" s="350"/>
      <c r="H310" s="91">
        <v>272</v>
      </c>
      <c r="I310" s="84" t="s">
        <v>1875</v>
      </c>
      <c r="J310" s="91">
        <v>3</v>
      </c>
      <c r="K310" s="93" t="s">
        <v>389</v>
      </c>
      <c r="L310" s="12" t="s">
        <v>339</v>
      </c>
      <c r="W310" s="83">
        <v>1</v>
      </c>
    </row>
    <row r="311" spans="1:24" ht="45" customHeight="1" x14ac:dyDescent="0.5">
      <c r="B311" s="153">
        <v>313</v>
      </c>
      <c r="G311" s="162" t="s">
        <v>3244</v>
      </c>
      <c r="H311" s="163"/>
      <c r="I311" s="163"/>
      <c r="J311" s="162"/>
      <c r="K311" s="162"/>
      <c r="M311" s="75"/>
      <c r="N311" s="75"/>
      <c r="O311" s="75"/>
      <c r="P311" s="75"/>
      <c r="Q311" s="76"/>
      <c r="R311" s="77"/>
      <c r="S311" s="78">
        <v>3</v>
      </c>
      <c r="T311" s="77" t="s">
        <v>1695</v>
      </c>
      <c r="U311" s="78"/>
      <c r="V311" s="77"/>
      <c r="W311" s="79">
        <f>SUM(W312:W322)</f>
        <v>11</v>
      </c>
      <c r="X311" s="77" t="s">
        <v>1697</v>
      </c>
    </row>
    <row r="312" spans="1:24" ht="64.95" customHeight="1" x14ac:dyDescent="0.5">
      <c r="B312" s="153">
        <v>314</v>
      </c>
      <c r="C312" s="10">
        <v>1</v>
      </c>
      <c r="D312" s="17">
        <v>1.6</v>
      </c>
      <c r="E312" s="15" t="s">
        <v>391</v>
      </c>
      <c r="F312" s="15" t="s">
        <v>392</v>
      </c>
      <c r="G312" s="342" t="s">
        <v>3245</v>
      </c>
      <c r="H312" s="164">
        <v>273</v>
      </c>
      <c r="I312" s="84" t="s">
        <v>1876</v>
      </c>
      <c r="J312" s="164">
        <v>1</v>
      </c>
      <c r="K312" s="166" t="s">
        <v>3246</v>
      </c>
      <c r="L312" s="12" t="s">
        <v>339</v>
      </c>
      <c r="W312" s="83">
        <v>1</v>
      </c>
    </row>
    <row r="313" spans="1:24" ht="64.95" customHeight="1" x14ac:dyDescent="0.5">
      <c r="B313" s="153">
        <v>315</v>
      </c>
      <c r="C313" s="10">
        <v>1</v>
      </c>
      <c r="D313" s="17">
        <v>1.6</v>
      </c>
      <c r="E313" s="15" t="s">
        <v>391</v>
      </c>
      <c r="F313" s="15" t="s">
        <v>392</v>
      </c>
      <c r="G313" s="343"/>
      <c r="H313" s="164">
        <v>274</v>
      </c>
      <c r="I313" s="84" t="s">
        <v>1877</v>
      </c>
      <c r="J313" s="164">
        <v>1</v>
      </c>
      <c r="K313" s="166" t="s">
        <v>3247</v>
      </c>
      <c r="L313" s="12" t="s">
        <v>339</v>
      </c>
      <c r="W313" s="83">
        <v>1</v>
      </c>
    </row>
    <row r="314" spans="1:24" ht="64.95" customHeight="1" x14ac:dyDescent="0.5">
      <c r="B314" s="153">
        <v>316</v>
      </c>
      <c r="C314" s="10">
        <v>1</v>
      </c>
      <c r="D314" s="17">
        <v>1.6</v>
      </c>
      <c r="E314" s="15" t="s">
        <v>391</v>
      </c>
      <c r="F314" s="15" t="s">
        <v>392</v>
      </c>
      <c r="G314" s="344"/>
      <c r="H314" s="164">
        <v>275</v>
      </c>
      <c r="I314" s="84" t="s">
        <v>1878</v>
      </c>
      <c r="J314" s="164">
        <v>3</v>
      </c>
      <c r="K314" s="166" t="s">
        <v>394</v>
      </c>
      <c r="L314" s="12" t="s">
        <v>339</v>
      </c>
      <c r="W314" s="83">
        <v>1</v>
      </c>
    </row>
    <row r="315" spans="1:24" ht="45" customHeight="1" x14ac:dyDescent="0.5">
      <c r="B315" s="153">
        <v>317</v>
      </c>
      <c r="C315" s="10">
        <v>1</v>
      </c>
      <c r="D315" s="17">
        <v>1.6</v>
      </c>
      <c r="E315" s="15" t="s">
        <v>391</v>
      </c>
      <c r="F315" s="18" t="s">
        <v>395</v>
      </c>
      <c r="G315" s="345" t="s">
        <v>3248</v>
      </c>
      <c r="H315" s="80">
        <v>276</v>
      </c>
      <c r="I315" s="84" t="s">
        <v>1879</v>
      </c>
      <c r="J315" s="178">
        <v>40</v>
      </c>
      <c r="K315" s="169" t="s">
        <v>397</v>
      </c>
      <c r="L315" s="12" t="s">
        <v>339</v>
      </c>
      <c r="W315" s="83">
        <v>1</v>
      </c>
    </row>
    <row r="316" spans="1:24" ht="45" customHeight="1" x14ac:dyDescent="0.5">
      <c r="B316" s="153">
        <v>319</v>
      </c>
      <c r="C316" s="10">
        <v>1</v>
      </c>
      <c r="D316" s="17">
        <v>1.6</v>
      </c>
      <c r="E316" s="15" t="s">
        <v>391</v>
      </c>
      <c r="F316" s="18" t="s">
        <v>395</v>
      </c>
      <c r="G316" s="347"/>
      <c r="H316" s="80">
        <v>277</v>
      </c>
      <c r="I316" s="84" t="s">
        <v>1880</v>
      </c>
      <c r="J316" s="178">
        <v>15000</v>
      </c>
      <c r="K316" s="169" t="s">
        <v>3249</v>
      </c>
      <c r="L316" s="12" t="s">
        <v>339</v>
      </c>
      <c r="W316" s="83">
        <v>1</v>
      </c>
    </row>
    <row r="317" spans="1:24" ht="45" customHeight="1" x14ac:dyDescent="0.5">
      <c r="A317" s="176"/>
      <c r="B317" s="153"/>
      <c r="C317" s="10">
        <v>1</v>
      </c>
      <c r="D317" s="17">
        <v>1.6</v>
      </c>
      <c r="E317" s="15" t="s">
        <v>391</v>
      </c>
      <c r="F317" s="18" t="s">
        <v>395</v>
      </c>
      <c r="G317" s="347"/>
      <c r="H317" s="80">
        <v>278</v>
      </c>
      <c r="I317" s="84" t="s">
        <v>1881</v>
      </c>
      <c r="J317" s="178">
        <v>400</v>
      </c>
      <c r="K317" s="169" t="s">
        <v>3250</v>
      </c>
      <c r="L317" s="12" t="s">
        <v>339</v>
      </c>
      <c r="W317" s="83">
        <v>1</v>
      </c>
    </row>
    <row r="318" spans="1:24" ht="45" customHeight="1" x14ac:dyDescent="0.5">
      <c r="A318" s="176"/>
      <c r="B318" s="153"/>
      <c r="C318" s="10">
        <v>1</v>
      </c>
      <c r="D318" s="17">
        <v>1.6</v>
      </c>
      <c r="E318" s="15" t="s">
        <v>391</v>
      </c>
      <c r="F318" s="18" t="s">
        <v>395</v>
      </c>
      <c r="G318" s="347"/>
      <c r="H318" s="80">
        <v>279</v>
      </c>
      <c r="I318" s="84" t="s">
        <v>1882</v>
      </c>
      <c r="J318" s="178">
        <v>200</v>
      </c>
      <c r="K318" s="169" t="s">
        <v>398</v>
      </c>
      <c r="L318" s="12" t="s">
        <v>339</v>
      </c>
      <c r="W318" s="83">
        <v>1</v>
      </c>
    </row>
    <row r="319" spans="1:24" ht="45" customHeight="1" x14ac:dyDescent="0.5">
      <c r="B319" s="153">
        <v>320</v>
      </c>
      <c r="C319" s="10">
        <v>1</v>
      </c>
      <c r="D319" s="17">
        <v>1.6</v>
      </c>
      <c r="E319" s="15" t="s">
        <v>391</v>
      </c>
      <c r="F319" s="18" t="s">
        <v>395</v>
      </c>
      <c r="G319" s="347"/>
      <c r="H319" s="80">
        <v>280</v>
      </c>
      <c r="I319" s="84" t="s">
        <v>1883</v>
      </c>
      <c r="J319" s="178">
        <v>40</v>
      </c>
      <c r="K319" s="169" t="s">
        <v>399</v>
      </c>
      <c r="L319" s="12" t="s">
        <v>339</v>
      </c>
      <c r="W319" s="83">
        <v>1</v>
      </c>
    </row>
    <row r="320" spans="1:24" ht="45" customHeight="1" x14ac:dyDescent="0.5">
      <c r="B320" s="153">
        <v>321</v>
      </c>
      <c r="C320" s="10">
        <v>1</v>
      </c>
      <c r="D320" s="17">
        <v>1.6</v>
      </c>
      <c r="E320" s="15" t="s">
        <v>391</v>
      </c>
      <c r="F320" s="18" t="s">
        <v>395</v>
      </c>
      <c r="G320" s="347"/>
      <c r="H320" s="80">
        <v>281</v>
      </c>
      <c r="I320" s="84" t="s">
        <v>1884</v>
      </c>
      <c r="J320" s="178">
        <v>3</v>
      </c>
      <c r="K320" s="169" t="s">
        <v>400</v>
      </c>
      <c r="L320" s="12" t="s">
        <v>339</v>
      </c>
      <c r="W320" s="83">
        <v>1</v>
      </c>
    </row>
    <row r="321" spans="1:24" ht="45" customHeight="1" x14ac:dyDescent="0.5">
      <c r="B321" s="153">
        <v>323</v>
      </c>
      <c r="C321" s="10">
        <v>1</v>
      </c>
      <c r="D321" s="17">
        <v>1.6</v>
      </c>
      <c r="E321" s="15" t="s">
        <v>391</v>
      </c>
      <c r="F321" s="18" t="s">
        <v>395</v>
      </c>
      <c r="G321" s="346"/>
      <c r="H321" s="80">
        <v>282</v>
      </c>
      <c r="I321" s="84" t="s">
        <v>1885</v>
      </c>
      <c r="J321" s="178">
        <v>40</v>
      </c>
      <c r="K321" s="169" t="s">
        <v>3251</v>
      </c>
      <c r="L321" s="12" t="s">
        <v>339</v>
      </c>
      <c r="W321" s="83">
        <v>1</v>
      </c>
    </row>
    <row r="322" spans="1:24" ht="45" customHeight="1" x14ac:dyDescent="0.5">
      <c r="B322" s="153">
        <v>324</v>
      </c>
      <c r="C322" s="10">
        <v>1</v>
      </c>
      <c r="D322" s="17">
        <v>1.6</v>
      </c>
      <c r="E322" s="15" t="s">
        <v>391</v>
      </c>
      <c r="F322" s="15" t="s">
        <v>401</v>
      </c>
      <c r="G322" s="172" t="s">
        <v>3252</v>
      </c>
      <c r="H322" s="164">
        <v>283</v>
      </c>
      <c r="I322" s="84" t="s">
        <v>1886</v>
      </c>
      <c r="J322" s="164">
        <v>40</v>
      </c>
      <c r="K322" s="166" t="s">
        <v>403</v>
      </c>
      <c r="L322" s="12" t="s">
        <v>339</v>
      </c>
      <c r="W322" s="83">
        <v>1</v>
      </c>
    </row>
    <row r="323" spans="1:24" ht="45" customHeight="1" x14ac:dyDescent="0.5">
      <c r="B323" s="153">
        <v>325</v>
      </c>
      <c r="G323" s="158" t="s">
        <v>2620</v>
      </c>
      <c r="H323" s="159"/>
      <c r="I323" s="159"/>
      <c r="J323" s="159"/>
      <c r="K323" s="180"/>
      <c r="M323" s="71"/>
      <c r="N323" s="71"/>
      <c r="O323" s="71"/>
      <c r="P323" s="71"/>
      <c r="Q323" s="72">
        <v>3</v>
      </c>
      <c r="R323" s="73" t="s">
        <v>1694</v>
      </c>
      <c r="S323" s="74">
        <f>SUM(S324:S341)</f>
        <v>5</v>
      </c>
      <c r="T323" s="73" t="s">
        <v>1695</v>
      </c>
      <c r="U323" s="74">
        <v>1</v>
      </c>
      <c r="V323" s="73" t="s">
        <v>1696</v>
      </c>
      <c r="W323" s="74">
        <f>SUM(W324:W341)/2</f>
        <v>15</v>
      </c>
      <c r="X323" s="73" t="s">
        <v>1697</v>
      </c>
    </row>
    <row r="324" spans="1:24" ht="45" customHeight="1" x14ac:dyDescent="0.5">
      <c r="B324" s="153">
        <v>326</v>
      </c>
      <c r="G324" s="162" t="s">
        <v>3253</v>
      </c>
      <c r="H324" s="163"/>
      <c r="I324" s="163"/>
      <c r="J324" s="162"/>
      <c r="K324" s="162"/>
      <c r="M324" s="75"/>
      <c r="N324" s="75"/>
      <c r="O324" s="75"/>
      <c r="P324" s="75"/>
      <c r="Q324" s="76"/>
      <c r="R324" s="77"/>
      <c r="S324" s="78">
        <v>2</v>
      </c>
      <c r="T324" s="77" t="s">
        <v>1695</v>
      </c>
      <c r="U324" s="78"/>
      <c r="V324" s="77"/>
      <c r="W324" s="79">
        <f>SUM(W325:W331)</f>
        <v>7</v>
      </c>
      <c r="X324" s="77" t="s">
        <v>1697</v>
      </c>
    </row>
    <row r="325" spans="1:24" ht="45" customHeight="1" x14ac:dyDescent="0.5">
      <c r="B325" s="153">
        <v>327</v>
      </c>
      <c r="C325" s="10">
        <v>1</v>
      </c>
      <c r="D325" s="14">
        <v>1.7</v>
      </c>
      <c r="E325" s="15" t="s">
        <v>406</v>
      </c>
      <c r="F325" s="15" t="s">
        <v>407</v>
      </c>
      <c r="G325" s="342" t="s">
        <v>3254</v>
      </c>
      <c r="H325" s="164">
        <v>284</v>
      </c>
      <c r="I325" s="84" t="s">
        <v>1887</v>
      </c>
      <c r="J325" s="164">
        <v>40</v>
      </c>
      <c r="K325" s="166" t="s">
        <v>3255</v>
      </c>
      <c r="L325" s="12" t="s">
        <v>339</v>
      </c>
      <c r="W325" s="83">
        <v>1</v>
      </c>
    </row>
    <row r="326" spans="1:24" ht="45" customHeight="1" x14ac:dyDescent="0.5">
      <c r="B326" s="153">
        <v>328</v>
      </c>
      <c r="C326" s="10">
        <v>1</v>
      </c>
      <c r="D326" s="14">
        <v>1.7</v>
      </c>
      <c r="E326" s="15" t="s">
        <v>406</v>
      </c>
      <c r="F326" s="15" t="s">
        <v>407</v>
      </c>
      <c r="G326" s="343"/>
      <c r="H326" s="164">
        <v>285</v>
      </c>
      <c r="I326" s="84" t="s">
        <v>1888</v>
      </c>
      <c r="J326" s="164">
        <v>40</v>
      </c>
      <c r="K326" s="166" t="s">
        <v>3256</v>
      </c>
      <c r="L326" s="12" t="s">
        <v>339</v>
      </c>
      <c r="W326" s="83">
        <v>1</v>
      </c>
    </row>
    <row r="327" spans="1:24" ht="45" customHeight="1" x14ac:dyDescent="0.5">
      <c r="B327" s="153">
        <v>329</v>
      </c>
      <c r="C327" s="10">
        <v>1</v>
      </c>
      <c r="D327" s="14">
        <v>1.7</v>
      </c>
      <c r="E327" s="15" t="s">
        <v>406</v>
      </c>
      <c r="F327" s="15" t="s">
        <v>407</v>
      </c>
      <c r="G327" s="343"/>
      <c r="H327" s="164">
        <v>286</v>
      </c>
      <c r="I327" s="84" t="s">
        <v>1889</v>
      </c>
      <c r="J327" s="164">
        <v>1</v>
      </c>
      <c r="K327" s="166" t="s">
        <v>3257</v>
      </c>
      <c r="L327" s="12" t="s">
        <v>339</v>
      </c>
      <c r="W327" s="83">
        <v>1</v>
      </c>
    </row>
    <row r="328" spans="1:24" ht="45" customHeight="1" x14ac:dyDescent="0.5">
      <c r="B328" s="153">
        <v>330</v>
      </c>
      <c r="C328" s="10">
        <v>1</v>
      </c>
      <c r="D328" s="14">
        <v>1.7</v>
      </c>
      <c r="E328" s="15" t="s">
        <v>406</v>
      </c>
      <c r="F328" s="15" t="s">
        <v>407</v>
      </c>
      <c r="G328" s="343"/>
      <c r="H328" s="164">
        <v>287</v>
      </c>
      <c r="I328" s="84" t="s">
        <v>1890</v>
      </c>
      <c r="J328" s="164">
        <v>1</v>
      </c>
      <c r="K328" s="166" t="s">
        <v>409</v>
      </c>
      <c r="L328" s="12" t="s">
        <v>339</v>
      </c>
      <c r="W328" s="83">
        <v>1</v>
      </c>
    </row>
    <row r="329" spans="1:24" ht="45" customHeight="1" x14ac:dyDescent="0.5">
      <c r="A329" s="176"/>
      <c r="B329" s="153"/>
      <c r="C329" s="10">
        <v>1</v>
      </c>
      <c r="D329" s="14">
        <v>1.7</v>
      </c>
      <c r="E329" s="15" t="s">
        <v>406</v>
      </c>
      <c r="F329" s="15" t="s">
        <v>407</v>
      </c>
      <c r="G329" s="343"/>
      <c r="H329" s="164">
        <v>288</v>
      </c>
      <c r="I329" s="84" t="s">
        <v>1891</v>
      </c>
      <c r="J329" s="164">
        <v>3</v>
      </c>
      <c r="K329" s="166" t="s">
        <v>410</v>
      </c>
      <c r="L329" s="12" t="s">
        <v>339</v>
      </c>
      <c r="W329" s="83">
        <v>1</v>
      </c>
    </row>
    <row r="330" spans="1:24" ht="45" customHeight="1" x14ac:dyDescent="0.5">
      <c r="B330" s="153">
        <v>331</v>
      </c>
      <c r="C330" s="10">
        <v>1</v>
      </c>
      <c r="D330" s="14">
        <v>1.7</v>
      </c>
      <c r="E330" s="15" t="s">
        <v>406</v>
      </c>
      <c r="F330" s="15" t="s">
        <v>407</v>
      </c>
      <c r="G330" s="344"/>
      <c r="H330" s="164">
        <v>289</v>
      </c>
      <c r="I330" s="84" t="s">
        <v>1892</v>
      </c>
      <c r="J330" s="164">
        <v>3</v>
      </c>
      <c r="K330" s="166" t="s">
        <v>411</v>
      </c>
      <c r="L330" s="12" t="s">
        <v>339</v>
      </c>
      <c r="W330" s="83">
        <v>1</v>
      </c>
    </row>
    <row r="331" spans="1:24" ht="45" customHeight="1" x14ac:dyDescent="0.5">
      <c r="B331" s="153">
        <v>332</v>
      </c>
      <c r="C331" s="10">
        <v>1</v>
      </c>
      <c r="D331" s="14">
        <v>1.7</v>
      </c>
      <c r="E331" s="15" t="s">
        <v>406</v>
      </c>
      <c r="F331" s="10" t="s">
        <v>412</v>
      </c>
      <c r="G331" s="174" t="s">
        <v>3258</v>
      </c>
      <c r="H331" s="80">
        <v>290</v>
      </c>
      <c r="I331" s="84" t="s">
        <v>1893</v>
      </c>
      <c r="J331" s="80">
        <v>40</v>
      </c>
      <c r="K331" s="167" t="s">
        <v>414</v>
      </c>
      <c r="L331" s="12" t="s">
        <v>339</v>
      </c>
      <c r="W331" s="83">
        <v>1</v>
      </c>
    </row>
    <row r="332" spans="1:24" ht="45" customHeight="1" x14ac:dyDescent="0.5">
      <c r="B332" s="153">
        <v>334</v>
      </c>
      <c r="G332" s="162" t="s">
        <v>3259</v>
      </c>
      <c r="H332" s="163"/>
      <c r="I332" s="163"/>
      <c r="J332" s="162"/>
      <c r="K332" s="162"/>
      <c r="M332" s="75"/>
      <c r="N332" s="75"/>
      <c r="O332" s="75"/>
      <c r="P332" s="75"/>
      <c r="Q332" s="76"/>
      <c r="R332" s="77"/>
      <c r="S332" s="78">
        <v>1</v>
      </c>
      <c r="T332" s="77" t="s">
        <v>1695</v>
      </c>
      <c r="U332" s="78"/>
      <c r="V332" s="77"/>
      <c r="W332" s="79">
        <f>SUM(W333:W336)</f>
        <v>4</v>
      </c>
      <c r="X332" s="77" t="s">
        <v>1697</v>
      </c>
    </row>
    <row r="333" spans="1:24" ht="45" customHeight="1" x14ac:dyDescent="0.5">
      <c r="B333" s="153">
        <v>335</v>
      </c>
      <c r="C333" s="10">
        <v>1</v>
      </c>
      <c r="D333" s="14">
        <v>1.7</v>
      </c>
      <c r="E333" s="16" t="s">
        <v>416</v>
      </c>
      <c r="F333" s="16" t="s">
        <v>417</v>
      </c>
      <c r="G333" s="348" t="s">
        <v>3260</v>
      </c>
      <c r="H333" s="91">
        <v>291</v>
      </c>
      <c r="I333" s="84" t="s">
        <v>1894</v>
      </c>
      <c r="J333" s="91">
        <v>40</v>
      </c>
      <c r="K333" s="93" t="s">
        <v>3261</v>
      </c>
      <c r="L333" s="12" t="s">
        <v>339</v>
      </c>
      <c r="W333" s="83">
        <v>1</v>
      </c>
    </row>
    <row r="334" spans="1:24" ht="45" customHeight="1" x14ac:dyDescent="0.5">
      <c r="B334" s="153">
        <v>336</v>
      </c>
      <c r="C334" s="10">
        <v>1</v>
      </c>
      <c r="D334" s="14">
        <v>1.7</v>
      </c>
      <c r="E334" s="16" t="s">
        <v>416</v>
      </c>
      <c r="F334" s="16" t="s">
        <v>417</v>
      </c>
      <c r="G334" s="349"/>
      <c r="H334" s="91">
        <v>292</v>
      </c>
      <c r="I334" s="84" t="s">
        <v>1895</v>
      </c>
      <c r="J334" s="91">
        <v>40</v>
      </c>
      <c r="K334" s="93" t="s">
        <v>3262</v>
      </c>
      <c r="L334" s="12" t="s">
        <v>339</v>
      </c>
      <c r="W334" s="83">
        <v>1</v>
      </c>
    </row>
    <row r="335" spans="1:24" ht="45" customHeight="1" x14ac:dyDescent="0.5">
      <c r="A335" s="176"/>
      <c r="B335" s="153"/>
      <c r="C335" s="10">
        <v>1</v>
      </c>
      <c r="D335" s="14">
        <v>1.7</v>
      </c>
      <c r="E335" s="16" t="s">
        <v>416</v>
      </c>
      <c r="F335" s="16" t="s">
        <v>417</v>
      </c>
      <c r="G335" s="349"/>
      <c r="H335" s="91">
        <v>293</v>
      </c>
      <c r="I335" s="84" t="s">
        <v>1896</v>
      </c>
      <c r="J335" s="91">
        <v>40</v>
      </c>
      <c r="K335" s="93" t="s">
        <v>419</v>
      </c>
      <c r="L335" s="12" t="s">
        <v>339</v>
      </c>
      <c r="W335" s="83">
        <v>1</v>
      </c>
    </row>
    <row r="336" spans="1:24" ht="45" customHeight="1" x14ac:dyDescent="0.5">
      <c r="B336" s="153">
        <v>337</v>
      </c>
      <c r="C336" s="10">
        <v>1</v>
      </c>
      <c r="D336" s="14">
        <v>1.7</v>
      </c>
      <c r="E336" s="16" t="s">
        <v>416</v>
      </c>
      <c r="F336" s="16" t="s">
        <v>417</v>
      </c>
      <c r="G336" s="350"/>
      <c r="H336" s="91">
        <v>294</v>
      </c>
      <c r="I336" s="84" t="s">
        <v>1897</v>
      </c>
      <c r="J336" s="91">
        <v>500</v>
      </c>
      <c r="K336" s="93" t="s">
        <v>420</v>
      </c>
      <c r="L336" s="12" t="s">
        <v>339</v>
      </c>
      <c r="W336" s="83">
        <v>1</v>
      </c>
    </row>
    <row r="337" spans="1:24" ht="45" customHeight="1" x14ac:dyDescent="0.5">
      <c r="B337" s="153">
        <v>338</v>
      </c>
      <c r="G337" s="162" t="s">
        <v>3263</v>
      </c>
      <c r="H337" s="163"/>
      <c r="I337" s="163"/>
      <c r="J337" s="162"/>
      <c r="K337" s="162"/>
      <c r="M337" s="75"/>
      <c r="N337" s="75"/>
      <c r="O337" s="75"/>
      <c r="P337" s="75"/>
      <c r="Q337" s="76"/>
      <c r="R337" s="77"/>
      <c r="S337" s="78">
        <v>2</v>
      </c>
      <c r="T337" s="77" t="s">
        <v>1695</v>
      </c>
      <c r="U337" s="78"/>
      <c r="V337" s="77"/>
      <c r="W337" s="79">
        <f>SUM(W338:W341)</f>
        <v>4</v>
      </c>
      <c r="X337" s="77" t="s">
        <v>1697</v>
      </c>
    </row>
    <row r="338" spans="1:24" ht="45" customHeight="1" x14ac:dyDescent="0.5">
      <c r="B338" s="153">
        <v>339</v>
      </c>
      <c r="C338" s="10">
        <v>1</v>
      </c>
      <c r="D338" s="14">
        <v>1.7</v>
      </c>
      <c r="E338" s="15" t="s">
        <v>422</v>
      </c>
      <c r="F338" s="15" t="s">
        <v>423</v>
      </c>
      <c r="G338" s="342" t="s">
        <v>3264</v>
      </c>
      <c r="H338" s="164">
        <v>295</v>
      </c>
      <c r="I338" s="84" t="s">
        <v>1898</v>
      </c>
      <c r="J338" s="164">
        <v>40</v>
      </c>
      <c r="K338" s="166" t="s">
        <v>425</v>
      </c>
      <c r="L338" s="12" t="s">
        <v>339</v>
      </c>
      <c r="W338" s="83">
        <v>1</v>
      </c>
    </row>
    <row r="339" spans="1:24" ht="45" customHeight="1" x14ac:dyDescent="0.5">
      <c r="B339" s="153">
        <v>340</v>
      </c>
      <c r="C339" s="10">
        <v>1</v>
      </c>
      <c r="D339" s="14">
        <v>1.7</v>
      </c>
      <c r="E339" s="15" t="s">
        <v>422</v>
      </c>
      <c r="F339" s="15" t="s">
        <v>423</v>
      </c>
      <c r="G339" s="343"/>
      <c r="H339" s="164">
        <v>296</v>
      </c>
      <c r="I339" s="84" t="s">
        <v>1899</v>
      </c>
      <c r="J339" s="164">
        <v>40</v>
      </c>
      <c r="K339" s="166" t="s">
        <v>426</v>
      </c>
      <c r="L339" s="12" t="s">
        <v>339</v>
      </c>
      <c r="W339" s="83">
        <v>1</v>
      </c>
    </row>
    <row r="340" spans="1:24" ht="45" customHeight="1" x14ac:dyDescent="0.5">
      <c r="B340" s="153">
        <v>341</v>
      </c>
      <c r="C340" s="10">
        <v>1</v>
      </c>
      <c r="D340" s="14">
        <v>1.7</v>
      </c>
      <c r="E340" s="15" t="s">
        <v>422</v>
      </c>
      <c r="F340" s="15" t="s">
        <v>423</v>
      </c>
      <c r="G340" s="344"/>
      <c r="H340" s="164">
        <v>297</v>
      </c>
      <c r="I340" s="84" t="s">
        <v>1900</v>
      </c>
      <c r="J340" s="164">
        <v>400</v>
      </c>
      <c r="K340" s="166" t="s">
        <v>427</v>
      </c>
      <c r="L340" s="12" t="s">
        <v>339</v>
      </c>
      <c r="W340" s="83">
        <v>1</v>
      </c>
    </row>
    <row r="341" spans="1:24" ht="45" customHeight="1" x14ac:dyDescent="0.5">
      <c r="B341" s="153">
        <v>342</v>
      </c>
      <c r="C341" s="10">
        <v>1</v>
      </c>
      <c r="D341" s="14">
        <v>1.7</v>
      </c>
      <c r="E341" s="15" t="s">
        <v>422</v>
      </c>
      <c r="F341" s="10" t="s">
        <v>428</v>
      </c>
      <c r="G341" s="174" t="s">
        <v>3265</v>
      </c>
      <c r="H341" s="80">
        <v>298</v>
      </c>
      <c r="I341" s="84" t="s">
        <v>1901</v>
      </c>
      <c r="J341" s="178">
        <v>10</v>
      </c>
      <c r="K341" s="169" t="s">
        <v>3266</v>
      </c>
      <c r="L341" s="12" t="s">
        <v>339</v>
      </c>
      <c r="W341" s="83">
        <v>1</v>
      </c>
    </row>
    <row r="342" spans="1:24" ht="45" customHeight="1" x14ac:dyDescent="0.5">
      <c r="B342" s="153">
        <v>343</v>
      </c>
      <c r="G342" s="158" t="s">
        <v>3267</v>
      </c>
      <c r="H342" s="159"/>
      <c r="I342" s="159"/>
      <c r="J342" s="159"/>
      <c r="K342" s="180"/>
      <c r="M342" s="71"/>
      <c r="N342" s="71"/>
      <c r="O342" s="71"/>
      <c r="P342" s="71"/>
      <c r="Q342" s="72">
        <v>2</v>
      </c>
      <c r="R342" s="73" t="s">
        <v>1694</v>
      </c>
      <c r="S342" s="85">
        <f>SUM(S343:S361)</f>
        <v>6</v>
      </c>
      <c r="T342" s="73" t="s">
        <v>1695</v>
      </c>
      <c r="U342" s="74">
        <v>2</v>
      </c>
      <c r="V342" s="73" t="s">
        <v>1696</v>
      </c>
      <c r="W342" s="85">
        <f>SUM(W343:W361)/2</f>
        <v>17</v>
      </c>
      <c r="X342" s="73" t="s">
        <v>1697</v>
      </c>
    </row>
    <row r="343" spans="1:24" ht="45" customHeight="1" x14ac:dyDescent="0.5">
      <c r="B343" s="153">
        <v>344</v>
      </c>
      <c r="G343" s="162" t="s">
        <v>3268</v>
      </c>
      <c r="H343" s="163"/>
      <c r="I343" s="163"/>
      <c r="J343" s="162"/>
      <c r="K343" s="162"/>
      <c r="M343" s="75"/>
      <c r="N343" s="75"/>
      <c r="O343" s="75"/>
      <c r="P343" s="75"/>
      <c r="Q343" s="76"/>
      <c r="R343" s="77"/>
      <c r="S343" s="78">
        <v>5</v>
      </c>
      <c r="T343" s="77" t="s">
        <v>1695</v>
      </c>
      <c r="U343" s="78"/>
      <c r="V343" s="77"/>
      <c r="W343" s="79">
        <f>SUM(W344:W357)</f>
        <v>14</v>
      </c>
      <c r="X343" s="77" t="s">
        <v>1697</v>
      </c>
    </row>
    <row r="344" spans="1:24" ht="45" customHeight="1" x14ac:dyDescent="0.5">
      <c r="B344" s="153">
        <v>345</v>
      </c>
      <c r="C344" s="10">
        <v>1</v>
      </c>
      <c r="D344" s="17">
        <v>1.8</v>
      </c>
      <c r="E344" s="15" t="s">
        <v>431</v>
      </c>
      <c r="F344" s="15" t="s">
        <v>432</v>
      </c>
      <c r="G344" s="342" t="s">
        <v>3269</v>
      </c>
      <c r="H344" s="164">
        <v>299</v>
      </c>
      <c r="I344" s="84" t="s">
        <v>1902</v>
      </c>
      <c r="J344" s="171">
        <v>40</v>
      </c>
      <c r="K344" s="172" t="s">
        <v>434</v>
      </c>
      <c r="L344" s="12" t="s">
        <v>339</v>
      </c>
      <c r="W344" s="83">
        <v>1</v>
      </c>
    </row>
    <row r="345" spans="1:24" ht="45" customHeight="1" x14ac:dyDescent="0.5">
      <c r="B345" s="153">
        <v>346</v>
      </c>
      <c r="C345" s="10">
        <v>1</v>
      </c>
      <c r="D345" s="17">
        <v>1.8</v>
      </c>
      <c r="E345" s="15" t="s">
        <v>431</v>
      </c>
      <c r="F345" s="15" t="s">
        <v>432</v>
      </c>
      <c r="G345" s="344"/>
      <c r="H345" s="164">
        <v>300</v>
      </c>
      <c r="I345" s="84" t="s">
        <v>1903</v>
      </c>
      <c r="J345" s="171">
        <v>1</v>
      </c>
      <c r="K345" s="172" t="s">
        <v>435</v>
      </c>
      <c r="L345" s="12" t="s">
        <v>339</v>
      </c>
      <c r="W345" s="83">
        <v>1</v>
      </c>
    </row>
    <row r="346" spans="1:24" ht="45" customHeight="1" x14ac:dyDescent="0.5">
      <c r="B346" s="153">
        <v>347</v>
      </c>
      <c r="C346" s="10">
        <v>1</v>
      </c>
      <c r="D346" s="17">
        <v>1.8</v>
      </c>
      <c r="E346" s="15" t="s">
        <v>431</v>
      </c>
      <c r="F346" s="18" t="s">
        <v>436</v>
      </c>
      <c r="G346" s="345" t="s">
        <v>3270</v>
      </c>
      <c r="H346" s="80">
        <v>301</v>
      </c>
      <c r="I346" s="84" t="s">
        <v>1904</v>
      </c>
      <c r="J346" s="181">
        <v>10</v>
      </c>
      <c r="K346" s="182" t="s">
        <v>438</v>
      </c>
      <c r="L346" s="12" t="s">
        <v>339</v>
      </c>
      <c r="W346" s="83">
        <v>1</v>
      </c>
    </row>
    <row r="347" spans="1:24" ht="45" customHeight="1" x14ac:dyDescent="0.5">
      <c r="A347" s="176"/>
      <c r="B347" s="153"/>
      <c r="C347" s="10">
        <v>1</v>
      </c>
      <c r="D347" s="17">
        <v>1.8</v>
      </c>
      <c r="E347" s="15" t="s">
        <v>431</v>
      </c>
      <c r="F347" s="18" t="s">
        <v>436</v>
      </c>
      <c r="G347" s="347"/>
      <c r="H347" s="80">
        <v>302</v>
      </c>
      <c r="I347" s="84" t="s">
        <v>1905</v>
      </c>
      <c r="J347" s="181">
        <v>50</v>
      </c>
      <c r="K347" s="182" t="s">
        <v>439</v>
      </c>
      <c r="L347" s="12" t="s">
        <v>339</v>
      </c>
      <c r="W347" s="83">
        <v>1</v>
      </c>
    </row>
    <row r="348" spans="1:24" ht="45" customHeight="1" x14ac:dyDescent="0.5">
      <c r="B348" s="153">
        <v>348</v>
      </c>
      <c r="C348" s="10">
        <v>1</v>
      </c>
      <c r="D348" s="17">
        <v>1.8</v>
      </c>
      <c r="E348" s="15" t="s">
        <v>431</v>
      </c>
      <c r="F348" s="18" t="s">
        <v>436</v>
      </c>
      <c r="G348" s="346"/>
      <c r="H348" s="80">
        <v>303</v>
      </c>
      <c r="I348" s="84" t="s">
        <v>1906</v>
      </c>
      <c r="J348" s="181">
        <v>80</v>
      </c>
      <c r="K348" s="182" t="s">
        <v>3271</v>
      </c>
      <c r="L348" s="12" t="s">
        <v>339</v>
      </c>
      <c r="W348" s="83">
        <v>1</v>
      </c>
    </row>
    <row r="349" spans="1:24" ht="45" customHeight="1" x14ac:dyDescent="0.5">
      <c r="B349" s="153">
        <v>349</v>
      </c>
      <c r="C349" s="10">
        <v>1</v>
      </c>
      <c r="D349" s="17">
        <v>1.8</v>
      </c>
      <c r="E349" s="15" t="s">
        <v>431</v>
      </c>
      <c r="F349" s="15" t="s">
        <v>440</v>
      </c>
      <c r="G349" s="342" t="s">
        <v>3272</v>
      </c>
      <c r="H349" s="164">
        <v>304</v>
      </c>
      <c r="I349" s="84" t="s">
        <v>1907</v>
      </c>
      <c r="J349" s="171">
        <v>10000</v>
      </c>
      <c r="K349" s="172" t="s">
        <v>442</v>
      </c>
      <c r="L349" s="12" t="s">
        <v>339</v>
      </c>
      <c r="W349" s="83">
        <v>1</v>
      </c>
    </row>
    <row r="350" spans="1:24" ht="45" customHeight="1" x14ac:dyDescent="0.5">
      <c r="B350" s="153">
        <v>350</v>
      </c>
      <c r="C350" s="10">
        <v>1</v>
      </c>
      <c r="D350" s="17">
        <v>1.8</v>
      </c>
      <c r="E350" s="15" t="s">
        <v>431</v>
      </c>
      <c r="F350" s="15" t="s">
        <v>440</v>
      </c>
      <c r="G350" s="343"/>
      <c r="H350" s="164">
        <v>305</v>
      </c>
      <c r="I350" s="84" t="s">
        <v>1908</v>
      </c>
      <c r="J350" s="171">
        <v>600</v>
      </c>
      <c r="K350" s="172" t="s">
        <v>443</v>
      </c>
      <c r="L350" s="12" t="s">
        <v>339</v>
      </c>
      <c r="W350" s="83">
        <v>1</v>
      </c>
    </row>
    <row r="351" spans="1:24" ht="45" customHeight="1" x14ac:dyDescent="0.5">
      <c r="B351" s="153">
        <v>351</v>
      </c>
      <c r="C351" s="10">
        <v>1</v>
      </c>
      <c r="D351" s="17">
        <v>1.8</v>
      </c>
      <c r="E351" s="15" t="s">
        <v>431</v>
      </c>
      <c r="F351" s="15" t="s">
        <v>440</v>
      </c>
      <c r="G351" s="344"/>
      <c r="H351" s="164">
        <v>306</v>
      </c>
      <c r="I351" s="84" t="s">
        <v>1909</v>
      </c>
      <c r="J351" s="171">
        <v>3</v>
      </c>
      <c r="K351" s="172" t="s">
        <v>444</v>
      </c>
      <c r="L351" s="12" t="s">
        <v>339</v>
      </c>
      <c r="W351" s="83">
        <v>1</v>
      </c>
    </row>
    <row r="352" spans="1:24" ht="45" customHeight="1" x14ac:dyDescent="0.5">
      <c r="B352" s="153">
        <v>352</v>
      </c>
      <c r="C352" s="10">
        <v>1</v>
      </c>
      <c r="D352" s="17">
        <v>1.8</v>
      </c>
      <c r="E352" s="15" t="s">
        <v>431</v>
      </c>
      <c r="F352" s="18" t="s">
        <v>445</v>
      </c>
      <c r="G352" s="345" t="s">
        <v>3273</v>
      </c>
      <c r="H352" s="80">
        <v>307</v>
      </c>
      <c r="I352" s="84" t="s">
        <v>1910</v>
      </c>
      <c r="J352" s="168">
        <v>40</v>
      </c>
      <c r="K352" s="174" t="s">
        <v>447</v>
      </c>
      <c r="L352" s="12" t="s">
        <v>339</v>
      </c>
      <c r="W352" s="83">
        <v>1</v>
      </c>
    </row>
    <row r="353" spans="2:24" ht="45" customHeight="1" x14ac:dyDescent="0.5">
      <c r="B353" s="153">
        <v>353</v>
      </c>
      <c r="C353" s="10">
        <v>1</v>
      </c>
      <c r="D353" s="17">
        <v>1.8</v>
      </c>
      <c r="E353" s="15" t="s">
        <v>431</v>
      </c>
      <c r="F353" s="18" t="s">
        <v>445</v>
      </c>
      <c r="G353" s="347"/>
      <c r="H353" s="80">
        <v>308</v>
      </c>
      <c r="I353" s="84" t="s">
        <v>1911</v>
      </c>
      <c r="J353" s="168">
        <v>40000</v>
      </c>
      <c r="K353" s="174" t="s">
        <v>448</v>
      </c>
      <c r="L353" s="12" t="s">
        <v>339</v>
      </c>
      <c r="W353" s="83">
        <v>1</v>
      </c>
    </row>
    <row r="354" spans="2:24" ht="45" customHeight="1" x14ac:dyDescent="0.5">
      <c r="B354" s="153">
        <v>354</v>
      </c>
      <c r="C354" s="10">
        <v>1</v>
      </c>
      <c r="D354" s="17">
        <v>1.8</v>
      </c>
      <c r="E354" s="15" t="s">
        <v>431</v>
      </c>
      <c r="F354" s="18" t="s">
        <v>445</v>
      </c>
      <c r="G354" s="347"/>
      <c r="H354" s="80">
        <v>309</v>
      </c>
      <c r="I354" s="84" t="s">
        <v>1912</v>
      </c>
      <c r="J354" s="168">
        <v>2000</v>
      </c>
      <c r="K354" s="174" t="s">
        <v>3274</v>
      </c>
      <c r="L354" s="12" t="s">
        <v>339</v>
      </c>
      <c r="W354" s="83">
        <v>1</v>
      </c>
    </row>
    <row r="355" spans="2:24" ht="45" customHeight="1" x14ac:dyDescent="0.5">
      <c r="B355" s="153">
        <v>355</v>
      </c>
      <c r="C355" s="10">
        <v>1</v>
      </c>
      <c r="D355" s="17">
        <v>1.8</v>
      </c>
      <c r="E355" s="15" t="s">
        <v>431</v>
      </c>
      <c r="F355" s="18" t="s">
        <v>445</v>
      </c>
      <c r="G355" s="347"/>
      <c r="H355" s="80">
        <v>310</v>
      </c>
      <c r="I355" s="84" t="s">
        <v>1913</v>
      </c>
      <c r="J355" s="168">
        <v>5000</v>
      </c>
      <c r="K355" s="174" t="s">
        <v>449</v>
      </c>
      <c r="L355" s="12" t="s">
        <v>339</v>
      </c>
      <c r="W355" s="83">
        <v>1</v>
      </c>
    </row>
    <row r="356" spans="2:24" ht="45" customHeight="1" x14ac:dyDescent="0.5">
      <c r="B356" s="153">
        <v>356</v>
      </c>
      <c r="C356" s="10">
        <v>1</v>
      </c>
      <c r="D356" s="17">
        <v>1.8</v>
      </c>
      <c r="E356" s="15" t="s">
        <v>431</v>
      </c>
      <c r="F356" s="18" t="s">
        <v>445</v>
      </c>
      <c r="G356" s="346"/>
      <c r="H356" s="80">
        <v>311</v>
      </c>
      <c r="I356" s="84" t="s">
        <v>1914</v>
      </c>
      <c r="J356" s="168">
        <v>5000</v>
      </c>
      <c r="K356" s="174" t="s">
        <v>450</v>
      </c>
      <c r="L356" s="12" t="s">
        <v>339</v>
      </c>
      <c r="W356" s="83">
        <v>1</v>
      </c>
    </row>
    <row r="357" spans="2:24" ht="45" customHeight="1" x14ac:dyDescent="0.5">
      <c r="B357" s="153">
        <v>357</v>
      </c>
      <c r="C357" s="10">
        <v>1</v>
      </c>
      <c r="D357" s="17">
        <v>1.8</v>
      </c>
      <c r="E357" s="15" t="s">
        <v>431</v>
      </c>
      <c r="F357" s="15" t="s">
        <v>451</v>
      </c>
      <c r="G357" s="172" t="s">
        <v>3275</v>
      </c>
      <c r="H357" s="164">
        <v>312</v>
      </c>
      <c r="I357" s="84" t="s">
        <v>1915</v>
      </c>
      <c r="J357" s="171">
        <v>40</v>
      </c>
      <c r="K357" s="172" t="s">
        <v>3276</v>
      </c>
      <c r="L357" s="12" t="s">
        <v>339</v>
      </c>
      <c r="W357" s="83">
        <v>1</v>
      </c>
    </row>
    <row r="358" spans="2:24" ht="45" customHeight="1" x14ac:dyDescent="0.5">
      <c r="B358" s="153">
        <v>358</v>
      </c>
      <c r="G358" s="162" t="s">
        <v>3277</v>
      </c>
      <c r="H358" s="163"/>
      <c r="I358" s="163"/>
      <c r="J358" s="162"/>
      <c r="K358" s="162"/>
      <c r="M358" s="75"/>
      <c r="N358" s="75"/>
      <c r="O358" s="75"/>
      <c r="P358" s="75"/>
      <c r="Q358" s="76"/>
      <c r="R358" s="77"/>
      <c r="S358" s="78">
        <v>1</v>
      </c>
      <c r="T358" s="77" t="s">
        <v>1695</v>
      </c>
      <c r="U358" s="78"/>
      <c r="V358" s="77"/>
      <c r="W358" s="79">
        <f>SUM(W359:W361)</f>
        <v>3</v>
      </c>
      <c r="X358" s="77" t="s">
        <v>1697</v>
      </c>
    </row>
    <row r="359" spans="2:24" ht="45" customHeight="1" x14ac:dyDescent="0.5">
      <c r="B359" s="153">
        <v>359</v>
      </c>
      <c r="C359" s="10">
        <v>1</v>
      </c>
      <c r="D359" s="17">
        <v>1.8</v>
      </c>
      <c r="E359" s="16" t="s">
        <v>454</v>
      </c>
      <c r="F359" s="16" t="s">
        <v>455</v>
      </c>
      <c r="G359" s="348" t="s">
        <v>3278</v>
      </c>
      <c r="H359" s="91">
        <v>313</v>
      </c>
      <c r="I359" s="84" t="s">
        <v>1916</v>
      </c>
      <c r="J359" s="170">
        <v>2000</v>
      </c>
      <c r="K359" s="173" t="s">
        <v>457</v>
      </c>
      <c r="L359" s="12" t="s">
        <v>339</v>
      </c>
      <c r="W359" s="83">
        <v>1</v>
      </c>
    </row>
    <row r="360" spans="2:24" ht="45" customHeight="1" x14ac:dyDescent="0.5">
      <c r="B360" s="153">
        <v>360</v>
      </c>
      <c r="C360" s="10">
        <v>1</v>
      </c>
      <c r="D360" s="17">
        <v>1.8</v>
      </c>
      <c r="E360" s="16" t="s">
        <v>454</v>
      </c>
      <c r="F360" s="16" t="s">
        <v>455</v>
      </c>
      <c r="G360" s="349"/>
      <c r="H360" s="91">
        <v>314</v>
      </c>
      <c r="I360" s="84" t="s">
        <v>1917</v>
      </c>
      <c r="J360" s="170">
        <v>40</v>
      </c>
      <c r="K360" s="173" t="s">
        <v>458</v>
      </c>
      <c r="L360" s="12" t="s">
        <v>339</v>
      </c>
      <c r="W360" s="83">
        <v>1</v>
      </c>
    </row>
    <row r="361" spans="2:24" ht="45" customHeight="1" x14ac:dyDescent="0.5">
      <c r="B361" s="153">
        <v>361</v>
      </c>
      <c r="C361" s="10">
        <v>1</v>
      </c>
      <c r="D361" s="17">
        <v>1.8</v>
      </c>
      <c r="E361" s="16" t="s">
        <v>454</v>
      </c>
      <c r="F361" s="16" t="s">
        <v>455</v>
      </c>
      <c r="G361" s="350"/>
      <c r="H361" s="91">
        <v>315</v>
      </c>
      <c r="I361" s="84" t="s">
        <v>1918</v>
      </c>
      <c r="J361" s="170">
        <v>3</v>
      </c>
      <c r="K361" s="173" t="s">
        <v>3279</v>
      </c>
      <c r="L361" s="12" t="s">
        <v>339</v>
      </c>
      <c r="W361" s="83">
        <v>1</v>
      </c>
    </row>
    <row r="362" spans="2:24" ht="45" customHeight="1" x14ac:dyDescent="0.5">
      <c r="B362" s="153">
        <v>362</v>
      </c>
      <c r="G362" s="158" t="s">
        <v>3280</v>
      </c>
      <c r="H362" s="159"/>
      <c r="I362" s="159"/>
      <c r="J362" s="159"/>
      <c r="K362" s="180"/>
      <c r="M362" s="86"/>
      <c r="N362" s="86"/>
      <c r="O362" s="86"/>
      <c r="P362" s="86"/>
      <c r="Q362" s="87">
        <v>4</v>
      </c>
      <c r="R362" s="88" t="s">
        <v>1694</v>
      </c>
      <c r="S362" s="89">
        <f>SUM(S363:S399)</f>
        <v>13</v>
      </c>
      <c r="T362" s="88" t="s">
        <v>1695</v>
      </c>
      <c r="U362" s="89">
        <v>4</v>
      </c>
      <c r="V362" s="88" t="s">
        <v>1696</v>
      </c>
      <c r="W362" s="89">
        <f>SUM(W363:W399)/2</f>
        <v>33</v>
      </c>
      <c r="X362" s="88" t="s">
        <v>1697</v>
      </c>
    </row>
    <row r="363" spans="2:24" ht="45" customHeight="1" x14ac:dyDescent="0.5">
      <c r="B363" s="153">
        <v>363</v>
      </c>
      <c r="G363" s="162" t="s">
        <v>3281</v>
      </c>
      <c r="H363" s="163"/>
      <c r="I363" s="163"/>
      <c r="J363" s="162"/>
      <c r="K363" s="162"/>
      <c r="M363" s="75"/>
      <c r="N363" s="75"/>
      <c r="O363" s="75"/>
      <c r="P363" s="75"/>
      <c r="Q363" s="76"/>
      <c r="R363" s="77"/>
      <c r="S363" s="78">
        <v>4</v>
      </c>
      <c r="T363" s="77" t="s">
        <v>1695</v>
      </c>
      <c r="U363" s="78"/>
      <c r="V363" s="77"/>
      <c r="W363" s="79">
        <f>SUM(W364:W377)</f>
        <v>14</v>
      </c>
      <c r="X363" s="77" t="s">
        <v>1697</v>
      </c>
    </row>
    <row r="364" spans="2:24" ht="45" customHeight="1" x14ac:dyDescent="0.5">
      <c r="B364" s="153">
        <v>364</v>
      </c>
      <c r="C364" s="10">
        <v>1</v>
      </c>
      <c r="D364" s="14">
        <v>1.9</v>
      </c>
      <c r="E364" s="15" t="s">
        <v>461</v>
      </c>
      <c r="F364" s="15" t="s">
        <v>462</v>
      </c>
      <c r="G364" s="342" t="s">
        <v>3282</v>
      </c>
      <c r="H364" s="164">
        <v>316</v>
      </c>
      <c r="I364" s="84" t="s">
        <v>1919</v>
      </c>
      <c r="J364" s="171">
        <v>8</v>
      </c>
      <c r="K364" s="172" t="s">
        <v>3283</v>
      </c>
      <c r="L364" s="12" t="s">
        <v>463</v>
      </c>
      <c r="W364" s="83">
        <v>1</v>
      </c>
    </row>
    <row r="365" spans="2:24" ht="45" customHeight="1" x14ac:dyDescent="0.5">
      <c r="B365" s="153">
        <v>365</v>
      </c>
      <c r="C365" s="10">
        <v>1</v>
      </c>
      <c r="D365" s="14">
        <v>1.9</v>
      </c>
      <c r="E365" s="15" t="s">
        <v>461</v>
      </c>
      <c r="F365" s="15" t="s">
        <v>462</v>
      </c>
      <c r="G365" s="343"/>
      <c r="H365" s="164">
        <v>317</v>
      </c>
      <c r="I365" s="84" t="s">
        <v>1920</v>
      </c>
      <c r="J365" s="171">
        <v>3000</v>
      </c>
      <c r="K365" s="172" t="s">
        <v>464</v>
      </c>
      <c r="L365" s="12" t="s">
        <v>463</v>
      </c>
      <c r="W365" s="83">
        <v>1</v>
      </c>
    </row>
    <row r="366" spans="2:24" ht="45" customHeight="1" x14ac:dyDescent="0.5">
      <c r="B366" s="153">
        <v>366</v>
      </c>
      <c r="C366" s="10">
        <v>1</v>
      </c>
      <c r="D366" s="14">
        <v>1.9</v>
      </c>
      <c r="E366" s="15" t="s">
        <v>461</v>
      </c>
      <c r="F366" s="15" t="s">
        <v>462</v>
      </c>
      <c r="G366" s="343"/>
      <c r="H366" s="164">
        <v>318</v>
      </c>
      <c r="I366" s="84" t="s">
        <v>1921</v>
      </c>
      <c r="J366" s="171">
        <v>40</v>
      </c>
      <c r="K366" s="172" t="s">
        <v>3284</v>
      </c>
      <c r="L366" s="12" t="s">
        <v>463</v>
      </c>
      <c r="W366" s="83">
        <v>1</v>
      </c>
    </row>
    <row r="367" spans="2:24" ht="45" customHeight="1" x14ac:dyDescent="0.5">
      <c r="B367" s="153">
        <v>367</v>
      </c>
      <c r="C367" s="10">
        <v>1</v>
      </c>
      <c r="D367" s="14">
        <v>1.9</v>
      </c>
      <c r="E367" s="15" t="s">
        <v>461</v>
      </c>
      <c r="F367" s="15" t="s">
        <v>462</v>
      </c>
      <c r="G367" s="344"/>
      <c r="H367" s="164">
        <v>319</v>
      </c>
      <c r="I367" s="84" t="s">
        <v>1922</v>
      </c>
      <c r="J367" s="171">
        <v>20</v>
      </c>
      <c r="K367" s="172" t="s">
        <v>3285</v>
      </c>
      <c r="L367" s="12" t="s">
        <v>463</v>
      </c>
      <c r="W367" s="83">
        <v>1</v>
      </c>
    </row>
    <row r="368" spans="2:24" ht="45" customHeight="1" x14ac:dyDescent="0.5">
      <c r="B368" s="153">
        <v>368</v>
      </c>
      <c r="C368" s="10">
        <v>1</v>
      </c>
      <c r="D368" s="14">
        <v>1.9</v>
      </c>
      <c r="E368" s="15" t="s">
        <v>461</v>
      </c>
      <c r="F368" s="18" t="s">
        <v>465</v>
      </c>
      <c r="G368" s="352" t="s">
        <v>3286</v>
      </c>
      <c r="H368" s="80">
        <v>320</v>
      </c>
      <c r="I368" s="84" t="s">
        <v>1923</v>
      </c>
      <c r="J368" s="181">
        <v>40</v>
      </c>
      <c r="K368" s="182" t="s">
        <v>3287</v>
      </c>
      <c r="L368" s="12" t="s">
        <v>463</v>
      </c>
      <c r="W368" s="83">
        <v>1</v>
      </c>
    </row>
    <row r="369" spans="1:24" ht="45" customHeight="1" x14ac:dyDescent="0.5">
      <c r="B369" s="153">
        <v>369</v>
      </c>
      <c r="C369" s="10">
        <v>1</v>
      </c>
      <c r="D369" s="14">
        <v>1.9</v>
      </c>
      <c r="E369" s="15" t="s">
        <v>461</v>
      </c>
      <c r="F369" s="18" t="s">
        <v>465</v>
      </c>
      <c r="G369" s="353"/>
      <c r="H369" s="80">
        <v>321</v>
      </c>
      <c r="I369" s="84" t="s">
        <v>1924</v>
      </c>
      <c r="J369" s="181">
        <v>40</v>
      </c>
      <c r="K369" s="182" t="s">
        <v>3288</v>
      </c>
      <c r="L369" s="12" t="s">
        <v>463</v>
      </c>
      <c r="W369" s="83">
        <v>1</v>
      </c>
    </row>
    <row r="370" spans="1:24" ht="45" customHeight="1" x14ac:dyDescent="0.5">
      <c r="B370" s="153">
        <v>370</v>
      </c>
      <c r="C370" s="10">
        <v>1</v>
      </c>
      <c r="D370" s="14">
        <v>1.9</v>
      </c>
      <c r="E370" s="15" t="s">
        <v>461</v>
      </c>
      <c r="F370" s="18" t="s">
        <v>465</v>
      </c>
      <c r="G370" s="353"/>
      <c r="H370" s="80">
        <v>322</v>
      </c>
      <c r="I370" s="84" t="s">
        <v>1925</v>
      </c>
      <c r="J370" s="181">
        <v>40</v>
      </c>
      <c r="K370" s="182" t="s">
        <v>467</v>
      </c>
      <c r="L370" s="12" t="s">
        <v>463</v>
      </c>
      <c r="W370" s="83">
        <v>1</v>
      </c>
    </row>
    <row r="371" spans="1:24" ht="45" customHeight="1" x14ac:dyDescent="0.5">
      <c r="A371" s="176"/>
      <c r="B371" s="153"/>
      <c r="C371" s="10">
        <v>1</v>
      </c>
      <c r="D371" s="14">
        <v>1.9</v>
      </c>
      <c r="E371" s="15" t="s">
        <v>461</v>
      </c>
      <c r="F371" s="18" t="s">
        <v>465</v>
      </c>
      <c r="G371" s="353"/>
      <c r="H371" s="80">
        <v>323</v>
      </c>
      <c r="I371" s="84" t="s">
        <v>1926</v>
      </c>
      <c r="J371" s="181">
        <v>3500</v>
      </c>
      <c r="K371" s="182" t="s">
        <v>468</v>
      </c>
      <c r="L371" s="12" t="s">
        <v>463</v>
      </c>
      <c r="W371" s="83">
        <v>1</v>
      </c>
    </row>
    <row r="372" spans="1:24" ht="45" customHeight="1" x14ac:dyDescent="0.5">
      <c r="B372" s="153">
        <v>371</v>
      </c>
      <c r="C372" s="10">
        <v>1</v>
      </c>
      <c r="D372" s="14">
        <v>1.9</v>
      </c>
      <c r="E372" s="15" t="s">
        <v>461</v>
      </c>
      <c r="F372" s="18" t="s">
        <v>465</v>
      </c>
      <c r="G372" s="354"/>
      <c r="H372" s="80">
        <v>324</v>
      </c>
      <c r="I372" s="84" t="s">
        <v>1927</v>
      </c>
      <c r="J372" s="181">
        <v>12</v>
      </c>
      <c r="K372" s="182" t="s">
        <v>469</v>
      </c>
      <c r="L372" s="12" t="s">
        <v>463</v>
      </c>
      <c r="W372" s="83">
        <v>1</v>
      </c>
    </row>
    <row r="373" spans="1:24" ht="45" customHeight="1" x14ac:dyDescent="0.5">
      <c r="B373" s="153">
        <v>372</v>
      </c>
      <c r="C373" s="10">
        <v>1</v>
      </c>
      <c r="D373" s="14">
        <v>1.9</v>
      </c>
      <c r="E373" s="15" t="s">
        <v>461</v>
      </c>
      <c r="F373" s="15" t="s">
        <v>470</v>
      </c>
      <c r="G373" s="355" t="s">
        <v>3289</v>
      </c>
      <c r="H373" s="164">
        <v>325</v>
      </c>
      <c r="I373" s="84" t="s">
        <v>1928</v>
      </c>
      <c r="J373" s="171">
        <v>4</v>
      </c>
      <c r="K373" s="172" t="s">
        <v>472</v>
      </c>
      <c r="L373" s="12" t="s">
        <v>463</v>
      </c>
      <c r="W373" s="83">
        <v>1</v>
      </c>
    </row>
    <row r="374" spans="1:24" ht="45" customHeight="1" x14ac:dyDescent="0.5">
      <c r="B374" s="153">
        <v>373</v>
      </c>
      <c r="C374" s="10">
        <v>1</v>
      </c>
      <c r="D374" s="14">
        <v>1.9</v>
      </c>
      <c r="E374" s="15" t="s">
        <v>461</v>
      </c>
      <c r="F374" s="15" t="s">
        <v>470</v>
      </c>
      <c r="G374" s="356"/>
      <c r="H374" s="164">
        <v>326</v>
      </c>
      <c r="I374" s="84" t="s">
        <v>1929</v>
      </c>
      <c r="J374" s="171">
        <v>40</v>
      </c>
      <c r="K374" s="172" t="s">
        <v>473</v>
      </c>
      <c r="L374" s="12" t="s">
        <v>463</v>
      </c>
      <c r="W374" s="83">
        <v>1</v>
      </c>
    </row>
    <row r="375" spans="1:24" ht="45" customHeight="1" x14ac:dyDescent="0.5">
      <c r="B375" s="153">
        <v>374</v>
      </c>
      <c r="C375" s="10">
        <v>1</v>
      </c>
      <c r="D375" s="14">
        <v>1.9</v>
      </c>
      <c r="E375" s="15" t="s">
        <v>461</v>
      </c>
      <c r="F375" s="15" t="s">
        <v>470</v>
      </c>
      <c r="G375" s="357"/>
      <c r="H375" s="164">
        <v>327</v>
      </c>
      <c r="I375" s="84" t="s">
        <v>1930</v>
      </c>
      <c r="J375" s="171">
        <v>1500</v>
      </c>
      <c r="K375" s="172" t="s">
        <v>474</v>
      </c>
      <c r="L375" s="12" t="s">
        <v>463</v>
      </c>
      <c r="W375" s="83">
        <v>1</v>
      </c>
    </row>
    <row r="376" spans="1:24" ht="45" customHeight="1" x14ac:dyDescent="0.5">
      <c r="B376" s="153">
        <v>375</v>
      </c>
      <c r="C376" s="10">
        <v>1</v>
      </c>
      <c r="D376" s="14">
        <v>1.9</v>
      </c>
      <c r="E376" s="15" t="s">
        <v>461</v>
      </c>
      <c r="F376" s="18" t="s">
        <v>475</v>
      </c>
      <c r="G376" s="345" t="s">
        <v>3290</v>
      </c>
      <c r="H376" s="80">
        <v>328</v>
      </c>
      <c r="I376" s="84" t="s">
        <v>1931</v>
      </c>
      <c r="J376" s="168">
        <v>39</v>
      </c>
      <c r="K376" s="174" t="s">
        <v>477</v>
      </c>
      <c r="L376" s="12" t="s">
        <v>463</v>
      </c>
      <c r="W376" s="83">
        <v>1</v>
      </c>
    </row>
    <row r="377" spans="1:24" ht="45" customHeight="1" x14ac:dyDescent="0.5">
      <c r="B377" s="153">
        <v>376</v>
      </c>
      <c r="C377" s="10">
        <v>1</v>
      </c>
      <c r="D377" s="14">
        <v>1.9</v>
      </c>
      <c r="E377" s="15" t="s">
        <v>461</v>
      </c>
      <c r="F377" s="18" t="s">
        <v>475</v>
      </c>
      <c r="G377" s="346"/>
      <c r="H377" s="80">
        <v>329</v>
      </c>
      <c r="I377" s="84" t="s">
        <v>1932</v>
      </c>
      <c r="J377" s="168">
        <v>40</v>
      </c>
      <c r="K377" s="174" t="s">
        <v>478</v>
      </c>
      <c r="L377" s="12" t="s">
        <v>463</v>
      </c>
      <c r="W377" s="83">
        <v>1</v>
      </c>
    </row>
    <row r="378" spans="1:24" ht="45" customHeight="1" x14ac:dyDescent="0.5">
      <c r="B378" s="153">
        <v>377</v>
      </c>
      <c r="G378" s="162" t="s">
        <v>3291</v>
      </c>
      <c r="H378" s="163"/>
      <c r="I378" s="163"/>
      <c r="J378" s="162"/>
      <c r="K378" s="162"/>
      <c r="M378" s="75"/>
      <c r="N378" s="75"/>
      <c r="O378" s="75"/>
      <c r="P378" s="75"/>
      <c r="Q378" s="76"/>
      <c r="R378" s="77"/>
      <c r="S378" s="78">
        <v>3</v>
      </c>
      <c r="T378" s="77" t="s">
        <v>1695</v>
      </c>
      <c r="U378" s="78"/>
      <c r="V378" s="77"/>
      <c r="W378" s="79">
        <f>SUM(W379:W384)</f>
        <v>6</v>
      </c>
      <c r="X378" s="77" t="s">
        <v>1697</v>
      </c>
    </row>
    <row r="379" spans="1:24" ht="45" customHeight="1" x14ac:dyDescent="0.5">
      <c r="B379" s="153">
        <v>378</v>
      </c>
      <c r="C379" s="10">
        <v>1</v>
      </c>
      <c r="D379" s="14">
        <v>1.9</v>
      </c>
      <c r="E379" s="16" t="s">
        <v>480</v>
      </c>
      <c r="F379" s="16" t="s">
        <v>481</v>
      </c>
      <c r="G379" s="358" t="s">
        <v>3292</v>
      </c>
      <c r="H379" s="183">
        <v>330</v>
      </c>
      <c r="I379" s="84" t="s">
        <v>1933</v>
      </c>
      <c r="J379" s="91">
        <v>16</v>
      </c>
      <c r="K379" s="173" t="s">
        <v>3293</v>
      </c>
      <c r="L379" s="12" t="s">
        <v>463</v>
      </c>
      <c r="W379" s="83">
        <v>1</v>
      </c>
    </row>
    <row r="380" spans="1:24" ht="45" customHeight="1" x14ac:dyDescent="0.5">
      <c r="B380" s="153">
        <v>379</v>
      </c>
      <c r="C380" s="10">
        <v>1</v>
      </c>
      <c r="D380" s="14">
        <v>1.9</v>
      </c>
      <c r="E380" s="16" t="s">
        <v>480</v>
      </c>
      <c r="F380" s="16" t="s">
        <v>481</v>
      </c>
      <c r="G380" s="359"/>
      <c r="H380" s="183">
        <v>331</v>
      </c>
      <c r="I380" s="84" t="s">
        <v>1934</v>
      </c>
      <c r="J380" s="91">
        <v>4</v>
      </c>
      <c r="K380" s="173" t="s">
        <v>483</v>
      </c>
      <c r="L380" s="12" t="s">
        <v>463</v>
      </c>
      <c r="W380" s="83">
        <v>1</v>
      </c>
    </row>
    <row r="381" spans="1:24" ht="45" customHeight="1" x14ac:dyDescent="0.5">
      <c r="B381" s="153">
        <v>380</v>
      </c>
      <c r="C381" s="10">
        <v>1</v>
      </c>
      <c r="D381" s="14">
        <v>1.9</v>
      </c>
      <c r="E381" s="16" t="s">
        <v>480</v>
      </c>
      <c r="F381" s="18" t="s">
        <v>484</v>
      </c>
      <c r="G381" s="352" t="s">
        <v>3294</v>
      </c>
      <c r="H381" s="90">
        <v>332</v>
      </c>
      <c r="I381" s="84" t="s">
        <v>1935</v>
      </c>
      <c r="J381" s="80">
        <v>4</v>
      </c>
      <c r="K381" s="174" t="s">
        <v>3295</v>
      </c>
      <c r="L381" s="12" t="s">
        <v>463</v>
      </c>
      <c r="W381" s="83">
        <v>1</v>
      </c>
    </row>
    <row r="382" spans="1:24" ht="45" customHeight="1" x14ac:dyDescent="0.5">
      <c r="B382" s="153">
        <v>381</v>
      </c>
      <c r="C382" s="10">
        <v>1</v>
      </c>
      <c r="D382" s="14">
        <v>1.9</v>
      </c>
      <c r="E382" s="16" t="s">
        <v>480</v>
      </c>
      <c r="F382" s="18" t="s">
        <v>484</v>
      </c>
      <c r="G382" s="354"/>
      <c r="H382" s="90">
        <v>333</v>
      </c>
      <c r="I382" s="84" t="s">
        <v>1936</v>
      </c>
      <c r="J382" s="80">
        <v>80</v>
      </c>
      <c r="K382" s="174" t="s">
        <v>486</v>
      </c>
      <c r="L382" s="12" t="s">
        <v>463</v>
      </c>
      <c r="W382" s="83">
        <v>1</v>
      </c>
    </row>
    <row r="383" spans="1:24" ht="45" customHeight="1" x14ac:dyDescent="0.5">
      <c r="B383" s="153">
        <v>382</v>
      </c>
      <c r="C383" s="10">
        <v>1</v>
      </c>
      <c r="D383" s="14">
        <v>1.9</v>
      </c>
      <c r="E383" s="16" t="s">
        <v>480</v>
      </c>
      <c r="F383" s="16" t="s">
        <v>487</v>
      </c>
      <c r="G383" s="348" t="s">
        <v>3296</v>
      </c>
      <c r="H383" s="183">
        <v>334</v>
      </c>
      <c r="I383" s="84" t="s">
        <v>1937</v>
      </c>
      <c r="J383" s="91">
        <v>4</v>
      </c>
      <c r="K383" s="173" t="s">
        <v>489</v>
      </c>
      <c r="L383" s="12" t="s">
        <v>463</v>
      </c>
      <c r="W383" s="83">
        <v>1</v>
      </c>
    </row>
    <row r="384" spans="1:24" ht="45" customHeight="1" x14ac:dyDescent="0.5">
      <c r="B384" s="153">
        <v>383</v>
      </c>
      <c r="C384" s="10">
        <v>1</v>
      </c>
      <c r="D384" s="14">
        <v>1.9</v>
      </c>
      <c r="E384" s="16" t="s">
        <v>480</v>
      </c>
      <c r="F384" s="16" t="s">
        <v>487</v>
      </c>
      <c r="G384" s="350"/>
      <c r="H384" s="183">
        <v>335</v>
      </c>
      <c r="I384" s="84" t="s">
        <v>1938</v>
      </c>
      <c r="J384" s="91">
        <v>15</v>
      </c>
      <c r="K384" s="173" t="s">
        <v>486</v>
      </c>
      <c r="L384" s="12" t="s">
        <v>463</v>
      </c>
      <c r="W384" s="83">
        <v>1</v>
      </c>
    </row>
    <row r="385" spans="1:24" ht="45" customHeight="1" x14ac:dyDescent="0.5">
      <c r="B385" s="153">
        <v>384</v>
      </c>
      <c r="G385" s="162" t="s">
        <v>3297</v>
      </c>
      <c r="H385" s="163"/>
      <c r="I385" s="163"/>
      <c r="J385" s="162"/>
      <c r="K385" s="162"/>
      <c r="M385" s="75"/>
      <c r="N385" s="75"/>
      <c r="O385" s="75"/>
      <c r="P385" s="75"/>
      <c r="Q385" s="76"/>
      <c r="R385" s="77"/>
      <c r="S385" s="78">
        <v>3</v>
      </c>
      <c r="T385" s="77" t="s">
        <v>1695</v>
      </c>
      <c r="U385" s="78"/>
      <c r="V385" s="77"/>
      <c r="W385" s="79">
        <f>SUM(W386:W393)</f>
        <v>8</v>
      </c>
      <c r="X385" s="77" t="s">
        <v>1697</v>
      </c>
    </row>
    <row r="386" spans="1:24" ht="45" customHeight="1" x14ac:dyDescent="0.5">
      <c r="B386" s="153">
        <v>385</v>
      </c>
      <c r="C386" s="10">
        <v>1</v>
      </c>
      <c r="D386" s="14">
        <v>1.9</v>
      </c>
      <c r="E386" s="15" t="s">
        <v>491</v>
      </c>
      <c r="F386" s="15" t="s">
        <v>492</v>
      </c>
      <c r="G386" s="355" t="s">
        <v>3298</v>
      </c>
      <c r="H386" s="184">
        <v>336</v>
      </c>
      <c r="I386" s="84" t="s">
        <v>1939</v>
      </c>
      <c r="J386" s="164">
        <v>40</v>
      </c>
      <c r="K386" s="172" t="s">
        <v>494</v>
      </c>
      <c r="L386" s="12" t="s">
        <v>463</v>
      </c>
      <c r="W386" s="83">
        <v>1</v>
      </c>
    </row>
    <row r="387" spans="1:24" ht="45" customHeight="1" x14ac:dyDescent="0.5">
      <c r="B387" s="153">
        <v>386</v>
      </c>
      <c r="C387" s="10">
        <v>1</v>
      </c>
      <c r="D387" s="14">
        <v>1.9</v>
      </c>
      <c r="E387" s="15" t="s">
        <v>491</v>
      </c>
      <c r="F387" s="15" t="s">
        <v>492</v>
      </c>
      <c r="G387" s="356"/>
      <c r="H387" s="184">
        <v>337</v>
      </c>
      <c r="I387" s="84" t="s">
        <v>1940</v>
      </c>
      <c r="J387" s="164">
        <v>4</v>
      </c>
      <c r="K387" s="172" t="s">
        <v>3299</v>
      </c>
      <c r="L387" s="12" t="s">
        <v>463</v>
      </c>
      <c r="W387" s="83">
        <v>1</v>
      </c>
    </row>
    <row r="388" spans="1:24" ht="45" customHeight="1" x14ac:dyDescent="0.5">
      <c r="B388" s="153">
        <v>387</v>
      </c>
      <c r="C388" s="10">
        <v>1</v>
      </c>
      <c r="D388" s="14">
        <v>1.9</v>
      </c>
      <c r="E388" s="15" t="s">
        <v>491</v>
      </c>
      <c r="F388" s="15" t="s">
        <v>492</v>
      </c>
      <c r="G388" s="357"/>
      <c r="H388" s="184">
        <v>338</v>
      </c>
      <c r="I388" s="84" t="s">
        <v>1941</v>
      </c>
      <c r="J388" s="164">
        <v>4</v>
      </c>
      <c r="K388" s="172" t="s">
        <v>495</v>
      </c>
      <c r="L388" s="12" t="s">
        <v>463</v>
      </c>
      <c r="W388" s="83">
        <v>1</v>
      </c>
    </row>
    <row r="389" spans="1:24" ht="45" customHeight="1" x14ac:dyDescent="0.5">
      <c r="B389" s="153">
        <v>388</v>
      </c>
      <c r="C389" s="10">
        <v>1</v>
      </c>
      <c r="D389" s="14">
        <v>1.9</v>
      </c>
      <c r="E389" s="15" t="s">
        <v>491</v>
      </c>
      <c r="F389" s="18" t="s">
        <v>496</v>
      </c>
      <c r="G389" s="352" t="s">
        <v>3300</v>
      </c>
      <c r="H389" s="90">
        <v>339</v>
      </c>
      <c r="I389" s="84" t="s">
        <v>1942</v>
      </c>
      <c r="J389" s="80">
        <v>8</v>
      </c>
      <c r="K389" s="174" t="s">
        <v>3301</v>
      </c>
      <c r="L389" s="12" t="s">
        <v>463</v>
      </c>
      <c r="W389" s="83">
        <v>1</v>
      </c>
    </row>
    <row r="390" spans="1:24" ht="45" customHeight="1" x14ac:dyDescent="0.5">
      <c r="B390" s="153">
        <v>389</v>
      </c>
      <c r="C390" s="10">
        <v>1</v>
      </c>
      <c r="D390" s="14">
        <v>1.9</v>
      </c>
      <c r="E390" s="15" t="s">
        <v>491</v>
      </c>
      <c r="F390" s="18" t="s">
        <v>496</v>
      </c>
      <c r="G390" s="354"/>
      <c r="H390" s="90">
        <v>340</v>
      </c>
      <c r="I390" s="84" t="s">
        <v>1943</v>
      </c>
      <c r="J390" s="80">
        <v>8</v>
      </c>
      <c r="K390" s="185" t="s">
        <v>3302</v>
      </c>
      <c r="L390" s="12" t="s">
        <v>463</v>
      </c>
      <c r="W390" s="83">
        <v>1</v>
      </c>
    </row>
    <row r="391" spans="1:24" ht="45" customHeight="1" x14ac:dyDescent="0.5">
      <c r="B391" s="153">
        <v>390</v>
      </c>
      <c r="C391" s="10">
        <v>1</v>
      </c>
      <c r="D391" s="14">
        <v>1.9</v>
      </c>
      <c r="E391" s="15" t="s">
        <v>491</v>
      </c>
      <c r="F391" s="15" t="s">
        <v>498</v>
      </c>
      <c r="G391" s="342" t="s">
        <v>3303</v>
      </c>
      <c r="H391" s="184">
        <v>341</v>
      </c>
      <c r="I391" s="84" t="s">
        <v>1944</v>
      </c>
      <c r="J391" s="164">
        <v>40</v>
      </c>
      <c r="K391" s="186" t="s">
        <v>3304</v>
      </c>
      <c r="L391" s="12" t="s">
        <v>463</v>
      </c>
      <c r="W391" s="83">
        <v>1</v>
      </c>
    </row>
    <row r="392" spans="1:24" ht="45" customHeight="1" x14ac:dyDescent="0.5">
      <c r="B392" s="153">
        <v>391</v>
      </c>
      <c r="C392" s="10">
        <v>1</v>
      </c>
      <c r="D392" s="14">
        <v>1.9</v>
      </c>
      <c r="E392" s="15" t="s">
        <v>491</v>
      </c>
      <c r="F392" s="15" t="s">
        <v>498</v>
      </c>
      <c r="G392" s="343"/>
      <c r="H392" s="184">
        <v>342</v>
      </c>
      <c r="I392" s="84" t="s">
        <v>1945</v>
      </c>
      <c r="J392" s="164">
        <v>40</v>
      </c>
      <c r="K392" s="186" t="s">
        <v>3305</v>
      </c>
      <c r="L392" s="12" t="s">
        <v>463</v>
      </c>
      <c r="W392" s="83">
        <v>1</v>
      </c>
    </row>
    <row r="393" spans="1:24" ht="45" customHeight="1" x14ac:dyDescent="0.5">
      <c r="B393" s="153">
        <v>392</v>
      </c>
      <c r="C393" s="10">
        <v>1</v>
      </c>
      <c r="D393" s="14">
        <v>1.9</v>
      </c>
      <c r="E393" s="15" t="s">
        <v>491</v>
      </c>
      <c r="F393" s="15" t="s">
        <v>498</v>
      </c>
      <c r="G393" s="344"/>
      <c r="H393" s="184">
        <v>343</v>
      </c>
      <c r="I393" s="84" t="s">
        <v>1946</v>
      </c>
      <c r="J393" s="177">
        <v>1</v>
      </c>
      <c r="K393" s="172" t="s">
        <v>3306</v>
      </c>
      <c r="L393" s="12" t="s">
        <v>463</v>
      </c>
      <c r="W393" s="83">
        <v>1</v>
      </c>
    </row>
    <row r="394" spans="1:24" ht="45" customHeight="1" x14ac:dyDescent="0.5">
      <c r="B394" s="153"/>
      <c r="G394" s="162" t="s">
        <v>3307</v>
      </c>
      <c r="H394" s="163"/>
      <c r="I394" s="163"/>
      <c r="J394" s="162"/>
      <c r="K394" s="162"/>
      <c r="M394" s="75"/>
      <c r="N394" s="75"/>
      <c r="O394" s="75"/>
      <c r="P394" s="75"/>
      <c r="Q394" s="76"/>
      <c r="R394" s="77"/>
      <c r="S394" s="78">
        <v>3</v>
      </c>
      <c r="T394" s="77" t="s">
        <v>1695</v>
      </c>
      <c r="U394" s="78"/>
      <c r="V394" s="77"/>
      <c r="W394" s="79">
        <f>SUM(W395:W399)</f>
        <v>5</v>
      </c>
      <c r="X394" s="77" t="s">
        <v>1697</v>
      </c>
    </row>
    <row r="395" spans="1:24" ht="45" customHeight="1" x14ac:dyDescent="0.5">
      <c r="A395" s="176"/>
      <c r="B395" s="153"/>
      <c r="C395" s="10" t="s">
        <v>3308</v>
      </c>
      <c r="D395" s="14">
        <v>1.9</v>
      </c>
      <c r="E395" s="16" t="s">
        <v>502</v>
      </c>
      <c r="F395" s="16" t="s">
        <v>503</v>
      </c>
      <c r="G395" s="173" t="s">
        <v>3309</v>
      </c>
      <c r="H395" s="183">
        <v>344</v>
      </c>
      <c r="I395" s="84" t="s">
        <v>1947</v>
      </c>
      <c r="J395" s="91">
        <v>1</v>
      </c>
      <c r="K395" s="173" t="s">
        <v>505</v>
      </c>
      <c r="L395" s="12" t="s">
        <v>506</v>
      </c>
      <c r="W395" s="83">
        <v>1</v>
      </c>
    </row>
    <row r="396" spans="1:24" ht="45" customHeight="1" x14ac:dyDescent="0.5">
      <c r="B396" s="153"/>
      <c r="C396" s="10">
        <v>1</v>
      </c>
      <c r="D396" s="14">
        <v>1.9</v>
      </c>
      <c r="E396" s="16" t="s">
        <v>502</v>
      </c>
      <c r="F396" s="18" t="s">
        <v>507</v>
      </c>
      <c r="G396" s="360" t="s">
        <v>3310</v>
      </c>
      <c r="H396" s="187">
        <v>345</v>
      </c>
      <c r="I396" s="84" t="s">
        <v>1948</v>
      </c>
      <c r="J396" s="178">
        <v>40</v>
      </c>
      <c r="K396" s="182" t="s">
        <v>509</v>
      </c>
      <c r="L396" s="12" t="s">
        <v>506</v>
      </c>
      <c r="W396" s="83">
        <v>1</v>
      </c>
    </row>
    <row r="397" spans="1:24" ht="45" customHeight="1" x14ac:dyDescent="0.5">
      <c r="B397" s="153"/>
      <c r="C397" s="10">
        <v>1</v>
      </c>
      <c r="D397" s="14">
        <v>1.9</v>
      </c>
      <c r="E397" s="16" t="s">
        <v>502</v>
      </c>
      <c r="F397" s="18" t="s">
        <v>507</v>
      </c>
      <c r="G397" s="361"/>
      <c r="H397" s="187">
        <v>346</v>
      </c>
      <c r="I397" s="84" t="s">
        <v>1949</v>
      </c>
      <c r="J397" s="178">
        <v>576</v>
      </c>
      <c r="K397" s="182" t="s">
        <v>3311</v>
      </c>
      <c r="L397" s="12" t="s">
        <v>506</v>
      </c>
      <c r="W397" s="83">
        <v>1</v>
      </c>
    </row>
    <row r="398" spans="1:24" ht="45" customHeight="1" x14ac:dyDescent="0.5">
      <c r="B398" s="153"/>
      <c r="C398" s="10">
        <v>1</v>
      </c>
      <c r="D398" s="14">
        <v>1.9</v>
      </c>
      <c r="E398" s="16" t="s">
        <v>502</v>
      </c>
      <c r="F398" s="18" t="s">
        <v>507</v>
      </c>
      <c r="G398" s="362"/>
      <c r="H398" s="187">
        <v>347</v>
      </c>
      <c r="I398" s="84" t="s">
        <v>1950</v>
      </c>
      <c r="J398" s="178">
        <v>60</v>
      </c>
      <c r="K398" s="182" t="s">
        <v>3312</v>
      </c>
      <c r="L398" s="12" t="s">
        <v>506</v>
      </c>
      <c r="W398" s="83">
        <v>1</v>
      </c>
    </row>
    <row r="399" spans="1:24" ht="64.95" customHeight="1" x14ac:dyDescent="0.5">
      <c r="B399" s="153"/>
      <c r="C399" s="10">
        <v>1</v>
      </c>
      <c r="D399" s="14">
        <v>1.9</v>
      </c>
      <c r="E399" s="16" t="s">
        <v>502</v>
      </c>
      <c r="F399" s="16" t="s">
        <v>510</v>
      </c>
      <c r="G399" s="173" t="s">
        <v>3313</v>
      </c>
      <c r="H399" s="183">
        <v>348</v>
      </c>
      <c r="I399" s="84" t="s">
        <v>1951</v>
      </c>
      <c r="J399" s="95">
        <v>0.5</v>
      </c>
      <c r="K399" s="173" t="s">
        <v>512</v>
      </c>
      <c r="L399" s="12" t="s">
        <v>506</v>
      </c>
      <c r="W399" s="83">
        <v>1</v>
      </c>
    </row>
    <row r="400" spans="1:24" ht="45" customHeight="1" x14ac:dyDescent="0.5">
      <c r="B400" s="153">
        <v>393</v>
      </c>
      <c r="G400" s="158" t="s">
        <v>3314</v>
      </c>
      <c r="H400" s="159"/>
      <c r="I400" s="159"/>
      <c r="J400" s="159"/>
      <c r="K400" s="180"/>
      <c r="M400" s="71"/>
      <c r="N400" s="71"/>
      <c r="O400" s="71"/>
      <c r="P400" s="71"/>
      <c r="Q400" s="72">
        <v>5</v>
      </c>
      <c r="R400" s="73" t="s">
        <v>1694</v>
      </c>
      <c r="S400" s="85">
        <f>SUM(S401:S483)</f>
        <v>30</v>
      </c>
      <c r="T400" s="73" t="s">
        <v>1695</v>
      </c>
      <c r="U400" s="74">
        <v>9</v>
      </c>
      <c r="V400" s="73" t="s">
        <v>1696</v>
      </c>
      <c r="W400" s="85">
        <f>SUM(W401:W483)/2</f>
        <v>78</v>
      </c>
      <c r="X400" s="73" t="s">
        <v>1697</v>
      </c>
    </row>
    <row r="401" spans="2:24" ht="45" customHeight="1" x14ac:dyDescent="0.5">
      <c r="B401" s="153">
        <v>394</v>
      </c>
      <c r="G401" s="162" t="s">
        <v>3315</v>
      </c>
      <c r="H401" s="163"/>
      <c r="I401" s="163"/>
      <c r="J401" s="162"/>
      <c r="K401" s="162"/>
      <c r="M401" s="75"/>
      <c r="N401" s="75"/>
      <c r="O401" s="75"/>
      <c r="P401" s="75"/>
      <c r="Q401" s="76"/>
      <c r="R401" s="77"/>
      <c r="S401" s="78">
        <v>2</v>
      </c>
      <c r="T401" s="77" t="s">
        <v>1695</v>
      </c>
      <c r="U401" s="78"/>
      <c r="V401" s="77"/>
      <c r="W401" s="79">
        <f>SUM(W402:W408)</f>
        <v>7</v>
      </c>
      <c r="X401" s="77" t="s">
        <v>1697</v>
      </c>
    </row>
    <row r="402" spans="2:24" ht="45" customHeight="1" x14ac:dyDescent="0.5">
      <c r="B402" s="153">
        <v>395</v>
      </c>
      <c r="C402" s="10">
        <v>1</v>
      </c>
      <c r="D402" s="17" t="s">
        <v>515</v>
      </c>
      <c r="E402" s="15" t="s">
        <v>516</v>
      </c>
      <c r="F402" s="15" t="s">
        <v>517</v>
      </c>
      <c r="G402" s="342" t="s">
        <v>3316</v>
      </c>
      <c r="H402" s="164">
        <v>349</v>
      </c>
      <c r="I402" s="84" t="s">
        <v>1952</v>
      </c>
      <c r="J402" s="164">
        <v>40</v>
      </c>
      <c r="K402" s="172" t="s">
        <v>519</v>
      </c>
      <c r="L402" s="12" t="s">
        <v>520</v>
      </c>
      <c r="W402" s="83">
        <v>1</v>
      </c>
    </row>
    <row r="403" spans="2:24" ht="45" customHeight="1" x14ac:dyDescent="0.5">
      <c r="B403" s="153">
        <v>396</v>
      </c>
      <c r="C403" s="10">
        <v>1</v>
      </c>
      <c r="D403" s="17" t="s">
        <v>515</v>
      </c>
      <c r="E403" s="15" t="s">
        <v>516</v>
      </c>
      <c r="F403" s="15" t="s">
        <v>517</v>
      </c>
      <c r="G403" s="343"/>
      <c r="H403" s="164">
        <v>350</v>
      </c>
      <c r="I403" s="84" t="s">
        <v>1953</v>
      </c>
      <c r="J403" s="164">
        <v>1</v>
      </c>
      <c r="K403" s="172" t="s">
        <v>521</v>
      </c>
      <c r="L403" s="12" t="s">
        <v>520</v>
      </c>
      <c r="W403" s="83">
        <v>1</v>
      </c>
    </row>
    <row r="404" spans="2:24" ht="45" customHeight="1" x14ac:dyDescent="0.5">
      <c r="B404" s="153">
        <v>397</v>
      </c>
      <c r="C404" s="10">
        <v>1</v>
      </c>
      <c r="D404" s="17" t="s">
        <v>515</v>
      </c>
      <c r="E404" s="15" t="s">
        <v>516</v>
      </c>
      <c r="F404" s="15" t="s">
        <v>517</v>
      </c>
      <c r="G404" s="343"/>
      <c r="H404" s="164">
        <v>351</v>
      </c>
      <c r="I404" s="84" t="s">
        <v>1954</v>
      </c>
      <c r="J404" s="164">
        <v>40</v>
      </c>
      <c r="K404" s="172" t="s">
        <v>522</v>
      </c>
      <c r="L404" s="12" t="s">
        <v>520</v>
      </c>
      <c r="W404" s="83">
        <v>1</v>
      </c>
    </row>
    <row r="405" spans="2:24" ht="45" customHeight="1" x14ac:dyDescent="0.5">
      <c r="B405" s="153">
        <v>398</v>
      </c>
      <c r="C405" s="10">
        <v>1</v>
      </c>
      <c r="D405" s="17" t="s">
        <v>515</v>
      </c>
      <c r="E405" s="15" t="s">
        <v>516</v>
      </c>
      <c r="F405" s="15" t="s">
        <v>517</v>
      </c>
      <c r="G405" s="343"/>
      <c r="H405" s="164">
        <v>352</v>
      </c>
      <c r="I405" s="84" t="s">
        <v>1955</v>
      </c>
      <c r="J405" s="164">
        <v>1</v>
      </c>
      <c r="K405" s="172" t="s">
        <v>523</v>
      </c>
      <c r="L405" s="12" t="s">
        <v>520</v>
      </c>
      <c r="W405" s="83">
        <v>1</v>
      </c>
    </row>
    <row r="406" spans="2:24" ht="45" customHeight="1" x14ac:dyDescent="0.5">
      <c r="B406" s="153">
        <v>399</v>
      </c>
      <c r="C406" s="10">
        <v>1</v>
      </c>
      <c r="D406" s="17" t="s">
        <v>515</v>
      </c>
      <c r="E406" s="15" t="s">
        <v>516</v>
      </c>
      <c r="F406" s="15" t="s">
        <v>517</v>
      </c>
      <c r="G406" s="344"/>
      <c r="H406" s="164">
        <v>353</v>
      </c>
      <c r="I406" s="84" t="s">
        <v>1956</v>
      </c>
      <c r="J406" s="164">
        <v>40</v>
      </c>
      <c r="K406" s="172" t="s">
        <v>524</v>
      </c>
      <c r="L406" s="12" t="s">
        <v>520</v>
      </c>
      <c r="W406" s="83">
        <v>1</v>
      </c>
    </row>
    <row r="407" spans="2:24" ht="45" customHeight="1" x14ac:dyDescent="0.5">
      <c r="B407" s="153">
        <v>400</v>
      </c>
      <c r="C407" s="10">
        <v>1</v>
      </c>
      <c r="D407" s="17" t="s">
        <v>515</v>
      </c>
      <c r="E407" s="15" t="s">
        <v>516</v>
      </c>
      <c r="F407" s="18" t="s">
        <v>525</v>
      </c>
      <c r="G407" s="345" t="s">
        <v>3317</v>
      </c>
      <c r="H407" s="80">
        <v>354</v>
      </c>
      <c r="I407" s="84" t="s">
        <v>1957</v>
      </c>
      <c r="J407" s="80">
        <v>20</v>
      </c>
      <c r="K407" s="174" t="s">
        <v>527</v>
      </c>
      <c r="L407" s="12" t="s">
        <v>520</v>
      </c>
      <c r="W407" s="83">
        <v>1</v>
      </c>
    </row>
    <row r="408" spans="2:24" ht="45" customHeight="1" x14ac:dyDescent="0.5">
      <c r="B408" s="153">
        <v>401</v>
      </c>
      <c r="C408" s="10">
        <v>1</v>
      </c>
      <c r="D408" s="17" t="s">
        <v>515</v>
      </c>
      <c r="E408" s="15" t="s">
        <v>516</v>
      </c>
      <c r="F408" s="18" t="s">
        <v>525</v>
      </c>
      <c r="G408" s="346"/>
      <c r="H408" s="80">
        <v>355</v>
      </c>
      <c r="I408" s="84" t="s">
        <v>1958</v>
      </c>
      <c r="J408" s="80">
        <v>40</v>
      </c>
      <c r="K408" s="174" t="s">
        <v>528</v>
      </c>
      <c r="L408" s="12" t="s">
        <v>520</v>
      </c>
      <c r="W408" s="83">
        <v>1</v>
      </c>
    </row>
    <row r="409" spans="2:24" ht="45" customHeight="1" x14ac:dyDescent="0.5">
      <c r="B409" s="153">
        <v>402</v>
      </c>
      <c r="G409" s="162" t="s">
        <v>3318</v>
      </c>
      <c r="H409" s="163"/>
      <c r="I409" s="163"/>
      <c r="J409" s="162"/>
      <c r="K409" s="162"/>
      <c r="M409" s="75"/>
      <c r="N409" s="75"/>
      <c r="O409" s="75"/>
      <c r="P409" s="75"/>
      <c r="Q409" s="76"/>
      <c r="R409" s="77"/>
      <c r="S409" s="78">
        <v>6</v>
      </c>
      <c r="T409" s="77" t="s">
        <v>1695</v>
      </c>
      <c r="U409" s="78"/>
      <c r="V409" s="77"/>
      <c r="W409" s="79">
        <f>SUM(W410:W422)</f>
        <v>13</v>
      </c>
      <c r="X409" s="77" t="s">
        <v>1697</v>
      </c>
    </row>
    <row r="410" spans="2:24" ht="45" customHeight="1" x14ac:dyDescent="0.5">
      <c r="B410" s="153">
        <v>403</v>
      </c>
      <c r="C410" s="10">
        <v>1</v>
      </c>
      <c r="D410" s="17" t="s">
        <v>515</v>
      </c>
      <c r="E410" s="16" t="s">
        <v>530</v>
      </c>
      <c r="F410" s="16" t="s">
        <v>531</v>
      </c>
      <c r="G410" s="173" t="s">
        <v>3319</v>
      </c>
      <c r="H410" s="91">
        <v>356</v>
      </c>
      <c r="I410" s="84" t="s">
        <v>1959</v>
      </c>
      <c r="J410" s="170">
        <v>80</v>
      </c>
      <c r="K410" s="173" t="s">
        <v>533</v>
      </c>
      <c r="L410" s="12" t="s">
        <v>520</v>
      </c>
      <c r="W410" s="83">
        <v>1</v>
      </c>
    </row>
    <row r="411" spans="2:24" ht="45" customHeight="1" x14ac:dyDescent="0.5">
      <c r="B411" s="153">
        <v>404</v>
      </c>
      <c r="C411" s="10">
        <v>1</v>
      </c>
      <c r="D411" s="17" t="s">
        <v>515</v>
      </c>
      <c r="E411" s="16" t="s">
        <v>530</v>
      </c>
      <c r="F411" s="18" t="s">
        <v>534</v>
      </c>
      <c r="G411" s="174" t="s">
        <v>3320</v>
      </c>
      <c r="H411" s="80">
        <v>357</v>
      </c>
      <c r="I411" s="84" t="s">
        <v>1960</v>
      </c>
      <c r="J411" s="168">
        <v>80</v>
      </c>
      <c r="K411" s="174" t="s">
        <v>536</v>
      </c>
      <c r="L411" s="12" t="s">
        <v>520</v>
      </c>
      <c r="W411" s="83">
        <v>1</v>
      </c>
    </row>
    <row r="412" spans="2:24" ht="45" customHeight="1" x14ac:dyDescent="0.5">
      <c r="B412" s="153">
        <v>405</v>
      </c>
      <c r="C412" s="10">
        <v>1</v>
      </c>
      <c r="D412" s="17" t="s">
        <v>515</v>
      </c>
      <c r="E412" s="16" t="s">
        <v>530</v>
      </c>
      <c r="F412" s="16" t="s">
        <v>537</v>
      </c>
      <c r="G412" s="348" t="s">
        <v>3321</v>
      </c>
      <c r="H412" s="91">
        <v>358</v>
      </c>
      <c r="I412" s="84" t="s">
        <v>1961</v>
      </c>
      <c r="J412" s="170">
        <v>80</v>
      </c>
      <c r="K412" s="173" t="s">
        <v>539</v>
      </c>
      <c r="L412" s="12" t="s">
        <v>520</v>
      </c>
      <c r="W412" s="83">
        <v>1</v>
      </c>
    </row>
    <row r="413" spans="2:24" ht="45" customHeight="1" x14ac:dyDescent="0.5">
      <c r="B413" s="153">
        <v>406</v>
      </c>
      <c r="C413" s="10">
        <v>1</v>
      </c>
      <c r="D413" s="17" t="s">
        <v>515</v>
      </c>
      <c r="E413" s="16" t="s">
        <v>530</v>
      </c>
      <c r="F413" s="16" t="s">
        <v>537</v>
      </c>
      <c r="G413" s="350"/>
      <c r="H413" s="91">
        <v>359</v>
      </c>
      <c r="I413" s="84" t="s">
        <v>1962</v>
      </c>
      <c r="J413" s="170">
        <v>80</v>
      </c>
      <c r="K413" s="173" t="s">
        <v>540</v>
      </c>
      <c r="L413" s="12" t="s">
        <v>520</v>
      </c>
      <c r="W413" s="83">
        <v>1</v>
      </c>
    </row>
    <row r="414" spans="2:24" ht="45" customHeight="1" x14ac:dyDescent="0.5">
      <c r="B414" s="153">
        <v>407</v>
      </c>
      <c r="C414" s="10">
        <v>1</v>
      </c>
      <c r="D414" s="17" t="s">
        <v>515</v>
      </c>
      <c r="E414" s="16" t="s">
        <v>530</v>
      </c>
      <c r="F414" s="18" t="s">
        <v>541</v>
      </c>
      <c r="G414" s="174" t="s">
        <v>3322</v>
      </c>
      <c r="H414" s="80">
        <v>360</v>
      </c>
      <c r="I414" s="84" t="s">
        <v>1963</v>
      </c>
      <c r="J414" s="168">
        <v>5600</v>
      </c>
      <c r="K414" s="174" t="s">
        <v>543</v>
      </c>
      <c r="L414" s="12" t="s">
        <v>520</v>
      </c>
      <c r="W414" s="83">
        <v>1</v>
      </c>
    </row>
    <row r="415" spans="2:24" ht="45" customHeight="1" x14ac:dyDescent="0.5">
      <c r="B415" s="153">
        <v>408</v>
      </c>
      <c r="C415" s="10">
        <v>1</v>
      </c>
      <c r="D415" s="17" t="s">
        <v>515</v>
      </c>
      <c r="E415" s="16" t="s">
        <v>530</v>
      </c>
      <c r="F415" s="16" t="s">
        <v>544</v>
      </c>
      <c r="G415" s="348" t="s">
        <v>3323</v>
      </c>
      <c r="H415" s="91">
        <v>361</v>
      </c>
      <c r="I415" s="84" t="s">
        <v>1964</v>
      </c>
      <c r="J415" s="170">
        <v>9000</v>
      </c>
      <c r="K415" s="173" t="s">
        <v>546</v>
      </c>
      <c r="L415" s="12" t="s">
        <v>520</v>
      </c>
      <c r="W415" s="83">
        <v>1</v>
      </c>
    </row>
    <row r="416" spans="2:24" ht="45" customHeight="1" x14ac:dyDescent="0.5">
      <c r="B416" s="153">
        <v>409</v>
      </c>
      <c r="C416" s="10">
        <v>1</v>
      </c>
      <c r="D416" s="17" t="s">
        <v>515</v>
      </c>
      <c r="E416" s="16" t="s">
        <v>530</v>
      </c>
      <c r="F416" s="16" t="s">
        <v>544</v>
      </c>
      <c r="G416" s="349"/>
      <c r="H416" s="91">
        <v>362</v>
      </c>
      <c r="I416" s="84" t="s">
        <v>1965</v>
      </c>
      <c r="J416" s="170">
        <v>1000</v>
      </c>
      <c r="K416" s="173" t="s">
        <v>547</v>
      </c>
      <c r="L416" s="12" t="s">
        <v>520</v>
      </c>
      <c r="W416" s="83">
        <v>1</v>
      </c>
    </row>
    <row r="417" spans="2:24" ht="45" customHeight="1" x14ac:dyDescent="0.5">
      <c r="B417" s="153">
        <v>410</v>
      </c>
      <c r="C417" s="10">
        <v>1</v>
      </c>
      <c r="D417" s="17" t="s">
        <v>515</v>
      </c>
      <c r="E417" s="16" t="s">
        <v>530</v>
      </c>
      <c r="F417" s="16" t="s">
        <v>544</v>
      </c>
      <c r="G417" s="349"/>
      <c r="H417" s="91">
        <v>363</v>
      </c>
      <c r="I417" s="84" t="s">
        <v>1966</v>
      </c>
      <c r="J417" s="170">
        <v>500</v>
      </c>
      <c r="K417" s="173" t="s">
        <v>548</v>
      </c>
      <c r="L417" s="12" t="s">
        <v>520</v>
      </c>
      <c r="W417" s="83">
        <v>1</v>
      </c>
    </row>
    <row r="418" spans="2:24" ht="45" customHeight="1" x14ac:dyDescent="0.5">
      <c r="B418" s="153">
        <v>411</v>
      </c>
      <c r="C418" s="10">
        <v>1</v>
      </c>
      <c r="D418" s="17" t="s">
        <v>515</v>
      </c>
      <c r="E418" s="16" t="s">
        <v>530</v>
      </c>
      <c r="F418" s="16" t="s">
        <v>544</v>
      </c>
      <c r="G418" s="349"/>
      <c r="H418" s="91">
        <v>364</v>
      </c>
      <c r="I418" s="84" t="s">
        <v>1967</v>
      </c>
      <c r="J418" s="170">
        <v>8</v>
      </c>
      <c r="K418" s="173" t="s">
        <v>549</v>
      </c>
      <c r="L418" s="12" t="s">
        <v>520</v>
      </c>
      <c r="W418" s="83">
        <v>1</v>
      </c>
    </row>
    <row r="419" spans="2:24" ht="45" customHeight="1" x14ac:dyDescent="0.5">
      <c r="B419" s="153">
        <v>412</v>
      </c>
      <c r="C419" s="10">
        <v>1</v>
      </c>
      <c r="D419" s="17" t="s">
        <v>515</v>
      </c>
      <c r="E419" s="16" t="s">
        <v>530</v>
      </c>
      <c r="F419" s="16" t="s">
        <v>544</v>
      </c>
      <c r="G419" s="349"/>
      <c r="H419" s="91">
        <v>365</v>
      </c>
      <c r="I419" s="84" t="s">
        <v>1968</v>
      </c>
      <c r="J419" s="170">
        <v>10000</v>
      </c>
      <c r="K419" s="173" t="s">
        <v>550</v>
      </c>
      <c r="L419" s="12" t="s">
        <v>520</v>
      </c>
      <c r="W419" s="83">
        <v>1</v>
      </c>
    </row>
    <row r="420" spans="2:24" ht="45" customHeight="1" x14ac:dyDescent="0.5">
      <c r="B420" s="153">
        <v>413</v>
      </c>
      <c r="C420" s="10">
        <v>1</v>
      </c>
      <c r="D420" s="17" t="s">
        <v>515</v>
      </c>
      <c r="E420" s="16" t="s">
        <v>530</v>
      </c>
      <c r="F420" s="16" t="s">
        <v>544</v>
      </c>
      <c r="G420" s="349"/>
      <c r="H420" s="91">
        <v>366</v>
      </c>
      <c r="I420" s="84" t="s">
        <v>1969</v>
      </c>
      <c r="J420" s="170">
        <v>1</v>
      </c>
      <c r="K420" s="173" t="s">
        <v>551</v>
      </c>
      <c r="L420" s="12" t="s">
        <v>520</v>
      </c>
      <c r="W420" s="83">
        <v>1</v>
      </c>
    </row>
    <row r="421" spans="2:24" ht="45" customHeight="1" x14ac:dyDescent="0.5">
      <c r="B421" s="153">
        <v>414</v>
      </c>
      <c r="C421" s="10">
        <v>1</v>
      </c>
      <c r="D421" s="17" t="s">
        <v>515</v>
      </c>
      <c r="E421" s="16" t="s">
        <v>530</v>
      </c>
      <c r="F421" s="16" t="s">
        <v>544</v>
      </c>
      <c r="G421" s="350"/>
      <c r="H421" s="91">
        <v>367</v>
      </c>
      <c r="I421" s="84" t="s">
        <v>1970</v>
      </c>
      <c r="J421" s="170">
        <v>3600</v>
      </c>
      <c r="K421" s="173" t="s">
        <v>3324</v>
      </c>
      <c r="L421" s="12" t="s">
        <v>520</v>
      </c>
      <c r="W421" s="83">
        <v>1</v>
      </c>
    </row>
    <row r="422" spans="2:24" ht="45" customHeight="1" x14ac:dyDescent="0.5">
      <c r="B422" s="153">
        <v>415</v>
      </c>
      <c r="C422" s="10">
        <v>1</v>
      </c>
      <c r="D422" s="17" t="s">
        <v>515</v>
      </c>
      <c r="E422" s="16" t="s">
        <v>530</v>
      </c>
      <c r="F422" s="18" t="s">
        <v>552</v>
      </c>
      <c r="G422" s="174" t="s">
        <v>3325</v>
      </c>
      <c r="H422" s="80">
        <v>368</v>
      </c>
      <c r="I422" s="84" t="s">
        <v>1971</v>
      </c>
      <c r="J422" s="168">
        <v>1</v>
      </c>
      <c r="K422" s="174" t="s">
        <v>554</v>
      </c>
      <c r="L422" s="12" t="s">
        <v>520</v>
      </c>
      <c r="W422" s="83">
        <v>1</v>
      </c>
    </row>
    <row r="423" spans="2:24" ht="45" customHeight="1" x14ac:dyDescent="0.5">
      <c r="B423" s="153">
        <v>416</v>
      </c>
      <c r="G423" s="162" t="s">
        <v>3326</v>
      </c>
      <c r="H423" s="163"/>
      <c r="I423" s="163"/>
      <c r="J423" s="162"/>
      <c r="K423" s="162"/>
      <c r="M423" s="75"/>
      <c r="N423" s="75"/>
      <c r="O423" s="75"/>
      <c r="P423" s="75"/>
      <c r="Q423" s="76"/>
      <c r="R423" s="77"/>
      <c r="S423" s="78">
        <v>6</v>
      </c>
      <c r="T423" s="77" t="s">
        <v>1695</v>
      </c>
      <c r="U423" s="78"/>
      <c r="V423" s="77"/>
      <c r="W423" s="79">
        <f>SUM(W424:W438)</f>
        <v>15</v>
      </c>
      <c r="X423" s="77" t="s">
        <v>1697</v>
      </c>
    </row>
    <row r="424" spans="2:24" ht="45" customHeight="1" x14ac:dyDescent="0.5">
      <c r="B424" s="153">
        <v>417</v>
      </c>
      <c r="C424" s="10">
        <v>1</v>
      </c>
      <c r="D424" s="17" t="s">
        <v>515</v>
      </c>
      <c r="E424" s="15" t="s">
        <v>556</v>
      </c>
      <c r="F424" s="15" t="s">
        <v>557</v>
      </c>
      <c r="G424" s="172" t="s">
        <v>3327</v>
      </c>
      <c r="H424" s="164">
        <v>369</v>
      </c>
      <c r="I424" s="84" t="s">
        <v>1972</v>
      </c>
      <c r="J424" s="171">
        <v>50</v>
      </c>
      <c r="K424" s="172" t="s">
        <v>559</v>
      </c>
      <c r="L424" s="12" t="s">
        <v>520</v>
      </c>
      <c r="W424" s="83">
        <v>1</v>
      </c>
    </row>
    <row r="425" spans="2:24" ht="45" customHeight="1" x14ac:dyDescent="0.5">
      <c r="B425" s="153">
        <v>418</v>
      </c>
      <c r="C425" s="10">
        <v>1</v>
      </c>
      <c r="D425" s="17" t="s">
        <v>515</v>
      </c>
      <c r="E425" s="15" t="s">
        <v>556</v>
      </c>
      <c r="F425" s="18" t="s">
        <v>560</v>
      </c>
      <c r="G425" s="345" t="s">
        <v>3328</v>
      </c>
      <c r="H425" s="80">
        <v>370</v>
      </c>
      <c r="I425" s="84" t="s">
        <v>1973</v>
      </c>
      <c r="J425" s="168">
        <v>240</v>
      </c>
      <c r="K425" s="174" t="s">
        <v>562</v>
      </c>
      <c r="L425" s="12" t="s">
        <v>520</v>
      </c>
      <c r="W425" s="83">
        <v>1</v>
      </c>
    </row>
    <row r="426" spans="2:24" ht="45" customHeight="1" x14ac:dyDescent="0.5">
      <c r="B426" s="153">
        <v>419</v>
      </c>
      <c r="C426" s="10">
        <v>1</v>
      </c>
      <c r="D426" s="17" t="s">
        <v>515</v>
      </c>
      <c r="E426" s="15" t="s">
        <v>556</v>
      </c>
      <c r="F426" s="18" t="s">
        <v>560</v>
      </c>
      <c r="G426" s="347"/>
      <c r="H426" s="80">
        <v>371</v>
      </c>
      <c r="I426" s="84" t="s">
        <v>1974</v>
      </c>
      <c r="J426" s="168">
        <v>60</v>
      </c>
      <c r="K426" s="174" t="s">
        <v>563</v>
      </c>
      <c r="L426" s="12" t="s">
        <v>520</v>
      </c>
      <c r="W426" s="83">
        <v>1</v>
      </c>
    </row>
    <row r="427" spans="2:24" ht="45" customHeight="1" x14ac:dyDescent="0.5">
      <c r="B427" s="153">
        <v>420</v>
      </c>
      <c r="C427" s="10">
        <v>1</v>
      </c>
      <c r="D427" s="17" t="s">
        <v>515</v>
      </c>
      <c r="E427" s="15" t="s">
        <v>556</v>
      </c>
      <c r="F427" s="18" t="s">
        <v>560</v>
      </c>
      <c r="G427" s="347"/>
      <c r="H427" s="80">
        <v>372</v>
      </c>
      <c r="I427" s="84" t="s">
        <v>1975</v>
      </c>
      <c r="J427" s="168">
        <v>10000</v>
      </c>
      <c r="K427" s="174" t="s">
        <v>564</v>
      </c>
      <c r="L427" s="12" t="s">
        <v>520</v>
      </c>
      <c r="W427" s="83">
        <v>1</v>
      </c>
    </row>
    <row r="428" spans="2:24" ht="45" customHeight="1" x14ac:dyDescent="0.5">
      <c r="B428" s="153">
        <v>421</v>
      </c>
      <c r="C428" s="10">
        <v>1</v>
      </c>
      <c r="D428" s="17" t="s">
        <v>515</v>
      </c>
      <c r="E428" s="15" t="s">
        <v>556</v>
      </c>
      <c r="F428" s="18" t="s">
        <v>560</v>
      </c>
      <c r="G428" s="347"/>
      <c r="H428" s="80">
        <v>373</v>
      </c>
      <c r="I428" s="84" t="s">
        <v>1976</v>
      </c>
      <c r="J428" s="168">
        <v>2000</v>
      </c>
      <c r="K428" s="174" t="s">
        <v>565</v>
      </c>
      <c r="L428" s="12" t="s">
        <v>520</v>
      </c>
      <c r="W428" s="83">
        <v>1</v>
      </c>
    </row>
    <row r="429" spans="2:24" ht="45" customHeight="1" x14ac:dyDescent="0.5">
      <c r="B429" s="153">
        <v>422</v>
      </c>
      <c r="C429" s="10">
        <v>1</v>
      </c>
      <c r="D429" s="17" t="s">
        <v>515</v>
      </c>
      <c r="E429" s="15" t="s">
        <v>556</v>
      </c>
      <c r="F429" s="18" t="s">
        <v>560</v>
      </c>
      <c r="G429" s="347"/>
      <c r="H429" s="80">
        <v>374</v>
      </c>
      <c r="I429" s="84" t="s">
        <v>1977</v>
      </c>
      <c r="J429" s="168">
        <v>1000</v>
      </c>
      <c r="K429" s="174" t="s">
        <v>566</v>
      </c>
      <c r="L429" s="12" t="s">
        <v>520</v>
      </c>
      <c r="W429" s="83">
        <v>1</v>
      </c>
    </row>
    <row r="430" spans="2:24" ht="45" customHeight="1" x14ac:dyDescent="0.5">
      <c r="B430" s="153">
        <v>423</v>
      </c>
      <c r="C430" s="10">
        <v>1</v>
      </c>
      <c r="D430" s="17" t="s">
        <v>515</v>
      </c>
      <c r="E430" s="15" t="s">
        <v>556</v>
      </c>
      <c r="F430" s="18" t="s">
        <v>560</v>
      </c>
      <c r="G430" s="347"/>
      <c r="H430" s="80">
        <v>375</v>
      </c>
      <c r="I430" s="84" t="s">
        <v>1978</v>
      </c>
      <c r="J430" s="168">
        <v>3</v>
      </c>
      <c r="K430" s="182" t="s">
        <v>3329</v>
      </c>
      <c r="L430" s="12" t="s">
        <v>520</v>
      </c>
      <c r="W430" s="83">
        <v>1</v>
      </c>
    </row>
    <row r="431" spans="2:24" ht="45" customHeight="1" x14ac:dyDescent="0.5">
      <c r="B431" s="153">
        <v>424</v>
      </c>
      <c r="C431" s="10">
        <v>1</v>
      </c>
      <c r="D431" s="17" t="s">
        <v>515</v>
      </c>
      <c r="E431" s="15" t="s">
        <v>556</v>
      </c>
      <c r="F431" s="18" t="s">
        <v>560</v>
      </c>
      <c r="G431" s="347"/>
      <c r="H431" s="80">
        <v>376</v>
      </c>
      <c r="I431" s="84" t="s">
        <v>1979</v>
      </c>
      <c r="J431" s="168">
        <v>50</v>
      </c>
      <c r="K431" s="174" t="s">
        <v>567</v>
      </c>
      <c r="L431" s="12" t="s">
        <v>520</v>
      </c>
      <c r="W431" s="83">
        <v>1</v>
      </c>
    </row>
    <row r="432" spans="2:24" ht="45" customHeight="1" x14ac:dyDescent="0.5">
      <c r="B432" s="153">
        <v>425</v>
      </c>
      <c r="C432" s="10">
        <v>1</v>
      </c>
      <c r="D432" s="17" t="s">
        <v>515</v>
      </c>
      <c r="E432" s="15" t="s">
        <v>556</v>
      </c>
      <c r="F432" s="18" t="s">
        <v>560</v>
      </c>
      <c r="G432" s="346"/>
      <c r="H432" s="80">
        <v>377</v>
      </c>
      <c r="I432" s="84" t="s">
        <v>1980</v>
      </c>
      <c r="J432" s="168">
        <v>10</v>
      </c>
      <c r="K432" s="174" t="s">
        <v>568</v>
      </c>
      <c r="L432" s="12" t="s">
        <v>520</v>
      </c>
      <c r="W432" s="83">
        <v>1</v>
      </c>
    </row>
    <row r="433" spans="2:24" ht="45" customHeight="1" x14ac:dyDescent="0.5">
      <c r="B433" s="153">
        <v>426</v>
      </c>
      <c r="C433" s="10">
        <v>1</v>
      </c>
      <c r="D433" s="17" t="s">
        <v>515</v>
      </c>
      <c r="E433" s="15" t="s">
        <v>556</v>
      </c>
      <c r="F433" s="15" t="s">
        <v>569</v>
      </c>
      <c r="G433" s="172" t="s">
        <v>3330</v>
      </c>
      <c r="H433" s="164">
        <v>378</v>
      </c>
      <c r="I433" s="84" t="s">
        <v>1981</v>
      </c>
      <c r="J433" s="171">
        <v>2500</v>
      </c>
      <c r="K433" s="172" t="s">
        <v>571</v>
      </c>
      <c r="L433" s="12" t="s">
        <v>520</v>
      </c>
      <c r="W433" s="83">
        <v>1</v>
      </c>
    </row>
    <row r="434" spans="2:24" ht="45" customHeight="1" x14ac:dyDescent="0.5">
      <c r="B434" s="153">
        <v>427</v>
      </c>
      <c r="C434" s="10">
        <v>1</v>
      </c>
      <c r="D434" s="17" t="s">
        <v>515</v>
      </c>
      <c r="E434" s="15" t="s">
        <v>556</v>
      </c>
      <c r="F434" s="18" t="s">
        <v>572</v>
      </c>
      <c r="G434" s="174" t="s">
        <v>3331</v>
      </c>
      <c r="H434" s="80">
        <v>379</v>
      </c>
      <c r="I434" s="84" t="s">
        <v>1982</v>
      </c>
      <c r="J434" s="168">
        <v>70</v>
      </c>
      <c r="K434" s="174" t="s">
        <v>574</v>
      </c>
      <c r="L434" s="12" t="s">
        <v>520</v>
      </c>
      <c r="W434" s="83">
        <v>1</v>
      </c>
    </row>
    <row r="435" spans="2:24" ht="45" customHeight="1" x14ac:dyDescent="0.5">
      <c r="B435" s="153">
        <v>428</v>
      </c>
      <c r="C435" s="10">
        <v>1</v>
      </c>
      <c r="D435" s="17" t="s">
        <v>515</v>
      </c>
      <c r="E435" s="15" t="s">
        <v>556</v>
      </c>
      <c r="F435" s="15" t="s">
        <v>575</v>
      </c>
      <c r="G435" s="172" t="s">
        <v>3332</v>
      </c>
      <c r="H435" s="164">
        <v>380</v>
      </c>
      <c r="I435" s="84" t="s">
        <v>1983</v>
      </c>
      <c r="J435" s="171">
        <v>50</v>
      </c>
      <c r="K435" s="172" t="s">
        <v>576</v>
      </c>
      <c r="L435" s="12" t="s">
        <v>520</v>
      </c>
      <c r="W435" s="83">
        <v>1</v>
      </c>
    </row>
    <row r="436" spans="2:24" ht="45" customHeight="1" x14ac:dyDescent="0.5">
      <c r="B436" s="153">
        <v>429</v>
      </c>
      <c r="C436" s="10">
        <v>1</v>
      </c>
      <c r="D436" s="17" t="s">
        <v>515</v>
      </c>
      <c r="E436" s="15" t="s">
        <v>556</v>
      </c>
      <c r="F436" s="18" t="s">
        <v>577</v>
      </c>
      <c r="G436" s="345" t="s">
        <v>3333</v>
      </c>
      <c r="H436" s="80">
        <v>381</v>
      </c>
      <c r="I436" s="84" t="s">
        <v>1984</v>
      </c>
      <c r="J436" s="168">
        <v>4</v>
      </c>
      <c r="K436" s="174" t="s">
        <v>578</v>
      </c>
      <c r="L436" s="12" t="s">
        <v>520</v>
      </c>
      <c r="W436" s="83">
        <v>1</v>
      </c>
    </row>
    <row r="437" spans="2:24" ht="45" customHeight="1" x14ac:dyDescent="0.5">
      <c r="B437" s="153">
        <v>430</v>
      </c>
      <c r="C437" s="10">
        <v>1</v>
      </c>
      <c r="D437" s="17" t="s">
        <v>515</v>
      </c>
      <c r="E437" s="15" t="s">
        <v>556</v>
      </c>
      <c r="F437" s="18" t="s">
        <v>577</v>
      </c>
      <c r="G437" s="347"/>
      <c r="H437" s="80">
        <v>382</v>
      </c>
      <c r="I437" s="84" t="s">
        <v>1985</v>
      </c>
      <c r="J437" s="168">
        <v>12</v>
      </c>
      <c r="K437" s="174" t="s">
        <v>579</v>
      </c>
      <c r="L437" s="12" t="s">
        <v>520</v>
      </c>
      <c r="W437" s="83">
        <v>1</v>
      </c>
    </row>
    <row r="438" spans="2:24" ht="45" customHeight="1" x14ac:dyDescent="0.5">
      <c r="B438" s="153">
        <v>431</v>
      </c>
      <c r="C438" s="10">
        <v>1</v>
      </c>
      <c r="D438" s="17" t="s">
        <v>515</v>
      </c>
      <c r="E438" s="15" t="s">
        <v>556</v>
      </c>
      <c r="F438" s="18" t="s">
        <v>577</v>
      </c>
      <c r="G438" s="346"/>
      <c r="H438" s="80">
        <v>383</v>
      </c>
      <c r="I438" s="84" t="s">
        <v>1986</v>
      </c>
      <c r="J438" s="168">
        <v>40</v>
      </c>
      <c r="K438" s="174" t="s">
        <v>580</v>
      </c>
      <c r="L438" s="12" t="s">
        <v>520</v>
      </c>
      <c r="W438" s="83">
        <v>1</v>
      </c>
    </row>
    <row r="439" spans="2:24" ht="45" customHeight="1" x14ac:dyDescent="0.5">
      <c r="B439" s="153">
        <v>432</v>
      </c>
      <c r="G439" s="162" t="s">
        <v>3334</v>
      </c>
      <c r="H439" s="163"/>
      <c r="I439" s="163"/>
      <c r="J439" s="162"/>
      <c r="K439" s="162"/>
      <c r="M439" s="75"/>
      <c r="N439" s="75"/>
      <c r="O439" s="75"/>
      <c r="P439" s="75"/>
      <c r="Q439" s="76"/>
      <c r="R439" s="77"/>
      <c r="S439" s="78">
        <v>10</v>
      </c>
      <c r="T439" s="77" t="s">
        <v>1695</v>
      </c>
      <c r="U439" s="78"/>
      <c r="V439" s="77"/>
      <c r="W439" s="79">
        <f>SUM(W440:W469)</f>
        <v>30</v>
      </c>
      <c r="X439" s="77" t="s">
        <v>1697</v>
      </c>
    </row>
    <row r="440" spans="2:24" ht="45" customHeight="1" x14ac:dyDescent="0.5">
      <c r="B440" s="153">
        <v>433</v>
      </c>
      <c r="C440" s="10">
        <v>1</v>
      </c>
      <c r="D440" s="17" t="s">
        <v>515</v>
      </c>
      <c r="E440" s="16" t="s">
        <v>582</v>
      </c>
      <c r="F440" s="16" t="s">
        <v>583</v>
      </c>
      <c r="G440" s="173" t="s">
        <v>584</v>
      </c>
      <c r="H440" s="91">
        <v>384</v>
      </c>
      <c r="I440" s="84" t="s">
        <v>1987</v>
      </c>
      <c r="J440" s="170">
        <v>6</v>
      </c>
      <c r="K440" s="173" t="s">
        <v>585</v>
      </c>
      <c r="L440" s="12" t="s">
        <v>520</v>
      </c>
      <c r="W440" s="83">
        <v>1</v>
      </c>
    </row>
    <row r="441" spans="2:24" ht="45" customHeight="1" x14ac:dyDescent="0.5">
      <c r="B441" s="153">
        <v>434</v>
      </c>
      <c r="C441" s="10">
        <v>1</v>
      </c>
      <c r="D441" s="17" t="s">
        <v>515</v>
      </c>
      <c r="E441" s="16" t="s">
        <v>582</v>
      </c>
      <c r="F441" s="18" t="s">
        <v>586</v>
      </c>
      <c r="G441" s="345" t="s">
        <v>3335</v>
      </c>
      <c r="H441" s="80">
        <v>385</v>
      </c>
      <c r="I441" s="84" t="s">
        <v>1988</v>
      </c>
      <c r="J441" s="168">
        <v>500</v>
      </c>
      <c r="K441" s="174" t="s">
        <v>588</v>
      </c>
      <c r="L441" s="12" t="s">
        <v>520</v>
      </c>
      <c r="W441" s="83">
        <v>1</v>
      </c>
    </row>
    <row r="442" spans="2:24" ht="45" customHeight="1" x14ac:dyDescent="0.5">
      <c r="B442" s="153">
        <v>435</v>
      </c>
      <c r="C442" s="10">
        <v>1</v>
      </c>
      <c r="D442" s="17" t="s">
        <v>515</v>
      </c>
      <c r="E442" s="16" t="s">
        <v>582</v>
      </c>
      <c r="F442" s="18" t="s">
        <v>586</v>
      </c>
      <c r="G442" s="346"/>
      <c r="H442" s="80">
        <v>386</v>
      </c>
      <c r="I442" s="84" t="s">
        <v>1989</v>
      </c>
      <c r="J442" s="168">
        <v>8</v>
      </c>
      <c r="K442" s="174" t="s">
        <v>589</v>
      </c>
      <c r="L442" s="12" t="s">
        <v>520</v>
      </c>
      <c r="W442" s="83">
        <v>1</v>
      </c>
    </row>
    <row r="443" spans="2:24" ht="45" customHeight="1" x14ac:dyDescent="0.5">
      <c r="B443" s="153">
        <v>436</v>
      </c>
      <c r="C443" s="10">
        <v>1</v>
      </c>
      <c r="D443" s="17" t="s">
        <v>515</v>
      </c>
      <c r="E443" s="16" t="s">
        <v>582</v>
      </c>
      <c r="F443" s="16" t="s">
        <v>590</v>
      </c>
      <c r="G443" s="173" t="s">
        <v>3336</v>
      </c>
      <c r="H443" s="91">
        <v>387</v>
      </c>
      <c r="I443" s="84" t="s">
        <v>1990</v>
      </c>
      <c r="J443" s="170">
        <v>50</v>
      </c>
      <c r="K443" s="173" t="s">
        <v>592</v>
      </c>
      <c r="L443" s="12" t="s">
        <v>520</v>
      </c>
      <c r="W443" s="83">
        <v>1</v>
      </c>
    </row>
    <row r="444" spans="2:24" ht="45" customHeight="1" x14ac:dyDescent="0.5">
      <c r="B444" s="153">
        <v>437</v>
      </c>
      <c r="C444" s="10">
        <v>1</v>
      </c>
      <c r="D444" s="17" t="s">
        <v>515</v>
      </c>
      <c r="E444" s="16" t="s">
        <v>582</v>
      </c>
      <c r="F444" s="18" t="s">
        <v>593</v>
      </c>
      <c r="G444" s="345" t="s">
        <v>3337</v>
      </c>
      <c r="H444" s="80">
        <v>388</v>
      </c>
      <c r="I444" s="84" t="s">
        <v>1991</v>
      </c>
      <c r="J444" s="168">
        <v>1</v>
      </c>
      <c r="K444" s="174" t="s">
        <v>595</v>
      </c>
      <c r="L444" s="12" t="s">
        <v>520</v>
      </c>
      <c r="W444" s="83">
        <v>1</v>
      </c>
    </row>
    <row r="445" spans="2:24" ht="45" customHeight="1" x14ac:dyDescent="0.5">
      <c r="B445" s="153">
        <v>438</v>
      </c>
      <c r="C445" s="10">
        <v>1</v>
      </c>
      <c r="D445" s="17" t="s">
        <v>515</v>
      </c>
      <c r="E445" s="16" t="s">
        <v>582</v>
      </c>
      <c r="F445" s="18" t="s">
        <v>593</v>
      </c>
      <c r="G445" s="346"/>
      <c r="H445" s="80">
        <v>389</v>
      </c>
      <c r="I445" s="84" t="s">
        <v>1992</v>
      </c>
      <c r="J445" s="168">
        <v>1000</v>
      </c>
      <c r="K445" s="174" t="s">
        <v>596</v>
      </c>
      <c r="L445" s="12" t="s">
        <v>520</v>
      </c>
      <c r="W445" s="83">
        <v>1</v>
      </c>
    </row>
    <row r="446" spans="2:24" ht="45" customHeight="1" x14ac:dyDescent="0.5">
      <c r="B446" s="153">
        <v>439</v>
      </c>
      <c r="C446" s="10">
        <v>1</v>
      </c>
      <c r="D446" s="17" t="s">
        <v>515</v>
      </c>
      <c r="E446" s="16" t="s">
        <v>582</v>
      </c>
      <c r="F446" s="16" t="s">
        <v>597</v>
      </c>
      <c r="G446" s="348" t="s">
        <v>3338</v>
      </c>
      <c r="H446" s="91">
        <v>390</v>
      </c>
      <c r="I446" s="84" t="s">
        <v>1993</v>
      </c>
      <c r="J446" s="170">
        <v>1</v>
      </c>
      <c r="K446" s="173" t="s">
        <v>599</v>
      </c>
      <c r="L446" s="12" t="s">
        <v>520</v>
      </c>
      <c r="W446" s="83">
        <v>1</v>
      </c>
    </row>
    <row r="447" spans="2:24" ht="45" customHeight="1" x14ac:dyDescent="0.5">
      <c r="B447" s="153">
        <v>440</v>
      </c>
      <c r="C447" s="10">
        <v>1</v>
      </c>
      <c r="D447" s="17" t="s">
        <v>515</v>
      </c>
      <c r="E447" s="16" t="s">
        <v>582</v>
      </c>
      <c r="F447" s="16" t="s">
        <v>597</v>
      </c>
      <c r="G447" s="350"/>
      <c r="H447" s="91">
        <v>391</v>
      </c>
      <c r="I447" s="84" t="s">
        <v>1994</v>
      </c>
      <c r="J447" s="170">
        <v>800</v>
      </c>
      <c r="K447" s="173" t="s">
        <v>600</v>
      </c>
      <c r="L447" s="12" t="s">
        <v>520</v>
      </c>
      <c r="W447" s="83">
        <v>1</v>
      </c>
    </row>
    <row r="448" spans="2:24" ht="45" customHeight="1" x14ac:dyDescent="0.5">
      <c r="B448" s="153">
        <v>441</v>
      </c>
      <c r="C448" s="10">
        <v>1</v>
      </c>
      <c r="D448" s="17" t="s">
        <v>515</v>
      </c>
      <c r="E448" s="16" t="s">
        <v>582</v>
      </c>
      <c r="F448" s="18" t="s">
        <v>601</v>
      </c>
      <c r="G448" s="345" t="s">
        <v>3339</v>
      </c>
      <c r="H448" s="80">
        <v>392</v>
      </c>
      <c r="I448" s="84" t="s">
        <v>1995</v>
      </c>
      <c r="J448" s="168">
        <v>10000</v>
      </c>
      <c r="K448" s="174" t="s">
        <v>603</v>
      </c>
      <c r="L448" s="12" t="s">
        <v>520</v>
      </c>
      <c r="W448" s="83">
        <v>1</v>
      </c>
    </row>
    <row r="449" spans="2:23" ht="45" customHeight="1" x14ac:dyDescent="0.5">
      <c r="B449" s="153">
        <v>442</v>
      </c>
      <c r="C449" s="10">
        <v>1</v>
      </c>
      <c r="D449" s="17" t="s">
        <v>515</v>
      </c>
      <c r="E449" s="16" t="s">
        <v>582</v>
      </c>
      <c r="F449" s="18" t="s">
        <v>601</v>
      </c>
      <c r="G449" s="347"/>
      <c r="H449" s="80">
        <v>393</v>
      </c>
      <c r="I449" s="84" t="s">
        <v>1996</v>
      </c>
      <c r="J449" s="168">
        <v>5000</v>
      </c>
      <c r="K449" s="174" t="s">
        <v>604</v>
      </c>
      <c r="L449" s="12" t="s">
        <v>520</v>
      </c>
      <c r="W449" s="83">
        <v>1</v>
      </c>
    </row>
    <row r="450" spans="2:23" ht="45" customHeight="1" x14ac:dyDescent="0.5">
      <c r="B450" s="153">
        <v>443</v>
      </c>
      <c r="C450" s="10">
        <v>1</v>
      </c>
      <c r="D450" s="17" t="s">
        <v>515</v>
      </c>
      <c r="E450" s="16" t="s">
        <v>582</v>
      </c>
      <c r="F450" s="18" t="s">
        <v>601</v>
      </c>
      <c r="G450" s="347"/>
      <c r="H450" s="80">
        <v>394</v>
      </c>
      <c r="I450" s="84" t="s">
        <v>1997</v>
      </c>
      <c r="J450" s="168">
        <v>1000</v>
      </c>
      <c r="K450" s="174" t="s">
        <v>3340</v>
      </c>
      <c r="L450" s="12" t="s">
        <v>520</v>
      </c>
      <c r="W450" s="83">
        <v>1</v>
      </c>
    </row>
    <row r="451" spans="2:23" ht="45" customHeight="1" x14ac:dyDescent="0.5">
      <c r="B451" s="153">
        <v>444</v>
      </c>
      <c r="C451" s="10">
        <v>1</v>
      </c>
      <c r="D451" s="17" t="s">
        <v>515</v>
      </c>
      <c r="E451" s="16" t="s">
        <v>582</v>
      </c>
      <c r="F451" s="18" t="s">
        <v>601</v>
      </c>
      <c r="G451" s="347"/>
      <c r="H451" s="80">
        <v>395</v>
      </c>
      <c r="I451" s="84" t="s">
        <v>1998</v>
      </c>
      <c r="J451" s="168">
        <v>200</v>
      </c>
      <c r="K451" s="174" t="s">
        <v>605</v>
      </c>
      <c r="L451" s="12" t="s">
        <v>520</v>
      </c>
      <c r="W451" s="83">
        <v>1</v>
      </c>
    </row>
    <row r="452" spans="2:23" ht="45" customHeight="1" x14ac:dyDescent="0.5">
      <c r="B452" s="153">
        <v>445</v>
      </c>
      <c r="C452" s="10">
        <v>1</v>
      </c>
      <c r="D452" s="17" t="s">
        <v>515</v>
      </c>
      <c r="E452" s="16" t="s">
        <v>582</v>
      </c>
      <c r="F452" s="18" t="s">
        <v>601</v>
      </c>
      <c r="G452" s="347"/>
      <c r="H452" s="80">
        <v>396</v>
      </c>
      <c r="I452" s="84" t="s">
        <v>1999</v>
      </c>
      <c r="J452" s="168">
        <v>500</v>
      </c>
      <c r="K452" s="174" t="s">
        <v>606</v>
      </c>
      <c r="L452" s="12" t="s">
        <v>520</v>
      </c>
      <c r="W452" s="83">
        <v>1</v>
      </c>
    </row>
    <row r="453" spans="2:23" ht="45" customHeight="1" x14ac:dyDescent="0.5">
      <c r="B453" s="153">
        <v>446</v>
      </c>
      <c r="C453" s="10">
        <v>1</v>
      </c>
      <c r="D453" s="17" t="s">
        <v>515</v>
      </c>
      <c r="E453" s="16" t="s">
        <v>582</v>
      </c>
      <c r="F453" s="18" t="s">
        <v>601</v>
      </c>
      <c r="G453" s="347"/>
      <c r="H453" s="80">
        <v>397</v>
      </c>
      <c r="I453" s="84" t="s">
        <v>2000</v>
      </c>
      <c r="J453" s="168">
        <v>4000</v>
      </c>
      <c r="K453" s="174" t="s">
        <v>607</v>
      </c>
      <c r="L453" s="12" t="s">
        <v>520</v>
      </c>
      <c r="W453" s="83">
        <v>1</v>
      </c>
    </row>
    <row r="454" spans="2:23" ht="45" customHeight="1" x14ac:dyDescent="0.5">
      <c r="B454" s="153">
        <v>447</v>
      </c>
      <c r="C454" s="10">
        <v>1</v>
      </c>
      <c r="D454" s="17" t="s">
        <v>515</v>
      </c>
      <c r="E454" s="16" t="s">
        <v>582</v>
      </c>
      <c r="F454" s="18" t="s">
        <v>601</v>
      </c>
      <c r="G454" s="347"/>
      <c r="H454" s="80">
        <v>398</v>
      </c>
      <c r="I454" s="84" t="s">
        <v>2001</v>
      </c>
      <c r="J454" s="168">
        <v>300</v>
      </c>
      <c r="K454" s="174" t="s">
        <v>608</v>
      </c>
      <c r="L454" s="12" t="s">
        <v>520</v>
      </c>
      <c r="W454" s="83">
        <v>1</v>
      </c>
    </row>
    <row r="455" spans="2:23" ht="45" customHeight="1" x14ac:dyDescent="0.5">
      <c r="B455" s="153">
        <v>448</v>
      </c>
      <c r="C455" s="10">
        <v>1</v>
      </c>
      <c r="D455" s="17" t="s">
        <v>515</v>
      </c>
      <c r="E455" s="16" t="s">
        <v>582</v>
      </c>
      <c r="F455" s="18" t="s">
        <v>601</v>
      </c>
      <c r="G455" s="347"/>
      <c r="H455" s="80">
        <v>399</v>
      </c>
      <c r="I455" s="84" t="s">
        <v>2002</v>
      </c>
      <c r="J455" s="168">
        <v>4</v>
      </c>
      <c r="K455" s="174" t="s">
        <v>3341</v>
      </c>
      <c r="L455" s="12" t="s">
        <v>520</v>
      </c>
      <c r="W455" s="83">
        <v>1</v>
      </c>
    </row>
    <row r="456" spans="2:23" ht="45" customHeight="1" x14ac:dyDescent="0.5">
      <c r="B456" s="153">
        <v>449</v>
      </c>
      <c r="C456" s="10">
        <v>1</v>
      </c>
      <c r="D456" s="17" t="s">
        <v>515</v>
      </c>
      <c r="E456" s="16" t="s">
        <v>582</v>
      </c>
      <c r="F456" s="18" t="s">
        <v>601</v>
      </c>
      <c r="G456" s="347"/>
      <c r="H456" s="80">
        <v>400</v>
      </c>
      <c r="I456" s="84" t="s">
        <v>2003</v>
      </c>
      <c r="J456" s="168">
        <v>30000</v>
      </c>
      <c r="K456" s="174" t="s">
        <v>609</v>
      </c>
      <c r="L456" s="12" t="s">
        <v>520</v>
      </c>
      <c r="W456" s="83">
        <v>1</v>
      </c>
    </row>
    <row r="457" spans="2:23" ht="45" customHeight="1" x14ac:dyDescent="0.5">
      <c r="B457" s="153">
        <v>451</v>
      </c>
      <c r="C457" s="10">
        <v>1</v>
      </c>
      <c r="D457" s="17" t="s">
        <v>515</v>
      </c>
      <c r="E457" s="16" t="s">
        <v>582</v>
      </c>
      <c r="F457" s="18" t="s">
        <v>601</v>
      </c>
      <c r="G457" s="347"/>
      <c r="H457" s="80">
        <v>401</v>
      </c>
      <c r="I457" s="84" t="s">
        <v>2004</v>
      </c>
      <c r="J457" s="168">
        <v>200</v>
      </c>
      <c r="K457" s="174" t="s">
        <v>610</v>
      </c>
      <c r="L457" s="12" t="s">
        <v>520</v>
      </c>
      <c r="W457" s="83">
        <v>1</v>
      </c>
    </row>
    <row r="458" spans="2:23" ht="45" customHeight="1" x14ac:dyDescent="0.5">
      <c r="B458" s="153">
        <v>452</v>
      </c>
      <c r="C458" s="10">
        <v>1</v>
      </c>
      <c r="D458" s="17" t="s">
        <v>515</v>
      </c>
      <c r="E458" s="16" t="s">
        <v>582</v>
      </c>
      <c r="F458" s="18" t="s">
        <v>601</v>
      </c>
      <c r="G458" s="346"/>
      <c r="H458" s="80">
        <v>402</v>
      </c>
      <c r="I458" s="84" t="s">
        <v>2005</v>
      </c>
      <c r="J458" s="168">
        <v>4000</v>
      </c>
      <c r="K458" s="174" t="s">
        <v>611</v>
      </c>
      <c r="L458" s="12" t="s">
        <v>520</v>
      </c>
      <c r="W458" s="83">
        <v>1</v>
      </c>
    </row>
    <row r="459" spans="2:23" ht="45" customHeight="1" x14ac:dyDescent="0.5">
      <c r="B459" s="153">
        <v>453</v>
      </c>
      <c r="C459" s="10">
        <v>1</v>
      </c>
      <c r="D459" s="17" t="s">
        <v>515</v>
      </c>
      <c r="E459" s="16" t="s">
        <v>582</v>
      </c>
      <c r="F459" s="16" t="s">
        <v>612</v>
      </c>
      <c r="G459" s="348" t="s">
        <v>3342</v>
      </c>
      <c r="H459" s="91">
        <v>403</v>
      </c>
      <c r="I459" s="84" t="s">
        <v>2006</v>
      </c>
      <c r="J459" s="170">
        <v>6</v>
      </c>
      <c r="K459" s="173" t="s">
        <v>614</v>
      </c>
      <c r="L459" s="12" t="s">
        <v>520</v>
      </c>
      <c r="W459" s="83">
        <v>1</v>
      </c>
    </row>
    <row r="460" spans="2:23" ht="45" customHeight="1" x14ac:dyDescent="0.5">
      <c r="B460" s="153">
        <v>454</v>
      </c>
      <c r="C460" s="10">
        <v>1</v>
      </c>
      <c r="D460" s="17" t="s">
        <v>515</v>
      </c>
      <c r="E460" s="16" t="s">
        <v>582</v>
      </c>
      <c r="F460" s="16" t="s">
        <v>612</v>
      </c>
      <c r="G460" s="349"/>
      <c r="H460" s="91">
        <v>404</v>
      </c>
      <c r="I460" s="84" t="s">
        <v>2007</v>
      </c>
      <c r="J460" s="170">
        <v>3</v>
      </c>
      <c r="K460" s="173" t="s">
        <v>3343</v>
      </c>
      <c r="L460" s="12" t="s">
        <v>520</v>
      </c>
      <c r="W460" s="83">
        <v>1</v>
      </c>
    </row>
    <row r="461" spans="2:23" ht="45" customHeight="1" x14ac:dyDescent="0.5">
      <c r="B461" s="153">
        <v>455</v>
      </c>
      <c r="C461" s="10">
        <v>1</v>
      </c>
      <c r="D461" s="17" t="s">
        <v>515</v>
      </c>
      <c r="E461" s="16" t="s">
        <v>582</v>
      </c>
      <c r="F461" s="16" t="s">
        <v>612</v>
      </c>
      <c r="G461" s="350"/>
      <c r="H461" s="91">
        <v>405</v>
      </c>
      <c r="I461" s="84" t="s">
        <v>2008</v>
      </c>
      <c r="J461" s="170">
        <v>4</v>
      </c>
      <c r="K461" s="173" t="s">
        <v>3344</v>
      </c>
      <c r="L461" s="12" t="s">
        <v>520</v>
      </c>
      <c r="W461" s="83">
        <v>1</v>
      </c>
    </row>
    <row r="462" spans="2:23" ht="45" customHeight="1" x14ac:dyDescent="0.5">
      <c r="B462" s="153">
        <v>456</v>
      </c>
      <c r="C462" s="10">
        <v>1</v>
      </c>
      <c r="D462" s="17" t="s">
        <v>515</v>
      </c>
      <c r="E462" s="16" t="s">
        <v>582</v>
      </c>
      <c r="F462" s="18" t="s">
        <v>615</v>
      </c>
      <c r="G462" s="345" t="s">
        <v>3345</v>
      </c>
      <c r="H462" s="80">
        <v>406</v>
      </c>
      <c r="I462" s="84" t="s">
        <v>2009</v>
      </c>
      <c r="J462" s="168">
        <v>40</v>
      </c>
      <c r="K462" s="188" t="s">
        <v>3346</v>
      </c>
      <c r="L462" s="12" t="s">
        <v>520</v>
      </c>
      <c r="W462" s="83">
        <v>1</v>
      </c>
    </row>
    <row r="463" spans="2:23" ht="45" customHeight="1" x14ac:dyDescent="0.5">
      <c r="B463" s="153">
        <v>457</v>
      </c>
      <c r="C463" s="10">
        <v>1</v>
      </c>
      <c r="D463" s="17" t="s">
        <v>515</v>
      </c>
      <c r="E463" s="16" t="s">
        <v>582</v>
      </c>
      <c r="F463" s="18" t="s">
        <v>615</v>
      </c>
      <c r="G463" s="347"/>
      <c r="H463" s="80">
        <v>407</v>
      </c>
      <c r="I463" s="84" t="s">
        <v>2010</v>
      </c>
      <c r="J463" s="168">
        <v>100</v>
      </c>
      <c r="K463" s="188" t="s">
        <v>617</v>
      </c>
      <c r="L463" s="12" t="s">
        <v>520</v>
      </c>
      <c r="W463" s="83">
        <v>1</v>
      </c>
    </row>
    <row r="464" spans="2:23" ht="45" customHeight="1" x14ac:dyDescent="0.5">
      <c r="B464" s="153">
        <v>458</v>
      </c>
      <c r="C464" s="10">
        <v>1</v>
      </c>
      <c r="D464" s="17" t="s">
        <v>515</v>
      </c>
      <c r="E464" s="16" t="s">
        <v>582</v>
      </c>
      <c r="F464" s="18" t="s">
        <v>615</v>
      </c>
      <c r="G464" s="346"/>
      <c r="H464" s="80">
        <v>408</v>
      </c>
      <c r="I464" s="84" t="s">
        <v>2011</v>
      </c>
      <c r="J464" s="168">
        <v>40</v>
      </c>
      <c r="K464" s="188" t="s">
        <v>3347</v>
      </c>
      <c r="L464" s="12" t="s">
        <v>520</v>
      </c>
      <c r="W464" s="83">
        <v>1</v>
      </c>
    </row>
    <row r="465" spans="1:24" ht="45" customHeight="1" x14ac:dyDescent="0.5">
      <c r="B465" s="153">
        <v>459</v>
      </c>
      <c r="C465" s="10">
        <v>1</v>
      </c>
      <c r="D465" s="17" t="s">
        <v>515</v>
      </c>
      <c r="E465" s="16" t="s">
        <v>582</v>
      </c>
      <c r="F465" s="16" t="s">
        <v>618</v>
      </c>
      <c r="G465" s="348" t="s">
        <v>3348</v>
      </c>
      <c r="H465" s="91">
        <v>409</v>
      </c>
      <c r="I465" s="84" t="s">
        <v>2012</v>
      </c>
      <c r="J465" s="170">
        <v>40</v>
      </c>
      <c r="K465" s="151" t="s">
        <v>3349</v>
      </c>
      <c r="L465" s="12" t="s">
        <v>520</v>
      </c>
      <c r="W465" s="83">
        <v>1</v>
      </c>
    </row>
    <row r="466" spans="1:24" ht="45" customHeight="1" x14ac:dyDescent="0.5">
      <c r="B466" s="153">
        <v>460</v>
      </c>
      <c r="C466" s="10">
        <v>1</v>
      </c>
      <c r="D466" s="17" t="s">
        <v>515</v>
      </c>
      <c r="E466" s="16" t="s">
        <v>582</v>
      </c>
      <c r="F466" s="16" t="s">
        <v>618</v>
      </c>
      <c r="G466" s="350"/>
      <c r="H466" s="91">
        <v>410</v>
      </c>
      <c r="I466" s="84" t="s">
        <v>2013</v>
      </c>
      <c r="J466" s="170">
        <v>4</v>
      </c>
      <c r="K466" s="173" t="s">
        <v>620</v>
      </c>
      <c r="L466" s="12" t="s">
        <v>520</v>
      </c>
      <c r="W466" s="83">
        <v>1</v>
      </c>
    </row>
    <row r="467" spans="1:24" ht="45" customHeight="1" x14ac:dyDescent="0.5">
      <c r="B467" s="153">
        <v>461</v>
      </c>
      <c r="C467" s="10">
        <v>1</v>
      </c>
      <c r="D467" s="17" t="s">
        <v>515</v>
      </c>
      <c r="E467" s="16" t="s">
        <v>582</v>
      </c>
      <c r="F467" s="18" t="s">
        <v>621</v>
      </c>
      <c r="G467" s="352" t="s">
        <v>3350</v>
      </c>
      <c r="H467" s="80">
        <v>411</v>
      </c>
      <c r="I467" s="84" t="s">
        <v>2014</v>
      </c>
      <c r="J467" s="168">
        <v>1</v>
      </c>
      <c r="K467" s="185" t="s">
        <v>622</v>
      </c>
      <c r="L467" s="12" t="s">
        <v>520</v>
      </c>
      <c r="W467" s="83">
        <v>1</v>
      </c>
    </row>
    <row r="468" spans="1:24" ht="45" customHeight="1" x14ac:dyDescent="0.5">
      <c r="B468" s="153">
        <v>462</v>
      </c>
      <c r="C468" s="10">
        <v>1</v>
      </c>
      <c r="D468" s="17" t="s">
        <v>515</v>
      </c>
      <c r="E468" s="16" t="s">
        <v>582</v>
      </c>
      <c r="F468" s="18" t="s">
        <v>621</v>
      </c>
      <c r="G468" s="353"/>
      <c r="H468" s="80">
        <v>412</v>
      </c>
      <c r="I468" s="84" t="s">
        <v>2015</v>
      </c>
      <c r="J468" s="168">
        <v>1</v>
      </c>
      <c r="K468" s="185" t="s">
        <v>623</v>
      </c>
      <c r="L468" s="12" t="s">
        <v>520</v>
      </c>
      <c r="W468" s="83">
        <v>1</v>
      </c>
    </row>
    <row r="469" spans="1:24" ht="45" customHeight="1" x14ac:dyDescent="0.5">
      <c r="B469" s="153">
        <v>463</v>
      </c>
      <c r="C469" s="10">
        <v>1</v>
      </c>
      <c r="D469" s="17" t="s">
        <v>515</v>
      </c>
      <c r="E469" s="16" t="s">
        <v>582</v>
      </c>
      <c r="F469" s="18" t="s">
        <v>621</v>
      </c>
      <c r="G469" s="354"/>
      <c r="H469" s="80">
        <v>413</v>
      </c>
      <c r="I469" s="84" t="s">
        <v>2016</v>
      </c>
      <c r="J469" s="168">
        <v>1</v>
      </c>
      <c r="K469" s="185" t="s">
        <v>3351</v>
      </c>
      <c r="L469" s="12" t="s">
        <v>520</v>
      </c>
      <c r="W469" s="83">
        <v>1</v>
      </c>
    </row>
    <row r="470" spans="1:24" ht="45" customHeight="1" x14ac:dyDescent="0.5">
      <c r="B470" s="189"/>
      <c r="C470" s="18"/>
      <c r="D470" s="18"/>
      <c r="E470" s="18"/>
      <c r="F470" s="18"/>
      <c r="G470" s="162" t="s">
        <v>3352</v>
      </c>
      <c r="H470" s="163"/>
      <c r="I470" s="163"/>
      <c r="J470" s="162"/>
      <c r="K470" s="162"/>
      <c r="M470" s="75"/>
      <c r="N470" s="75"/>
      <c r="O470" s="75"/>
      <c r="P470" s="75"/>
      <c r="Q470" s="76"/>
      <c r="R470" s="77"/>
      <c r="S470" s="78">
        <v>6</v>
      </c>
      <c r="T470" s="77" t="s">
        <v>1695</v>
      </c>
      <c r="U470" s="78"/>
      <c r="V470" s="77"/>
      <c r="W470" s="79">
        <f>SUM(W471:W483)</f>
        <v>13</v>
      </c>
      <c r="X470" s="77" t="s">
        <v>1697</v>
      </c>
    </row>
    <row r="471" spans="1:24" ht="45" customHeight="1" x14ac:dyDescent="0.5">
      <c r="A471" s="176"/>
      <c r="B471" s="153"/>
      <c r="C471" s="10">
        <v>1</v>
      </c>
      <c r="D471" s="17" t="s">
        <v>515</v>
      </c>
      <c r="E471" s="15" t="s">
        <v>625</v>
      </c>
      <c r="F471" s="15" t="s">
        <v>626</v>
      </c>
      <c r="G471" s="355" t="s">
        <v>3353</v>
      </c>
      <c r="H471" s="164">
        <f>+H469+1</f>
        <v>414</v>
      </c>
      <c r="I471" s="84" t="s">
        <v>2017</v>
      </c>
      <c r="J471" s="164">
        <v>1</v>
      </c>
      <c r="K471" s="186" t="s">
        <v>628</v>
      </c>
      <c r="L471" s="12" t="s">
        <v>520</v>
      </c>
      <c r="W471" s="83">
        <v>1</v>
      </c>
    </row>
    <row r="472" spans="1:24" ht="45" customHeight="1" x14ac:dyDescent="0.5">
      <c r="A472" s="176"/>
      <c r="B472" s="153"/>
      <c r="C472" s="10">
        <v>1</v>
      </c>
      <c r="D472" s="17" t="s">
        <v>515</v>
      </c>
      <c r="E472" s="15" t="s">
        <v>625</v>
      </c>
      <c r="F472" s="15" t="s">
        <v>626</v>
      </c>
      <c r="G472" s="357"/>
      <c r="H472" s="164">
        <f>+H471+1</f>
        <v>415</v>
      </c>
      <c r="I472" s="84" t="s">
        <v>2018</v>
      </c>
      <c r="J472" s="164">
        <v>1</v>
      </c>
      <c r="K472" s="186" t="s">
        <v>629</v>
      </c>
      <c r="L472" s="12" t="s">
        <v>520</v>
      </c>
      <c r="W472" s="83">
        <v>1</v>
      </c>
    </row>
    <row r="473" spans="1:24" ht="45" customHeight="1" x14ac:dyDescent="0.5">
      <c r="A473" s="176"/>
      <c r="B473" s="153"/>
      <c r="C473" s="10">
        <v>1</v>
      </c>
      <c r="D473" s="17" t="s">
        <v>515</v>
      </c>
      <c r="E473" s="15" t="s">
        <v>625</v>
      </c>
      <c r="F473" s="18" t="s">
        <v>630</v>
      </c>
      <c r="G473" s="363" t="s">
        <v>3354</v>
      </c>
      <c r="H473" s="178">
        <f t="shared" ref="H473:H483" si="17">+H472+1</f>
        <v>416</v>
      </c>
      <c r="I473" s="84" t="s">
        <v>2019</v>
      </c>
      <c r="J473" s="178">
        <v>1</v>
      </c>
      <c r="K473" s="190" t="s">
        <v>632</v>
      </c>
      <c r="L473" s="12" t="s">
        <v>520</v>
      </c>
      <c r="W473" s="83">
        <v>1</v>
      </c>
    </row>
    <row r="474" spans="1:24" ht="45" customHeight="1" x14ac:dyDescent="0.5">
      <c r="A474" s="176"/>
      <c r="B474" s="153"/>
      <c r="C474" s="10">
        <v>1</v>
      </c>
      <c r="D474" s="17" t="s">
        <v>515</v>
      </c>
      <c r="E474" s="15" t="s">
        <v>625</v>
      </c>
      <c r="F474" s="18" t="s">
        <v>630</v>
      </c>
      <c r="G474" s="364"/>
      <c r="H474" s="178">
        <f t="shared" si="17"/>
        <v>417</v>
      </c>
      <c r="I474" s="84" t="s">
        <v>2020</v>
      </c>
      <c r="J474" s="178">
        <v>40</v>
      </c>
      <c r="K474" s="190" t="s">
        <v>3355</v>
      </c>
      <c r="L474" s="12" t="s">
        <v>520</v>
      </c>
      <c r="W474" s="83">
        <v>1</v>
      </c>
    </row>
    <row r="475" spans="1:24" ht="45" customHeight="1" x14ac:dyDescent="0.5">
      <c r="A475" s="176"/>
      <c r="B475" s="153"/>
      <c r="C475" s="10">
        <v>1</v>
      </c>
      <c r="D475" s="17" t="s">
        <v>515</v>
      </c>
      <c r="E475" s="15" t="s">
        <v>625</v>
      </c>
      <c r="F475" s="15" t="s">
        <v>633</v>
      </c>
      <c r="G475" s="186" t="s">
        <v>3356</v>
      </c>
      <c r="H475" s="164">
        <f t="shared" si="17"/>
        <v>418</v>
      </c>
      <c r="I475" s="84" t="s">
        <v>2021</v>
      </c>
      <c r="J475" s="164">
        <v>4</v>
      </c>
      <c r="K475" s="186" t="s">
        <v>635</v>
      </c>
      <c r="L475" s="12" t="s">
        <v>520</v>
      </c>
      <c r="W475" s="83">
        <v>1</v>
      </c>
    </row>
    <row r="476" spans="1:24" ht="45" customHeight="1" x14ac:dyDescent="0.5">
      <c r="A476" s="176"/>
      <c r="B476" s="153"/>
      <c r="C476" s="10">
        <v>1</v>
      </c>
      <c r="D476" s="17" t="s">
        <v>515</v>
      </c>
      <c r="E476" s="15" t="s">
        <v>625</v>
      </c>
      <c r="F476" s="18" t="s">
        <v>636</v>
      </c>
      <c r="G476" s="363" t="s">
        <v>3357</v>
      </c>
      <c r="H476" s="178">
        <f t="shared" si="17"/>
        <v>419</v>
      </c>
      <c r="I476" s="84" t="s">
        <v>2022</v>
      </c>
      <c r="J476" s="178">
        <v>4</v>
      </c>
      <c r="K476" s="190" t="s">
        <v>638</v>
      </c>
      <c r="L476" s="12" t="s">
        <v>520</v>
      </c>
      <c r="W476" s="83">
        <v>1</v>
      </c>
    </row>
    <row r="477" spans="1:24" ht="45" customHeight="1" x14ac:dyDescent="0.5">
      <c r="A477" s="176"/>
      <c r="B477" s="153"/>
      <c r="C477" s="10">
        <v>1</v>
      </c>
      <c r="D477" s="17" t="s">
        <v>515</v>
      </c>
      <c r="E477" s="15" t="s">
        <v>625</v>
      </c>
      <c r="F477" s="18" t="s">
        <v>636</v>
      </c>
      <c r="G477" s="364"/>
      <c r="H477" s="178">
        <f t="shared" si="17"/>
        <v>420</v>
      </c>
      <c r="I477" s="84" t="s">
        <v>2023</v>
      </c>
      <c r="J477" s="178">
        <v>4</v>
      </c>
      <c r="K477" s="190" t="s">
        <v>639</v>
      </c>
      <c r="L477" s="12" t="s">
        <v>520</v>
      </c>
      <c r="W477" s="83">
        <v>1</v>
      </c>
    </row>
    <row r="478" spans="1:24" ht="45" customHeight="1" x14ac:dyDescent="0.5">
      <c r="A478" s="176"/>
      <c r="B478" s="153"/>
      <c r="C478" s="10">
        <v>1</v>
      </c>
      <c r="D478" s="17" t="s">
        <v>515</v>
      </c>
      <c r="E478" s="15" t="s">
        <v>625</v>
      </c>
      <c r="F478" s="15" t="s">
        <v>640</v>
      </c>
      <c r="G478" s="186" t="s">
        <v>3358</v>
      </c>
      <c r="H478" s="164">
        <f t="shared" si="17"/>
        <v>421</v>
      </c>
      <c r="I478" s="84" t="s">
        <v>2024</v>
      </c>
      <c r="J478" s="164">
        <v>1</v>
      </c>
      <c r="K478" s="186" t="s">
        <v>642</v>
      </c>
      <c r="L478" s="12" t="s">
        <v>520</v>
      </c>
      <c r="W478" s="83">
        <v>1</v>
      </c>
    </row>
    <row r="479" spans="1:24" ht="45" customHeight="1" x14ac:dyDescent="0.5">
      <c r="A479" s="176"/>
      <c r="B479" s="153"/>
      <c r="C479" s="10">
        <v>1</v>
      </c>
      <c r="D479" s="17" t="s">
        <v>515</v>
      </c>
      <c r="E479" s="15" t="s">
        <v>625</v>
      </c>
      <c r="F479" s="18" t="s">
        <v>643</v>
      </c>
      <c r="G479" s="363" t="s">
        <v>3359</v>
      </c>
      <c r="H479" s="178">
        <f t="shared" si="17"/>
        <v>422</v>
      </c>
      <c r="I479" s="84" t="s">
        <v>2025</v>
      </c>
      <c r="J479" s="178">
        <v>1</v>
      </c>
      <c r="K479" s="190" t="s">
        <v>645</v>
      </c>
      <c r="L479" s="12" t="s">
        <v>520</v>
      </c>
      <c r="W479" s="83">
        <v>1</v>
      </c>
    </row>
    <row r="480" spans="1:24" ht="45" customHeight="1" x14ac:dyDescent="0.5">
      <c r="A480" s="176"/>
      <c r="B480" s="153"/>
      <c r="C480" s="10">
        <v>1</v>
      </c>
      <c r="D480" s="17" t="s">
        <v>515</v>
      </c>
      <c r="E480" s="15" t="s">
        <v>625</v>
      </c>
      <c r="F480" s="18" t="s">
        <v>643</v>
      </c>
      <c r="G480" s="365"/>
      <c r="H480" s="178">
        <f t="shared" si="17"/>
        <v>423</v>
      </c>
      <c r="I480" s="84" t="s">
        <v>2026</v>
      </c>
      <c r="J480" s="178">
        <v>1</v>
      </c>
      <c r="K480" s="190" t="s">
        <v>646</v>
      </c>
      <c r="L480" s="12" t="s">
        <v>520</v>
      </c>
      <c r="W480" s="83">
        <v>1</v>
      </c>
    </row>
    <row r="481" spans="1:24" ht="45" customHeight="1" x14ac:dyDescent="0.5">
      <c r="A481" s="176"/>
      <c r="B481" s="153"/>
      <c r="C481" s="10">
        <v>1</v>
      </c>
      <c r="D481" s="17" t="s">
        <v>515</v>
      </c>
      <c r="E481" s="15" t="s">
        <v>625</v>
      </c>
      <c r="F481" s="18" t="s">
        <v>643</v>
      </c>
      <c r="G481" s="365"/>
      <c r="H481" s="178">
        <f t="shared" si="17"/>
        <v>424</v>
      </c>
      <c r="I481" s="84" t="s">
        <v>2027</v>
      </c>
      <c r="J481" s="178">
        <v>10</v>
      </c>
      <c r="K481" s="190" t="s">
        <v>647</v>
      </c>
      <c r="L481" s="12" t="s">
        <v>520</v>
      </c>
      <c r="W481" s="83">
        <v>1</v>
      </c>
    </row>
    <row r="482" spans="1:24" ht="45" customHeight="1" x14ac:dyDescent="0.5">
      <c r="A482" s="176"/>
      <c r="B482" s="153"/>
      <c r="C482" s="10">
        <v>1</v>
      </c>
      <c r="D482" s="17" t="s">
        <v>515</v>
      </c>
      <c r="E482" s="15" t="s">
        <v>625</v>
      </c>
      <c r="F482" s="18" t="s">
        <v>643</v>
      </c>
      <c r="G482" s="365"/>
      <c r="H482" s="178">
        <f t="shared" si="17"/>
        <v>425</v>
      </c>
      <c r="I482" s="84" t="s">
        <v>2028</v>
      </c>
      <c r="J482" s="178">
        <v>4</v>
      </c>
      <c r="K482" s="190" t="s">
        <v>648</v>
      </c>
      <c r="L482" s="12" t="s">
        <v>520</v>
      </c>
      <c r="W482" s="83">
        <v>1</v>
      </c>
    </row>
    <row r="483" spans="1:24" ht="45" customHeight="1" x14ac:dyDescent="0.5">
      <c r="A483" s="176"/>
      <c r="B483" s="153"/>
      <c r="C483" s="10">
        <v>1</v>
      </c>
      <c r="D483" s="17" t="s">
        <v>515</v>
      </c>
      <c r="E483" s="15" t="s">
        <v>625</v>
      </c>
      <c r="F483" s="18" t="s">
        <v>643</v>
      </c>
      <c r="G483" s="364"/>
      <c r="H483" s="178">
        <f t="shared" si="17"/>
        <v>426</v>
      </c>
      <c r="I483" s="84" t="s">
        <v>2029</v>
      </c>
      <c r="J483" s="178">
        <v>10</v>
      </c>
      <c r="K483" s="190" t="s">
        <v>649</v>
      </c>
      <c r="L483" s="12" t="s">
        <v>520</v>
      </c>
      <c r="W483" s="83">
        <v>1</v>
      </c>
    </row>
    <row r="484" spans="1:24" ht="45" customHeight="1" x14ac:dyDescent="0.5">
      <c r="B484" s="153">
        <v>464</v>
      </c>
      <c r="G484" s="154" t="s">
        <v>3360</v>
      </c>
      <c r="H484" s="155"/>
      <c r="I484" s="191"/>
      <c r="J484" s="192"/>
      <c r="K484" s="192"/>
      <c r="M484" s="68"/>
      <c r="N484" s="68"/>
      <c r="O484" s="68">
        <v>4</v>
      </c>
      <c r="P484" s="68" t="s">
        <v>2030</v>
      </c>
      <c r="Q484" s="92">
        <f>SUM(Q485:Q644)</f>
        <v>15</v>
      </c>
      <c r="R484" s="70" t="s">
        <v>1694</v>
      </c>
      <c r="S484" s="92">
        <f>SUM(S485:S644)/2</f>
        <v>34</v>
      </c>
      <c r="T484" s="70" t="s">
        <v>1695</v>
      </c>
      <c r="U484" s="92">
        <f>SUM(U485:U644)</f>
        <v>22</v>
      </c>
      <c r="V484" s="70" t="s">
        <v>1696</v>
      </c>
      <c r="W484" s="92">
        <f>SUM(W485:W644)/3</f>
        <v>141</v>
      </c>
      <c r="X484" s="70" t="s">
        <v>1697</v>
      </c>
    </row>
    <row r="485" spans="1:24" ht="45" customHeight="1" x14ac:dyDescent="0.5">
      <c r="B485" s="153">
        <v>465</v>
      </c>
      <c r="G485" s="158" t="s">
        <v>3361</v>
      </c>
      <c r="H485" s="159"/>
      <c r="I485" s="159"/>
      <c r="J485" s="159"/>
      <c r="K485" s="180"/>
      <c r="M485" s="86"/>
      <c r="N485" s="86"/>
      <c r="O485" s="86"/>
      <c r="P485" s="86"/>
      <c r="Q485" s="87">
        <v>4</v>
      </c>
      <c r="R485" s="88" t="s">
        <v>1694</v>
      </c>
      <c r="S485" s="89">
        <f>SUM(S486:S535)</f>
        <v>11</v>
      </c>
      <c r="T485" s="88" t="s">
        <v>1695</v>
      </c>
      <c r="U485" s="89">
        <v>4</v>
      </c>
      <c r="V485" s="88" t="s">
        <v>1696</v>
      </c>
      <c r="W485" s="89">
        <f>SUM(W486:W535)/2</f>
        <v>46</v>
      </c>
      <c r="X485" s="88" t="s">
        <v>1697</v>
      </c>
    </row>
    <row r="486" spans="1:24" ht="45" customHeight="1" x14ac:dyDescent="0.5">
      <c r="B486" s="153">
        <v>466</v>
      </c>
      <c r="G486" s="162" t="s">
        <v>3362</v>
      </c>
      <c r="H486" s="163"/>
      <c r="I486" s="163"/>
      <c r="J486" s="162"/>
      <c r="K486" s="162"/>
      <c r="M486" s="75"/>
      <c r="N486" s="75"/>
      <c r="O486" s="75"/>
      <c r="P486" s="75"/>
      <c r="Q486" s="76"/>
      <c r="R486" s="77"/>
      <c r="S486" s="78">
        <v>3</v>
      </c>
      <c r="T486" s="77" t="s">
        <v>1695</v>
      </c>
      <c r="U486" s="78"/>
      <c r="V486" s="77"/>
      <c r="W486" s="79">
        <f>SUM(W487:W497)</f>
        <v>11</v>
      </c>
      <c r="X486" s="77" t="s">
        <v>1697</v>
      </c>
    </row>
    <row r="487" spans="1:24" ht="45" customHeight="1" x14ac:dyDescent="0.5">
      <c r="A487" s="8">
        <v>1</v>
      </c>
      <c r="B487" s="153">
        <v>467</v>
      </c>
      <c r="C487" s="19">
        <v>2</v>
      </c>
      <c r="D487" s="14">
        <v>2.1</v>
      </c>
      <c r="E487" s="15" t="s">
        <v>652</v>
      </c>
      <c r="F487" s="15" t="s">
        <v>653</v>
      </c>
      <c r="G487" s="366" t="s">
        <v>3363</v>
      </c>
      <c r="H487" s="164">
        <f>+H483+1</f>
        <v>427</v>
      </c>
      <c r="I487" s="84" t="s">
        <v>3364</v>
      </c>
      <c r="J487" s="164">
        <v>1</v>
      </c>
      <c r="K487" s="166" t="s">
        <v>655</v>
      </c>
      <c r="L487" s="12" t="s">
        <v>656</v>
      </c>
      <c r="W487" s="83">
        <v>1</v>
      </c>
    </row>
    <row r="488" spans="1:24" ht="45" customHeight="1" x14ac:dyDescent="0.5">
      <c r="A488" s="8">
        <v>2</v>
      </c>
      <c r="B488" s="153">
        <v>468</v>
      </c>
      <c r="C488" s="19">
        <v>2</v>
      </c>
      <c r="D488" s="14">
        <v>2.1</v>
      </c>
      <c r="E488" s="15" t="s">
        <v>652</v>
      </c>
      <c r="F488" s="15" t="s">
        <v>653</v>
      </c>
      <c r="G488" s="367"/>
      <c r="H488" s="164">
        <f>+H487+1</f>
        <v>428</v>
      </c>
      <c r="I488" s="84" t="s">
        <v>3365</v>
      </c>
      <c r="J488" s="177">
        <v>1</v>
      </c>
      <c r="K488" s="166" t="s">
        <v>657</v>
      </c>
      <c r="L488" s="12" t="s">
        <v>656</v>
      </c>
      <c r="W488" s="83">
        <v>1</v>
      </c>
    </row>
    <row r="489" spans="1:24" ht="45" customHeight="1" x14ac:dyDescent="0.5">
      <c r="A489" s="8">
        <v>3</v>
      </c>
      <c r="B489" s="153">
        <v>469</v>
      </c>
      <c r="C489" s="19">
        <v>2</v>
      </c>
      <c r="D489" s="14">
        <v>2.1</v>
      </c>
      <c r="E489" s="15" t="s">
        <v>652</v>
      </c>
      <c r="F489" s="15" t="s">
        <v>653</v>
      </c>
      <c r="G489" s="367"/>
      <c r="H489" s="164">
        <f t="shared" ref="H489:H497" si="18">+H488+1</f>
        <v>429</v>
      </c>
      <c r="I489" s="84" t="s">
        <v>3366</v>
      </c>
      <c r="J489" s="164">
        <v>4</v>
      </c>
      <c r="K489" s="166" t="s">
        <v>658</v>
      </c>
      <c r="L489" s="12" t="s">
        <v>656</v>
      </c>
      <c r="W489" s="83">
        <v>1</v>
      </c>
    </row>
    <row r="490" spans="1:24" ht="45" customHeight="1" x14ac:dyDescent="0.5">
      <c r="A490" s="8">
        <v>4</v>
      </c>
      <c r="B490" s="153">
        <v>470</v>
      </c>
      <c r="C490" s="19">
        <v>2</v>
      </c>
      <c r="D490" s="14">
        <v>2.1</v>
      </c>
      <c r="E490" s="15" t="s">
        <v>652</v>
      </c>
      <c r="F490" s="15" t="s">
        <v>653</v>
      </c>
      <c r="G490" s="367"/>
      <c r="H490" s="164">
        <f t="shared" si="18"/>
        <v>430</v>
      </c>
      <c r="I490" s="84" t="s">
        <v>3367</v>
      </c>
      <c r="J490" s="164">
        <v>4</v>
      </c>
      <c r="K490" s="166" t="s">
        <v>659</v>
      </c>
      <c r="L490" s="12" t="s">
        <v>656</v>
      </c>
      <c r="W490" s="83">
        <v>1</v>
      </c>
    </row>
    <row r="491" spans="1:24" ht="45" customHeight="1" x14ac:dyDescent="0.5">
      <c r="A491" s="8">
        <v>5</v>
      </c>
      <c r="B491" s="153">
        <v>471</v>
      </c>
      <c r="C491" s="19">
        <v>2</v>
      </c>
      <c r="D491" s="14">
        <v>2.1</v>
      </c>
      <c r="E491" s="15" t="s">
        <v>652</v>
      </c>
      <c r="F491" s="15" t="s">
        <v>653</v>
      </c>
      <c r="G491" s="368"/>
      <c r="H491" s="164">
        <f t="shared" si="18"/>
        <v>431</v>
      </c>
      <c r="I491" s="84" t="s">
        <v>3368</v>
      </c>
      <c r="J491" s="164">
        <v>4</v>
      </c>
      <c r="K491" s="166" t="s">
        <v>660</v>
      </c>
      <c r="L491" s="12" t="s">
        <v>656</v>
      </c>
      <c r="W491" s="83">
        <v>1</v>
      </c>
    </row>
    <row r="492" spans="1:24" ht="45" customHeight="1" x14ac:dyDescent="0.5">
      <c r="A492" s="8">
        <v>6</v>
      </c>
      <c r="B492" s="153">
        <v>472</v>
      </c>
      <c r="C492" s="19">
        <v>2</v>
      </c>
      <c r="D492" s="14">
        <v>2.1</v>
      </c>
      <c r="E492" s="15" t="s">
        <v>652</v>
      </c>
      <c r="F492" s="18" t="s">
        <v>661</v>
      </c>
      <c r="G492" s="369" t="s">
        <v>3369</v>
      </c>
      <c r="H492" s="80">
        <f t="shared" si="18"/>
        <v>432</v>
      </c>
      <c r="I492" s="84" t="s">
        <v>3370</v>
      </c>
      <c r="J492" s="80">
        <v>2</v>
      </c>
      <c r="K492" s="167" t="s">
        <v>663</v>
      </c>
      <c r="L492" s="12" t="s">
        <v>656</v>
      </c>
      <c r="W492" s="83">
        <v>1</v>
      </c>
    </row>
    <row r="493" spans="1:24" ht="45" customHeight="1" x14ac:dyDescent="0.5">
      <c r="A493" s="8">
        <v>7</v>
      </c>
      <c r="B493" s="153">
        <v>473</v>
      </c>
      <c r="C493" s="19">
        <v>2</v>
      </c>
      <c r="D493" s="14">
        <v>2.1</v>
      </c>
      <c r="E493" s="15" t="s">
        <v>652</v>
      </c>
      <c r="F493" s="18" t="s">
        <v>661</v>
      </c>
      <c r="G493" s="370"/>
      <c r="H493" s="80">
        <f t="shared" si="18"/>
        <v>433</v>
      </c>
      <c r="I493" s="84" t="s">
        <v>3371</v>
      </c>
      <c r="J493" s="80">
        <v>16</v>
      </c>
      <c r="K493" s="167" t="s">
        <v>664</v>
      </c>
      <c r="L493" s="12" t="s">
        <v>656</v>
      </c>
      <c r="W493" s="83">
        <v>1</v>
      </c>
    </row>
    <row r="494" spans="1:24" ht="45" customHeight="1" x14ac:dyDescent="0.5">
      <c r="A494" s="8">
        <v>8</v>
      </c>
      <c r="B494" s="153">
        <v>474</v>
      </c>
      <c r="C494" s="19">
        <v>2</v>
      </c>
      <c r="D494" s="14">
        <v>2.1</v>
      </c>
      <c r="E494" s="15" t="s">
        <v>652</v>
      </c>
      <c r="F494" s="18" t="s">
        <v>661</v>
      </c>
      <c r="G494" s="371"/>
      <c r="H494" s="80">
        <f t="shared" si="18"/>
        <v>434</v>
      </c>
      <c r="I494" s="84" t="s">
        <v>3372</v>
      </c>
      <c r="J494" s="80">
        <v>4</v>
      </c>
      <c r="K494" s="167" t="s">
        <v>665</v>
      </c>
      <c r="L494" s="12" t="s">
        <v>656</v>
      </c>
      <c r="W494" s="83">
        <v>1</v>
      </c>
    </row>
    <row r="495" spans="1:24" ht="45" customHeight="1" x14ac:dyDescent="0.5">
      <c r="A495" s="8">
        <v>9</v>
      </c>
      <c r="B495" s="153">
        <v>475</v>
      </c>
      <c r="C495" s="19">
        <v>2</v>
      </c>
      <c r="D495" s="14">
        <v>2.1</v>
      </c>
      <c r="E495" s="15" t="s">
        <v>652</v>
      </c>
      <c r="F495" s="15" t="s">
        <v>666</v>
      </c>
      <c r="G495" s="366" t="s">
        <v>3373</v>
      </c>
      <c r="H495" s="164">
        <f t="shared" si="18"/>
        <v>435</v>
      </c>
      <c r="I495" s="84" t="s">
        <v>3374</v>
      </c>
      <c r="J495" s="164">
        <v>500</v>
      </c>
      <c r="K495" s="166" t="s">
        <v>3375</v>
      </c>
      <c r="L495" s="12" t="s">
        <v>656</v>
      </c>
      <c r="W495" s="83">
        <v>1</v>
      </c>
    </row>
    <row r="496" spans="1:24" ht="45" customHeight="1" x14ac:dyDescent="0.5">
      <c r="A496" s="8">
        <v>10</v>
      </c>
      <c r="B496" s="153">
        <v>476</v>
      </c>
      <c r="C496" s="19">
        <v>2</v>
      </c>
      <c r="D496" s="14">
        <v>2.1</v>
      </c>
      <c r="E496" s="15" t="s">
        <v>652</v>
      </c>
      <c r="F496" s="15" t="s">
        <v>666</v>
      </c>
      <c r="G496" s="367"/>
      <c r="H496" s="164">
        <f t="shared" si="18"/>
        <v>436</v>
      </c>
      <c r="I496" s="84" t="s">
        <v>3376</v>
      </c>
      <c r="J496" s="177">
        <v>1</v>
      </c>
      <c r="K496" s="166" t="s">
        <v>668</v>
      </c>
      <c r="L496" s="12" t="s">
        <v>656</v>
      </c>
      <c r="W496" s="83">
        <v>1</v>
      </c>
    </row>
    <row r="497" spans="1:24" ht="45" customHeight="1" x14ac:dyDescent="0.5">
      <c r="A497" s="8">
        <v>11</v>
      </c>
      <c r="B497" s="153">
        <v>477</v>
      </c>
      <c r="C497" s="19">
        <v>2</v>
      </c>
      <c r="D497" s="14">
        <v>2.1</v>
      </c>
      <c r="E497" s="15" t="s">
        <v>652</v>
      </c>
      <c r="F497" s="15" t="s">
        <v>666</v>
      </c>
      <c r="G497" s="368"/>
      <c r="H497" s="164">
        <f t="shared" si="18"/>
        <v>437</v>
      </c>
      <c r="I497" s="84" t="s">
        <v>3377</v>
      </c>
      <c r="J497" s="177">
        <v>1</v>
      </c>
      <c r="K497" s="166" t="s">
        <v>669</v>
      </c>
      <c r="L497" s="12" t="s">
        <v>656</v>
      </c>
      <c r="W497" s="83">
        <v>1</v>
      </c>
    </row>
    <row r="498" spans="1:24" ht="45" customHeight="1" x14ac:dyDescent="0.5">
      <c r="B498" s="153">
        <v>478</v>
      </c>
      <c r="G498" s="162" t="s">
        <v>3378</v>
      </c>
      <c r="H498" s="163"/>
      <c r="I498" s="163"/>
      <c r="J498" s="162"/>
      <c r="K498" s="162"/>
      <c r="M498" s="75"/>
      <c r="N498" s="75"/>
      <c r="O498" s="75"/>
      <c r="P498" s="75"/>
      <c r="Q498" s="76"/>
      <c r="R498" s="77"/>
      <c r="S498" s="78">
        <v>3</v>
      </c>
      <c r="T498" s="77" t="s">
        <v>1695</v>
      </c>
      <c r="U498" s="78"/>
      <c r="V498" s="77"/>
      <c r="W498" s="79">
        <f>SUM(W499:W510)</f>
        <v>12</v>
      </c>
      <c r="X498" s="77" t="s">
        <v>1697</v>
      </c>
    </row>
    <row r="499" spans="1:24" ht="45" customHeight="1" x14ac:dyDescent="0.5">
      <c r="A499" s="8">
        <v>12</v>
      </c>
      <c r="B499" s="153">
        <v>479</v>
      </c>
      <c r="C499" s="19">
        <v>2</v>
      </c>
      <c r="D499" s="14">
        <v>2.1</v>
      </c>
      <c r="E499" s="16" t="s">
        <v>671</v>
      </c>
      <c r="F499" s="16" t="s">
        <v>672</v>
      </c>
      <c r="G499" s="372" t="s">
        <v>3379</v>
      </c>
      <c r="H499" s="91">
        <f>+H497+1</f>
        <v>438</v>
      </c>
      <c r="I499" s="84" t="s">
        <v>3380</v>
      </c>
      <c r="J499" s="91">
        <v>30</v>
      </c>
      <c r="K499" s="93" t="s">
        <v>674</v>
      </c>
      <c r="L499" s="12" t="s">
        <v>656</v>
      </c>
      <c r="W499" s="83">
        <v>1</v>
      </c>
    </row>
    <row r="500" spans="1:24" ht="45" customHeight="1" x14ac:dyDescent="0.5">
      <c r="A500" s="8">
        <v>13</v>
      </c>
      <c r="B500" s="153">
        <v>480</v>
      </c>
      <c r="C500" s="19">
        <v>2</v>
      </c>
      <c r="D500" s="14">
        <v>2.1</v>
      </c>
      <c r="E500" s="16" t="s">
        <v>671</v>
      </c>
      <c r="F500" s="16" t="s">
        <v>672</v>
      </c>
      <c r="G500" s="373"/>
      <c r="H500" s="91">
        <f>+H499+1</f>
        <v>439</v>
      </c>
      <c r="I500" s="84" t="s">
        <v>3381</v>
      </c>
      <c r="J500" s="91">
        <v>4</v>
      </c>
      <c r="K500" s="93" t="s">
        <v>675</v>
      </c>
      <c r="L500" s="12" t="s">
        <v>656</v>
      </c>
      <c r="W500" s="83">
        <v>1</v>
      </c>
    </row>
    <row r="501" spans="1:24" ht="45" customHeight="1" x14ac:dyDescent="0.5">
      <c r="A501" s="8">
        <v>14</v>
      </c>
      <c r="B501" s="153">
        <v>481</v>
      </c>
      <c r="C501" s="19">
        <v>2</v>
      </c>
      <c r="D501" s="14">
        <v>2.1</v>
      </c>
      <c r="E501" s="16" t="s">
        <v>671</v>
      </c>
      <c r="F501" s="16" t="s">
        <v>672</v>
      </c>
      <c r="G501" s="374"/>
      <c r="H501" s="91">
        <f t="shared" ref="H501:H510" si="19">+H500+1</f>
        <v>440</v>
      </c>
      <c r="I501" s="84" t="s">
        <v>3382</v>
      </c>
      <c r="J501" s="91">
        <v>9</v>
      </c>
      <c r="K501" s="93" t="s">
        <v>676</v>
      </c>
      <c r="L501" s="12" t="s">
        <v>656</v>
      </c>
      <c r="W501" s="83">
        <v>1</v>
      </c>
    </row>
    <row r="502" spans="1:24" ht="45" customHeight="1" x14ac:dyDescent="0.5">
      <c r="A502" s="8">
        <v>15</v>
      </c>
      <c r="B502" s="153">
        <v>482</v>
      </c>
      <c r="C502" s="19">
        <v>2</v>
      </c>
      <c r="D502" s="14">
        <v>2.1</v>
      </c>
      <c r="E502" s="16" t="s">
        <v>671</v>
      </c>
      <c r="F502" s="18" t="s">
        <v>677</v>
      </c>
      <c r="G502" s="369" t="s">
        <v>3383</v>
      </c>
      <c r="H502" s="80">
        <f t="shared" si="19"/>
        <v>441</v>
      </c>
      <c r="I502" s="84" t="s">
        <v>3384</v>
      </c>
      <c r="J502" s="175">
        <v>1</v>
      </c>
      <c r="K502" s="167" t="s">
        <v>679</v>
      </c>
      <c r="L502" s="12" t="s">
        <v>656</v>
      </c>
      <c r="W502" s="83">
        <v>1</v>
      </c>
    </row>
    <row r="503" spans="1:24" ht="45" customHeight="1" x14ac:dyDescent="0.5">
      <c r="A503" s="8">
        <v>16</v>
      </c>
      <c r="B503" s="153">
        <v>483</v>
      </c>
      <c r="C503" s="19">
        <v>2</v>
      </c>
      <c r="D503" s="14">
        <v>2.1</v>
      </c>
      <c r="E503" s="16" t="s">
        <v>671</v>
      </c>
      <c r="F503" s="18" t="s">
        <v>677</v>
      </c>
      <c r="G503" s="370"/>
      <c r="H503" s="80">
        <f t="shared" si="19"/>
        <v>442</v>
      </c>
      <c r="I503" s="84" t="s">
        <v>3385</v>
      </c>
      <c r="J503" s="80">
        <v>1</v>
      </c>
      <c r="K503" s="167" t="s">
        <v>680</v>
      </c>
      <c r="L503" s="12" t="s">
        <v>656</v>
      </c>
      <c r="W503" s="83">
        <v>1</v>
      </c>
    </row>
    <row r="504" spans="1:24" ht="45" customHeight="1" x14ac:dyDescent="0.5">
      <c r="A504" s="8">
        <v>17</v>
      </c>
      <c r="B504" s="153">
        <v>484</v>
      </c>
      <c r="C504" s="19">
        <v>2</v>
      </c>
      <c r="D504" s="14">
        <v>2.1</v>
      </c>
      <c r="E504" s="16" t="s">
        <v>671</v>
      </c>
      <c r="F504" s="18" t="s">
        <v>677</v>
      </c>
      <c r="G504" s="370"/>
      <c r="H504" s="80">
        <f t="shared" si="19"/>
        <v>443</v>
      </c>
      <c r="I504" s="84" t="s">
        <v>3386</v>
      </c>
      <c r="J504" s="175">
        <v>1</v>
      </c>
      <c r="K504" s="167" t="s">
        <v>681</v>
      </c>
      <c r="L504" s="12" t="s">
        <v>656</v>
      </c>
      <c r="W504" s="83">
        <v>1</v>
      </c>
    </row>
    <row r="505" spans="1:24" ht="45" customHeight="1" x14ac:dyDescent="0.5">
      <c r="A505" s="8">
        <v>18</v>
      </c>
      <c r="B505" s="153">
        <v>485</v>
      </c>
      <c r="C505" s="19">
        <v>2</v>
      </c>
      <c r="D505" s="14">
        <v>2.1</v>
      </c>
      <c r="E505" s="16" t="s">
        <v>671</v>
      </c>
      <c r="F505" s="18" t="s">
        <v>677</v>
      </c>
      <c r="G505" s="370"/>
      <c r="H505" s="80">
        <f t="shared" si="19"/>
        <v>444</v>
      </c>
      <c r="I505" s="84" t="s">
        <v>3387</v>
      </c>
      <c r="J505" s="80">
        <v>4</v>
      </c>
      <c r="K505" s="167" t="s">
        <v>682</v>
      </c>
      <c r="L505" s="12" t="s">
        <v>656</v>
      </c>
      <c r="W505" s="83">
        <v>1</v>
      </c>
    </row>
    <row r="506" spans="1:24" ht="45" customHeight="1" x14ac:dyDescent="0.5">
      <c r="A506" s="8">
        <v>19</v>
      </c>
      <c r="B506" s="153">
        <v>486</v>
      </c>
      <c r="C506" s="19">
        <v>2</v>
      </c>
      <c r="D506" s="14">
        <v>2.1</v>
      </c>
      <c r="E506" s="16" t="s">
        <v>671</v>
      </c>
      <c r="F506" s="18" t="s">
        <v>677</v>
      </c>
      <c r="G506" s="371"/>
      <c r="H506" s="80">
        <f t="shared" si="19"/>
        <v>445</v>
      </c>
      <c r="I506" s="84" t="s">
        <v>3388</v>
      </c>
      <c r="J506" s="175">
        <v>1</v>
      </c>
      <c r="K506" s="167" t="s">
        <v>683</v>
      </c>
      <c r="L506" s="12" t="s">
        <v>656</v>
      </c>
      <c r="W506" s="83">
        <v>1</v>
      </c>
    </row>
    <row r="507" spans="1:24" ht="45" customHeight="1" x14ac:dyDescent="0.5">
      <c r="A507" s="8">
        <v>20</v>
      </c>
      <c r="B507" s="153">
        <v>487</v>
      </c>
      <c r="C507" s="19">
        <v>2</v>
      </c>
      <c r="D507" s="14">
        <v>2.1</v>
      </c>
      <c r="E507" s="16" t="s">
        <v>671</v>
      </c>
      <c r="F507" s="16" t="s">
        <v>684</v>
      </c>
      <c r="G507" s="372" t="s">
        <v>3389</v>
      </c>
      <c r="H507" s="91">
        <f t="shared" si="19"/>
        <v>446</v>
      </c>
      <c r="I507" s="84" t="s">
        <v>3390</v>
      </c>
      <c r="J507" s="91">
        <v>4</v>
      </c>
      <c r="K507" s="93" t="s">
        <v>686</v>
      </c>
      <c r="L507" s="12" t="s">
        <v>656</v>
      </c>
      <c r="W507" s="83">
        <v>1</v>
      </c>
    </row>
    <row r="508" spans="1:24" ht="45" customHeight="1" x14ac:dyDescent="0.5">
      <c r="A508" s="8">
        <v>21</v>
      </c>
      <c r="B508" s="153">
        <v>488</v>
      </c>
      <c r="C508" s="19">
        <v>2</v>
      </c>
      <c r="D508" s="14">
        <v>2.1</v>
      </c>
      <c r="E508" s="16" t="s">
        <v>671</v>
      </c>
      <c r="F508" s="16" t="s">
        <v>684</v>
      </c>
      <c r="G508" s="373"/>
      <c r="H508" s="91">
        <f t="shared" si="19"/>
        <v>447</v>
      </c>
      <c r="I508" s="84" t="s">
        <v>3391</v>
      </c>
      <c r="J508" s="91">
        <v>1</v>
      </c>
      <c r="K508" s="93" t="s">
        <v>687</v>
      </c>
      <c r="L508" s="12" t="s">
        <v>656</v>
      </c>
      <c r="W508" s="83">
        <v>1</v>
      </c>
    </row>
    <row r="509" spans="1:24" ht="45" customHeight="1" x14ac:dyDescent="0.5">
      <c r="A509" s="8">
        <v>22</v>
      </c>
      <c r="B509" s="153">
        <v>489</v>
      </c>
      <c r="C509" s="19">
        <v>2</v>
      </c>
      <c r="D509" s="14">
        <v>2.1</v>
      </c>
      <c r="E509" s="16" t="s">
        <v>671</v>
      </c>
      <c r="F509" s="16" t="s">
        <v>684</v>
      </c>
      <c r="G509" s="373"/>
      <c r="H509" s="91">
        <f t="shared" si="19"/>
        <v>448</v>
      </c>
      <c r="I509" s="84" t="s">
        <v>3392</v>
      </c>
      <c r="J509" s="91">
        <v>20</v>
      </c>
      <c r="K509" s="93" t="s">
        <v>688</v>
      </c>
      <c r="L509" s="12" t="s">
        <v>656</v>
      </c>
      <c r="W509" s="83">
        <v>1</v>
      </c>
    </row>
    <row r="510" spans="1:24" ht="45" customHeight="1" x14ac:dyDescent="0.5">
      <c r="A510" s="8">
        <v>23</v>
      </c>
      <c r="B510" s="153">
        <v>490</v>
      </c>
      <c r="C510" s="19">
        <v>2</v>
      </c>
      <c r="D510" s="14">
        <v>2.1</v>
      </c>
      <c r="E510" s="16" t="s">
        <v>671</v>
      </c>
      <c r="F510" s="16" t="s">
        <v>684</v>
      </c>
      <c r="G510" s="374"/>
      <c r="H510" s="91">
        <f t="shared" si="19"/>
        <v>449</v>
      </c>
      <c r="I510" s="84" t="s">
        <v>3393</v>
      </c>
      <c r="J510" s="91">
        <v>4</v>
      </c>
      <c r="K510" s="93" t="s">
        <v>689</v>
      </c>
      <c r="L510" s="12" t="s">
        <v>656</v>
      </c>
      <c r="W510" s="83">
        <v>1</v>
      </c>
    </row>
    <row r="511" spans="1:24" ht="45" customHeight="1" x14ac:dyDescent="0.5">
      <c r="B511" s="153">
        <v>491</v>
      </c>
      <c r="G511" s="162" t="s">
        <v>3394</v>
      </c>
      <c r="H511" s="163"/>
      <c r="I511" s="163"/>
      <c r="J511" s="162"/>
      <c r="K511" s="162"/>
      <c r="M511" s="75"/>
      <c r="N511" s="75"/>
      <c r="O511" s="75"/>
      <c r="P511" s="75"/>
      <c r="Q511" s="76"/>
      <c r="R511" s="77"/>
      <c r="S511" s="78">
        <v>3</v>
      </c>
      <c r="T511" s="77" t="s">
        <v>1695</v>
      </c>
      <c r="U511" s="78"/>
      <c r="V511" s="77"/>
      <c r="W511" s="79">
        <f>SUM(W512:W527)</f>
        <v>16</v>
      </c>
      <c r="X511" s="77" t="s">
        <v>1697</v>
      </c>
    </row>
    <row r="512" spans="1:24" ht="45" customHeight="1" x14ac:dyDescent="0.5">
      <c r="A512" s="8">
        <v>24</v>
      </c>
      <c r="B512" s="153">
        <v>492</v>
      </c>
      <c r="C512" s="19">
        <v>2</v>
      </c>
      <c r="D512" s="14">
        <v>2.1</v>
      </c>
      <c r="E512" s="15" t="s">
        <v>691</v>
      </c>
      <c r="F512" s="15" t="s">
        <v>692</v>
      </c>
      <c r="G512" s="366" t="s">
        <v>3395</v>
      </c>
      <c r="H512" s="164">
        <f>+H510+1</f>
        <v>450</v>
      </c>
      <c r="I512" s="84" t="s">
        <v>3396</v>
      </c>
      <c r="J512" s="164">
        <v>1</v>
      </c>
      <c r="K512" s="166" t="s">
        <v>694</v>
      </c>
      <c r="L512" s="12" t="s">
        <v>656</v>
      </c>
      <c r="W512" s="83">
        <v>1</v>
      </c>
    </row>
    <row r="513" spans="1:24" ht="45" customHeight="1" x14ac:dyDescent="0.5">
      <c r="A513" s="8">
        <v>25</v>
      </c>
      <c r="B513" s="153">
        <v>493</v>
      </c>
      <c r="C513" s="19">
        <v>2</v>
      </c>
      <c r="D513" s="14">
        <v>2.1</v>
      </c>
      <c r="E513" s="15" t="s">
        <v>691</v>
      </c>
      <c r="F513" s="15" t="s">
        <v>692</v>
      </c>
      <c r="G513" s="367"/>
      <c r="H513" s="164">
        <f>+H512+1</f>
        <v>451</v>
      </c>
      <c r="I513" s="84" t="s">
        <v>3397</v>
      </c>
      <c r="J513" s="177">
        <v>1</v>
      </c>
      <c r="K513" s="166" t="s">
        <v>695</v>
      </c>
      <c r="L513" s="12" t="s">
        <v>656</v>
      </c>
      <c r="W513" s="83">
        <v>1</v>
      </c>
    </row>
    <row r="514" spans="1:24" ht="45" customHeight="1" x14ac:dyDescent="0.5">
      <c r="A514" s="8">
        <v>26</v>
      </c>
      <c r="B514" s="153">
        <v>494</v>
      </c>
      <c r="C514" s="19">
        <v>2</v>
      </c>
      <c r="D514" s="14">
        <v>2.1</v>
      </c>
      <c r="E514" s="15" t="s">
        <v>691</v>
      </c>
      <c r="F514" s="15" t="s">
        <v>692</v>
      </c>
      <c r="G514" s="367"/>
      <c r="H514" s="164">
        <f t="shared" ref="H514:H527" si="20">+H513+1</f>
        <v>452</v>
      </c>
      <c r="I514" s="84" t="s">
        <v>3398</v>
      </c>
      <c r="J514" s="177">
        <v>1</v>
      </c>
      <c r="K514" s="166" t="s">
        <v>696</v>
      </c>
      <c r="L514" s="12" t="s">
        <v>656</v>
      </c>
      <c r="W514" s="83">
        <v>1</v>
      </c>
    </row>
    <row r="515" spans="1:24" ht="45" customHeight="1" x14ac:dyDescent="0.5">
      <c r="A515" s="8">
        <v>27</v>
      </c>
      <c r="B515" s="153">
        <v>495</v>
      </c>
      <c r="C515" s="19">
        <v>2</v>
      </c>
      <c r="D515" s="14">
        <v>2.1</v>
      </c>
      <c r="E515" s="15" t="s">
        <v>691</v>
      </c>
      <c r="F515" s="15" t="s">
        <v>692</v>
      </c>
      <c r="G515" s="367"/>
      <c r="H515" s="164">
        <f t="shared" si="20"/>
        <v>453</v>
      </c>
      <c r="I515" s="84" t="s">
        <v>3399</v>
      </c>
      <c r="J515" s="177">
        <v>1</v>
      </c>
      <c r="K515" s="166" t="s">
        <v>697</v>
      </c>
      <c r="L515" s="12" t="s">
        <v>656</v>
      </c>
      <c r="W515" s="83">
        <v>1</v>
      </c>
    </row>
    <row r="516" spans="1:24" ht="45" customHeight="1" x14ac:dyDescent="0.5">
      <c r="A516" s="8">
        <v>28</v>
      </c>
      <c r="B516" s="153">
        <v>496</v>
      </c>
      <c r="C516" s="19">
        <v>2</v>
      </c>
      <c r="D516" s="14">
        <v>2.1</v>
      </c>
      <c r="E516" s="15" t="s">
        <v>691</v>
      </c>
      <c r="F516" s="15" t="s">
        <v>692</v>
      </c>
      <c r="G516" s="367"/>
      <c r="H516" s="164">
        <f t="shared" si="20"/>
        <v>454</v>
      </c>
      <c r="I516" s="84" t="s">
        <v>3400</v>
      </c>
      <c r="J516" s="177">
        <v>1</v>
      </c>
      <c r="K516" s="166" t="s">
        <v>698</v>
      </c>
      <c r="L516" s="12" t="s">
        <v>656</v>
      </c>
      <c r="W516" s="83">
        <v>1</v>
      </c>
    </row>
    <row r="517" spans="1:24" ht="45" customHeight="1" x14ac:dyDescent="0.5">
      <c r="A517" s="8">
        <v>29</v>
      </c>
      <c r="B517" s="153">
        <v>497</v>
      </c>
      <c r="C517" s="19">
        <v>2</v>
      </c>
      <c r="D517" s="14">
        <v>2.1</v>
      </c>
      <c r="E517" s="15" t="s">
        <v>691</v>
      </c>
      <c r="F517" s="15" t="s">
        <v>692</v>
      </c>
      <c r="G517" s="367"/>
      <c r="H517" s="164">
        <f t="shared" si="20"/>
        <v>455</v>
      </c>
      <c r="I517" s="84" t="s">
        <v>3401</v>
      </c>
      <c r="J517" s="164">
        <v>1</v>
      </c>
      <c r="K517" s="166" t="s">
        <v>699</v>
      </c>
      <c r="L517" s="12" t="s">
        <v>656</v>
      </c>
      <c r="W517" s="83">
        <v>1</v>
      </c>
    </row>
    <row r="518" spans="1:24" ht="45" customHeight="1" x14ac:dyDescent="0.5">
      <c r="A518" s="8">
        <v>30</v>
      </c>
      <c r="B518" s="153">
        <v>498</v>
      </c>
      <c r="C518" s="19">
        <v>2</v>
      </c>
      <c r="D518" s="14">
        <v>2.1</v>
      </c>
      <c r="E518" s="15" t="s">
        <v>691</v>
      </c>
      <c r="F518" s="15" t="s">
        <v>692</v>
      </c>
      <c r="G518" s="367"/>
      <c r="H518" s="164">
        <f t="shared" si="20"/>
        <v>456</v>
      </c>
      <c r="I518" s="84" t="s">
        <v>3402</v>
      </c>
      <c r="J518" s="164">
        <v>4</v>
      </c>
      <c r="K518" s="166" t="s">
        <v>700</v>
      </c>
      <c r="L518" s="12" t="s">
        <v>656</v>
      </c>
      <c r="W518" s="83">
        <v>1</v>
      </c>
    </row>
    <row r="519" spans="1:24" ht="45" customHeight="1" x14ac:dyDescent="0.5">
      <c r="A519" s="8">
        <v>31</v>
      </c>
      <c r="B519" s="153">
        <v>499</v>
      </c>
      <c r="C519" s="19">
        <v>2</v>
      </c>
      <c r="D519" s="14">
        <v>2.1</v>
      </c>
      <c r="E519" s="15" t="s">
        <v>691</v>
      </c>
      <c r="F519" s="15" t="s">
        <v>692</v>
      </c>
      <c r="G519" s="368"/>
      <c r="H519" s="164">
        <f t="shared" si="20"/>
        <v>457</v>
      </c>
      <c r="I519" s="84" t="s">
        <v>3403</v>
      </c>
      <c r="J519" s="164">
        <v>4</v>
      </c>
      <c r="K519" s="166" t="s">
        <v>701</v>
      </c>
      <c r="L519" s="12" t="s">
        <v>656</v>
      </c>
      <c r="W519" s="83">
        <v>1</v>
      </c>
    </row>
    <row r="520" spans="1:24" ht="45" customHeight="1" x14ac:dyDescent="0.5">
      <c r="A520" s="8">
        <v>32</v>
      </c>
      <c r="B520" s="153">
        <v>500</v>
      </c>
      <c r="C520" s="19">
        <v>2</v>
      </c>
      <c r="D520" s="14">
        <v>2.1</v>
      </c>
      <c r="E520" s="15" t="s">
        <v>691</v>
      </c>
      <c r="F520" s="18" t="s">
        <v>702</v>
      </c>
      <c r="G520" s="369" t="s">
        <v>3404</v>
      </c>
      <c r="H520" s="80">
        <f t="shared" si="20"/>
        <v>458</v>
      </c>
      <c r="I520" s="84" t="s">
        <v>3405</v>
      </c>
      <c r="J520" s="80">
        <v>350</v>
      </c>
      <c r="K520" s="167" t="s">
        <v>704</v>
      </c>
      <c r="L520" s="12" t="s">
        <v>656</v>
      </c>
      <c r="W520" s="83">
        <v>1</v>
      </c>
    </row>
    <row r="521" spans="1:24" ht="45" customHeight="1" x14ac:dyDescent="0.5">
      <c r="A521" s="8">
        <v>33</v>
      </c>
      <c r="B521" s="153">
        <v>501</v>
      </c>
      <c r="C521" s="19">
        <v>2</v>
      </c>
      <c r="D521" s="14">
        <v>2.1</v>
      </c>
      <c r="E521" s="15" t="s">
        <v>691</v>
      </c>
      <c r="F521" s="18" t="s">
        <v>702</v>
      </c>
      <c r="G521" s="370"/>
      <c r="H521" s="80">
        <f t="shared" si="20"/>
        <v>459</v>
      </c>
      <c r="I521" s="84" t="s">
        <v>3406</v>
      </c>
      <c r="J521" s="80">
        <v>350</v>
      </c>
      <c r="K521" s="167" t="s">
        <v>705</v>
      </c>
      <c r="L521" s="12" t="s">
        <v>656</v>
      </c>
      <c r="W521" s="83">
        <v>1</v>
      </c>
    </row>
    <row r="522" spans="1:24" ht="45" customHeight="1" x14ac:dyDescent="0.5">
      <c r="A522" s="8">
        <v>34</v>
      </c>
      <c r="B522" s="153">
        <v>502</v>
      </c>
      <c r="C522" s="19">
        <v>2</v>
      </c>
      <c r="D522" s="14">
        <v>2.1</v>
      </c>
      <c r="E522" s="15" t="s">
        <v>691</v>
      </c>
      <c r="F522" s="18" t="s">
        <v>702</v>
      </c>
      <c r="G522" s="370"/>
      <c r="H522" s="80">
        <f t="shared" si="20"/>
        <v>460</v>
      </c>
      <c r="I522" s="84" t="s">
        <v>3407</v>
      </c>
      <c r="J522" s="80">
        <v>350</v>
      </c>
      <c r="K522" s="167" t="s">
        <v>706</v>
      </c>
      <c r="L522" s="12" t="s">
        <v>656</v>
      </c>
      <c r="W522" s="83">
        <v>1</v>
      </c>
    </row>
    <row r="523" spans="1:24" ht="45" customHeight="1" x14ac:dyDescent="0.5">
      <c r="A523" s="8">
        <v>35</v>
      </c>
      <c r="B523" s="153">
        <v>503</v>
      </c>
      <c r="C523" s="19">
        <v>2</v>
      </c>
      <c r="D523" s="14">
        <v>2.1</v>
      </c>
      <c r="E523" s="15" t="s">
        <v>691</v>
      </c>
      <c r="F523" s="18" t="s">
        <v>702</v>
      </c>
      <c r="G523" s="370"/>
      <c r="H523" s="80">
        <f t="shared" si="20"/>
        <v>461</v>
      </c>
      <c r="I523" s="84" t="s">
        <v>3408</v>
      </c>
      <c r="J523" s="80">
        <v>10</v>
      </c>
      <c r="K523" s="167" t="s">
        <v>3409</v>
      </c>
      <c r="L523" s="12" t="s">
        <v>656</v>
      </c>
      <c r="W523" s="83">
        <v>1</v>
      </c>
    </row>
    <row r="524" spans="1:24" ht="45" customHeight="1" x14ac:dyDescent="0.5">
      <c r="A524" s="8">
        <v>36</v>
      </c>
      <c r="B524" s="153">
        <v>504</v>
      </c>
      <c r="C524" s="19">
        <v>2</v>
      </c>
      <c r="D524" s="14">
        <v>2.1</v>
      </c>
      <c r="E524" s="15" t="s">
        <v>691</v>
      </c>
      <c r="F524" s="18" t="s">
        <v>702</v>
      </c>
      <c r="G524" s="371"/>
      <c r="H524" s="80">
        <f t="shared" si="20"/>
        <v>462</v>
      </c>
      <c r="I524" s="84" t="s">
        <v>3410</v>
      </c>
      <c r="J524" s="80">
        <v>350</v>
      </c>
      <c r="K524" s="167" t="s">
        <v>707</v>
      </c>
      <c r="L524" s="12" t="s">
        <v>656</v>
      </c>
      <c r="W524" s="83">
        <v>1</v>
      </c>
    </row>
    <row r="525" spans="1:24" ht="45" customHeight="1" x14ac:dyDescent="0.5">
      <c r="B525" s="153"/>
      <c r="C525" s="19">
        <v>2</v>
      </c>
      <c r="D525" s="14">
        <v>2.1</v>
      </c>
      <c r="E525" s="15" t="s">
        <v>691</v>
      </c>
      <c r="F525" s="15" t="s">
        <v>708</v>
      </c>
      <c r="G525" s="366" t="s">
        <v>3411</v>
      </c>
      <c r="H525" s="164">
        <f t="shared" si="20"/>
        <v>463</v>
      </c>
      <c r="I525" s="84" t="s">
        <v>3412</v>
      </c>
      <c r="J525" s="164">
        <v>1</v>
      </c>
      <c r="K525" s="166" t="s">
        <v>710</v>
      </c>
      <c r="L525" s="12" t="s">
        <v>656</v>
      </c>
      <c r="W525" s="83">
        <v>1</v>
      </c>
    </row>
    <row r="526" spans="1:24" ht="45" customHeight="1" x14ac:dyDescent="0.5">
      <c r="B526" s="153"/>
      <c r="C526" s="19">
        <v>2</v>
      </c>
      <c r="D526" s="14">
        <v>2.1</v>
      </c>
      <c r="E526" s="15" t="s">
        <v>691</v>
      </c>
      <c r="F526" s="15" t="s">
        <v>708</v>
      </c>
      <c r="G526" s="367"/>
      <c r="H526" s="164">
        <f t="shared" si="20"/>
        <v>464</v>
      </c>
      <c r="I526" s="84" t="s">
        <v>3413</v>
      </c>
      <c r="J526" s="164">
        <v>40</v>
      </c>
      <c r="K526" s="166" t="s">
        <v>711</v>
      </c>
      <c r="L526" s="12" t="s">
        <v>656</v>
      </c>
      <c r="W526" s="83">
        <v>1</v>
      </c>
    </row>
    <row r="527" spans="1:24" ht="45" customHeight="1" x14ac:dyDescent="0.5">
      <c r="B527" s="153"/>
      <c r="C527" s="19">
        <v>2</v>
      </c>
      <c r="D527" s="14">
        <v>2.1</v>
      </c>
      <c r="E527" s="15" t="s">
        <v>691</v>
      </c>
      <c r="F527" s="15" t="s">
        <v>708</v>
      </c>
      <c r="G527" s="368"/>
      <c r="H527" s="164">
        <f t="shared" si="20"/>
        <v>465</v>
      </c>
      <c r="I527" s="84" t="s">
        <v>3414</v>
      </c>
      <c r="J527" s="164">
        <v>4</v>
      </c>
      <c r="K527" s="166" t="s">
        <v>712</v>
      </c>
      <c r="L527" s="12" t="s">
        <v>656</v>
      </c>
      <c r="W527" s="83">
        <v>1</v>
      </c>
    </row>
    <row r="528" spans="1:24" ht="45" customHeight="1" x14ac:dyDescent="0.5">
      <c r="B528" s="153">
        <v>505</v>
      </c>
      <c r="G528" s="162" t="s">
        <v>3415</v>
      </c>
      <c r="H528" s="163"/>
      <c r="I528" s="163"/>
      <c r="J528" s="162"/>
      <c r="K528" s="162"/>
      <c r="M528" s="75"/>
      <c r="N528" s="75"/>
      <c r="O528" s="75"/>
      <c r="P528" s="75"/>
      <c r="Q528" s="76"/>
      <c r="R528" s="77"/>
      <c r="S528" s="78">
        <v>2</v>
      </c>
      <c r="T528" s="77" t="s">
        <v>1695</v>
      </c>
      <c r="U528" s="78"/>
      <c r="V528" s="77"/>
      <c r="W528" s="79">
        <f>SUM(W529:W535)</f>
        <v>7</v>
      </c>
      <c r="X528" s="77" t="s">
        <v>1697</v>
      </c>
    </row>
    <row r="529" spans="1:24" ht="45" customHeight="1" x14ac:dyDescent="0.5">
      <c r="A529" s="8">
        <v>37</v>
      </c>
      <c r="B529" s="153">
        <v>506</v>
      </c>
      <c r="C529" s="19">
        <v>2</v>
      </c>
      <c r="D529" s="14">
        <v>2.1</v>
      </c>
      <c r="E529" s="16" t="s">
        <v>714</v>
      </c>
      <c r="F529" s="16" t="s">
        <v>715</v>
      </c>
      <c r="G529" s="372" t="s">
        <v>3416</v>
      </c>
      <c r="H529" s="91">
        <f>+H527+1</f>
        <v>466</v>
      </c>
      <c r="I529" s="84" t="s">
        <v>3417</v>
      </c>
      <c r="J529" s="91">
        <v>3</v>
      </c>
      <c r="K529" s="93" t="s">
        <v>717</v>
      </c>
      <c r="L529" s="12" t="s">
        <v>656</v>
      </c>
      <c r="W529" s="83">
        <v>1</v>
      </c>
    </row>
    <row r="530" spans="1:24" ht="45" customHeight="1" x14ac:dyDescent="0.5">
      <c r="A530" s="8">
        <v>38</v>
      </c>
      <c r="B530" s="153">
        <v>507</v>
      </c>
      <c r="C530" s="19">
        <v>2</v>
      </c>
      <c r="D530" s="14">
        <v>2.1</v>
      </c>
      <c r="E530" s="16" t="s">
        <v>714</v>
      </c>
      <c r="F530" s="16" t="s">
        <v>715</v>
      </c>
      <c r="G530" s="373"/>
      <c r="H530" s="91">
        <f t="shared" ref="H530:H535" si="21">+H529+1</f>
        <v>467</v>
      </c>
      <c r="I530" s="84" t="s">
        <v>3418</v>
      </c>
      <c r="J530" s="95">
        <v>1</v>
      </c>
      <c r="K530" s="93" t="s">
        <v>718</v>
      </c>
      <c r="L530" s="12" t="s">
        <v>656</v>
      </c>
      <c r="W530" s="83">
        <v>1</v>
      </c>
    </row>
    <row r="531" spans="1:24" ht="45" customHeight="1" x14ac:dyDescent="0.5">
      <c r="A531" s="8">
        <v>39</v>
      </c>
      <c r="B531" s="153">
        <v>508</v>
      </c>
      <c r="C531" s="19">
        <v>2</v>
      </c>
      <c r="D531" s="14">
        <v>2.1</v>
      </c>
      <c r="E531" s="16" t="s">
        <v>714</v>
      </c>
      <c r="F531" s="16" t="s">
        <v>715</v>
      </c>
      <c r="G531" s="373"/>
      <c r="H531" s="91">
        <f t="shared" si="21"/>
        <v>468</v>
      </c>
      <c r="I531" s="84" t="s">
        <v>3419</v>
      </c>
      <c r="J531" s="91">
        <v>1</v>
      </c>
      <c r="K531" s="93" t="s">
        <v>719</v>
      </c>
      <c r="L531" s="12" t="s">
        <v>656</v>
      </c>
      <c r="W531" s="83">
        <v>1</v>
      </c>
    </row>
    <row r="532" spans="1:24" ht="45" customHeight="1" x14ac:dyDescent="0.5">
      <c r="A532" s="8">
        <v>40</v>
      </c>
      <c r="B532" s="153">
        <v>509</v>
      </c>
      <c r="C532" s="19">
        <v>2</v>
      </c>
      <c r="D532" s="14">
        <v>2.1</v>
      </c>
      <c r="E532" s="16" t="s">
        <v>714</v>
      </c>
      <c r="F532" s="16" t="s">
        <v>715</v>
      </c>
      <c r="G532" s="374"/>
      <c r="H532" s="91">
        <f t="shared" si="21"/>
        <v>469</v>
      </c>
      <c r="I532" s="84" t="s">
        <v>3420</v>
      </c>
      <c r="J532" s="95">
        <v>1</v>
      </c>
      <c r="K532" s="93" t="s">
        <v>720</v>
      </c>
      <c r="L532" s="12" t="s">
        <v>656</v>
      </c>
      <c r="W532" s="83">
        <v>1</v>
      </c>
    </row>
    <row r="533" spans="1:24" ht="45" customHeight="1" x14ac:dyDescent="0.5">
      <c r="A533" s="8">
        <v>41</v>
      </c>
      <c r="B533" s="153">
        <v>510</v>
      </c>
      <c r="C533" s="19">
        <v>2</v>
      </c>
      <c r="D533" s="14">
        <v>2.1</v>
      </c>
      <c r="E533" s="16" t="s">
        <v>714</v>
      </c>
      <c r="F533" s="18" t="s">
        <v>721</v>
      </c>
      <c r="G533" s="369" t="s">
        <v>3421</v>
      </c>
      <c r="H533" s="80">
        <f t="shared" si="21"/>
        <v>470</v>
      </c>
      <c r="I533" s="84" t="s">
        <v>3422</v>
      </c>
      <c r="J533" s="175">
        <v>1</v>
      </c>
      <c r="K533" s="167" t="s">
        <v>723</v>
      </c>
      <c r="L533" s="12" t="s">
        <v>656</v>
      </c>
      <c r="W533" s="83">
        <v>1</v>
      </c>
    </row>
    <row r="534" spans="1:24" ht="45" customHeight="1" x14ac:dyDescent="0.5">
      <c r="A534" s="8">
        <v>42</v>
      </c>
      <c r="B534" s="153">
        <v>511</v>
      </c>
      <c r="C534" s="19">
        <v>2</v>
      </c>
      <c r="D534" s="14">
        <v>2.1</v>
      </c>
      <c r="E534" s="16" t="s">
        <v>714</v>
      </c>
      <c r="F534" s="18" t="s">
        <v>721</v>
      </c>
      <c r="G534" s="370"/>
      <c r="H534" s="80">
        <f t="shared" si="21"/>
        <v>471</v>
      </c>
      <c r="I534" s="84" t="s">
        <v>3423</v>
      </c>
      <c r="J534" s="80">
        <v>4</v>
      </c>
      <c r="K534" s="167" t="s">
        <v>724</v>
      </c>
      <c r="L534" s="12" t="s">
        <v>656</v>
      </c>
      <c r="W534" s="83">
        <v>1</v>
      </c>
    </row>
    <row r="535" spans="1:24" ht="45" customHeight="1" x14ac:dyDescent="0.5">
      <c r="A535" s="8">
        <v>43</v>
      </c>
      <c r="B535" s="153">
        <v>512</v>
      </c>
      <c r="C535" s="19">
        <v>2</v>
      </c>
      <c r="D535" s="14">
        <v>2.1</v>
      </c>
      <c r="E535" s="16" t="s">
        <v>714</v>
      </c>
      <c r="F535" s="18" t="s">
        <v>721</v>
      </c>
      <c r="G535" s="371"/>
      <c r="H535" s="80">
        <f t="shared" si="21"/>
        <v>472</v>
      </c>
      <c r="I535" s="84" t="s">
        <v>3424</v>
      </c>
      <c r="J535" s="80">
        <v>2</v>
      </c>
      <c r="K535" s="167" t="s">
        <v>725</v>
      </c>
      <c r="L535" s="12" t="s">
        <v>656</v>
      </c>
      <c r="W535" s="83">
        <v>1</v>
      </c>
    </row>
    <row r="536" spans="1:24" ht="45" customHeight="1" x14ac:dyDescent="0.5">
      <c r="B536" s="153">
        <v>513</v>
      </c>
      <c r="G536" s="158" t="s">
        <v>3425</v>
      </c>
      <c r="H536" s="159"/>
      <c r="I536" s="159"/>
      <c r="J536" s="159"/>
      <c r="K536" s="180"/>
      <c r="M536" s="71"/>
      <c r="N536" s="71"/>
      <c r="O536" s="71"/>
      <c r="P536" s="71"/>
      <c r="Q536" s="72">
        <v>4</v>
      </c>
      <c r="R536" s="73" t="s">
        <v>1694</v>
      </c>
      <c r="S536" s="85">
        <f>SUM(S537:S576)</f>
        <v>8</v>
      </c>
      <c r="T536" s="73" t="s">
        <v>1695</v>
      </c>
      <c r="U536" s="74">
        <v>5</v>
      </c>
      <c r="V536" s="73" t="s">
        <v>1696</v>
      </c>
      <c r="W536" s="85">
        <f>SUM(W537:W576)/2</f>
        <v>36</v>
      </c>
      <c r="X536" s="73" t="s">
        <v>1697</v>
      </c>
    </row>
    <row r="537" spans="1:24" ht="45" customHeight="1" x14ac:dyDescent="0.5">
      <c r="B537" s="153">
        <v>514</v>
      </c>
      <c r="G537" s="162" t="s">
        <v>3426</v>
      </c>
      <c r="H537" s="163"/>
      <c r="I537" s="163"/>
      <c r="J537" s="162"/>
      <c r="K537" s="162"/>
      <c r="M537" s="75"/>
      <c r="N537" s="75"/>
      <c r="O537" s="75"/>
      <c r="P537" s="75"/>
      <c r="Q537" s="76"/>
      <c r="R537" s="77"/>
      <c r="S537" s="78">
        <v>3</v>
      </c>
      <c r="T537" s="77" t="s">
        <v>1695</v>
      </c>
      <c r="U537" s="78"/>
      <c r="V537" s="77"/>
      <c r="W537" s="79">
        <f>SUM(W538:W552)</f>
        <v>15</v>
      </c>
      <c r="X537" s="77" t="s">
        <v>1697</v>
      </c>
    </row>
    <row r="538" spans="1:24" ht="45" customHeight="1" x14ac:dyDescent="0.5">
      <c r="A538" s="8">
        <v>44</v>
      </c>
      <c r="B538" s="153">
        <v>515</v>
      </c>
      <c r="C538" s="19">
        <v>2</v>
      </c>
      <c r="D538" s="17">
        <v>2.2000000000000002</v>
      </c>
      <c r="E538" s="15" t="s">
        <v>728</v>
      </c>
      <c r="F538" s="15" t="s">
        <v>729</v>
      </c>
      <c r="G538" s="366" t="s">
        <v>3427</v>
      </c>
      <c r="H538" s="164">
        <f>+H535+1</f>
        <v>473</v>
      </c>
      <c r="I538" s="84" t="s">
        <v>2031</v>
      </c>
      <c r="J538" s="164">
        <v>1</v>
      </c>
      <c r="K538" s="166" t="s">
        <v>3428</v>
      </c>
      <c r="L538" s="12" t="s">
        <v>656</v>
      </c>
      <c r="W538" s="83">
        <v>1</v>
      </c>
    </row>
    <row r="539" spans="1:24" ht="45" customHeight="1" x14ac:dyDescent="0.5">
      <c r="A539" s="8">
        <v>45</v>
      </c>
      <c r="B539" s="153">
        <v>516</v>
      </c>
      <c r="C539" s="19">
        <v>2</v>
      </c>
      <c r="D539" s="17">
        <v>2.2000000000000002</v>
      </c>
      <c r="E539" s="15" t="s">
        <v>728</v>
      </c>
      <c r="F539" s="15" t="s">
        <v>729</v>
      </c>
      <c r="G539" s="367"/>
      <c r="H539" s="164">
        <f>+H538+1</f>
        <v>474</v>
      </c>
      <c r="I539" s="84" t="s">
        <v>2032</v>
      </c>
      <c r="J539" s="164">
        <v>4</v>
      </c>
      <c r="K539" s="166" t="s">
        <v>3429</v>
      </c>
      <c r="L539" s="12" t="s">
        <v>656</v>
      </c>
      <c r="W539" s="83">
        <v>1</v>
      </c>
    </row>
    <row r="540" spans="1:24" ht="45" customHeight="1" x14ac:dyDescent="0.5">
      <c r="A540" s="8">
        <v>46</v>
      </c>
      <c r="B540" s="153">
        <v>517</v>
      </c>
      <c r="C540" s="19">
        <v>2</v>
      </c>
      <c r="D540" s="17">
        <v>2.2000000000000002</v>
      </c>
      <c r="E540" s="15" t="s">
        <v>728</v>
      </c>
      <c r="F540" s="15" t="s">
        <v>729</v>
      </c>
      <c r="G540" s="367"/>
      <c r="H540" s="164">
        <f t="shared" ref="H540:H552" si="22">+H539+1</f>
        <v>475</v>
      </c>
      <c r="I540" s="84" t="s">
        <v>2033</v>
      </c>
      <c r="J540" s="164">
        <v>40</v>
      </c>
      <c r="K540" s="166" t="s">
        <v>731</v>
      </c>
      <c r="L540" s="12" t="s">
        <v>656</v>
      </c>
      <c r="W540" s="83">
        <v>1</v>
      </c>
    </row>
    <row r="541" spans="1:24" ht="45" customHeight="1" x14ac:dyDescent="0.5">
      <c r="A541" s="8">
        <v>47</v>
      </c>
      <c r="B541" s="153">
        <v>518</v>
      </c>
      <c r="C541" s="19">
        <v>2</v>
      </c>
      <c r="D541" s="17">
        <v>2.2000000000000002</v>
      </c>
      <c r="E541" s="15" t="s">
        <v>728</v>
      </c>
      <c r="F541" s="15" t="s">
        <v>729</v>
      </c>
      <c r="G541" s="367"/>
      <c r="H541" s="164">
        <f t="shared" si="22"/>
        <v>476</v>
      </c>
      <c r="I541" s="84" t="s">
        <v>2034</v>
      </c>
      <c r="J541" s="164">
        <v>400</v>
      </c>
      <c r="K541" s="166" t="s">
        <v>3430</v>
      </c>
      <c r="L541" s="12" t="s">
        <v>656</v>
      </c>
      <c r="W541" s="83">
        <v>1</v>
      </c>
    </row>
    <row r="542" spans="1:24" ht="45" customHeight="1" x14ac:dyDescent="0.5">
      <c r="A542" s="8">
        <v>48</v>
      </c>
      <c r="B542" s="153">
        <v>519</v>
      </c>
      <c r="C542" s="19">
        <v>2</v>
      </c>
      <c r="D542" s="17">
        <v>2.2000000000000002</v>
      </c>
      <c r="E542" s="15" t="s">
        <v>728</v>
      </c>
      <c r="F542" s="15" t="s">
        <v>729</v>
      </c>
      <c r="G542" s="367"/>
      <c r="H542" s="164">
        <f t="shared" si="22"/>
        <v>477</v>
      </c>
      <c r="I542" s="84" t="s">
        <v>2035</v>
      </c>
      <c r="J542" s="177">
        <v>1</v>
      </c>
      <c r="K542" s="166" t="s">
        <v>732</v>
      </c>
      <c r="L542" s="12" t="s">
        <v>656</v>
      </c>
      <c r="W542" s="83">
        <v>1</v>
      </c>
    </row>
    <row r="543" spans="1:24" ht="45" customHeight="1" x14ac:dyDescent="0.5">
      <c r="A543" s="8">
        <v>49</v>
      </c>
      <c r="B543" s="153">
        <v>520</v>
      </c>
      <c r="C543" s="19">
        <v>2</v>
      </c>
      <c r="D543" s="17">
        <v>2.2000000000000002</v>
      </c>
      <c r="E543" s="15" t="s">
        <v>728</v>
      </c>
      <c r="F543" s="15" t="s">
        <v>729</v>
      </c>
      <c r="G543" s="367"/>
      <c r="H543" s="164">
        <f t="shared" si="22"/>
        <v>478</v>
      </c>
      <c r="I543" s="84" t="s">
        <v>2036</v>
      </c>
      <c r="J543" s="164">
        <v>200</v>
      </c>
      <c r="K543" s="166" t="s">
        <v>733</v>
      </c>
      <c r="L543" s="12" t="s">
        <v>656</v>
      </c>
      <c r="W543" s="83">
        <v>1</v>
      </c>
    </row>
    <row r="544" spans="1:24" ht="45" customHeight="1" x14ac:dyDescent="0.5">
      <c r="A544" s="8">
        <v>50</v>
      </c>
      <c r="B544" s="153">
        <v>521</v>
      </c>
      <c r="C544" s="19">
        <v>2</v>
      </c>
      <c r="D544" s="17">
        <v>2.2000000000000002</v>
      </c>
      <c r="E544" s="15" t="s">
        <v>728</v>
      </c>
      <c r="F544" s="15" t="s">
        <v>729</v>
      </c>
      <c r="G544" s="367"/>
      <c r="H544" s="164">
        <f t="shared" si="22"/>
        <v>479</v>
      </c>
      <c r="I544" s="84" t="s">
        <v>2037</v>
      </c>
      <c r="J544" s="164">
        <v>6</v>
      </c>
      <c r="K544" s="166" t="s">
        <v>734</v>
      </c>
      <c r="L544" s="12" t="s">
        <v>656</v>
      </c>
      <c r="W544" s="83">
        <v>1</v>
      </c>
    </row>
    <row r="545" spans="1:24" ht="45" customHeight="1" x14ac:dyDescent="0.5">
      <c r="A545" s="8">
        <v>51</v>
      </c>
      <c r="B545" s="153">
        <v>522</v>
      </c>
      <c r="C545" s="19">
        <v>2</v>
      </c>
      <c r="D545" s="17">
        <v>2.2000000000000002</v>
      </c>
      <c r="E545" s="15" t="s">
        <v>728</v>
      </c>
      <c r="F545" s="15" t="s">
        <v>729</v>
      </c>
      <c r="G545" s="368"/>
      <c r="H545" s="164">
        <f t="shared" si="22"/>
        <v>480</v>
      </c>
      <c r="I545" s="84" t="s">
        <v>2038</v>
      </c>
      <c r="J545" s="164">
        <v>3</v>
      </c>
      <c r="K545" s="166" t="s">
        <v>735</v>
      </c>
      <c r="L545" s="12" t="s">
        <v>656</v>
      </c>
      <c r="W545" s="83">
        <v>1</v>
      </c>
    </row>
    <row r="546" spans="1:24" ht="45" customHeight="1" x14ac:dyDescent="0.5">
      <c r="A546" s="8">
        <v>52</v>
      </c>
      <c r="B546" s="153">
        <v>523</v>
      </c>
      <c r="C546" s="19">
        <v>2</v>
      </c>
      <c r="D546" s="17">
        <v>2.2000000000000002</v>
      </c>
      <c r="E546" s="15" t="s">
        <v>728</v>
      </c>
      <c r="F546" s="18" t="s">
        <v>736</v>
      </c>
      <c r="G546" s="369" t="s">
        <v>3431</v>
      </c>
      <c r="H546" s="80">
        <f t="shared" si="22"/>
        <v>481</v>
      </c>
      <c r="I546" s="84" t="s">
        <v>2039</v>
      </c>
      <c r="J546" s="80">
        <v>500</v>
      </c>
      <c r="K546" s="167" t="s">
        <v>738</v>
      </c>
      <c r="L546" s="12" t="s">
        <v>656</v>
      </c>
      <c r="W546" s="83">
        <v>1</v>
      </c>
    </row>
    <row r="547" spans="1:24" ht="45" customHeight="1" x14ac:dyDescent="0.5">
      <c r="A547" s="8">
        <v>53</v>
      </c>
      <c r="B547" s="153">
        <v>524</v>
      </c>
      <c r="C547" s="19">
        <v>2</v>
      </c>
      <c r="D547" s="17">
        <v>2.2000000000000002</v>
      </c>
      <c r="E547" s="15" t="s">
        <v>728</v>
      </c>
      <c r="F547" s="18" t="s">
        <v>736</v>
      </c>
      <c r="G547" s="370"/>
      <c r="H547" s="80">
        <f t="shared" si="22"/>
        <v>482</v>
      </c>
      <c r="I547" s="84" t="s">
        <v>2040</v>
      </c>
      <c r="J547" s="80">
        <v>350</v>
      </c>
      <c r="K547" s="167" t="s">
        <v>739</v>
      </c>
      <c r="L547" s="12" t="s">
        <v>656</v>
      </c>
      <c r="W547" s="83">
        <v>1</v>
      </c>
    </row>
    <row r="548" spans="1:24" ht="45" customHeight="1" x14ac:dyDescent="0.5">
      <c r="A548" s="8">
        <v>54</v>
      </c>
      <c r="B548" s="153">
        <v>525</v>
      </c>
      <c r="C548" s="19">
        <v>2</v>
      </c>
      <c r="D548" s="17">
        <v>2.2000000000000002</v>
      </c>
      <c r="E548" s="15" t="s">
        <v>728</v>
      </c>
      <c r="F548" s="18" t="s">
        <v>736</v>
      </c>
      <c r="G548" s="370"/>
      <c r="H548" s="80">
        <f t="shared" si="22"/>
        <v>483</v>
      </c>
      <c r="I548" s="84" t="s">
        <v>2041</v>
      </c>
      <c r="J548" s="80">
        <v>350</v>
      </c>
      <c r="K548" s="167" t="s">
        <v>740</v>
      </c>
      <c r="L548" s="12" t="s">
        <v>656</v>
      </c>
      <c r="W548" s="83">
        <v>1</v>
      </c>
    </row>
    <row r="549" spans="1:24" ht="45" customHeight="1" x14ac:dyDescent="0.5">
      <c r="A549" s="8">
        <v>55</v>
      </c>
      <c r="B549" s="153">
        <v>526</v>
      </c>
      <c r="C549" s="19">
        <v>2</v>
      </c>
      <c r="D549" s="17">
        <v>2.2000000000000002</v>
      </c>
      <c r="E549" s="15" t="s">
        <v>728</v>
      </c>
      <c r="F549" s="18" t="s">
        <v>736</v>
      </c>
      <c r="G549" s="370"/>
      <c r="H549" s="80">
        <f t="shared" si="22"/>
        <v>484</v>
      </c>
      <c r="I549" s="84" t="s">
        <v>2042</v>
      </c>
      <c r="J549" s="80">
        <v>4</v>
      </c>
      <c r="K549" s="167" t="s">
        <v>3432</v>
      </c>
      <c r="L549" s="12" t="s">
        <v>656</v>
      </c>
      <c r="W549" s="83">
        <v>1</v>
      </c>
    </row>
    <row r="550" spans="1:24" ht="45" customHeight="1" x14ac:dyDescent="0.5">
      <c r="A550" s="8">
        <v>56</v>
      </c>
      <c r="B550" s="153">
        <v>527</v>
      </c>
      <c r="C550" s="19">
        <v>2</v>
      </c>
      <c r="D550" s="17">
        <v>2.2000000000000002</v>
      </c>
      <c r="E550" s="15" t="s">
        <v>728</v>
      </c>
      <c r="F550" s="18" t="s">
        <v>736</v>
      </c>
      <c r="G550" s="371"/>
      <c r="H550" s="80">
        <f t="shared" si="22"/>
        <v>485</v>
      </c>
      <c r="I550" s="84" t="s">
        <v>2043</v>
      </c>
      <c r="J550" s="80">
        <v>4</v>
      </c>
      <c r="K550" s="167" t="s">
        <v>741</v>
      </c>
      <c r="L550" s="12" t="s">
        <v>656</v>
      </c>
      <c r="W550" s="83">
        <v>1</v>
      </c>
    </row>
    <row r="551" spans="1:24" ht="45" customHeight="1" x14ac:dyDescent="0.5">
      <c r="A551" s="8">
        <v>57</v>
      </c>
      <c r="B551" s="153">
        <v>528</v>
      </c>
      <c r="C551" s="19">
        <v>2</v>
      </c>
      <c r="D551" s="17">
        <v>2.2000000000000002</v>
      </c>
      <c r="E551" s="15" t="s">
        <v>728</v>
      </c>
      <c r="F551" s="15" t="s">
        <v>742</v>
      </c>
      <c r="G551" s="366" t="s">
        <v>3433</v>
      </c>
      <c r="H551" s="164">
        <f t="shared" si="22"/>
        <v>486</v>
      </c>
      <c r="I551" s="84" t="s">
        <v>2044</v>
      </c>
      <c r="J551" s="164">
        <v>350</v>
      </c>
      <c r="K551" s="166" t="s">
        <v>744</v>
      </c>
      <c r="L551" s="12" t="s">
        <v>656</v>
      </c>
      <c r="W551" s="83">
        <v>1</v>
      </c>
    </row>
    <row r="552" spans="1:24" ht="45" customHeight="1" x14ac:dyDescent="0.5">
      <c r="A552" s="8">
        <v>58</v>
      </c>
      <c r="B552" s="153">
        <v>529</v>
      </c>
      <c r="C552" s="19">
        <v>2</v>
      </c>
      <c r="D552" s="17">
        <v>2.2000000000000002</v>
      </c>
      <c r="E552" s="15" t="s">
        <v>728</v>
      </c>
      <c r="F552" s="15" t="s">
        <v>742</v>
      </c>
      <c r="G552" s="368"/>
      <c r="H552" s="164">
        <f t="shared" si="22"/>
        <v>487</v>
      </c>
      <c r="I552" s="84" t="s">
        <v>2045</v>
      </c>
      <c r="J552" s="164">
        <v>350</v>
      </c>
      <c r="K552" s="166" t="s">
        <v>3434</v>
      </c>
      <c r="L552" s="12" t="s">
        <v>656</v>
      </c>
      <c r="W552" s="83">
        <v>1</v>
      </c>
    </row>
    <row r="553" spans="1:24" ht="45" customHeight="1" x14ac:dyDescent="0.5">
      <c r="B553" s="153">
        <v>530</v>
      </c>
      <c r="G553" s="162" t="s">
        <v>3435</v>
      </c>
      <c r="H553" s="163"/>
      <c r="I553" s="163"/>
      <c r="J553" s="162"/>
      <c r="K553" s="162"/>
      <c r="M553" s="75"/>
      <c r="N553" s="75"/>
      <c r="O553" s="75"/>
      <c r="P553" s="75"/>
      <c r="Q553" s="76"/>
      <c r="R553" s="77"/>
      <c r="S553" s="78">
        <v>1</v>
      </c>
      <c r="T553" s="77" t="s">
        <v>1695</v>
      </c>
      <c r="U553" s="78"/>
      <c r="V553" s="77"/>
      <c r="W553" s="79">
        <f>SUM(W554:W558)</f>
        <v>5</v>
      </c>
      <c r="X553" s="77" t="s">
        <v>1697</v>
      </c>
    </row>
    <row r="554" spans="1:24" ht="45" customHeight="1" x14ac:dyDescent="0.5">
      <c r="A554" s="8">
        <v>59</v>
      </c>
      <c r="B554" s="153">
        <v>531</v>
      </c>
      <c r="C554" s="19">
        <v>2</v>
      </c>
      <c r="D554" s="17">
        <v>2.2000000000000002</v>
      </c>
      <c r="E554" s="16" t="s">
        <v>746</v>
      </c>
      <c r="F554" s="16" t="s">
        <v>747</v>
      </c>
      <c r="G554" s="372" t="s">
        <v>3436</v>
      </c>
      <c r="H554" s="91">
        <f>+H552+1</f>
        <v>488</v>
      </c>
      <c r="I554" s="84" t="s">
        <v>2046</v>
      </c>
      <c r="J554" s="95">
        <v>1</v>
      </c>
      <c r="K554" s="93" t="s">
        <v>749</v>
      </c>
      <c r="L554" s="12" t="s">
        <v>656</v>
      </c>
      <c r="W554" s="83">
        <v>1</v>
      </c>
    </row>
    <row r="555" spans="1:24" ht="45" customHeight="1" x14ac:dyDescent="0.5">
      <c r="A555" s="8">
        <v>60</v>
      </c>
      <c r="B555" s="153">
        <v>532</v>
      </c>
      <c r="C555" s="19">
        <v>2</v>
      </c>
      <c r="D555" s="17">
        <v>2.2000000000000002</v>
      </c>
      <c r="E555" s="16" t="s">
        <v>746</v>
      </c>
      <c r="F555" s="16" t="s">
        <v>747</v>
      </c>
      <c r="G555" s="373"/>
      <c r="H555" s="91">
        <f>+H554+1</f>
        <v>489</v>
      </c>
      <c r="I555" s="84" t="s">
        <v>2047</v>
      </c>
      <c r="J555" s="91">
        <v>8</v>
      </c>
      <c r="K555" s="93" t="s">
        <v>750</v>
      </c>
      <c r="L555" s="12" t="s">
        <v>656</v>
      </c>
      <c r="W555" s="83">
        <v>1</v>
      </c>
    </row>
    <row r="556" spans="1:24" ht="45" customHeight="1" x14ac:dyDescent="0.5">
      <c r="A556" s="176"/>
      <c r="B556" s="153"/>
      <c r="C556" s="19">
        <v>2</v>
      </c>
      <c r="D556" s="17">
        <v>2.2000000000000002</v>
      </c>
      <c r="E556" s="16" t="s">
        <v>746</v>
      </c>
      <c r="F556" s="16" t="s">
        <v>747</v>
      </c>
      <c r="G556" s="373"/>
      <c r="H556" s="91">
        <f>+H555+1</f>
        <v>490</v>
      </c>
      <c r="I556" s="84" t="s">
        <v>2048</v>
      </c>
      <c r="J556" s="193">
        <v>1</v>
      </c>
      <c r="K556" s="194" t="s">
        <v>751</v>
      </c>
      <c r="L556" s="12" t="s">
        <v>656</v>
      </c>
      <c r="W556" s="83">
        <v>1</v>
      </c>
    </row>
    <row r="557" spans="1:24" ht="45" customHeight="1" x14ac:dyDescent="0.5">
      <c r="A557" s="8">
        <v>61</v>
      </c>
      <c r="B557" s="153">
        <v>533</v>
      </c>
      <c r="C557" s="19">
        <v>2</v>
      </c>
      <c r="D557" s="17">
        <v>2.2000000000000002</v>
      </c>
      <c r="E557" s="16" t="s">
        <v>746</v>
      </c>
      <c r="F557" s="16" t="s">
        <v>747</v>
      </c>
      <c r="G557" s="373"/>
      <c r="H557" s="91">
        <f>+H556+1</f>
        <v>491</v>
      </c>
      <c r="I557" s="84" t="s">
        <v>2049</v>
      </c>
      <c r="J557" s="91">
        <v>3</v>
      </c>
      <c r="K557" s="93" t="s">
        <v>752</v>
      </c>
      <c r="L557" s="12" t="s">
        <v>656</v>
      </c>
      <c r="W557" s="83">
        <v>1</v>
      </c>
    </row>
    <row r="558" spans="1:24" ht="45" customHeight="1" x14ac:dyDescent="0.5">
      <c r="A558" s="8">
        <v>62</v>
      </c>
      <c r="B558" s="153">
        <v>534</v>
      </c>
      <c r="C558" s="19">
        <v>2</v>
      </c>
      <c r="D558" s="17">
        <v>2.2000000000000002</v>
      </c>
      <c r="E558" s="16" t="s">
        <v>746</v>
      </c>
      <c r="F558" s="16" t="s">
        <v>747</v>
      </c>
      <c r="G558" s="374"/>
      <c r="H558" s="91">
        <f>+H557+1</f>
        <v>492</v>
      </c>
      <c r="I558" s="84" t="s">
        <v>2050</v>
      </c>
      <c r="J558" s="91">
        <v>6</v>
      </c>
      <c r="K558" s="93" t="s">
        <v>753</v>
      </c>
      <c r="L558" s="12" t="s">
        <v>656</v>
      </c>
      <c r="W558" s="83">
        <v>1</v>
      </c>
    </row>
    <row r="559" spans="1:24" ht="45" customHeight="1" x14ac:dyDescent="0.5">
      <c r="B559" s="153">
        <v>535</v>
      </c>
      <c r="G559" s="162" t="s">
        <v>3437</v>
      </c>
      <c r="H559" s="163"/>
      <c r="I559" s="163"/>
      <c r="J559" s="162"/>
      <c r="K559" s="162"/>
      <c r="M559" s="75"/>
      <c r="N559" s="75"/>
      <c r="O559" s="75"/>
      <c r="P559" s="75"/>
      <c r="Q559" s="76"/>
      <c r="R559" s="77"/>
      <c r="S559" s="78">
        <v>2</v>
      </c>
      <c r="T559" s="77" t="s">
        <v>1695</v>
      </c>
      <c r="U559" s="78"/>
      <c r="V559" s="77"/>
      <c r="W559" s="79">
        <f>SUM(W560:W566)</f>
        <v>7</v>
      </c>
      <c r="X559" s="77" t="s">
        <v>1697</v>
      </c>
    </row>
    <row r="560" spans="1:24" ht="45" customHeight="1" x14ac:dyDescent="0.5">
      <c r="A560" s="8">
        <v>63</v>
      </c>
      <c r="B560" s="153">
        <v>536</v>
      </c>
      <c r="C560" s="19">
        <v>2</v>
      </c>
      <c r="D560" s="17">
        <v>2.2000000000000002</v>
      </c>
      <c r="E560" s="15" t="s">
        <v>755</v>
      </c>
      <c r="F560" s="15" t="s">
        <v>756</v>
      </c>
      <c r="G560" s="366" t="s">
        <v>3438</v>
      </c>
      <c r="H560" s="164">
        <f>+H558+1</f>
        <v>493</v>
      </c>
      <c r="I560" s="84" t="s">
        <v>2051</v>
      </c>
      <c r="J560" s="164">
        <v>1</v>
      </c>
      <c r="K560" s="166" t="s">
        <v>3439</v>
      </c>
      <c r="L560" s="12" t="s">
        <v>656</v>
      </c>
      <c r="W560" s="83">
        <v>1</v>
      </c>
    </row>
    <row r="561" spans="1:24" ht="45" customHeight="1" x14ac:dyDescent="0.5">
      <c r="A561" s="8">
        <v>64</v>
      </c>
      <c r="B561" s="153">
        <v>537</v>
      </c>
      <c r="C561" s="19">
        <v>2</v>
      </c>
      <c r="D561" s="17">
        <v>2.2000000000000002</v>
      </c>
      <c r="E561" s="15" t="s">
        <v>755</v>
      </c>
      <c r="F561" s="15" t="s">
        <v>756</v>
      </c>
      <c r="G561" s="367"/>
      <c r="H561" s="164">
        <f t="shared" ref="H561:H566" si="23">+H560+1</f>
        <v>494</v>
      </c>
      <c r="I561" s="84" t="s">
        <v>2052</v>
      </c>
      <c r="J561" s="164">
        <v>1</v>
      </c>
      <c r="K561" s="166" t="s">
        <v>3440</v>
      </c>
      <c r="L561" s="12" t="s">
        <v>656</v>
      </c>
      <c r="W561" s="83">
        <v>1</v>
      </c>
    </row>
    <row r="562" spans="1:24" ht="45" customHeight="1" x14ac:dyDescent="0.5">
      <c r="A562" s="8">
        <v>65</v>
      </c>
      <c r="B562" s="153">
        <v>538</v>
      </c>
      <c r="C562" s="19">
        <v>2</v>
      </c>
      <c r="D562" s="17">
        <v>2.2000000000000002</v>
      </c>
      <c r="E562" s="15" t="s">
        <v>755</v>
      </c>
      <c r="F562" s="15" t="s">
        <v>756</v>
      </c>
      <c r="G562" s="367"/>
      <c r="H562" s="164">
        <f t="shared" si="23"/>
        <v>495</v>
      </c>
      <c r="I562" s="84" t="s">
        <v>2053</v>
      </c>
      <c r="J562" s="164">
        <v>350</v>
      </c>
      <c r="K562" s="166" t="s">
        <v>758</v>
      </c>
      <c r="L562" s="12" t="s">
        <v>656</v>
      </c>
      <c r="W562" s="83">
        <v>1</v>
      </c>
    </row>
    <row r="563" spans="1:24" ht="45" customHeight="1" x14ac:dyDescent="0.5">
      <c r="A563" s="8">
        <v>66</v>
      </c>
      <c r="B563" s="153">
        <v>539</v>
      </c>
      <c r="C563" s="19">
        <v>2</v>
      </c>
      <c r="D563" s="17">
        <v>2.2000000000000002</v>
      </c>
      <c r="E563" s="15" t="s">
        <v>755</v>
      </c>
      <c r="F563" s="15" t="s">
        <v>756</v>
      </c>
      <c r="G563" s="368"/>
      <c r="H563" s="164">
        <f t="shared" si="23"/>
        <v>496</v>
      </c>
      <c r="I563" s="84" t="s">
        <v>2054</v>
      </c>
      <c r="J563" s="177">
        <v>1</v>
      </c>
      <c r="K563" s="166" t="s">
        <v>759</v>
      </c>
      <c r="L563" s="12" t="s">
        <v>656</v>
      </c>
      <c r="W563" s="83">
        <v>1</v>
      </c>
    </row>
    <row r="564" spans="1:24" ht="45" customHeight="1" x14ac:dyDescent="0.5">
      <c r="A564" s="8">
        <v>67</v>
      </c>
      <c r="B564" s="153">
        <v>540</v>
      </c>
      <c r="C564" s="19">
        <v>2</v>
      </c>
      <c r="D564" s="17">
        <v>2.2000000000000002</v>
      </c>
      <c r="E564" s="15" t="s">
        <v>755</v>
      </c>
      <c r="F564" s="18" t="s">
        <v>760</v>
      </c>
      <c r="G564" s="369" t="s">
        <v>3441</v>
      </c>
      <c r="H564" s="80">
        <f t="shared" si="23"/>
        <v>497</v>
      </c>
      <c r="I564" s="84" t="s">
        <v>2055</v>
      </c>
      <c r="J564" s="80">
        <v>350</v>
      </c>
      <c r="K564" s="167" t="s">
        <v>762</v>
      </c>
      <c r="L564" s="12" t="s">
        <v>656</v>
      </c>
      <c r="W564" s="83">
        <v>1</v>
      </c>
    </row>
    <row r="565" spans="1:24" ht="45" customHeight="1" x14ac:dyDescent="0.5">
      <c r="A565" s="8">
        <v>68</v>
      </c>
      <c r="B565" s="153">
        <v>541</v>
      </c>
      <c r="C565" s="19">
        <v>2</v>
      </c>
      <c r="D565" s="17">
        <v>2.2000000000000002</v>
      </c>
      <c r="E565" s="15" t="s">
        <v>755</v>
      </c>
      <c r="F565" s="18" t="s">
        <v>760</v>
      </c>
      <c r="G565" s="370"/>
      <c r="H565" s="80">
        <f t="shared" si="23"/>
        <v>498</v>
      </c>
      <c r="I565" s="84" t="s">
        <v>2056</v>
      </c>
      <c r="J565" s="80">
        <v>40</v>
      </c>
      <c r="K565" s="167" t="s">
        <v>763</v>
      </c>
      <c r="L565" s="12" t="s">
        <v>656</v>
      </c>
      <c r="W565" s="83">
        <v>1</v>
      </c>
    </row>
    <row r="566" spans="1:24" ht="45" customHeight="1" x14ac:dyDescent="0.5">
      <c r="A566" s="8">
        <v>69</v>
      </c>
      <c r="B566" s="153">
        <v>542</v>
      </c>
      <c r="C566" s="19">
        <v>2</v>
      </c>
      <c r="D566" s="17">
        <v>2.2000000000000002</v>
      </c>
      <c r="E566" s="15" t="s">
        <v>755</v>
      </c>
      <c r="F566" s="18" t="s">
        <v>760</v>
      </c>
      <c r="G566" s="371"/>
      <c r="H566" s="80">
        <f t="shared" si="23"/>
        <v>499</v>
      </c>
      <c r="I566" s="84" t="s">
        <v>2057</v>
      </c>
      <c r="J566" s="175">
        <v>1</v>
      </c>
      <c r="K566" s="167" t="s">
        <v>764</v>
      </c>
      <c r="L566" s="12" t="s">
        <v>656</v>
      </c>
      <c r="W566" s="83">
        <v>1</v>
      </c>
    </row>
    <row r="567" spans="1:24" ht="45" customHeight="1" x14ac:dyDescent="0.5">
      <c r="B567" s="153">
        <v>543</v>
      </c>
      <c r="G567" s="162" t="s">
        <v>3442</v>
      </c>
      <c r="H567" s="163"/>
      <c r="I567" s="163"/>
      <c r="J567" s="162"/>
      <c r="K567" s="162"/>
      <c r="M567" s="75"/>
      <c r="N567" s="75"/>
      <c r="O567" s="75"/>
      <c r="P567" s="75"/>
      <c r="Q567" s="76"/>
      <c r="R567" s="77"/>
      <c r="S567" s="78">
        <v>2</v>
      </c>
      <c r="T567" s="77" t="s">
        <v>1695</v>
      </c>
      <c r="U567" s="78"/>
      <c r="V567" s="77"/>
      <c r="W567" s="79">
        <f>SUM(W568:W576)</f>
        <v>9</v>
      </c>
      <c r="X567" s="77" t="s">
        <v>1697</v>
      </c>
    </row>
    <row r="568" spans="1:24" ht="45" customHeight="1" x14ac:dyDescent="0.5">
      <c r="A568" s="8">
        <v>70</v>
      </c>
      <c r="B568" s="153">
        <v>544</v>
      </c>
      <c r="C568" s="19">
        <v>2</v>
      </c>
      <c r="D568" s="17">
        <v>2.2000000000000002</v>
      </c>
      <c r="E568" s="16" t="s">
        <v>766</v>
      </c>
      <c r="F568" s="16" t="s">
        <v>767</v>
      </c>
      <c r="G568" s="372" t="s">
        <v>3443</v>
      </c>
      <c r="H568" s="80">
        <f>+H566+1</f>
        <v>500</v>
      </c>
      <c r="I568" s="84" t="s">
        <v>2058</v>
      </c>
      <c r="J568" s="91">
        <v>8</v>
      </c>
      <c r="K568" s="93" t="s">
        <v>769</v>
      </c>
      <c r="L568" s="12" t="s">
        <v>656</v>
      </c>
      <c r="W568" s="83">
        <v>1</v>
      </c>
    </row>
    <row r="569" spans="1:24" ht="45" customHeight="1" x14ac:dyDescent="0.5">
      <c r="A569" s="8">
        <v>71</v>
      </c>
      <c r="B569" s="153">
        <v>545</v>
      </c>
      <c r="C569" s="19">
        <v>2</v>
      </c>
      <c r="D569" s="17">
        <v>2.2000000000000002</v>
      </c>
      <c r="E569" s="16" t="s">
        <v>766</v>
      </c>
      <c r="F569" s="16" t="s">
        <v>767</v>
      </c>
      <c r="G569" s="373"/>
      <c r="H569" s="80">
        <f>+H568+1</f>
        <v>501</v>
      </c>
      <c r="I569" s="84" t="s">
        <v>2059</v>
      </c>
      <c r="J569" s="91">
        <v>12</v>
      </c>
      <c r="K569" s="93" t="s">
        <v>770</v>
      </c>
      <c r="L569" s="12" t="s">
        <v>656</v>
      </c>
      <c r="W569" s="83">
        <v>1</v>
      </c>
    </row>
    <row r="570" spans="1:24" ht="45" customHeight="1" x14ac:dyDescent="0.5">
      <c r="A570" s="8">
        <v>72</v>
      </c>
      <c r="B570" s="153">
        <v>546</v>
      </c>
      <c r="C570" s="19">
        <v>2</v>
      </c>
      <c r="D570" s="17">
        <v>2.2000000000000002</v>
      </c>
      <c r="E570" s="16" t="s">
        <v>766</v>
      </c>
      <c r="F570" s="16" t="s">
        <v>767</v>
      </c>
      <c r="G570" s="373"/>
      <c r="H570" s="80">
        <f t="shared" ref="H570:H576" si="24">+H569+1</f>
        <v>502</v>
      </c>
      <c r="I570" s="84" t="s">
        <v>2060</v>
      </c>
      <c r="J570" s="91">
        <v>4</v>
      </c>
      <c r="K570" s="93" t="s">
        <v>771</v>
      </c>
      <c r="L570" s="12" t="s">
        <v>656</v>
      </c>
      <c r="W570" s="83">
        <v>1</v>
      </c>
    </row>
    <row r="571" spans="1:24" ht="45" customHeight="1" x14ac:dyDescent="0.5">
      <c r="A571" s="8">
        <v>73</v>
      </c>
      <c r="B571" s="153">
        <v>547</v>
      </c>
      <c r="C571" s="19">
        <v>2</v>
      </c>
      <c r="D571" s="17">
        <v>2.2000000000000002</v>
      </c>
      <c r="E571" s="16" t="s">
        <v>766</v>
      </c>
      <c r="F571" s="16" t="s">
        <v>767</v>
      </c>
      <c r="G571" s="373"/>
      <c r="H571" s="80">
        <f t="shared" si="24"/>
        <v>503</v>
      </c>
      <c r="I571" s="84" t="s">
        <v>2061</v>
      </c>
      <c r="J571" s="91">
        <v>4</v>
      </c>
      <c r="K571" s="93" t="s">
        <v>772</v>
      </c>
      <c r="L571" s="12" t="s">
        <v>656</v>
      </c>
      <c r="W571" s="83">
        <v>1</v>
      </c>
    </row>
    <row r="572" spans="1:24" ht="45" customHeight="1" x14ac:dyDescent="0.5">
      <c r="A572" s="8">
        <v>74</v>
      </c>
      <c r="B572" s="153">
        <v>548</v>
      </c>
      <c r="C572" s="19">
        <v>2</v>
      </c>
      <c r="D572" s="17">
        <v>2.2000000000000002</v>
      </c>
      <c r="E572" s="16" t="s">
        <v>766</v>
      </c>
      <c r="F572" s="16" t="s">
        <v>767</v>
      </c>
      <c r="G572" s="373"/>
      <c r="H572" s="80">
        <f t="shared" si="24"/>
        <v>504</v>
      </c>
      <c r="I572" s="84" t="s">
        <v>2062</v>
      </c>
      <c r="J572" s="95">
        <v>1</v>
      </c>
      <c r="K572" s="93" t="s">
        <v>773</v>
      </c>
      <c r="L572" s="12" t="s">
        <v>656</v>
      </c>
      <c r="W572" s="83">
        <v>1</v>
      </c>
    </row>
    <row r="573" spans="1:24" ht="45" customHeight="1" x14ac:dyDescent="0.5">
      <c r="A573" s="8">
        <v>75</v>
      </c>
      <c r="B573" s="153">
        <v>549</v>
      </c>
      <c r="C573" s="19">
        <v>2</v>
      </c>
      <c r="D573" s="17">
        <v>2.2000000000000002</v>
      </c>
      <c r="E573" s="16" t="s">
        <v>766</v>
      </c>
      <c r="F573" s="16" t="s">
        <v>767</v>
      </c>
      <c r="G573" s="374"/>
      <c r="H573" s="80">
        <f t="shared" si="24"/>
        <v>505</v>
      </c>
      <c r="I573" s="84" t="s">
        <v>2063</v>
      </c>
      <c r="J573" s="91">
        <v>4</v>
      </c>
      <c r="K573" s="93" t="s">
        <v>774</v>
      </c>
      <c r="L573" s="12" t="s">
        <v>656</v>
      </c>
      <c r="W573" s="83">
        <v>1</v>
      </c>
    </row>
    <row r="574" spans="1:24" ht="45" customHeight="1" x14ac:dyDescent="0.5">
      <c r="A574" s="8">
        <v>76</v>
      </c>
      <c r="B574" s="153">
        <v>550</v>
      </c>
      <c r="C574" s="19">
        <v>2</v>
      </c>
      <c r="D574" s="17">
        <v>2.2000000000000002</v>
      </c>
      <c r="E574" s="16" t="s">
        <v>766</v>
      </c>
      <c r="F574" s="18" t="s">
        <v>775</v>
      </c>
      <c r="G574" s="369" t="s">
        <v>3444</v>
      </c>
      <c r="H574" s="80">
        <f t="shared" si="24"/>
        <v>506</v>
      </c>
      <c r="I574" s="84" t="s">
        <v>2064</v>
      </c>
      <c r="J574" s="80">
        <v>2</v>
      </c>
      <c r="K574" s="167" t="s">
        <v>777</v>
      </c>
      <c r="L574" s="12" t="s">
        <v>656</v>
      </c>
      <c r="W574" s="83">
        <v>1</v>
      </c>
    </row>
    <row r="575" spans="1:24" ht="45" customHeight="1" x14ac:dyDescent="0.5">
      <c r="A575" s="8">
        <v>77</v>
      </c>
      <c r="B575" s="153">
        <v>551</v>
      </c>
      <c r="C575" s="19">
        <v>2</v>
      </c>
      <c r="D575" s="17">
        <v>2.2000000000000002</v>
      </c>
      <c r="E575" s="16" t="s">
        <v>766</v>
      </c>
      <c r="F575" s="18" t="s">
        <v>775</v>
      </c>
      <c r="G575" s="370"/>
      <c r="H575" s="80">
        <f t="shared" si="24"/>
        <v>507</v>
      </c>
      <c r="I575" s="84" t="s">
        <v>2065</v>
      </c>
      <c r="J575" s="80">
        <v>1</v>
      </c>
      <c r="K575" s="167" t="s">
        <v>778</v>
      </c>
      <c r="L575" s="12" t="s">
        <v>656</v>
      </c>
      <c r="W575" s="83">
        <v>1</v>
      </c>
    </row>
    <row r="576" spans="1:24" ht="45" customHeight="1" x14ac:dyDescent="0.5">
      <c r="A576" s="8">
        <v>78</v>
      </c>
      <c r="B576" s="153">
        <v>552</v>
      </c>
      <c r="C576" s="19">
        <v>2</v>
      </c>
      <c r="D576" s="17">
        <v>2.2000000000000002</v>
      </c>
      <c r="E576" s="16" t="s">
        <v>766</v>
      </c>
      <c r="F576" s="18" t="s">
        <v>775</v>
      </c>
      <c r="G576" s="371"/>
      <c r="H576" s="80">
        <f t="shared" si="24"/>
        <v>508</v>
      </c>
      <c r="I576" s="84" t="s">
        <v>2066</v>
      </c>
      <c r="J576" s="80">
        <v>1</v>
      </c>
      <c r="K576" s="167" t="s">
        <v>3445</v>
      </c>
      <c r="L576" s="12" t="s">
        <v>656</v>
      </c>
      <c r="W576" s="83">
        <v>1</v>
      </c>
    </row>
    <row r="577" spans="1:26" ht="45" customHeight="1" x14ac:dyDescent="0.5">
      <c r="B577" s="153">
        <v>553</v>
      </c>
      <c r="G577" s="158" t="s">
        <v>3446</v>
      </c>
      <c r="H577" s="159"/>
      <c r="I577" s="159"/>
      <c r="J577" s="159"/>
      <c r="K577" s="180"/>
      <c r="M577" s="71"/>
      <c r="N577" s="71"/>
      <c r="O577" s="71"/>
      <c r="P577" s="71"/>
      <c r="Q577" s="72">
        <v>4</v>
      </c>
      <c r="R577" s="73" t="s">
        <v>1694</v>
      </c>
      <c r="S577" s="74">
        <f>SUM(S578:S613)</f>
        <v>8</v>
      </c>
      <c r="T577" s="73" t="s">
        <v>1695</v>
      </c>
      <c r="U577" s="74">
        <v>4</v>
      </c>
      <c r="V577" s="73" t="s">
        <v>1696</v>
      </c>
      <c r="W577" s="85">
        <f>SUM(W578:W613)/2</f>
        <v>32</v>
      </c>
      <c r="X577" s="73" t="s">
        <v>1697</v>
      </c>
      <c r="Z577" s="9">
        <f>SUM(W579:W613)</f>
        <v>50</v>
      </c>
    </row>
    <row r="578" spans="1:26" ht="45" customHeight="1" x14ac:dyDescent="0.5">
      <c r="B578" s="153">
        <v>554</v>
      </c>
      <c r="G578" s="162" t="s">
        <v>3447</v>
      </c>
      <c r="H578" s="163"/>
      <c r="I578" s="163"/>
      <c r="J578" s="162"/>
      <c r="K578" s="162"/>
      <c r="M578" s="75"/>
      <c r="N578" s="75"/>
      <c r="O578" s="75"/>
      <c r="P578" s="75"/>
      <c r="Q578" s="76"/>
      <c r="R578" s="77"/>
      <c r="S578" s="78">
        <v>2</v>
      </c>
      <c r="T578" s="77" t="s">
        <v>1695</v>
      </c>
      <c r="U578" s="78"/>
      <c r="V578" s="77"/>
      <c r="W578" s="79">
        <f>SUM(W579:W592)</f>
        <v>14</v>
      </c>
      <c r="X578" s="77" t="s">
        <v>1697</v>
      </c>
    </row>
    <row r="579" spans="1:26" ht="45" customHeight="1" x14ac:dyDescent="0.5">
      <c r="A579" s="8">
        <v>79</v>
      </c>
      <c r="B579" s="153">
        <v>555</v>
      </c>
      <c r="C579" s="19">
        <v>2</v>
      </c>
      <c r="D579" s="14">
        <v>2.2999999999999998</v>
      </c>
      <c r="E579" s="15" t="s">
        <v>781</v>
      </c>
      <c r="F579" s="15" t="s">
        <v>782</v>
      </c>
      <c r="G579" s="366" t="s">
        <v>3448</v>
      </c>
      <c r="H579" s="164">
        <f>+H576+1</f>
        <v>509</v>
      </c>
      <c r="I579" s="84" t="s">
        <v>2067</v>
      </c>
      <c r="J579" s="164">
        <v>1</v>
      </c>
      <c r="K579" s="166" t="s">
        <v>784</v>
      </c>
      <c r="L579" s="12" t="s">
        <v>656</v>
      </c>
      <c r="W579" s="83">
        <v>1</v>
      </c>
    </row>
    <row r="580" spans="1:26" ht="45" customHeight="1" x14ac:dyDescent="0.5">
      <c r="A580" s="8">
        <v>80</v>
      </c>
      <c r="B580" s="153">
        <v>556</v>
      </c>
      <c r="C580" s="19">
        <v>2</v>
      </c>
      <c r="D580" s="14">
        <v>2.2999999999999998</v>
      </c>
      <c r="E580" s="15" t="s">
        <v>781</v>
      </c>
      <c r="F580" s="15" t="s">
        <v>782</v>
      </c>
      <c r="G580" s="367"/>
      <c r="H580" s="164">
        <f>+H579+1</f>
        <v>510</v>
      </c>
      <c r="I580" s="84" t="s">
        <v>2068</v>
      </c>
      <c r="J580" s="164">
        <v>1</v>
      </c>
      <c r="K580" s="166" t="s">
        <v>3449</v>
      </c>
      <c r="L580" s="12" t="s">
        <v>656</v>
      </c>
      <c r="W580" s="83">
        <v>1</v>
      </c>
    </row>
    <row r="581" spans="1:26" ht="45" customHeight="1" x14ac:dyDescent="0.5">
      <c r="A581" s="8">
        <v>81</v>
      </c>
      <c r="B581" s="153">
        <v>557</v>
      </c>
      <c r="C581" s="19">
        <v>2</v>
      </c>
      <c r="D581" s="14">
        <v>2.2999999999999998</v>
      </c>
      <c r="E581" s="15" t="s">
        <v>781</v>
      </c>
      <c r="F581" s="15" t="s">
        <v>782</v>
      </c>
      <c r="G581" s="367"/>
      <c r="H581" s="164">
        <f t="shared" ref="H581:H592" si="25">+H580+1</f>
        <v>511</v>
      </c>
      <c r="I581" s="84" t="s">
        <v>2069</v>
      </c>
      <c r="J581" s="177">
        <v>1</v>
      </c>
      <c r="K581" s="166" t="s">
        <v>3450</v>
      </c>
      <c r="L581" s="12" t="s">
        <v>656</v>
      </c>
      <c r="W581" s="83">
        <v>1</v>
      </c>
    </row>
    <row r="582" spans="1:26" ht="45" customHeight="1" x14ac:dyDescent="0.5">
      <c r="A582" s="8">
        <v>82</v>
      </c>
      <c r="B582" s="153">
        <v>558</v>
      </c>
      <c r="C582" s="19">
        <v>2</v>
      </c>
      <c r="D582" s="14">
        <v>2.2999999999999998</v>
      </c>
      <c r="E582" s="15" t="s">
        <v>781</v>
      </c>
      <c r="F582" s="15" t="s">
        <v>782</v>
      </c>
      <c r="G582" s="367"/>
      <c r="H582" s="164">
        <f t="shared" si="25"/>
        <v>512</v>
      </c>
      <c r="I582" s="84" t="s">
        <v>2070</v>
      </c>
      <c r="J582" s="164">
        <v>4</v>
      </c>
      <c r="K582" s="166" t="s">
        <v>785</v>
      </c>
      <c r="L582" s="12" t="s">
        <v>656</v>
      </c>
      <c r="W582" s="83">
        <v>1</v>
      </c>
    </row>
    <row r="583" spans="1:26" ht="45" customHeight="1" x14ac:dyDescent="0.5">
      <c r="A583" s="8">
        <v>83</v>
      </c>
      <c r="B583" s="153">
        <v>559</v>
      </c>
      <c r="C583" s="19">
        <v>2</v>
      </c>
      <c r="D583" s="14">
        <v>2.2999999999999998</v>
      </c>
      <c r="E583" s="15" t="s">
        <v>781</v>
      </c>
      <c r="F583" s="15" t="s">
        <v>782</v>
      </c>
      <c r="G583" s="367"/>
      <c r="H583" s="164">
        <f t="shared" si="25"/>
        <v>513</v>
      </c>
      <c r="I583" s="84" t="s">
        <v>2071</v>
      </c>
      <c r="J583" s="164">
        <v>100</v>
      </c>
      <c r="K583" s="166" t="s">
        <v>3451</v>
      </c>
      <c r="L583" s="12" t="s">
        <v>656</v>
      </c>
      <c r="W583" s="83">
        <v>1</v>
      </c>
    </row>
    <row r="584" spans="1:26" ht="45" customHeight="1" x14ac:dyDescent="0.5">
      <c r="A584" s="8">
        <v>84</v>
      </c>
      <c r="B584" s="153">
        <v>560</v>
      </c>
      <c r="C584" s="19">
        <v>2</v>
      </c>
      <c r="D584" s="14">
        <v>2.2999999999999998</v>
      </c>
      <c r="E584" s="15" t="s">
        <v>781</v>
      </c>
      <c r="F584" s="15" t="s">
        <v>782</v>
      </c>
      <c r="G584" s="368"/>
      <c r="H584" s="164">
        <f t="shared" si="25"/>
        <v>514</v>
      </c>
      <c r="I584" s="84" t="s">
        <v>2072</v>
      </c>
      <c r="J584" s="164">
        <v>1</v>
      </c>
      <c r="K584" s="166" t="s">
        <v>3452</v>
      </c>
      <c r="L584" s="12" t="s">
        <v>656</v>
      </c>
      <c r="W584" s="83">
        <v>1</v>
      </c>
    </row>
    <row r="585" spans="1:26" ht="45" customHeight="1" x14ac:dyDescent="0.5">
      <c r="A585" s="8">
        <v>85</v>
      </c>
      <c r="B585" s="153">
        <v>561</v>
      </c>
      <c r="C585" s="19">
        <v>2</v>
      </c>
      <c r="D585" s="14">
        <v>2.2999999999999998</v>
      </c>
      <c r="E585" s="15" t="s">
        <v>781</v>
      </c>
      <c r="F585" s="18" t="s">
        <v>786</v>
      </c>
      <c r="G585" s="369" t="s">
        <v>3453</v>
      </c>
      <c r="H585" s="80">
        <f t="shared" si="25"/>
        <v>515</v>
      </c>
      <c r="I585" s="84" t="s">
        <v>2073</v>
      </c>
      <c r="J585" s="168">
        <v>10000</v>
      </c>
      <c r="K585" s="167" t="s">
        <v>788</v>
      </c>
      <c r="L585" s="12" t="s">
        <v>656</v>
      </c>
      <c r="W585" s="83">
        <v>1</v>
      </c>
    </row>
    <row r="586" spans="1:26" ht="45" customHeight="1" x14ac:dyDescent="0.5">
      <c r="A586" s="8">
        <v>86</v>
      </c>
      <c r="B586" s="153">
        <v>562</v>
      </c>
      <c r="C586" s="19">
        <v>2</v>
      </c>
      <c r="D586" s="14">
        <v>2.2999999999999998</v>
      </c>
      <c r="E586" s="15" t="s">
        <v>781</v>
      </c>
      <c r="F586" s="18" t="s">
        <v>786</v>
      </c>
      <c r="G586" s="370"/>
      <c r="H586" s="80">
        <f t="shared" si="25"/>
        <v>516</v>
      </c>
      <c r="I586" s="84" t="s">
        <v>2074</v>
      </c>
      <c r="J586" s="168">
        <v>350</v>
      </c>
      <c r="K586" s="167" t="s">
        <v>789</v>
      </c>
      <c r="L586" s="12" t="s">
        <v>656</v>
      </c>
      <c r="W586" s="83">
        <v>1</v>
      </c>
    </row>
    <row r="587" spans="1:26" ht="45" customHeight="1" x14ac:dyDescent="0.5">
      <c r="A587" s="8">
        <v>87</v>
      </c>
      <c r="B587" s="153">
        <v>563</v>
      </c>
      <c r="C587" s="19">
        <v>2</v>
      </c>
      <c r="D587" s="14">
        <v>2.2999999999999998</v>
      </c>
      <c r="E587" s="15" t="s">
        <v>781</v>
      </c>
      <c r="F587" s="18" t="s">
        <v>786</v>
      </c>
      <c r="G587" s="370"/>
      <c r="H587" s="80">
        <f t="shared" si="25"/>
        <v>517</v>
      </c>
      <c r="I587" s="84" t="s">
        <v>2075</v>
      </c>
      <c r="J587" s="168">
        <v>350</v>
      </c>
      <c r="K587" s="167" t="s">
        <v>790</v>
      </c>
      <c r="L587" s="12" t="s">
        <v>656</v>
      </c>
      <c r="W587" s="83">
        <v>1</v>
      </c>
    </row>
    <row r="588" spans="1:26" ht="45" customHeight="1" x14ac:dyDescent="0.5">
      <c r="A588" s="8">
        <v>88</v>
      </c>
      <c r="B588" s="153">
        <v>564</v>
      </c>
      <c r="C588" s="19">
        <v>2</v>
      </c>
      <c r="D588" s="14">
        <v>2.2999999999999998</v>
      </c>
      <c r="E588" s="15" t="s">
        <v>781</v>
      </c>
      <c r="F588" s="18" t="s">
        <v>786</v>
      </c>
      <c r="G588" s="370"/>
      <c r="H588" s="80">
        <f t="shared" si="25"/>
        <v>518</v>
      </c>
      <c r="I588" s="84" t="s">
        <v>2076</v>
      </c>
      <c r="J588" s="168">
        <v>350</v>
      </c>
      <c r="K588" s="167" t="s">
        <v>791</v>
      </c>
      <c r="L588" s="12" t="s">
        <v>656</v>
      </c>
      <c r="W588" s="83">
        <v>1</v>
      </c>
    </row>
    <row r="589" spans="1:26" ht="45" customHeight="1" x14ac:dyDescent="0.5">
      <c r="A589" s="8">
        <v>89</v>
      </c>
      <c r="B589" s="153">
        <v>565</v>
      </c>
      <c r="C589" s="19">
        <v>2</v>
      </c>
      <c r="D589" s="14">
        <v>2.2999999999999998</v>
      </c>
      <c r="E589" s="15" t="s">
        <v>781</v>
      </c>
      <c r="F589" s="18" t="s">
        <v>786</v>
      </c>
      <c r="G589" s="370"/>
      <c r="H589" s="80">
        <f t="shared" si="25"/>
        <v>519</v>
      </c>
      <c r="I589" s="84" t="s">
        <v>2077</v>
      </c>
      <c r="J589" s="168">
        <v>350</v>
      </c>
      <c r="K589" s="167" t="s">
        <v>792</v>
      </c>
      <c r="L589" s="12" t="s">
        <v>656</v>
      </c>
      <c r="W589" s="83">
        <v>1</v>
      </c>
    </row>
    <row r="590" spans="1:26" ht="45" customHeight="1" x14ac:dyDescent="0.5">
      <c r="A590" s="8">
        <v>90</v>
      </c>
      <c r="B590" s="153">
        <v>566</v>
      </c>
      <c r="C590" s="19">
        <v>2</v>
      </c>
      <c r="D590" s="14">
        <v>2.2999999999999998</v>
      </c>
      <c r="E590" s="15" t="s">
        <v>781</v>
      </c>
      <c r="F590" s="18" t="s">
        <v>786</v>
      </c>
      <c r="G590" s="370"/>
      <c r="H590" s="80">
        <f t="shared" si="25"/>
        <v>520</v>
      </c>
      <c r="I590" s="84" t="s">
        <v>2078</v>
      </c>
      <c r="J590" s="168">
        <v>350</v>
      </c>
      <c r="K590" s="167" t="s">
        <v>793</v>
      </c>
      <c r="L590" s="12" t="s">
        <v>656</v>
      </c>
      <c r="W590" s="83">
        <v>1</v>
      </c>
    </row>
    <row r="591" spans="1:26" ht="45" customHeight="1" x14ac:dyDescent="0.5">
      <c r="A591" s="8">
        <v>91</v>
      </c>
      <c r="B591" s="153">
        <v>567</v>
      </c>
      <c r="C591" s="19">
        <v>2</v>
      </c>
      <c r="D591" s="14">
        <v>2.2999999999999998</v>
      </c>
      <c r="E591" s="15" t="s">
        <v>781</v>
      </c>
      <c r="F591" s="18" t="s">
        <v>786</v>
      </c>
      <c r="G591" s="370"/>
      <c r="H591" s="80">
        <f t="shared" si="25"/>
        <v>521</v>
      </c>
      <c r="I591" s="84" t="s">
        <v>2079</v>
      </c>
      <c r="J591" s="168">
        <v>350</v>
      </c>
      <c r="K591" s="167" t="s">
        <v>794</v>
      </c>
      <c r="L591" s="12" t="s">
        <v>656</v>
      </c>
      <c r="W591" s="83">
        <v>1</v>
      </c>
    </row>
    <row r="592" spans="1:26" ht="45" customHeight="1" x14ac:dyDescent="0.5">
      <c r="A592" s="8">
        <v>92</v>
      </c>
      <c r="B592" s="153">
        <v>568</v>
      </c>
      <c r="C592" s="19">
        <v>2</v>
      </c>
      <c r="D592" s="14">
        <v>2.2999999999999998</v>
      </c>
      <c r="E592" s="15" t="s">
        <v>781</v>
      </c>
      <c r="F592" s="18" t="s">
        <v>786</v>
      </c>
      <c r="G592" s="371"/>
      <c r="H592" s="80">
        <f t="shared" si="25"/>
        <v>522</v>
      </c>
      <c r="I592" s="84" t="s">
        <v>2080</v>
      </c>
      <c r="J592" s="168">
        <v>350</v>
      </c>
      <c r="K592" s="167" t="s">
        <v>795</v>
      </c>
      <c r="L592" s="12" t="s">
        <v>656</v>
      </c>
      <c r="W592" s="83">
        <v>1</v>
      </c>
    </row>
    <row r="593" spans="1:24" ht="45" customHeight="1" x14ac:dyDescent="0.5">
      <c r="B593" s="153">
        <v>569</v>
      </c>
      <c r="G593" s="162" t="s">
        <v>3454</v>
      </c>
      <c r="H593" s="163"/>
      <c r="I593" s="163"/>
      <c r="J593" s="162"/>
      <c r="K593" s="162"/>
      <c r="M593" s="75"/>
      <c r="N593" s="75"/>
      <c r="O593" s="75"/>
      <c r="P593" s="75"/>
      <c r="Q593" s="76"/>
      <c r="R593" s="77"/>
      <c r="S593" s="78">
        <v>2</v>
      </c>
      <c r="T593" s="77" t="s">
        <v>1695</v>
      </c>
      <c r="U593" s="78"/>
      <c r="V593" s="77"/>
      <c r="W593" s="79">
        <f>SUM(W594:W599)</f>
        <v>6</v>
      </c>
      <c r="X593" s="77" t="s">
        <v>1697</v>
      </c>
    </row>
    <row r="594" spans="1:24" ht="45" customHeight="1" x14ac:dyDescent="0.5">
      <c r="A594" s="8">
        <v>93</v>
      </c>
      <c r="B594" s="153">
        <v>570</v>
      </c>
      <c r="C594" s="19">
        <v>2</v>
      </c>
      <c r="D594" s="14">
        <v>2.2999999999999998</v>
      </c>
      <c r="E594" s="16" t="s">
        <v>797</v>
      </c>
      <c r="F594" s="16" t="s">
        <v>798</v>
      </c>
      <c r="G594" s="372" t="s">
        <v>3455</v>
      </c>
      <c r="H594" s="91">
        <f>+H592+1</f>
        <v>523</v>
      </c>
      <c r="I594" s="84" t="s">
        <v>2081</v>
      </c>
      <c r="J594" s="91">
        <v>40</v>
      </c>
      <c r="K594" s="93" t="s">
        <v>800</v>
      </c>
      <c r="L594" s="12" t="s">
        <v>656</v>
      </c>
      <c r="W594" s="83">
        <v>1</v>
      </c>
    </row>
    <row r="595" spans="1:24" ht="45" customHeight="1" x14ac:dyDescent="0.5">
      <c r="A595" s="8">
        <v>94</v>
      </c>
      <c r="B595" s="153">
        <v>571</v>
      </c>
      <c r="C595" s="19">
        <v>2</v>
      </c>
      <c r="D595" s="14">
        <v>2.2999999999999998</v>
      </c>
      <c r="E595" s="16" t="s">
        <v>797</v>
      </c>
      <c r="F595" s="16" t="s">
        <v>798</v>
      </c>
      <c r="G595" s="373"/>
      <c r="H595" s="91">
        <f>+H594+1</f>
        <v>524</v>
      </c>
      <c r="I595" s="84" t="s">
        <v>2082</v>
      </c>
      <c r="J595" s="91">
        <v>350</v>
      </c>
      <c r="K595" s="93" t="s">
        <v>801</v>
      </c>
      <c r="L595" s="12" t="s">
        <v>656</v>
      </c>
      <c r="W595" s="83">
        <v>1</v>
      </c>
    </row>
    <row r="596" spans="1:24" ht="45" customHeight="1" x14ac:dyDescent="0.5">
      <c r="A596" s="8">
        <v>95</v>
      </c>
      <c r="B596" s="153">
        <v>572</v>
      </c>
      <c r="C596" s="19">
        <v>2</v>
      </c>
      <c r="D596" s="14">
        <v>2.2999999999999998</v>
      </c>
      <c r="E596" s="16" t="s">
        <v>797</v>
      </c>
      <c r="F596" s="16" t="s">
        <v>798</v>
      </c>
      <c r="G596" s="374"/>
      <c r="H596" s="91">
        <f>+H595+1</f>
        <v>525</v>
      </c>
      <c r="I596" s="84" t="s">
        <v>2083</v>
      </c>
      <c r="J596" s="95">
        <v>1</v>
      </c>
      <c r="K596" s="93" t="s">
        <v>3456</v>
      </c>
      <c r="L596" s="12" t="s">
        <v>656</v>
      </c>
      <c r="W596" s="83">
        <v>1</v>
      </c>
    </row>
    <row r="597" spans="1:24" ht="45" customHeight="1" x14ac:dyDescent="0.5">
      <c r="A597" s="8">
        <v>96</v>
      </c>
      <c r="B597" s="153">
        <v>573</v>
      </c>
      <c r="C597" s="19">
        <v>2</v>
      </c>
      <c r="D597" s="14">
        <v>2.2999999999999998</v>
      </c>
      <c r="E597" s="16" t="s">
        <v>797</v>
      </c>
      <c r="F597" s="18" t="s">
        <v>802</v>
      </c>
      <c r="G597" s="369" t="s">
        <v>3457</v>
      </c>
      <c r="H597" s="80">
        <f>+H596+1</f>
        <v>526</v>
      </c>
      <c r="I597" s="84" t="s">
        <v>2084</v>
      </c>
      <c r="J597" s="80">
        <v>40</v>
      </c>
      <c r="K597" s="167" t="s">
        <v>804</v>
      </c>
      <c r="L597" s="12" t="s">
        <v>656</v>
      </c>
      <c r="W597" s="83">
        <v>1</v>
      </c>
    </row>
    <row r="598" spans="1:24" ht="64.95" customHeight="1" x14ac:dyDescent="0.5">
      <c r="A598" s="8">
        <v>97</v>
      </c>
      <c r="B598" s="153">
        <v>574</v>
      </c>
      <c r="C598" s="19">
        <v>2</v>
      </c>
      <c r="D598" s="14">
        <v>2.2999999999999998</v>
      </c>
      <c r="E598" s="16" t="s">
        <v>797</v>
      </c>
      <c r="F598" s="18" t="s">
        <v>802</v>
      </c>
      <c r="G598" s="370"/>
      <c r="H598" s="80">
        <f>+H597+1</f>
        <v>527</v>
      </c>
      <c r="I598" s="84" t="s">
        <v>2085</v>
      </c>
      <c r="J598" s="80">
        <v>40</v>
      </c>
      <c r="K598" s="167" t="s">
        <v>3458</v>
      </c>
      <c r="L598" s="12" t="s">
        <v>656</v>
      </c>
      <c r="W598" s="83">
        <v>1</v>
      </c>
    </row>
    <row r="599" spans="1:24" ht="45" customHeight="1" x14ac:dyDescent="0.5">
      <c r="A599" s="8">
        <v>98</v>
      </c>
      <c r="B599" s="153">
        <v>575</v>
      </c>
      <c r="C599" s="19">
        <v>2</v>
      </c>
      <c r="D599" s="14">
        <v>2.2999999999999998</v>
      </c>
      <c r="E599" s="16" t="s">
        <v>797</v>
      </c>
      <c r="F599" s="18" t="s">
        <v>802</v>
      </c>
      <c r="G599" s="371"/>
      <c r="H599" s="80">
        <f>+H598+1</f>
        <v>528</v>
      </c>
      <c r="I599" s="84" t="s">
        <v>2086</v>
      </c>
      <c r="J599" s="80">
        <v>1</v>
      </c>
      <c r="K599" s="167" t="s">
        <v>3459</v>
      </c>
      <c r="L599" s="12" t="s">
        <v>656</v>
      </c>
      <c r="W599" s="83">
        <v>1</v>
      </c>
    </row>
    <row r="600" spans="1:24" ht="45" customHeight="1" x14ac:dyDescent="0.5">
      <c r="B600" s="153">
        <v>576</v>
      </c>
      <c r="G600" s="162" t="s">
        <v>3460</v>
      </c>
      <c r="H600" s="163"/>
      <c r="I600" s="163"/>
      <c r="J600" s="162"/>
      <c r="K600" s="162"/>
      <c r="M600" s="75"/>
      <c r="N600" s="75"/>
      <c r="O600" s="75"/>
      <c r="P600" s="75"/>
      <c r="Q600" s="76"/>
      <c r="R600" s="77"/>
      <c r="S600" s="78">
        <v>2</v>
      </c>
      <c r="T600" s="77" t="s">
        <v>1695</v>
      </c>
      <c r="U600" s="78"/>
      <c r="V600" s="77"/>
      <c r="W600" s="79">
        <f>SUM(W601:W606)</f>
        <v>6</v>
      </c>
      <c r="X600" s="77" t="s">
        <v>1697</v>
      </c>
    </row>
    <row r="601" spans="1:24" ht="45" customHeight="1" x14ac:dyDescent="0.5">
      <c r="A601" s="8">
        <v>99</v>
      </c>
      <c r="B601" s="153">
        <v>577</v>
      </c>
      <c r="C601" s="19">
        <v>2</v>
      </c>
      <c r="D601" s="14">
        <v>2.2999999999999998</v>
      </c>
      <c r="E601" s="15" t="s">
        <v>806</v>
      </c>
      <c r="F601" s="15" t="s">
        <v>807</v>
      </c>
      <c r="G601" s="366" t="s">
        <v>3461</v>
      </c>
      <c r="H601" s="164">
        <f>+H599+1</f>
        <v>529</v>
      </c>
      <c r="I601" s="84" t="s">
        <v>2087</v>
      </c>
      <c r="J601" s="177">
        <v>1</v>
      </c>
      <c r="K601" s="166" t="s">
        <v>3462</v>
      </c>
      <c r="L601" s="12" t="s">
        <v>656</v>
      </c>
      <c r="W601" s="83">
        <v>1</v>
      </c>
    </row>
    <row r="602" spans="1:24" ht="45" customHeight="1" x14ac:dyDescent="0.5">
      <c r="A602" s="8">
        <v>100</v>
      </c>
      <c r="B602" s="153">
        <v>578</v>
      </c>
      <c r="C602" s="19">
        <v>2</v>
      </c>
      <c r="D602" s="14">
        <v>2.2999999999999998</v>
      </c>
      <c r="E602" s="15" t="s">
        <v>806</v>
      </c>
      <c r="F602" s="15" t="s">
        <v>807</v>
      </c>
      <c r="G602" s="367"/>
      <c r="H602" s="164">
        <f>+H601+1</f>
        <v>530</v>
      </c>
      <c r="I602" s="84" t="s">
        <v>2088</v>
      </c>
      <c r="J602" s="177">
        <v>1</v>
      </c>
      <c r="K602" s="166" t="s">
        <v>809</v>
      </c>
      <c r="L602" s="12" t="s">
        <v>656</v>
      </c>
      <c r="W602" s="83">
        <v>1</v>
      </c>
    </row>
    <row r="603" spans="1:24" ht="45" customHeight="1" x14ac:dyDescent="0.5">
      <c r="A603" s="8">
        <v>101</v>
      </c>
      <c r="B603" s="153">
        <v>579</v>
      </c>
      <c r="C603" s="19">
        <v>2</v>
      </c>
      <c r="D603" s="14">
        <v>2.2999999999999998</v>
      </c>
      <c r="E603" s="15" t="s">
        <v>806</v>
      </c>
      <c r="F603" s="15" t="s">
        <v>807</v>
      </c>
      <c r="G603" s="368"/>
      <c r="H603" s="164">
        <f>+H602+1</f>
        <v>531</v>
      </c>
      <c r="I603" s="84" t="s">
        <v>2089</v>
      </c>
      <c r="J603" s="164">
        <v>1</v>
      </c>
      <c r="K603" s="166" t="s">
        <v>810</v>
      </c>
      <c r="L603" s="12" t="s">
        <v>656</v>
      </c>
      <c r="W603" s="83">
        <v>1</v>
      </c>
    </row>
    <row r="604" spans="1:24" ht="45" customHeight="1" x14ac:dyDescent="0.5">
      <c r="A604" s="8">
        <v>102</v>
      </c>
      <c r="B604" s="153">
        <v>580</v>
      </c>
      <c r="C604" s="19">
        <v>2</v>
      </c>
      <c r="D604" s="14">
        <v>2.2999999999999998</v>
      </c>
      <c r="E604" s="15" t="s">
        <v>806</v>
      </c>
      <c r="F604" s="18" t="s">
        <v>811</v>
      </c>
      <c r="G604" s="369" t="s">
        <v>3463</v>
      </c>
      <c r="H604" s="80">
        <f>+H603+1</f>
        <v>532</v>
      </c>
      <c r="I604" s="84" t="s">
        <v>2090</v>
      </c>
      <c r="J604" s="80">
        <v>1</v>
      </c>
      <c r="K604" s="167" t="s">
        <v>813</v>
      </c>
      <c r="L604" s="12" t="s">
        <v>656</v>
      </c>
      <c r="W604" s="83">
        <v>1</v>
      </c>
    </row>
    <row r="605" spans="1:24" ht="45" customHeight="1" x14ac:dyDescent="0.5">
      <c r="A605" s="8">
        <v>103</v>
      </c>
      <c r="B605" s="153">
        <v>581</v>
      </c>
      <c r="C605" s="19">
        <v>2</v>
      </c>
      <c r="D605" s="14">
        <v>2.2999999999999998</v>
      </c>
      <c r="E605" s="15" t="s">
        <v>806</v>
      </c>
      <c r="F605" s="18" t="s">
        <v>811</v>
      </c>
      <c r="G605" s="370"/>
      <c r="H605" s="80">
        <f>+H604+1</f>
        <v>533</v>
      </c>
      <c r="I605" s="84" t="s">
        <v>2091</v>
      </c>
      <c r="J605" s="80">
        <v>40</v>
      </c>
      <c r="K605" s="167" t="s">
        <v>3464</v>
      </c>
      <c r="L605" s="12" t="s">
        <v>656</v>
      </c>
      <c r="W605" s="83">
        <v>1</v>
      </c>
    </row>
    <row r="606" spans="1:24" ht="45" customHeight="1" x14ac:dyDescent="0.5">
      <c r="A606" s="8">
        <v>104</v>
      </c>
      <c r="B606" s="153">
        <v>582</v>
      </c>
      <c r="C606" s="19">
        <v>2</v>
      </c>
      <c r="D606" s="14">
        <v>2.2999999999999998</v>
      </c>
      <c r="E606" s="15" t="s">
        <v>806</v>
      </c>
      <c r="F606" s="18" t="s">
        <v>811</v>
      </c>
      <c r="G606" s="371"/>
      <c r="H606" s="80">
        <f>+H605+1</f>
        <v>534</v>
      </c>
      <c r="I606" s="84" t="s">
        <v>2092</v>
      </c>
      <c r="J606" s="80">
        <v>350</v>
      </c>
      <c r="K606" s="167" t="s">
        <v>814</v>
      </c>
      <c r="L606" s="12" t="s">
        <v>656</v>
      </c>
      <c r="W606" s="83">
        <v>1</v>
      </c>
    </row>
    <row r="607" spans="1:24" ht="45" customHeight="1" x14ac:dyDescent="0.5">
      <c r="B607" s="153">
        <v>583</v>
      </c>
      <c r="G607" s="162" t="s">
        <v>3465</v>
      </c>
      <c r="H607" s="163"/>
      <c r="I607" s="163"/>
      <c r="J607" s="162"/>
      <c r="K607" s="162"/>
      <c r="M607" s="75"/>
      <c r="N607" s="75"/>
      <c r="O607" s="75"/>
      <c r="P607" s="75"/>
      <c r="Q607" s="76"/>
      <c r="R607" s="77"/>
      <c r="S607" s="78">
        <v>2</v>
      </c>
      <c r="T607" s="77" t="s">
        <v>1695</v>
      </c>
      <c r="U607" s="78"/>
      <c r="V607" s="77"/>
      <c r="W607" s="79">
        <f>SUM(W608:W613)</f>
        <v>6</v>
      </c>
      <c r="X607" s="77" t="s">
        <v>1697</v>
      </c>
    </row>
    <row r="608" spans="1:24" ht="45" customHeight="1" x14ac:dyDescent="0.5">
      <c r="A608" s="8">
        <v>105</v>
      </c>
      <c r="B608" s="153">
        <v>584</v>
      </c>
      <c r="C608" s="19">
        <v>2</v>
      </c>
      <c r="D608" s="14">
        <v>2.2999999999999998</v>
      </c>
      <c r="E608" s="16" t="s">
        <v>816</v>
      </c>
      <c r="F608" s="16" t="s">
        <v>817</v>
      </c>
      <c r="G608" s="372" t="s">
        <v>3466</v>
      </c>
      <c r="H608" s="91">
        <f>+H606+1</f>
        <v>535</v>
      </c>
      <c r="I608" s="84" t="s">
        <v>2093</v>
      </c>
      <c r="J608" s="95">
        <v>1</v>
      </c>
      <c r="K608" s="93" t="s">
        <v>819</v>
      </c>
      <c r="L608" s="12" t="s">
        <v>656</v>
      </c>
      <c r="W608" s="83">
        <v>1</v>
      </c>
    </row>
    <row r="609" spans="1:24" ht="45" customHeight="1" x14ac:dyDescent="0.5">
      <c r="A609" s="8">
        <v>106</v>
      </c>
      <c r="B609" s="153">
        <v>585</v>
      </c>
      <c r="C609" s="19">
        <v>2</v>
      </c>
      <c r="D609" s="14">
        <v>2.2999999999999998</v>
      </c>
      <c r="E609" s="16" t="s">
        <v>816</v>
      </c>
      <c r="F609" s="16" t="s">
        <v>817</v>
      </c>
      <c r="G609" s="373"/>
      <c r="H609" s="91">
        <f>+H608+1</f>
        <v>536</v>
      </c>
      <c r="I609" s="84" t="s">
        <v>2094</v>
      </c>
      <c r="J609" s="91">
        <v>4</v>
      </c>
      <c r="K609" s="93" t="s">
        <v>3467</v>
      </c>
      <c r="L609" s="12" t="s">
        <v>656</v>
      </c>
      <c r="W609" s="83">
        <v>1</v>
      </c>
    </row>
    <row r="610" spans="1:24" ht="45" customHeight="1" x14ac:dyDescent="0.5">
      <c r="A610" s="8">
        <v>107</v>
      </c>
      <c r="B610" s="153">
        <v>586</v>
      </c>
      <c r="C610" s="19">
        <v>2</v>
      </c>
      <c r="D610" s="14">
        <v>2.2999999999999998</v>
      </c>
      <c r="E610" s="16" t="s">
        <v>816</v>
      </c>
      <c r="F610" s="16" t="s">
        <v>817</v>
      </c>
      <c r="G610" s="373"/>
      <c r="H610" s="91">
        <f>+H609+1</f>
        <v>537</v>
      </c>
      <c r="I610" s="84" t="s">
        <v>2095</v>
      </c>
      <c r="J610" s="95">
        <v>1</v>
      </c>
      <c r="K610" s="93" t="s">
        <v>820</v>
      </c>
      <c r="L610" s="12" t="s">
        <v>656</v>
      </c>
      <c r="W610" s="83">
        <v>1</v>
      </c>
    </row>
    <row r="611" spans="1:24" ht="45" customHeight="1" x14ac:dyDescent="0.5">
      <c r="A611" s="8">
        <v>108</v>
      </c>
      <c r="B611" s="153">
        <v>587</v>
      </c>
      <c r="C611" s="19">
        <v>2</v>
      </c>
      <c r="D611" s="14">
        <v>2.2999999999999998</v>
      </c>
      <c r="E611" s="16" t="s">
        <v>816</v>
      </c>
      <c r="F611" s="16" t="s">
        <v>817</v>
      </c>
      <c r="G611" s="374"/>
      <c r="H611" s="91">
        <f>+H610+1</f>
        <v>538</v>
      </c>
      <c r="I611" s="84" t="s">
        <v>2096</v>
      </c>
      <c r="J611" s="91">
        <v>1</v>
      </c>
      <c r="K611" s="93" t="s">
        <v>821</v>
      </c>
      <c r="L611" s="12" t="s">
        <v>656</v>
      </c>
      <c r="W611" s="83">
        <v>1</v>
      </c>
    </row>
    <row r="612" spans="1:24" ht="45" customHeight="1" x14ac:dyDescent="0.5">
      <c r="A612" s="8">
        <v>109</v>
      </c>
      <c r="B612" s="153">
        <v>588</v>
      </c>
      <c r="C612" s="19">
        <v>2</v>
      </c>
      <c r="D612" s="14">
        <v>2.2999999999999998</v>
      </c>
      <c r="E612" s="16" t="s">
        <v>816</v>
      </c>
      <c r="F612" s="18" t="s">
        <v>822</v>
      </c>
      <c r="G612" s="369" t="s">
        <v>3468</v>
      </c>
      <c r="H612" s="80">
        <f>+H611+1</f>
        <v>539</v>
      </c>
      <c r="I612" s="84" t="s">
        <v>2097</v>
      </c>
      <c r="J612" s="175">
        <v>1</v>
      </c>
      <c r="K612" s="167" t="s">
        <v>824</v>
      </c>
      <c r="L612" s="12" t="s">
        <v>656</v>
      </c>
      <c r="W612" s="83">
        <v>1</v>
      </c>
    </row>
    <row r="613" spans="1:24" ht="45" customHeight="1" x14ac:dyDescent="0.5">
      <c r="A613" s="8">
        <v>110</v>
      </c>
      <c r="B613" s="153">
        <v>589</v>
      </c>
      <c r="C613" s="19">
        <v>2</v>
      </c>
      <c r="D613" s="14">
        <v>2.2999999999999998</v>
      </c>
      <c r="E613" s="16" t="s">
        <v>816</v>
      </c>
      <c r="F613" s="18" t="s">
        <v>822</v>
      </c>
      <c r="G613" s="371"/>
      <c r="H613" s="80">
        <f>+H612+1</f>
        <v>540</v>
      </c>
      <c r="I613" s="84" t="s">
        <v>2098</v>
      </c>
      <c r="J613" s="175">
        <v>1</v>
      </c>
      <c r="K613" s="167" t="s">
        <v>825</v>
      </c>
      <c r="L613" s="12" t="s">
        <v>656</v>
      </c>
      <c r="W613" s="83">
        <v>1</v>
      </c>
    </row>
    <row r="614" spans="1:24" ht="45" customHeight="1" x14ac:dyDescent="0.5">
      <c r="B614" s="153">
        <v>590</v>
      </c>
      <c r="G614" s="158" t="s">
        <v>3469</v>
      </c>
      <c r="H614" s="159"/>
      <c r="I614" s="159"/>
      <c r="J614" s="159"/>
      <c r="K614" s="180"/>
      <c r="M614" s="71"/>
      <c r="N614" s="71"/>
      <c r="O614" s="71"/>
      <c r="P614" s="71"/>
      <c r="Q614" s="72">
        <v>3</v>
      </c>
      <c r="R614" s="73" t="s">
        <v>1694</v>
      </c>
      <c r="S614" s="74">
        <f>SUM(S615:S644)</f>
        <v>7</v>
      </c>
      <c r="T614" s="73" t="s">
        <v>1695</v>
      </c>
      <c r="U614" s="74">
        <v>9</v>
      </c>
      <c r="V614" s="73" t="s">
        <v>1696</v>
      </c>
      <c r="W614" s="85">
        <f>SUM(W615:W644)/2</f>
        <v>27</v>
      </c>
      <c r="X614" s="73" t="s">
        <v>1697</v>
      </c>
    </row>
    <row r="615" spans="1:24" ht="45" customHeight="1" x14ac:dyDescent="0.5">
      <c r="B615" s="153">
        <v>591</v>
      </c>
      <c r="G615" s="162" t="s">
        <v>827</v>
      </c>
      <c r="H615" s="163"/>
      <c r="I615" s="163"/>
      <c r="J615" s="162"/>
      <c r="K615" s="162"/>
      <c r="M615" s="75"/>
      <c r="N615" s="75"/>
      <c r="O615" s="75"/>
      <c r="P615" s="75"/>
      <c r="Q615" s="76"/>
      <c r="R615" s="77"/>
      <c r="S615" s="78">
        <v>4</v>
      </c>
      <c r="T615" s="77" t="s">
        <v>1695</v>
      </c>
      <c r="U615" s="78"/>
      <c r="V615" s="77"/>
      <c r="W615" s="79">
        <f>SUM(W616:W634)</f>
        <v>19</v>
      </c>
      <c r="X615" s="77" t="s">
        <v>1697</v>
      </c>
    </row>
    <row r="616" spans="1:24" ht="45" customHeight="1" x14ac:dyDescent="0.5">
      <c r="B616" s="153">
        <v>593</v>
      </c>
      <c r="C616" s="19">
        <v>2</v>
      </c>
      <c r="D616" s="17">
        <v>2.4</v>
      </c>
      <c r="E616" s="15" t="s">
        <v>828</v>
      </c>
      <c r="F616" s="15" t="s">
        <v>829</v>
      </c>
      <c r="G616" s="378" t="s">
        <v>3470</v>
      </c>
      <c r="H616" s="184">
        <f>+H613+1</f>
        <v>541</v>
      </c>
      <c r="I616" s="84" t="s">
        <v>2099</v>
      </c>
      <c r="J616" s="164">
        <v>40</v>
      </c>
      <c r="K616" s="166" t="s">
        <v>3471</v>
      </c>
      <c r="L616" s="12" t="s">
        <v>831</v>
      </c>
      <c r="W616" s="83">
        <v>1</v>
      </c>
    </row>
    <row r="617" spans="1:24" ht="45" customHeight="1" x14ac:dyDescent="0.5">
      <c r="B617" s="153">
        <v>594</v>
      </c>
      <c r="C617" s="19">
        <v>2</v>
      </c>
      <c r="D617" s="17">
        <v>2.4</v>
      </c>
      <c r="E617" s="15" t="s">
        <v>828</v>
      </c>
      <c r="F617" s="15" t="s">
        <v>829</v>
      </c>
      <c r="G617" s="379"/>
      <c r="H617" s="184">
        <f>+H616+1</f>
        <v>542</v>
      </c>
      <c r="I617" s="84" t="s">
        <v>2100</v>
      </c>
      <c r="J617" s="164">
        <v>40</v>
      </c>
      <c r="K617" s="166" t="s">
        <v>3472</v>
      </c>
      <c r="L617" s="12" t="s">
        <v>831</v>
      </c>
      <c r="W617" s="83">
        <v>1</v>
      </c>
    </row>
    <row r="618" spans="1:24" ht="45" customHeight="1" x14ac:dyDescent="0.5">
      <c r="B618" s="153">
        <v>595</v>
      </c>
      <c r="C618" s="19">
        <v>2</v>
      </c>
      <c r="D618" s="17">
        <v>2.4</v>
      </c>
      <c r="E618" s="15" t="s">
        <v>828</v>
      </c>
      <c r="F618" s="15" t="s">
        <v>829</v>
      </c>
      <c r="G618" s="380"/>
      <c r="H618" s="184">
        <f t="shared" ref="H618:H634" si="26">+H617+1</f>
        <v>543</v>
      </c>
      <c r="I618" s="84" t="s">
        <v>2101</v>
      </c>
      <c r="J618" s="177">
        <v>1</v>
      </c>
      <c r="K618" s="166" t="s">
        <v>832</v>
      </c>
      <c r="L618" s="12" t="s">
        <v>831</v>
      </c>
      <c r="W618" s="83">
        <v>1</v>
      </c>
    </row>
    <row r="619" spans="1:24" ht="45" customHeight="1" x14ac:dyDescent="0.5">
      <c r="B619" s="153">
        <v>596</v>
      </c>
      <c r="C619" s="19">
        <v>2</v>
      </c>
      <c r="D619" s="17">
        <v>2.4</v>
      </c>
      <c r="E619" s="15" t="s">
        <v>828</v>
      </c>
      <c r="F619" s="18" t="s">
        <v>833</v>
      </c>
      <c r="G619" s="381" t="s">
        <v>3473</v>
      </c>
      <c r="H619" s="90">
        <f t="shared" si="26"/>
        <v>544</v>
      </c>
      <c r="I619" s="84" t="s">
        <v>2102</v>
      </c>
      <c r="J619" s="178">
        <v>16</v>
      </c>
      <c r="K619" s="169" t="s">
        <v>835</v>
      </c>
      <c r="L619" s="12" t="s">
        <v>831</v>
      </c>
      <c r="W619" s="83">
        <v>1</v>
      </c>
    </row>
    <row r="620" spans="1:24" ht="45" customHeight="1" x14ac:dyDescent="0.5">
      <c r="B620" s="153">
        <v>597</v>
      </c>
      <c r="C620" s="19">
        <v>2</v>
      </c>
      <c r="D620" s="17">
        <v>2.4</v>
      </c>
      <c r="E620" s="15" t="s">
        <v>828</v>
      </c>
      <c r="F620" s="18" t="s">
        <v>833</v>
      </c>
      <c r="G620" s="382"/>
      <c r="H620" s="90">
        <f t="shared" si="26"/>
        <v>545</v>
      </c>
      <c r="I620" s="84" t="s">
        <v>2103</v>
      </c>
      <c r="J620" s="178">
        <v>16</v>
      </c>
      <c r="K620" s="169" t="s">
        <v>836</v>
      </c>
      <c r="L620" s="12" t="s">
        <v>831</v>
      </c>
      <c r="W620" s="83">
        <v>1</v>
      </c>
    </row>
    <row r="621" spans="1:24" ht="45" customHeight="1" x14ac:dyDescent="0.5">
      <c r="B621" s="153">
        <v>598</v>
      </c>
      <c r="C621" s="19">
        <v>2</v>
      </c>
      <c r="D621" s="17">
        <v>2.4</v>
      </c>
      <c r="E621" s="15" t="s">
        <v>828</v>
      </c>
      <c r="F621" s="18" t="s">
        <v>833</v>
      </c>
      <c r="G621" s="382"/>
      <c r="H621" s="90">
        <f t="shared" si="26"/>
        <v>546</v>
      </c>
      <c r="I621" s="84" t="s">
        <v>2104</v>
      </c>
      <c r="J621" s="178">
        <v>16</v>
      </c>
      <c r="K621" s="169" t="s">
        <v>837</v>
      </c>
      <c r="L621" s="12" t="s">
        <v>831</v>
      </c>
      <c r="W621" s="83">
        <v>1</v>
      </c>
    </row>
    <row r="622" spans="1:24" ht="45" customHeight="1" x14ac:dyDescent="0.5">
      <c r="B622" s="153">
        <v>599</v>
      </c>
      <c r="C622" s="19">
        <v>2</v>
      </c>
      <c r="D622" s="17">
        <v>2.4</v>
      </c>
      <c r="E622" s="15" t="s">
        <v>828</v>
      </c>
      <c r="F622" s="18" t="s">
        <v>833</v>
      </c>
      <c r="G622" s="382"/>
      <c r="H622" s="90">
        <f t="shared" si="26"/>
        <v>547</v>
      </c>
      <c r="I622" s="84" t="s">
        <v>2105</v>
      </c>
      <c r="J622" s="178">
        <v>16</v>
      </c>
      <c r="K622" s="169" t="s">
        <v>838</v>
      </c>
      <c r="L622" s="12" t="s">
        <v>831</v>
      </c>
      <c r="W622" s="83">
        <v>1</v>
      </c>
    </row>
    <row r="623" spans="1:24" ht="45" customHeight="1" x14ac:dyDescent="0.5">
      <c r="B623" s="153"/>
      <c r="C623" s="19">
        <v>2</v>
      </c>
      <c r="D623" s="17">
        <v>2.4</v>
      </c>
      <c r="E623" s="15" t="s">
        <v>828</v>
      </c>
      <c r="F623" s="18" t="s">
        <v>833</v>
      </c>
      <c r="G623" s="382"/>
      <c r="H623" s="90">
        <f t="shared" si="26"/>
        <v>548</v>
      </c>
      <c r="I623" s="84" t="s">
        <v>2106</v>
      </c>
      <c r="J623" s="179">
        <v>1</v>
      </c>
      <c r="K623" s="169" t="s">
        <v>839</v>
      </c>
      <c r="L623" s="12" t="s">
        <v>831</v>
      </c>
      <c r="W623" s="83">
        <v>1</v>
      </c>
    </row>
    <row r="624" spans="1:24" ht="45" customHeight="1" x14ac:dyDescent="0.5">
      <c r="B624" s="153"/>
      <c r="C624" s="19">
        <v>2</v>
      </c>
      <c r="D624" s="17">
        <v>2.4</v>
      </c>
      <c r="E624" s="15" t="s">
        <v>828</v>
      </c>
      <c r="F624" s="18" t="s">
        <v>833</v>
      </c>
      <c r="G624" s="382"/>
      <c r="H624" s="90">
        <f t="shared" si="26"/>
        <v>549</v>
      </c>
      <c r="I624" s="84" t="s">
        <v>2107</v>
      </c>
      <c r="J624" s="179">
        <v>1</v>
      </c>
      <c r="K624" s="169" t="s">
        <v>840</v>
      </c>
      <c r="L624" s="12" t="s">
        <v>831</v>
      </c>
      <c r="W624" s="83">
        <v>1</v>
      </c>
    </row>
    <row r="625" spans="1:24" ht="45" customHeight="1" x14ac:dyDescent="0.5">
      <c r="B625" s="153"/>
      <c r="C625" s="19">
        <v>2</v>
      </c>
      <c r="D625" s="17">
        <v>2.4</v>
      </c>
      <c r="E625" s="15" t="s">
        <v>828</v>
      </c>
      <c r="F625" s="18" t="s">
        <v>833</v>
      </c>
      <c r="G625" s="382"/>
      <c r="H625" s="90">
        <f t="shared" si="26"/>
        <v>550</v>
      </c>
      <c r="I625" s="84" t="s">
        <v>2108</v>
      </c>
      <c r="J625" s="178">
        <v>41</v>
      </c>
      <c r="K625" s="169" t="s">
        <v>841</v>
      </c>
      <c r="L625" s="12" t="s">
        <v>831</v>
      </c>
      <c r="W625" s="83">
        <v>1</v>
      </c>
    </row>
    <row r="626" spans="1:24" ht="45" customHeight="1" x14ac:dyDescent="0.5">
      <c r="B626" s="153"/>
      <c r="C626" s="19">
        <v>2</v>
      </c>
      <c r="D626" s="17">
        <v>2.4</v>
      </c>
      <c r="E626" s="15" t="s">
        <v>828</v>
      </c>
      <c r="F626" s="18" t="s">
        <v>833</v>
      </c>
      <c r="G626" s="383"/>
      <c r="H626" s="90">
        <f t="shared" si="26"/>
        <v>551</v>
      </c>
      <c r="I626" s="84" t="s">
        <v>2109</v>
      </c>
      <c r="J626" s="178">
        <v>4</v>
      </c>
      <c r="K626" s="169" t="s">
        <v>842</v>
      </c>
      <c r="L626" s="12" t="s">
        <v>831</v>
      </c>
      <c r="W626" s="83">
        <v>1</v>
      </c>
    </row>
    <row r="627" spans="1:24" ht="45" customHeight="1" x14ac:dyDescent="0.5">
      <c r="B627" s="153">
        <v>600</v>
      </c>
      <c r="C627" s="19">
        <v>2</v>
      </c>
      <c r="D627" s="17">
        <v>2.4</v>
      </c>
      <c r="E627" s="15" t="s">
        <v>828</v>
      </c>
      <c r="F627" s="15" t="s">
        <v>843</v>
      </c>
      <c r="G627" s="375" t="s">
        <v>844</v>
      </c>
      <c r="H627" s="184">
        <f t="shared" si="26"/>
        <v>552</v>
      </c>
      <c r="I627" s="84" t="s">
        <v>2110</v>
      </c>
      <c r="J627" s="177">
        <v>1</v>
      </c>
      <c r="K627" s="166" t="s">
        <v>3474</v>
      </c>
      <c r="L627" s="12" t="s">
        <v>831</v>
      </c>
      <c r="W627" s="83">
        <v>1</v>
      </c>
    </row>
    <row r="628" spans="1:24" ht="45" customHeight="1" x14ac:dyDescent="0.5">
      <c r="B628" s="153">
        <v>601</v>
      </c>
      <c r="C628" s="19">
        <v>2</v>
      </c>
      <c r="D628" s="17">
        <v>2.4</v>
      </c>
      <c r="E628" s="15" t="s">
        <v>828</v>
      </c>
      <c r="F628" s="15" t="s">
        <v>843</v>
      </c>
      <c r="G628" s="376"/>
      <c r="H628" s="184">
        <f t="shared" si="26"/>
        <v>553</v>
      </c>
      <c r="I628" s="84" t="s">
        <v>2111</v>
      </c>
      <c r="J628" s="177">
        <v>1</v>
      </c>
      <c r="K628" s="166" t="s">
        <v>3475</v>
      </c>
      <c r="L628" s="12" t="s">
        <v>831</v>
      </c>
      <c r="W628" s="83">
        <v>1</v>
      </c>
    </row>
    <row r="629" spans="1:24" ht="45" customHeight="1" x14ac:dyDescent="0.5">
      <c r="B629" s="153">
        <v>602</v>
      </c>
      <c r="C629" s="19">
        <v>2</v>
      </c>
      <c r="D629" s="17">
        <v>2.4</v>
      </c>
      <c r="E629" s="15" t="s">
        <v>828</v>
      </c>
      <c r="F629" s="15" t="s">
        <v>843</v>
      </c>
      <c r="G629" s="376"/>
      <c r="H629" s="184">
        <f t="shared" si="26"/>
        <v>554</v>
      </c>
      <c r="I629" s="84" t="s">
        <v>2112</v>
      </c>
      <c r="J629" s="177">
        <v>1</v>
      </c>
      <c r="K629" s="166" t="s">
        <v>3476</v>
      </c>
      <c r="L629" s="12" t="s">
        <v>831</v>
      </c>
      <c r="W629" s="83">
        <v>1</v>
      </c>
    </row>
    <row r="630" spans="1:24" ht="64.95" customHeight="1" x14ac:dyDescent="0.5">
      <c r="B630" s="153"/>
      <c r="C630" s="19">
        <v>2</v>
      </c>
      <c r="D630" s="17">
        <v>2.4</v>
      </c>
      <c r="E630" s="15" t="s">
        <v>828</v>
      </c>
      <c r="F630" s="15" t="s">
        <v>843</v>
      </c>
      <c r="G630" s="376"/>
      <c r="H630" s="184">
        <f t="shared" si="26"/>
        <v>555</v>
      </c>
      <c r="I630" s="84" t="s">
        <v>2113</v>
      </c>
      <c r="J630" s="164">
        <v>40</v>
      </c>
      <c r="K630" s="166" t="s">
        <v>3477</v>
      </c>
      <c r="L630" s="12" t="s">
        <v>831</v>
      </c>
      <c r="W630" s="83">
        <v>1</v>
      </c>
    </row>
    <row r="631" spans="1:24" ht="45" customHeight="1" x14ac:dyDescent="0.5">
      <c r="A631" s="176"/>
      <c r="B631" s="153"/>
      <c r="C631" s="19">
        <v>2</v>
      </c>
      <c r="D631" s="17">
        <v>2.4</v>
      </c>
      <c r="E631" s="15" t="s">
        <v>828</v>
      </c>
      <c r="F631" s="15" t="s">
        <v>843</v>
      </c>
      <c r="G631" s="376"/>
      <c r="H631" s="184">
        <f t="shared" si="26"/>
        <v>556</v>
      </c>
      <c r="I631" s="84" t="s">
        <v>2114</v>
      </c>
      <c r="J631" s="164">
        <v>60</v>
      </c>
      <c r="K631" s="166" t="s">
        <v>3478</v>
      </c>
      <c r="L631" s="12" t="s">
        <v>831</v>
      </c>
      <c r="W631" s="83">
        <v>1</v>
      </c>
    </row>
    <row r="632" spans="1:24" ht="45" customHeight="1" x14ac:dyDescent="0.5">
      <c r="B632" s="153">
        <v>603</v>
      </c>
      <c r="C632" s="19">
        <v>2</v>
      </c>
      <c r="D632" s="17">
        <v>2.4</v>
      </c>
      <c r="E632" s="15" t="s">
        <v>828</v>
      </c>
      <c r="F632" s="15" t="s">
        <v>843</v>
      </c>
      <c r="G632" s="377"/>
      <c r="H632" s="184">
        <f t="shared" si="26"/>
        <v>557</v>
      </c>
      <c r="I632" s="84" t="s">
        <v>2115</v>
      </c>
      <c r="J632" s="164">
        <v>60</v>
      </c>
      <c r="K632" s="166" t="s">
        <v>3479</v>
      </c>
      <c r="L632" s="12" t="s">
        <v>831</v>
      </c>
      <c r="W632" s="83">
        <v>1</v>
      </c>
    </row>
    <row r="633" spans="1:24" ht="45" customHeight="1" x14ac:dyDescent="0.5">
      <c r="B633" s="153">
        <v>604</v>
      </c>
      <c r="C633" s="19">
        <v>2</v>
      </c>
      <c r="D633" s="17">
        <v>2.4</v>
      </c>
      <c r="E633" s="15" t="s">
        <v>828</v>
      </c>
      <c r="F633" s="18" t="s">
        <v>845</v>
      </c>
      <c r="G633" s="381" t="s">
        <v>846</v>
      </c>
      <c r="H633" s="90">
        <f t="shared" si="26"/>
        <v>558</v>
      </c>
      <c r="I633" s="84" t="s">
        <v>2116</v>
      </c>
      <c r="J633" s="179">
        <v>1</v>
      </c>
      <c r="K633" s="169" t="s">
        <v>3480</v>
      </c>
      <c r="L633" s="12" t="s">
        <v>831</v>
      </c>
      <c r="W633" s="83">
        <v>1</v>
      </c>
    </row>
    <row r="634" spans="1:24" ht="45" customHeight="1" x14ac:dyDescent="0.5">
      <c r="B634" s="153">
        <v>605</v>
      </c>
      <c r="C634" s="19">
        <v>2</v>
      </c>
      <c r="D634" s="17">
        <v>2.4</v>
      </c>
      <c r="E634" s="15" t="s">
        <v>828</v>
      </c>
      <c r="F634" s="18" t="s">
        <v>845</v>
      </c>
      <c r="G634" s="383"/>
      <c r="H634" s="90">
        <f t="shared" si="26"/>
        <v>559</v>
      </c>
      <c r="I634" s="84" t="s">
        <v>2117</v>
      </c>
      <c r="J634" s="179">
        <v>1</v>
      </c>
      <c r="K634" s="169" t="s">
        <v>847</v>
      </c>
      <c r="L634" s="12" t="s">
        <v>831</v>
      </c>
      <c r="W634" s="83">
        <v>1</v>
      </c>
    </row>
    <row r="635" spans="1:24" ht="45" customHeight="1" x14ac:dyDescent="0.5">
      <c r="B635" s="153">
        <v>606</v>
      </c>
      <c r="G635" s="162" t="s">
        <v>848</v>
      </c>
      <c r="H635" s="163"/>
      <c r="I635" s="163"/>
      <c r="J635" s="162"/>
      <c r="K635" s="162"/>
      <c r="M635" s="75"/>
      <c r="N635" s="75"/>
      <c r="O635" s="75"/>
      <c r="P635" s="75"/>
      <c r="Q635" s="76"/>
      <c r="R635" s="77"/>
      <c r="S635" s="78">
        <v>2</v>
      </c>
      <c r="T635" s="77" t="s">
        <v>1695</v>
      </c>
      <c r="U635" s="78"/>
      <c r="V635" s="77"/>
      <c r="W635" s="79">
        <f>SUM(W636:W639)</f>
        <v>4</v>
      </c>
      <c r="X635" s="77" t="s">
        <v>1697</v>
      </c>
    </row>
    <row r="636" spans="1:24" ht="45" customHeight="1" x14ac:dyDescent="0.5">
      <c r="B636" s="153">
        <v>607</v>
      </c>
      <c r="C636" s="19">
        <v>2</v>
      </c>
      <c r="D636" s="17">
        <v>2.4</v>
      </c>
      <c r="E636" s="16" t="s">
        <v>849</v>
      </c>
      <c r="F636" s="16" t="s">
        <v>850</v>
      </c>
      <c r="G636" s="93" t="s">
        <v>851</v>
      </c>
      <c r="H636" s="91">
        <f>+H634+1</f>
        <v>560</v>
      </c>
      <c r="I636" s="84" t="s">
        <v>2118</v>
      </c>
      <c r="J636" s="95">
        <v>1</v>
      </c>
      <c r="K636" s="93" t="s">
        <v>3481</v>
      </c>
      <c r="L636" s="12" t="s">
        <v>831</v>
      </c>
      <c r="W636" s="83">
        <v>1</v>
      </c>
    </row>
    <row r="637" spans="1:24" ht="45" customHeight="1" x14ac:dyDescent="0.5">
      <c r="B637" s="153">
        <v>608</v>
      </c>
      <c r="C637" s="19">
        <v>2</v>
      </c>
      <c r="D637" s="17">
        <v>2.4</v>
      </c>
      <c r="E637" s="16" t="s">
        <v>849</v>
      </c>
      <c r="F637" s="18" t="s">
        <v>852</v>
      </c>
      <c r="G637" s="381" t="s">
        <v>853</v>
      </c>
      <c r="H637" s="80">
        <f>+H636+1</f>
        <v>561</v>
      </c>
      <c r="I637" s="84" t="s">
        <v>2119</v>
      </c>
      <c r="J637" s="175">
        <v>1</v>
      </c>
      <c r="K637" s="167" t="s">
        <v>854</v>
      </c>
      <c r="L637" s="12" t="s">
        <v>831</v>
      </c>
      <c r="W637" s="83">
        <v>1</v>
      </c>
    </row>
    <row r="638" spans="1:24" ht="45" customHeight="1" x14ac:dyDescent="0.5">
      <c r="B638" s="153">
        <v>609</v>
      </c>
      <c r="C638" s="19">
        <v>2</v>
      </c>
      <c r="D638" s="17">
        <v>2.4</v>
      </c>
      <c r="E638" s="16" t="s">
        <v>849</v>
      </c>
      <c r="F638" s="18" t="s">
        <v>852</v>
      </c>
      <c r="G638" s="382"/>
      <c r="H638" s="80">
        <f>+H637+1</f>
        <v>562</v>
      </c>
      <c r="I638" s="84" t="s">
        <v>2120</v>
      </c>
      <c r="J638" s="175">
        <v>1</v>
      </c>
      <c r="K638" s="188" t="s">
        <v>3482</v>
      </c>
      <c r="L638" s="12" t="s">
        <v>831</v>
      </c>
      <c r="W638" s="83">
        <v>1</v>
      </c>
    </row>
    <row r="639" spans="1:24" ht="45" customHeight="1" x14ac:dyDescent="0.5">
      <c r="B639" s="153">
        <v>610</v>
      </c>
      <c r="C639" s="19">
        <v>2</v>
      </c>
      <c r="D639" s="17">
        <v>2.4</v>
      </c>
      <c r="E639" s="16" t="s">
        <v>849</v>
      </c>
      <c r="F639" s="18" t="s">
        <v>852</v>
      </c>
      <c r="G639" s="383"/>
      <c r="H639" s="80">
        <f>+H638+1</f>
        <v>563</v>
      </c>
      <c r="I639" s="84" t="s">
        <v>2121</v>
      </c>
      <c r="J639" s="175">
        <v>1</v>
      </c>
      <c r="K639" s="188" t="s">
        <v>3483</v>
      </c>
      <c r="L639" s="12" t="s">
        <v>831</v>
      </c>
      <c r="W639" s="83">
        <v>1</v>
      </c>
    </row>
    <row r="640" spans="1:24" ht="45" customHeight="1" x14ac:dyDescent="0.5">
      <c r="B640" s="153">
        <v>611</v>
      </c>
      <c r="G640" s="162" t="s">
        <v>855</v>
      </c>
      <c r="H640" s="163"/>
      <c r="I640" s="163"/>
      <c r="J640" s="162"/>
      <c r="K640" s="162"/>
      <c r="M640" s="75"/>
      <c r="N640" s="75"/>
      <c r="O640" s="75"/>
      <c r="P640" s="75"/>
      <c r="Q640" s="76"/>
      <c r="R640" s="77"/>
      <c r="S640" s="78">
        <v>1</v>
      </c>
      <c r="T640" s="77" t="s">
        <v>1695</v>
      </c>
      <c r="U640" s="78"/>
      <c r="V640" s="77"/>
      <c r="W640" s="79">
        <f>SUM(W641:W644)</f>
        <v>4</v>
      </c>
      <c r="X640" s="77" t="s">
        <v>1697</v>
      </c>
    </row>
    <row r="641" spans="2:24" ht="45" customHeight="1" x14ac:dyDescent="0.5">
      <c r="B641" s="153">
        <v>612</v>
      </c>
      <c r="C641" s="19">
        <v>2</v>
      </c>
      <c r="D641" s="17">
        <v>2.4</v>
      </c>
      <c r="E641" s="15" t="s">
        <v>856</v>
      </c>
      <c r="F641" s="15" t="s">
        <v>857</v>
      </c>
      <c r="G641" s="375" t="s">
        <v>3484</v>
      </c>
      <c r="H641" s="164">
        <f>+H639+1</f>
        <v>564</v>
      </c>
      <c r="I641" s="84" t="s">
        <v>2122</v>
      </c>
      <c r="J641" s="164">
        <v>1</v>
      </c>
      <c r="K641" s="195" t="s">
        <v>3485</v>
      </c>
      <c r="L641" s="12" t="s">
        <v>831</v>
      </c>
      <c r="W641" s="83">
        <v>1</v>
      </c>
    </row>
    <row r="642" spans="2:24" ht="45" customHeight="1" x14ac:dyDescent="0.5">
      <c r="B642" s="153"/>
      <c r="C642" s="19">
        <v>2</v>
      </c>
      <c r="D642" s="17">
        <v>2.4</v>
      </c>
      <c r="E642" s="15" t="s">
        <v>856</v>
      </c>
      <c r="F642" s="15" t="s">
        <v>857</v>
      </c>
      <c r="G642" s="376"/>
      <c r="H642" s="164">
        <f>+H641+1</f>
        <v>565</v>
      </c>
      <c r="I642" s="84" t="s">
        <v>2123</v>
      </c>
      <c r="J642" s="164">
        <v>20</v>
      </c>
      <c r="K642" s="195" t="s">
        <v>859</v>
      </c>
      <c r="L642" s="12" t="s">
        <v>831</v>
      </c>
      <c r="W642" s="83">
        <v>1</v>
      </c>
    </row>
    <row r="643" spans="2:24" ht="45" customHeight="1" x14ac:dyDescent="0.5">
      <c r="B643" s="153"/>
      <c r="C643" s="19">
        <v>2</v>
      </c>
      <c r="D643" s="17">
        <v>2.4</v>
      </c>
      <c r="E643" s="15" t="s">
        <v>856</v>
      </c>
      <c r="F643" s="15" t="s">
        <v>857</v>
      </c>
      <c r="G643" s="376"/>
      <c r="H643" s="164">
        <f>+H642+1</f>
        <v>566</v>
      </c>
      <c r="I643" s="84" t="s">
        <v>2124</v>
      </c>
      <c r="J643" s="177">
        <v>1</v>
      </c>
      <c r="K643" s="195" t="s">
        <v>860</v>
      </c>
      <c r="L643" s="12" t="s">
        <v>831</v>
      </c>
      <c r="W643" s="83">
        <v>1</v>
      </c>
    </row>
    <row r="644" spans="2:24" ht="45" customHeight="1" x14ac:dyDescent="0.5">
      <c r="B644" s="153"/>
      <c r="C644" s="19">
        <v>2</v>
      </c>
      <c r="D644" s="17">
        <v>2.4</v>
      </c>
      <c r="E644" s="15" t="s">
        <v>856</v>
      </c>
      <c r="F644" s="15" t="s">
        <v>857</v>
      </c>
      <c r="G644" s="377"/>
      <c r="H644" s="164">
        <f>+H643+1</f>
        <v>567</v>
      </c>
      <c r="I644" s="84" t="s">
        <v>2125</v>
      </c>
      <c r="J644" s="177">
        <v>1</v>
      </c>
      <c r="K644" s="195" t="s">
        <v>861</v>
      </c>
      <c r="L644" s="12" t="s">
        <v>831</v>
      </c>
      <c r="W644" s="83">
        <v>1</v>
      </c>
    </row>
    <row r="645" spans="2:24" ht="45" customHeight="1" x14ac:dyDescent="0.5">
      <c r="B645" s="153">
        <v>613</v>
      </c>
      <c r="G645" s="154" t="s">
        <v>862</v>
      </c>
      <c r="H645" s="155"/>
      <c r="I645" s="191"/>
      <c r="J645" s="192"/>
      <c r="K645" s="192"/>
      <c r="M645" s="96"/>
      <c r="N645" s="96"/>
      <c r="O645" s="96">
        <v>5</v>
      </c>
      <c r="P645" s="96" t="s">
        <v>1693</v>
      </c>
      <c r="Q645" s="97">
        <f>SUM(Q646:Q790)</f>
        <v>14</v>
      </c>
      <c r="R645" s="98" t="s">
        <v>1694</v>
      </c>
      <c r="S645" s="97">
        <f>SUM(S646:S790)/2</f>
        <v>43</v>
      </c>
      <c r="T645" s="98" t="s">
        <v>1695</v>
      </c>
      <c r="U645" s="97">
        <f>SUM(U646:U790)</f>
        <v>62</v>
      </c>
      <c r="V645" s="98" t="s">
        <v>1696</v>
      </c>
      <c r="W645" s="97">
        <f>SUM(W646:W790)/3</f>
        <v>126</v>
      </c>
      <c r="X645" s="98" t="s">
        <v>1697</v>
      </c>
    </row>
    <row r="646" spans="2:24" ht="45" customHeight="1" x14ac:dyDescent="0.5">
      <c r="B646" s="153">
        <v>614</v>
      </c>
      <c r="G646" s="158" t="s">
        <v>3486</v>
      </c>
      <c r="H646" s="159"/>
      <c r="I646" s="159"/>
      <c r="J646" s="159"/>
      <c r="K646" s="180"/>
      <c r="M646" s="71"/>
      <c r="N646" s="71"/>
      <c r="O646" s="71"/>
      <c r="P646" s="71"/>
      <c r="Q646" s="72">
        <v>2</v>
      </c>
      <c r="R646" s="73" t="s">
        <v>1694</v>
      </c>
      <c r="S646" s="74">
        <f>SUM(S647:S657)</f>
        <v>4</v>
      </c>
      <c r="T646" s="73" t="s">
        <v>1695</v>
      </c>
      <c r="U646" s="74">
        <v>4</v>
      </c>
      <c r="V646" s="73" t="s">
        <v>1696</v>
      </c>
      <c r="W646" s="74">
        <f>SUM(W647:W657)/2</f>
        <v>9</v>
      </c>
      <c r="X646" s="73" t="s">
        <v>1697</v>
      </c>
    </row>
    <row r="647" spans="2:24" ht="45" customHeight="1" x14ac:dyDescent="0.5">
      <c r="B647" s="153">
        <v>615</v>
      </c>
      <c r="G647" s="162" t="s">
        <v>3487</v>
      </c>
      <c r="H647" s="163"/>
      <c r="I647" s="163"/>
      <c r="J647" s="162"/>
      <c r="K647" s="162"/>
      <c r="M647" s="75"/>
      <c r="N647" s="75"/>
      <c r="O647" s="75"/>
      <c r="P647" s="75"/>
      <c r="Q647" s="76"/>
      <c r="R647" s="77"/>
      <c r="S647" s="78">
        <v>2</v>
      </c>
      <c r="T647" s="77" t="s">
        <v>1695</v>
      </c>
      <c r="U647" s="78"/>
      <c r="V647" s="77"/>
      <c r="W647" s="79">
        <f>SUM(W648:W652)</f>
        <v>5</v>
      </c>
      <c r="X647" s="77" t="s">
        <v>1697</v>
      </c>
    </row>
    <row r="648" spans="2:24" ht="45" customHeight="1" x14ac:dyDescent="0.5">
      <c r="B648" s="153">
        <v>616</v>
      </c>
      <c r="C648" s="10">
        <v>3</v>
      </c>
      <c r="D648" s="14">
        <v>3.1</v>
      </c>
      <c r="E648" s="15" t="s">
        <v>865</v>
      </c>
      <c r="F648" s="15" t="s">
        <v>866</v>
      </c>
      <c r="G648" s="342" t="s">
        <v>3488</v>
      </c>
      <c r="H648" s="164">
        <f>+H644+1</f>
        <v>568</v>
      </c>
      <c r="I648" s="84" t="s">
        <v>2126</v>
      </c>
      <c r="J648" s="164">
        <v>1</v>
      </c>
      <c r="K648" s="172" t="s">
        <v>868</v>
      </c>
      <c r="L648" s="12" t="s">
        <v>869</v>
      </c>
      <c r="W648" s="83">
        <v>1</v>
      </c>
    </row>
    <row r="649" spans="2:24" ht="45" customHeight="1" x14ac:dyDescent="0.5">
      <c r="B649" s="153">
        <v>617</v>
      </c>
      <c r="C649" s="10">
        <v>3</v>
      </c>
      <c r="D649" s="14">
        <v>3.1</v>
      </c>
      <c r="E649" s="15" t="s">
        <v>865</v>
      </c>
      <c r="F649" s="15" t="s">
        <v>866</v>
      </c>
      <c r="G649" s="343"/>
      <c r="H649" s="164">
        <f>+H648+1</f>
        <v>569</v>
      </c>
      <c r="I649" s="84" t="s">
        <v>2127</v>
      </c>
      <c r="J649" s="164">
        <v>2</v>
      </c>
      <c r="K649" s="172" t="s">
        <v>870</v>
      </c>
      <c r="L649" s="12" t="s">
        <v>869</v>
      </c>
      <c r="W649" s="83">
        <v>1</v>
      </c>
    </row>
    <row r="650" spans="2:24" ht="45" customHeight="1" x14ac:dyDescent="0.5">
      <c r="B650" s="153">
        <v>618</v>
      </c>
      <c r="C650" s="10">
        <v>3</v>
      </c>
      <c r="D650" s="14">
        <v>3.1</v>
      </c>
      <c r="E650" s="15" t="s">
        <v>865</v>
      </c>
      <c r="F650" s="15" t="s">
        <v>866</v>
      </c>
      <c r="G650" s="344"/>
      <c r="H650" s="164">
        <f>+H649+1</f>
        <v>570</v>
      </c>
      <c r="I650" s="84" t="s">
        <v>2128</v>
      </c>
      <c r="J650" s="164">
        <v>1</v>
      </c>
      <c r="K650" s="172" t="s">
        <v>871</v>
      </c>
      <c r="L650" s="12" t="s">
        <v>869</v>
      </c>
      <c r="W650" s="83">
        <v>1</v>
      </c>
    </row>
    <row r="651" spans="2:24" ht="45" customHeight="1" x14ac:dyDescent="0.5">
      <c r="B651" s="153">
        <v>619</v>
      </c>
      <c r="C651" s="10">
        <v>3</v>
      </c>
      <c r="D651" s="14">
        <v>3.1</v>
      </c>
      <c r="E651" s="15" t="s">
        <v>865</v>
      </c>
      <c r="F651" s="18" t="s">
        <v>872</v>
      </c>
      <c r="G651" s="345" t="s">
        <v>3489</v>
      </c>
      <c r="H651" s="80">
        <f>+H650+1</f>
        <v>571</v>
      </c>
      <c r="I651" s="84" t="s">
        <v>2129</v>
      </c>
      <c r="J651" s="80">
        <v>1</v>
      </c>
      <c r="K651" s="174" t="s">
        <v>874</v>
      </c>
      <c r="L651" s="12" t="s">
        <v>869</v>
      </c>
      <c r="W651" s="83">
        <v>1</v>
      </c>
    </row>
    <row r="652" spans="2:24" ht="45" customHeight="1" x14ac:dyDescent="0.5">
      <c r="B652" s="153">
        <v>620</v>
      </c>
      <c r="C652" s="10">
        <v>3</v>
      </c>
      <c r="D652" s="14">
        <v>3.1</v>
      </c>
      <c r="E652" s="15" t="s">
        <v>865</v>
      </c>
      <c r="F652" s="18" t="s">
        <v>872</v>
      </c>
      <c r="G652" s="346"/>
      <c r="H652" s="80">
        <f>+H651+1</f>
        <v>572</v>
      </c>
      <c r="I652" s="84" t="s">
        <v>2130</v>
      </c>
      <c r="J652" s="175">
        <v>1</v>
      </c>
      <c r="K652" s="174" t="s">
        <v>875</v>
      </c>
      <c r="L652" s="12" t="s">
        <v>869</v>
      </c>
      <c r="W652" s="83">
        <v>1</v>
      </c>
    </row>
    <row r="653" spans="2:24" ht="45" customHeight="1" x14ac:dyDescent="0.5">
      <c r="B653" s="153">
        <v>621</v>
      </c>
      <c r="G653" s="162" t="s">
        <v>3490</v>
      </c>
      <c r="H653" s="163"/>
      <c r="I653" s="163"/>
      <c r="J653" s="162"/>
      <c r="K653" s="162"/>
      <c r="M653" s="75"/>
      <c r="N653" s="75"/>
      <c r="O653" s="75"/>
      <c r="P653" s="75"/>
      <c r="Q653" s="76"/>
      <c r="R653" s="77"/>
      <c r="S653" s="78">
        <v>2</v>
      </c>
      <c r="T653" s="77" t="s">
        <v>1695</v>
      </c>
      <c r="U653" s="78"/>
      <c r="V653" s="77"/>
      <c r="W653" s="79">
        <f>SUM(W654:W657)</f>
        <v>4</v>
      </c>
      <c r="X653" s="77" t="s">
        <v>1697</v>
      </c>
    </row>
    <row r="654" spans="2:24" ht="45" customHeight="1" x14ac:dyDescent="0.5">
      <c r="B654" s="153">
        <v>622</v>
      </c>
      <c r="C654" s="10">
        <v>3</v>
      </c>
      <c r="D654" s="14">
        <v>3.1</v>
      </c>
      <c r="E654" s="16" t="s">
        <v>877</v>
      </c>
      <c r="F654" s="16" t="s">
        <v>878</v>
      </c>
      <c r="G654" s="348" t="s">
        <v>3491</v>
      </c>
      <c r="H654" s="91">
        <f>+H652+1</f>
        <v>573</v>
      </c>
      <c r="I654" s="84" t="s">
        <v>2131</v>
      </c>
      <c r="J654" s="95">
        <v>1</v>
      </c>
      <c r="K654" s="173" t="s">
        <v>880</v>
      </c>
      <c r="L654" s="12" t="s">
        <v>869</v>
      </c>
      <c r="W654" s="83">
        <v>1</v>
      </c>
    </row>
    <row r="655" spans="2:24" ht="45" customHeight="1" x14ac:dyDescent="0.5">
      <c r="B655" s="153">
        <v>623</v>
      </c>
      <c r="C655" s="10">
        <v>3</v>
      </c>
      <c r="D655" s="14">
        <v>3.1</v>
      </c>
      <c r="E655" s="16" t="s">
        <v>877</v>
      </c>
      <c r="F655" s="16" t="s">
        <v>878</v>
      </c>
      <c r="G655" s="350"/>
      <c r="H655" s="91">
        <f>+H654+1</f>
        <v>574</v>
      </c>
      <c r="I655" s="84" t="s">
        <v>2132</v>
      </c>
      <c r="J655" s="95">
        <v>1</v>
      </c>
      <c r="K655" s="173" t="s">
        <v>881</v>
      </c>
      <c r="L655" s="12" t="s">
        <v>869</v>
      </c>
      <c r="W655" s="83">
        <v>1</v>
      </c>
    </row>
    <row r="656" spans="2:24" ht="45" customHeight="1" x14ac:dyDescent="0.5">
      <c r="B656" s="153">
        <v>624</v>
      </c>
      <c r="C656" s="10">
        <v>3</v>
      </c>
      <c r="D656" s="14">
        <v>3.1</v>
      </c>
      <c r="E656" s="16" t="s">
        <v>877</v>
      </c>
      <c r="F656" s="18" t="s">
        <v>882</v>
      </c>
      <c r="G656" s="345" t="s">
        <v>3492</v>
      </c>
      <c r="H656" s="80">
        <f>+H655+1</f>
        <v>575</v>
      </c>
      <c r="I656" s="84" t="s">
        <v>2133</v>
      </c>
      <c r="J656" s="80">
        <v>20</v>
      </c>
      <c r="K656" s="174" t="s">
        <v>884</v>
      </c>
      <c r="L656" s="12" t="s">
        <v>869</v>
      </c>
      <c r="W656" s="83">
        <v>1</v>
      </c>
    </row>
    <row r="657" spans="1:24" ht="45" customHeight="1" x14ac:dyDescent="0.5">
      <c r="B657" s="153">
        <v>625</v>
      </c>
      <c r="C657" s="10">
        <v>3</v>
      </c>
      <c r="D657" s="14">
        <v>3.1</v>
      </c>
      <c r="E657" s="16" t="s">
        <v>877</v>
      </c>
      <c r="F657" s="18" t="s">
        <v>882</v>
      </c>
      <c r="G657" s="346"/>
      <c r="H657" s="80">
        <f>+H656+1</f>
        <v>576</v>
      </c>
      <c r="I657" s="84" t="s">
        <v>2134</v>
      </c>
      <c r="J657" s="80">
        <v>20</v>
      </c>
      <c r="K657" s="174" t="s">
        <v>885</v>
      </c>
      <c r="L657" s="12" t="s">
        <v>869</v>
      </c>
      <c r="W657" s="83">
        <v>1</v>
      </c>
    </row>
    <row r="658" spans="1:24" ht="45" customHeight="1" x14ac:dyDescent="0.5">
      <c r="B658" s="153">
        <v>626</v>
      </c>
      <c r="G658" s="158" t="s">
        <v>3493</v>
      </c>
      <c r="H658" s="159"/>
      <c r="I658" s="159"/>
      <c r="J658" s="159"/>
      <c r="K658" s="180"/>
      <c r="M658" s="71"/>
      <c r="N658" s="71"/>
      <c r="O658" s="71"/>
      <c r="P658" s="71"/>
      <c r="Q658" s="72">
        <v>3</v>
      </c>
      <c r="R658" s="73" t="s">
        <v>1694</v>
      </c>
      <c r="S658" s="74">
        <f>SUM(S659:S675)</f>
        <v>8</v>
      </c>
      <c r="T658" s="73" t="s">
        <v>1695</v>
      </c>
      <c r="U658" s="74">
        <v>4</v>
      </c>
      <c r="V658" s="73" t="s">
        <v>1696</v>
      </c>
      <c r="W658" s="74">
        <f>SUM(W659:W675)/2</f>
        <v>14</v>
      </c>
      <c r="X658" s="73" t="s">
        <v>1697</v>
      </c>
    </row>
    <row r="659" spans="1:24" ht="45" customHeight="1" x14ac:dyDescent="0.5">
      <c r="B659" s="153">
        <v>627</v>
      </c>
      <c r="G659" s="162" t="s">
        <v>3494</v>
      </c>
      <c r="H659" s="163"/>
      <c r="I659" s="163"/>
      <c r="J659" s="162"/>
      <c r="K659" s="162"/>
      <c r="M659" s="75"/>
      <c r="N659" s="75"/>
      <c r="O659" s="75"/>
      <c r="P659" s="75"/>
      <c r="Q659" s="76"/>
      <c r="R659" s="77"/>
      <c r="S659" s="78">
        <v>3</v>
      </c>
      <c r="T659" s="77" t="s">
        <v>1695</v>
      </c>
      <c r="U659" s="78"/>
      <c r="V659" s="77"/>
      <c r="W659" s="79">
        <f>SUM(W660:W665)</f>
        <v>6</v>
      </c>
      <c r="X659" s="77" t="s">
        <v>1697</v>
      </c>
    </row>
    <row r="660" spans="1:24" ht="45" customHeight="1" x14ac:dyDescent="0.5">
      <c r="B660" s="153">
        <v>628</v>
      </c>
      <c r="C660" s="10">
        <v>3</v>
      </c>
      <c r="D660" s="17">
        <v>3.2</v>
      </c>
      <c r="E660" s="15" t="s">
        <v>888</v>
      </c>
      <c r="F660" s="15" t="s">
        <v>889</v>
      </c>
      <c r="G660" s="342" t="s">
        <v>3495</v>
      </c>
      <c r="H660" s="164">
        <f>+H657+1</f>
        <v>577</v>
      </c>
      <c r="I660" s="84" t="s">
        <v>2135</v>
      </c>
      <c r="J660" s="164">
        <v>1</v>
      </c>
      <c r="K660" s="172" t="s">
        <v>891</v>
      </c>
      <c r="L660" s="12" t="s">
        <v>892</v>
      </c>
      <c r="W660" s="83">
        <v>1</v>
      </c>
    </row>
    <row r="661" spans="1:24" ht="45" customHeight="1" x14ac:dyDescent="0.5">
      <c r="B661" s="153">
        <v>629</v>
      </c>
      <c r="C661" s="10">
        <v>3</v>
      </c>
      <c r="D661" s="17">
        <v>3.2</v>
      </c>
      <c r="E661" s="15" t="s">
        <v>888</v>
      </c>
      <c r="F661" s="15" t="s">
        <v>889</v>
      </c>
      <c r="G661" s="344"/>
      <c r="H661" s="164">
        <f>+H660+1</f>
        <v>578</v>
      </c>
      <c r="I661" s="84" t="s">
        <v>2136</v>
      </c>
      <c r="J661" s="164">
        <v>1</v>
      </c>
      <c r="K661" s="172" t="s">
        <v>893</v>
      </c>
      <c r="L661" s="12" t="s">
        <v>892</v>
      </c>
      <c r="W661" s="83">
        <v>1</v>
      </c>
    </row>
    <row r="662" spans="1:24" ht="45" customHeight="1" x14ac:dyDescent="0.5">
      <c r="B662" s="153">
        <v>630</v>
      </c>
      <c r="C662" s="10">
        <v>3</v>
      </c>
      <c r="D662" s="17">
        <v>3.2</v>
      </c>
      <c r="E662" s="15" t="s">
        <v>888</v>
      </c>
      <c r="F662" s="18" t="s">
        <v>894</v>
      </c>
      <c r="G662" s="345" t="s">
        <v>3496</v>
      </c>
      <c r="H662" s="80">
        <f>+H661+1</f>
        <v>579</v>
      </c>
      <c r="I662" s="84" t="s">
        <v>2137</v>
      </c>
      <c r="J662" s="178">
        <v>1</v>
      </c>
      <c r="K662" s="182" t="s">
        <v>3497</v>
      </c>
      <c r="L662" s="12" t="s">
        <v>892</v>
      </c>
      <c r="W662" s="83">
        <v>1</v>
      </c>
    </row>
    <row r="663" spans="1:24" ht="45" customHeight="1" x14ac:dyDescent="0.5">
      <c r="A663" s="8">
        <v>4</v>
      </c>
      <c r="B663" s="153">
        <v>631</v>
      </c>
      <c r="C663" s="10">
        <v>3</v>
      </c>
      <c r="D663" s="17">
        <v>3.2</v>
      </c>
      <c r="E663" s="15" t="s">
        <v>888</v>
      </c>
      <c r="F663" s="18" t="s">
        <v>894</v>
      </c>
      <c r="G663" s="346"/>
      <c r="H663" s="80">
        <f>+H662+1</f>
        <v>580</v>
      </c>
      <c r="I663" s="84" t="s">
        <v>2138</v>
      </c>
      <c r="J663" s="178">
        <v>1</v>
      </c>
      <c r="K663" s="182" t="s">
        <v>896</v>
      </c>
      <c r="L663" s="12" t="s">
        <v>892</v>
      </c>
      <c r="W663" s="83">
        <v>1</v>
      </c>
    </row>
    <row r="664" spans="1:24" ht="45" customHeight="1" x14ac:dyDescent="0.5">
      <c r="B664" s="153"/>
      <c r="C664" s="10">
        <v>3</v>
      </c>
      <c r="D664" s="17">
        <v>3.2</v>
      </c>
      <c r="E664" s="15" t="s">
        <v>888</v>
      </c>
      <c r="F664" s="15" t="s">
        <v>897</v>
      </c>
      <c r="G664" s="342" t="s">
        <v>3498</v>
      </c>
      <c r="H664" s="164">
        <f>+H663+1</f>
        <v>581</v>
      </c>
      <c r="I664" s="84" t="s">
        <v>2139</v>
      </c>
      <c r="J664" s="164">
        <v>1</v>
      </c>
      <c r="K664" s="172" t="s">
        <v>898</v>
      </c>
      <c r="L664" s="12" t="s">
        <v>892</v>
      </c>
      <c r="W664" s="83">
        <v>1</v>
      </c>
    </row>
    <row r="665" spans="1:24" ht="45" customHeight="1" x14ac:dyDescent="0.5">
      <c r="B665" s="153"/>
      <c r="C665" s="10">
        <v>3</v>
      </c>
      <c r="D665" s="17">
        <v>3.2</v>
      </c>
      <c r="E665" s="15" t="s">
        <v>888</v>
      </c>
      <c r="F665" s="15" t="s">
        <v>897</v>
      </c>
      <c r="G665" s="344"/>
      <c r="H665" s="164">
        <f>+H664+1</f>
        <v>582</v>
      </c>
      <c r="I665" s="84" t="s">
        <v>2140</v>
      </c>
      <c r="J665" s="164">
        <v>2</v>
      </c>
      <c r="K665" s="172" t="s">
        <v>3499</v>
      </c>
      <c r="L665" s="12" t="s">
        <v>892</v>
      </c>
      <c r="W665" s="83">
        <v>1</v>
      </c>
    </row>
    <row r="666" spans="1:24" ht="45" customHeight="1" x14ac:dyDescent="0.5">
      <c r="B666" s="153">
        <v>632</v>
      </c>
      <c r="G666" s="162" t="s">
        <v>3500</v>
      </c>
      <c r="H666" s="163"/>
      <c r="I666" s="163"/>
      <c r="J666" s="162"/>
      <c r="K666" s="162"/>
      <c r="M666" s="75"/>
      <c r="N666" s="75"/>
      <c r="O666" s="75"/>
      <c r="P666" s="75"/>
      <c r="Q666" s="76"/>
      <c r="R666" s="77"/>
      <c r="S666" s="78">
        <v>2</v>
      </c>
      <c r="T666" s="77" t="s">
        <v>1695</v>
      </c>
      <c r="U666" s="78"/>
      <c r="V666" s="77"/>
      <c r="W666" s="79">
        <f>SUM(W667:W668)</f>
        <v>2</v>
      </c>
      <c r="X666" s="77" t="s">
        <v>1697</v>
      </c>
    </row>
    <row r="667" spans="1:24" ht="45" customHeight="1" x14ac:dyDescent="0.5">
      <c r="A667" s="8">
        <v>5</v>
      </c>
      <c r="B667" s="153">
        <v>633</v>
      </c>
      <c r="C667" s="10">
        <v>3</v>
      </c>
      <c r="D667" s="17">
        <v>3.2</v>
      </c>
      <c r="E667" s="16" t="s">
        <v>900</v>
      </c>
      <c r="F667" s="16" t="s">
        <v>901</v>
      </c>
      <c r="G667" s="173" t="s">
        <v>3501</v>
      </c>
      <c r="H667" s="91">
        <f>+H665+1</f>
        <v>583</v>
      </c>
      <c r="I667" s="84" t="s">
        <v>2141</v>
      </c>
      <c r="J667" s="91">
        <v>4</v>
      </c>
      <c r="K667" s="173" t="s">
        <v>903</v>
      </c>
      <c r="L667" s="12" t="s">
        <v>892</v>
      </c>
      <c r="W667" s="83">
        <v>1</v>
      </c>
    </row>
    <row r="668" spans="1:24" ht="45" customHeight="1" x14ac:dyDescent="0.5">
      <c r="A668" s="8">
        <v>6</v>
      </c>
      <c r="B668" s="153">
        <v>634</v>
      </c>
      <c r="C668" s="10">
        <v>3</v>
      </c>
      <c r="D668" s="17">
        <v>3.2</v>
      </c>
      <c r="E668" s="16" t="s">
        <v>900</v>
      </c>
      <c r="F668" s="18" t="s">
        <v>904</v>
      </c>
      <c r="G668" s="174" t="s">
        <v>3502</v>
      </c>
      <c r="H668" s="80">
        <f>+H667+1</f>
        <v>584</v>
      </c>
      <c r="I668" s="84" t="s">
        <v>2142</v>
      </c>
      <c r="J668" s="178">
        <v>4</v>
      </c>
      <c r="K668" s="182" t="s">
        <v>906</v>
      </c>
      <c r="L668" s="12" t="s">
        <v>892</v>
      </c>
      <c r="W668" s="83">
        <v>1</v>
      </c>
    </row>
    <row r="669" spans="1:24" ht="45" customHeight="1" x14ac:dyDescent="0.5">
      <c r="B669" s="153">
        <v>635</v>
      </c>
      <c r="G669" s="162" t="s">
        <v>3503</v>
      </c>
      <c r="H669" s="163"/>
      <c r="I669" s="163"/>
      <c r="J669" s="162"/>
      <c r="K669" s="162"/>
      <c r="M669" s="75"/>
      <c r="N669" s="75"/>
      <c r="O669" s="75"/>
      <c r="P669" s="75"/>
      <c r="Q669" s="76"/>
      <c r="R669" s="77"/>
      <c r="S669" s="78">
        <v>3</v>
      </c>
      <c r="T669" s="77" t="s">
        <v>1695</v>
      </c>
      <c r="U669" s="78"/>
      <c r="V669" s="77"/>
      <c r="W669" s="79">
        <f>SUM(W670:W675)</f>
        <v>6</v>
      </c>
      <c r="X669" s="77" t="s">
        <v>1697</v>
      </c>
    </row>
    <row r="670" spans="1:24" ht="45" customHeight="1" x14ac:dyDescent="0.5">
      <c r="A670" s="8">
        <v>7</v>
      </c>
      <c r="B670" s="153">
        <v>636</v>
      </c>
      <c r="C670" s="10">
        <v>3</v>
      </c>
      <c r="D670" s="17">
        <v>3.2</v>
      </c>
      <c r="E670" s="15" t="s">
        <v>908</v>
      </c>
      <c r="F670" s="15" t="s">
        <v>909</v>
      </c>
      <c r="G670" s="342" t="s">
        <v>3504</v>
      </c>
      <c r="H670" s="164">
        <f>+H668+1</f>
        <v>585</v>
      </c>
      <c r="I670" s="84" t="s">
        <v>2143</v>
      </c>
      <c r="J670" s="164">
        <v>1</v>
      </c>
      <c r="K670" s="172" t="s">
        <v>911</v>
      </c>
      <c r="L670" s="12" t="s">
        <v>892</v>
      </c>
      <c r="W670" s="83">
        <v>1</v>
      </c>
    </row>
    <row r="671" spans="1:24" ht="45" customHeight="1" x14ac:dyDescent="0.5">
      <c r="A671" s="8">
        <v>8</v>
      </c>
      <c r="B671" s="153">
        <v>637</v>
      </c>
      <c r="C671" s="10">
        <v>3</v>
      </c>
      <c r="D671" s="17">
        <v>3.2</v>
      </c>
      <c r="E671" s="15" t="s">
        <v>908</v>
      </c>
      <c r="F671" s="15" t="s">
        <v>909</v>
      </c>
      <c r="G671" s="344"/>
      <c r="H671" s="164">
        <f>+H670+1</f>
        <v>586</v>
      </c>
      <c r="I671" s="84" t="s">
        <v>2144</v>
      </c>
      <c r="J671" s="164">
        <v>1</v>
      </c>
      <c r="K671" s="172" t="s">
        <v>912</v>
      </c>
      <c r="L671" s="12" t="s">
        <v>892</v>
      </c>
      <c r="W671" s="83">
        <v>1</v>
      </c>
    </row>
    <row r="672" spans="1:24" ht="45" customHeight="1" x14ac:dyDescent="0.5">
      <c r="A672" s="8">
        <v>9</v>
      </c>
      <c r="B672" s="153">
        <v>638</v>
      </c>
      <c r="C672" s="10">
        <v>3</v>
      </c>
      <c r="D672" s="17">
        <v>3.2</v>
      </c>
      <c r="E672" s="15" t="s">
        <v>908</v>
      </c>
      <c r="F672" s="18" t="s">
        <v>913</v>
      </c>
      <c r="G672" s="345" t="s">
        <v>3505</v>
      </c>
      <c r="H672" s="80">
        <f>+H671+1</f>
        <v>587</v>
      </c>
      <c r="I672" s="84" t="s">
        <v>2145</v>
      </c>
      <c r="J672" s="80">
        <v>1</v>
      </c>
      <c r="K672" s="174" t="s">
        <v>3506</v>
      </c>
      <c r="L672" s="12" t="s">
        <v>892</v>
      </c>
      <c r="W672" s="83">
        <v>1</v>
      </c>
    </row>
    <row r="673" spans="1:24" ht="45" customHeight="1" x14ac:dyDescent="0.5">
      <c r="A673" s="8">
        <v>10</v>
      </c>
      <c r="B673" s="153">
        <v>639</v>
      </c>
      <c r="C673" s="10">
        <v>3</v>
      </c>
      <c r="D673" s="17">
        <v>3.2</v>
      </c>
      <c r="E673" s="15" t="s">
        <v>908</v>
      </c>
      <c r="F673" s="18" t="s">
        <v>913</v>
      </c>
      <c r="G673" s="346"/>
      <c r="H673" s="80">
        <f>+H672+1</f>
        <v>588</v>
      </c>
      <c r="I673" s="84" t="s">
        <v>2146</v>
      </c>
      <c r="J673" s="80">
        <v>1</v>
      </c>
      <c r="K673" s="174" t="s">
        <v>915</v>
      </c>
      <c r="L673" s="12" t="s">
        <v>892</v>
      </c>
      <c r="W673" s="83">
        <v>1</v>
      </c>
    </row>
    <row r="674" spans="1:24" ht="45" customHeight="1" x14ac:dyDescent="0.5">
      <c r="A674" s="8">
        <v>11</v>
      </c>
      <c r="B674" s="153"/>
      <c r="C674" s="10">
        <v>3</v>
      </c>
      <c r="D674" s="17">
        <v>3.2</v>
      </c>
      <c r="E674" s="15" t="s">
        <v>908</v>
      </c>
      <c r="F674" s="15" t="s">
        <v>916</v>
      </c>
      <c r="G674" s="342" t="s">
        <v>3507</v>
      </c>
      <c r="H674" s="164">
        <f>+H673+1</f>
        <v>589</v>
      </c>
      <c r="I674" s="84" t="s">
        <v>2147</v>
      </c>
      <c r="J674" s="164">
        <v>1</v>
      </c>
      <c r="K674" s="172" t="s">
        <v>918</v>
      </c>
      <c r="L674" s="12" t="s">
        <v>892</v>
      </c>
      <c r="W674" s="83">
        <v>1</v>
      </c>
    </row>
    <row r="675" spans="1:24" ht="45" customHeight="1" x14ac:dyDescent="0.5">
      <c r="A675" s="8">
        <v>12</v>
      </c>
      <c r="B675" s="153"/>
      <c r="C675" s="10">
        <v>3</v>
      </c>
      <c r="D675" s="17">
        <v>3.2</v>
      </c>
      <c r="E675" s="15" t="s">
        <v>908</v>
      </c>
      <c r="F675" s="15" t="s">
        <v>916</v>
      </c>
      <c r="G675" s="344"/>
      <c r="H675" s="164">
        <f>+H674+1</f>
        <v>590</v>
      </c>
      <c r="I675" s="84" t="s">
        <v>2148</v>
      </c>
      <c r="J675" s="164">
        <v>20</v>
      </c>
      <c r="K675" s="172" t="s">
        <v>3508</v>
      </c>
      <c r="L675" s="12" t="s">
        <v>892</v>
      </c>
      <c r="W675" s="83">
        <v>1</v>
      </c>
    </row>
    <row r="676" spans="1:24" ht="45" customHeight="1" x14ac:dyDescent="0.5">
      <c r="B676" s="153">
        <v>640</v>
      </c>
      <c r="G676" s="158" t="s">
        <v>3509</v>
      </c>
      <c r="H676" s="159"/>
      <c r="I676" s="159"/>
      <c r="J676" s="159"/>
      <c r="K676" s="180"/>
      <c r="M676" s="71"/>
      <c r="N676" s="71"/>
      <c r="O676" s="71"/>
      <c r="P676" s="71"/>
      <c r="Q676" s="72">
        <v>3</v>
      </c>
      <c r="R676" s="73" t="s">
        <v>1694</v>
      </c>
      <c r="S676" s="74">
        <f>SUM(S677:S693)</f>
        <v>6</v>
      </c>
      <c r="T676" s="73" t="s">
        <v>1695</v>
      </c>
      <c r="U676" s="74">
        <v>6</v>
      </c>
      <c r="V676" s="73" t="s">
        <v>1696</v>
      </c>
      <c r="W676" s="74">
        <f>SUM(W677:W693)/2</f>
        <v>14</v>
      </c>
      <c r="X676" s="73" t="s">
        <v>1697</v>
      </c>
    </row>
    <row r="677" spans="1:24" ht="45" customHeight="1" x14ac:dyDescent="0.5">
      <c r="B677" s="153">
        <v>641</v>
      </c>
      <c r="G677" s="162" t="s">
        <v>3510</v>
      </c>
      <c r="H677" s="163"/>
      <c r="I677" s="163"/>
      <c r="J677" s="162"/>
      <c r="K677" s="162"/>
      <c r="M677" s="75"/>
      <c r="N677" s="75"/>
      <c r="O677" s="75"/>
      <c r="P677" s="75"/>
      <c r="Q677" s="76"/>
      <c r="R677" s="77"/>
      <c r="S677" s="78">
        <v>2</v>
      </c>
      <c r="T677" s="77" t="s">
        <v>1695</v>
      </c>
      <c r="U677" s="78"/>
      <c r="V677" s="77"/>
      <c r="W677" s="79">
        <f>SUM(W678:W683)</f>
        <v>6</v>
      </c>
      <c r="X677" s="77" t="s">
        <v>1697</v>
      </c>
    </row>
    <row r="678" spans="1:24" ht="45" customHeight="1" x14ac:dyDescent="0.5">
      <c r="A678" s="8">
        <v>13</v>
      </c>
      <c r="B678" s="152">
        <v>13</v>
      </c>
      <c r="C678" s="9">
        <v>13</v>
      </c>
      <c r="D678" s="14">
        <v>3.3</v>
      </c>
      <c r="E678" s="15" t="s">
        <v>924</v>
      </c>
      <c r="F678" s="15" t="s">
        <v>925</v>
      </c>
      <c r="G678" s="375" t="s">
        <v>3511</v>
      </c>
      <c r="H678" s="164">
        <f>+H675+1</f>
        <v>591</v>
      </c>
      <c r="I678" s="84" t="s">
        <v>2149</v>
      </c>
      <c r="J678" s="164">
        <v>1</v>
      </c>
      <c r="K678" s="166" t="s">
        <v>922</v>
      </c>
      <c r="L678" s="12" t="s">
        <v>892</v>
      </c>
      <c r="W678" s="83">
        <v>1</v>
      </c>
    </row>
    <row r="679" spans="1:24" ht="45" customHeight="1" x14ac:dyDescent="0.5">
      <c r="A679" s="8">
        <v>14</v>
      </c>
      <c r="B679" s="152">
        <v>14</v>
      </c>
      <c r="C679" s="9">
        <v>14</v>
      </c>
      <c r="D679" s="14">
        <v>3.3</v>
      </c>
      <c r="E679" s="15" t="s">
        <v>924</v>
      </c>
      <c r="F679" s="15" t="s">
        <v>925</v>
      </c>
      <c r="G679" s="376"/>
      <c r="H679" s="164">
        <f>+H678+1</f>
        <v>592</v>
      </c>
      <c r="I679" s="84" t="s">
        <v>2150</v>
      </c>
      <c r="J679" s="164">
        <v>1</v>
      </c>
      <c r="K679" s="166" t="s">
        <v>923</v>
      </c>
      <c r="L679" s="12" t="s">
        <v>892</v>
      </c>
      <c r="W679" s="83">
        <v>1</v>
      </c>
    </row>
    <row r="680" spans="1:24" ht="45" customHeight="1" x14ac:dyDescent="0.5">
      <c r="B680" s="153"/>
      <c r="D680" s="14">
        <v>3.3</v>
      </c>
      <c r="E680" s="15" t="s">
        <v>924</v>
      </c>
      <c r="F680" s="15" t="s">
        <v>925</v>
      </c>
      <c r="G680" s="376"/>
      <c r="H680" s="164">
        <f>+H679+1</f>
        <v>593</v>
      </c>
      <c r="I680" s="84" t="s">
        <v>2151</v>
      </c>
      <c r="J680" s="164">
        <v>1</v>
      </c>
      <c r="K680" s="166" t="s">
        <v>926</v>
      </c>
      <c r="L680" s="12" t="s">
        <v>892</v>
      </c>
      <c r="W680" s="83">
        <v>1</v>
      </c>
    </row>
    <row r="681" spans="1:24" ht="45" customHeight="1" x14ac:dyDescent="0.5">
      <c r="B681" s="153"/>
      <c r="D681" s="14">
        <v>3.3</v>
      </c>
      <c r="E681" s="15" t="s">
        <v>924</v>
      </c>
      <c r="F681" s="15" t="s">
        <v>925</v>
      </c>
      <c r="G681" s="377"/>
      <c r="H681" s="164">
        <f>+H680+1</f>
        <v>594</v>
      </c>
      <c r="I681" s="84" t="s">
        <v>2152</v>
      </c>
      <c r="J681" s="164">
        <v>1</v>
      </c>
      <c r="K681" s="166" t="s">
        <v>927</v>
      </c>
      <c r="L681" s="12" t="s">
        <v>892</v>
      </c>
      <c r="W681" s="83">
        <v>1</v>
      </c>
    </row>
    <row r="682" spans="1:24" ht="45" customHeight="1" x14ac:dyDescent="0.5">
      <c r="A682" s="8">
        <v>15</v>
      </c>
      <c r="B682" s="153">
        <v>644</v>
      </c>
      <c r="C682" s="10">
        <v>3</v>
      </c>
      <c r="D682" s="14">
        <v>3.3</v>
      </c>
      <c r="E682" s="15" t="s">
        <v>924</v>
      </c>
      <c r="F682" s="18" t="s">
        <v>928</v>
      </c>
      <c r="G682" s="381" t="s">
        <v>3512</v>
      </c>
      <c r="H682" s="80">
        <f>+H681+1</f>
        <v>595</v>
      </c>
      <c r="I682" s="84" t="s">
        <v>2153</v>
      </c>
      <c r="J682" s="80">
        <v>1</v>
      </c>
      <c r="K682" s="167" t="s">
        <v>930</v>
      </c>
      <c r="L682" s="12" t="s">
        <v>892</v>
      </c>
      <c r="W682" s="83">
        <v>1</v>
      </c>
    </row>
    <row r="683" spans="1:24" ht="45" customHeight="1" x14ac:dyDescent="0.5">
      <c r="A683" s="8">
        <v>16</v>
      </c>
      <c r="B683" s="153">
        <v>645</v>
      </c>
      <c r="C683" s="10">
        <v>3</v>
      </c>
      <c r="D683" s="14">
        <v>3.3</v>
      </c>
      <c r="E683" s="15" t="s">
        <v>924</v>
      </c>
      <c r="F683" s="18" t="s">
        <v>928</v>
      </c>
      <c r="G683" s="383"/>
      <c r="H683" s="80">
        <f>+H682+1</f>
        <v>596</v>
      </c>
      <c r="I683" s="84" t="s">
        <v>2154</v>
      </c>
      <c r="J683" s="80">
        <v>1</v>
      </c>
      <c r="K683" s="167" t="s">
        <v>931</v>
      </c>
      <c r="L683" s="12" t="s">
        <v>892</v>
      </c>
      <c r="W683" s="83">
        <v>1</v>
      </c>
    </row>
    <row r="684" spans="1:24" ht="45" customHeight="1" x14ac:dyDescent="0.5">
      <c r="B684" s="153">
        <v>646</v>
      </c>
      <c r="G684" s="162" t="s">
        <v>3513</v>
      </c>
      <c r="H684" s="163"/>
      <c r="I684" s="163"/>
      <c r="J684" s="162"/>
      <c r="K684" s="162"/>
      <c r="M684" s="75"/>
      <c r="N684" s="75"/>
      <c r="O684" s="75"/>
      <c r="P684" s="75"/>
      <c r="Q684" s="76"/>
      <c r="R684" s="77"/>
      <c r="S684" s="78">
        <v>2</v>
      </c>
      <c r="T684" s="77" t="s">
        <v>1695</v>
      </c>
      <c r="U684" s="78"/>
      <c r="V684" s="77"/>
      <c r="W684" s="79">
        <f>SUM(W685:W688)</f>
        <v>4</v>
      </c>
      <c r="X684" s="77" t="s">
        <v>1697</v>
      </c>
    </row>
    <row r="685" spans="1:24" ht="45" customHeight="1" x14ac:dyDescent="0.5">
      <c r="A685" s="8">
        <v>17</v>
      </c>
      <c r="B685" s="153">
        <v>647</v>
      </c>
      <c r="C685" s="10">
        <v>3</v>
      </c>
      <c r="D685" s="14">
        <v>3.3</v>
      </c>
      <c r="E685" s="16" t="s">
        <v>933</v>
      </c>
      <c r="F685" s="16" t="s">
        <v>934</v>
      </c>
      <c r="G685" s="384" t="s">
        <v>3514</v>
      </c>
      <c r="H685" s="91">
        <f>+H683+1</f>
        <v>597</v>
      </c>
      <c r="I685" s="84" t="s">
        <v>2155</v>
      </c>
      <c r="J685" s="91">
        <v>1</v>
      </c>
      <c r="K685" s="93" t="s">
        <v>936</v>
      </c>
      <c r="L685" s="12" t="s">
        <v>892</v>
      </c>
      <c r="W685" s="83">
        <v>1</v>
      </c>
    </row>
    <row r="686" spans="1:24" ht="45" customHeight="1" x14ac:dyDescent="0.5">
      <c r="A686" s="8">
        <v>18</v>
      </c>
      <c r="B686" s="153">
        <v>648</v>
      </c>
      <c r="C686" s="10">
        <v>3</v>
      </c>
      <c r="D686" s="14">
        <v>3.3</v>
      </c>
      <c r="E686" s="16" t="s">
        <v>933</v>
      </c>
      <c r="F686" s="16" t="s">
        <v>934</v>
      </c>
      <c r="G686" s="385"/>
      <c r="H686" s="91">
        <f>+H685+1</f>
        <v>598</v>
      </c>
      <c r="I686" s="84" t="s">
        <v>2156</v>
      </c>
      <c r="J686" s="91">
        <v>1</v>
      </c>
      <c r="K686" s="93" t="s">
        <v>937</v>
      </c>
      <c r="L686" s="12" t="s">
        <v>892</v>
      </c>
      <c r="W686" s="83">
        <v>1</v>
      </c>
    </row>
    <row r="687" spans="1:24" ht="45" customHeight="1" x14ac:dyDescent="0.5">
      <c r="A687" s="8">
        <v>19</v>
      </c>
      <c r="B687" s="153">
        <v>649</v>
      </c>
      <c r="C687" s="10">
        <v>3</v>
      </c>
      <c r="D687" s="14">
        <v>3.3</v>
      </c>
      <c r="E687" s="16" t="s">
        <v>933</v>
      </c>
      <c r="F687" s="18" t="s">
        <v>938</v>
      </c>
      <c r="G687" s="381" t="s">
        <v>3515</v>
      </c>
      <c r="H687" s="80">
        <f>+H686+1</f>
        <v>599</v>
      </c>
      <c r="I687" s="84" t="s">
        <v>2157</v>
      </c>
      <c r="J687" s="178">
        <v>1</v>
      </c>
      <c r="K687" s="169" t="s">
        <v>940</v>
      </c>
      <c r="L687" s="12" t="s">
        <v>892</v>
      </c>
      <c r="W687" s="83">
        <v>1</v>
      </c>
    </row>
    <row r="688" spans="1:24" ht="45" customHeight="1" x14ac:dyDescent="0.5">
      <c r="A688" s="8">
        <v>20</v>
      </c>
      <c r="B688" s="153">
        <v>650</v>
      </c>
      <c r="C688" s="10">
        <v>3</v>
      </c>
      <c r="D688" s="14">
        <v>3.3</v>
      </c>
      <c r="E688" s="16" t="s">
        <v>933</v>
      </c>
      <c r="F688" s="18" t="s">
        <v>938</v>
      </c>
      <c r="G688" s="383"/>
      <c r="H688" s="80">
        <f>+H687+1</f>
        <v>600</v>
      </c>
      <c r="I688" s="84" t="s">
        <v>2158</v>
      </c>
      <c r="J688" s="178">
        <v>1</v>
      </c>
      <c r="K688" s="169" t="s">
        <v>941</v>
      </c>
      <c r="L688" s="12" t="s">
        <v>892</v>
      </c>
      <c r="W688" s="83">
        <v>1</v>
      </c>
    </row>
    <row r="689" spans="1:28" ht="45" customHeight="1" x14ac:dyDescent="0.5">
      <c r="B689" s="153">
        <v>651</v>
      </c>
      <c r="G689" s="162" t="s">
        <v>3516</v>
      </c>
      <c r="H689" s="163"/>
      <c r="I689" s="163"/>
      <c r="J689" s="162"/>
      <c r="K689" s="162"/>
      <c r="M689" s="75"/>
      <c r="N689" s="75"/>
      <c r="O689" s="75"/>
      <c r="P689" s="75"/>
      <c r="Q689" s="76"/>
      <c r="R689" s="77"/>
      <c r="S689" s="78">
        <v>2</v>
      </c>
      <c r="T689" s="77" t="s">
        <v>1695</v>
      </c>
      <c r="U689" s="78"/>
      <c r="V689" s="77"/>
      <c r="W689" s="79">
        <f>SUM(W690:W693)</f>
        <v>4</v>
      </c>
      <c r="X689" s="77" t="s">
        <v>1697</v>
      </c>
    </row>
    <row r="690" spans="1:28" ht="45" customHeight="1" x14ac:dyDescent="0.5">
      <c r="A690" s="8">
        <v>21</v>
      </c>
      <c r="B690" s="153">
        <v>652</v>
      </c>
      <c r="C690" s="10">
        <v>3</v>
      </c>
      <c r="D690" s="14">
        <v>3.3</v>
      </c>
      <c r="E690" s="15" t="s">
        <v>943</v>
      </c>
      <c r="F690" s="15" t="s">
        <v>944</v>
      </c>
      <c r="G690" s="375" t="s">
        <v>945</v>
      </c>
      <c r="H690" s="164">
        <f>+H688+1</f>
        <v>601</v>
      </c>
      <c r="I690" s="84" t="s">
        <v>2159</v>
      </c>
      <c r="J690" s="164">
        <v>1</v>
      </c>
      <c r="K690" s="166" t="s">
        <v>946</v>
      </c>
      <c r="L690" s="12" t="s">
        <v>892</v>
      </c>
      <c r="W690" s="83">
        <v>1</v>
      </c>
    </row>
    <row r="691" spans="1:28" ht="45" customHeight="1" x14ac:dyDescent="0.5">
      <c r="A691" s="8">
        <v>22</v>
      </c>
      <c r="B691" s="153">
        <v>653</v>
      </c>
      <c r="C691" s="10">
        <v>3</v>
      </c>
      <c r="D691" s="14">
        <v>3.3</v>
      </c>
      <c r="E691" s="15" t="s">
        <v>943</v>
      </c>
      <c r="F691" s="15" t="s">
        <v>944</v>
      </c>
      <c r="G691" s="377"/>
      <c r="H691" s="164">
        <f>+H690+1</f>
        <v>602</v>
      </c>
      <c r="I691" s="84" t="s">
        <v>2160</v>
      </c>
      <c r="J691" s="164">
        <v>1</v>
      </c>
      <c r="K691" s="166" t="s">
        <v>947</v>
      </c>
      <c r="L691" s="12" t="s">
        <v>892</v>
      </c>
      <c r="W691" s="83">
        <v>1</v>
      </c>
    </row>
    <row r="692" spans="1:28" ht="45" customHeight="1" x14ac:dyDescent="0.5">
      <c r="A692" s="8">
        <v>23</v>
      </c>
      <c r="B692" s="153">
        <v>654</v>
      </c>
      <c r="C692" s="10">
        <v>3</v>
      </c>
      <c r="D692" s="14">
        <v>3.3</v>
      </c>
      <c r="E692" s="15" t="s">
        <v>943</v>
      </c>
      <c r="F692" s="10" t="s">
        <v>948</v>
      </c>
      <c r="G692" s="381" t="s">
        <v>3517</v>
      </c>
      <c r="H692" s="80">
        <f>+H691+1</f>
        <v>603</v>
      </c>
      <c r="I692" s="84" t="s">
        <v>2161</v>
      </c>
      <c r="J692" s="80">
        <v>1</v>
      </c>
      <c r="K692" s="167" t="s">
        <v>950</v>
      </c>
      <c r="L692" s="12" t="s">
        <v>892</v>
      </c>
      <c r="W692" s="83">
        <v>1</v>
      </c>
    </row>
    <row r="693" spans="1:28" ht="45" customHeight="1" x14ac:dyDescent="0.5">
      <c r="A693" s="8">
        <v>24</v>
      </c>
      <c r="B693" s="153">
        <v>655</v>
      </c>
      <c r="C693" s="10">
        <v>3</v>
      </c>
      <c r="D693" s="14">
        <v>3.3</v>
      </c>
      <c r="E693" s="15" t="s">
        <v>943</v>
      </c>
      <c r="F693" s="10" t="s">
        <v>948</v>
      </c>
      <c r="G693" s="383"/>
      <c r="H693" s="80">
        <f>+H692+1</f>
        <v>604</v>
      </c>
      <c r="I693" s="84" t="s">
        <v>2162</v>
      </c>
      <c r="J693" s="80">
        <v>1</v>
      </c>
      <c r="K693" s="167" t="s">
        <v>951</v>
      </c>
      <c r="L693" s="12" t="s">
        <v>892</v>
      </c>
      <c r="W693" s="83">
        <v>1</v>
      </c>
    </row>
    <row r="694" spans="1:28" ht="45" customHeight="1" x14ac:dyDescent="0.5">
      <c r="B694" s="153">
        <v>656</v>
      </c>
      <c r="G694" s="158" t="s">
        <v>3518</v>
      </c>
      <c r="H694" s="159"/>
      <c r="I694" s="159"/>
      <c r="J694" s="159"/>
      <c r="K694" s="180"/>
      <c r="M694" s="71"/>
      <c r="N694" s="71"/>
      <c r="O694" s="71"/>
      <c r="P694" s="71"/>
      <c r="Q694" s="72">
        <v>4</v>
      </c>
      <c r="R694" s="73" t="s">
        <v>1694</v>
      </c>
      <c r="S694" s="74">
        <f>SUM(S695:S778)</f>
        <v>22</v>
      </c>
      <c r="T694" s="73" t="s">
        <v>1695</v>
      </c>
      <c r="U694" s="74">
        <v>42</v>
      </c>
      <c r="V694" s="73" t="s">
        <v>1696</v>
      </c>
      <c r="W694" s="74">
        <f>SUM(W695:W778)/2</f>
        <v>80</v>
      </c>
      <c r="X694" s="73" t="s">
        <v>1697</v>
      </c>
      <c r="Y694" s="9">
        <v>30</v>
      </c>
      <c r="Z694" s="9">
        <v>16</v>
      </c>
      <c r="AA694" s="9">
        <v>15</v>
      </c>
      <c r="AB694" s="9">
        <v>15</v>
      </c>
    </row>
    <row r="695" spans="1:28" ht="45" customHeight="1" x14ac:dyDescent="0.5">
      <c r="B695" s="153">
        <v>657</v>
      </c>
      <c r="G695" s="162" t="s">
        <v>3519</v>
      </c>
      <c r="H695" s="163"/>
      <c r="I695" s="163"/>
      <c r="J695" s="162"/>
      <c r="K695" s="162"/>
      <c r="M695" s="75"/>
      <c r="N695" s="75"/>
      <c r="O695" s="75"/>
      <c r="P695" s="75"/>
      <c r="Q695" s="76"/>
      <c r="R695" s="77"/>
      <c r="S695" s="78">
        <v>9</v>
      </c>
      <c r="T695" s="77" t="s">
        <v>1695</v>
      </c>
      <c r="U695" s="78"/>
      <c r="V695" s="77"/>
      <c r="W695" s="79">
        <f>SUM(W696:W729)</f>
        <v>34</v>
      </c>
      <c r="X695" s="77" t="s">
        <v>1697</v>
      </c>
    </row>
    <row r="696" spans="1:28" ht="45" customHeight="1" x14ac:dyDescent="0.5">
      <c r="B696" s="153">
        <v>658</v>
      </c>
      <c r="C696" s="10">
        <v>3</v>
      </c>
      <c r="D696" s="17" t="s">
        <v>954</v>
      </c>
      <c r="E696" s="15" t="s">
        <v>955</v>
      </c>
      <c r="F696" s="15" t="s">
        <v>956</v>
      </c>
      <c r="G696" s="342" t="s">
        <v>3520</v>
      </c>
      <c r="H696" s="164">
        <f>+H693+1</f>
        <v>605</v>
      </c>
      <c r="I696" s="165" t="s">
        <v>2163</v>
      </c>
      <c r="J696" s="164">
        <v>33</v>
      </c>
      <c r="K696" s="172" t="s">
        <v>958</v>
      </c>
      <c r="L696" s="12" t="s">
        <v>959</v>
      </c>
      <c r="W696" s="83">
        <v>1</v>
      </c>
    </row>
    <row r="697" spans="1:28" ht="45" customHeight="1" x14ac:dyDescent="0.5">
      <c r="B697" s="153">
        <v>659</v>
      </c>
      <c r="C697" s="10">
        <v>3</v>
      </c>
      <c r="D697" s="17" t="s">
        <v>954</v>
      </c>
      <c r="E697" s="15" t="s">
        <v>955</v>
      </c>
      <c r="F697" s="15" t="s">
        <v>956</v>
      </c>
      <c r="G697" s="343"/>
      <c r="H697" s="164">
        <f t="shared" ref="H697:H729" si="27">+H696+1</f>
        <v>606</v>
      </c>
      <c r="I697" s="165" t="s">
        <v>2164</v>
      </c>
      <c r="J697" s="164">
        <v>9</v>
      </c>
      <c r="K697" s="172" t="s">
        <v>960</v>
      </c>
      <c r="L697" s="12" t="s">
        <v>959</v>
      </c>
      <c r="W697" s="83">
        <v>1</v>
      </c>
    </row>
    <row r="698" spans="1:28" ht="45" customHeight="1" x14ac:dyDescent="0.5">
      <c r="B698" s="153">
        <v>660</v>
      </c>
      <c r="C698" s="10">
        <v>3</v>
      </c>
      <c r="D698" s="17" t="s">
        <v>954</v>
      </c>
      <c r="E698" s="15" t="s">
        <v>955</v>
      </c>
      <c r="F698" s="15" t="s">
        <v>956</v>
      </c>
      <c r="G698" s="343"/>
      <c r="H698" s="164">
        <f t="shared" si="27"/>
        <v>607</v>
      </c>
      <c r="I698" s="165" t="s">
        <v>2165</v>
      </c>
      <c r="J698" s="164">
        <v>362</v>
      </c>
      <c r="K698" s="172" t="s">
        <v>961</v>
      </c>
      <c r="L698" s="12" t="s">
        <v>959</v>
      </c>
      <c r="W698" s="83">
        <v>1</v>
      </c>
    </row>
    <row r="699" spans="1:28" ht="45" customHeight="1" x14ac:dyDescent="0.5">
      <c r="B699" s="153">
        <v>661</v>
      </c>
      <c r="C699" s="10">
        <v>3</v>
      </c>
      <c r="D699" s="17" t="s">
        <v>954</v>
      </c>
      <c r="E699" s="15" t="s">
        <v>955</v>
      </c>
      <c r="F699" s="15" t="s">
        <v>956</v>
      </c>
      <c r="G699" s="343"/>
      <c r="H699" s="164">
        <f t="shared" si="27"/>
        <v>608</v>
      </c>
      <c r="I699" s="165" t="s">
        <v>2166</v>
      </c>
      <c r="J699" s="177">
        <v>1</v>
      </c>
      <c r="K699" s="186" t="s">
        <v>962</v>
      </c>
      <c r="L699" s="12" t="s">
        <v>959</v>
      </c>
      <c r="W699" s="83">
        <v>1</v>
      </c>
    </row>
    <row r="700" spans="1:28" ht="45" customHeight="1" x14ac:dyDescent="0.5">
      <c r="B700" s="153">
        <v>662</v>
      </c>
      <c r="C700" s="10">
        <v>3</v>
      </c>
      <c r="D700" s="17" t="s">
        <v>954</v>
      </c>
      <c r="E700" s="15" t="s">
        <v>955</v>
      </c>
      <c r="F700" s="15" t="s">
        <v>956</v>
      </c>
      <c r="G700" s="343"/>
      <c r="H700" s="164">
        <f t="shared" si="27"/>
        <v>609</v>
      </c>
      <c r="I700" s="165" t="s">
        <v>2167</v>
      </c>
      <c r="J700" s="177">
        <v>0.7</v>
      </c>
      <c r="K700" s="195" t="s">
        <v>963</v>
      </c>
      <c r="L700" s="12" t="s">
        <v>959</v>
      </c>
      <c r="W700" s="83">
        <v>1</v>
      </c>
    </row>
    <row r="701" spans="1:28" ht="45" customHeight="1" x14ac:dyDescent="0.5">
      <c r="B701" s="153">
        <v>663</v>
      </c>
      <c r="C701" s="10">
        <v>3</v>
      </c>
      <c r="D701" s="17" t="s">
        <v>954</v>
      </c>
      <c r="E701" s="15" t="s">
        <v>955</v>
      </c>
      <c r="F701" s="15" t="s">
        <v>956</v>
      </c>
      <c r="G701" s="343"/>
      <c r="H701" s="164">
        <f t="shared" si="27"/>
        <v>610</v>
      </c>
      <c r="I701" s="165" t="s">
        <v>2168</v>
      </c>
      <c r="J701" s="177">
        <v>1</v>
      </c>
      <c r="K701" s="166" t="s">
        <v>964</v>
      </c>
      <c r="L701" s="12" t="s">
        <v>959</v>
      </c>
      <c r="W701" s="83">
        <v>1</v>
      </c>
    </row>
    <row r="702" spans="1:28" ht="45" customHeight="1" x14ac:dyDescent="0.5">
      <c r="B702" s="153">
        <v>664</v>
      </c>
      <c r="C702" s="10">
        <v>3</v>
      </c>
      <c r="D702" s="17" t="s">
        <v>954</v>
      </c>
      <c r="E702" s="15" t="s">
        <v>955</v>
      </c>
      <c r="F702" s="15" t="s">
        <v>956</v>
      </c>
      <c r="G702" s="343"/>
      <c r="H702" s="164">
        <f t="shared" si="27"/>
        <v>611</v>
      </c>
      <c r="I702" s="165" t="s">
        <v>2169</v>
      </c>
      <c r="J702" s="171">
        <v>1008</v>
      </c>
      <c r="K702" s="166" t="s">
        <v>965</v>
      </c>
      <c r="L702" s="12" t="s">
        <v>959</v>
      </c>
      <c r="W702" s="83">
        <v>1</v>
      </c>
    </row>
    <row r="703" spans="1:28" ht="45" customHeight="1" x14ac:dyDescent="0.5">
      <c r="B703" s="153">
        <v>665</v>
      </c>
      <c r="C703" s="10">
        <v>3</v>
      </c>
      <c r="D703" s="17" t="s">
        <v>954</v>
      </c>
      <c r="E703" s="15" t="s">
        <v>955</v>
      </c>
      <c r="F703" s="15" t="s">
        <v>956</v>
      </c>
      <c r="G703" s="343"/>
      <c r="H703" s="164">
        <f t="shared" si="27"/>
        <v>612</v>
      </c>
      <c r="I703" s="165" t="s">
        <v>2170</v>
      </c>
      <c r="J703" s="171">
        <v>1008</v>
      </c>
      <c r="K703" s="166" t="s">
        <v>966</v>
      </c>
      <c r="L703" s="12" t="s">
        <v>959</v>
      </c>
      <c r="W703" s="83">
        <v>1</v>
      </c>
    </row>
    <row r="704" spans="1:28" ht="45" customHeight="1" x14ac:dyDescent="0.5">
      <c r="B704" s="153">
        <v>666</v>
      </c>
      <c r="C704" s="10">
        <v>3</v>
      </c>
      <c r="D704" s="17" t="s">
        <v>954</v>
      </c>
      <c r="E704" s="15" t="s">
        <v>955</v>
      </c>
      <c r="F704" s="15" t="s">
        <v>956</v>
      </c>
      <c r="G704" s="343"/>
      <c r="H704" s="164">
        <f t="shared" si="27"/>
        <v>613</v>
      </c>
      <c r="I704" s="165" t="s">
        <v>2171</v>
      </c>
      <c r="J704" s="171">
        <v>60</v>
      </c>
      <c r="K704" s="166" t="s">
        <v>967</v>
      </c>
      <c r="L704" s="12" t="s">
        <v>959</v>
      </c>
      <c r="W704" s="83">
        <v>1</v>
      </c>
    </row>
    <row r="705" spans="1:23" ht="45" customHeight="1" x14ac:dyDescent="0.5">
      <c r="B705" s="153">
        <v>667</v>
      </c>
      <c r="C705" s="10">
        <v>3</v>
      </c>
      <c r="D705" s="17" t="s">
        <v>954</v>
      </c>
      <c r="E705" s="15" t="s">
        <v>955</v>
      </c>
      <c r="F705" s="15" t="s">
        <v>956</v>
      </c>
      <c r="G705" s="344"/>
      <c r="H705" s="164">
        <f t="shared" si="27"/>
        <v>614</v>
      </c>
      <c r="I705" s="165" t="s">
        <v>2172</v>
      </c>
      <c r="J705" s="171">
        <v>64</v>
      </c>
      <c r="K705" s="166" t="s">
        <v>968</v>
      </c>
      <c r="L705" s="12" t="s">
        <v>959</v>
      </c>
      <c r="W705" s="83">
        <v>1</v>
      </c>
    </row>
    <row r="706" spans="1:23" ht="45" customHeight="1" x14ac:dyDescent="0.5">
      <c r="B706" s="153">
        <v>668</v>
      </c>
      <c r="C706" s="10">
        <v>3</v>
      </c>
      <c r="D706" s="17" t="s">
        <v>954</v>
      </c>
      <c r="E706" s="15" t="s">
        <v>955</v>
      </c>
      <c r="F706" s="10" t="s">
        <v>969</v>
      </c>
      <c r="G706" s="174" t="s">
        <v>3521</v>
      </c>
      <c r="H706" s="80">
        <f t="shared" si="27"/>
        <v>615</v>
      </c>
      <c r="I706" s="165" t="s">
        <v>2173</v>
      </c>
      <c r="J706" s="168">
        <v>1</v>
      </c>
      <c r="K706" s="174" t="s">
        <v>971</v>
      </c>
      <c r="L706" s="12" t="s">
        <v>959</v>
      </c>
      <c r="W706" s="83">
        <v>1</v>
      </c>
    </row>
    <row r="707" spans="1:23" ht="45" customHeight="1" x14ac:dyDescent="0.5">
      <c r="B707" s="153">
        <v>669</v>
      </c>
      <c r="C707" s="10">
        <v>3</v>
      </c>
      <c r="D707" s="17" t="s">
        <v>954</v>
      </c>
      <c r="E707" s="15" t="s">
        <v>955</v>
      </c>
      <c r="F707" s="15" t="s">
        <v>972</v>
      </c>
      <c r="G707" s="342" t="s">
        <v>3522</v>
      </c>
      <c r="H707" s="164">
        <f t="shared" si="27"/>
        <v>616</v>
      </c>
      <c r="I707" s="165" t="s">
        <v>2174</v>
      </c>
      <c r="J707" s="171">
        <v>1</v>
      </c>
      <c r="K707" s="172" t="s">
        <v>974</v>
      </c>
      <c r="L707" s="12" t="s">
        <v>959</v>
      </c>
      <c r="W707" s="83">
        <v>1</v>
      </c>
    </row>
    <row r="708" spans="1:23" ht="45" customHeight="1" x14ac:dyDescent="0.5">
      <c r="B708" s="153">
        <v>670</v>
      </c>
      <c r="C708" s="10">
        <v>3</v>
      </c>
      <c r="D708" s="17" t="s">
        <v>954</v>
      </c>
      <c r="E708" s="15" t="s">
        <v>955</v>
      </c>
      <c r="F708" s="15" t="s">
        <v>972</v>
      </c>
      <c r="G708" s="343"/>
      <c r="H708" s="164">
        <f t="shared" si="27"/>
        <v>617</v>
      </c>
      <c r="I708" s="165" t="s">
        <v>2175</v>
      </c>
      <c r="J708" s="171">
        <v>1</v>
      </c>
      <c r="K708" s="172" t="s">
        <v>975</v>
      </c>
      <c r="L708" s="12" t="s">
        <v>959</v>
      </c>
      <c r="W708" s="83">
        <v>1</v>
      </c>
    </row>
    <row r="709" spans="1:23" ht="45" customHeight="1" x14ac:dyDescent="0.5">
      <c r="B709" s="153">
        <v>671</v>
      </c>
      <c r="C709" s="10">
        <v>3</v>
      </c>
      <c r="D709" s="17" t="s">
        <v>954</v>
      </c>
      <c r="E709" s="15" t="s">
        <v>955</v>
      </c>
      <c r="F709" s="15" t="s">
        <v>972</v>
      </c>
      <c r="G709" s="343"/>
      <c r="H709" s="164">
        <f t="shared" si="27"/>
        <v>618</v>
      </c>
      <c r="I709" s="165" t="s">
        <v>2176</v>
      </c>
      <c r="J709" s="171">
        <v>1</v>
      </c>
      <c r="K709" s="172" t="s">
        <v>3523</v>
      </c>
      <c r="L709" s="12" t="s">
        <v>959</v>
      </c>
      <c r="W709" s="83">
        <v>1</v>
      </c>
    </row>
    <row r="710" spans="1:23" ht="45" customHeight="1" x14ac:dyDescent="0.5">
      <c r="B710" s="153">
        <v>672</v>
      </c>
      <c r="C710" s="10">
        <v>3</v>
      </c>
      <c r="D710" s="17" t="s">
        <v>954</v>
      </c>
      <c r="E710" s="15" t="s">
        <v>955</v>
      </c>
      <c r="F710" s="15" t="s">
        <v>972</v>
      </c>
      <c r="G710" s="343"/>
      <c r="H710" s="164">
        <f t="shared" si="27"/>
        <v>619</v>
      </c>
      <c r="I710" s="165" t="s">
        <v>2177</v>
      </c>
      <c r="J710" s="177">
        <v>1</v>
      </c>
      <c r="K710" s="172" t="s">
        <v>976</v>
      </c>
      <c r="L710" s="12" t="s">
        <v>959</v>
      </c>
      <c r="W710" s="83">
        <v>1</v>
      </c>
    </row>
    <row r="711" spans="1:23" ht="45" customHeight="1" x14ac:dyDescent="0.5">
      <c r="B711" s="153">
        <v>673</v>
      </c>
      <c r="C711" s="10">
        <v>3</v>
      </c>
      <c r="D711" s="17" t="s">
        <v>954</v>
      </c>
      <c r="E711" s="15" t="s">
        <v>955</v>
      </c>
      <c r="F711" s="15" t="s">
        <v>972</v>
      </c>
      <c r="G711" s="343"/>
      <c r="H711" s="164">
        <f t="shared" si="27"/>
        <v>620</v>
      </c>
      <c r="I711" s="165" t="s">
        <v>2178</v>
      </c>
      <c r="J711" s="177">
        <v>1</v>
      </c>
      <c r="K711" s="172" t="s">
        <v>977</v>
      </c>
      <c r="L711" s="12" t="s">
        <v>959</v>
      </c>
      <c r="W711" s="83">
        <v>1</v>
      </c>
    </row>
    <row r="712" spans="1:23" ht="45" customHeight="1" x14ac:dyDescent="0.5">
      <c r="B712" s="153">
        <v>674</v>
      </c>
      <c r="C712" s="10">
        <v>3</v>
      </c>
      <c r="D712" s="17" t="s">
        <v>954</v>
      </c>
      <c r="E712" s="15" t="s">
        <v>955</v>
      </c>
      <c r="F712" s="15" t="s">
        <v>972</v>
      </c>
      <c r="G712" s="343"/>
      <c r="H712" s="164">
        <f t="shared" si="27"/>
        <v>621</v>
      </c>
      <c r="I712" s="165" t="s">
        <v>2179</v>
      </c>
      <c r="J712" s="164">
        <v>9</v>
      </c>
      <c r="K712" s="172" t="s">
        <v>3524</v>
      </c>
      <c r="L712" s="12" t="s">
        <v>959</v>
      </c>
      <c r="W712" s="83">
        <v>1</v>
      </c>
    </row>
    <row r="713" spans="1:23" ht="45" customHeight="1" x14ac:dyDescent="0.5">
      <c r="A713" s="176"/>
      <c r="B713" s="153"/>
      <c r="C713" s="10">
        <v>3</v>
      </c>
      <c r="D713" s="17" t="s">
        <v>954</v>
      </c>
      <c r="E713" s="15" t="s">
        <v>955</v>
      </c>
      <c r="F713" s="15" t="s">
        <v>972</v>
      </c>
      <c r="G713" s="344"/>
      <c r="H713" s="164">
        <f t="shared" si="27"/>
        <v>622</v>
      </c>
      <c r="I713" s="165" t="s">
        <v>2180</v>
      </c>
      <c r="J713" s="164">
        <v>1</v>
      </c>
      <c r="K713" s="172" t="s">
        <v>978</v>
      </c>
      <c r="L713" s="12" t="s">
        <v>959</v>
      </c>
      <c r="W713" s="83">
        <v>1</v>
      </c>
    </row>
    <row r="714" spans="1:23" ht="45" customHeight="1" x14ac:dyDescent="0.5">
      <c r="B714" s="153">
        <v>675</v>
      </c>
      <c r="C714" s="10">
        <v>3</v>
      </c>
      <c r="D714" s="17" t="s">
        <v>954</v>
      </c>
      <c r="E714" s="15" t="s">
        <v>955</v>
      </c>
      <c r="F714" s="10" t="s">
        <v>979</v>
      </c>
      <c r="G714" s="345" t="s">
        <v>3525</v>
      </c>
      <c r="H714" s="80">
        <f t="shared" si="27"/>
        <v>623</v>
      </c>
      <c r="I714" s="165" t="s">
        <v>2181</v>
      </c>
      <c r="J714" s="178">
        <v>1</v>
      </c>
      <c r="K714" s="182" t="s">
        <v>981</v>
      </c>
      <c r="L714" s="12" t="s">
        <v>959</v>
      </c>
      <c r="W714" s="83">
        <v>1</v>
      </c>
    </row>
    <row r="715" spans="1:23" ht="45" customHeight="1" x14ac:dyDescent="0.5">
      <c r="B715" s="153"/>
      <c r="C715" s="10">
        <v>3</v>
      </c>
      <c r="D715" s="17" t="s">
        <v>954</v>
      </c>
      <c r="E715" s="15" t="s">
        <v>955</v>
      </c>
      <c r="F715" s="10" t="s">
        <v>979</v>
      </c>
      <c r="G715" s="347"/>
      <c r="H715" s="80">
        <f t="shared" si="27"/>
        <v>624</v>
      </c>
      <c r="I715" s="165" t="s">
        <v>2182</v>
      </c>
      <c r="J715" s="179">
        <v>1</v>
      </c>
      <c r="K715" s="182" t="s">
        <v>982</v>
      </c>
      <c r="L715" s="12" t="s">
        <v>959</v>
      </c>
      <c r="W715" s="83">
        <v>1</v>
      </c>
    </row>
    <row r="716" spans="1:23" ht="45" customHeight="1" x14ac:dyDescent="0.5">
      <c r="B716" s="153"/>
      <c r="C716" s="10">
        <v>3</v>
      </c>
      <c r="D716" s="17" t="s">
        <v>954</v>
      </c>
      <c r="E716" s="15" t="s">
        <v>955</v>
      </c>
      <c r="F716" s="10" t="s">
        <v>979</v>
      </c>
      <c r="G716" s="347"/>
      <c r="H716" s="80">
        <f t="shared" si="27"/>
        <v>625</v>
      </c>
      <c r="I716" s="165" t="s">
        <v>2183</v>
      </c>
      <c r="J716" s="178">
        <v>1</v>
      </c>
      <c r="K716" s="182" t="s">
        <v>983</v>
      </c>
      <c r="L716" s="12" t="s">
        <v>959</v>
      </c>
      <c r="W716" s="83">
        <v>1</v>
      </c>
    </row>
    <row r="717" spans="1:23" ht="45" customHeight="1" x14ac:dyDescent="0.5">
      <c r="B717" s="153"/>
      <c r="C717" s="10">
        <v>3</v>
      </c>
      <c r="D717" s="17" t="s">
        <v>954</v>
      </c>
      <c r="E717" s="15" t="s">
        <v>955</v>
      </c>
      <c r="F717" s="10" t="s">
        <v>979</v>
      </c>
      <c r="G717" s="346"/>
      <c r="H717" s="80">
        <f t="shared" si="27"/>
        <v>626</v>
      </c>
      <c r="I717" s="165" t="s">
        <v>2184</v>
      </c>
      <c r="J717" s="179">
        <v>1</v>
      </c>
      <c r="K717" s="182" t="s">
        <v>984</v>
      </c>
      <c r="L717" s="12" t="s">
        <v>959</v>
      </c>
      <c r="W717" s="83">
        <v>1</v>
      </c>
    </row>
    <row r="718" spans="1:23" ht="45" customHeight="1" x14ac:dyDescent="0.5">
      <c r="B718" s="153">
        <v>676</v>
      </c>
      <c r="C718" s="10">
        <v>3</v>
      </c>
      <c r="D718" s="17" t="s">
        <v>954</v>
      </c>
      <c r="E718" s="15" t="s">
        <v>955</v>
      </c>
      <c r="F718" s="15" t="s">
        <v>985</v>
      </c>
      <c r="G718" s="342" t="s">
        <v>3526</v>
      </c>
      <c r="H718" s="164">
        <f t="shared" si="27"/>
        <v>627</v>
      </c>
      <c r="I718" s="165" t="s">
        <v>2185</v>
      </c>
      <c r="J718" s="164">
        <v>1</v>
      </c>
      <c r="K718" s="172" t="s">
        <v>3527</v>
      </c>
      <c r="L718" s="12" t="s">
        <v>959</v>
      </c>
      <c r="W718" s="83">
        <v>1</v>
      </c>
    </row>
    <row r="719" spans="1:23" ht="45" customHeight="1" x14ac:dyDescent="0.5">
      <c r="B719" s="153">
        <v>677</v>
      </c>
      <c r="C719" s="10">
        <v>3</v>
      </c>
      <c r="D719" s="17" t="s">
        <v>954</v>
      </c>
      <c r="E719" s="15" t="s">
        <v>955</v>
      </c>
      <c r="F719" s="15" t="s">
        <v>985</v>
      </c>
      <c r="G719" s="344"/>
      <c r="H719" s="164">
        <f t="shared" si="27"/>
        <v>628</v>
      </c>
      <c r="I719" s="165" t="s">
        <v>2186</v>
      </c>
      <c r="J719" s="164">
        <v>1</v>
      </c>
      <c r="K719" s="172" t="s">
        <v>987</v>
      </c>
      <c r="L719" s="12" t="s">
        <v>959</v>
      </c>
      <c r="W719" s="83">
        <v>1</v>
      </c>
    </row>
    <row r="720" spans="1:23" ht="45" customHeight="1" x14ac:dyDescent="0.5">
      <c r="B720" s="153">
        <v>678</v>
      </c>
      <c r="C720" s="10">
        <v>3</v>
      </c>
      <c r="D720" s="17" t="s">
        <v>954</v>
      </c>
      <c r="E720" s="15" t="s">
        <v>955</v>
      </c>
      <c r="F720" s="10" t="s">
        <v>988</v>
      </c>
      <c r="G720" s="387" t="s">
        <v>3528</v>
      </c>
      <c r="H720" s="80">
        <f t="shared" si="27"/>
        <v>629</v>
      </c>
      <c r="I720" s="165" t="s">
        <v>2187</v>
      </c>
      <c r="J720" s="196">
        <v>1</v>
      </c>
      <c r="K720" s="197" t="s">
        <v>990</v>
      </c>
      <c r="L720" s="12" t="s">
        <v>959</v>
      </c>
      <c r="W720" s="83">
        <v>1</v>
      </c>
    </row>
    <row r="721" spans="1:24" ht="45" customHeight="1" x14ac:dyDescent="0.5">
      <c r="B721" s="153">
        <v>679</v>
      </c>
      <c r="C721" s="10">
        <v>3</v>
      </c>
      <c r="D721" s="17" t="s">
        <v>954</v>
      </c>
      <c r="E721" s="15" t="s">
        <v>955</v>
      </c>
      <c r="F721" s="10" t="s">
        <v>988</v>
      </c>
      <c r="G721" s="388"/>
      <c r="H721" s="80">
        <f t="shared" si="27"/>
        <v>630</v>
      </c>
      <c r="I721" s="165" t="s">
        <v>2188</v>
      </c>
      <c r="J721" s="198">
        <v>1</v>
      </c>
      <c r="K721" s="197" t="s">
        <v>991</v>
      </c>
      <c r="L721" s="12" t="s">
        <v>959</v>
      </c>
      <c r="W721" s="83">
        <v>1</v>
      </c>
    </row>
    <row r="722" spans="1:24" ht="45" customHeight="1" x14ac:dyDescent="0.5">
      <c r="B722" s="153">
        <v>680</v>
      </c>
      <c r="C722" s="10">
        <v>3</v>
      </c>
      <c r="D722" s="17" t="s">
        <v>954</v>
      </c>
      <c r="E722" s="15" t="s">
        <v>955</v>
      </c>
      <c r="F722" s="15" t="s">
        <v>992</v>
      </c>
      <c r="G722" s="342" t="s">
        <v>3529</v>
      </c>
      <c r="H722" s="164">
        <f t="shared" si="27"/>
        <v>631</v>
      </c>
      <c r="I722" s="165" t="s">
        <v>2189</v>
      </c>
      <c r="J722" s="177">
        <v>1</v>
      </c>
      <c r="K722" s="172" t="s">
        <v>994</v>
      </c>
      <c r="L722" s="12" t="s">
        <v>959</v>
      </c>
      <c r="W722" s="83">
        <v>1</v>
      </c>
    </row>
    <row r="723" spans="1:24" ht="45" customHeight="1" x14ac:dyDescent="0.5">
      <c r="B723" s="153">
        <v>681</v>
      </c>
      <c r="C723" s="10">
        <v>3</v>
      </c>
      <c r="D723" s="17" t="s">
        <v>954</v>
      </c>
      <c r="E723" s="15" t="s">
        <v>955</v>
      </c>
      <c r="F723" s="15" t="s">
        <v>992</v>
      </c>
      <c r="G723" s="343"/>
      <c r="H723" s="164">
        <f t="shared" si="27"/>
        <v>632</v>
      </c>
      <c r="I723" s="165" t="s">
        <v>2190</v>
      </c>
      <c r="J723" s="164">
        <v>1</v>
      </c>
      <c r="K723" s="172" t="s">
        <v>995</v>
      </c>
      <c r="L723" s="12" t="s">
        <v>959</v>
      </c>
      <c r="W723" s="83">
        <v>1</v>
      </c>
    </row>
    <row r="724" spans="1:24" ht="45" customHeight="1" x14ac:dyDescent="0.5">
      <c r="B724" s="153">
        <v>682</v>
      </c>
      <c r="C724" s="10">
        <v>3</v>
      </c>
      <c r="D724" s="17" t="s">
        <v>954</v>
      </c>
      <c r="E724" s="15" t="s">
        <v>955</v>
      </c>
      <c r="F724" s="15" t="s">
        <v>992</v>
      </c>
      <c r="G724" s="343"/>
      <c r="H724" s="164">
        <f t="shared" si="27"/>
        <v>633</v>
      </c>
      <c r="I724" s="165" t="s">
        <v>2191</v>
      </c>
      <c r="J724" s="164">
        <v>1</v>
      </c>
      <c r="K724" s="172" t="s">
        <v>996</v>
      </c>
      <c r="L724" s="12" t="s">
        <v>959</v>
      </c>
      <c r="W724" s="83">
        <v>1</v>
      </c>
    </row>
    <row r="725" spans="1:24" ht="45" customHeight="1" x14ac:dyDescent="0.5">
      <c r="B725" s="153">
        <v>683</v>
      </c>
      <c r="C725" s="10">
        <v>3</v>
      </c>
      <c r="D725" s="17" t="s">
        <v>954</v>
      </c>
      <c r="E725" s="15" t="s">
        <v>955</v>
      </c>
      <c r="F725" s="15" t="s">
        <v>992</v>
      </c>
      <c r="G725" s="343"/>
      <c r="H725" s="164">
        <f t="shared" si="27"/>
        <v>634</v>
      </c>
      <c r="I725" s="165" t="s">
        <v>2192</v>
      </c>
      <c r="J725" s="164">
        <v>4</v>
      </c>
      <c r="K725" s="172" t="s">
        <v>997</v>
      </c>
      <c r="L725" s="12" t="s">
        <v>959</v>
      </c>
      <c r="W725" s="83">
        <v>1</v>
      </c>
    </row>
    <row r="726" spans="1:24" ht="45" customHeight="1" x14ac:dyDescent="0.5">
      <c r="B726" s="153">
        <v>684</v>
      </c>
      <c r="C726" s="10">
        <v>3</v>
      </c>
      <c r="D726" s="17" t="s">
        <v>954</v>
      </c>
      <c r="E726" s="15" t="s">
        <v>955</v>
      </c>
      <c r="F726" s="15" t="s">
        <v>992</v>
      </c>
      <c r="G726" s="344"/>
      <c r="H726" s="164">
        <f t="shared" si="27"/>
        <v>635</v>
      </c>
      <c r="I726" s="165" t="s">
        <v>2193</v>
      </c>
      <c r="J726" s="164">
        <v>10</v>
      </c>
      <c r="K726" s="172" t="s">
        <v>998</v>
      </c>
      <c r="L726" s="12" t="s">
        <v>959</v>
      </c>
      <c r="W726" s="83">
        <v>1</v>
      </c>
    </row>
    <row r="727" spans="1:24" ht="45" customHeight="1" x14ac:dyDescent="0.5">
      <c r="B727" s="153">
        <v>685</v>
      </c>
      <c r="C727" s="10">
        <v>3</v>
      </c>
      <c r="D727" s="17" t="s">
        <v>954</v>
      </c>
      <c r="E727" s="15" t="s">
        <v>955</v>
      </c>
      <c r="F727" s="10" t="s">
        <v>999</v>
      </c>
      <c r="G727" s="387" t="s">
        <v>3530</v>
      </c>
      <c r="H727" s="80">
        <f t="shared" si="27"/>
        <v>636</v>
      </c>
      <c r="I727" s="165" t="s">
        <v>2194</v>
      </c>
      <c r="J727" s="179">
        <v>1</v>
      </c>
      <c r="K727" s="190" t="s">
        <v>1001</v>
      </c>
      <c r="L727" s="12" t="s">
        <v>959</v>
      </c>
      <c r="W727" s="83">
        <v>1</v>
      </c>
    </row>
    <row r="728" spans="1:24" ht="45" customHeight="1" x14ac:dyDescent="0.5">
      <c r="B728" s="153">
        <v>686</v>
      </c>
      <c r="C728" s="10">
        <v>3</v>
      </c>
      <c r="D728" s="17" t="s">
        <v>954</v>
      </c>
      <c r="E728" s="15" t="s">
        <v>955</v>
      </c>
      <c r="F728" s="10" t="s">
        <v>999</v>
      </c>
      <c r="G728" s="388"/>
      <c r="H728" s="80">
        <f t="shared" si="27"/>
        <v>637</v>
      </c>
      <c r="I728" s="165" t="s">
        <v>2195</v>
      </c>
      <c r="J728" s="178">
        <v>1</v>
      </c>
      <c r="K728" s="199" t="s">
        <v>1002</v>
      </c>
      <c r="L728" s="12" t="s">
        <v>959</v>
      </c>
      <c r="W728" s="83">
        <v>1</v>
      </c>
    </row>
    <row r="729" spans="1:24" ht="45" customHeight="1" x14ac:dyDescent="0.5">
      <c r="B729" s="153"/>
      <c r="C729" s="10">
        <v>3</v>
      </c>
      <c r="D729" s="17" t="s">
        <v>954</v>
      </c>
      <c r="E729" s="15" t="s">
        <v>955</v>
      </c>
      <c r="F729" s="15" t="s">
        <v>1003</v>
      </c>
      <c r="G729" s="172" t="s">
        <v>3531</v>
      </c>
      <c r="H729" s="164">
        <f t="shared" si="27"/>
        <v>638</v>
      </c>
      <c r="I729" s="165" t="s">
        <v>2196</v>
      </c>
      <c r="J729" s="164">
        <v>1</v>
      </c>
      <c r="K729" s="195" t="s">
        <v>1005</v>
      </c>
      <c r="L729" s="12" t="s">
        <v>959</v>
      </c>
      <c r="W729" s="83">
        <v>1</v>
      </c>
    </row>
    <row r="730" spans="1:24" ht="45" customHeight="1" x14ac:dyDescent="0.5">
      <c r="B730" s="153">
        <v>687</v>
      </c>
      <c r="G730" s="162" t="s">
        <v>3532</v>
      </c>
      <c r="H730" s="163"/>
      <c r="I730" s="163"/>
      <c r="J730" s="162"/>
      <c r="K730" s="162"/>
      <c r="M730" s="75"/>
      <c r="N730" s="75"/>
      <c r="O730" s="75"/>
      <c r="P730" s="75"/>
      <c r="Q730" s="76"/>
      <c r="R730" s="77"/>
      <c r="S730" s="78">
        <v>3</v>
      </c>
      <c r="T730" s="77" t="s">
        <v>1695</v>
      </c>
      <c r="U730" s="78"/>
      <c r="V730" s="77"/>
      <c r="W730" s="79">
        <f>SUM(W731:W745)</f>
        <v>15</v>
      </c>
      <c r="X730" s="77" t="s">
        <v>1697</v>
      </c>
    </row>
    <row r="731" spans="1:24" ht="45" customHeight="1" x14ac:dyDescent="0.5">
      <c r="B731" s="153">
        <v>688</v>
      </c>
      <c r="C731" s="10">
        <v>3</v>
      </c>
      <c r="D731" s="17" t="s">
        <v>954</v>
      </c>
      <c r="E731" s="16" t="s">
        <v>1007</v>
      </c>
      <c r="F731" s="16" t="s">
        <v>1008</v>
      </c>
      <c r="G731" s="384" t="s">
        <v>3533</v>
      </c>
      <c r="H731" s="91">
        <f>+H729+1</f>
        <v>639</v>
      </c>
      <c r="I731" s="165" t="s">
        <v>2197</v>
      </c>
      <c r="J731" s="91">
        <v>39</v>
      </c>
      <c r="K731" s="93" t="s">
        <v>1010</v>
      </c>
      <c r="L731" s="20" t="s">
        <v>339</v>
      </c>
      <c r="M731" s="20"/>
      <c r="N731" s="20"/>
      <c r="O731" s="20"/>
      <c r="P731" s="20"/>
      <c r="Q731" s="99"/>
      <c r="W731" s="83">
        <v>1</v>
      </c>
    </row>
    <row r="732" spans="1:24" ht="45" customHeight="1" x14ac:dyDescent="0.5">
      <c r="A732" s="8" t="s">
        <v>1011</v>
      </c>
      <c r="B732" s="153">
        <v>689</v>
      </c>
      <c r="C732" s="10">
        <v>3</v>
      </c>
      <c r="D732" s="17" t="s">
        <v>954</v>
      </c>
      <c r="E732" s="16" t="s">
        <v>1007</v>
      </c>
      <c r="F732" s="16" t="s">
        <v>1008</v>
      </c>
      <c r="G732" s="386"/>
      <c r="H732" s="91">
        <f t="shared" ref="H732:H745" si="28">+H731+1</f>
        <v>640</v>
      </c>
      <c r="I732" s="165" t="s">
        <v>2198</v>
      </c>
      <c r="J732" s="91">
        <v>39</v>
      </c>
      <c r="K732" s="93" t="s">
        <v>1012</v>
      </c>
      <c r="L732" s="20" t="s">
        <v>339</v>
      </c>
      <c r="M732" s="20"/>
      <c r="N732" s="20"/>
      <c r="O732" s="20"/>
      <c r="P732" s="20"/>
      <c r="Q732" s="99"/>
      <c r="W732" s="83">
        <v>1</v>
      </c>
    </row>
    <row r="733" spans="1:24" ht="45" customHeight="1" x14ac:dyDescent="0.5">
      <c r="A733" s="8">
        <v>3</v>
      </c>
      <c r="B733" s="153">
        <v>690</v>
      </c>
      <c r="C733" s="10">
        <v>3</v>
      </c>
      <c r="D733" s="17" t="s">
        <v>954</v>
      </c>
      <c r="E733" s="16" t="s">
        <v>1007</v>
      </c>
      <c r="F733" s="16" t="s">
        <v>1008</v>
      </c>
      <c r="G733" s="386"/>
      <c r="H733" s="91">
        <f t="shared" si="28"/>
        <v>641</v>
      </c>
      <c r="I733" s="165" t="s">
        <v>2199</v>
      </c>
      <c r="J733" s="91">
        <v>50</v>
      </c>
      <c r="K733" s="93" t="s">
        <v>1013</v>
      </c>
      <c r="L733" s="20" t="s">
        <v>339</v>
      </c>
      <c r="M733" s="20"/>
      <c r="N733" s="20"/>
      <c r="O733" s="20"/>
      <c r="P733" s="20"/>
      <c r="Q733" s="99"/>
      <c r="W733" s="83">
        <v>1</v>
      </c>
    </row>
    <row r="734" spans="1:24" ht="45" customHeight="1" x14ac:dyDescent="0.5">
      <c r="A734" s="8">
        <v>4</v>
      </c>
      <c r="B734" s="153">
        <v>691</v>
      </c>
      <c r="C734" s="10">
        <v>3</v>
      </c>
      <c r="D734" s="17" t="s">
        <v>954</v>
      </c>
      <c r="E734" s="16" t="s">
        <v>1007</v>
      </c>
      <c r="F734" s="16" t="s">
        <v>1008</v>
      </c>
      <c r="G734" s="386"/>
      <c r="H734" s="91">
        <f t="shared" si="28"/>
        <v>642</v>
      </c>
      <c r="I734" s="165" t="s">
        <v>2200</v>
      </c>
      <c r="J734" s="91">
        <v>600</v>
      </c>
      <c r="K734" s="93" t="s">
        <v>3534</v>
      </c>
      <c r="L734" s="20" t="s">
        <v>339</v>
      </c>
      <c r="M734" s="20"/>
      <c r="N734" s="20"/>
      <c r="O734" s="20"/>
      <c r="P734" s="20"/>
      <c r="Q734" s="99"/>
      <c r="W734" s="83">
        <v>1</v>
      </c>
    </row>
    <row r="735" spans="1:24" ht="45" customHeight="1" x14ac:dyDescent="0.5">
      <c r="A735" s="8">
        <v>5</v>
      </c>
      <c r="B735" s="153">
        <v>692</v>
      </c>
      <c r="C735" s="10">
        <v>3</v>
      </c>
      <c r="D735" s="17" t="s">
        <v>954</v>
      </c>
      <c r="E735" s="16" t="s">
        <v>1007</v>
      </c>
      <c r="F735" s="16" t="s">
        <v>1008</v>
      </c>
      <c r="G735" s="386"/>
      <c r="H735" s="91">
        <f t="shared" si="28"/>
        <v>643</v>
      </c>
      <c r="I735" s="165" t="s">
        <v>2201</v>
      </c>
      <c r="J735" s="91">
        <v>3</v>
      </c>
      <c r="K735" s="93" t="s">
        <v>1014</v>
      </c>
      <c r="L735" s="20" t="s">
        <v>339</v>
      </c>
      <c r="M735" s="20"/>
      <c r="N735" s="20"/>
      <c r="O735" s="20"/>
      <c r="P735" s="20"/>
      <c r="Q735" s="99"/>
      <c r="W735" s="83">
        <v>1</v>
      </c>
    </row>
    <row r="736" spans="1:24" ht="45" customHeight="1" x14ac:dyDescent="0.5">
      <c r="A736" s="8">
        <v>6</v>
      </c>
      <c r="B736" s="153">
        <v>693</v>
      </c>
      <c r="C736" s="10">
        <v>3</v>
      </c>
      <c r="D736" s="17" t="s">
        <v>954</v>
      </c>
      <c r="E736" s="16" t="s">
        <v>1007</v>
      </c>
      <c r="F736" s="16" t="s">
        <v>1008</v>
      </c>
      <c r="G736" s="386"/>
      <c r="H736" s="91">
        <f t="shared" si="28"/>
        <v>644</v>
      </c>
      <c r="I736" s="165" t="s">
        <v>2202</v>
      </c>
      <c r="J736" s="91">
        <v>9</v>
      </c>
      <c r="K736" s="93" t="s">
        <v>1015</v>
      </c>
      <c r="L736" s="20" t="s">
        <v>339</v>
      </c>
      <c r="M736" s="20"/>
      <c r="N736" s="20"/>
      <c r="O736" s="20"/>
      <c r="P736" s="20"/>
      <c r="Q736" s="99"/>
      <c r="W736" s="83">
        <v>1</v>
      </c>
    </row>
    <row r="737" spans="1:24" ht="45" customHeight="1" x14ac:dyDescent="0.5">
      <c r="A737" s="8">
        <v>7</v>
      </c>
      <c r="B737" s="153">
        <v>694</v>
      </c>
      <c r="C737" s="10">
        <v>3</v>
      </c>
      <c r="D737" s="17" t="s">
        <v>954</v>
      </c>
      <c r="E737" s="16" t="s">
        <v>1007</v>
      </c>
      <c r="F737" s="16" t="s">
        <v>1008</v>
      </c>
      <c r="G737" s="386"/>
      <c r="H737" s="91">
        <f t="shared" si="28"/>
        <v>645</v>
      </c>
      <c r="I737" s="165" t="s">
        <v>2203</v>
      </c>
      <c r="J737" s="91">
        <v>100</v>
      </c>
      <c r="K737" s="93" t="s">
        <v>3535</v>
      </c>
      <c r="L737" s="20" t="s">
        <v>339</v>
      </c>
      <c r="M737" s="20"/>
      <c r="N737" s="20"/>
      <c r="O737" s="20"/>
      <c r="P737" s="20"/>
      <c r="Q737" s="99"/>
      <c r="W737" s="83">
        <v>1</v>
      </c>
    </row>
    <row r="738" spans="1:24" ht="45" customHeight="1" x14ac:dyDescent="0.5">
      <c r="A738" s="8">
        <v>8</v>
      </c>
      <c r="B738" s="153">
        <v>695</v>
      </c>
      <c r="C738" s="10">
        <v>3</v>
      </c>
      <c r="D738" s="17" t="s">
        <v>954</v>
      </c>
      <c r="E738" s="16" t="s">
        <v>1007</v>
      </c>
      <c r="F738" s="16" t="s">
        <v>1008</v>
      </c>
      <c r="G738" s="385"/>
      <c r="H738" s="91">
        <f t="shared" si="28"/>
        <v>646</v>
      </c>
      <c r="I738" s="165" t="s">
        <v>2204</v>
      </c>
      <c r="J738" s="91">
        <v>180</v>
      </c>
      <c r="K738" s="93" t="s">
        <v>3536</v>
      </c>
      <c r="L738" s="20" t="s">
        <v>339</v>
      </c>
      <c r="M738" s="20"/>
      <c r="N738" s="20"/>
      <c r="O738" s="20"/>
      <c r="P738" s="20"/>
      <c r="Q738" s="99"/>
      <c r="W738" s="83">
        <v>1</v>
      </c>
    </row>
    <row r="739" spans="1:24" ht="64.95" customHeight="1" x14ac:dyDescent="0.5">
      <c r="A739" s="8">
        <v>9</v>
      </c>
      <c r="B739" s="153">
        <v>696</v>
      </c>
      <c r="C739" s="10">
        <v>3</v>
      </c>
      <c r="D739" s="17" t="s">
        <v>954</v>
      </c>
      <c r="E739" s="16" t="s">
        <v>1007</v>
      </c>
      <c r="F739" s="10" t="s">
        <v>1016</v>
      </c>
      <c r="G739" s="381" t="s">
        <v>3537</v>
      </c>
      <c r="H739" s="80">
        <f t="shared" si="28"/>
        <v>647</v>
      </c>
      <c r="I739" s="165" t="s">
        <v>2205</v>
      </c>
      <c r="J739" s="178">
        <v>60</v>
      </c>
      <c r="K739" s="169" t="s">
        <v>1018</v>
      </c>
      <c r="L739" s="20" t="s">
        <v>339</v>
      </c>
      <c r="M739" s="20"/>
      <c r="N739" s="20"/>
      <c r="O739" s="20"/>
      <c r="P739" s="20"/>
      <c r="Q739" s="99"/>
      <c r="W739" s="83">
        <v>1</v>
      </c>
    </row>
    <row r="740" spans="1:24" ht="64.95" customHeight="1" x14ac:dyDescent="0.5">
      <c r="A740" s="8">
        <v>10</v>
      </c>
      <c r="B740" s="153">
        <v>697</v>
      </c>
      <c r="C740" s="10">
        <v>3</v>
      </c>
      <c r="D740" s="17" t="s">
        <v>954</v>
      </c>
      <c r="E740" s="16" t="s">
        <v>1007</v>
      </c>
      <c r="F740" s="10" t="s">
        <v>1016</v>
      </c>
      <c r="G740" s="382"/>
      <c r="H740" s="80">
        <f t="shared" si="28"/>
        <v>648</v>
      </c>
      <c r="I740" s="165" t="s">
        <v>2206</v>
      </c>
      <c r="J740" s="178">
        <v>1</v>
      </c>
      <c r="K740" s="169" t="s">
        <v>1019</v>
      </c>
      <c r="L740" s="20" t="s">
        <v>339</v>
      </c>
      <c r="M740" s="20"/>
      <c r="N740" s="20"/>
      <c r="O740" s="20"/>
      <c r="P740" s="20"/>
      <c r="Q740" s="99"/>
      <c r="W740" s="83">
        <v>1</v>
      </c>
    </row>
    <row r="741" spans="1:24" ht="64.95" customHeight="1" x14ac:dyDescent="0.5">
      <c r="A741" s="8">
        <v>11</v>
      </c>
      <c r="B741" s="153">
        <v>698</v>
      </c>
      <c r="C741" s="10">
        <v>3</v>
      </c>
      <c r="D741" s="17" t="s">
        <v>954</v>
      </c>
      <c r="E741" s="16" t="s">
        <v>1007</v>
      </c>
      <c r="F741" s="10" t="s">
        <v>1016</v>
      </c>
      <c r="G741" s="382"/>
      <c r="H741" s="80">
        <f t="shared" si="28"/>
        <v>649</v>
      </c>
      <c r="I741" s="165" t="s">
        <v>2207</v>
      </c>
      <c r="J741" s="178">
        <v>20</v>
      </c>
      <c r="K741" s="169" t="s">
        <v>3538</v>
      </c>
      <c r="L741" s="20" t="s">
        <v>339</v>
      </c>
      <c r="M741" s="20"/>
      <c r="N741" s="20"/>
      <c r="O741" s="20"/>
      <c r="P741" s="20"/>
      <c r="Q741" s="99"/>
      <c r="W741" s="83">
        <v>1</v>
      </c>
    </row>
    <row r="742" spans="1:24" ht="64.95" customHeight="1" x14ac:dyDescent="0.5">
      <c r="A742" s="8">
        <v>12</v>
      </c>
      <c r="B742" s="153">
        <v>699</v>
      </c>
      <c r="C742" s="10">
        <v>3</v>
      </c>
      <c r="D742" s="17" t="s">
        <v>954</v>
      </c>
      <c r="E742" s="16" t="s">
        <v>1007</v>
      </c>
      <c r="F742" s="10" t="s">
        <v>1016</v>
      </c>
      <c r="G742" s="382"/>
      <c r="H742" s="80">
        <f t="shared" si="28"/>
        <v>650</v>
      </c>
      <c r="I742" s="165" t="s">
        <v>2208</v>
      </c>
      <c r="J742" s="178">
        <v>1000</v>
      </c>
      <c r="K742" s="169" t="s">
        <v>1020</v>
      </c>
      <c r="L742" s="20" t="s">
        <v>339</v>
      </c>
      <c r="M742" s="20"/>
      <c r="N742" s="20"/>
      <c r="O742" s="20"/>
      <c r="P742" s="20"/>
      <c r="Q742" s="99"/>
      <c r="W742" s="83">
        <v>1</v>
      </c>
    </row>
    <row r="743" spans="1:24" ht="64.95" customHeight="1" x14ac:dyDescent="0.5">
      <c r="A743" s="8">
        <v>13</v>
      </c>
      <c r="B743" s="153">
        <v>700</v>
      </c>
      <c r="C743" s="10">
        <v>3</v>
      </c>
      <c r="D743" s="17" t="s">
        <v>954</v>
      </c>
      <c r="E743" s="16" t="s">
        <v>1007</v>
      </c>
      <c r="F743" s="10" t="s">
        <v>1016</v>
      </c>
      <c r="G743" s="383"/>
      <c r="H743" s="80">
        <f t="shared" si="28"/>
        <v>651</v>
      </c>
      <c r="I743" s="165" t="s">
        <v>2209</v>
      </c>
      <c r="J743" s="178">
        <v>3</v>
      </c>
      <c r="K743" s="169" t="s">
        <v>1021</v>
      </c>
      <c r="L743" s="20" t="s">
        <v>339</v>
      </c>
      <c r="M743" s="20"/>
      <c r="N743" s="20"/>
      <c r="O743" s="20"/>
      <c r="P743" s="20"/>
      <c r="Q743" s="99"/>
      <c r="W743" s="83">
        <v>1</v>
      </c>
    </row>
    <row r="744" spans="1:24" ht="45" customHeight="1" x14ac:dyDescent="0.5">
      <c r="A744" s="8">
        <v>14</v>
      </c>
      <c r="B744" s="153">
        <v>701</v>
      </c>
      <c r="C744" s="10">
        <v>3</v>
      </c>
      <c r="D744" s="17" t="s">
        <v>954</v>
      </c>
      <c r="E744" s="16" t="s">
        <v>1007</v>
      </c>
      <c r="F744" s="16" t="s">
        <v>1022</v>
      </c>
      <c r="G744" s="384" t="s">
        <v>3539</v>
      </c>
      <c r="H744" s="91">
        <f t="shared" si="28"/>
        <v>652</v>
      </c>
      <c r="I744" s="165" t="s">
        <v>2210</v>
      </c>
      <c r="J744" s="91">
        <v>12</v>
      </c>
      <c r="K744" s="93" t="s">
        <v>1024</v>
      </c>
      <c r="L744" s="20" t="s">
        <v>339</v>
      </c>
      <c r="M744" s="20"/>
      <c r="N744" s="20"/>
      <c r="O744" s="20"/>
      <c r="P744" s="20"/>
      <c r="Q744" s="99"/>
      <c r="W744" s="83">
        <v>1</v>
      </c>
    </row>
    <row r="745" spans="1:24" ht="45" customHeight="1" x14ac:dyDescent="0.5">
      <c r="A745" s="8">
        <v>15</v>
      </c>
      <c r="B745" s="153">
        <v>703</v>
      </c>
      <c r="C745" s="10">
        <v>3</v>
      </c>
      <c r="D745" s="17" t="s">
        <v>954</v>
      </c>
      <c r="E745" s="16" t="s">
        <v>1007</v>
      </c>
      <c r="F745" s="16" t="s">
        <v>1022</v>
      </c>
      <c r="G745" s="385"/>
      <c r="H745" s="91">
        <f t="shared" si="28"/>
        <v>653</v>
      </c>
      <c r="I745" s="165" t="s">
        <v>2211</v>
      </c>
      <c r="J745" s="95">
        <v>1</v>
      </c>
      <c r="K745" s="93" t="s">
        <v>3540</v>
      </c>
      <c r="L745" s="20" t="s">
        <v>339</v>
      </c>
      <c r="M745" s="20"/>
      <c r="N745" s="20"/>
      <c r="O745" s="20"/>
      <c r="P745" s="20"/>
      <c r="Q745" s="99"/>
      <c r="W745" s="83">
        <v>1</v>
      </c>
    </row>
    <row r="746" spans="1:24" ht="45" customHeight="1" x14ac:dyDescent="0.5">
      <c r="B746" s="153">
        <v>704</v>
      </c>
      <c r="C746" s="9"/>
      <c r="D746" s="9"/>
      <c r="G746" s="162" t="s">
        <v>3541</v>
      </c>
      <c r="H746" s="163"/>
      <c r="I746" s="163"/>
      <c r="J746" s="162"/>
      <c r="K746" s="162"/>
      <c r="M746" s="75"/>
      <c r="N746" s="75"/>
      <c r="O746" s="75"/>
      <c r="P746" s="75"/>
      <c r="Q746" s="76"/>
      <c r="R746" s="77"/>
      <c r="S746" s="78">
        <v>7</v>
      </c>
      <c r="T746" s="77" t="s">
        <v>1695</v>
      </c>
      <c r="U746" s="78"/>
      <c r="V746" s="77"/>
      <c r="W746" s="79">
        <f>SUM(W747:W762)</f>
        <v>16</v>
      </c>
      <c r="X746" s="77" t="s">
        <v>1697</v>
      </c>
    </row>
    <row r="747" spans="1:24" ht="45" customHeight="1" x14ac:dyDescent="0.5">
      <c r="B747" s="153">
        <v>705</v>
      </c>
      <c r="C747" s="10">
        <v>3</v>
      </c>
      <c r="D747" s="17" t="s">
        <v>954</v>
      </c>
      <c r="E747" s="15" t="s">
        <v>1026</v>
      </c>
      <c r="F747" s="15" t="s">
        <v>1027</v>
      </c>
      <c r="G747" s="342" t="s">
        <v>3542</v>
      </c>
      <c r="H747" s="164">
        <f>+H745+1</f>
        <v>654</v>
      </c>
      <c r="I747" s="165" t="s">
        <v>2212</v>
      </c>
      <c r="J747" s="177">
        <v>1</v>
      </c>
      <c r="K747" s="172" t="s">
        <v>1029</v>
      </c>
      <c r="L747" s="12" t="s">
        <v>869</v>
      </c>
      <c r="W747" s="83">
        <v>1</v>
      </c>
    </row>
    <row r="748" spans="1:24" ht="45" customHeight="1" x14ac:dyDescent="0.5">
      <c r="B748" s="153">
        <v>706</v>
      </c>
      <c r="C748" s="10">
        <v>3</v>
      </c>
      <c r="D748" s="17" t="s">
        <v>954</v>
      </c>
      <c r="E748" s="15" t="s">
        <v>1026</v>
      </c>
      <c r="F748" s="15" t="s">
        <v>1027</v>
      </c>
      <c r="G748" s="344"/>
      <c r="H748" s="164">
        <f t="shared" ref="H748:H762" si="29">+H747+1</f>
        <v>655</v>
      </c>
      <c r="I748" s="165" t="s">
        <v>2213</v>
      </c>
      <c r="J748" s="164">
        <v>8</v>
      </c>
      <c r="K748" s="172" t="s">
        <v>1030</v>
      </c>
      <c r="L748" s="12" t="s">
        <v>869</v>
      </c>
      <c r="W748" s="83">
        <v>1</v>
      </c>
    </row>
    <row r="749" spans="1:24" ht="45" customHeight="1" x14ac:dyDescent="0.5">
      <c r="B749" s="153">
        <v>707</v>
      </c>
      <c r="C749" s="10">
        <v>3</v>
      </c>
      <c r="D749" s="17" t="s">
        <v>954</v>
      </c>
      <c r="E749" s="15" t="s">
        <v>1026</v>
      </c>
      <c r="F749" s="10" t="s">
        <v>1031</v>
      </c>
      <c r="G749" s="345" t="s">
        <v>3543</v>
      </c>
      <c r="H749" s="80">
        <f t="shared" si="29"/>
        <v>656</v>
      </c>
      <c r="I749" s="165" t="s">
        <v>2214</v>
      </c>
      <c r="J749" s="175">
        <v>0.8</v>
      </c>
      <c r="K749" s="174" t="s">
        <v>1033</v>
      </c>
      <c r="L749" s="12" t="s">
        <v>869</v>
      </c>
      <c r="W749" s="83">
        <v>1</v>
      </c>
    </row>
    <row r="750" spans="1:24" ht="45" customHeight="1" x14ac:dyDescent="0.5">
      <c r="B750" s="153">
        <v>708</v>
      </c>
      <c r="C750" s="10">
        <v>3</v>
      </c>
      <c r="D750" s="17" t="s">
        <v>954</v>
      </c>
      <c r="E750" s="15" t="s">
        <v>1026</v>
      </c>
      <c r="F750" s="10" t="s">
        <v>1031</v>
      </c>
      <c r="G750" s="347"/>
      <c r="H750" s="80">
        <f t="shared" si="29"/>
        <v>657</v>
      </c>
      <c r="I750" s="165" t="s">
        <v>2215</v>
      </c>
      <c r="J750" s="175">
        <v>0.2</v>
      </c>
      <c r="K750" s="174" t="s">
        <v>3544</v>
      </c>
      <c r="L750" s="12" t="s">
        <v>869</v>
      </c>
      <c r="W750" s="83">
        <v>1</v>
      </c>
    </row>
    <row r="751" spans="1:24" ht="45" customHeight="1" x14ac:dyDescent="0.5">
      <c r="B751" s="153">
        <v>709</v>
      </c>
      <c r="C751" s="10">
        <v>3</v>
      </c>
      <c r="D751" s="17" t="s">
        <v>954</v>
      </c>
      <c r="E751" s="15" t="s">
        <v>1026</v>
      </c>
      <c r="F751" s="10" t="s">
        <v>1031</v>
      </c>
      <c r="G751" s="347"/>
      <c r="H751" s="80">
        <f t="shared" si="29"/>
        <v>658</v>
      </c>
      <c r="I751" s="165" t="s">
        <v>2216</v>
      </c>
      <c r="J751" s="80">
        <v>4</v>
      </c>
      <c r="K751" s="174" t="s">
        <v>1034</v>
      </c>
      <c r="L751" s="12" t="s">
        <v>869</v>
      </c>
      <c r="W751" s="83">
        <v>1</v>
      </c>
    </row>
    <row r="752" spans="1:24" ht="45" customHeight="1" x14ac:dyDescent="0.5">
      <c r="B752" s="153">
        <v>710</v>
      </c>
      <c r="C752" s="10">
        <v>3</v>
      </c>
      <c r="D752" s="17" t="s">
        <v>954</v>
      </c>
      <c r="E752" s="15" t="s">
        <v>1026</v>
      </c>
      <c r="F752" s="10" t="s">
        <v>1031</v>
      </c>
      <c r="G752" s="347"/>
      <c r="H752" s="80">
        <f t="shared" si="29"/>
        <v>659</v>
      </c>
      <c r="I752" s="165" t="s">
        <v>2217</v>
      </c>
      <c r="J752" s="80">
        <v>4</v>
      </c>
      <c r="K752" s="174" t="s">
        <v>1035</v>
      </c>
      <c r="L752" s="12" t="s">
        <v>869</v>
      </c>
      <c r="W752" s="83">
        <v>1</v>
      </c>
    </row>
    <row r="753" spans="1:24" ht="45" customHeight="1" x14ac:dyDescent="0.5">
      <c r="B753" s="153">
        <v>711</v>
      </c>
      <c r="C753" s="10">
        <v>3</v>
      </c>
      <c r="D753" s="17" t="s">
        <v>954</v>
      </c>
      <c r="E753" s="15" t="s">
        <v>1026</v>
      </c>
      <c r="F753" s="10" t="s">
        <v>1031</v>
      </c>
      <c r="G753" s="346"/>
      <c r="H753" s="80">
        <f t="shared" si="29"/>
        <v>660</v>
      </c>
      <c r="I753" s="165" t="s">
        <v>2218</v>
      </c>
      <c r="J753" s="80">
        <v>190</v>
      </c>
      <c r="K753" s="174" t="s">
        <v>1036</v>
      </c>
      <c r="L753" s="12" t="s">
        <v>869</v>
      </c>
      <c r="W753" s="83">
        <v>1</v>
      </c>
    </row>
    <row r="754" spans="1:24" ht="45" customHeight="1" x14ac:dyDescent="0.5">
      <c r="B754" s="153">
        <v>712</v>
      </c>
      <c r="C754" s="10">
        <v>3</v>
      </c>
      <c r="D754" s="17" t="s">
        <v>954</v>
      </c>
      <c r="E754" s="15" t="s">
        <v>1026</v>
      </c>
      <c r="F754" s="15" t="s">
        <v>1037</v>
      </c>
      <c r="G754" s="342" t="s">
        <v>3545</v>
      </c>
      <c r="H754" s="164">
        <f t="shared" si="29"/>
        <v>661</v>
      </c>
      <c r="I754" s="165" t="s">
        <v>2219</v>
      </c>
      <c r="J754" s="164">
        <v>1</v>
      </c>
      <c r="K754" s="172" t="s">
        <v>1039</v>
      </c>
      <c r="L754" s="12" t="s">
        <v>869</v>
      </c>
      <c r="W754" s="83">
        <v>1</v>
      </c>
    </row>
    <row r="755" spans="1:24" ht="45" customHeight="1" x14ac:dyDescent="0.5">
      <c r="B755" s="153">
        <v>713</v>
      </c>
      <c r="C755" s="10">
        <v>3</v>
      </c>
      <c r="D755" s="17" t="s">
        <v>954</v>
      </c>
      <c r="E755" s="15" t="s">
        <v>1026</v>
      </c>
      <c r="F755" s="15" t="s">
        <v>1037</v>
      </c>
      <c r="G755" s="344"/>
      <c r="H755" s="164">
        <f t="shared" si="29"/>
        <v>662</v>
      </c>
      <c r="I755" s="165" t="s">
        <v>2220</v>
      </c>
      <c r="J755" s="164">
        <v>2</v>
      </c>
      <c r="K755" s="172" t="s">
        <v>1040</v>
      </c>
      <c r="L755" s="12" t="s">
        <v>869</v>
      </c>
      <c r="W755" s="83">
        <v>1</v>
      </c>
    </row>
    <row r="756" spans="1:24" ht="45" customHeight="1" x14ac:dyDescent="0.5">
      <c r="B756" s="153">
        <v>714</v>
      </c>
      <c r="C756" s="10">
        <v>3</v>
      </c>
      <c r="D756" s="17" t="s">
        <v>954</v>
      </c>
      <c r="E756" s="15" t="s">
        <v>1026</v>
      </c>
      <c r="F756" s="10" t="s">
        <v>1041</v>
      </c>
      <c r="G756" s="174" t="s">
        <v>3546</v>
      </c>
      <c r="H756" s="80">
        <f t="shared" si="29"/>
        <v>663</v>
      </c>
      <c r="I756" s="165" t="s">
        <v>2221</v>
      </c>
      <c r="J756" s="80">
        <v>40</v>
      </c>
      <c r="K756" s="174" t="s">
        <v>3547</v>
      </c>
      <c r="L756" s="12" t="s">
        <v>869</v>
      </c>
      <c r="W756" s="83">
        <v>1</v>
      </c>
    </row>
    <row r="757" spans="1:24" ht="45" customHeight="1" x14ac:dyDescent="0.5">
      <c r="B757" s="153">
        <v>715</v>
      </c>
      <c r="C757" s="10">
        <v>3</v>
      </c>
      <c r="D757" s="17" t="s">
        <v>954</v>
      </c>
      <c r="E757" s="15" t="s">
        <v>1026</v>
      </c>
      <c r="F757" s="15" t="s">
        <v>1043</v>
      </c>
      <c r="G757" s="172" t="s">
        <v>3548</v>
      </c>
      <c r="H757" s="164">
        <f t="shared" si="29"/>
        <v>664</v>
      </c>
      <c r="I757" s="165" t="s">
        <v>2222</v>
      </c>
      <c r="J757" s="164">
        <v>1</v>
      </c>
      <c r="K757" s="172" t="s">
        <v>1045</v>
      </c>
      <c r="L757" s="12" t="s">
        <v>869</v>
      </c>
      <c r="W757" s="83">
        <v>1</v>
      </c>
    </row>
    <row r="758" spans="1:24" ht="45" customHeight="1" x14ac:dyDescent="0.5">
      <c r="B758" s="153">
        <v>716</v>
      </c>
      <c r="C758" s="10">
        <v>3</v>
      </c>
      <c r="D758" s="17" t="s">
        <v>954</v>
      </c>
      <c r="E758" s="15" t="s">
        <v>1026</v>
      </c>
      <c r="F758" s="10" t="s">
        <v>1046</v>
      </c>
      <c r="G758" s="345" t="s">
        <v>3549</v>
      </c>
      <c r="H758" s="80">
        <f t="shared" si="29"/>
        <v>665</v>
      </c>
      <c r="I758" s="165" t="s">
        <v>2223</v>
      </c>
      <c r="J758" s="175">
        <v>1</v>
      </c>
      <c r="K758" s="174" t="s">
        <v>1048</v>
      </c>
      <c r="L758" s="12" t="s">
        <v>869</v>
      </c>
      <c r="W758" s="83">
        <v>1</v>
      </c>
    </row>
    <row r="759" spans="1:24" ht="45" customHeight="1" x14ac:dyDescent="0.5">
      <c r="B759" s="153">
        <v>717</v>
      </c>
      <c r="C759" s="10">
        <v>3</v>
      </c>
      <c r="D759" s="17" t="s">
        <v>954</v>
      </c>
      <c r="E759" s="15" t="s">
        <v>1026</v>
      </c>
      <c r="F759" s="10" t="s">
        <v>1046</v>
      </c>
      <c r="G759" s="346"/>
      <c r="H759" s="80">
        <f t="shared" si="29"/>
        <v>666</v>
      </c>
      <c r="I759" s="165" t="s">
        <v>2224</v>
      </c>
      <c r="J759" s="175">
        <v>1</v>
      </c>
      <c r="K759" s="174" t="s">
        <v>1049</v>
      </c>
      <c r="L759" s="12" t="s">
        <v>869</v>
      </c>
      <c r="W759" s="83">
        <v>1</v>
      </c>
    </row>
    <row r="760" spans="1:24" ht="45" customHeight="1" x14ac:dyDescent="0.5">
      <c r="B760" s="153">
        <v>718</v>
      </c>
      <c r="C760" s="10">
        <v>3</v>
      </c>
      <c r="D760" s="17" t="s">
        <v>954</v>
      </c>
      <c r="E760" s="15" t="s">
        <v>1026</v>
      </c>
      <c r="F760" s="15" t="s">
        <v>1050</v>
      </c>
      <c r="G760" s="342" t="s">
        <v>3550</v>
      </c>
      <c r="H760" s="164">
        <f t="shared" si="29"/>
        <v>667</v>
      </c>
      <c r="I760" s="165" t="s">
        <v>2225</v>
      </c>
      <c r="J760" s="164">
        <v>15</v>
      </c>
      <c r="K760" s="172" t="s">
        <v>1052</v>
      </c>
      <c r="L760" s="12" t="s">
        <v>869</v>
      </c>
      <c r="W760" s="83">
        <v>1</v>
      </c>
    </row>
    <row r="761" spans="1:24" ht="45" customHeight="1" x14ac:dyDescent="0.5">
      <c r="B761" s="153">
        <v>719</v>
      </c>
      <c r="C761" s="10">
        <v>3</v>
      </c>
      <c r="D761" s="17" t="s">
        <v>954</v>
      </c>
      <c r="E761" s="15" t="s">
        <v>1026</v>
      </c>
      <c r="F761" s="15" t="s">
        <v>1050</v>
      </c>
      <c r="G761" s="343"/>
      <c r="H761" s="164">
        <f t="shared" si="29"/>
        <v>668</v>
      </c>
      <c r="I761" s="165" t="s">
        <v>2226</v>
      </c>
      <c r="J761" s="164">
        <v>4</v>
      </c>
      <c r="K761" s="172" t="s">
        <v>1053</v>
      </c>
      <c r="L761" s="12" t="s">
        <v>869</v>
      </c>
      <c r="W761" s="83">
        <v>1</v>
      </c>
    </row>
    <row r="762" spans="1:24" ht="45" customHeight="1" x14ac:dyDescent="0.5">
      <c r="A762" s="176"/>
      <c r="B762" s="153"/>
      <c r="C762" s="10">
        <v>3</v>
      </c>
      <c r="D762" s="17" t="s">
        <v>954</v>
      </c>
      <c r="E762" s="15" t="s">
        <v>1026</v>
      </c>
      <c r="F762" s="15" t="s">
        <v>1050</v>
      </c>
      <c r="G762" s="344"/>
      <c r="H762" s="164">
        <f t="shared" si="29"/>
        <v>669</v>
      </c>
      <c r="I762" s="165" t="s">
        <v>2227</v>
      </c>
      <c r="J762" s="164">
        <v>1</v>
      </c>
      <c r="K762" s="172" t="s">
        <v>1054</v>
      </c>
      <c r="L762" s="12" t="s">
        <v>869</v>
      </c>
      <c r="W762" s="83">
        <v>1</v>
      </c>
    </row>
    <row r="763" spans="1:24" ht="45" customHeight="1" x14ac:dyDescent="0.5">
      <c r="B763" s="153">
        <v>720</v>
      </c>
      <c r="G763" s="162" t="s">
        <v>3551</v>
      </c>
      <c r="H763" s="163"/>
      <c r="I763" s="163"/>
      <c r="J763" s="162"/>
      <c r="K763" s="162"/>
      <c r="M763" s="75"/>
      <c r="N763" s="75"/>
      <c r="O763" s="75"/>
      <c r="P763" s="75"/>
      <c r="Q763" s="76"/>
      <c r="R763" s="77"/>
      <c r="S763" s="78">
        <v>3</v>
      </c>
      <c r="T763" s="77" t="s">
        <v>1695</v>
      </c>
      <c r="U763" s="78"/>
      <c r="V763" s="77"/>
      <c r="W763" s="79">
        <f>SUM(W764:W778)</f>
        <v>15</v>
      </c>
      <c r="X763" s="77" t="s">
        <v>1697</v>
      </c>
    </row>
    <row r="764" spans="1:24" ht="45" customHeight="1" x14ac:dyDescent="0.5">
      <c r="B764" s="153">
        <v>721</v>
      </c>
      <c r="C764" s="10">
        <v>3</v>
      </c>
      <c r="D764" s="17" t="s">
        <v>954</v>
      </c>
      <c r="E764" s="16" t="s">
        <v>1056</v>
      </c>
      <c r="F764" s="16" t="s">
        <v>1057</v>
      </c>
      <c r="G764" s="348" t="s">
        <v>3552</v>
      </c>
      <c r="H764" s="91">
        <f>+H762+1</f>
        <v>670</v>
      </c>
      <c r="I764" s="165" t="s">
        <v>2228</v>
      </c>
      <c r="J764" s="200">
        <v>1</v>
      </c>
      <c r="K764" s="93" t="s">
        <v>1059</v>
      </c>
      <c r="L764" s="12" t="s">
        <v>1060</v>
      </c>
      <c r="W764" s="83">
        <v>1</v>
      </c>
    </row>
    <row r="765" spans="1:24" ht="45" customHeight="1" x14ac:dyDescent="0.5">
      <c r="B765" s="153">
        <v>722</v>
      </c>
      <c r="C765" s="10">
        <v>3</v>
      </c>
      <c r="D765" s="17" t="s">
        <v>954</v>
      </c>
      <c r="E765" s="16" t="s">
        <v>1056</v>
      </c>
      <c r="F765" s="16" t="s">
        <v>1057</v>
      </c>
      <c r="G765" s="349"/>
      <c r="H765" s="91">
        <f t="shared" ref="H765:H778" si="30">+H764+1</f>
        <v>671</v>
      </c>
      <c r="I765" s="165" t="s">
        <v>2229</v>
      </c>
      <c r="J765" s="201">
        <v>1</v>
      </c>
      <c r="K765" s="94" t="s">
        <v>1061</v>
      </c>
      <c r="L765" s="12" t="s">
        <v>1060</v>
      </c>
      <c r="W765" s="83">
        <v>1</v>
      </c>
    </row>
    <row r="766" spans="1:24" ht="45" customHeight="1" x14ac:dyDescent="0.5">
      <c r="B766" s="153">
        <v>723</v>
      </c>
      <c r="C766" s="10">
        <v>3</v>
      </c>
      <c r="D766" s="17" t="s">
        <v>954</v>
      </c>
      <c r="E766" s="16" t="s">
        <v>1056</v>
      </c>
      <c r="F766" s="16" t="s">
        <v>1057</v>
      </c>
      <c r="G766" s="349"/>
      <c r="H766" s="91">
        <f t="shared" si="30"/>
        <v>672</v>
      </c>
      <c r="I766" s="165" t="s">
        <v>2230</v>
      </c>
      <c r="J766" s="200">
        <v>1</v>
      </c>
      <c r="K766" s="93" t="s">
        <v>1062</v>
      </c>
      <c r="L766" s="12" t="s">
        <v>1060</v>
      </c>
      <c r="W766" s="83">
        <v>1</v>
      </c>
    </row>
    <row r="767" spans="1:24" ht="45" customHeight="1" x14ac:dyDescent="0.5">
      <c r="B767" s="153">
        <v>724</v>
      </c>
      <c r="C767" s="10">
        <v>3</v>
      </c>
      <c r="D767" s="17" t="s">
        <v>954</v>
      </c>
      <c r="E767" s="16" t="s">
        <v>1056</v>
      </c>
      <c r="F767" s="16" t="s">
        <v>1057</v>
      </c>
      <c r="G767" s="350"/>
      <c r="H767" s="91">
        <f t="shared" si="30"/>
        <v>673</v>
      </c>
      <c r="I767" s="165" t="s">
        <v>2231</v>
      </c>
      <c r="J767" s="201">
        <v>40</v>
      </c>
      <c r="K767" s="93" t="s">
        <v>1063</v>
      </c>
      <c r="L767" s="12" t="s">
        <v>1060</v>
      </c>
      <c r="W767" s="83">
        <v>1</v>
      </c>
    </row>
    <row r="768" spans="1:24" ht="45" customHeight="1" x14ac:dyDescent="0.5">
      <c r="B768" s="153">
        <v>725</v>
      </c>
      <c r="C768" s="10">
        <v>3</v>
      </c>
      <c r="D768" s="17" t="s">
        <v>954</v>
      </c>
      <c r="E768" s="16" t="s">
        <v>1056</v>
      </c>
      <c r="F768" s="10" t="s">
        <v>1064</v>
      </c>
      <c r="G768" s="345" t="s">
        <v>3553</v>
      </c>
      <c r="H768" s="80">
        <f t="shared" si="30"/>
        <v>674</v>
      </c>
      <c r="I768" s="165" t="s">
        <v>2232</v>
      </c>
      <c r="J768" s="202">
        <v>1</v>
      </c>
      <c r="K768" s="188" t="s">
        <v>1066</v>
      </c>
      <c r="L768" s="12" t="s">
        <v>1060</v>
      </c>
      <c r="W768" s="83">
        <v>1</v>
      </c>
    </row>
    <row r="769" spans="2:24" ht="45" customHeight="1" x14ac:dyDescent="0.5">
      <c r="B769" s="153">
        <v>726</v>
      </c>
      <c r="C769" s="10">
        <v>3</v>
      </c>
      <c r="D769" s="17" t="s">
        <v>954</v>
      </c>
      <c r="E769" s="16" t="s">
        <v>1056</v>
      </c>
      <c r="F769" s="10" t="s">
        <v>1064</v>
      </c>
      <c r="G769" s="347"/>
      <c r="H769" s="80">
        <f t="shared" si="30"/>
        <v>675</v>
      </c>
      <c r="I769" s="165" t="s">
        <v>2233</v>
      </c>
      <c r="J769" s="202">
        <v>1</v>
      </c>
      <c r="K769" s="188" t="s">
        <v>1067</v>
      </c>
      <c r="L769" s="12" t="s">
        <v>1060</v>
      </c>
      <c r="W769" s="83">
        <v>1</v>
      </c>
    </row>
    <row r="770" spans="2:24" ht="45" customHeight="1" x14ac:dyDescent="0.5">
      <c r="B770" s="153">
        <v>727</v>
      </c>
      <c r="C770" s="10">
        <v>3</v>
      </c>
      <c r="D770" s="17" t="s">
        <v>954</v>
      </c>
      <c r="E770" s="16" t="s">
        <v>1056</v>
      </c>
      <c r="F770" s="10" t="s">
        <v>1064</v>
      </c>
      <c r="G770" s="347"/>
      <c r="H770" s="80">
        <f t="shared" si="30"/>
        <v>676</v>
      </c>
      <c r="I770" s="165" t="s">
        <v>2234</v>
      </c>
      <c r="J770" s="202">
        <v>1</v>
      </c>
      <c r="K770" s="188" t="s">
        <v>1068</v>
      </c>
      <c r="L770" s="12" t="s">
        <v>1060</v>
      </c>
      <c r="W770" s="83">
        <v>1</v>
      </c>
    </row>
    <row r="771" spans="2:24" ht="45" customHeight="1" x14ac:dyDescent="0.5">
      <c r="B771" s="153">
        <v>728</v>
      </c>
      <c r="C771" s="10">
        <v>3</v>
      </c>
      <c r="D771" s="17" t="s">
        <v>954</v>
      </c>
      <c r="E771" s="16" t="s">
        <v>1056</v>
      </c>
      <c r="F771" s="10" t="s">
        <v>1064</v>
      </c>
      <c r="G771" s="347"/>
      <c r="H771" s="80">
        <f t="shared" si="30"/>
        <v>677</v>
      </c>
      <c r="I771" s="165" t="s">
        <v>2235</v>
      </c>
      <c r="J771" s="203">
        <v>1</v>
      </c>
      <c r="K771" s="188" t="s">
        <v>1069</v>
      </c>
      <c r="L771" s="12" t="s">
        <v>1060</v>
      </c>
      <c r="W771" s="83">
        <v>1</v>
      </c>
    </row>
    <row r="772" spans="2:24" ht="45" customHeight="1" x14ac:dyDescent="0.5">
      <c r="B772" s="153">
        <v>729</v>
      </c>
      <c r="C772" s="10">
        <v>3</v>
      </c>
      <c r="D772" s="17" t="s">
        <v>954</v>
      </c>
      <c r="E772" s="16" t="s">
        <v>1056</v>
      </c>
      <c r="F772" s="10" t="s">
        <v>1064</v>
      </c>
      <c r="G772" s="347"/>
      <c r="H772" s="80">
        <f t="shared" si="30"/>
        <v>678</v>
      </c>
      <c r="I772" s="165" t="s">
        <v>2236</v>
      </c>
      <c r="J772" s="203">
        <v>1</v>
      </c>
      <c r="K772" s="188" t="s">
        <v>1070</v>
      </c>
      <c r="L772" s="12" t="s">
        <v>1060</v>
      </c>
      <c r="W772" s="83">
        <v>1</v>
      </c>
    </row>
    <row r="773" spans="2:24" ht="45" customHeight="1" x14ac:dyDescent="0.5">
      <c r="B773" s="153">
        <v>730</v>
      </c>
      <c r="C773" s="10">
        <v>3</v>
      </c>
      <c r="D773" s="17" t="s">
        <v>954</v>
      </c>
      <c r="E773" s="16" t="s">
        <v>1056</v>
      </c>
      <c r="F773" s="10" t="s">
        <v>1064</v>
      </c>
      <c r="G773" s="347"/>
      <c r="H773" s="80">
        <f t="shared" si="30"/>
        <v>679</v>
      </c>
      <c r="I773" s="165" t="s">
        <v>2237</v>
      </c>
      <c r="J773" s="202">
        <v>1</v>
      </c>
      <c r="K773" s="188" t="s">
        <v>1071</v>
      </c>
      <c r="L773" s="12" t="s">
        <v>1060</v>
      </c>
      <c r="W773" s="83">
        <v>1</v>
      </c>
    </row>
    <row r="774" spans="2:24" ht="45" customHeight="1" x14ac:dyDescent="0.5">
      <c r="B774" s="153">
        <v>731</v>
      </c>
      <c r="C774" s="10">
        <v>3</v>
      </c>
      <c r="D774" s="17" t="s">
        <v>954</v>
      </c>
      <c r="E774" s="16" t="s">
        <v>1056</v>
      </c>
      <c r="F774" s="10" t="s">
        <v>1064</v>
      </c>
      <c r="G774" s="347"/>
      <c r="H774" s="80">
        <f t="shared" si="30"/>
        <v>680</v>
      </c>
      <c r="I774" s="165" t="s">
        <v>2238</v>
      </c>
      <c r="J774" s="203">
        <v>1</v>
      </c>
      <c r="K774" s="188" t="s">
        <v>1072</v>
      </c>
      <c r="L774" s="12" t="s">
        <v>1060</v>
      </c>
      <c r="W774" s="83">
        <v>1</v>
      </c>
    </row>
    <row r="775" spans="2:24" ht="45" customHeight="1" x14ac:dyDescent="0.5">
      <c r="B775" s="153">
        <v>732</v>
      </c>
      <c r="C775" s="10">
        <v>3</v>
      </c>
      <c r="D775" s="17" t="s">
        <v>954</v>
      </c>
      <c r="E775" s="16" t="s">
        <v>1056</v>
      </c>
      <c r="F775" s="10" t="s">
        <v>1064</v>
      </c>
      <c r="G775" s="346"/>
      <c r="H775" s="80">
        <f t="shared" si="30"/>
        <v>681</v>
      </c>
      <c r="I775" s="165" t="s">
        <v>2239</v>
      </c>
      <c r="J775" s="203">
        <v>1</v>
      </c>
      <c r="K775" s="188" t="s">
        <v>1073</v>
      </c>
      <c r="L775" s="12" t="s">
        <v>1060</v>
      </c>
      <c r="W775" s="83">
        <v>1</v>
      </c>
    </row>
    <row r="776" spans="2:24" ht="45" customHeight="1" x14ac:dyDescent="0.5">
      <c r="B776" s="153">
        <v>733</v>
      </c>
      <c r="C776" s="10">
        <v>3</v>
      </c>
      <c r="D776" s="17" t="s">
        <v>954</v>
      </c>
      <c r="E776" s="16" t="s">
        <v>1056</v>
      </c>
      <c r="F776" s="16" t="s">
        <v>1074</v>
      </c>
      <c r="G776" s="348" t="s">
        <v>3554</v>
      </c>
      <c r="H776" s="91">
        <f t="shared" si="30"/>
        <v>682</v>
      </c>
      <c r="I776" s="165" t="s">
        <v>2240</v>
      </c>
      <c r="J776" s="201">
        <v>40</v>
      </c>
      <c r="K776" s="93" t="s">
        <v>3555</v>
      </c>
      <c r="L776" s="12" t="s">
        <v>1060</v>
      </c>
      <c r="W776" s="83">
        <v>1</v>
      </c>
    </row>
    <row r="777" spans="2:24" ht="45" customHeight="1" x14ac:dyDescent="0.5">
      <c r="B777" s="153">
        <v>734</v>
      </c>
      <c r="C777" s="10">
        <v>3</v>
      </c>
      <c r="D777" s="17" t="s">
        <v>954</v>
      </c>
      <c r="E777" s="16" t="s">
        <v>1056</v>
      </c>
      <c r="F777" s="16" t="s">
        <v>1074</v>
      </c>
      <c r="G777" s="349"/>
      <c r="H777" s="91">
        <f t="shared" si="30"/>
        <v>683</v>
      </c>
      <c r="I777" s="165" t="s">
        <v>2241</v>
      </c>
      <c r="J777" s="201">
        <v>40</v>
      </c>
      <c r="K777" s="93" t="s">
        <v>1076</v>
      </c>
      <c r="L777" s="12" t="s">
        <v>1060</v>
      </c>
      <c r="W777" s="83">
        <v>1</v>
      </c>
    </row>
    <row r="778" spans="2:24" ht="45" customHeight="1" x14ac:dyDescent="0.5">
      <c r="B778" s="153">
        <v>735</v>
      </c>
      <c r="C778" s="10">
        <v>3</v>
      </c>
      <c r="D778" s="17" t="s">
        <v>954</v>
      </c>
      <c r="E778" s="16" t="s">
        <v>1056</v>
      </c>
      <c r="F778" s="16" t="s">
        <v>1074</v>
      </c>
      <c r="G778" s="350"/>
      <c r="H778" s="91">
        <f t="shared" si="30"/>
        <v>684</v>
      </c>
      <c r="I778" s="165" t="s">
        <v>2242</v>
      </c>
      <c r="J778" s="201">
        <v>6</v>
      </c>
      <c r="K778" s="94" t="s">
        <v>3556</v>
      </c>
      <c r="L778" s="12" t="s">
        <v>1060</v>
      </c>
      <c r="W778" s="83">
        <v>1</v>
      </c>
    </row>
    <row r="779" spans="2:24" ht="45" customHeight="1" x14ac:dyDescent="0.5">
      <c r="B779" s="153">
        <v>736</v>
      </c>
      <c r="G779" s="158" t="s">
        <v>3557</v>
      </c>
      <c r="H779" s="159"/>
      <c r="I779" s="159"/>
      <c r="J779" s="159"/>
      <c r="K779" s="180"/>
      <c r="M779" s="71"/>
      <c r="N779" s="71"/>
      <c r="O779" s="71"/>
      <c r="P779" s="71"/>
      <c r="Q779" s="72">
        <v>2</v>
      </c>
      <c r="R779" s="73" t="s">
        <v>1694</v>
      </c>
      <c r="S779" s="74">
        <f>SUM(S780:S790)</f>
        <v>3</v>
      </c>
      <c r="T779" s="73" t="s">
        <v>1695</v>
      </c>
      <c r="U779" s="74">
        <v>6</v>
      </c>
      <c r="V779" s="73" t="s">
        <v>1696</v>
      </c>
      <c r="W779" s="85">
        <f>SUM(W780:W790)/2</f>
        <v>9</v>
      </c>
      <c r="X779" s="73" t="s">
        <v>1697</v>
      </c>
    </row>
    <row r="780" spans="2:24" ht="45" customHeight="1" x14ac:dyDescent="0.5">
      <c r="B780" s="153">
        <v>737</v>
      </c>
      <c r="G780" s="162" t="s">
        <v>3558</v>
      </c>
      <c r="H780" s="163"/>
      <c r="I780" s="163"/>
      <c r="J780" s="162"/>
      <c r="K780" s="162"/>
      <c r="M780" s="75"/>
      <c r="N780" s="75"/>
      <c r="O780" s="75"/>
      <c r="P780" s="75"/>
      <c r="Q780" s="76"/>
      <c r="R780" s="77"/>
      <c r="S780" s="78">
        <v>2</v>
      </c>
      <c r="T780" s="77" t="s">
        <v>1695</v>
      </c>
      <c r="U780" s="78"/>
      <c r="V780" s="77"/>
      <c r="W780" s="79">
        <f>SUM(W781:W787)</f>
        <v>7</v>
      </c>
      <c r="X780" s="77" t="s">
        <v>1697</v>
      </c>
    </row>
    <row r="781" spans="2:24" ht="45" customHeight="1" x14ac:dyDescent="0.5">
      <c r="B781" s="153">
        <v>738</v>
      </c>
      <c r="C781" s="10">
        <v>3</v>
      </c>
      <c r="D781" s="14" t="s">
        <v>1078</v>
      </c>
      <c r="E781" s="15" t="s">
        <v>1079</v>
      </c>
      <c r="F781" s="15" t="s">
        <v>1080</v>
      </c>
      <c r="G781" s="342" t="s">
        <v>3559</v>
      </c>
      <c r="H781" s="164">
        <f>+H778+1</f>
        <v>685</v>
      </c>
      <c r="I781" s="165" t="s">
        <v>2243</v>
      </c>
      <c r="J781" s="164">
        <v>4</v>
      </c>
      <c r="K781" s="172" t="s">
        <v>1082</v>
      </c>
      <c r="L781" s="12" t="s">
        <v>869</v>
      </c>
      <c r="W781" s="83">
        <v>1</v>
      </c>
    </row>
    <row r="782" spans="2:24" ht="45" customHeight="1" x14ac:dyDescent="0.5">
      <c r="B782" s="153">
        <v>739</v>
      </c>
      <c r="C782" s="10">
        <v>3</v>
      </c>
      <c r="D782" s="14" t="s">
        <v>1078</v>
      </c>
      <c r="E782" s="15" t="s">
        <v>1079</v>
      </c>
      <c r="F782" s="15" t="s">
        <v>1080</v>
      </c>
      <c r="G782" s="343"/>
      <c r="H782" s="164">
        <f t="shared" ref="H782:H787" si="31">+H781+1</f>
        <v>686</v>
      </c>
      <c r="I782" s="165" t="s">
        <v>2244</v>
      </c>
      <c r="J782" s="164">
        <v>4</v>
      </c>
      <c r="K782" s="172" t="s">
        <v>3560</v>
      </c>
      <c r="L782" s="12" t="s">
        <v>869</v>
      </c>
      <c r="W782" s="83">
        <v>1</v>
      </c>
    </row>
    <row r="783" spans="2:24" ht="45" customHeight="1" x14ac:dyDescent="0.5">
      <c r="B783" s="153">
        <v>740</v>
      </c>
      <c r="C783" s="10">
        <v>3</v>
      </c>
      <c r="D783" s="14" t="s">
        <v>1078</v>
      </c>
      <c r="E783" s="15" t="s">
        <v>1079</v>
      </c>
      <c r="F783" s="15" t="s">
        <v>1080</v>
      </c>
      <c r="G783" s="343"/>
      <c r="H783" s="164">
        <f t="shared" si="31"/>
        <v>687</v>
      </c>
      <c r="I783" s="165" t="s">
        <v>2245</v>
      </c>
      <c r="J783" s="164">
        <v>40</v>
      </c>
      <c r="K783" s="186" t="s">
        <v>1083</v>
      </c>
      <c r="L783" s="12" t="s">
        <v>869</v>
      </c>
      <c r="W783" s="83">
        <v>1</v>
      </c>
    </row>
    <row r="784" spans="2:24" ht="45" customHeight="1" x14ac:dyDescent="0.5">
      <c r="B784" s="153">
        <v>741</v>
      </c>
      <c r="C784" s="10">
        <v>3</v>
      </c>
      <c r="D784" s="14" t="s">
        <v>1078</v>
      </c>
      <c r="E784" s="15" t="s">
        <v>1079</v>
      </c>
      <c r="F784" s="15" t="s">
        <v>1080</v>
      </c>
      <c r="G784" s="343"/>
      <c r="H784" s="164">
        <f t="shared" si="31"/>
        <v>688</v>
      </c>
      <c r="I784" s="165" t="s">
        <v>2246</v>
      </c>
      <c r="J784" s="164">
        <v>14</v>
      </c>
      <c r="K784" s="172" t="s">
        <v>3561</v>
      </c>
      <c r="L784" s="12" t="s">
        <v>869</v>
      </c>
      <c r="W784" s="83">
        <v>1</v>
      </c>
    </row>
    <row r="785" spans="1:24" ht="45" customHeight="1" x14ac:dyDescent="0.5">
      <c r="B785" s="153">
        <v>742</v>
      </c>
      <c r="C785" s="10">
        <v>3</v>
      </c>
      <c r="D785" s="14" t="s">
        <v>1078</v>
      </c>
      <c r="E785" s="15" t="s">
        <v>1079</v>
      </c>
      <c r="F785" s="15" t="s">
        <v>1080</v>
      </c>
      <c r="G785" s="344"/>
      <c r="H785" s="164">
        <f t="shared" si="31"/>
        <v>689</v>
      </c>
      <c r="I785" s="165" t="s">
        <v>2247</v>
      </c>
      <c r="J785" s="164">
        <v>8</v>
      </c>
      <c r="K785" s="172" t="s">
        <v>1084</v>
      </c>
      <c r="L785" s="12" t="s">
        <v>869</v>
      </c>
      <c r="W785" s="83">
        <v>1</v>
      </c>
    </row>
    <row r="786" spans="1:24" ht="45" customHeight="1" x14ac:dyDescent="0.5">
      <c r="B786" s="153">
        <v>743</v>
      </c>
      <c r="C786" s="10">
        <v>3</v>
      </c>
      <c r="D786" s="14" t="s">
        <v>1078</v>
      </c>
      <c r="E786" s="15" t="s">
        <v>1079</v>
      </c>
      <c r="F786" s="10" t="s">
        <v>1085</v>
      </c>
      <c r="G786" s="352" t="s">
        <v>3562</v>
      </c>
      <c r="H786" s="80">
        <f t="shared" si="31"/>
        <v>690</v>
      </c>
      <c r="I786" s="165" t="s">
        <v>2248</v>
      </c>
      <c r="J786" s="80">
        <v>40</v>
      </c>
      <c r="K786" s="185" t="s">
        <v>1087</v>
      </c>
      <c r="L786" s="12" t="s">
        <v>869</v>
      </c>
      <c r="W786" s="83">
        <v>1</v>
      </c>
    </row>
    <row r="787" spans="1:24" ht="45" customHeight="1" x14ac:dyDescent="0.5">
      <c r="B787" s="153">
        <v>744</v>
      </c>
      <c r="C787" s="10">
        <v>3</v>
      </c>
      <c r="D787" s="14" t="s">
        <v>1078</v>
      </c>
      <c r="E787" s="15" t="s">
        <v>1079</v>
      </c>
      <c r="F787" s="10" t="s">
        <v>1085</v>
      </c>
      <c r="G787" s="354"/>
      <c r="H787" s="80">
        <f t="shared" si="31"/>
        <v>691</v>
      </c>
      <c r="I787" s="165" t="s">
        <v>2249</v>
      </c>
      <c r="J787" s="80">
        <v>40</v>
      </c>
      <c r="K787" s="185" t="s">
        <v>1088</v>
      </c>
      <c r="L787" s="12" t="s">
        <v>869</v>
      </c>
      <c r="W787" s="83">
        <v>1</v>
      </c>
    </row>
    <row r="788" spans="1:24" ht="45" customHeight="1" x14ac:dyDescent="0.5">
      <c r="B788" s="153">
        <v>745</v>
      </c>
      <c r="G788" s="162" t="s">
        <v>3563</v>
      </c>
      <c r="H788" s="163"/>
      <c r="I788" s="163"/>
      <c r="J788" s="162"/>
      <c r="K788" s="162"/>
      <c r="M788" s="75"/>
      <c r="N788" s="75"/>
      <c r="O788" s="75"/>
      <c r="P788" s="75"/>
      <c r="Q788" s="76"/>
      <c r="R788" s="77"/>
      <c r="S788" s="78">
        <v>1</v>
      </c>
      <c r="T788" s="77" t="s">
        <v>1695</v>
      </c>
      <c r="U788" s="78"/>
      <c r="V788" s="77"/>
      <c r="W788" s="79">
        <f>SUM(W789:W790)</f>
        <v>2</v>
      </c>
      <c r="X788" s="77" t="s">
        <v>1697</v>
      </c>
    </row>
    <row r="789" spans="1:24" ht="45" customHeight="1" x14ac:dyDescent="0.5">
      <c r="B789" s="153">
        <v>746</v>
      </c>
      <c r="C789" s="10">
        <v>3</v>
      </c>
      <c r="D789" s="14" t="s">
        <v>1078</v>
      </c>
      <c r="E789" s="16" t="s">
        <v>1090</v>
      </c>
      <c r="F789" s="16" t="s">
        <v>1091</v>
      </c>
      <c r="G789" s="348" t="s">
        <v>3564</v>
      </c>
      <c r="H789" s="91">
        <f>+H787+1</f>
        <v>692</v>
      </c>
      <c r="I789" s="84" t="s">
        <v>2250</v>
      </c>
      <c r="J789" s="91">
        <v>2</v>
      </c>
      <c r="K789" s="173" t="s">
        <v>1093</v>
      </c>
      <c r="L789" s="12" t="s">
        <v>869</v>
      </c>
      <c r="W789" s="83">
        <v>1</v>
      </c>
    </row>
    <row r="790" spans="1:24" ht="45" customHeight="1" x14ac:dyDescent="0.5">
      <c r="B790" s="153">
        <v>747</v>
      </c>
      <c r="C790" s="10">
        <v>3</v>
      </c>
      <c r="D790" s="14" t="s">
        <v>1078</v>
      </c>
      <c r="E790" s="16" t="s">
        <v>1090</v>
      </c>
      <c r="F790" s="16" t="s">
        <v>1091</v>
      </c>
      <c r="G790" s="350"/>
      <c r="H790" s="91">
        <f>+H789+1</f>
        <v>693</v>
      </c>
      <c r="I790" s="84" t="s">
        <v>2251</v>
      </c>
      <c r="J790" s="91">
        <v>2</v>
      </c>
      <c r="K790" s="173" t="s">
        <v>1094</v>
      </c>
      <c r="L790" s="12" t="s">
        <v>869</v>
      </c>
      <c r="W790" s="83">
        <v>1</v>
      </c>
    </row>
    <row r="791" spans="1:24" ht="45" customHeight="1" x14ac:dyDescent="0.5">
      <c r="B791" s="153">
        <v>748</v>
      </c>
      <c r="G791" s="204" t="s">
        <v>1095</v>
      </c>
      <c r="H791" s="205"/>
      <c r="I791" s="206"/>
      <c r="J791" s="206"/>
      <c r="K791" s="207"/>
      <c r="M791" s="96"/>
      <c r="N791" s="96"/>
      <c r="O791" s="96">
        <v>7</v>
      </c>
      <c r="P791" s="96" t="s">
        <v>1693</v>
      </c>
      <c r="Q791" s="97">
        <f>SUM(Q792:Q877)</f>
        <v>12</v>
      </c>
      <c r="R791" s="98" t="s">
        <v>1694</v>
      </c>
      <c r="S791" s="97">
        <f>SUM(S792:S877)/2</f>
        <v>23</v>
      </c>
      <c r="T791" s="98" t="s">
        <v>1695</v>
      </c>
      <c r="U791" s="97">
        <f>SUM(U792:U877)</f>
        <v>27</v>
      </c>
      <c r="V791" s="98" t="s">
        <v>1696</v>
      </c>
      <c r="W791" s="97">
        <f>SUM(W792:W877)/3</f>
        <v>67</v>
      </c>
      <c r="X791" s="98" t="s">
        <v>1697</v>
      </c>
    </row>
    <row r="792" spans="1:24" ht="45" customHeight="1" x14ac:dyDescent="0.5">
      <c r="B792" s="153">
        <v>749</v>
      </c>
      <c r="G792" s="158" t="s">
        <v>3565</v>
      </c>
      <c r="H792" s="159"/>
      <c r="I792" s="159"/>
      <c r="J792" s="159"/>
      <c r="K792" s="180"/>
      <c r="M792" s="71"/>
      <c r="N792" s="71"/>
      <c r="O792" s="71"/>
      <c r="P792" s="71"/>
      <c r="Q792" s="72">
        <v>1</v>
      </c>
      <c r="R792" s="73" t="s">
        <v>1694</v>
      </c>
      <c r="S792" s="74">
        <f>SUM(S793:S800)</f>
        <v>1</v>
      </c>
      <c r="T792" s="73" t="s">
        <v>1695</v>
      </c>
      <c r="U792" s="74">
        <v>5</v>
      </c>
      <c r="V792" s="73" t="s">
        <v>1696</v>
      </c>
      <c r="W792" s="85">
        <f>SUM(W793:W800)/2</f>
        <v>7</v>
      </c>
      <c r="X792" s="73" t="s">
        <v>1697</v>
      </c>
    </row>
    <row r="793" spans="1:24" ht="45" customHeight="1" x14ac:dyDescent="0.5">
      <c r="B793" s="153">
        <v>750</v>
      </c>
      <c r="G793" s="162" t="s">
        <v>3566</v>
      </c>
      <c r="H793" s="163"/>
      <c r="I793" s="163"/>
      <c r="J793" s="162"/>
      <c r="K793" s="162"/>
      <c r="M793" s="75"/>
      <c r="N793" s="75"/>
      <c r="O793" s="75"/>
      <c r="P793" s="75"/>
      <c r="Q793" s="76"/>
      <c r="R793" s="77"/>
      <c r="S793" s="78">
        <v>1</v>
      </c>
      <c r="T793" s="77" t="s">
        <v>1695</v>
      </c>
      <c r="U793" s="78"/>
      <c r="V793" s="77"/>
      <c r="W793" s="79">
        <f>SUM(W794:W800)</f>
        <v>7</v>
      </c>
      <c r="X793" s="77" t="s">
        <v>1697</v>
      </c>
    </row>
    <row r="794" spans="1:24" ht="45" customHeight="1" x14ac:dyDescent="0.5">
      <c r="A794" s="8">
        <v>1</v>
      </c>
      <c r="B794" s="153">
        <v>751</v>
      </c>
      <c r="C794" s="21" t="s">
        <v>501</v>
      </c>
      <c r="D794" s="14" t="s">
        <v>1098</v>
      </c>
      <c r="E794" s="15" t="s">
        <v>1099</v>
      </c>
      <c r="F794" s="15" t="s">
        <v>1100</v>
      </c>
      <c r="G794" s="342" t="s">
        <v>3567</v>
      </c>
      <c r="H794" s="164">
        <f>+H790+1</f>
        <v>694</v>
      </c>
      <c r="I794" s="84" t="s">
        <v>2252</v>
      </c>
      <c r="J794" s="171">
        <v>1000000</v>
      </c>
      <c r="K794" s="166" t="s">
        <v>1102</v>
      </c>
      <c r="L794" s="12" t="s">
        <v>1103</v>
      </c>
      <c r="W794" s="83">
        <v>1</v>
      </c>
    </row>
    <row r="795" spans="1:24" ht="45" customHeight="1" x14ac:dyDescent="0.5">
      <c r="A795" s="8">
        <v>2</v>
      </c>
      <c r="B795" s="153">
        <v>752</v>
      </c>
      <c r="C795" s="21" t="s">
        <v>501</v>
      </c>
      <c r="D795" s="14" t="s">
        <v>1098</v>
      </c>
      <c r="E795" s="15" t="s">
        <v>1099</v>
      </c>
      <c r="F795" s="15" t="s">
        <v>1100</v>
      </c>
      <c r="G795" s="343"/>
      <c r="H795" s="164">
        <f t="shared" ref="H795:H800" si="32">+H794+1</f>
        <v>695</v>
      </c>
      <c r="I795" s="84" t="s">
        <v>2253</v>
      </c>
      <c r="J795" s="171">
        <v>1</v>
      </c>
      <c r="K795" s="166" t="s">
        <v>3568</v>
      </c>
      <c r="L795" s="12" t="s">
        <v>1103</v>
      </c>
      <c r="W795" s="83">
        <v>1</v>
      </c>
    </row>
    <row r="796" spans="1:24" ht="45" customHeight="1" x14ac:dyDescent="0.5">
      <c r="A796" s="8">
        <v>3</v>
      </c>
      <c r="B796" s="153">
        <v>753</v>
      </c>
      <c r="C796" s="21" t="s">
        <v>501</v>
      </c>
      <c r="D796" s="14" t="s">
        <v>1098</v>
      </c>
      <c r="E796" s="15" t="s">
        <v>1099</v>
      </c>
      <c r="F796" s="15" t="s">
        <v>1100</v>
      </c>
      <c r="G796" s="343"/>
      <c r="H796" s="164">
        <f t="shared" si="32"/>
        <v>696</v>
      </c>
      <c r="I796" s="84" t="s">
        <v>2254</v>
      </c>
      <c r="J796" s="171">
        <v>3</v>
      </c>
      <c r="K796" s="166" t="s">
        <v>1104</v>
      </c>
      <c r="L796" s="12" t="s">
        <v>1103</v>
      </c>
      <c r="W796" s="83">
        <v>1</v>
      </c>
    </row>
    <row r="797" spans="1:24" ht="45" customHeight="1" x14ac:dyDescent="0.5">
      <c r="A797" s="8">
        <v>4</v>
      </c>
      <c r="B797" s="153">
        <v>754</v>
      </c>
      <c r="C797" s="21" t="s">
        <v>501</v>
      </c>
      <c r="D797" s="14" t="s">
        <v>1098</v>
      </c>
      <c r="E797" s="15" t="s">
        <v>1099</v>
      </c>
      <c r="F797" s="15" t="s">
        <v>1100</v>
      </c>
      <c r="G797" s="343"/>
      <c r="H797" s="164">
        <f t="shared" si="32"/>
        <v>697</v>
      </c>
      <c r="I797" s="84" t="s">
        <v>2255</v>
      </c>
      <c r="J797" s="171">
        <v>6</v>
      </c>
      <c r="K797" s="166" t="s">
        <v>1105</v>
      </c>
      <c r="L797" s="12" t="s">
        <v>1103</v>
      </c>
      <c r="W797" s="83">
        <v>1</v>
      </c>
    </row>
    <row r="798" spans="1:24" ht="45" customHeight="1" x14ac:dyDescent="0.5">
      <c r="A798" s="8">
        <v>5</v>
      </c>
      <c r="B798" s="153">
        <v>755</v>
      </c>
      <c r="C798" s="21" t="s">
        <v>501</v>
      </c>
      <c r="D798" s="14" t="s">
        <v>1098</v>
      </c>
      <c r="E798" s="15" t="s">
        <v>1099</v>
      </c>
      <c r="F798" s="15" t="s">
        <v>1100</v>
      </c>
      <c r="G798" s="343"/>
      <c r="H798" s="164">
        <f t="shared" si="32"/>
        <v>698</v>
      </c>
      <c r="I798" s="84" t="s">
        <v>2256</v>
      </c>
      <c r="J798" s="171">
        <v>50</v>
      </c>
      <c r="K798" s="166" t="s">
        <v>1106</v>
      </c>
      <c r="L798" s="12" t="s">
        <v>1103</v>
      </c>
      <c r="W798" s="83">
        <v>1</v>
      </c>
    </row>
    <row r="799" spans="1:24" ht="45" customHeight="1" x14ac:dyDescent="0.5">
      <c r="A799" s="8">
        <v>6</v>
      </c>
      <c r="B799" s="153"/>
      <c r="C799" s="21" t="s">
        <v>501</v>
      </c>
      <c r="D799" s="14" t="s">
        <v>1098</v>
      </c>
      <c r="E799" s="15" t="s">
        <v>1099</v>
      </c>
      <c r="F799" s="15" t="s">
        <v>1100</v>
      </c>
      <c r="G799" s="343"/>
      <c r="H799" s="164">
        <f t="shared" si="32"/>
        <v>699</v>
      </c>
      <c r="I799" s="84" t="s">
        <v>2257</v>
      </c>
      <c r="J799" s="171">
        <v>1200</v>
      </c>
      <c r="K799" s="166" t="s">
        <v>3569</v>
      </c>
      <c r="L799" s="12" t="s">
        <v>1103</v>
      </c>
      <c r="W799" s="83">
        <v>1</v>
      </c>
    </row>
    <row r="800" spans="1:24" ht="45" customHeight="1" x14ac:dyDescent="0.5">
      <c r="B800" s="153">
        <v>756</v>
      </c>
      <c r="C800" s="21" t="s">
        <v>501</v>
      </c>
      <c r="D800" s="14" t="s">
        <v>1098</v>
      </c>
      <c r="E800" s="15" t="s">
        <v>1099</v>
      </c>
      <c r="F800" s="15" t="s">
        <v>1100</v>
      </c>
      <c r="G800" s="344"/>
      <c r="H800" s="164">
        <f t="shared" si="32"/>
        <v>700</v>
      </c>
      <c r="I800" s="84" t="s">
        <v>2258</v>
      </c>
      <c r="J800" s="171">
        <v>60</v>
      </c>
      <c r="K800" s="166" t="s">
        <v>1107</v>
      </c>
      <c r="L800" s="12" t="s">
        <v>1103</v>
      </c>
      <c r="W800" s="83">
        <v>1</v>
      </c>
    </row>
    <row r="801" spans="1:24" ht="45" customHeight="1" x14ac:dyDescent="0.5">
      <c r="B801" s="153">
        <v>757</v>
      </c>
      <c r="G801" s="158" t="s">
        <v>3570</v>
      </c>
      <c r="H801" s="159"/>
      <c r="I801" s="159"/>
      <c r="J801" s="159"/>
      <c r="K801" s="180"/>
      <c r="M801" s="71"/>
      <c r="N801" s="71"/>
      <c r="O801" s="71"/>
      <c r="P801" s="71"/>
      <c r="Q801" s="72">
        <v>1</v>
      </c>
      <c r="R801" s="73" t="s">
        <v>1694</v>
      </c>
      <c r="S801" s="74">
        <f>SUM(S802:S805)</f>
        <v>1</v>
      </c>
      <c r="T801" s="73" t="s">
        <v>1695</v>
      </c>
      <c r="U801" s="74">
        <v>2</v>
      </c>
      <c r="V801" s="73" t="s">
        <v>1696</v>
      </c>
      <c r="W801" s="85">
        <f>SUM(W802:W805)/2</f>
        <v>3</v>
      </c>
      <c r="X801" s="73" t="s">
        <v>1697</v>
      </c>
    </row>
    <row r="802" spans="1:24" ht="45" customHeight="1" x14ac:dyDescent="0.5">
      <c r="B802" s="153">
        <v>758</v>
      </c>
      <c r="G802" s="162" t="s">
        <v>3571</v>
      </c>
      <c r="H802" s="163"/>
      <c r="I802" s="163"/>
      <c r="J802" s="162"/>
      <c r="K802" s="162"/>
      <c r="M802" s="75"/>
      <c r="N802" s="75"/>
      <c r="O802" s="75"/>
      <c r="P802" s="75"/>
      <c r="Q802" s="76"/>
      <c r="R802" s="77"/>
      <c r="S802" s="78">
        <v>1</v>
      </c>
      <c r="T802" s="77" t="s">
        <v>1695</v>
      </c>
      <c r="U802" s="78"/>
      <c r="V802" s="77"/>
      <c r="W802" s="79">
        <f>SUM(W803:W805)</f>
        <v>3</v>
      </c>
      <c r="X802" s="77" t="s">
        <v>1697</v>
      </c>
    </row>
    <row r="803" spans="1:24" ht="45" customHeight="1" x14ac:dyDescent="0.5">
      <c r="A803" s="8">
        <v>7</v>
      </c>
      <c r="B803" s="153">
        <v>759</v>
      </c>
      <c r="C803" s="21" t="s">
        <v>501</v>
      </c>
      <c r="D803" s="17" t="s">
        <v>1110</v>
      </c>
      <c r="E803" s="15" t="s">
        <v>1111</v>
      </c>
      <c r="F803" s="15" t="s">
        <v>1112</v>
      </c>
      <c r="G803" s="342" t="s">
        <v>3572</v>
      </c>
      <c r="H803" s="164">
        <f>+H800+1</f>
        <v>701</v>
      </c>
      <c r="I803" s="84" t="s">
        <v>2259</v>
      </c>
      <c r="J803" s="164">
        <v>30</v>
      </c>
      <c r="K803" s="166" t="s">
        <v>1114</v>
      </c>
      <c r="L803" s="12" t="s">
        <v>1103</v>
      </c>
      <c r="W803" s="83">
        <v>1</v>
      </c>
    </row>
    <row r="804" spans="1:24" ht="45" customHeight="1" x14ac:dyDescent="0.5">
      <c r="A804" s="8">
        <v>8</v>
      </c>
      <c r="B804" s="153">
        <v>760</v>
      </c>
      <c r="C804" s="21" t="s">
        <v>501</v>
      </c>
      <c r="D804" s="17" t="s">
        <v>1110</v>
      </c>
      <c r="E804" s="15" t="s">
        <v>1111</v>
      </c>
      <c r="F804" s="15" t="s">
        <v>1112</v>
      </c>
      <c r="G804" s="343"/>
      <c r="H804" s="164">
        <f>+H803+1</f>
        <v>702</v>
      </c>
      <c r="I804" s="84" t="s">
        <v>2260</v>
      </c>
      <c r="J804" s="164">
        <v>25</v>
      </c>
      <c r="K804" s="166" t="s">
        <v>3573</v>
      </c>
      <c r="L804" s="12" t="s">
        <v>1103</v>
      </c>
      <c r="W804" s="83">
        <v>1</v>
      </c>
    </row>
    <row r="805" spans="1:24" ht="45" customHeight="1" x14ac:dyDescent="0.5">
      <c r="A805" s="8">
        <v>9</v>
      </c>
      <c r="B805" s="153">
        <v>761</v>
      </c>
      <c r="C805" s="21" t="s">
        <v>501</v>
      </c>
      <c r="D805" s="17" t="s">
        <v>1110</v>
      </c>
      <c r="E805" s="15" t="s">
        <v>1111</v>
      </c>
      <c r="F805" s="15" t="s">
        <v>1112</v>
      </c>
      <c r="G805" s="344"/>
      <c r="H805" s="164">
        <f>+H804+1</f>
        <v>703</v>
      </c>
      <c r="I805" s="84" t="s">
        <v>2261</v>
      </c>
      <c r="J805" s="164">
        <v>20</v>
      </c>
      <c r="K805" s="166" t="s">
        <v>3574</v>
      </c>
      <c r="L805" s="12" t="s">
        <v>1103</v>
      </c>
      <c r="W805" s="83">
        <v>1</v>
      </c>
    </row>
    <row r="806" spans="1:24" ht="45" customHeight="1" x14ac:dyDescent="0.5">
      <c r="B806" s="153">
        <v>762</v>
      </c>
      <c r="G806" s="158" t="s">
        <v>3575</v>
      </c>
      <c r="H806" s="159"/>
      <c r="I806" s="159"/>
      <c r="J806" s="159"/>
      <c r="K806" s="180"/>
      <c r="M806" s="71"/>
      <c r="N806" s="71"/>
      <c r="O806" s="71"/>
      <c r="P806" s="71"/>
      <c r="Q806" s="72">
        <v>1</v>
      </c>
      <c r="R806" s="73" t="s">
        <v>1694</v>
      </c>
      <c r="S806" s="74">
        <f>SUM(S807:S813)</f>
        <v>2</v>
      </c>
      <c r="T806" s="73" t="s">
        <v>1695</v>
      </c>
      <c r="U806" s="74">
        <v>5</v>
      </c>
      <c r="V806" s="73" t="s">
        <v>1696</v>
      </c>
      <c r="W806" s="85">
        <f>SUM(W807:W813)/2</f>
        <v>6</v>
      </c>
      <c r="X806" s="73" t="s">
        <v>1697</v>
      </c>
    </row>
    <row r="807" spans="1:24" ht="45" customHeight="1" x14ac:dyDescent="0.5">
      <c r="B807" s="153">
        <v>763</v>
      </c>
      <c r="G807" s="162" t="s">
        <v>3576</v>
      </c>
      <c r="H807" s="163"/>
      <c r="I807" s="163"/>
      <c r="J807" s="162"/>
      <c r="K807" s="162"/>
      <c r="M807" s="75"/>
      <c r="N807" s="75"/>
      <c r="O807" s="75"/>
      <c r="P807" s="75"/>
      <c r="Q807" s="76"/>
      <c r="R807" s="77"/>
      <c r="S807" s="78">
        <v>2</v>
      </c>
      <c r="T807" s="77" t="s">
        <v>1695</v>
      </c>
      <c r="U807" s="78"/>
      <c r="V807" s="77"/>
      <c r="W807" s="79">
        <f>SUM(W808:W813)</f>
        <v>6</v>
      </c>
      <c r="X807" s="77" t="s">
        <v>1697</v>
      </c>
    </row>
    <row r="808" spans="1:24" ht="45" customHeight="1" x14ac:dyDescent="0.5">
      <c r="A808" s="8">
        <v>10</v>
      </c>
      <c r="B808" s="153">
        <v>764</v>
      </c>
      <c r="C808" s="21" t="s">
        <v>501</v>
      </c>
      <c r="D808" s="14" t="s">
        <v>1117</v>
      </c>
      <c r="E808" s="15" t="s">
        <v>1118</v>
      </c>
      <c r="F808" s="15" t="s">
        <v>1119</v>
      </c>
      <c r="G808" s="342" t="s">
        <v>3577</v>
      </c>
      <c r="H808" s="164">
        <f>+H805+1</f>
        <v>704</v>
      </c>
      <c r="I808" s="84" t="s">
        <v>2262</v>
      </c>
      <c r="J808" s="164">
        <v>30</v>
      </c>
      <c r="K808" s="166" t="s">
        <v>3578</v>
      </c>
      <c r="L808" s="12" t="s">
        <v>1103</v>
      </c>
      <c r="W808" s="83">
        <v>1</v>
      </c>
    </row>
    <row r="809" spans="1:24" ht="45" customHeight="1" x14ac:dyDescent="0.5">
      <c r="A809" s="8">
        <v>11</v>
      </c>
      <c r="B809" s="153">
        <v>765</v>
      </c>
      <c r="C809" s="21" t="s">
        <v>501</v>
      </c>
      <c r="D809" s="14" t="s">
        <v>1117</v>
      </c>
      <c r="E809" s="15" t="s">
        <v>1118</v>
      </c>
      <c r="F809" s="15" t="s">
        <v>1119</v>
      </c>
      <c r="G809" s="343"/>
      <c r="H809" s="164">
        <f>+H808+1</f>
        <v>705</v>
      </c>
      <c r="I809" s="84" t="s">
        <v>2263</v>
      </c>
      <c r="J809" s="164">
        <v>18</v>
      </c>
      <c r="K809" s="166" t="s">
        <v>3579</v>
      </c>
      <c r="L809" s="12" t="s">
        <v>1103</v>
      </c>
      <c r="W809" s="83">
        <v>1</v>
      </c>
    </row>
    <row r="810" spans="1:24" ht="45" customHeight="1" x14ac:dyDescent="0.5">
      <c r="A810" s="8">
        <v>12</v>
      </c>
      <c r="B810" s="153">
        <v>766</v>
      </c>
      <c r="C810" s="21" t="s">
        <v>501</v>
      </c>
      <c r="D810" s="14" t="s">
        <v>1117</v>
      </c>
      <c r="E810" s="15" t="s">
        <v>1118</v>
      </c>
      <c r="F810" s="15" t="s">
        <v>1119</v>
      </c>
      <c r="G810" s="343"/>
      <c r="H810" s="164">
        <f>+H809+1</f>
        <v>706</v>
      </c>
      <c r="I810" s="84" t="s">
        <v>2264</v>
      </c>
      <c r="J810" s="164">
        <v>5</v>
      </c>
      <c r="K810" s="166" t="s">
        <v>3580</v>
      </c>
      <c r="L810" s="12" t="s">
        <v>1103</v>
      </c>
      <c r="W810" s="83">
        <v>1</v>
      </c>
    </row>
    <row r="811" spans="1:24" ht="45" customHeight="1" x14ac:dyDescent="0.5">
      <c r="A811" s="8">
        <v>13</v>
      </c>
      <c r="B811" s="153">
        <v>767</v>
      </c>
      <c r="C811" s="21" t="s">
        <v>501</v>
      </c>
      <c r="D811" s="14" t="s">
        <v>1117</v>
      </c>
      <c r="E811" s="15" t="s">
        <v>1118</v>
      </c>
      <c r="F811" s="15" t="s">
        <v>1119</v>
      </c>
      <c r="G811" s="343"/>
      <c r="H811" s="164">
        <f>+H810+1</f>
        <v>707</v>
      </c>
      <c r="I811" s="84" t="s">
        <v>2265</v>
      </c>
      <c r="J811" s="164">
        <v>1</v>
      </c>
      <c r="K811" s="166" t="s">
        <v>3581</v>
      </c>
      <c r="L811" s="12" t="s">
        <v>1103</v>
      </c>
      <c r="W811" s="83">
        <v>1</v>
      </c>
    </row>
    <row r="812" spans="1:24" ht="45" customHeight="1" x14ac:dyDescent="0.5">
      <c r="A812" s="8">
        <v>14</v>
      </c>
      <c r="B812" s="153">
        <v>768</v>
      </c>
      <c r="C812" s="21" t="s">
        <v>501</v>
      </c>
      <c r="D812" s="14" t="s">
        <v>1117</v>
      </c>
      <c r="E812" s="15" t="s">
        <v>1118</v>
      </c>
      <c r="F812" s="15" t="s">
        <v>1119</v>
      </c>
      <c r="G812" s="344"/>
      <c r="H812" s="164">
        <f>+H811+1</f>
        <v>708</v>
      </c>
      <c r="I812" s="84" t="s">
        <v>2266</v>
      </c>
      <c r="J812" s="164">
        <v>20</v>
      </c>
      <c r="K812" s="166" t="s">
        <v>3582</v>
      </c>
      <c r="L812" s="12" t="s">
        <v>1103</v>
      </c>
      <c r="W812" s="83">
        <v>1</v>
      </c>
    </row>
    <row r="813" spans="1:24" ht="45" customHeight="1" x14ac:dyDescent="0.5">
      <c r="A813" s="8">
        <v>15</v>
      </c>
      <c r="B813" s="153">
        <v>769</v>
      </c>
      <c r="C813" s="21" t="s">
        <v>501</v>
      </c>
      <c r="D813" s="14" t="s">
        <v>1117</v>
      </c>
      <c r="E813" s="15" t="s">
        <v>1118</v>
      </c>
      <c r="F813" s="18" t="s">
        <v>1121</v>
      </c>
      <c r="G813" s="174" t="s">
        <v>3583</v>
      </c>
      <c r="H813" s="80">
        <f>+H812+1</f>
        <v>709</v>
      </c>
      <c r="I813" s="84" t="s">
        <v>2267</v>
      </c>
      <c r="J813" s="80">
        <v>3</v>
      </c>
      <c r="K813" s="167" t="s">
        <v>3584</v>
      </c>
      <c r="L813" s="12" t="s">
        <v>1103</v>
      </c>
      <c r="W813" s="83">
        <v>1</v>
      </c>
    </row>
    <row r="814" spans="1:24" ht="45" customHeight="1" x14ac:dyDescent="0.5">
      <c r="B814" s="153">
        <v>770</v>
      </c>
      <c r="G814" s="158" t="s">
        <v>3585</v>
      </c>
      <c r="H814" s="159"/>
      <c r="I814" s="159"/>
      <c r="J814" s="159"/>
      <c r="K814" s="180"/>
      <c r="M814" s="71"/>
      <c r="N814" s="71"/>
      <c r="O814" s="71"/>
      <c r="P814" s="71"/>
      <c r="Q814" s="72">
        <v>1</v>
      </c>
      <c r="R814" s="73" t="s">
        <v>1694</v>
      </c>
      <c r="S814" s="74">
        <f>SUM(S815:S820)</f>
        <v>1</v>
      </c>
      <c r="T814" s="73" t="s">
        <v>1695</v>
      </c>
      <c r="U814" s="74">
        <v>4</v>
      </c>
      <c r="V814" s="73" t="s">
        <v>1696</v>
      </c>
      <c r="W814" s="74">
        <f>SUM(W815:W820)/2</f>
        <v>5</v>
      </c>
      <c r="X814" s="73" t="s">
        <v>1697</v>
      </c>
    </row>
    <row r="815" spans="1:24" ht="45" customHeight="1" x14ac:dyDescent="0.5">
      <c r="B815" s="153">
        <v>771</v>
      </c>
      <c r="G815" s="162" t="s">
        <v>3586</v>
      </c>
      <c r="H815" s="163"/>
      <c r="I815" s="163"/>
      <c r="J815" s="162"/>
      <c r="K815" s="162"/>
      <c r="M815" s="75"/>
      <c r="N815" s="75"/>
      <c r="O815" s="75"/>
      <c r="P815" s="75"/>
      <c r="Q815" s="76"/>
      <c r="R815" s="77"/>
      <c r="S815" s="78">
        <v>1</v>
      </c>
      <c r="T815" s="77" t="s">
        <v>1695</v>
      </c>
      <c r="U815" s="78"/>
      <c r="V815" s="77"/>
      <c r="W815" s="79">
        <f>SUM(W816:W820)</f>
        <v>5</v>
      </c>
      <c r="X815" s="77" t="s">
        <v>1697</v>
      </c>
    </row>
    <row r="816" spans="1:24" ht="45" customHeight="1" x14ac:dyDescent="0.5">
      <c r="A816" s="8">
        <v>16</v>
      </c>
      <c r="B816" s="153">
        <v>772</v>
      </c>
      <c r="C816" s="21" t="s">
        <v>501</v>
      </c>
      <c r="D816" s="17" t="s">
        <v>1125</v>
      </c>
      <c r="E816" s="15" t="s">
        <v>1126</v>
      </c>
      <c r="F816" s="15" t="s">
        <v>1127</v>
      </c>
      <c r="G816" s="342" t="s">
        <v>3587</v>
      </c>
      <c r="H816" s="164">
        <f>+H813+1</f>
        <v>710</v>
      </c>
      <c r="I816" s="84" t="s">
        <v>2268</v>
      </c>
      <c r="J816" s="164">
        <v>1</v>
      </c>
      <c r="K816" s="166" t="s">
        <v>3588</v>
      </c>
      <c r="L816" s="12" t="s">
        <v>1103</v>
      </c>
      <c r="W816" s="83">
        <v>1</v>
      </c>
    </row>
    <row r="817" spans="1:24" ht="45" customHeight="1" x14ac:dyDescent="0.5">
      <c r="A817" s="8">
        <v>17</v>
      </c>
      <c r="B817" s="153">
        <v>773</v>
      </c>
      <c r="C817" s="21" t="s">
        <v>501</v>
      </c>
      <c r="D817" s="17" t="s">
        <v>1125</v>
      </c>
      <c r="E817" s="15" t="s">
        <v>1126</v>
      </c>
      <c r="F817" s="15" t="s">
        <v>1127</v>
      </c>
      <c r="G817" s="343"/>
      <c r="H817" s="164">
        <f>+H816+1</f>
        <v>711</v>
      </c>
      <c r="I817" s="84" t="s">
        <v>2269</v>
      </c>
      <c r="J817" s="164">
        <v>1</v>
      </c>
      <c r="K817" s="166" t="s">
        <v>1129</v>
      </c>
      <c r="L817" s="12" t="s">
        <v>1103</v>
      </c>
      <c r="W817" s="83">
        <v>1</v>
      </c>
    </row>
    <row r="818" spans="1:24" ht="45" customHeight="1" x14ac:dyDescent="0.5">
      <c r="A818" s="8">
        <v>18</v>
      </c>
      <c r="B818" s="153">
        <v>774</v>
      </c>
      <c r="C818" s="21" t="s">
        <v>501</v>
      </c>
      <c r="D818" s="17" t="s">
        <v>1125</v>
      </c>
      <c r="E818" s="15" t="s">
        <v>1126</v>
      </c>
      <c r="F818" s="15" t="s">
        <v>1127</v>
      </c>
      <c r="G818" s="343"/>
      <c r="H818" s="164">
        <f>+H817+1</f>
        <v>712</v>
      </c>
      <c r="I818" s="84" t="s">
        <v>2270</v>
      </c>
      <c r="J818" s="164">
        <v>1</v>
      </c>
      <c r="K818" s="166" t="s">
        <v>3589</v>
      </c>
      <c r="L818" s="12" t="s">
        <v>1103</v>
      </c>
      <c r="W818" s="83">
        <v>1</v>
      </c>
    </row>
    <row r="819" spans="1:24" ht="45" customHeight="1" x14ac:dyDescent="0.5">
      <c r="A819" s="8">
        <v>19</v>
      </c>
      <c r="B819" s="153">
        <v>775</v>
      </c>
      <c r="C819" s="21" t="s">
        <v>501</v>
      </c>
      <c r="D819" s="17" t="s">
        <v>1125</v>
      </c>
      <c r="E819" s="15" t="s">
        <v>1126</v>
      </c>
      <c r="F819" s="15" t="s">
        <v>1127</v>
      </c>
      <c r="G819" s="343"/>
      <c r="H819" s="164">
        <f>+H818+1</f>
        <v>713</v>
      </c>
      <c r="I819" s="84" t="s">
        <v>2271</v>
      </c>
      <c r="J819" s="164">
        <v>1</v>
      </c>
      <c r="K819" s="166" t="s">
        <v>3590</v>
      </c>
      <c r="L819" s="12" t="s">
        <v>1103</v>
      </c>
      <c r="W819" s="83">
        <v>1</v>
      </c>
    </row>
    <row r="820" spans="1:24" ht="45" customHeight="1" x14ac:dyDescent="0.5">
      <c r="A820" s="8">
        <v>20</v>
      </c>
      <c r="B820" s="153">
        <v>776</v>
      </c>
      <c r="C820" s="21" t="s">
        <v>501</v>
      </c>
      <c r="D820" s="17" t="s">
        <v>1125</v>
      </c>
      <c r="E820" s="15" t="s">
        <v>1126</v>
      </c>
      <c r="F820" s="15" t="s">
        <v>1127</v>
      </c>
      <c r="G820" s="344"/>
      <c r="H820" s="164">
        <f>+H819+1</f>
        <v>714</v>
      </c>
      <c r="I820" s="84" t="s">
        <v>2272</v>
      </c>
      <c r="J820" s="164">
        <v>20</v>
      </c>
      <c r="K820" s="166" t="s">
        <v>1130</v>
      </c>
      <c r="L820" s="12" t="s">
        <v>1103</v>
      </c>
      <c r="W820" s="83">
        <v>1</v>
      </c>
    </row>
    <row r="821" spans="1:24" ht="45" customHeight="1" x14ac:dyDescent="0.5">
      <c r="B821" s="153">
        <v>777</v>
      </c>
      <c r="G821" s="158" t="s">
        <v>3591</v>
      </c>
      <c r="H821" s="159"/>
      <c r="I821" s="159"/>
      <c r="J821" s="159"/>
      <c r="K821" s="180"/>
      <c r="M821" s="71"/>
      <c r="N821" s="71"/>
      <c r="O821" s="71"/>
      <c r="P821" s="71"/>
      <c r="Q821" s="72">
        <v>1</v>
      </c>
      <c r="R821" s="73" t="s">
        <v>1694</v>
      </c>
      <c r="S821" s="74">
        <f>SUM(S822:S827)</f>
        <v>1</v>
      </c>
      <c r="T821" s="73" t="s">
        <v>1695</v>
      </c>
      <c r="U821" s="74">
        <v>1</v>
      </c>
      <c r="V821" s="73" t="s">
        <v>1696</v>
      </c>
      <c r="W821" s="85">
        <f>SUM(W822:W827)/2</f>
        <v>5</v>
      </c>
      <c r="X821" s="73" t="s">
        <v>1697</v>
      </c>
    </row>
    <row r="822" spans="1:24" ht="45" customHeight="1" x14ac:dyDescent="0.5">
      <c r="B822" s="153">
        <v>778</v>
      </c>
      <c r="G822" s="162" t="s">
        <v>3592</v>
      </c>
      <c r="H822" s="163"/>
      <c r="I822" s="163"/>
      <c r="J822" s="162"/>
      <c r="K822" s="162"/>
      <c r="M822" s="75"/>
      <c r="N822" s="75"/>
      <c r="O822" s="75"/>
      <c r="P822" s="75"/>
      <c r="Q822" s="76"/>
      <c r="R822" s="77"/>
      <c r="S822" s="78">
        <v>1</v>
      </c>
      <c r="T822" s="77" t="s">
        <v>1695</v>
      </c>
      <c r="U822" s="78"/>
      <c r="V822" s="77"/>
      <c r="W822" s="79">
        <f>SUM(W823:W827)</f>
        <v>5</v>
      </c>
      <c r="X822" s="77" t="s">
        <v>1697</v>
      </c>
    </row>
    <row r="823" spans="1:24" ht="45" customHeight="1" x14ac:dyDescent="0.5">
      <c r="A823" s="8">
        <v>21</v>
      </c>
      <c r="B823" s="153">
        <v>779</v>
      </c>
      <c r="C823" s="21" t="s">
        <v>501</v>
      </c>
      <c r="D823" s="14" t="s">
        <v>19</v>
      </c>
      <c r="E823" s="15" t="s">
        <v>1132</v>
      </c>
      <c r="F823" s="15" t="s">
        <v>1133</v>
      </c>
      <c r="G823" s="342" t="s">
        <v>3593</v>
      </c>
      <c r="H823" s="164">
        <f>+H820+1</f>
        <v>715</v>
      </c>
      <c r="I823" s="84" t="s">
        <v>2273</v>
      </c>
      <c r="J823" s="164">
        <v>1</v>
      </c>
      <c r="K823" s="166" t="s">
        <v>3594</v>
      </c>
      <c r="L823" s="12" t="s">
        <v>1103</v>
      </c>
      <c r="W823" s="83">
        <v>1</v>
      </c>
    </row>
    <row r="824" spans="1:24" ht="45" customHeight="1" x14ac:dyDescent="0.5">
      <c r="A824" s="8">
        <v>22</v>
      </c>
      <c r="B824" s="153">
        <v>780</v>
      </c>
      <c r="C824" s="21" t="s">
        <v>501</v>
      </c>
      <c r="D824" s="14" t="s">
        <v>19</v>
      </c>
      <c r="E824" s="15" t="s">
        <v>1132</v>
      </c>
      <c r="F824" s="15" t="s">
        <v>1133</v>
      </c>
      <c r="G824" s="343"/>
      <c r="H824" s="164">
        <f>+H823+1</f>
        <v>716</v>
      </c>
      <c r="I824" s="84" t="s">
        <v>2274</v>
      </c>
      <c r="J824" s="164">
        <v>1</v>
      </c>
      <c r="K824" s="166" t="s">
        <v>3595</v>
      </c>
      <c r="L824" s="12" t="s">
        <v>1103</v>
      </c>
      <c r="W824" s="83">
        <v>1</v>
      </c>
    </row>
    <row r="825" spans="1:24" ht="45" customHeight="1" x14ac:dyDescent="0.5">
      <c r="A825" s="8">
        <v>23</v>
      </c>
      <c r="B825" s="153">
        <v>781</v>
      </c>
      <c r="C825" s="21" t="s">
        <v>501</v>
      </c>
      <c r="D825" s="14" t="s">
        <v>19</v>
      </c>
      <c r="E825" s="15" t="s">
        <v>1132</v>
      </c>
      <c r="F825" s="15" t="s">
        <v>1133</v>
      </c>
      <c r="G825" s="343"/>
      <c r="H825" s="164">
        <f>+H824+1</f>
        <v>717</v>
      </c>
      <c r="I825" s="84" t="s">
        <v>2275</v>
      </c>
      <c r="J825" s="164">
        <v>1</v>
      </c>
      <c r="K825" s="166" t="s">
        <v>3596</v>
      </c>
      <c r="L825" s="12" t="s">
        <v>1103</v>
      </c>
      <c r="W825" s="83">
        <v>1</v>
      </c>
    </row>
    <row r="826" spans="1:24" ht="45" customHeight="1" x14ac:dyDescent="0.5">
      <c r="A826" s="8">
        <v>24</v>
      </c>
      <c r="B826" s="153">
        <v>782</v>
      </c>
      <c r="C826" s="21" t="s">
        <v>501</v>
      </c>
      <c r="D826" s="14" t="s">
        <v>19</v>
      </c>
      <c r="E826" s="15" t="s">
        <v>1132</v>
      </c>
      <c r="F826" s="15" t="s">
        <v>1133</v>
      </c>
      <c r="G826" s="343"/>
      <c r="H826" s="164">
        <f>+H825+1</f>
        <v>718</v>
      </c>
      <c r="I826" s="84" t="s">
        <v>2276</v>
      </c>
      <c r="J826" s="164">
        <v>1</v>
      </c>
      <c r="K826" s="166" t="s">
        <v>3597</v>
      </c>
      <c r="L826" s="12" t="s">
        <v>1103</v>
      </c>
      <c r="W826" s="83">
        <v>1</v>
      </c>
    </row>
    <row r="827" spans="1:24" ht="45" customHeight="1" x14ac:dyDescent="0.5">
      <c r="A827" s="8">
        <v>25</v>
      </c>
      <c r="B827" s="153">
        <v>783</v>
      </c>
      <c r="C827" s="21" t="s">
        <v>501</v>
      </c>
      <c r="D827" s="14" t="s">
        <v>19</v>
      </c>
      <c r="E827" s="15" t="s">
        <v>1132</v>
      </c>
      <c r="F827" s="15" t="s">
        <v>1133</v>
      </c>
      <c r="G827" s="344"/>
      <c r="H827" s="164">
        <f>+H826+1</f>
        <v>719</v>
      </c>
      <c r="I827" s="84" t="s">
        <v>2277</v>
      </c>
      <c r="J827" s="164">
        <v>1</v>
      </c>
      <c r="K827" s="166" t="s">
        <v>3598</v>
      </c>
      <c r="L827" s="12" t="s">
        <v>1103</v>
      </c>
      <c r="W827" s="83">
        <v>1</v>
      </c>
    </row>
    <row r="828" spans="1:24" ht="45" customHeight="1" x14ac:dyDescent="0.5">
      <c r="B828" s="153">
        <v>784</v>
      </c>
      <c r="G828" s="158" t="s">
        <v>3599</v>
      </c>
      <c r="H828" s="159"/>
      <c r="I828" s="159"/>
      <c r="J828" s="159"/>
      <c r="K828" s="180"/>
      <c r="M828" s="71"/>
      <c r="N828" s="71"/>
      <c r="O828" s="71"/>
      <c r="P828" s="71"/>
      <c r="Q828" s="72">
        <v>4</v>
      </c>
      <c r="R828" s="73" t="s">
        <v>1694</v>
      </c>
      <c r="S828" s="74">
        <f>SUM(S829:S862)</f>
        <v>12</v>
      </c>
      <c r="T828" s="73" t="s">
        <v>1695</v>
      </c>
      <c r="U828" s="74">
        <v>6</v>
      </c>
      <c r="V828" s="73" t="s">
        <v>1696</v>
      </c>
      <c r="W828" s="74">
        <f>SUM(W829:W862)/2</f>
        <v>30</v>
      </c>
      <c r="X828" s="73" t="s">
        <v>1697</v>
      </c>
    </row>
    <row r="829" spans="1:24" ht="45" customHeight="1" x14ac:dyDescent="0.5">
      <c r="B829" s="153">
        <v>785</v>
      </c>
      <c r="G829" s="162" t="s">
        <v>3600</v>
      </c>
      <c r="H829" s="163"/>
      <c r="I829" s="163"/>
      <c r="J829" s="162"/>
      <c r="K829" s="162"/>
      <c r="M829" s="75"/>
      <c r="N829" s="75"/>
      <c r="O829" s="75"/>
      <c r="P829" s="75"/>
      <c r="Q829" s="76"/>
      <c r="R829" s="77"/>
      <c r="S829" s="78">
        <v>2</v>
      </c>
      <c r="T829" s="77" t="s">
        <v>1695</v>
      </c>
      <c r="U829" s="78"/>
      <c r="V829" s="77"/>
      <c r="W829" s="79">
        <f>SUM(W830:W834)</f>
        <v>5</v>
      </c>
      <c r="X829" s="77" t="s">
        <v>1697</v>
      </c>
    </row>
    <row r="830" spans="1:24" ht="45" customHeight="1" x14ac:dyDescent="0.5">
      <c r="B830" s="153">
        <v>786</v>
      </c>
      <c r="C830" s="21" t="s">
        <v>501</v>
      </c>
      <c r="D830" s="17" t="s">
        <v>1137</v>
      </c>
      <c r="E830" s="15" t="s">
        <v>1138</v>
      </c>
      <c r="F830" s="15" t="s">
        <v>1139</v>
      </c>
      <c r="G830" s="342" t="s">
        <v>3601</v>
      </c>
      <c r="H830" s="164">
        <f>+H827+1</f>
        <v>720</v>
      </c>
      <c r="I830" s="84" t="s">
        <v>2278</v>
      </c>
      <c r="J830" s="164">
        <v>1</v>
      </c>
      <c r="K830" s="172" t="s">
        <v>3602</v>
      </c>
      <c r="L830" s="12" t="s">
        <v>1141</v>
      </c>
      <c r="W830" s="83">
        <v>1</v>
      </c>
    </row>
    <row r="831" spans="1:24" ht="45" customHeight="1" x14ac:dyDescent="0.5">
      <c r="B831" s="153">
        <v>787</v>
      </c>
      <c r="C831" s="21" t="s">
        <v>501</v>
      </c>
      <c r="D831" s="17" t="s">
        <v>1137</v>
      </c>
      <c r="E831" s="15" t="s">
        <v>1138</v>
      </c>
      <c r="F831" s="15" t="s">
        <v>1139</v>
      </c>
      <c r="G831" s="344"/>
      <c r="H831" s="164">
        <f>+H830+1</f>
        <v>721</v>
      </c>
      <c r="I831" s="84" t="s">
        <v>2279</v>
      </c>
      <c r="J831" s="164">
        <v>2</v>
      </c>
      <c r="K831" s="172" t="s">
        <v>1142</v>
      </c>
      <c r="L831" s="12" t="s">
        <v>1141</v>
      </c>
      <c r="W831" s="83">
        <v>1</v>
      </c>
    </row>
    <row r="832" spans="1:24" ht="45" customHeight="1" x14ac:dyDescent="0.5">
      <c r="B832" s="153">
        <v>788</v>
      </c>
      <c r="C832" s="21" t="s">
        <v>501</v>
      </c>
      <c r="D832" s="17" t="s">
        <v>1137</v>
      </c>
      <c r="E832" s="15" t="s">
        <v>1138</v>
      </c>
      <c r="F832" s="10" t="s">
        <v>1143</v>
      </c>
      <c r="G832" s="360" t="s">
        <v>3603</v>
      </c>
      <c r="H832" s="178">
        <f>+H831+1</f>
        <v>722</v>
      </c>
      <c r="I832" s="84" t="s">
        <v>2280</v>
      </c>
      <c r="J832" s="178">
        <v>40</v>
      </c>
      <c r="K832" s="182" t="s">
        <v>1145</v>
      </c>
      <c r="L832" s="12" t="s">
        <v>1141</v>
      </c>
      <c r="W832" s="83">
        <v>1</v>
      </c>
    </row>
    <row r="833" spans="2:24" ht="45" customHeight="1" x14ac:dyDescent="0.5">
      <c r="B833" s="153">
        <v>789</v>
      </c>
      <c r="C833" s="21" t="s">
        <v>501</v>
      </c>
      <c r="D833" s="17" t="s">
        <v>1137</v>
      </c>
      <c r="E833" s="15" t="s">
        <v>1138</v>
      </c>
      <c r="F833" s="10" t="s">
        <v>1143</v>
      </c>
      <c r="G833" s="361"/>
      <c r="H833" s="178">
        <f>+H832+1</f>
        <v>723</v>
      </c>
      <c r="I833" s="84" t="s">
        <v>2281</v>
      </c>
      <c r="J833" s="178">
        <v>40</v>
      </c>
      <c r="K833" s="182" t="s">
        <v>1146</v>
      </c>
      <c r="L833" s="12" t="s">
        <v>1141</v>
      </c>
      <c r="W833" s="83">
        <v>1</v>
      </c>
    </row>
    <row r="834" spans="2:24" ht="45" customHeight="1" x14ac:dyDescent="0.5">
      <c r="B834" s="153">
        <v>790</v>
      </c>
      <c r="C834" s="21" t="s">
        <v>501</v>
      </c>
      <c r="D834" s="17" t="s">
        <v>1137</v>
      </c>
      <c r="E834" s="15" t="s">
        <v>1138</v>
      </c>
      <c r="F834" s="10" t="s">
        <v>1143</v>
      </c>
      <c r="G834" s="362"/>
      <c r="H834" s="178">
        <f>+H833+1</f>
        <v>724</v>
      </c>
      <c r="I834" s="84" t="s">
        <v>2282</v>
      </c>
      <c r="J834" s="178">
        <v>4</v>
      </c>
      <c r="K834" s="182" t="s">
        <v>1147</v>
      </c>
      <c r="L834" s="12" t="s">
        <v>1141</v>
      </c>
      <c r="W834" s="83">
        <v>1</v>
      </c>
    </row>
    <row r="835" spans="2:24" ht="45" customHeight="1" x14ac:dyDescent="0.5">
      <c r="B835" s="153">
        <v>791</v>
      </c>
      <c r="G835" s="162" t="s">
        <v>3604</v>
      </c>
      <c r="H835" s="163"/>
      <c r="I835" s="163"/>
      <c r="J835" s="162"/>
      <c r="K835" s="162"/>
      <c r="M835" s="75"/>
      <c r="N835" s="75"/>
      <c r="O835" s="75"/>
      <c r="P835" s="75"/>
      <c r="Q835" s="76"/>
      <c r="R835" s="77"/>
      <c r="S835" s="78">
        <v>3</v>
      </c>
      <c r="T835" s="77" t="s">
        <v>1695</v>
      </c>
      <c r="U835" s="78"/>
      <c r="V835" s="77"/>
      <c r="W835" s="79">
        <f>SUM(W836:W845)</f>
        <v>10</v>
      </c>
      <c r="X835" s="77" t="s">
        <v>1697</v>
      </c>
    </row>
    <row r="836" spans="2:24" ht="45" customHeight="1" x14ac:dyDescent="0.5">
      <c r="B836" s="153">
        <v>792</v>
      </c>
      <c r="C836" s="21" t="s">
        <v>501</v>
      </c>
      <c r="D836" s="17" t="s">
        <v>1137</v>
      </c>
      <c r="E836" s="16" t="s">
        <v>1149</v>
      </c>
      <c r="F836" s="16" t="s">
        <v>1150</v>
      </c>
      <c r="G836" s="348" t="s">
        <v>3605</v>
      </c>
      <c r="H836" s="91">
        <f>+H834+1</f>
        <v>725</v>
      </c>
      <c r="I836" s="84" t="s">
        <v>2283</v>
      </c>
      <c r="J836" s="91">
        <v>4</v>
      </c>
      <c r="K836" s="173" t="s">
        <v>1152</v>
      </c>
      <c r="L836" s="12" t="s">
        <v>1141</v>
      </c>
      <c r="W836" s="83">
        <v>1</v>
      </c>
    </row>
    <row r="837" spans="2:24" ht="45" customHeight="1" x14ac:dyDescent="0.5">
      <c r="B837" s="153">
        <v>793</v>
      </c>
      <c r="C837" s="21" t="s">
        <v>501</v>
      </c>
      <c r="D837" s="17" t="s">
        <v>1137</v>
      </c>
      <c r="E837" s="16" t="s">
        <v>1149</v>
      </c>
      <c r="F837" s="16" t="s">
        <v>1150</v>
      </c>
      <c r="G837" s="349"/>
      <c r="H837" s="91">
        <f t="shared" ref="H837:H845" si="33">+H836+1</f>
        <v>726</v>
      </c>
      <c r="I837" s="84" t="s">
        <v>2284</v>
      </c>
      <c r="J837" s="91">
        <v>1</v>
      </c>
      <c r="K837" s="173" t="s">
        <v>1153</v>
      </c>
      <c r="L837" s="12" t="s">
        <v>1141</v>
      </c>
      <c r="W837" s="83">
        <v>1</v>
      </c>
    </row>
    <row r="838" spans="2:24" ht="45" customHeight="1" x14ac:dyDescent="0.5">
      <c r="B838" s="153">
        <v>794</v>
      </c>
      <c r="C838" s="21" t="s">
        <v>501</v>
      </c>
      <c r="D838" s="17" t="s">
        <v>1137</v>
      </c>
      <c r="E838" s="16" t="s">
        <v>1149</v>
      </c>
      <c r="F838" s="16" t="s">
        <v>1150</v>
      </c>
      <c r="G838" s="349"/>
      <c r="H838" s="91">
        <f t="shared" si="33"/>
        <v>727</v>
      </c>
      <c r="I838" s="84" t="s">
        <v>2285</v>
      </c>
      <c r="J838" s="91">
        <v>2</v>
      </c>
      <c r="K838" s="173" t="s">
        <v>1154</v>
      </c>
      <c r="L838" s="12" t="s">
        <v>1141</v>
      </c>
      <c r="W838" s="83">
        <v>1</v>
      </c>
    </row>
    <row r="839" spans="2:24" ht="45" customHeight="1" x14ac:dyDescent="0.5">
      <c r="B839" s="153">
        <v>795</v>
      </c>
      <c r="C839" s="21" t="s">
        <v>501</v>
      </c>
      <c r="D839" s="17" t="s">
        <v>1137</v>
      </c>
      <c r="E839" s="16" t="s">
        <v>1149</v>
      </c>
      <c r="F839" s="16" t="s">
        <v>1150</v>
      </c>
      <c r="G839" s="350"/>
      <c r="H839" s="91">
        <f t="shared" si="33"/>
        <v>728</v>
      </c>
      <c r="I839" s="84" t="s">
        <v>2286</v>
      </c>
      <c r="J839" s="91">
        <v>2</v>
      </c>
      <c r="K839" s="173" t="s">
        <v>1155</v>
      </c>
      <c r="L839" s="12" t="s">
        <v>1141</v>
      </c>
      <c r="W839" s="83">
        <v>1</v>
      </c>
    </row>
    <row r="840" spans="2:24" ht="45" customHeight="1" x14ac:dyDescent="0.5">
      <c r="B840" s="153">
        <v>796</v>
      </c>
      <c r="C840" s="21" t="s">
        <v>501</v>
      </c>
      <c r="D840" s="17" t="s">
        <v>1137</v>
      </c>
      <c r="E840" s="16" t="s">
        <v>1149</v>
      </c>
      <c r="F840" s="10" t="s">
        <v>1156</v>
      </c>
      <c r="G840" s="345" t="s">
        <v>3606</v>
      </c>
      <c r="H840" s="80">
        <f t="shared" si="33"/>
        <v>729</v>
      </c>
      <c r="I840" s="84" t="s">
        <v>2287</v>
      </c>
      <c r="J840" s="178">
        <v>12</v>
      </c>
      <c r="K840" s="182" t="s">
        <v>1158</v>
      </c>
      <c r="L840" s="12" t="s">
        <v>1141</v>
      </c>
      <c r="W840" s="83">
        <v>1</v>
      </c>
    </row>
    <row r="841" spans="2:24" ht="45" customHeight="1" x14ac:dyDescent="0.5">
      <c r="B841" s="153">
        <v>797</v>
      </c>
      <c r="C841" s="21" t="s">
        <v>501</v>
      </c>
      <c r="D841" s="17" t="s">
        <v>1137</v>
      </c>
      <c r="E841" s="16" t="s">
        <v>1149</v>
      </c>
      <c r="F841" s="10" t="s">
        <v>1156</v>
      </c>
      <c r="G841" s="346"/>
      <c r="H841" s="80">
        <f t="shared" si="33"/>
        <v>730</v>
      </c>
      <c r="I841" s="84" t="s">
        <v>2288</v>
      </c>
      <c r="J841" s="178">
        <v>200</v>
      </c>
      <c r="K841" s="182" t="s">
        <v>1159</v>
      </c>
      <c r="L841" s="12" t="s">
        <v>1141</v>
      </c>
      <c r="W841" s="83">
        <v>1</v>
      </c>
    </row>
    <row r="842" spans="2:24" ht="45" customHeight="1" x14ac:dyDescent="0.5">
      <c r="B842" s="153">
        <v>798</v>
      </c>
      <c r="C842" s="21" t="s">
        <v>501</v>
      </c>
      <c r="D842" s="17" t="s">
        <v>1137</v>
      </c>
      <c r="E842" s="16" t="s">
        <v>1149</v>
      </c>
      <c r="F842" s="16" t="s">
        <v>1160</v>
      </c>
      <c r="G842" s="348" t="s">
        <v>3607</v>
      </c>
      <c r="H842" s="91">
        <f t="shared" si="33"/>
        <v>731</v>
      </c>
      <c r="I842" s="84" t="s">
        <v>2289</v>
      </c>
      <c r="J842" s="91">
        <v>3</v>
      </c>
      <c r="K842" s="173" t="s">
        <v>1162</v>
      </c>
      <c r="L842" s="12" t="s">
        <v>1141</v>
      </c>
      <c r="W842" s="83">
        <v>1</v>
      </c>
    </row>
    <row r="843" spans="2:24" ht="45" customHeight="1" x14ac:dyDescent="0.5">
      <c r="B843" s="153">
        <v>799</v>
      </c>
      <c r="C843" s="21" t="s">
        <v>501</v>
      </c>
      <c r="D843" s="17" t="s">
        <v>1137</v>
      </c>
      <c r="E843" s="16" t="s">
        <v>1149</v>
      </c>
      <c r="F843" s="16" t="s">
        <v>1160</v>
      </c>
      <c r="G843" s="349"/>
      <c r="H843" s="91">
        <f t="shared" si="33"/>
        <v>732</v>
      </c>
      <c r="I843" s="84" t="s">
        <v>2290</v>
      </c>
      <c r="J843" s="91">
        <v>40</v>
      </c>
      <c r="K843" s="173" t="s">
        <v>1163</v>
      </c>
      <c r="L843" s="12" t="s">
        <v>1141</v>
      </c>
      <c r="W843" s="83">
        <v>1</v>
      </c>
    </row>
    <row r="844" spans="2:24" ht="45" customHeight="1" x14ac:dyDescent="0.5">
      <c r="B844" s="153">
        <v>800</v>
      </c>
      <c r="C844" s="21" t="s">
        <v>501</v>
      </c>
      <c r="D844" s="17" t="s">
        <v>1137</v>
      </c>
      <c r="E844" s="16" t="s">
        <v>1149</v>
      </c>
      <c r="F844" s="16" t="s">
        <v>1160</v>
      </c>
      <c r="G844" s="349"/>
      <c r="H844" s="91">
        <f t="shared" si="33"/>
        <v>733</v>
      </c>
      <c r="I844" s="84" t="s">
        <v>2291</v>
      </c>
      <c r="J844" s="95">
        <v>0.5</v>
      </c>
      <c r="K844" s="173" t="s">
        <v>1164</v>
      </c>
      <c r="L844" s="12" t="s">
        <v>1141</v>
      </c>
      <c r="W844" s="83">
        <v>1</v>
      </c>
    </row>
    <row r="845" spans="2:24" ht="45" customHeight="1" x14ac:dyDescent="0.5">
      <c r="B845" s="153">
        <v>801</v>
      </c>
      <c r="C845" s="21" t="s">
        <v>501</v>
      </c>
      <c r="D845" s="17" t="s">
        <v>1137</v>
      </c>
      <c r="E845" s="16" t="s">
        <v>1149</v>
      </c>
      <c r="F845" s="16" t="s">
        <v>1160</v>
      </c>
      <c r="G845" s="350"/>
      <c r="H845" s="91">
        <f t="shared" si="33"/>
        <v>734</v>
      </c>
      <c r="I845" s="84" t="s">
        <v>2292</v>
      </c>
      <c r="J845" s="91">
        <v>1</v>
      </c>
      <c r="K845" s="173" t="s">
        <v>3608</v>
      </c>
      <c r="L845" s="12" t="s">
        <v>1141</v>
      </c>
      <c r="W845" s="83">
        <v>1</v>
      </c>
    </row>
    <row r="846" spans="2:24" ht="45" customHeight="1" x14ac:dyDescent="0.5">
      <c r="B846" s="153">
        <v>802</v>
      </c>
      <c r="G846" s="162" t="s">
        <v>3609</v>
      </c>
      <c r="H846" s="163"/>
      <c r="I846" s="163"/>
      <c r="J846" s="162"/>
      <c r="K846" s="162"/>
      <c r="M846" s="75"/>
      <c r="N846" s="75"/>
      <c r="O846" s="75"/>
      <c r="P846" s="75"/>
      <c r="Q846" s="76"/>
      <c r="R846" s="77"/>
      <c r="S846" s="78">
        <v>3</v>
      </c>
      <c r="T846" s="77" t="s">
        <v>1695</v>
      </c>
      <c r="U846" s="78"/>
      <c r="V846" s="77"/>
      <c r="W846" s="79">
        <f>SUM(W847:W852)</f>
        <v>6</v>
      </c>
      <c r="X846" s="77" t="s">
        <v>1697</v>
      </c>
    </row>
    <row r="847" spans="2:24" ht="45" customHeight="1" x14ac:dyDescent="0.5">
      <c r="B847" s="153">
        <v>803</v>
      </c>
      <c r="C847" s="21" t="s">
        <v>501</v>
      </c>
      <c r="D847" s="17" t="s">
        <v>1137</v>
      </c>
      <c r="E847" s="15" t="s">
        <v>1166</v>
      </c>
      <c r="F847" s="15" t="s">
        <v>1167</v>
      </c>
      <c r="G847" s="342" t="s">
        <v>3610</v>
      </c>
      <c r="H847" s="164">
        <f>+H845+1</f>
        <v>735</v>
      </c>
      <c r="I847" s="84" t="s">
        <v>2293</v>
      </c>
      <c r="J847" s="164">
        <v>4</v>
      </c>
      <c r="K847" s="172" t="s">
        <v>1169</v>
      </c>
      <c r="L847" s="12" t="s">
        <v>1141</v>
      </c>
      <c r="W847" s="83">
        <v>1</v>
      </c>
    </row>
    <row r="848" spans="2:24" ht="45" customHeight="1" x14ac:dyDescent="0.5">
      <c r="B848" s="153">
        <v>806</v>
      </c>
      <c r="C848" s="21" t="s">
        <v>501</v>
      </c>
      <c r="D848" s="17" t="s">
        <v>1137</v>
      </c>
      <c r="E848" s="15" t="s">
        <v>1166</v>
      </c>
      <c r="F848" s="15" t="s">
        <v>1167</v>
      </c>
      <c r="G848" s="343"/>
      <c r="H848" s="164">
        <f>+H847+1</f>
        <v>736</v>
      </c>
      <c r="I848" s="84" t="s">
        <v>2294</v>
      </c>
      <c r="J848" s="164">
        <v>1</v>
      </c>
      <c r="K848" s="172" t="s">
        <v>1170</v>
      </c>
      <c r="L848" s="12" t="s">
        <v>1141</v>
      </c>
      <c r="W848" s="83">
        <v>1</v>
      </c>
    </row>
    <row r="849" spans="2:24" ht="45" customHeight="1" x14ac:dyDescent="0.5">
      <c r="B849" s="153"/>
      <c r="C849" s="21" t="s">
        <v>501</v>
      </c>
      <c r="D849" s="17" t="s">
        <v>1137</v>
      </c>
      <c r="E849" s="15" t="s">
        <v>1166</v>
      </c>
      <c r="F849" s="15" t="s">
        <v>1167</v>
      </c>
      <c r="G849" s="344"/>
      <c r="H849" s="164">
        <f>+H848+1</f>
        <v>737</v>
      </c>
      <c r="I849" s="84" t="s">
        <v>2295</v>
      </c>
      <c r="J849" s="164">
        <v>1</v>
      </c>
      <c r="K849" s="172" t="s">
        <v>1171</v>
      </c>
      <c r="L849" s="12" t="s">
        <v>1141</v>
      </c>
      <c r="W849" s="83">
        <v>1</v>
      </c>
    </row>
    <row r="850" spans="2:24" ht="45" customHeight="1" x14ac:dyDescent="0.5">
      <c r="B850" s="153">
        <v>807</v>
      </c>
      <c r="C850" s="21" t="s">
        <v>501</v>
      </c>
      <c r="D850" s="17" t="s">
        <v>1137</v>
      </c>
      <c r="E850" s="15" t="s">
        <v>1166</v>
      </c>
      <c r="F850" s="10" t="s">
        <v>1172</v>
      </c>
      <c r="G850" s="174" t="s">
        <v>3611</v>
      </c>
      <c r="H850" s="80">
        <f>+H849+1</f>
        <v>738</v>
      </c>
      <c r="I850" s="84" t="s">
        <v>2296</v>
      </c>
      <c r="J850" s="80">
        <v>3</v>
      </c>
      <c r="K850" s="174" t="s">
        <v>1174</v>
      </c>
      <c r="L850" s="12" t="s">
        <v>1141</v>
      </c>
      <c r="W850" s="83">
        <v>1</v>
      </c>
    </row>
    <row r="851" spans="2:24" ht="45" customHeight="1" x14ac:dyDescent="0.5">
      <c r="B851" s="153">
        <v>808</v>
      </c>
      <c r="C851" s="21" t="s">
        <v>501</v>
      </c>
      <c r="D851" s="17" t="s">
        <v>1137</v>
      </c>
      <c r="E851" s="15" t="s">
        <v>1166</v>
      </c>
      <c r="F851" s="15" t="s">
        <v>1175</v>
      </c>
      <c r="G851" s="342" t="s">
        <v>3612</v>
      </c>
      <c r="H851" s="164">
        <f>+H850+1</f>
        <v>739</v>
      </c>
      <c r="I851" s="84" t="s">
        <v>2297</v>
      </c>
      <c r="J851" s="164">
        <v>6</v>
      </c>
      <c r="K851" s="172" t="s">
        <v>1177</v>
      </c>
      <c r="L851" s="12" t="s">
        <v>1141</v>
      </c>
      <c r="W851" s="83">
        <v>1</v>
      </c>
    </row>
    <row r="852" spans="2:24" ht="45" customHeight="1" x14ac:dyDescent="0.5">
      <c r="B852" s="153">
        <v>809</v>
      </c>
      <c r="C852" s="21" t="s">
        <v>501</v>
      </c>
      <c r="D852" s="17" t="s">
        <v>1137</v>
      </c>
      <c r="E852" s="15" t="s">
        <v>1166</v>
      </c>
      <c r="F852" s="15" t="s">
        <v>1175</v>
      </c>
      <c r="G852" s="344"/>
      <c r="H852" s="164">
        <f>+H851+1</f>
        <v>740</v>
      </c>
      <c r="I852" s="84" t="s">
        <v>2298</v>
      </c>
      <c r="J852" s="164">
        <v>1</v>
      </c>
      <c r="K852" s="172" t="s">
        <v>1178</v>
      </c>
      <c r="L852" s="12" t="s">
        <v>1141</v>
      </c>
      <c r="W852" s="83">
        <v>1</v>
      </c>
    </row>
    <row r="853" spans="2:24" ht="45" customHeight="1" x14ac:dyDescent="0.5">
      <c r="B853" s="153">
        <v>810</v>
      </c>
      <c r="G853" s="162" t="s">
        <v>3613</v>
      </c>
      <c r="H853" s="163"/>
      <c r="I853" s="163"/>
      <c r="J853" s="162"/>
      <c r="K853" s="162"/>
      <c r="M853" s="75"/>
      <c r="N853" s="75"/>
      <c r="O853" s="75"/>
      <c r="P853" s="75"/>
      <c r="Q853" s="76"/>
      <c r="R853" s="77"/>
      <c r="S853" s="78">
        <v>4</v>
      </c>
      <c r="T853" s="77" t="s">
        <v>1695</v>
      </c>
      <c r="U853" s="78"/>
      <c r="V853" s="77"/>
      <c r="W853" s="79">
        <f>SUM(W854:W862)</f>
        <v>9</v>
      </c>
      <c r="X853" s="77" t="s">
        <v>1697</v>
      </c>
    </row>
    <row r="854" spans="2:24" ht="45" customHeight="1" x14ac:dyDescent="0.5">
      <c r="B854" s="153">
        <v>811</v>
      </c>
      <c r="C854" s="21" t="s">
        <v>501</v>
      </c>
      <c r="D854" s="17" t="s">
        <v>1137</v>
      </c>
      <c r="E854" s="16" t="s">
        <v>1180</v>
      </c>
      <c r="F854" s="16" t="s">
        <v>1181</v>
      </c>
      <c r="G854" s="348" t="s">
        <v>3614</v>
      </c>
      <c r="H854" s="91">
        <f>+H852+1</f>
        <v>741</v>
      </c>
      <c r="I854" s="84" t="s">
        <v>2299</v>
      </c>
      <c r="J854" s="91">
        <v>3</v>
      </c>
      <c r="K854" s="173" t="s">
        <v>1183</v>
      </c>
      <c r="L854" s="12" t="s">
        <v>1141</v>
      </c>
      <c r="W854" s="83">
        <v>1</v>
      </c>
    </row>
    <row r="855" spans="2:24" ht="45" customHeight="1" x14ac:dyDescent="0.5">
      <c r="B855" s="153">
        <v>812</v>
      </c>
      <c r="C855" s="21" t="s">
        <v>501</v>
      </c>
      <c r="D855" s="17" t="s">
        <v>1137</v>
      </c>
      <c r="E855" s="16" t="s">
        <v>1180</v>
      </c>
      <c r="F855" s="16" t="s">
        <v>1181</v>
      </c>
      <c r="G855" s="349"/>
      <c r="H855" s="91">
        <f t="shared" ref="H855:H862" si="34">+H854+1</f>
        <v>742</v>
      </c>
      <c r="I855" s="84" t="s">
        <v>2300</v>
      </c>
      <c r="J855" s="91">
        <v>6</v>
      </c>
      <c r="K855" s="173" t="s">
        <v>1184</v>
      </c>
      <c r="L855" s="12" t="s">
        <v>1141</v>
      </c>
      <c r="W855" s="83">
        <v>1</v>
      </c>
    </row>
    <row r="856" spans="2:24" ht="45" customHeight="1" x14ac:dyDescent="0.5">
      <c r="B856" s="153">
        <v>813</v>
      </c>
      <c r="C856" s="21" t="s">
        <v>501</v>
      </c>
      <c r="D856" s="17" t="s">
        <v>1137</v>
      </c>
      <c r="E856" s="16" t="s">
        <v>1180</v>
      </c>
      <c r="F856" s="16" t="s">
        <v>1181</v>
      </c>
      <c r="G856" s="350"/>
      <c r="H856" s="91">
        <f t="shared" si="34"/>
        <v>743</v>
      </c>
      <c r="I856" s="84" t="s">
        <v>2301</v>
      </c>
      <c r="J856" s="91">
        <v>2</v>
      </c>
      <c r="K856" s="173" t="s">
        <v>1185</v>
      </c>
      <c r="L856" s="12" t="s">
        <v>1141</v>
      </c>
      <c r="W856" s="83">
        <v>1</v>
      </c>
    </row>
    <row r="857" spans="2:24" ht="45" customHeight="1" x14ac:dyDescent="0.5">
      <c r="B857" s="153">
        <v>814</v>
      </c>
      <c r="C857" s="21" t="s">
        <v>501</v>
      </c>
      <c r="D857" s="17" t="s">
        <v>1137</v>
      </c>
      <c r="E857" s="16" t="s">
        <v>1180</v>
      </c>
      <c r="F857" s="10" t="s">
        <v>1186</v>
      </c>
      <c r="G857" s="345" t="s">
        <v>3615</v>
      </c>
      <c r="H857" s="80">
        <f t="shared" si="34"/>
        <v>744</v>
      </c>
      <c r="I857" s="84" t="s">
        <v>2302</v>
      </c>
      <c r="J857" s="80">
        <v>1</v>
      </c>
      <c r="K857" s="174" t="s">
        <v>1188</v>
      </c>
      <c r="L857" s="12" t="s">
        <v>1141</v>
      </c>
      <c r="W857" s="83">
        <v>1</v>
      </c>
    </row>
    <row r="858" spans="2:24" ht="45" customHeight="1" x14ac:dyDescent="0.5">
      <c r="B858" s="153">
        <v>815</v>
      </c>
      <c r="C858" s="21" t="s">
        <v>501</v>
      </c>
      <c r="D858" s="17" t="s">
        <v>1137</v>
      </c>
      <c r="E858" s="16" t="s">
        <v>1180</v>
      </c>
      <c r="F858" s="10" t="s">
        <v>1186</v>
      </c>
      <c r="G858" s="347"/>
      <c r="H858" s="80">
        <f t="shared" si="34"/>
        <v>745</v>
      </c>
      <c r="I858" s="84" t="s">
        <v>2303</v>
      </c>
      <c r="J858" s="80">
        <v>2</v>
      </c>
      <c r="K858" s="174" t="s">
        <v>1189</v>
      </c>
      <c r="L858" s="12" t="s">
        <v>1141</v>
      </c>
      <c r="W858" s="83">
        <v>1</v>
      </c>
    </row>
    <row r="859" spans="2:24" ht="45" customHeight="1" x14ac:dyDescent="0.5">
      <c r="B859" s="153">
        <v>816</v>
      </c>
      <c r="C859" s="21" t="s">
        <v>501</v>
      </c>
      <c r="D859" s="17" t="s">
        <v>1137</v>
      </c>
      <c r="E859" s="16" t="s">
        <v>1180</v>
      </c>
      <c r="F859" s="10" t="s">
        <v>1186</v>
      </c>
      <c r="G859" s="346"/>
      <c r="H859" s="80">
        <f t="shared" si="34"/>
        <v>746</v>
      </c>
      <c r="I859" s="84" t="s">
        <v>2304</v>
      </c>
      <c r="J859" s="80">
        <v>1</v>
      </c>
      <c r="K859" s="174" t="s">
        <v>1190</v>
      </c>
      <c r="L859" s="12" t="s">
        <v>1141</v>
      </c>
      <c r="W859" s="83">
        <v>1</v>
      </c>
    </row>
    <row r="860" spans="2:24" ht="45" customHeight="1" x14ac:dyDescent="0.5">
      <c r="B860" s="153">
        <v>817</v>
      </c>
      <c r="C860" s="21" t="s">
        <v>501</v>
      </c>
      <c r="D860" s="17" t="s">
        <v>1137</v>
      </c>
      <c r="E860" s="16" t="s">
        <v>1180</v>
      </c>
      <c r="F860" s="16" t="s">
        <v>1191</v>
      </c>
      <c r="G860" s="348" t="s">
        <v>3616</v>
      </c>
      <c r="H860" s="91">
        <f t="shared" si="34"/>
        <v>747</v>
      </c>
      <c r="I860" s="84" t="s">
        <v>2305</v>
      </c>
      <c r="J860" s="91">
        <v>4</v>
      </c>
      <c r="K860" s="173" t="s">
        <v>1193</v>
      </c>
      <c r="L860" s="12" t="s">
        <v>1141</v>
      </c>
      <c r="W860" s="83">
        <v>1</v>
      </c>
    </row>
    <row r="861" spans="2:24" ht="45" customHeight="1" x14ac:dyDescent="0.5">
      <c r="B861" s="153">
        <v>818</v>
      </c>
      <c r="C861" s="21" t="s">
        <v>501</v>
      </c>
      <c r="D861" s="17" t="s">
        <v>1137</v>
      </c>
      <c r="E861" s="16" t="s">
        <v>1180</v>
      </c>
      <c r="F861" s="16" t="s">
        <v>1191</v>
      </c>
      <c r="G861" s="350"/>
      <c r="H861" s="91">
        <f t="shared" si="34"/>
        <v>748</v>
      </c>
      <c r="I861" s="84" t="s">
        <v>2306</v>
      </c>
      <c r="J861" s="95">
        <v>0.3</v>
      </c>
      <c r="K861" s="173" t="s">
        <v>1194</v>
      </c>
      <c r="L861" s="12" t="s">
        <v>1141</v>
      </c>
      <c r="W861" s="83">
        <v>1</v>
      </c>
    </row>
    <row r="862" spans="2:24" ht="45" customHeight="1" x14ac:dyDescent="0.5">
      <c r="B862" s="153">
        <v>819</v>
      </c>
      <c r="C862" s="21" t="s">
        <v>501</v>
      </c>
      <c r="D862" s="17" t="s">
        <v>1137</v>
      </c>
      <c r="E862" s="16" t="s">
        <v>1180</v>
      </c>
      <c r="F862" s="10" t="s">
        <v>1195</v>
      </c>
      <c r="G862" s="174" t="s">
        <v>3617</v>
      </c>
      <c r="H862" s="80">
        <f t="shared" si="34"/>
        <v>749</v>
      </c>
      <c r="I862" s="84" t="s">
        <v>2307</v>
      </c>
      <c r="J862" s="178">
        <v>2</v>
      </c>
      <c r="K862" s="182" t="s">
        <v>1197</v>
      </c>
      <c r="L862" s="12" t="s">
        <v>1141</v>
      </c>
      <c r="W862" s="83">
        <v>1</v>
      </c>
    </row>
    <row r="863" spans="2:24" ht="45" customHeight="1" x14ac:dyDescent="0.5">
      <c r="B863" s="153">
        <v>820</v>
      </c>
      <c r="G863" s="158" t="s">
        <v>3618</v>
      </c>
      <c r="H863" s="159"/>
      <c r="I863" s="159"/>
      <c r="J863" s="159"/>
      <c r="K863" s="180"/>
      <c r="M863" s="71"/>
      <c r="N863" s="71"/>
      <c r="O863" s="71"/>
      <c r="P863" s="71"/>
      <c r="Q863" s="72">
        <v>3</v>
      </c>
      <c r="R863" s="73" t="s">
        <v>1694</v>
      </c>
      <c r="S863" s="74">
        <f>SUM(S864:S877)</f>
        <v>5</v>
      </c>
      <c r="T863" s="73" t="s">
        <v>1695</v>
      </c>
      <c r="U863" s="74">
        <v>4</v>
      </c>
      <c r="V863" s="73" t="s">
        <v>1696</v>
      </c>
      <c r="W863" s="85">
        <f>SUM(W864:W877)/2</f>
        <v>11</v>
      </c>
      <c r="X863" s="73" t="s">
        <v>1697</v>
      </c>
    </row>
    <row r="864" spans="2:24" ht="45" customHeight="1" x14ac:dyDescent="0.5">
      <c r="B864" s="153">
        <v>821</v>
      </c>
      <c r="G864" s="162" t="s">
        <v>3619</v>
      </c>
      <c r="H864" s="163"/>
      <c r="I864" s="163"/>
      <c r="J864" s="162"/>
      <c r="K864" s="162"/>
      <c r="M864" s="75"/>
      <c r="N864" s="75"/>
      <c r="O864" s="75"/>
      <c r="P864" s="75"/>
      <c r="Q864" s="76"/>
      <c r="R864" s="77"/>
      <c r="S864" s="78">
        <v>2</v>
      </c>
      <c r="T864" s="77" t="s">
        <v>1695</v>
      </c>
      <c r="U864" s="78"/>
      <c r="V864" s="77"/>
      <c r="W864" s="79">
        <f>SUM(W865:W868)</f>
        <v>4</v>
      </c>
      <c r="X864" s="77" t="s">
        <v>1697</v>
      </c>
    </row>
    <row r="865" spans="2:24" ht="45" customHeight="1" x14ac:dyDescent="0.5">
      <c r="B865" s="153">
        <v>822</v>
      </c>
      <c r="C865" s="21" t="s">
        <v>501</v>
      </c>
      <c r="D865" s="14" t="s">
        <v>1200</v>
      </c>
      <c r="E865" s="15" t="s">
        <v>1201</v>
      </c>
      <c r="F865" s="15" t="s">
        <v>1202</v>
      </c>
      <c r="G865" s="342" t="s">
        <v>3620</v>
      </c>
      <c r="H865" s="164">
        <f>+H862+1</f>
        <v>750</v>
      </c>
      <c r="I865" s="84" t="s">
        <v>2308</v>
      </c>
      <c r="J865" s="164">
        <v>200</v>
      </c>
      <c r="K865" s="172" t="s">
        <v>3621</v>
      </c>
      <c r="L865" s="12" t="s">
        <v>1204</v>
      </c>
      <c r="W865" s="83">
        <v>1</v>
      </c>
    </row>
    <row r="866" spans="2:24" ht="45" customHeight="1" x14ac:dyDescent="0.5">
      <c r="B866" s="153">
        <v>823</v>
      </c>
      <c r="C866" s="21" t="s">
        <v>501</v>
      </c>
      <c r="D866" s="14" t="s">
        <v>1200</v>
      </c>
      <c r="E866" s="15" t="s">
        <v>1201</v>
      </c>
      <c r="F866" s="15" t="s">
        <v>1202</v>
      </c>
      <c r="G866" s="343"/>
      <c r="H866" s="164">
        <f>+H865+1</f>
        <v>751</v>
      </c>
      <c r="I866" s="84" t="s">
        <v>2309</v>
      </c>
      <c r="J866" s="164">
        <v>5</v>
      </c>
      <c r="K866" s="172" t="s">
        <v>1205</v>
      </c>
      <c r="L866" s="12" t="s">
        <v>1204</v>
      </c>
      <c r="W866" s="83">
        <v>1</v>
      </c>
    </row>
    <row r="867" spans="2:24" ht="45" customHeight="1" x14ac:dyDescent="0.5">
      <c r="B867" s="153">
        <v>824</v>
      </c>
      <c r="C867" s="21" t="s">
        <v>501</v>
      </c>
      <c r="D867" s="14" t="s">
        <v>1200</v>
      </c>
      <c r="E867" s="15" t="s">
        <v>1201</v>
      </c>
      <c r="F867" s="15" t="s">
        <v>1202</v>
      </c>
      <c r="G867" s="344"/>
      <c r="H867" s="164">
        <f>+H866+1</f>
        <v>752</v>
      </c>
      <c r="I867" s="84" t="s">
        <v>2310</v>
      </c>
      <c r="J867" s="164">
        <v>2</v>
      </c>
      <c r="K867" s="172" t="s">
        <v>1206</v>
      </c>
      <c r="L867" s="12" t="s">
        <v>1204</v>
      </c>
      <c r="W867" s="83">
        <v>1</v>
      </c>
    </row>
    <row r="868" spans="2:24" ht="45" customHeight="1" x14ac:dyDescent="0.5">
      <c r="B868" s="153">
        <v>825</v>
      </c>
      <c r="C868" s="21" t="s">
        <v>501</v>
      </c>
      <c r="D868" s="14" t="s">
        <v>1200</v>
      </c>
      <c r="E868" s="15" t="s">
        <v>1201</v>
      </c>
      <c r="F868" s="10" t="s">
        <v>1207</v>
      </c>
      <c r="G868" s="174" t="s">
        <v>1208</v>
      </c>
      <c r="H868" s="80">
        <f>+H867+1</f>
        <v>753</v>
      </c>
      <c r="I868" s="84" t="s">
        <v>2311</v>
      </c>
      <c r="J868" s="80">
        <v>5</v>
      </c>
      <c r="K868" s="185" t="s">
        <v>1209</v>
      </c>
      <c r="L868" s="12" t="s">
        <v>1204</v>
      </c>
      <c r="W868" s="83">
        <v>1</v>
      </c>
    </row>
    <row r="869" spans="2:24" ht="45" customHeight="1" x14ac:dyDescent="0.5">
      <c r="B869" s="153">
        <v>826</v>
      </c>
      <c r="G869" s="162" t="s">
        <v>3622</v>
      </c>
      <c r="H869" s="163"/>
      <c r="I869" s="163"/>
      <c r="J869" s="162"/>
      <c r="K869" s="162"/>
      <c r="M869" s="75"/>
      <c r="N869" s="75"/>
      <c r="O869" s="75"/>
      <c r="P869" s="75"/>
      <c r="Q869" s="76"/>
      <c r="R869" s="77"/>
      <c r="S869" s="78">
        <v>1</v>
      </c>
      <c r="T869" s="77" t="s">
        <v>1695</v>
      </c>
      <c r="U869" s="78"/>
      <c r="V869" s="77"/>
      <c r="W869" s="79">
        <f>SUM(W870:W873)</f>
        <v>4</v>
      </c>
      <c r="X869" s="77" t="s">
        <v>1697</v>
      </c>
    </row>
    <row r="870" spans="2:24" ht="45" customHeight="1" x14ac:dyDescent="0.5">
      <c r="B870" s="153">
        <v>827</v>
      </c>
      <c r="C870" s="21" t="s">
        <v>501</v>
      </c>
      <c r="D870" s="14" t="s">
        <v>1200</v>
      </c>
      <c r="E870" s="16" t="s">
        <v>1211</v>
      </c>
      <c r="F870" s="16" t="s">
        <v>1212</v>
      </c>
      <c r="G870" s="348" t="s">
        <v>3623</v>
      </c>
      <c r="H870" s="91">
        <f>+H868+1</f>
        <v>754</v>
      </c>
      <c r="I870" s="84" t="s">
        <v>2312</v>
      </c>
      <c r="J870" s="91">
        <v>200</v>
      </c>
      <c r="K870" s="173" t="s">
        <v>1214</v>
      </c>
      <c r="L870" s="12" t="s">
        <v>1204</v>
      </c>
      <c r="W870" s="83">
        <v>1</v>
      </c>
    </row>
    <row r="871" spans="2:24" ht="45" customHeight="1" x14ac:dyDescent="0.5">
      <c r="B871" s="153">
        <v>828</v>
      </c>
      <c r="C871" s="21" t="s">
        <v>501</v>
      </c>
      <c r="D871" s="14" t="s">
        <v>1200</v>
      </c>
      <c r="E871" s="16" t="s">
        <v>1211</v>
      </c>
      <c r="F871" s="16" t="s">
        <v>1212</v>
      </c>
      <c r="G871" s="349"/>
      <c r="H871" s="91">
        <f>+H870+1</f>
        <v>755</v>
      </c>
      <c r="I871" s="84" t="s">
        <v>2313</v>
      </c>
      <c r="J871" s="91">
        <v>500</v>
      </c>
      <c r="K871" s="173" t="s">
        <v>1215</v>
      </c>
      <c r="L871" s="12" t="s">
        <v>1204</v>
      </c>
      <c r="W871" s="83">
        <v>1</v>
      </c>
    </row>
    <row r="872" spans="2:24" ht="45" customHeight="1" x14ac:dyDescent="0.5">
      <c r="B872" s="153">
        <v>829</v>
      </c>
      <c r="C872" s="21" t="s">
        <v>501</v>
      </c>
      <c r="D872" s="14" t="s">
        <v>1200</v>
      </c>
      <c r="E872" s="16" t="s">
        <v>1211</v>
      </c>
      <c r="F872" s="16" t="s">
        <v>1212</v>
      </c>
      <c r="G872" s="349"/>
      <c r="H872" s="91">
        <f>+H871+1</f>
        <v>756</v>
      </c>
      <c r="I872" s="84" t="s">
        <v>2314</v>
      </c>
      <c r="J872" s="91">
        <v>200</v>
      </c>
      <c r="K872" s="173" t="s">
        <v>1216</v>
      </c>
      <c r="L872" s="12" t="s">
        <v>1204</v>
      </c>
      <c r="W872" s="83">
        <v>1</v>
      </c>
    </row>
    <row r="873" spans="2:24" ht="45" customHeight="1" x14ac:dyDescent="0.5">
      <c r="B873" s="153">
        <v>830</v>
      </c>
      <c r="C873" s="21" t="s">
        <v>501</v>
      </c>
      <c r="D873" s="14" t="s">
        <v>1200</v>
      </c>
      <c r="E873" s="16" t="s">
        <v>1211</v>
      </c>
      <c r="F873" s="16" t="s">
        <v>1212</v>
      </c>
      <c r="G873" s="350"/>
      <c r="H873" s="91">
        <f>+H872+1</f>
        <v>757</v>
      </c>
      <c r="I873" s="84" t="s">
        <v>2315</v>
      </c>
      <c r="J873" s="91">
        <v>1</v>
      </c>
      <c r="K873" s="173" t="s">
        <v>1217</v>
      </c>
      <c r="L873" s="12" t="s">
        <v>1204</v>
      </c>
      <c r="W873" s="83">
        <v>1</v>
      </c>
    </row>
    <row r="874" spans="2:24" ht="45" customHeight="1" x14ac:dyDescent="0.5">
      <c r="B874" s="153">
        <v>831</v>
      </c>
      <c r="G874" s="162" t="s">
        <v>3624</v>
      </c>
      <c r="H874" s="163"/>
      <c r="I874" s="163"/>
      <c r="J874" s="162"/>
      <c r="K874" s="162"/>
      <c r="M874" s="75"/>
      <c r="N874" s="75"/>
      <c r="O874" s="75"/>
      <c r="P874" s="75"/>
      <c r="Q874" s="76"/>
      <c r="R874" s="77"/>
      <c r="S874" s="78">
        <v>2</v>
      </c>
      <c r="T874" s="77" t="s">
        <v>1695</v>
      </c>
      <c r="U874" s="78"/>
      <c r="V874" s="77"/>
      <c r="W874" s="79">
        <f>SUM(W875:W877)</f>
        <v>3</v>
      </c>
      <c r="X874" s="77" t="s">
        <v>1697</v>
      </c>
    </row>
    <row r="875" spans="2:24" ht="45" customHeight="1" x14ac:dyDescent="0.5">
      <c r="B875" s="153">
        <v>832</v>
      </c>
      <c r="C875" s="21" t="s">
        <v>501</v>
      </c>
      <c r="D875" s="14" t="s">
        <v>1200</v>
      </c>
      <c r="E875" s="15" t="s">
        <v>1219</v>
      </c>
      <c r="F875" s="15" t="s">
        <v>1220</v>
      </c>
      <c r="G875" s="342" t="s">
        <v>3625</v>
      </c>
      <c r="H875" s="164">
        <f>+H873+1</f>
        <v>758</v>
      </c>
      <c r="I875" s="84" t="s">
        <v>2316</v>
      </c>
      <c r="J875" s="164">
        <v>40</v>
      </c>
      <c r="K875" s="172" t="s">
        <v>1222</v>
      </c>
      <c r="L875" s="12" t="s">
        <v>1204</v>
      </c>
      <c r="W875" s="83">
        <v>1</v>
      </c>
    </row>
    <row r="876" spans="2:24" ht="45" customHeight="1" x14ac:dyDescent="0.5">
      <c r="B876" s="153">
        <v>833</v>
      </c>
      <c r="C876" s="21" t="s">
        <v>501</v>
      </c>
      <c r="D876" s="14" t="s">
        <v>1200</v>
      </c>
      <c r="E876" s="15" t="s">
        <v>1219</v>
      </c>
      <c r="F876" s="15" t="s">
        <v>1220</v>
      </c>
      <c r="G876" s="344"/>
      <c r="H876" s="164">
        <f>+H875+1</f>
        <v>759</v>
      </c>
      <c r="I876" s="84" t="s">
        <v>2317</v>
      </c>
      <c r="J876" s="164">
        <v>5</v>
      </c>
      <c r="K876" s="172" t="s">
        <v>1223</v>
      </c>
      <c r="L876" s="12" t="s">
        <v>1204</v>
      </c>
      <c r="W876" s="83">
        <v>1</v>
      </c>
    </row>
    <row r="877" spans="2:24" ht="45" customHeight="1" x14ac:dyDescent="0.5">
      <c r="B877" s="153">
        <v>834</v>
      </c>
      <c r="C877" s="21" t="s">
        <v>501</v>
      </c>
      <c r="D877" s="14" t="s">
        <v>1200</v>
      </c>
      <c r="E877" s="15" t="s">
        <v>1219</v>
      </c>
      <c r="F877" s="10" t="s">
        <v>1224</v>
      </c>
      <c r="G877" s="174" t="s">
        <v>3626</v>
      </c>
      <c r="H877" s="80">
        <f>+H876+1</f>
        <v>760</v>
      </c>
      <c r="I877" s="84" t="s">
        <v>2318</v>
      </c>
      <c r="J877" s="80">
        <v>600</v>
      </c>
      <c r="K877" s="174" t="s">
        <v>1226</v>
      </c>
      <c r="L877" s="12" t="s">
        <v>1204</v>
      </c>
      <c r="W877" s="83">
        <v>1</v>
      </c>
    </row>
    <row r="878" spans="2:24" ht="45" customHeight="1" x14ac:dyDescent="0.5">
      <c r="B878" s="153">
        <v>835</v>
      </c>
      <c r="G878" s="204" t="s">
        <v>1227</v>
      </c>
      <c r="H878" s="205"/>
      <c r="I878" s="206"/>
      <c r="J878" s="206"/>
      <c r="K878" s="207"/>
      <c r="M878" s="96"/>
      <c r="N878" s="96"/>
      <c r="O878" s="96">
        <v>3</v>
      </c>
      <c r="P878" s="96" t="s">
        <v>1693</v>
      </c>
      <c r="Q878" s="97">
        <f>SUM(Q879:Q966)</f>
        <v>7</v>
      </c>
      <c r="R878" s="98" t="s">
        <v>1694</v>
      </c>
      <c r="S878" s="97">
        <f>SUM(S879:S966)/2</f>
        <v>18</v>
      </c>
      <c r="T878" s="98" t="s">
        <v>1695</v>
      </c>
      <c r="U878" s="97">
        <f>SUM(U879:U966)</f>
        <v>22</v>
      </c>
      <c r="V878" s="98" t="s">
        <v>1696</v>
      </c>
      <c r="W878" s="97">
        <f>SUM(W879:W966)/3</f>
        <v>78</v>
      </c>
      <c r="X878" s="98" t="s">
        <v>1697</v>
      </c>
    </row>
    <row r="879" spans="2:24" ht="45" customHeight="1" x14ac:dyDescent="0.5">
      <c r="B879" s="153">
        <v>836</v>
      </c>
      <c r="G879" s="158" t="s">
        <v>3627</v>
      </c>
      <c r="H879" s="159"/>
      <c r="I879" s="159"/>
      <c r="J879" s="159"/>
      <c r="K879" s="180"/>
      <c r="M879" s="71"/>
      <c r="N879" s="71"/>
      <c r="O879" s="71"/>
      <c r="P879" s="71"/>
      <c r="Q879" s="72">
        <v>4</v>
      </c>
      <c r="R879" s="73" t="s">
        <v>1694</v>
      </c>
      <c r="S879" s="74">
        <f>SUM(S880:S898)</f>
        <v>7</v>
      </c>
      <c r="T879" s="73" t="s">
        <v>1695</v>
      </c>
      <c r="U879" s="74">
        <v>3</v>
      </c>
      <c r="V879" s="73" t="s">
        <v>1696</v>
      </c>
      <c r="W879" s="74">
        <f>SUM(W880:W898)/2</f>
        <v>15</v>
      </c>
      <c r="X879" s="73" t="s">
        <v>1697</v>
      </c>
    </row>
    <row r="880" spans="2:24" ht="45" customHeight="1" x14ac:dyDescent="0.5">
      <c r="B880" s="153">
        <v>837</v>
      </c>
      <c r="G880" s="162" t="s">
        <v>3628</v>
      </c>
      <c r="H880" s="163"/>
      <c r="I880" s="163"/>
      <c r="J880" s="162"/>
      <c r="K880" s="162"/>
      <c r="M880" s="75"/>
      <c r="N880" s="75"/>
      <c r="O880" s="75"/>
      <c r="P880" s="75"/>
      <c r="Q880" s="76"/>
      <c r="R880" s="77"/>
      <c r="S880" s="78">
        <v>2</v>
      </c>
      <c r="T880" s="77" t="s">
        <v>1695</v>
      </c>
      <c r="U880" s="78"/>
      <c r="V880" s="77"/>
      <c r="W880" s="79">
        <f>SUM(W881:W884)</f>
        <v>4</v>
      </c>
      <c r="X880" s="77" t="s">
        <v>1697</v>
      </c>
    </row>
    <row r="881" spans="2:24" ht="45" customHeight="1" x14ac:dyDescent="0.5">
      <c r="B881" s="153">
        <v>838</v>
      </c>
      <c r="C881" s="10" t="s">
        <v>1230</v>
      </c>
      <c r="D881" s="14" t="s">
        <v>1231</v>
      </c>
      <c r="E881" s="15" t="s">
        <v>1232</v>
      </c>
      <c r="F881" s="15" t="s">
        <v>1233</v>
      </c>
      <c r="G881" s="172" t="s">
        <v>3629</v>
      </c>
      <c r="H881" s="164">
        <f>+H877+1</f>
        <v>761</v>
      </c>
      <c r="I881" s="84" t="s">
        <v>2319</v>
      </c>
      <c r="J881" s="177">
        <v>0.3</v>
      </c>
      <c r="K881" s="172" t="s">
        <v>1235</v>
      </c>
      <c r="L881" s="12" t="s">
        <v>1236</v>
      </c>
      <c r="W881" s="83">
        <v>1</v>
      </c>
    </row>
    <row r="882" spans="2:24" ht="45" customHeight="1" x14ac:dyDescent="0.5">
      <c r="B882" s="153">
        <v>839</v>
      </c>
      <c r="C882" s="10" t="s">
        <v>1230</v>
      </c>
      <c r="D882" s="14" t="s">
        <v>1231</v>
      </c>
      <c r="E882" s="15" t="s">
        <v>1232</v>
      </c>
      <c r="F882" s="10" t="s">
        <v>1237</v>
      </c>
      <c r="G882" s="345" t="s">
        <v>3630</v>
      </c>
      <c r="H882" s="80">
        <f>+H881+1</f>
        <v>762</v>
      </c>
      <c r="I882" s="84" t="s">
        <v>2320</v>
      </c>
      <c r="J882" s="80">
        <v>5</v>
      </c>
      <c r="K882" s="174" t="s">
        <v>1239</v>
      </c>
      <c r="L882" s="12" t="s">
        <v>1236</v>
      </c>
      <c r="W882" s="83">
        <v>1</v>
      </c>
    </row>
    <row r="883" spans="2:24" ht="45" customHeight="1" x14ac:dyDescent="0.5">
      <c r="B883" s="153">
        <v>840</v>
      </c>
      <c r="C883" s="10" t="s">
        <v>1230</v>
      </c>
      <c r="D883" s="14" t="s">
        <v>1231</v>
      </c>
      <c r="E883" s="15" t="s">
        <v>1232</v>
      </c>
      <c r="F883" s="10" t="s">
        <v>1237</v>
      </c>
      <c r="G883" s="347"/>
      <c r="H883" s="80">
        <f>+H882+1</f>
        <v>763</v>
      </c>
      <c r="I883" s="84" t="s">
        <v>2321</v>
      </c>
      <c r="J883" s="80">
        <v>90</v>
      </c>
      <c r="K883" s="174" t="s">
        <v>1240</v>
      </c>
      <c r="L883" s="12" t="s">
        <v>1236</v>
      </c>
      <c r="W883" s="83">
        <v>1</v>
      </c>
    </row>
    <row r="884" spans="2:24" ht="45" customHeight="1" x14ac:dyDescent="0.5">
      <c r="B884" s="153">
        <v>841</v>
      </c>
      <c r="C884" s="10" t="s">
        <v>1230</v>
      </c>
      <c r="D884" s="14" t="s">
        <v>1231</v>
      </c>
      <c r="E884" s="15" t="s">
        <v>1232</v>
      </c>
      <c r="F884" s="10" t="s">
        <v>1237</v>
      </c>
      <c r="G884" s="346"/>
      <c r="H884" s="80">
        <f>+H883+1</f>
        <v>764</v>
      </c>
      <c r="I884" s="84" t="s">
        <v>2322</v>
      </c>
      <c r="J884" s="80">
        <v>850</v>
      </c>
      <c r="K884" s="174" t="s">
        <v>3631</v>
      </c>
      <c r="L884" s="12" t="s">
        <v>1236</v>
      </c>
      <c r="W884" s="83">
        <v>1</v>
      </c>
    </row>
    <row r="885" spans="2:24" ht="45" customHeight="1" x14ac:dyDescent="0.5">
      <c r="B885" s="153">
        <v>842</v>
      </c>
      <c r="G885" s="162" t="s">
        <v>3632</v>
      </c>
      <c r="H885" s="163"/>
      <c r="I885" s="163"/>
      <c r="J885" s="162"/>
      <c r="K885" s="162"/>
      <c r="M885" s="75"/>
      <c r="N885" s="75"/>
      <c r="O885" s="75"/>
      <c r="P885" s="75"/>
      <c r="Q885" s="76"/>
      <c r="R885" s="77"/>
      <c r="S885" s="78">
        <v>1</v>
      </c>
      <c r="T885" s="77" t="s">
        <v>1695</v>
      </c>
      <c r="U885" s="78"/>
      <c r="V885" s="77"/>
      <c r="W885" s="79">
        <f>SUM(W886:W888)</f>
        <v>3</v>
      </c>
      <c r="X885" s="77" t="s">
        <v>1697</v>
      </c>
    </row>
    <row r="886" spans="2:24" ht="45" customHeight="1" x14ac:dyDescent="0.5">
      <c r="B886" s="153">
        <v>843</v>
      </c>
      <c r="C886" s="10" t="s">
        <v>1230</v>
      </c>
      <c r="D886" s="14" t="s">
        <v>1231</v>
      </c>
      <c r="E886" s="16" t="s">
        <v>1242</v>
      </c>
      <c r="F886" s="16" t="s">
        <v>1243</v>
      </c>
      <c r="G886" s="348" t="s">
        <v>3633</v>
      </c>
      <c r="H886" s="91">
        <f>+H884+1</f>
        <v>765</v>
      </c>
      <c r="I886" s="84" t="s">
        <v>2323</v>
      </c>
      <c r="J886" s="91">
        <v>200</v>
      </c>
      <c r="K886" s="173" t="s">
        <v>1245</v>
      </c>
      <c r="L886" s="12" t="s">
        <v>1236</v>
      </c>
      <c r="W886" s="83">
        <v>1</v>
      </c>
    </row>
    <row r="887" spans="2:24" ht="45" customHeight="1" x14ac:dyDescent="0.5">
      <c r="B887" s="153">
        <v>844</v>
      </c>
      <c r="C887" s="10" t="s">
        <v>1230</v>
      </c>
      <c r="D887" s="14" t="s">
        <v>1231</v>
      </c>
      <c r="E887" s="16" t="s">
        <v>1242</v>
      </c>
      <c r="F887" s="16" t="s">
        <v>1243</v>
      </c>
      <c r="G887" s="349"/>
      <c r="H887" s="91">
        <f>+H886+1</f>
        <v>766</v>
      </c>
      <c r="I887" s="84" t="s">
        <v>2324</v>
      </c>
      <c r="J887" s="91">
        <v>14</v>
      </c>
      <c r="K887" s="173" t="s">
        <v>1246</v>
      </c>
      <c r="L887" s="12" t="s">
        <v>1236</v>
      </c>
      <c r="W887" s="83">
        <v>1</v>
      </c>
    </row>
    <row r="888" spans="2:24" ht="45" customHeight="1" x14ac:dyDescent="0.5">
      <c r="B888" s="153">
        <v>845</v>
      </c>
      <c r="C888" s="10" t="s">
        <v>1230</v>
      </c>
      <c r="D888" s="14" t="s">
        <v>1231</v>
      </c>
      <c r="E888" s="16" t="s">
        <v>1242</v>
      </c>
      <c r="F888" s="16" t="s">
        <v>1243</v>
      </c>
      <c r="G888" s="350"/>
      <c r="H888" s="91">
        <f>+H887+1</f>
        <v>767</v>
      </c>
      <c r="I888" s="84" t="s">
        <v>2325</v>
      </c>
      <c r="J888" s="91">
        <v>2</v>
      </c>
      <c r="K888" s="173" t="s">
        <v>1247</v>
      </c>
      <c r="L888" s="12" t="s">
        <v>1236</v>
      </c>
      <c r="W888" s="83">
        <v>1</v>
      </c>
    </row>
    <row r="889" spans="2:24" ht="45" customHeight="1" x14ac:dyDescent="0.5">
      <c r="B889" s="153">
        <v>846</v>
      </c>
      <c r="G889" s="162" t="s">
        <v>3634</v>
      </c>
      <c r="H889" s="163"/>
      <c r="I889" s="163"/>
      <c r="J889" s="162"/>
      <c r="K889" s="162"/>
      <c r="M889" s="75"/>
      <c r="N889" s="75"/>
      <c r="O889" s="75"/>
      <c r="P889" s="75"/>
      <c r="Q889" s="76"/>
      <c r="R889" s="77"/>
      <c r="S889" s="78">
        <v>1</v>
      </c>
      <c r="T889" s="77" t="s">
        <v>1695</v>
      </c>
      <c r="U889" s="78"/>
      <c r="V889" s="77"/>
      <c r="W889" s="79">
        <f>SUM(W890:W892)</f>
        <v>3</v>
      </c>
      <c r="X889" s="77" t="s">
        <v>1697</v>
      </c>
    </row>
    <row r="890" spans="2:24" ht="45" customHeight="1" x14ac:dyDescent="0.5">
      <c r="B890" s="153">
        <v>847</v>
      </c>
      <c r="C890" s="10" t="s">
        <v>1230</v>
      </c>
      <c r="D890" s="14" t="s">
        <v>1231</v>
      </c>
      <c r="E890" s="15" t="s">
        <v>1249</v>
      </c>
      <c r="F890" s="15" t="s">
        <v>1250</v>
      </c>
      <c r="G890" s="389" t="s">
        <v>3635</v>
      </c>
      <c r="H890" s="208">
        <f>+H888+1</f>
        <v>768</v>
      </c>
      <c r="I890" s="84" t="s">
        <v>2326</v>
      </c>
      <c r="J890" s="208">
        <v>5</v>
      </c>
      <c r="K890" s="209" t="s">
        <v>3636</v>
      </c>
      <c r="L890" s="12" t="s">
        <v>1236</v>
      </c>
      <c r="W890" s="83">
        <v>1</v>
      </c>
    </row>
    <row r="891" spans="2:24" ht="45" customHeight="1" x14ac:dyDescent="0.5">
      <c r="B891" s="153">
        <v>848</v>
      </c>
      <c r="C891" s="10" t="s">
        <v>1230</v>
      </c>
      <c r="D891" s="14" t="s">
        <v>1231</v>
      </c>
      <c r="E891" s="15" t="s">
        <v>1249</v>
      </c>
      <c r="F891" s="15" t="s">
        <v>1250</v>
      </c>
      <c r="G891" s="390"/>
      <c r="H891" s="208">
        <f>+H890+1</f>
        <v>769</v>
      </c>
      <c r="I891" s="84" t="s">
        <v>2327</v>
      </c>
      <c r="J891" s="208">
        <v>1</v>
      </c>
      <c r="K891" s="209" t="s">
        <v>1252</v>
      </c>
      <c r="L891" s="12" t="s">
        <v>1236</v>
      </c>
      <c r="W891" s="83">
        <v>1</v>
      </c>
    </row>
    <row r="892" spans="2:24" ht="45" customHeight="1" x14ac:dyDescent="0.5">
      <c r="B892" s="153">
        <v>849</v>
      </c>
      <c r="C892" s="10" t="s">
        <v>1230</v>
      </c>
      <c r="D892" s="14" t="s">
        <v>1231</v>
      </c>
      <c r="E892" s="15" t="s">
        <v>1249</v>
      </c>
      <c r="F892" s="15" t="s">
        <v>1250</v>
      </c>
      <c r="G892" s="391"/>
      <c r="H892" s="208">
        <f>+H891+1</f>
        <v>770</v>
      </c>
      <c r="I892" s="84" t="s">
        <v>2328</v>
      </c>
      <c r="J892" s="208">
        <v>2</v>
      </c>
      <c r="K892" s="209" t="s">
        <v>1253</v>
      </c>
      <c r="L892" s="12" t="s">
        <v>1236</v>
      </c>
      <c r="W892" s="83">
        <v>1</v>
      </c>
    </row>
    <row r="893" spans="2:24" ht="45" customHeight="1" x14ac:dyDescent="0.5">
      <c r="B893" s="153">
        <v>850</v>
      </c>
      <c r="G893" s="162" t="s">
        <v>3637</v>
      </c>
      <c r="H893" s="163"/>
      <c r="I893" s="163"/>
      <c r="J893" s="162"/>
      <c r="K893" s="162"/>
      <c r="M893" s="75"/>
      <c r="N893" s="75"/>
      <c r="O893" s="75"/>
      <c r="P893" s="75"/>
      <c r="Q893" s="76"/>
      <c r="R893" s="77"/>
      <c r="S893" s="78">
        <v>3</v>
      </c>
      <c r="T893" s="77" t="s">
        <v>1695</v>
      </c>
      <c r="U893" s="78"/>
      <c r="V893" s="77"/>
      <c r="W893" s="79">
        <f>SUM(W894:W898)</f>
        <v>5</v>
      </c>
      <c r="X893" s="77" t="s">
        <v>1697</v>
      </c>
    </row>
    <row r="894" spans="2:24" ht="45" customHeight="1" x14ac:dyDescent="0.5">
      <c r="B894" s="153">
        <v>851</v>
      </c>
      <c r="C894" s="10" t="s">
        <v>1230</v>
      </c>
      <c r="D894" s="14" t="s">
        <v>1231</v>
      </c>
      <c r="E894" s="16" t="s">
        <v>1255</v>
      </c>
      <c r="F894" s="16" t="s">
        <v>1256</v>
      </c>
      <c r="G894" s="348" t="s">
        <v>3638</v>
      </c>
      <c r="H894" s="91">
        <f>+H892+1</f>
        <v>771</v>
      </c>
      <c r="I894" s="84" t="s">
        <v>2329</v>
      </c>
      <c r="J894" s="95">
        <v>1</v>
      </c>
      <c r="K894" s="173" t="s">
        <v>1258</v>
      </c>
      <c r="L894" s="12" t="s">
        <v>1236</v>
      </c>
      <c r="W894" s="83">
        <v>1</v>
      </c>
    </row>
    <row r="895" spans="2:24" ht="45" customHeight="1" x14ac:dyDescent="0.5">
      <c r="B895" s="153">
        <v>852</v>
      </c>
      <c r="C895" s="10" t="s">
        <v>1230</v>
      </c>
      <c r="D895" s="14" t="s">
        <v>1231</v>
      </c>
      <c r="E895" s="16" t="s">
        <v>1255</v>
      </c>
      <c r="F895" s="16" t="s">
        <v>1256</v>
      </c>
      <c r="G895" s="350"/>
      <c r="H895" s="91">
        <f>+H894+1</f>
        <v>772</v>
      </c>
      <c r="I895" s="84" t="s">
        <v>2330</v>
      </c>
      <c r="J895" s="95">
        <v>1</v>
      </c>
      <c r="K895" s="173" t="s">
        <v>1259</v>
      </c>
      <c r="L895" s="12" t="s">
        <v>1236</v>
      </c>
      <c r="W895" s="83">
        <v>1</v>
      </c>
    </row>
    <row r="896" spans="2:24" ht="45" customHeight="1" x14ac:dyDescent="0.5">
      <c r="B896" s="153">
        <v>853</v>
      </c>
      <c r="C896" s="10" t="s">
        <v>1230</v>
      </c>
      <c r="D896" s="14" t="s">
        <v>1231</v>
      </c>
      <c r="E896" s="16" t="s">
        <v>1255</v>
      </c>
      <c r="F896" s="10" t="s">
        <v>1260</v>
      </c>
      <c r="G896" s="345" t="s">
        <v>3639</v>
      </c>
      <c r="H896" s="80">
        <f>+H895+1</f>
        <v>773</v>
      </c>
      <c r="I896" s="84" t="s">
        <v>2331</v>
      </c>
      <c r="J896" s="175">
        <v>1</v>
      </c>
      <c r="K896" s="174" t="s">
        <v>1262</v>
      </c>
      <c r="L896" s="12" t="s">
        <v>1236</v>
      </c>
      <c r="W896" s="83">
        <v>1</v>
      </c>
    </row>
    <row r="897" spans="1:24" ht="45" customHeight="1" x14ac:dyDescent="0.5">
      <c r="B897" s="153">
        <v>854</v>
      </c>
      <c r="C897" s="10" t="s">
        <v>1230</v>
      </c>
      <c r="D897" s="14" t="s">
        <v>1231</v>
      </c>
      <c r="E897" s="16" t="s">
        <v>1255</v>
      </c>
      <c r="F897" s="10" t="s">
        <v>1260</v>
      </c>
      <c r="G897" s="346"/>
      <c r="H897" s="80">
        <f>+H896+1</f>
        <v>774</v>
      </c>
      <c r="I897" s="84" t="s">
        <v>2332</v>
      </c>
      <c r="J897" s="175">
        <v>1</v>
      </c>
      <c r="K897" s="174" t="s">
        <v>1263</v>
      </c>
      <c r="L897" s="12" t="s">
        <v>1236</v>
      </c>
      <c r="W897" s="83">
        <v>1</v>
      </c>
    </row>
    <row r="898" spans="1:24" ht="45" customHeight="1" x14ac:dyDescent="0.5">
      <c r="B898" s="153">
        <v>855</v>
      </c>
      <c r="C898" s="10" t="s">
        <v>1230</v>
      </c>
      <c r="D898" s="14" t="s">
        <v>1231</v>
      </c>
      <c r="E898" s="16" t="s">
        <v>1255</v>
      </c>
      <c r="F898" s="16" t="s">
        <v>1264</v>
      </c>
      <c r="G898" s="173" t="s">
        <v>3640</v>
      </c>
      <c r="H898" s="91">
        <f>+H897+1</f>
        <v>775</v>
      </c>
      <c r="I898" s="84" t="s">
        <v>2333</v>
      </c>
      <c r="J898" s="95">
        <v>1</v>
      </c>
      <c r="K898" s="173" t="s">
        <v>18</v>
      </c>
      <c r="L898" s="12" t="s">
        <v>1236</v>
      </c>
      <c r="W898" s="83">
        <v>1</v>
      </c>
    </row>
    <row r="899" spans="1:24" ht="45" customHeight="1" x14ac:dyDescent="0.5">
      <c r="B899" s="153">
        <v>856</v>
      </c>
      <c r="G899" s="158" t="s">
        <v>3641</v>
      </c>
      <c r="H899" s="159"/>
      <c r="I899" s="159"/>
      <c r="J899" s="159"/>
      <c r="K899" s="180"/>
      <c r="M899" s="71"/>
      <c r="N899" s="71"/>
      <c r="O899" s="71"/>
      <c r="P899" s="71"/>
      <c r="Q899" s="72">
        <v>1</v>
      </c>
      <c r="R899" s="73" t="s">
        <v>1694</v>
      </c>
      <c r="S899" s="74">
        <f>SUM(S900:S949)</f>
        <v>5</v>
      </c>
      <c r="T899" s="73" t="s">
        <v>1695</v>
      </c>
      <c r="U899" s="74">
        <v>14</v>
      </c>
      <c r="V899" s="73" t="s">
        <v>1696</v>
      </c>
      <c r="W899" s="85">
        <f>SUM(W900:W949)/2</f>
        <v>49</v>
      </c>
      <c r="X899" s="73" t="s">
        <v>1697</v>
      </c>
    </row>
    <row r="900" spans="1:24" ht="45" customHeight="1" x14ac:dyDescent="0.5">
      <c r="B900" s="153">
        <v>857</v>
      </c>
      <c r="G900" s="162" t="s">
        <v>3642</v>
      </c>
      <c r="H900" s="163"/>
      <c r="I900" s="163"/>
      <c r="J900" s="162"/>
      <c r="K900" s="162"/>
      <c r="M900" s="75"/>
      <c r="N900" s="75"/>
      <c r="O900" s="75"/>
      <c r="P900" s="75"/>
      <c r="Q900" s="76"/>
      <c r="R900" s="77"/>
      <c r="S900" s="78">
        <v>5</v>
      </c>
      <c r="T900" s="77" t="s">
        <v>1695</v>
      </c>
      <c r="U900" s="78"/>
      <c r="V900" s="77"/>
      <c r="W900" s="79">
        <f>SUM(W901:W949)</f>
        <v>49</v>
      </c>
      <c r="X900" s="77" t="s">
        <v>1697</v>
      </c>
    </row>
    <row r="901" spans="1:24" ht="45" customHeight="1" x14ac:dyDescent="0.5">
      <c r="A901" s="8">
        <v>1</v>
      </c>
      <c r="B901" s="153">
        <v>858</v>
      </c>
      <c r="C901" s="10" t="s">
        <v>1230</v>
      </c>
      <c r="D901" s="17" t="s">
        <v>1267</v>
      </c>
      <c r="E901" s="15" t="s">
        <v>1268</v>
      </c>
      <c r="F901" s="15" t="s">
        <v>1269</v>
      </c>
      <c r="G901" s="342" t="s">
        <v>3643</v>
      </c>
      <c r="H901" s="164">
        <f>+H898+1</f>
        <v>776</v>
      </c>
      <c r="I901" s="210" t="s">
        <v>3644</v>
      </c>
      <c r="J901" s="211">
        <v>1</v>
      </c>
      <c r="K901" s="212" t="s">
        <v>1271</v>
      </c>
      <c r="L901" s="12" t="s">
        <v>1272</v>
      </c>
      <c r="W901" s="83">
        <v>1</v>
      </c>
    </row>
    <row r="902" spans="1:24" ht="45" customHeight="1" x14ac:dyDescent="0.5">
      <c r="A902" s="8">
        <v>2</v>
      </c>
      <c r="B902" s="153">
        <v>859</v>
      </c>
      <c r="C902" s="10" t="s">
        <v>1230</v>
      </c>
      <c r="D902" s="17" t="s">
        <v>1267</v>
      </c>
      <c r="E902" s="15" t="s">
        <v>1268</v>
      </c>
      <c r="F902" s="15" t="s">
        <v>1269</v>
      </c>
      <c r="G902" s="343"/>
      <c r="H902" s="164">
        <f t="shared" ref="H902:H949" si="35">+H901+1</f>
        <v>777</v>
      </c>
      <c r="I902" s="210" t="s">
        <v>3645</v>
      </c>
      <c r="J902" s="211">
        <v>1</v>
      </c>
      <c r="K902" s="166" t="s">
        <v>1273</v>
      </c>
      <c r="L902" s="12" t="s">
        <v>1272</v>
      </c>
      <c r="W902" s="83">
        <v>1</v>
      </c>
    </row>
    <row r="903" spans="1:24" ht="45" customHeight="1" x14ac:dyDescent="0.5">
      <c r="A903" s="8">
        <v>3</v>
      </c>
      <c r="B903" s="153">
        <v>860</v>
      </c>
      <c r="C903" s="10" t="s">
        <v>1230</v>
      </c>
      <c r="D903" s="17" t="s">
        <v>1267</v>
      </c>
      <c r="E903" s="15" t="s">
        <v>1268</v>
      </c>
      <c r="F903" s="15" t="s">
        <v>1269</v>
      </c>
      <c r="G903" s="343"/>
      <c r="H903" s="164">
        <f t="shared" si="35"/>
        <v>778</v>
      </c>
      <c r="I903" s="210" t="s">
        <v>3646</v>
      </c>
      <c r="J903" s="211">
        <v>1</v>
      </c>
      <c r="K903" s="166" t="s">
        <v>1274</v>
      </c>
      <c r="L903" s="12" t="s">
        <v>1272</v>
      </c>
      <c r="W903" s="83">
        <v>1</v>
      </c>
    </row>
    <row r="904" spans="1:24" ht="45" customHeight="1" x14ac:dyDescent="0.5">
      <c r="A904" s="8">
        <v>4</v>
      </c>
      <c r="B904" s="153">
        <v>861</v>
      </c>
      <c r="C904" s="10" t="s">
        <v>1230</v>
      </c>
      <c r="D904" s="17" t="s">
        <v>1267</v>
      </c>
      <c r="E904" s="15" t="s">
        <v>1268</v>
      </c>
      <c r="F904" s="15" t="s">
        <v>1269</v>
      </c>
      <c r="G904" s="343"/>
      <c r="H904" s="164">
        <f t="shared" si="35"/>
        <v>779</v>
      </c>
      <c r="I904" s="210" t="s">
        <v>3647</v>
      </c>
      <c r="J904" s="211">
        <v>10</v>
      </c>
      <c r="K904" s="166" t="s">
        <v>1275</v>
      </c>
      <c r="L904" s="12" t="s">
        <v>1272</v>
      </c>
      <c r="W904" s="83">
        <v>1</v>
      </c>
    </row>
    <row r="905" spans="1:24" ht="45" customHeight="1" x14ac:dyDescent="0.5">
      <c r="A905" s="8">
        <v>5</v>
      </c>
      <c r="B905" s="153">
        <v>862</v>
      </c>
      <c r="C905" s="10" t="s">
        <v>1230</v>
      </c>
      <c r="D905" s="17" t="s">
        <v>1267</v>
      </c>
      <c r="E905" s="15" t="s">
        <v>1268</v>
      </c>
      <c r="F905" s="15" t="s">
        <v>1269</v>
      </c>
      <c r="G905" s="343"/>
      <c r="H905" s="164">
        <f t="shared" si="35"/>
        <v>780</v>
      </c>
      <c r="I905" s="210" t="s">
        <v>3648</v>
      </c>
      <c r="J905" s="211">
        <v>3</v>
      </c>
      <c r="K905" s="166" t="s">
        <v>3649</v>
      </c>
      <c r="L905" s="12" t="s">
        <v>1272</v>
      </c>
      <c r="W905" s="83">
        <v>1</v>
      </c>
    </row>
    <row r="906" spans="1:24" ht="45" customHeight="1" x14ac:dyDescent="0.5">
      <c r="A906" s="8">
        <v>6</v>
      </c>
      <c r="B906" s="153">
        <v>863</v>
      </c>
      <c r="C906" s="10" t="s">
        <v>1230</v>
      </c>
      <c r="D906" s="17" t="s">
        <v>1267</v>
      </c>
      <c r="E906" s="15" t="s">
        <v>1268</v>
      </c>
      <c r="F906" s="15" t="s">
        <v>1269</v>
      </c>
      <c r="G906" s="343"/>
      <c r="H906" s="164">
        <f t="shared" si="35"/>
        <v>781</v>
      </c>
      <c r="I906" s="210" t="s">
        <v>3650</v>
      </c>
      <c r="J906" s="211">
        <v>3</v>
      </c>
      <c r="K906" s="166" t="s">
        <v>1276</v>
      </c>
      <c r="L906" s="12" t="s">
        <v>1272</v>
      </c>
      <c r="W906" s="83">
        <v>1</v>
      </c>
    </row>
    <row r="907" spans="1:24" ht="45" customHeight="1" x14ac:dyDescent="0.5">
      <c r="A907" s="8">
        <v>7</v>
      </c>
      <c r="B907" s="153">
        <v>864</v>
      </c>
      <c r="C907" s="10" t="s">
        <v>1230</v>
      </c>
      <c r="D907" s="17" t="s">
        <v>1267</v>
      </c>
      <c r="E907" s="15" t="s">
        <v>1268</v>
      </c>
      <c r="F907" s="15" t="s">
        <v>1269</v>
      </c>
      <c r="G907" s="343"/>
      <c r="H907" s="164">
        <f t="shared" si="35"/>
        <v>782</v>
      </c>
      <c r="I907" s="210" t="s">
        <v>3651</v>
      </c>
      <c r="J907" s="211">
        <v>3</v>
      </c>
      <c r="K907" s="166" t="s">
        <v>1277</v>
      </c>
      <c r="L907" s="12" t="s">
        <v>1272</v>
      </c>
      <c r="W907" s="83">
        <v>1</v>
      </c>
    </row>
    <row r="908" spans="1:24" ht="45" customHeight="1" x14ac:dyDescent="0.5">
      <c r="A908" s="8">
        <v>8</v>
      </c>
      <c r="B908" s="153">
        <v>865</v>
      </c>
      <c r="C908" s="10" t="s">
        <v>1230</v>
      </c>
      <c r="D908" s="17" t="s">
        <v>1267</v>
      </c>
      <c r="E908" s="15" t="s">
        <v>1268</v>
      </c>
      <c r="F908" s="15" t="s">
        <v>1269</v>
      </c>
      <c r="G908" s="343"/>
      <c r="H908" s="164">
        <f t="shared" si="35"/>
        <v>783</v>
      </c>
      <c r="I908" s="210" t="s">
        <v>3652</v>
      </c>
      <c r="J908" s="211">
        <v>12</v>
      </c>
      <c r="K908" s="212" t="s">
        <v>1278</v>
      </c>
      <c r="L908" s="12" t="s">
        <v>1272</v>
      </c>
      <c r="W908" s="83">
        <v>1</v>
      </c>
    </row>
    <row r="909" spans="1:24" ht="45" customHeight="1" x14ac:dyDescent="0.5">
      <c r="A909" s="8">
        <v>9</v>
      </c>
      <c r="B909" s="153">
        <v>866</v>
      </c>
      <c r="C909" s="10" t="s">
        <v>1230</v>
      </c>
      <c r="D909" s="17" t="s">
        <v>1267</v>
      </c>
      <c r="E909" s="15" t="s">
        <v>1268</v>
      </c>
      <c r="F909" s="15" t="s">
        <v>1269</v>
      </c>
      <c r="G909" s="343"/>
      <c r="H909" s="164">
        <f t="shared" si="35"/>
        <v>784</v>
      </c>
      <c r="I909" s="210" t="s">
        <v>3653</v>
      </c>
      <c r="J909" s="211">
        <v>12</v>
      </c>
      <c r="K909" s="212" t="s">
        <v>1279</v>
      </c>
      <c r="L909" s="12" t="s">
        <v>1272</v>
      </c>
      <c r="W909" s="83">
        <v>1</v>
      </c>
    </row>
    <row r="910" spans="1:24" ht="45" customHeight="1" x14ac:dyDescent="0.5">
      <c r="A910" s="8">
        <v>10</v>
      </c>
      <c r="B910" s="153">
        <v>867</v>
      </c>
      <c r="C910" s="10" t="s">
        <v>1230</v>
      </c>
      <c r="D910" s="17" t="s">
        <v>1267</v>
      </c>
      <c r="E910" s="15" t="s">
        <v>1268</v>
      </c>
      <c r="F910" s="15" t="s">
        <v>1269</v>
      </c>
      <c r="G910" s="343"/>
      <c r="H910" s="164">
        <f t="shared" si="35"/>
        <v>785</v>
      </c>
      <c r="I910" s="210" t="s">
        <v>3654</v>
      </c>
      <c r="J910" s="211">
        <v>20</v>
      </c>
      <c r="K910" s="166" t="s">
        <v>1280</v>
      </c>
      <c r="L910" s="12" t="s">
        <v>1272</v>
      </c>
      <c r="W910" s="83">
        <v>1</v>
      </c>
    </row>
    <row r="911" spans="1:24" ht="45" customHeight="1" x14ac:dyDescent="0.5">
      <c r="A911" s="8">
        <v>11</v>
      </c>
      <c r="B911" s="153">
        <v>868</v>
      </c>
      <c r="C911" s="10" t="s">
        <v>1230</v>
      </c>
      <c r="D911" s="17" t="s">
        <v>1267</v>
      </c>
      <c r="E911" s="15" t="s">
        <v>1268</v>
      </c>
      <c r="F911" s="15" t="s">
        <v>1269</v>
      </c>
      <c r="G911" s="343"/>
      <c r="H911" s="164">
        <f t="shared" si="35"/>
        <v>786</v>
      </c>
      <c r="I911" s="210" t="s">
        <v>3655</v>
      </c>
      <c r="J911" s="211">
        <v>100</v>
      </c>
      <c r="K911" s="212" t="s">
        <v>1281</v>
      </c>
      <c r="L911" s="12" t="s">
        <v>1272</v>
      </c>
      <c r="W911" s="83">
        <v>1</v>
      </c>
    </row>
    <row r="912" spans="1:24" ht="45" customHeight="1" x14ac:dyDescent="0.5">
      <c r="A912" s="8">
        <v>12</v>
      </c>
      <c r="B912" s="153">
        <v>869</v>
      </c>
      <c r="C912" s="10" t="s">
        <v>1230</v>
      </c>
      <c r="D912" s="17" t="s">
        <v>1267</v>
      </c>
      <c r="E912" s="15" t="s">
        <v>1268</v>
      </c>
      <c r="F912" s="15" t="s">
        <v>1269</v>
      </c>
      <c r="G912" s="343"/>
      <c r="H912" s="164">
        <f t="shared" si="35"/>
        <v>787</v>
      </c>
      <c r="I912" s="210" t="s">
        <v>3656</v>
      </c>
      <c r="J912" s="211">
        <v>20</v>
      </c>
      <c r="K912" s="212" t="s">
        <v>1282</v>
      </c>
      <c r="L912" s="12" t="s">
        <v>1272</v>
      </c>
      <c r="W912" s="83">
        <v>1</v>
      </c>
    </row>
    <row r="913" spans="1:23" ht="45" customHeight="1" x14ac:dyDescent="0.5">
      <c r="A913" s="8">
        <v>13</v>
      </c>
      <c r="B913" s="153">
        <v>870</v>
      </c>
      <c r="C913" s="10" t="s">
        <v>1230</v>
      </c>
      <c r="D913" s="17" t="s">
        <v>1267</v>
      </c>
      <c r="E913" s="15" t="s">
        <v>1268</v>
      </c>
      <c r="F913" s="15" t="s">
        <v>1269</v>
      </c>
      <c r="G913" s="343"/>
      <c r="H913" s="164">
        <f t="shared" si="35"/>
        <v>788</v>
      </c>
      <c r="I913" s="210" t="s">
        <v>3657</v>
      </c>
      <c r="J913" s="211">
        <v>20</v>
      </c>
      <c r="K913" s="166" t="s">
        <v>1283</v>
      </c>
      <c r="L913" s="12" t="s">
        <v>1272</v>
      </c>
      <c r="W913" s="83">
        <v>1</v>
      </c>
    </row>
    <row r="914" spans="1:23" ht="45" customHeight="1" x14ac:dyDescent="0.5">
      <c r="A914" s="8">
        <v>14</v>
      </c>
      <c r="B914" s="153">
        <v>871</v>
      </c>
      <c r="C914" s="10" t="s">
        <v>1230</v>
      </c>
      <c r="D914" s="17" t="s">
        <v>1267</v>
      </c>
      <c r="E914" s="15" t="s">
        <v>1268</v>
      </c>
      <c r="F914" s="15" t="s">
        <v>1269</v>
      </c>
      <c r="G914" s="343"/>
      <c r="H914" s="164">
        <f t="shared" si="35"/>
        <v>789</v>
      </c>
      <c r="I914" s="210" t="s">
        <v>3658</v>
      </c>
      <c r="J914" s="211">
        <v>1</v>
      </c>
      <c r="K914" s="212" t="s">
        <v>1284</v>
      </c>
      <c r="L914" s="12" t="s">
        <v>1272</v>
      </c>
      <c r="W914" s="83">
        <v>1</v>
      </c>
    </row>
    <row r="915" spans="1:23" ht="45" customHeight="1" x14ac:dyDescent="0.5">
      <c r="A915" s="8">
        <v>15</v>
      </c>
      <c r="B915" s="153">
        <v>872</v>
      </c>
      <c r="C915" s="10" t="s">
        <v>1230</v>
      </c>
      <c r="D915" s="17" t="s">
        <v>1267</v>
      </c>
      <c r="E915" s="15" t="s">
        <v>1268</v>
      </c>
      <c r="F915" s="15" t="s">
        <v>1269</v>
      </c>
      <c r="G915" s="343"/>
      <c r="H915" s="164">
        <f t="shared" si="35"/>
        <v>790</v>
      </c>
      <c r="I915" s="210" t="s">
        <v>3659</v>
      </c>
      <c r="J915" s="211">
        <v>1</v>
      </c>
      <c r="K915" s="212" t="s">
        <v>1285</v>
      </c>
      <c r="L915" s="12" t="s">
        <v>1272</v>
      </c>
      <c r="W915" s="83">
        <v>1</v>
      </c>
    </row>
    <row r="916" spans="1:23" ht="45" customHeight="1" x14ac:dyDescent="0.5">
      <c r="A916" s="8">
        <v>16</v>
      </c>
      <c r="B916" s="153">
        <v>873</v>
      </c>
      <c r="C916" s="10" t="s">
        <v>1230</v>
      </c>
      <c r="D916" s="17" t="s">
        <v>1267</v>
      </c>
      <c r="E916" s="15" t="s">
        <v>1268</v>
      </c>
      <c r="F916" s="15" t="s">
        <v>1269</v>
      </c>
      <c r="G916" s="343"/>
      <c r="H916" s="164">
        <f t="shared" si="35"/>
        <v>791</v>
      </c>
      <c r="I916" s="210" t="s">
        <v>3660</v>
      </c>
      <c r="J916" s="211">
        <v>1</v>
      </c>
      <c r="K916" s="166" t="s">
        <v>1286</v>
      </c>
      <c r="L916" s="12" t="s">
        <v>1272</v>
      </c>
      <c r="W916" s="83">
        <v>1</v>
      </c>
    </row>
    <row r="917" spans="1:23" ht="45" customHeight="1" x14ac:dyDescent="0.5">
      <c r="A917" s="8">
        <v>17</v>
      </c>
      <c r="B917" s="153">
        <v>874</v>
      </c>
      <c r="C917" s="10" t="s">
        <v>1230</v>
      </c>
      <c r="D917" s="17" t="s">
        <v>1267</v>
      </c>
      <c r="E917" s="15" t="s">
        <v>1268</v>
      </c>
      <c r="F917" s="15" t="s">
        <v>1269</v>
      </c>
      <c r="G917" s="343"/>
      <c r="H917" s="164">
        <f t="shared" si="35"/>
        <v>792</v>
      </c>
      <c r="I917" s="210" t="s">
        <v>3661</v>
      </c>
      <c r="J917" s="211">
        <v>1</v>
      </c>
      <c r="K917" s="166" t="s">
        <v>1287</v>
      </c>
      <c r="L917" s="12" t="s">
        <v>1272</v>
      </c>
      <c r="W917" s="83">
        <v>1</v>
      </c>
    </row>
    <row r="918" spans="1:23" ht="45" customHeight="1" x14ac:dyDescent="0.5">
      <c r="A918" s="8">
        <v>18</v>
      </c>
      <c r="B918" s="153">
        <v>875</v>
      </c>
      <c r="C918" s="10" t="s">
        <v>1230</v>
      </c>
      <c r="D918" s="17" t="s">
        <v>1267</v>
      </c>
      <c r="E918" s="15" t="s">
        <v>1268</v>
      </c>
      <c r="F918" s="15" t="s">
        <v>1269</v>
      </c>
      <c r="G918" s="343"/>
      <c r="H918" s="164">
        <f t="shared" si="35"/>
        <v>793</v>
      </c>
      <c r="I918" s="210" t="s">
        <v>3662</v>
      </c>
      <c r="J918" s="211">
        <v>1</v>
      </c>
      <c r="K918" s="166" t="s">
        <v>1288</v>
      </c>
      <c r="L918" s="12" t="s">
        <v>1272</v>
      </c>
      <c r="W918" s="83">
        <v>1</v>
      </c>
    </row>
    <row r="919" spans="1:23" ht="45" customHeight="1" x14ac:dyDescent="0.5">
      <c r="A919" s="8">
        <v>19</v>
      </c>
      <c r="B919" s="153">
        <v>876</v>
      </c>
      <c r="C919" s="10" t="s">
        <v>1230</v>
      </c>
      <c r="D919" s="17" t="s">
        <v>1267</v>
      </c>
      <c r="E919" s="15" t="s">
        <v>1268</v>
      </c>
      <c r="F919" s="15" t="s">
        <v>1269</v>
      </c>
      <c r="G919" s="343"/>
      <c r="H919" s="164">
        <f t="shared" si="35"/>
        <v>794</v>
      </c>
      <c r="I919" s="210" t="s">
        <v>3663</v>
      </c>
      <c r="J919" s="211">
        <v>1</v>
      </c>
      <c r="K919" s="166" t="s">
        <v>1289</v>
      </c>
      <c r="L919" s="12" t="s">
        <v>1272</v>
      </c>
      <c r="W919" s="83">
        <v>1</v>
      </c>
    </row>
    <row r="920" spans="1:23" ht="45" customHeight="1" x14ac:dyDescent="0.5">
      <c r="B920" s="153"/>
      <c r="C920" s="10" t="s">
        <v>1230</v>
      </c>
      <c r="D920" s="17" t="s">
        <v>1267</v>
      </c>
      <c r="E920" s="15" t="s">
        <v>1268</v>
      </c>
      <c r="F920" s="15" t="s">
        <v>1269</v>
      </c>
      <c r="G920" s="344"/>
      <c r="H920" s="164">
        <f t="shared" si="35"/>
        <v>795</v>
      </c>
      <c r="I920" s="210" t="s">
        <v>3664</v>
      </c>
      <c r="J920" s="211">
        <v>1</v>
      </c>
      <c r="K920" s="166" t="s">
        <v>1290</v>
      </c>
      <c r="L920" s="12" t="s">
        <v>1272</v>
      </c>
      <c r="W920" s="83">
        <v>1</v>
      </c>
    </row>
    <row r="921" spans="1:23" ht="45" customHeight="1" x14ac:dyDescent="0.5">
      <c r="A921" s="8">
        <v>20</v>
      </c>
      <c r="B921" s="153">
        <v>877</v>
      </c>
      <c r="C921" s="10" t="s">
        <v>1230</v>
      </c>
      <c r="D921" s="17" t="s">
        <v>1267</v>
      </c>
      <c r="E921" s="15" t="s">
        <v>1268</v>
      </c>
      <c r="F921" s="10" t="s">
        <v>1291</v>
      </c>
      <c r="G921" s="345" t="s">
        <v>3665</v>
      </c>
      <c r="H921" s="80">
        <f t="shared" si="35"/>
        <v>796</v>
      </c>
      <c r="I921" s="210" t="s">
        <v>3666</v>
      </c>
      <c r="J921" s="202">
        <v>34</v>
      </c>
      <c r="K921" s="167" t="s">
        <v>1292</v>
      </c>
      <c r="L921" s="12" t="s">
        <v>1272</v>
      </c>
      <c r="W921" s="83">
        <v>1</v>
      </c>
    </row>
    <row r="922" spans="1:23" ht="45" customHeight="1" x14ac:dyDescent="0.5">
      <c r="A922" s="8">
        <v>21</v>
      </c>
      <c r="B922" s="153">
        <v>878</v>
      </c>
      <c r="C922" s="10" t="s">
        <v>1230</v>
      </c>
      <c r="D922" s="17" t="s">
        <v>1267</v>
      </c>
      <c r="E922" s="15" t="s">
        <v>1268</v>
      </c>
      <c r="F922" s="10" t="s">
        <v>1291</v>
      </c>
      <c r="G922" s="347"/>
      <c r="H922" s="80">
        <f t="shared" si="35"/>
        <v>797</v>
      </c>
      <c r="I922" s="210" t="s">
        <v>3667</v>
      </c>
      <c r="J922" s="202">
        <v>400</v>
      </c>
      <c r="K922" s="167" t="s">
        <v>3668</v>
      </c>
      <c r="L922" s="12" t="s">
        <v>1272</v>
      </c>
      <c r="W922" s="83">
        <v>1</v>
      </c>
    </row>
    <row r="923" spans="1:23" ht="45" customHeight="1" x14ac:dyDescent="0.5">
      <c r="A923" s="8">
        <v>22</v>
      </c>
      <c r="B923" s="153">
        <v>879</v>
      </c>
      <c r="C923" s="10" t="s">
        <v>1230</v>
      </c>
      <c r="D923" s="17" t="s">
        <v>1267</v>
      </c>
      <c r="E923" s="15" t="s">
        <v>1268</v>
      </c>
      <c r="F923" s="10" t="s">
        <v>1291</v>
      </c>
      <c r="G923" s="347"/>
      <c r="H923" s="80">
        <f t="shared" si="35"/>
        <v>798</v>
      </c>
      <c r="I923" s="210" t="s">
        <v>3669</v>
      </c>
      <c r="J923" s="202">
        <v>3</v>
      </c>
      <c r="K923" s="213" t="s">
        <v>1293</v>
      </c>
      <c r="L923" s="12" t="s">
        <v>1272</v>
      </c>
      <c r="W923" s="83">
        <v>1</v>
      </c>
    </row>
    <row r="924" spans="1:23" ht="45" customHeight="1" x14ac:dyDescent="0.5">
      <c r="A924" s="8">
        <v>23</v>
      </c>
      <c r="B924" s="153">
        <v>880</v>
      </c>
      <c r="C924" s="10" t="s">
        <v>1230</v>
      </c>
      <c r="D924" s="17" t="s">
        <v>1267</v>
      </c>
      <c r="E924" s="15" t="s">
        <v>1268</v>
      </c>
      <c r="F924" s="10" t="s">
        <v>1291</v>
      </c>
      <c r="G924" s="347"/>
      <c r="H924" s="80">
        <f t="shared" si="35"/>
        <v>799</v>
      </c>
      <c r="I924" s="210" t="s">
        <v>3670</v>
      </c>
      <c r="J924" s="202">
        <v>1</v>
      </c>
      <c r="K924" s="167" t="s">
        <v>1294</v>
      </c>
      <c r="L924" s="12" t="s">
        <v>1272</v>
      </c>
      <c r="W924" s="83">
        <v>1</v>
      </c>
    </row>
    <row r="925" spans="1:23" ht="45" customHeight="1" x14ac:dyDescent="0.5">
      <c r="A925" s="8">
        <v>24</v>
      </c>
      <c r="B925" s="153">
        <v>881</v>
      </c>
      <c r="C925" s="10" t="s">
        <v>1230</v>
      </c>
      <c r="D925" s="17" t="s">
        <v>1267</v>
      </c>
      <c r="E925" s="15" t="s">
        <v>1268</v>
      </c>
      <c r="F925" s="10" t="s">
        <v>1291</v>
      </c>
      <c r="G925" s="347"/>
      <c r="H925" s="80">
        <f t="shared" si="35"/>
        <v>800</v>
      </c>
      <c r="I925" s="210" t="s">
        <v>3671</v>
      </c>
      <c r="J925" s="202">
        <v>1</v>
      </c>
      <c r="K925" s="167" t="s">
        <v>3672</v>
      </c>
      <c r="L925" s="12" t="s">
        <v>1272</v>
      </c>
      <c r="W925" s="83">
        <v>1</v>
      </c>
    </row>
    <row r="926" spans="1:23" ht="45" customHeight="1" x14ac:dyDescent="0.5">
      <c r="A926" s="8">
        <v>25</v>
      </c>
      <c r="B926" s="153">
        <v>882</v>
      </c>
      <c r="C926" s="10" t="s">
        <v>1230</v>
      </c>
      <c r="D926" s="17" t="s">
        <v>1267</v>
      </c>
      <c r="E926" s="15" t="s">
        <v>1268</v>
      </c>
      <c r="F926" s="10" t="s">
        <v>1291</v>
      </c>
      <c r="G926" s="347"/>
      <c r="H926" s="80">
        <f t="shared" si="35"/>
        <v>801</v>
      </c>
      <c r="I926" s="210" t="s">
        <v>3673</v>
      </c>
      <c r="J926" s="202">
        <v>1</v>
      </c>
      <c r="K926" s="167" t="s">
        <v>1295</v>
      </c>
      <c r="L926" s="12" t="s">
        <v>1272</v>
      </c>
      <c r="W926" s="83">
        <v>1</v>
      </c>
    </row>
    <row r="927" spans="1:23" ht="45" customHeight="1" x14ac:dyDescent="0.5">
      <c r="A927" s="8">
        <v>26</v>
      </c>
      <c r="B927" s="153">
        <v>883</v>
      </c>
      <c r="C927" s="10" t="s">
        <v>1230</v>
      </c>
      <c r="D927" s="17" t="s">
        <v>1267</v>
      </c>
      <c r="E927" s="15" t="s">
        <v>1268</v>
      </c>
      <c r="F927" s="10" t="s">
        <v>1291</v>
      </c>
      <c r="G927" s="347"/>
      <c r="H927" s="80">
        <f t="shared" si="35"/>
        <v>802</v>
      </c>
      <c r="I927" s="210" t="s">
        <v>3674</v>
      </c>
      <c r="J927" s="202">
        <v>1</v>
      </c>
      <c r="K927" s="167" t="s">
        <v>1296</v>
      </c>
      <c r="L927" s="12" t="s">
        <v>1272</v>
      </c>
      <c r="W927" s="83">
        <v>1</v>
      </c>
    </row>
    <row r="928" spans="1:23" ht="45" customHeight="1" x14ac:dyDescent="0.5">
      <c r="A928" s="8">
        <v>27</v>
      </c>
      <c r="B928" s="153">
        <v>884</v>
      </c>
      <c r="C928" s="10" t="s">
        <v>1230</v>
      </c>
      <c r="D928" s="17" t="s">
        <v>1267</v>
      </c>
      <c r="E928" s="15" t="s">
        <v>1268</v>
      </c>
      <c r="F928" s="10" t="s">
        <v>1291</v>
      </c>
      <c r="G928" s="346"/>
      <c r="H928" s="80">
        <f t="shared" si="35"/>
        <v>803</v>
      </c>
      <c r="I928" s="210" t="s">
        <v>3675</v>
      </c>
      <c r="J928" s="202">
        <v>800</v>
      </c>
      <c r="K928" s="167" t="s">
        <v>3676</v>
      </c>
      <c r="L928" s="12" t="s">
        <v>1272</v>
      </c>
      <c r="W928" s="83">
        <v>1</v>
      </c>
    </row>
    <row r="929" spans="1:23" ht="45" customHeight="1" x14ac:dyDescent="0.5">
      <c r="A929" s="8">
        <v>28</v>
      </c>
      <c r="B929" s="153">
        <v>885</v>
      </c>
      <c r="C929" s="10" t="s">
        <v>1230</v>
      </c>
      <c r="D929" s="17" t="s">
        <v>1267</v>
      </c>
      <c r="E929" s="15" t="s">
        <v>1268</v>
      </c>
      <c r="F929" s="15" t="s">
        <v>1297</v>
      </c>
      <c r="G929" s="342" t="s">
        <v>3677</v>
      </c>
      <c r="H929" s="164">
        <f t="shared" si="35"/>
        <v>804</v>
      </c>
      <c r="I929" s="210" t="s">
        <v>3678</v>
      </c>
      <c r="J929" s="211">
        <v>1</v>
      </c>
      <c r="K929" s="212" t="s">
        <v>1299</v>
      </c>
      <c r="L929" s="12" t="s">
        <v>1272</v>
      </c>
      <c r="W929" s="83">
        <v>1</v>
      </c>
    </row>
    <row r="930" spans="1:23" ht="45" customHeight="1" x14ac:dyDescent="0.5">
      <c r="A930" s="8">
        <v>29</v>
      </c>
      <c r="B930" s="153">
        <v>886</v>
      </c>
      <c r="C930" s="10" t="s">
        <v>1230</v>
      </c>
      <c r="D930" s="17" t="s">
        <v>1267</v>
      </c>
      <c r="E930" s="15" t="s">
        <v>1268</v>
      </c>
      <c r="F930" s="15" t="s">
        <v>1297</v>
      </c>
      <c r="G930" s="343"/>
      <c r="H930" s="164">
        <f t="shared" si="35"/>
        <v>805</v>
      </c>
      <c r="I930" s="210" t="s">
        <v>3679</v>
      </c>
      <c r="J930" s="211">
        <v>1</v>
      </c>
      <c r="K930" s="166" t="s">
        <v>1300</v>
      </c>
      <c r="L930" s="12" t="s">
        <v>1272</v>
      </c>
      <c r="W930" s="83">
        <v>1</v>
      </c>
    </row>
    <row r="931" spans="1:23" ht="45" customHeight="1" x14ac:dyDescent="0.5">
      <c r="A931" s="8">
        <v>30</v>
      </c>
      <c r="B931" s="153">
        <v>887</v>
      </c>
      <c r="C931" s="10" t="s">
        <v>1230</v>
      </c>
      <c r="D931" s="17" t="s">
        <v>1267</v>
      </c>
      <c r="E931" s="15" t="s">
        <v>1268</v>
      </c>
      <c r="F931" s="15" t="s">
        <v>1297</v>
      </c>
      <c r="G931" s="343"/>
      <c r="H931" s="164">
        <f t="shared" si="35"/>
        <v>806</v>
      </c>
      <c r="I931" s="210" t="s">
        <v>3680</v>
      </c>
      <c r="J931" s="211">
        <v>200</v>
      </c>
      <c r="K931" s="166" t="s">
        <v>3681</v>
      </c>
      <c r="L931" s="12" t="s">
        <v>1272</v>
      </c>
      <c r="W931" s="83">
        <v>1</v>
      </c>
    </row>
    <row r="932" spans="1:23" ht="45" customHeight="1" x14ac:dyDescent="0.5">
      <c r="A932" s="8">
        <v>31</v>
      </c>
      <c r="B932" s="153">
        <v>888</v>
      </c>
      <c r="C932" s="10" t="s">
        <v>1230</v>
      </c>
      <c r="D932" s="17" t="s">
        <v>1267</v>
      </c>
      <c r="E932" s="15" t="s">
        <v>1268</v>
      </c>
      <c r="F932" s="15" t="s">
        <v>1297</v>
      </c>
      <c r="G932" s="343"/>
      <c r="H932" s="164">
        <f t="shared" si="35"/>
        <v>807</v>
      </c>
      <c r="I932" s="210" t="s">
        <v>3682</v>
      </c>
      <c r="J932" s="211">
        <v>1</v>
      </c>
      <c r="K932" s="166" t="s">
        <v>1301</v>
      </c>
      <c r="L932" s="12" t="s">
        <v>1272</v>
      </c>
      <c r="W932" s="83">
        <v>1</v>
      </c>
    </row>
    <row r="933" spans="1:23" ht="45" customHeight="1" x14ac:dyDescent="0.5">
      <c r="A933" s="8">
        <v>32</v>
      </c>
      <c r="B933" s="153">
        <v>889</v>
      </c>
      <c r="C933" s="10" t="s">
        <v>1230</v>
      </c>
      <c r="D933" s="17" t="s">
        <v>1267</v>
      </c>
      <c r="E933" s="15" t="s">
        <v>1268</v>
      </c>
      <c r="F933" s="15" t="s">
        <v>1297</v>
      </c>
      <c r="G933" s="343"/>
      <c r="H933" s="164">
        <f t="shared" si="35"/>
        <v>808</v>
      </c>
      <c r="I933" s="210" t="s">
        <v>3683</v>
      </c>
      <c r="J933" s="211">
        <v>1</v>
      </c>
      <c r="K933" s="166" t="s">
        <v>1302</v>
      </c>
      <c r="L933" s="12" t="s">
        <v>1272</v>
      </c>
      <c r="W933" s="83">
        <v>1</v>
      </c>
    </row>
    <row r="934" spans="1:23" ht="45" customHeight="1" x14ac:dyDescent="0.5">
      <c r="A934" s="8">
        <v>33</v>
      </c>
      <c r="B934" s="153">
        <v>890</v>
      </c>
      <c r="C934" s="10" t="s">
        <v>1230</v>
      </c>
      <c r="D934" s="17" t="s">
        <v>1267</v>
      </c>
      <c r="E934" s="15" t="s">
        <v>1268</v>
      </c>
      <c r="F934" s="15" t="s">
        <v>1297</v>
      </c>
      <c r="G934" s="343"/>
      <c r="H934" s="164">
        <f t="shared" si="35"/>
        <v>809</v>
      </c>
      <c r="I934" s="210" t="s">
        <v>3684</v>
      </c>
      <c r="J934" s="211">
        <v>1</v>
      </c>
      <c r="K934" s="166" t="s">
        <v>3685</v>
      </c>
      <c r="L934" s="12" t="s">
        <v>1272</v>
      </c>
      <c r="W934" s="83">
        <v>1</v>
      </c>
    </row>
    <row r="935" spans="1:23" ht="45" customHeight="1" x14ac:dyDescent="0.5">
      <c r="A935" s="8">
        <v>34</v>
      </c>
      <c r="B935" s="153">
        <v>891</v>
      </c>
      <c r="C935" s="10" t="s">
        <v>1230</v>
      </c>
      <c r="D935" s="17" t="s">
        <v>1267</v>
      </c>
      <c r="E935" s="15" t="s">
        <v>1268</v>
      </c>
      <c r="F935" s="15" t="s">
        <v>1297</v>
      </c>
      <c r="G935" s="343"/>
      <c r="H935" s="164">
        <f t="shared" si="35"/>
        <v>810</v>
      </c>
      <c r="I935" s="210" t="s">
        <v>3686</v>
      </c>
      <c r="J935" s="211">
        <v>1</v>
      </c>
      <c r="K935" s="166" t="s">
        <v>1303</v>
      </c>
      <c r="L935" s="12" t="s">
        <v>1272</v>
      </c>
      <c r="W935" s="83">
        <v>1</v>
      </c>
    </row>
    <row r="936" spans="1:23" ht="45" customHeight="1" x14ac:dyDescent="0.5">
      <c r="A936" s="8">
        <v>35</v>
      </c>
      <c r="B936" s="153">
        <v>892</v>
      </c>
      <c r="C936" s="10" t="s">
        <v>1230</v>
      </c>
      <c r="D936" s="17" t="s">
        <v>1267</v>
      </c>
      <c r="E936" s="15" t="s">
        <v>1268</v>
      </c>
      <c r="F936" s="15" t="s">
        <v>1297</v>
      </c>
      <c r="G936" s="343"/>
      <c r="H936" s="164">
        <f t="shared" si="35"/>
        <v>811</v>
      </c>
      <c r="I936" s="210" t="s">
        <v>3687</v>
      </c>
      <c r="J936" s="211">
        <v>1</v>
      </c>
      <c r="K936" s="166" t="s">
        <v>1304</v>
      </c>
      <c r="L936" s="12" t="s">
        <v>1272</v>
      </c>
      <c r="W936" s="83">
        <v>1</v>
      </c>
    </row>
    <row r="937" spans="1:23" ht="45" customHeight="1" x14ac:dyDescent="0.5">
      <c r="A937" s="8">
        <v>36</v>
      </c>
      <c r="B937" s="153">
        <v>893</v>
      </c>
      <c r="C937" s="10" t="s">
        <v>1230</v>
      </c>
      <c r="D937" s="17" t="s">
        <v>1267</v>
      </c>
      <c r="E937" s="15" t="s">
        <v>1268</v>
      </c>
      <c r="F937" s="15" t="s">
        <v>1297</v>
      </c>
      <c r="G937" s="343"/>
      <c r="H937" s="164">
        <f t="shared" si="35"/>
        <v>812</v>
      </c>
      <c r="I937" s="210" t="s">
        <v>3688</v>
      </c>
      <c r="J937" s="211">
        <v>1</v>
      </c>
      <c r="K937" s="166" t="s">
        <v>3689</v>
      </c>
      <c r="L937" s="12" t="s">
        <v>1272</v>
      </c>
      <c r="W937" s="83">
        <v>1</v>
      </c>
    </row>
    <row r="938" spans="1:23" ht="45" customHeight="1" x14ac:dyDescent="0.5">
      <c r="A938" s="8">
        <v>37</v>
      </c>
      <c r="B938" s="153">
        <v>894</v>
      </c>
      <c r="C938" s="10" t="s">
        <v>1230</v>
      </c>
      <c r="D938" s="17" t="s">
        <v>1267</v>
      </c>
      <c r="E938" s="15" t="s">
        <v>1268</v>
      </c>
      <c r="F938" s="15" t="s">
        <v>1297</v>
      </c>
      <c r="G938" s="344"/>
      <c r="H938" s="164">
        <f t="shared" si="35"/>
        <v>813</v>
      </c>
      <c r="I938" s="210" t="s">
        <v>3690</v>
      </c>
      <c r="J938" s="211">
        <v>1</v>
      </c>
      <c r="K938" s="166" t="s">
        <v>3691</v>
      </c>
      <c r="L938" s="12" t="s">
        <v>1272</v>
      </c>
      <c r="W938" s="83">
        <v>1</v>
      </c>
    </row>
    <row r="939" spans="1:23" ht="45" customHeight="1" x14ac:dyDescent="0.5">
      <c r="A939" s="8">
        <v>38</v>
      </c>
      <c r="B939" s="153">
        <v>895</v>
      </c>
      <c r="C939" s="10" t="s">
        <v>1230</v>
      </c>
      <c r="D939" s="17" t="s">
        <v>1267</v>
      </c>
      <c r="E939" s="15" t="s">
        <v>1268</v>
      </c>
      <c r="F939" s="10" t="s">
        <v>1305</v>
      </c>
      <c r="G939" s="345" t="s">
        <v>3692</v>
      </c>
      <c r="H939" s="80">
        <f t="shared" si="35"/>
        <v>814</v>
      </c>
      <c r="I939" s="210" t="s">
        <v>3693</v>
      </c>
      <c r="J939" s="202">
        <v>1</v>
      </c>
      <c r="K939" s="167" t="s">
        <v>3694</v>
      </c>
      <c r="L939" s="12" t="s">
        <v>1272</v>
      </c>
      <c r="W939" s="83">
        <v>1</v>
      </c>
    </row>
    <row r="940" spans="1:23" ht="45" customHeight="1" x14ac:dyDescent="0.5">
      <c r="A940" s="8">
        <v>39</v>
      </c>
      <c r="B940" s="153">
        <v>896</v>
      </c>
      <c r="C940" s="10" t="s">
        <v>1230</v>
      </c>
      <c r="D940" s="17" t="s">
        <v>1267</v>
      </c>
      <c r="E940" s="15" t="s">
        <v>1268</v>
      </c>
      <c r="F940" s="10" t="s">
        <v>1305</v>
      </c>
      <c r="G940" s="347"/>
      <c r="H940" s="80">
        <f t="shared" si="35"/>
        <v>815</v>
      </c>
      <c r="I940" s="210" t="s">
        <v>3695</v>
      </c>
      <c r="J940" s="202">
        <v>50</v>
      </c>
      <c r="K940" s="167" t="s">
        <v>1307</v>
      </c>
      <c r="L940" s="12" t="s">
        <v>1272</v>
      </c>
      <c r="W940" s="83">
        <v>1</v>
      </c>
    </row>
    <row r="941" spans="1:23" ht="45" customHeight="1" x14ac:dyDescent="0.5">
      <c r="A941" s="8">
        <v>40</v>
      </c>
      <c r="B941" s="153">
        <v>897</v>
      </c>
      <c r="C941" s="10" t="s">
        <v>1230</v>
      </c>
      <c r="D941" s="17" t="s">
        <v>1267</v>
      </c>
      <c r="E941" s="15" t="s">
        <v>1268</v>
      </c>
      <c r="F941" s="10" t="s">
        <v>1305</v>
      </c>
      <c r="G941" s="347"/>
      <c r="H941" s="80">
        <f t="shared" si="35"/>
        <v>816</v>
      </c>
      <c r="I941" s="210" t="s">
        <v>3696</v>
      </c>
      <c r="J941" s="202">
        <v>1</v>
      </c>
      <c r="K941" s="167" t="s">
        <v>3697</v>
      </c>
      <c r="L941" s="12" t="s">
        <v>1272</v>
      </c>
      <c r="W941" s="83">
        <v>1</v>
      </c>
    </row>
    <row r="942" spans="1:23" ht="45" customHeight="1" x14ac:dyDescent="0.5">
      <c r="A942" s="8">
        <v>41</v>
      </c>
      <c r="B942" s="153">
        <v>898</v>
      </c>
      <c r="C942" s="10" t="s">
        <v>1230</v>
      </c>
      <c r="D942" s="17" t="s">
        <v>1267</v>
      </c>
      <c r="E942" s="15" t="s">
        <v>1268</v>
      </c>
      <c r="F942" s="10" t="s">
        <v>1305</v>
      </c>
      <c r="G942" s="347"/>
      <c r="H942" s="80">
        <f t="shared" si="35"/>
        <v>817</v>
      </c>
      <c r="I942" s="210" t="s">
        <v>3698</v>
      </c>
      <c r="J942" s="202">
        <v>1</v>
      </c>
      <c r="K942" s="167" t="s">
        <v>1308</v>
      </c>
      <c r="L942" s="12" t="s">
        <v>1272</v>
      </c>
      <c r="W942" s="83">
        <v>1</v>
      </c>
    </row>
    <row r="943" spans="1:23" ht="45" customHeight="1" x14ac:dyDescent="0.5">
      <c r="A943" s="8">
        <v>42</v>
      </c>
      <c r="B943" s="153">
        <v>899</v>
      </c>
      <c r="C943" s="10" t="s">
        <v>1230</v>
      </c>
      <c r="D943" s="17" t="s">
        <v>1267</v>
      </c>
      <c r="E943" s="15" t="s">
        <v>1268</v>
      </c>
      <c r="F943" s="10" t="s">
        <v>1305</v>
      </c>
      <c r="G943" s="346"/>
      <c r="H943" s="80">
        <f t="shared" si="35"/>
        <v>818</v>
      </c>
      <c r="I943" s="210" t="s">
        <v>3699</v>
      </c>
      <c r="J943" s="202">
        <v>1</v>
      </c>
      <c r="K943" s="167" t="s">
        <v>1309</v>
      </c>
      <c r="L943" s="12" t="s">
        <v>1272</v>
      </c>
      <c r="W943" s="83">
        <v>1</v>
      </c>
    </row>
    <row r="944" spans="1:23" ht="45" customHeight="1" x14ac:dyDescent="0.5">
      <c r="A944" s="8">
        <v>43</v>
      </c>
      <c r="B944" s="153">
        <v>900</v>
      </c>
      <c r="C944" s="10" t="s">
        <v>1230</v>
      </c>
      <c r="D944" s="17" t="s">
        <v>1267</v>
      </c>
      <c r="E944" s="15" t="s">
        <v>1268</v>
      </c>
      <c r="F944" s="15" t="s">
        <v>1310</v>
      </c>
      <c r="G944" s="342" t="s">
        <v>1311</v>
      </c>
      <c r="H944" s="164">
        <f t="shared" si="35"/>
        <v>819</v>
      </c>
      <c r="I944" s="210" t="s">
        <v>3700</v>
      </c>
      <c r="J944" s="211">
        <v>1</v>
      </c>
      <c r="K944" s="166" t="s">
        <v>1312</v>
      </c>
      <c r="L944" s="12" t="s">
        <v>1272</v>
      </c>
      <c r="W944" s="83">
        <v>1</v>
      </c>
    </row>
    <row r="945" spans="1:24" ht="45" customHeight="1" x14ac:dyDescent="0.5">
      <c r="A945" s="8">
        <v>44</v>
      </c>
      <c r="B945" s="153">
        <v>901</v>
      </c>
      <c r="C945" s="10" t="s">
        <v>1230</v>
      </c>
      <c r="D945" s="17" t="s">
        <v>1267</v>
      </c>
      <c r="E945" s="15" t="s">
        <v>1268</v>
      </c>
      <c r="F945" s="15" t="s">
        <v>1310</v>
      </c>
      <c r="G945" s="343"/>
      <c r="H945" s="164">
        <f t="shared" si="35"/>
        <v>820</v>
      </c>
      <c r="I945" s="210" t="s">
        <v>3701</v>
      </c>
      <c r="J945" s="211">
        <v>1</v>
      </c>
      <c r="K945" s="166" t="s">
        <v>1313</v>
      </c>
      <c r="L945" s="12" t="s">
        <v>1272</v>
      </c>
      <c r="W945" s="83">
        <v>1</v>
      </c>
    </row>
    <row r="946" spans="1:24" ht="45" customHeight="1" x14ac:dyDescent="0.5">
      <c r="A946" s="8">
        <v>45</v>
      </c>
      <c r="B946" s="153">
        <v>902</v>
      </c>
      <c r="C946" s="10" t="s">
        <v>1230</v>
      </c>
      <c r="D946" s="17" t="s">
        <v>1267</v>
      </c>
      <c r="E946" s="15" t="s">
        <v>1268</v>
      </c>
      <c r="F946" s="15" t="s">
        <v>1310</v>
      </c>
      <c r="G946" s="343"/>
      <c r="H946" s="164">
        <f t="shared" si="35"/>
        <v>821</v>
      </c>
      <c r="I946" s="210" t="s">
        <v>3702</v>
      </c>
      <c r="J946" s="211">
        <v>20</v>
      </c>
      <c r="K946" s="166" t="s">
        <v>1314</v>
      </c>
      <c r="L946" s="12" t="s">
        <v>1272</v>
      </c>
      <c r="W946" s="83">
        <v>1</v>
      </c>
    </row>
    <row r="947" spans="1:24" ht="45" customHeight="1" x14ac:dyDescent="0.5">
      <c r="A947" s="8">
        <v>46</v>
      </c>
      <c r="B947" s="153">
        <v>903</v>
      </c>
      <c r="C947" s="10" t="s">
        <v>1230</v>
      </c>
      <c r="D947" s="17" t="s">
        <v>1267</v>
      </c>
      <c r="E947" s="15" t="s">
        <v>1268</v>
      </c>
      <c r="F947" s="15" t="s">
        <v>1310</v>
      </c>
      <c r="G947" s="343"/>
      <c r="H947" s="164">
        <f t="shared" si="35"/>
        <v>822</v>
      </c>
      <c r="I947" s="210" t="s">
        <v>3703</v>
      </c>
      <c r="J947" s="214">
        <v>1</v>
      </c>
      <c r="K947" s="166" t="s">
        <v>3704</v>
      </c>
      <c r="L947" s="12" t="s">
        <v>1272</v>
      </c>
      <c r="W947" s="83">
        <v>1</v>
      </c>
    </row>
    <row r="948" spans="1:24" ht="45" customHeight="1" x14ac:dyDescent="0.5">
      <c r="A948" s="8">
        <v>47</v>
      </c>
      <c r="B948" s="153">
        <v>904</v>
      </c>
      <c r="C948" s="10" t="s">
        <v>1230</v>
      </c>
      <c r="D948" s="17" t="s">
        <v>1267</v>
      </c>
      <c r="E948" s="15" t="s">
        <v>1268</v>
      </c>
      <c r="F948" s="15" t="s">
        <v>1310</v>
      </c>
      <c r="G948" s="343"/>
      <c r="H948" s="164">
        <f t="shared" si="35"/>
        <v>823</v>
      </c>
      <c r="I948" s="210" t="s">
        <v>3705</v>
      </c>
      <c r="J948" s="211">
        <v>200</v>
      </c>
      <c r="K948" s="166" t="s">
        <v>1315</v>
      </c>
      <c r="L948" s="12" t="s">
        <v>1272</v>
      </c>
      <c r="W948" s="83">
        <v>1</v>
      </c>
    </row>
    <row r="949" spans="1:24" ht="45" customHeight="1" x14ac:dyDescent="0.5">
      <c r="A949" s="8">
        <v>48</v>
      </c>
      <c r="B949" s="153">
        <v>905</v>
      </c>
      <c r="C949" s="10" t="s">
        <v>1230</v>
      </c>
      <c r="D949" s="17" t="s">
        <v>1267</v>
      </c>
      <c r="E949" s="15" t="s">
        <v>1268</v>
      </c>
      <c r="F949" s="15" t="s">
        <v>1310</v>
      </c>
      <c r="G949" s="344"/>
      <c r="H949" s="164">
        <f t="shared" si="35"/>
        <v>824</v>
      </c>
      <c r="I949" s="210" t="s">
        <v>3706</v>
      </c>
      <c r="J949" s="211">
        <v>100</v>
      </c>
      <c r="K949" s="166" t="s">
        <v>1316</v>
      </c>
      <c r="L949" s="12" t="s">
        <v>1272</v>
      </c>
      <c r="W949" s="83">
        <v>1</v>
      </c>
    </row>
    <row r="950" spans="1:24" ht="45" customHeight="1" x14ac:dyDescent="0.5">
      <c r="B950" s="153">
        <v>906</v>
      </c>
      <c r="G950" s="158" t="s">
        <v>3707</v>
      </c>
      <c r="H950" s="159"/>
      <c r="I950" s="159"/>
      <c r="J950" s="159"/>
      <c r="K950" s="180"/>
      <c r="M950" s="71"/>
      <c r="N950" s="71"/>
      <c r="O950" s="71"/>
      <c r="P950" s="71"/>
      <c r="Q950" s="72">
        <v>2</v>
      </c>
      <c r="R950" s="73" t="s">
        <v>1694</v>
      </c>
      <c r="S950" s="74">
        <f>SUM(S951:S966)</f>
        <v>6</v>
      </c>
      <c r="T950" s="73" t="s">
        <v>1695</v>
      </c>
      <c r="U950" s="74">
        <v>5</v>
      </c>
      <c r="V950" s="73" t="s">
        <v>1696</v>
      </c>
      <c r="W950" s="85">
        <f>SUM(W951:W966)/2</f>
        <v>14</v>
      </c>
      <c r="X950" s="73" t="s">
        <v>1697</v>
      </c>
    </row>
    <row r="951" spans="1:24" ht="45" customHeight="1" x14ac:dyDescent="0.5">
      <c r="B951" s="153">
        <v>907</v>
      </c>
      <c r="C951" s="10" t="s">
        <v>1230</v>
      </c>
      <c r="D951" s="14" t="s">
        <v>1318</v>
      </c>
      <c r="E951" s="15" t="s">
        <v>1319</v>
      </c>
      <c r="F951" s="15" t="s">
        <v>1320</v>
      </c>
      <c r="G951" s="162" t="s">
        <v>3708</v>
      </c>
      <c r="H951" s="163"/>
      <c r="I951" s="163"/>
      <c r="J951" s="162"/>
      <c r="K951" s="162"/>
      <c r="M951" s="75"/>
      <c r="N951" s="75"/>
      <c r="O951" s="75"/>
      <c r="P951" s="75"/>
      <c r="Q951" s="76"/>
      <c r="R951" s="77"/>
      <c r="S951" s="78">
        <v>3</v>
      </c>
      <c r="T951" s="77" t="s">
        <v>1695</v>
      </c>
      <c r="U951" s="78"/>
      <c r="V951" s="77"/>
      <c r="W951" s="79">
        <f>SUM(W952:W959)</f>
        <v>8</v>
      </c>
      <c r="X951" s="77" t="s">
        <v>1697</v>
      </c>
    </row>
    <row r="952" spans="1:24" ht="45" customHeight="1" x14ac:dyDescent="0.5">
      <c r="B952" s="153">
        <v>908</v>
      </c>
      <c r="C952" s="10" t="s">
        <v>1230</v>
      </c>
      <c r="D952" s="14" t="s">
        <v>1318</v>
      </c>
      <c r="E952" s="15" t="s">
        <v>1319</v>
      </c>
      <c r="F952" s="15" t="s">
        <v>1320</v>
      </c>
      <c r="G952" s="342" t="s">
        <v>3709</v>
      </c>
      <c r="H952" s="164">
        <f>+H949+1</f>
        <v>825</v>
      </c>
      <c r="I952" s="84" t="s">
        <v>2334</v>
      </c>
      <c r="J952" s="164">
        <v>100</v>
      </c>
      <c r="K952" s="172" t="s">
        <v>3710</v>
      </c>
      <c r="L952" s="12" t="s">
        <v>1323</v>
      </c>
      <c r="W952" s="83">
        <v>1</v>
      </c>
    </row>
    <row r="953" spans="1:24" ht="45" customHeight="1" x14ac:dyDescent="0.5">
      <c r="B953" s="153">
        <v>909</v>
      </c>
      <c r="C953" s="10" t="s">
        <v>1230</v>
      </c>
      <c r="D953" s="14" t="s">
        <v>1318</v>
      </c>
      <c r="E953" s="15" t="s">
        <v>1319</v>
      </c>
      <c r="F953" s="15" t="s">
        <v>1320</v>
      </c>
      <c r="G953" s="343"/>
      <c r="H953" s="164">
        <f t="shared" ref="H953:H959" si="36">+H952+1</f>
        <v>826</v>
      </c>
      <c r="I953" s="84" t="s">
        <v>2335</v>
      </c>
      <c r="J953" s="164">
        <v>100</v>
      </c>
      <c r="K953" s="172" t="s">
        <v>3711</v>
      </c>
      <c r="L953" s="12" t="s">
        <v>1323</v>
      </c>
      <c r="W953" s="83">
        <v>1</v>
      </c>
    </row>
    <row r="954" spans="1:24" ht="45" customHeight="1" x14ac:dyDescent="0.5">
      <c r="B954" s="153">
        <v>910</v>
      </c>
      <c r="C954" s="10" t="s">
        <v>1230</v>
      </c>
      <c r="D954" s="14" t="s">
        <v>1318</v>
      </c>
      <c r="E954" s="15" t="s">
        <v>1319</v>
      </c>
      <c r="F954" s="15" t="s">
        <v>1320</v>
      </c>
      <c r="G954" s="344"/>
      <c r="H954" s="164">
        <f t="shared" si="36"/>
        <v>827</v>
      </c>
      <c r="I954" s="84" t="s">
        <v>2336</v>
      </c>
      <c r="J954" s="164">
        <v>1</v>
      </c>
      <c r="K954" s="172" t="s">
        <v>1324</v>
      </c>
      <c r="L954" s="12" t="s">
        <v>1323</v>
      </c>
      <c r="W954" s="83">
        <v>1</v>
      </c>
    </row>
    <row r="955" spans="1:24" ht="45" customHeight="1" x14ac:dyDescent="0.5">
      <c r="B955" s="153">
        <v>911</v>
      </c>
      <c r="C955" s="10" t="s">
        <v>1230</v>
      </c>
      <c r="D955" s="14" t="s">
        <v>1318</v>
      </c>
      <c r="E955" s="15" t="s">
        <v>1319</v>
      </c>
      <c r="F955" s="10" t="s">
        <v>1325</v>
      </c>
      <c r="G955" s="345" t="s">
        <v>3712</v>
      </c>
      <c r="H955" s="80">
        <f t="shared" si="36"/>
        <v>828</v>
      </c>
      <c r="I955" s="84" t="s">
        <v>2337</v>
      </c>
      <c r="J955" s="80">
        <v>3</v>
      </c>
      <c r="K955" s="174" t="s">
        <v>3713</v>
      </c>
      <c r="L955" s="12" t="s">
        <v>1323</v>
      </c>
      <c r="W955" s="83">
        <v>1</v>
      </c>
    </row>
    <row r="956" spans="1:24" ht="45" customHeight="1" x14ac:dyDescent="0.5">
      <c r="B956" s="153">
        <v>912</v>
      </c>
      <c r="C956" s="10" t="s">
        <v>1230</v>
      </c>
      <c r="D956" s="14" t="s">
        <v>1318</v>
      </c>
      <c r="E956" s="15" t="s">
        <v>1319</v>
      </c>
      <c r="F956" s="10" t="s">
        <v>1325</v>
      </c>
      <c r="G956" s="347"/>
      <c r="H956" s="80">
        <f t="shared" si="36"/>
        <v>829</v>
      </c>
      <c r="I956" s="84" t="s">
        <v>2338</v>
      </c>
      <c r="J956" s="80">
        <v>11</v>
      </c>
      <c r="K956" s="174" t="s">
        <v>1327</v>
      </c>
      <c r="L956" s="12" t="s">
        <v>1323</v>
      </c>
      <c r="W956" s="83">
        <v>1</v>
      </c>
    </row>
    <row r="957" spans="1:24" ht="45" customHeight="1" x14ac:dyDescent="0.5">
      <c r="B957" s="153">
        <v>913</v>
      </c>
      <c r="C957" s="10" t="s">
        <v>1230</v>
      </c>
      <c r="D957" s="14" t="s">
        <v>1318</v>
      </c>
      <c r="E957" s="15" t="s">
        <v>1319</v>
      </c>
      <c r="F957" s="10" t="s">
        <v>1325</v>
      </c>
      <c r="G957" s="347"/>
      <c r="H957" s="80">
        <f t="shared" si="36"/>
        <v>830</v>
      </c>
      <c r="I957" s="84" t="s">
        <v>2339</v>
      </c>
      <c r="J957" s="80">
        <v>5</v>
      </c>
      <c r="K957" s="174" t="s">
        <v>1328</v>
      </c>
      <c r="L957" s="12" t="s">
        <v>1323</v>
      </c>
      <c r="W957" s="83">
        <v>1</v>
      </c>
    </row>
    <row r="958" spans="1:24" ht="45" customHeight="1" x14ac:dyDescent="0.5">
      <c r="B958" s="153">
        <v>914</v>
      </c>
      <c r="C958" s="10" t="s">
        <v>1230</v>
      </c>
      <c r="D958" s="14" t="s">
        <v>1318</v>
      </c>
      <c r="E958" s="15" t="s">
        <v>1319</v>
      </c>
      <c r="F958" s="10" t="s">
        <v>1325</v>
      </c>
      <c r="G958" s="346"/>
      <c r="H958" s="80">
        <f t="shared" si="36"/>
        <v>831</v>
      </c>
      <c r="I958" s="84" t="s">
        <v>2340</v>
      </c>
      <c r="J958" s="80">
        <v>5</v>
      </c>
      <c r="K958" s="174" t="s">
        <v>3714</v>
      </c>
      <c r="L958" s="12" t="s">
        <v>1323</v>
      </c>
      <c r="W958" s="83">
        <v>1</v>
      </c>
    </row>
    <row r="959" spans="1:24" ht="45" customHeight="1" x14ac:dyDescent="0.5">
      <c r="B959" s="153">
        <v>915</v>
      </c>
      <c r="C959" s="10" t="s">
        <v>1230</v>
      </c>
      <c r="D959" s="14" t="s">
        <v>1318</v>
      </c>
      <c r="E959" s="15" t="s">
        <v>1319</v>
      </c>
      <c r="F959" s="15" t="s">
        <v>1329</v>
      </c>
      <c r="G959" s="172" t="s">
        <v>3715</v>
      </c>
      <c r="H959" s="164">
        <f t="shared" si="36"/>
        <v>832</v>
      </c>
      <c r="I959" s="84" t="s">
        <v>2341</v>
      </c>
      <c r="J959" s="164">
        <v>2</v>
      </c>
      <c r="K959" s="172" t="s">
        <v>3716</v>
      </c>
      <c r="L959" s="12" t="s">
        <v>1323</v>
      </c>
      <c r="W959" s="83">
        <v>1</v>
      </c>
    </row>
    <row r="960" spans="1:24" ht="45" customHeight="1" x14ac:dyDescent="0.5">
      <c r="B960" s="153">
        <v>916</v>
      </c>
      <c r="G960" s="162" t="s">
        <v>3717</v>
      </c>
      <c r="H960" s="163"/>
      <c r="I960" s="163"/>
      <c r="J960" s="162"/>
      <c r="K960" s="162"/>
      <c r="M960" s="75"/>
      <c r="N960" s="75"/>
      <c r="O960" s="75"/>
      <c r="P960" s="75"/>
      <c r="Q960" s="76"/>
      <c r="R960" s="77"/>
      <c r="S960" s="78">
        <v>3</v>
      </c>
      <c r="T960" s="77" t="s">
        <v>1695</v>
      </c>
      <c r="U960" s="78"/>
      <c r="V960" s="77"/>
      <c r="W960" s="79">
        <f>SUM(W961:W966)</f>
        <v>6</v>
      </c>
      <c r="X960" s="77" t="s">
        <v>1697</v>
      </c>
    </row>
    <row r="961" spans="2:24" ht="45" customHeight="1" x14ac:dyDescent="0.5">
      <c r="B961" s="153">
        <v>917</v>
      </c>
      <c r="C961" s="10" t="s">
        <v>1230</v>
      </c>
      <c r="D961" s="14" t="s">
        <v>1318</v>
      </c>
      <c r="E961" s="16" t="s">
        <v>1332</v>
      </c>
      <c r="F961" s="16" t="s">
        <v>1333</v>
      </c>
      <c r="G961" s="173" t="s">
        <v>3718</v>
      </c>
      <c r="H961" s="91">
        <f>+H959+1</f>
        <v>833</v>
      </c>
      <c r="I961" s="84" t="s">
        <v>2342</v>
      </c>
      <c r="J961" s="91">
        <v>4</v>
      </c>
      <c r="K961" s="173" t="s">
        <v>1335</v>
      </c>
      <c r="L961" s="12" t="s">
        <v>1323</v>
      </c>
      <c r="W961" s="83">
        <v>1</v>
      </c>
    </row>
    <row r="962" spans="2:24" ht="45" customHeight="1" x14ac:dyDescent="0.5">
      <c r="B962" s="153">
        <v>918</v>
      </c>
      <c r="C962" s="10" t="s">
        <v>1230</v>
      </c>
      <c r="D962" s="14" t="s">
        <v>1318</v>
      </c>
      <c r="E962" s="16" t="s">
        <v>1332</v>
      </c>
      <c r="F962" s="10" t="s">
        <v>1336</v>
      </c>
      <c r="G962" s="345" t="s">
        <v>3719</v>
      </c>
      <c r="H962" s="80">
        <f>+H961+1</f>
        <v>834</v>
      </c>
      <c r="I962" s="84" t="s">
        <v>2343</v>
      </c>
      <c r="J962" s="80">
        <v>25</v>
      </c>
      <c r="K962" s="174" t="s">
        <v>1338</v>
      </c>
      <c r="L962" s="12" t="s">
        <v>1323</v>
      </c>
      <c r="W962" s="83">
        <v>1</v>
      </c>
    </row>
    <row r="963" spans="2:24" ht="45" customHeight="1" x14ac:dyDescent="0.5">
      <c r="B963" s="153">
        <v>919</v>
      </c>
      <c r="C963" s="10" t="s">
        <v>1230</v>
      </c>
      <c r="D963" s="14" t="s">
        <v>1318</v>
      </c>
      <c r="E963" s="16" t="s">
        <v>1332</v>
      </c>
      <c r="F963" s="10" t="s">
        <v>1336</v>
      </c>
      <c r="G963" s="346"/>
      <c r="H963" s="80">
        <f>+H962+1</f>
        <v>835</v>
      </c>
      <c r="I963" s="84" t="s">
        <v>2344</v>
      </c>
      <c r="J963" s="80">
        <v>25</v>
      </c>
      <c r="K963" s="174" t="s">
        <v>3720</v>
      </c>
      <c r="L963" s="12" t="s">
        <v>1323</v>
      </c>
      <c r="W963" s="83">
        <v>1</v>
      </c>
    </row>
    <row r="964" spans="2:24" ht="45" customHeight="1" x14ac:dyDescent="0.5">
      <c r="B964" s="153">
        <v>920</v>
      </c>
      <c r="C964" s="10" t="s">
        <v>1230</v>
      </c>
      <c r="D964" s="14" t="s">
        <v>1318</v>
      </c>
      <c r="E964" s="16" t="s">
        <v>1332</v>
      </c>
      <c r="F964" s="16" t="s">
        <v>1339</v>
      </c>
      <c r="G964" s="348" t="s">
        <v>3721</v>
      </c>
      <c r="H964" s="91">
        <f>+H963+1</f>
        <v>836</v>
      </c>
      <c r="I964" s="84" t="s">
        <v>2345</v>
      </c>
      <c r="J964" s="91">
        <v>1</v>
      </c>
      <c r="K964" s="173" t="s">
        <v>1341</v>
      </c>
      <c r="L964" s="12" t="s">
        <v>1323</v>
      </c>
      <c r="W964" s="83">
        <v>1</v>
      </c>
    </row>
    <row r="965" spans="2:24" ht="45" customHeight="1" x14ac:dyDescent="0.5">
      <c r="B965" s="153">
        <v>921</v>
      </c>
      <c r="C965" s="10" t="s">
        <v>1230</v>
      </c>
      <c r="D965" s="14" t="s">
        <v>1318</v>
      </c>
      <c r="E965" s="16" t="s">
        <v>1332</v>
      </c>
      <c r="F965" s="16" t="s">
        <v>1339</v>
      </c>
      <c r="G965" s="349"/>
      <c r="H965" s="91">
        <f>+H964+1</f>
        <v>837</v>
      </c>
      <c r="I965" s="84" t="s">
        <v>2346</v>
      </c>
      <c r="J965" s="91">
        <v>1</v>
      </c>
      <c r="K965" s="173" t="s">
        <v>1342</v>
      </c>
      <c r="L965" s="12" t="s">
        <v>1323</v>
      </c>
      <c r="W965" s="83">
        <v>1</v>
      </c>
    </row>
    <row r="966" spans="2:24" ht="45" customHeight="1" x14ac:dyDescent="0.5">
      <c r="B966" s="153">
        <v>922</v>
      </c>
      <c r="C966" s="10" t="s">
        <v>1230</v>
      </c>
      <c r="D966" s="14" t="s">
        <v>1318</v>
      </c>
      <c r="E966" s="16" t="s">
        <v>1332</v>
      </c>
      <c r="F966" s="16" t="s">
        <v>1339</v>
      </c>
      <c r="G966" s="350"/>
      <c r="H966" s="91">
        <f>+H965+1</f>
        <v>838</v>
      </c>
      <c r="I966" s="84" t="s">
        <v>2347</v>
      </c>
      <c r="J966" s="91">
        <v>1</v>
      </c>
      <c r="K966" s="173" t="s">
        <v>1343</v>
      </c>
      <c r="L966" s="12" t="s">
        <v>1323</v>
      </c>
      <c r="W966" s="83">
        <v>1</v>
      </c>
    </row>
    <row r="967" spans="2:24" ht="45" customHeight="1" x14ac:dyDescent="0.5">
      <c r="B967" s="153">
        <v>923</v>
      </c>
      <c r="G967" s="204" t="s">
        <v>1344</v>
      </c>
      <c r="H967" s="205"/>
      <c r="I967" s="206"/>
      <c r="J967" s="206"/>
      <c r="K967" s="207"/>
      <c r="M967" s="96"/>
      <c r="N967" s="96"/>
      <c r="O967" s="96">
        <v>8</v>
      </c>
      <c r="P967" s="96" t="s">
        <v>1693</v>
      </c>
      <c r="Q967" s="97">
        <f>SUM(Q968:Q1150)</f>
        <v>29</v>
      </c>
      <c r="R967" s="98" t="s">
        <v>1694</v>
      </c>
      <c r="S967" s="97">
        <f>SUM(S968:S1150)/2</f>
        <v>60</v>
      </c>
      <c r="T967" s="98" t="s">
        <v>1695</v>
      </c>
      <c r="U967" s="97">
        <f>SUM(U968:U1150)</f>
        <v>51</v>
      </c>
      <c r="V967" s="98" t="s">
        <v>1696</v>
      </c>
      <c r="W967" s="97">
        <f>SUM(W968:W1150)/3</f>
        <v>146</v>
      </c>
      <c r="X967" s="98" t="s">
        <v>1697</v>
      </c>
    </row>
    <row r="968" spans="2:24" ht="45" customHeight="1" x14ac:dyDescent="0.5">
      <c r="B968" s="153">
        <v>924</v>
      </c>
      <c r="G968" s="158" t="s">
        <v>3722</v>
      </c>
      <c r="H968" s="159"/>
      <c r="I968" s="159"/>
      <c r="J968" s="159"/>
      <c r="K968" s="180"/>
      <c r="M968" s="71"/>
      <c r="N968" s="71"/>
      <c r="O968" s="71"/>
      <c r="P968" s="71"/>
      <c r="Q968" s="72">
        <v>9</v>
      </c>
      <c r="R968" s="73" t="s">
        <v>1694</v>
      </c>
      <c r="S968" s="74">
        <f>SUM(S969:S1002)</f>
        <v>15</v>
      </c>
      <c r="T968" s="73" t="s">
        <v>1695</v>
      </c>
      <c r="U968" s="74">
        <v>6</v>
      </c>
      <c r="V968" s="73" t="s">
        <v>1696</v>
      </c>
      <c r="W968" s="74">
        <f>SUM(W969:W1002)/2</f>
        <v>25</v>
      </c>
      <c r="X968" s="73" t="s">
        <v>1697</v>
      </c>
    </row>
    <row r="969" spans="2:24" ht="45" customHeight="1" x14ac:dyDescent="0.5">
      <c r="B969" s="153">
        <v>925</v>
      </c>
      <c r="F969" s="22"/>
      <c r="G969" s="215" t="s">
        <v>3723</v>
      </c>
      <c r="H969" s="216"/>
      <c r="I969" s="217"/>
      <c r="J969" s="217"/>
      <c r="K969" s="217"/>
      <c r="M969" s="75"/>
      <c r="N969" s="75"/>
      <c r="O969" s="75"/>
      <c r="P969" s="75"/>
      <c r="Q969" s="76"/>
      <c r="R969" s="77"/>
      <c r="S969" s="78">
        <v>2</v>
      </c>
      <c r="T969" s="77" t="s">
        <v>1695</v>
      </c>
      <c r="U969" s="78"/>
      <c r="V969" s="77"/>
      <c r="W969" s="79">
        <f>SUM(W970:W971)</f>
        <v>2</v>
      </c>
      <c r="X969" s="77" t="s">
        <v>1697</v>
      </c>
    </row>
    <row r="970" spans="2:24" ht="45" customHeight="1" x14ac:dyDescent="0.5">
      <c r="B970" s="153">
        <v>926</v>
      </c>
      <c r="C970" s="21" t="s">
        <v>1347</v>
      </c>
      <c r="D970" s="14" t="s">
        <v>1348</v>
      </c>
      <c r="E970" s="15" t="s">
        <v>1349</v>
      </c>
      <c r="F970" s="218" t="s">
        <v>1350</v>
      </c>
      <c r="G970" s="219" t="s">
        <v>3724</v>
      </c>
      <c r="H970" s="164">
        <f>+H966+1</f>
        <v>839</v>
      </c>
      <c r="I970" s="84" t="s">
        <v>2348</v>
      </c>
      <c r="J970" s="164">
        <v>2</v>
      </c>
      <c r="K970" s="166" t="s">
        <v>1352</v>
      </c>
      <c r="L970" s="12" t="s">
        <v>1353</v>
      </c>
      <c r="W970" s="83">
        <v>1</v>
      </c>
    </row>
    <row r="971" spans="2:24" ht="45" customHeight="1" x14ac:dyDescent="0.5">
      <c r="B971" s="153">
        <v>927</v>
      </c>
      <c r="C971" s="21" t="s">
        <v>1347</v>
      </c>
      <c r="D971" s="14" t="s">
        <v>1348</v>
      </c>
      <c r="E971" s="15" t="s">
        <v>1349</v>
      </c>
      <c r="F971" s="220" t="s">
        <v>1354</v>
      </c>
      <c r="G971" s="221" t="s">
        <v>3725</v>
      </c>
      <c r="H971" s="80">
        <f>+H970+1</f>
        <v>840</v>
      </c>
      <c r="I971" s="84" t="s">
        <v>2349</v>
      </c>
      <c r="J971" s="80">
        <v>1</v>
      </c>
      <c r="K971" s="167" t="s">
        <v>1356</v>
      </c>
      <c r="L971" s="12" t="s">
        <v>1353</v>
      </c>
      <c r="W971" s="83">
        <v>1</v>
      </c>
    </row>
    <row r="972" spans="2:24" ht="45" customHeight="1" x14ac:dyDescent="0.5">
      <c r="B972" s="153">
        <v>928</v>
      </c>
      <c r="F972" s="22"/>
      <c r="G972" s="215" t="s">
        <v>3726</v>
      </c>
      <c r="H972" s="216"/>
      <c r="I972" s="217"/>
      <c r="J972" s="217"/>
      <c r="K972" s="217"/>
      <c r="M972" s="75"/>
      <c r="N972" s="75"/>
      <c r="O972" s="75"/>
      <c r="P972" s="75"/>
      <c r="Q972" s="76"/>
      <c r="R972" s="77"/>
      <c r="S972" s="78">
        <v>1</v>
      </c>
      <c r="T972" s="77" t="s">
        <v>1695</v>
      </c>
      <c r="U972" s="78"/>
      <c r="V972" s="77"/>
      <c r="W972" s="79">
        <f>SUM(W973)</f>
        <v>1</v>
      </c>
      <c r="X972" s="77" t="s">
        <v>1697</v>
      </c>
    </row>
    <row r="973" spans="2:24" ht="45" customHeight="1" x14ac:dyDescent="0.5">
      <c r="B973" s="153">
        <v>929</v>
      </c>
      <c r="C973" s="21" t="s">
        <v>1347</v>
      </c>
      <c r="D973" s="14" t="s">
        <v>1348</v>
      </c>
      <c r="E973" s="16" t="s">
        <v>1358</v>
      </c>
      <c r="F973" s="16" t="s">
        <v>1359</v>
      </c>
      <c r="G973" s="173" t="s">
        <v>3727</v>
      </c>
      <c r="H973" s="91">
        <f>+H971+1</f>
        <v>841</v>
      </c>
      <c r="I973" s="84" t="s">
        <v>2350</v>
      </c>
      <c r="J973" s="91">
        <v>1</v>
      </c>
      <c r="K973" s="93" t="s">
        <v>1361</v>
      </c>
      <c r="L973" s="12" t="s">
        <v>1353</v>
      </c>
      <c r="W973" s="83">
        <v>1</v>
      </c>
    </row>
    <row r="974" spans="2:24" ht="45" customHeight="1" x14ac:dyDescent="0.5">
      <c r="B974" s="153">
        <v>930</v>
      </c>
      <c r="F974" s="22"/>
      <c r="G974" s="215" t="s">
        <v>3728</v>
      </c>
      <c r="H974" s="216"/>
      <c r="I974" s="217"/>
      <c r="J974" s="217"/>
      <c r="K974" s="217"/>
      <c r="M974" s="75"/>
      <c r="N974" s="75"/>
      <c r="O974" s="75"/>
      <c r="P974" s="75"/>
      <c r="Q974" s="76"/>
      <c r="R974" s="77"/>
      <c r="S974" s="78">
        <v>6</v>
      </c>
      <c r="T974" s="77" t="s">
        <v>1695</v>
      </c>
      <c r="U974" s="78"/>
      <c r="V974" s="77"/>
      <c r="W974" s="79">
        <f>SUM(W975:W987)</f>
        <v>13</v>
      </c>
      <c r="X974" s="77" t="s">
        <v>1697</v>
      </c>
    </row>
    <row r="975" spans="2:24" ht="45" customHeight="1" x14ac:dyDescent="0.5">
      <c r="B975" s="153">
        <v>931</v>
      </c>
      <c r="C975" s="21" t="s">
        <v>1347</v>
      </c>
      <c r="D975" s="14" t="s">
        <v>1348</v>
      </c>
      <c r="E975" s="15" t="s">
        <v>1363</v>
      </c>
      <c r="F975" s="15" t="s">
        <v>1364</v>
      </c>
      <c r="G975" s="375" t="s">
        <v>3729</v>
      </c>
      <c r="H975" s="164">
        <f>+H973+1</f>
        <v>842</v>
      </c>
      <c r="I975" s="84" t="s">
        <v>2351</v>
      </c>
      <c r="J975" s="164">
        <v>10</v>
      </c>
      <c r="K975" s="166" t="s">
        <v>1366</v>
      </c>
      <c r="L975" s="12" t="s">
        <v>1353</v>
      </c>
      <c r="W975" s="83">
        <v>1</v>
      </c>
    </row>
    <row r="976" spans="2:24" ht="45" customHeight="1" x14ac:dyDescent="0.5">
      <c r="B976" s="153">
        <v>932</v>
      </c>
      <c r="C976" s="21" t="s">
        <v>1347</v>
      </c>
      <c r="D976" s="14" t="s">
        <v>1348</v>
      </c>
      <c r="E976" s="15" t="s">
        <v>1363</v>
      </c>
      <c r="F976" s="15" t="s">
        <v>1364</v>
      </c>
      <c r="G976" s="376"/>
      <c r="H976" s="164">
        <f t="shared" ref="H976:H987" si="37">+H975+1</f>
        <v>843</v>
      </c>
      <c r="I976" s="84" t="s">
        <v>2352</v>
      </c>
      <c r="J976" s="164">
        <v>5</v>
      </c>
      <c r="K976" s="166" t="s">
        <v>3730</v>
      </c>
      <c r="L976" s="12" t="s">
        <v>1353</v>
      </c>
      <c r="W976" s="83">
        <v>1</v>
      </c>
    </row>
    <row r="977" spans="1:24" ht="45" customHeight="1" x14ac:dyDescent="0.5">
      <c r="B977" s="153">
        <v>933</v>
      </c>
      <c r="C977" s="21" t="s">
        <v>1347</v>
      </c>
      <c r="D977" s="14" t="s">
        <v>1348</v>
      </c>
      <c r="E977" s="15" t="s">
        <v>1363</v>
      </c>
      <c r="F977" s="15" t="s">
        <v>1364</v>
      </c>
      <c r="G977" s="376"/>
      <c r="H977" s="164">
        <f t="shared" si="37"/>
        <v>844</v>
      </c>
      <c r="I977" s="84" t="s">
        <v>2353</v>
      </c>
      <c r="J977" s="164">
        <v>4</v>
      </c>
      <c r="K977" s="166" t="s">
        <v>1367</v>
      </c>
      <c r="L977" s="12" t="s">
        <v>1353</v>
      </c>
      <c r="W977" s="83">
        <v>1</v>
      </c>
    </row>
    <row r="978" spans="1:24" ht="45" customHeight="1" x14ac:dyDescent="0.5">
      <c r="B978" s="153">
        <v>934</v>
      </c>
      <c r="C978" s="21" t="s">
        <v>1347</v>
      </c>
      <c r="D978" s="14" t="s">
        <v>1348</v>
      </c>
      <c r="E978" s="15" t="s">
        <v>1363</v>
      </c>
      <c r="F978" s="15" t="s">
        <v>1364</v>
      </c>
      <c r="G978" s="377"/>
      <c r="H978" s="164">
        <f t="shared" si="37"/>
        <v>845</v>
      </c>
      <c r="I978" s="84" t="s">
        <v>2354</v>
      </c>
      <c r="J978" s="164">
        <v>8</v>
      </c>
      <c r="K978" s="166" t="s">
        <v>1368</v>
      </c>
      <c r="L978" s="12" t="s">
        <v>1353</v>
      </c>
      <c r="W978" s="83">
        <v>1</v>
      </c>
    </row>
    <row r="979" spans="1:24" ht="45" customHeight="1" x14ac:dyDescent="0.5">
      <c r="B979" s="153">
        <v>935</v>
      </c>
      <c r="C979" s="21" t="s">
        <v>1347</v>
      </c>
      <c r="D979" s="14" t="s">
        <v>1348</v>
      </c>
      <c r="E979" s="15" t="s">
        <v>1363</v>
      </c>
      <c r="F979" s="222" t="s">
        <v>1369</v>
      </c>
      <c r="G979" s="392" t="s">
        <v>3731</v>
      </c>
      <c r="H979" s="80">
        <f t="shared" si="37"/>
        <v>846</v>
      </c>
      <c r="I979" s="84" t="s">
        <v>2355</v>
      </c>
      <c r="J979" s="168">
        <v>6</v>
      </c>
      <c r="K979" s="169" t="s">
        <v>1371</v>
      </c>
      <c r="L979" s="12" t="s">
        <v>1353</v>
      </c>
      <c r="W979" s="83">
        <v>1</v>
      </c>
    </row>
    <row r="980" spans="1:24" ht="45" customHeight="1" x14ac:dyDescent="0.5">
      <c r="B980" s="153">
        <v>936</v>
      </c>
      <c r="C980" s="21" t="s">
        <v>1347</v>
      </c>
      <c r="D980" s="14" t="s">
        <v>1348</v>
      </c>
      <c r="E980" s="15" t="s">
        <v>1363</v>
      </c>
      <c r="F980" s="222" t="s">
        <v>1369</v>
      </c>
      <c r="G980" s="393"/>
      <c r="H980" s="80">
        <f t="shared" si="37"/>
        <v>847</v>
      </c>
      <c r="I980" s="84" t="s">
        <v>2356</v>
      </c>
      <c r="J980" s="168">
        <v>6</v>
      </c>
      <c r="K980" s="169" t="s">
        <v>1372</v>
      </c>
      <c r="L980" s="12" t="s">
        <v>1353</v>
      </c>
      <c r="W980" s="83">
        <v>1</v>
      </c>
    </row>
    <row r="981" spans="1:24" ht="45" customHeight="1" x14ac:dyDescent="0.5">
      <c r="B981" s="153">
        <v>937</v>
      </c>
      <c r="C981" s="21" t="s">
        <v>1347</v>
      </c>
      <c r="D981" s="14" t="s">
        <v>1348</v>
      </c>
      <c r="E981" s="15" t="s">
        <v>1363</v>
      </c>
      <c r="F981" s="222" t="s">
        <v>1369</v>
      </c>
      <c r="G981" s="394"/>
      <c r="H981" s="80">
        <f t="shared" si="37"/>
        <v>848</v>
      </c>
      <c r="I981" s="84" t="s">
        <v>2357</v>
      </c>
      <c r="J981" s="168">
        <v>2</v>
      </c>
      <c r="K981" s="169" t="s">
        <v>1373</v>
      </c>
      <c r="L981" s="12" t="s">
        <v>1353</v>
      </c>
      <c r="W981" s="83">
        <v>1</v>
      </c>
    </row>
    <row r="982" spans="1:24" ht="45" customHeight="1" x14ac:dyDescent="0.5">
      <c r="B982" s="153">
        <v>938</v>
      </c>
      <c r="C982" s="21" t="s">
        <v>1347</v>
      </c>
      <c r="D982" s="14" t="s">
        <v>1348</v>
      </c>
      <c r="E982" s="15" t="s">
        <v>1363</v>
      </c>
      <c r="F982" s="15" t="s">
        <v>1374</v>
      </c>
      <c r="G982" s="375" t="s">
        <v>3732</v>
      </c>
      <c r="H982" s="164">
        <f t="shared" si="37"/>
        <v>849</v>
      </c>
      <c r="I982" s="84" t="s">
        <v>2358</v>
      </c>
      <c r="J982" s="171">
        <v>1500</v>
      </c>
      <c r="K982" s="172" t="s">
        <v>1376</v>
      </c>
      <c r="L982" s="12" t="s">
        <v>1353</v>
      </c>
      <c r="W982" s="83">
        <v>1</v>
      </c>
    </row>
    <row r="983" spans="1:24" ht="45" customHeight="1" x14ac:dyDescent="0.5">
      <c r="B983" s="153">
        <v>939</v>
      </c>
      <c r="C983" s="21" t="s">
        <v>1347</v>
      </c>
      <c r="D983" s="14" t="s">
        <v>1348</v>
      </c>
      <c r="E983" s="15" t="s">
        <v>1363</v>
      </c>
      <c r="F983" s="15" t="s">
        <v>1374</v>
      </c>
      <c r="G983" s="376"/>
      <c r="H983" s="164">
        <f t="shared" si="37"/>
        <v>850</v>
      </c>
      <c r="I983" s="84" t="s">
        <v>2359</v>
      </c>
      <c r="J983" s="171">
        <v>1200</v>
      </c>
      <c r="K983" s="166" t="s">
        <v>3733</v>
      </c>
      <c r="L983" s="12" t="s">
        <v>1353</v>
      </c>
      <c r="W983" s="83">
        <v>1</v>
      </c>
    </row>
    <row r="984" spans="1:24" ht="45" customHeight="1" x14ac:dyDescent="0.5">
      <c r="B984" s="153">
        <v>940</v>
      </c>
      <c r="C984" s="21" t="s">
        <v>1347</v>
      </c>
      <c r="D984" s="14" t="s">
        <v>1348</v>
      </c>
      <c r="E984" s="15" t="s">
        <v>1363</v>
      </c>
      <c r="F984" s="15" t="s">
        <v>1374</v>
      </c>
      <c r="G984" s="377"/>
      <c r="H984" s="164">
        <f t="shared" si="37"/>
        <v>851</v>
      </c>
      <c r="I984" s="84" t="s">
        <v>2360</v>
      </c>
      <c r="J984" s="171">
        <v>1</v>
      </c>
      <c r="K984" s="166" t="s">
        <v>1377</v>
      </c>
      <c r="L984" s="12" t="s">
        <v>1353</v>
      </c>
      <c r="W984" s="83">
        <v>1</v>
      </c>
    </row>
    <row r="985" spans="1:24" ht="45" customHeight="1" x14ac:dyDescent="0.5">
      <c r="B985" s="153">
        <v>941</v>
      </c>
      <c r="C985" s="21" t="s">
        <v>1347</v>
      </c>
      <c r="D985" s="14" t="s">
        <v>1348</v>
      </c>
      <c r="E985" s="15" t="s">
        <v>1363</v>
      </c>
      <c r="F985" s="22" t="s">
        <v>1378</v>
      </c>
      <c r="G985" s="182" t="s">
        <v>3734</v>
      </c>
      <c r="H985" s="80">
        <f t="shared" si="37"/>
        <v>852</v>
      </c>
      <c r="I985" s="84" t="s">
        <v>2361</v>
      </c>
      <c r="J985" s="168">
        <v>8</v>
      </c>
      <c r="K985" s="167" t="s">
        <v>1380</v>
      </c>
      <c r="L985" s="12" t="s">
        <v>1353</v>
      </c>
      <c r="W985" s="83">
        <v>1</v>
      </c>
    </row>
    <row r="986" spans="1:24" ht="45" customHeight="1" x14ac:dyDescent="0.5">
      <c r="B986" s="153"/>
      <c r="C986" s="21" t="s">
        <v>1347</v>
      </c>
      <c r="D986" s="14" t="s">
        <v>1348</v>
      </c>
      <c r="E986" s="15" t="s">
        <v>1363</v>
      </c>
      <c r="F986" s="15" t="s">
        <v>1381</v>
      </c>
      <c r="G986" s="172" t="s">
        <v>3735</v>
      </c>
      <c r="H986" s="164">
        <f t="shared" si="37"/>
        <v>853</v>
      </c>
      <c r="I986" s="84" t="s">
        <v>2362</v>
      </c>
      <c r="J986" s="171">
        <v>4</v>
      </c>
      <c r="K986" s="166" t="s">
        <v>1383</v>
      </c>
      <c r="L986" s="12" t="s">
        <v>1353</v>
      </c>
      <c r="W986" s="83">
        <v>1</v>
      </c>
    </row>
    <row r="987" spans="1:24" ht="45" customHeight="1" x14ac:dyDescent="0.5">
      <c r="B987" s="153"/>
      <c r="C987" s="21" t="s">
        <v>1347</v>
      </c>
      <c r="D987" s="14" t="s">
        <v>1348</v>
      </c>
      <c r="E987" s="15" t="s">
        <v>1363</v>
      </c>
      <c r="F987" s="22" t="s">
        <v>1384</v>
      </c>
      <c r="G987" s="182" t="s">
        <v>3736</v>
      </c>
      <c r="H987" s="80">
        <f t="shared" si="37"/>
        <v>854</v>
      </c>
      <c r="I987" s="84" t="s">
        <v>2363</v>
      </c>
      <c r="J987" s="181">
        <v>1</v>
      </c>
      <c r="K987" s="169" t="s">
        <v>1386</v>
      </c>
      <c r="L987" s="12" t="s">
        <v>1353</v>
      </c>
      <c r="W987" s="83">
        <v>1</v>
      </c>
    </row>
    <row r="988" spans="1:24" ht="45" customHeight="1" x14ac:dyDescent="0.5">
      <c r="B988" s="153">
        <v>942</v>
      </c>
      <c r="F988" s="22"/>
      <c r="G988" s="215" t="s">
        <v>3737</v>
      </c>
      <c r="H988" s="216"/>
      <c r="I988" s="217"/>
      <c r="J988" s="217"/>
      <c r="K988" s="217"/>
      <c r="M988" s="75"/>
      <c r="N988" s="75"/>
      <c r="O988" s="75"/>
      <c r="P988" s="75"/>
      <c r="Q988" s="76"/>
      <c r="R988" s="77"/>
      <c r="S988" s="78">
        <v>1</v>
      </c>
      <c r="T988" s="77" t="s">
        <v>1695</v>
      </c>
      <c r="U988" s="78"/>
      <c r="V988" s="77"/>
      <c r="W988" s="79">
        <f>SUM(W989:W990)</f>
        <v>2</v>
      </c>
      <c r="X988" s="77" t="s">
        <v>1697</v>
      </c>
    </row>
    <row r="989" spans="1:24" ht="45" customHeight="1" x14ac:dyDescent="0.5">
      <c r="B989" s="153">
        <v>943</v>
      </c>
      <c r="C989" s="21" t="s">
        <v>1347</v>
      </c>
      <c r="D989" s="14" t="s">
        <v>1348</v>
      </c>
      <c r="E989" s="16" t="s">
        <v>1388</v>
      </c>
      <c r="F989" s="16" t="s">
        <v>1389</v>
      </c>
      <c r="G989" s="384" t="s">
        <v>3738</v>
      </c>
      <c r="H989" s="91">
        <f>+H987+1</f>
        <v>855</v>
      </c>
      <c r="I989" s="84" t="s">
        <v>2364</v>
      </c>
      <c r="J989" s="91">
        <v>8</v>
      </c>
      <c r="K989" s="93" t="s">
        <v>1391</v>
      </c>
      <c r="L989" s="12" t="s">
        <v>1353</v>
      </c>
      <c r="W989" s="83">
        <v>1</v>
      </c>
    </row>
    <row r="990" spans="1:24" ht="45" customHeight="1" x14ac:dyDescent="0.5">
      <c r="A990" s="176"/>
      <c r="B990" s="153"/>
      <c r="C990" s="21" t="s">
        <v>1347</v>
      </c>
      <c r="D990" s="14" t="s">
        <v>1348</v>
      </c>
      <c r="E990" s="16" t="s">
        <v>1388</v>
      </c>
      <c r="F990" s="16" t="s">
        <v>1389</v>
      </c>
      <c r="G990" s="385"/>
      <c r="H990" s="91">
        <f>+H989+1</f>
        <v>856</v>
      </c>
      <c r="I990" s="84" t="s">
        <v>2365</v>
      </c>
      <c r="J990" s="91">
        <v>8</v>
      </c>
      <c r="K990" s="93" t="s">
        <v>1392</v>
      </c>
      <c r="L990" s="12" t="s">
        <v>1353</v>
      </c>
      <c r="W990" s="83">
        <v>1</v>
      </c>
    </row>
    <row r="991" spans="1:24" ht="45" customHeight="1" x14ac:dyDescent="0.5">
      <c r="B991" s="153">
        <v>944</v>
      </c>
      <c r="F991" s="22"/>
      <c r="G991" s="215" t="s">
        <v>3739</v>
      </c>
      <c r="H991" s="216"/>
      <c r="I991" s="217"/>
      <c r="J991" s="217"/>
      <c r="K991" s="217"/>
      <c r="M991" s="75"/>
      <c r="N991" s="75"/>
      <c r="O991" s="75"/>
      <c r="P991" s="75"/>
      <c r="Q991" s="76"/>
      <c r="R991" s="77"/>
      <c r="S991" s="78">
        <v>1</v>
      </c>
      <c r="T991" s="77" t="s">
        <v>1695</v>
      </c>
      <c r="U991" s="78"/>
      <c r="V991" s="77"/>
      <c r="W991" s="79">
        <f>SUM(W992:W993)</f>
        <v>2</v>
      </c>
      <c r="X991" s="77" t="s">
        <v>1697</v>
      </c>
    </row>
    <row r="992" spans="1:24" ht="45" customHeight="1" x14ac:dyDescent="0.5">
      <c r="B992" s="153">
        <v>945</v>
      </c>
      <c r="C992" s="21" t="s">
        <v>1347</v>
      </c>
      <c r="D992" s="14" t="s">
        <v>1348</v>
      </c>
      <c r="E992" s="15" t="s">
        <v>1394</v>
      </c>
      <c r="F992" s="15" t="s">
        <v>1395</v>
      </c>
      <c r="G992" s="366" t="s">
        <v>3740</v>
      </c>
      <c r="H992" s="164">
        <f>+H990+1</f>
        <v>857</v>
      </c>
      <c r="I992" s="84" t="s">
        <v>2366</v>
      </c>
      <c r="J992" s="164">
        <v>400</v>
      </c>
      <c r="K992" s="166" t="s">
        <v>1397</v>
      </c>
      <c r="L992" s="12" t="s">
        <v>1353</v>
      </c>
      <c r="W992" s="83">
        <v>1</v>
      </c>
    </row>
    <row r="993" spans="2:24" ht="45" customHeight="1" x14ac:dyDescent="0.5">
      <c r="B993" s="153">
        <v>946</v>
      </c>
      <c r="C993" s="21" t="s">
        <v>1347</v>
      </c>
      <c r="D993" s="14" t="s">
        <v>1348</v>
      </c>
      <c r="E993" s="15" t="s">
        <v>1394</v>
      </c>
      <c r="F993" s="15" t="s">
        <v>1395</v>
      </c>
      <c r="G993" s="368"/>
      <c r="H993" s="164">
        <f>+H992+1</f>
        <v>858</v>
      </c>
      <c r="I993" s="84" t="s">
        <v>2367</v>
      </c>
      <c r="J993" s="164">
        <v>1</v>
      </c>
      <c r="K993" s="166" t="s">
        <v>1398</v>
      </c>
      <c r="L993" s="12" t="s">
        <v>1353</v>
      </c>
      <c r="W993" s="83">
        <v>1</v>
      </c>
    </row>
    <row r="994" spans="2:24" ht="45" customHeight="1" x14ac:dyDescent="0.5">
      <c r="B994" s="153">
        <v>947</v>
      </c>
      <c r="F994" s="22"/>
      <c r="G994" s="215" t="s">
        <v>3741</v>
      </c>
      <c r="H994" s="216"/>
      <c r="I994" s="217"/>
      <c r="J994" s="217"/>
      <c r="K994" s="217"/>
      <c r="M994" s="75"/>
      <c r="N994" s="75"/>
      <c r="O994" s="75"/>
      <c r="P994" s="75"/>
      <c r="Q994" s="76"/>
      <c r="R994" s="77"/>
      <c r="S994" s="78">
        <v>1</v>
      </c>
      <c r="T994" s="77" t="s">
        <v>1695</v>
      </c>
      <c r="U994" s="78"/>
      <c r="V994" s="77"/>
      <c r="W994" s="79">
        <f>SUM(W995)</f>
        <v>1</v>
      </c>
      <c r="X994" s="77" t="s">
        <v>1697</v>
      </c>
    </row>
    <row r="995" spans="2:24" ht="45" customHeight="1" x14ac:dyDescent="0.5">
      <c r="B995" s="153">
        <v>948</v>
      </c>
      <c r="C995" s="21" t="s">
        <v>1347</v>
      </c>
      <c r="D995" s="14" t="s">
        <v>1348</v>
      </c>
      <c r="E995" s="16" t="s">
        <v>1400</v>
      </c>
      <c r="F995" s="16" t="s">
        <v>1401</v>
      </c>
      <c r="G995" s="93" t="s">
        <v>3742</v>
      </c>
      <c r="H995" s="91">
        <f>+H993+1</f>
        <v>859</v>
      </c>
      <c r="I995" s="84" t="s">
        <v>2368</v>
      </c>
      <c r="J995" s="91">
        <v>14</v>
      </c>
      <c r="K995" s="93" t="s">
        <v>1403</v>
      </c>
      <c r="L995" s="12" t="s">
        <v>1353</v>
      </c>
      <c r="W995" s="83">
        <v>1</v>
      </c>
    </row>
    <row r="996" spans="2:24" ht="45" customHeight="1" x14ac:dyDescent="0.5">
      <c r="B996" s="153">
        <v>949</v>
      </c>
      <c r="F996" s="22"/>
      <c r="G996" s="215" t="s">
        <v>3743</v>
      </c>
      <c r="H996" s="216"/>
      <c r="I996" s="217"/>
      <c r="J996" s="217"/>
      <c r="K996" s="217"/>
      <c r="M996" s="75"/>
      <c r="N996" s="75"/>
      <c r="O996" s="75"/>
      <c r="P996" s="75"/>
      <c r="Q996" s="76"/>
      <c r="R996" s="77"/>
      <c r="S996" s="78">
        <v>1</v>
      </c>
      <c r="T996" s="77" t="s">
        <v>1695</v>
      </c>
      <c r="U996" s="78"/>
      <c r="V996" s="77"/>
      <c r="W996" s="79">
        <f>SUM(W997)</f>
        <v>1</v>
      </c>
      <c r="X996" s="77" t="s">
        <v>1697</v>
      </c>
    </row>
    <row r="997" spans="2:24" ht="45" customHeight="1" x14ac:dyDescent="0.5">
      <c r="B997" s="153">
        <v>950</v>
      </c>
      <c r="C997" s="21" t="s">
        <v>1347</v>
      </c>
      <c r="D997" s="14" t="s">
        <v>1348</v>
      </c>
      <c r="E997" s="15" t="s">
        <v>1405</v>
      </c>
      <c r="F997" s="15" t="s">
        <v>1406</v>
      </c>
      <c r="G997" s="166" t="s">
        <v>3744</v>
      </c>
      <c r="H997" s="164">
        <f>+H995+1</f>
        <v>860</v>
      </c>
      <c r="I997" s="84" t="s">
        <v>2369</v>
      </c>
      <c r="J997" s="164">
        <v>1</v>
      </c>
      <c r="K997" s="172" t="s">
        <v>1408</v>
      </c>
      <c r="L997" s="12" t="s">
        <v>1353</v>
      </c>
      <c r="W997" s="83">
        <v>1</v>
      </c>
    </row>
    <row r="998" spans="2:24" ht="45" customHeight="1" x14ac:dyDescent="0.5">
      <c r="B998" s="153">
        <v>951</v>
      </c>
      <c r="F998" s="22"/>
      <c r="G998" s="215" t="s">
        <v>3745</v>
      </c>
      <c r="H998" s="216"/>
      <c r="I998" s="217"/>
      <c r="J998" s="217"/>
      <c r="K998" s="217"/>
      <c r="M998" s="75"/>
      <c r="N998" s="75"/>
      <c r="O998" s="75"/>
      <c r="P998" s="75"/>
      <c r="Q998" s="76"/>
      <c r="R998" s="77"/>
      <c r="S998" s="78">
        <v>1</v>
      </c>
      <c r="T998" s="77" t="s">
        <v>1695</v>
      </c>
      <c r="U998" s="78"/>
      <c r="V998" s="77"/>
      <c r="W998" s="79">
        <f>SUM(W999:W1000)</f>
        <v>2</v>
      </c>
      <c r="X998" s="77" t="s">
        <v>1697</v>
      </c>
    </row>
    <row r="999" spans="2:24" ht="45" customHeight="1" x14ac:dyDescent="0.5">
      <c r="B999" s="153">
        <v>952</v>
      </c>
      <c r="C999" s="21" t="s">
        <v>1347</v>
      </c>
      <c r="D999" s="14" t="s">
        <v>1348</v>
      </c>
      <c r="E999" s="16" t="s">
        <v>1410</v>
      </c>
      <c r="F999" s="16" t="s">
        <v>1411</v>
      </c>
      <c r="G999" s="348" t="s">
        <v>1412</v>
      </c>
      <c r="H999" s="91">
        <f>+H997+1</f>
        <v>861</v>
      </c>
      <c r="I999" s="84" t="s">
        <v>2370</v>
      </c>
      <c r="J999" s="91">
        <v>10</v>
      </c>
      <c r="K999" s="93" t="s">
        <v>1413</v>
      </c>
      <c r="L999" s="12" t="s">
        <v>1353</v>
      </c>
      <c r="W999" s="83">
        <v>1</v>
      </c>
    </row>
    <row r="1000" spans="2:24" ht="45" customHeight="1" x14ac:dyDescent="0.5">
      <c r="B1000" s="153">
        <v>953</v>
      </c>
      <c r="C1000" s="21" t="s">
        <v>1347</v>
      </c>
      <c r="D1000" s="14" t="s">
        <v>1348</v>
      </c>
      <c r="E1000" s="16" t="s">
        <v>1410</v>
      </c>
      <c r="F1000" s="16" t="s">
        <v>1411</v>
      </c>
      <c r="G1000" s="350"/>
      <c r="H1000" s="91">
        <f>+H999+1</f>
        <v>862</v>
      </c>
      <c r="I1000" s="84" t="s">
        <v>2371</v>
      </c>
      <c r="J1000" s="91">
        <v>10</v>
      </c>
      <c r="K1000" s="93" t="s">
        <v>1414</v>
      </c>
      <c r="L1000" s="12" t="s">
        <v>1353</v>
      </c>
      <c r="W1000" s="83">
        <v>1</v>
      </c>
    </row>
    <row r="1001" spans="2:24" ht="45" customHeight="1" x14ac:dyDescent="0.5">
      <c r="B1001" s="153">
        <v>954</v>
      </c>
      <c r="F1001" s="22"/>
      <c r="G1001" s="215" t="s">
        <v>3746</v>
      </c>
      <c r="H1001" s="216"/>
      <c r="I1001" s="217"/>
      <c r="J1001" s="217"/>
      <c r="K1001" s="217"/>
      <c r="M1001" s="75"/>
      <c r="N1001" s="75"/>
      <c r="O1001" s="75"/>
      <c r="P1001" s="75"/>
      <c r="Q1001" s="76"/>
      <c r="R1001" s="77"/>
      <c r="S1001" s="78">
        <v>1</v>
      </c>
      <c r="T1001" s="77" t="s">
        <v>1695</v>
      </c>
      <c r="U1001" s="78"/>
      <c r="V1001" s="77"/>
      <c r="W1001" s="79">
        <f>SUM(W1002)</f>
        <v>1</v>
      </c>
      <c r="X1001" s="77" t="s">
        <v>1697</v>
      </c>
    </row>
    <row r="1002" spans="2:24" ht="45" customHeight="1" x14ac:dyDescent="0.5">
      <c r="B1002" s="153">
        <v>955</v>
      </c>
      <c r="C1002" s="21" t="s">
        <v>1347</v>
      </c>
      <c r="D1002" s="14" t="s">
        <v>1348</v>
      </c>
      <c r="E1002" s="15" t="s">
        <v>1416</v>
      </c>
      <c r="F1002" s="15" t="s">
        <v>1417</v>
      </c>
      <c r="G1002" s="166" t="s">
        <v>3747</v>
      </c>
      <c r="H1002" s="164">
        <f>+H1000+1</f>
        <v>863</v>
      </c>
      <c r="I1002" s="84" t="s">
        <v>2372</v>
      </c>
      <c r="J1002" s="164">
        <v>1</v>
      </c>
      <c r="K1002" s="166" t="s">
        <v>3748</v>
      </c>
      <c r="L1002" s="12" t="s">
        <v>1353</v>
      </c>
      <c r="W1002" s="83">
        <v>1</v>
      </c>
    </row>
    <row r="1003" spans="2:24" ht="45" customHeight="1" x14ac:dyDescent="0.5">
      <c r="B1003" s="153">
        <v>956</v>
      </c>
      <c r="G1003" s="158" t="s">
        <v>3749</v>
      </c>
      <c r="H1003" s="159"/>
      <c r="I1003" s="159"/>
      <c r="J1003" s="159"/>
      <c r="K1003" s="180"/>
      <c r="M1003" s="71"/>
      <c r="N1003" s="71"/>
      <c r="O1003" s="71"/>
      <c r="P1003" s="71"/>
      <c r="Q1003" s="72">
        <v>3</v>
      </c>
      <c r="R1003" s="73" t="s">
        <v>1694</v>
      </c>
      <c r="S1003" s="74">
        <f>SUM(S1004:S1024)</f>
        <v>5</v>
      </c>
      <c r="T1003" s="73" t="s">
        <v>1695</v>
      </c>
      <c r="U1003" s="74">
        <v>10</v>
      </c>
      <c r="V1003" s="73" t="s">
        <v>1696</v>
      </c>
      <c r="W1003" s="74">
        <f>SUM(W1004:W1024)/2</f>
        <v>18</v>
      </c>
      <c r="X1003" s="73" t="s">
        <v>1697</v>
      </c>
    </row>
    <row r="1004" spans="2:24" ht="45" customHeight="1" x14ac:dyDescent="0.5">
      <c r="B1004" s="153">
        <v>957</v>
      </c>
      <c r="G1004" s="215" t="s">
        <v>3750</v>
      </c>
      <c r="H1004" s="216"/>
      <c r="I1004" s="217"/>
      <c r="J1004" s="217"/>
      <c r="K1004" s="217"/>
      <c r="M1004" s="75"/>
      <c r="N1004" s="75"/>
      <c r="O1004" s="75"/>
      <c r="P1004" s="75"/>
      <c r="Q1004" s="76"/>
      <c r="R1004" s="77"/>
      <c r="S1004" s="78">
        <v>2</v>
      </c>
      <c r="T1004" s="77" t="s">
        <v>1695</v>
      </c>
      <c r="U1004" s="78"/>
      <c r="V1004" s="77"/>
      <c r="W1004" s="79">
        <f>SUM(W1005:W1011)</f>
        <v>7</v>
      </c>
      <c r="X1004" s="77" t="s">
        <v>1697</v>
      </c>
    </row>
    <row r="1005" spans="2:24" ht="45" customHeight="1" x14ac:dyDescent="0.5">
      <c r="B1005" s="153">
        <v>958</v>
      </c>
      <c r="C1005" s="21" t="s">
        <v>1347</v>
      </c>
      <c r="D1005" s="23" t="s">
        <v>1421</v>
      </c>
      <c r="E1005" s="15" t="s">
        <v>1422</v>
      </c>
      <c r="F1005" s="15" t="s">
        <v>1423</v>
      </c>
      <c r="G1005" s="375" t="s">
        <v>3751</v>
      </c>
      <c r="H1005" s="164">
        <f>+H1002+1</f>
        <v>864</v>
      </c>
      <c r="I1005" s="84" t="s">
        <v>2373</v>
      </c>
      <c r="J1005" s="164">
        <v>1</v>
      </c>
      <c r="K1005" s="172" t="s">
        <v>1425</v>
      </c>
      <c r="L1005" s="12" t="s">
        <v>1426</v>
      </c>
      <c r="W1005" s="83">
        <v>1</v>
      </c>
    </row>
    <row r="1006" spans="2:24" ht="45" customHeight="1" x14ac:dyDescent="0.5">
      <c r="B1006" s="153">
        <v>959</v>
      </c>
      <c r="C1006" s="21" t="s">
        <v>1347</v>
      </c>
      <c r="D1006" s="23" t="s">
        <v>1421</v>
      </c>
      <c r="E1006" s="15" t="s">
        <v>1422</v>
      </c>
      <c r="F1006" s="15" t="s">
        <v>1423</v>
      </c>
      <c r="G1006" s="376"/>
      <c r="H1006" s="164">
        <f t="shared" ref="H1006:H1011" si="38">+H1005+1</f>
        <v>865</v>
      </c>
      <c r="I1006" s="84" t="s">
        <v>2374</v>
      </c>
      <c r="J1006" s="164">
        <v>3</v>
      </c>
      <c r="K1006" s="172" t="s">
        <v>1427</v>
      </c>
      <c r="L1006" s="12" t="s">
        <v>1426</v>
      </c>
      <c r="W1006" s="83">
        <v>1</v>
      </c>
    </row>
    <row r="1007" spans="2:24" ht="45" customHeight="1" x14ac:dyDescent="0.5">
      <c r="B1007" s="153">
        <v>960</v>
      </c>
      <c r="C1007" s="21" t="s">
        <v>1347</v>
      </c>
      <c r="D1007" s="23" t="s">
        <v>1421</v>
      </c>
      <c r="E1007" s="15" t="s">
        <v>1422</v>
      </c>
      <c r="F1007" s="15" t="s">
        <v>1423</v>
      </c>
      <c r="G1007" s="376"/>
      <c r="H1007" s="164">
        <f t="shared" si="38"/>
        <v>866</v>
      </c>
      <c r="I1007" s="84" t="s">
        <v>2375</v>
      </c>
      <c r="J1007" s="164">
        <v>2</v>
      </c>
      <c r="K1007" s="172" t="s">
        <v>1428</v>
      </c>
      <c r="L1007" s="12" t="s">
        <v>1426</v>
      </c>
      <c r="W1007" s="83">
        <v>1</v>
      </c>
    </row>
    <row r="1008" spans="2:24" ht="45" customHeight="1" x14ac:dyDescent="0.5">
      <c r="B1008" s="153">
        <v>961</v>
      </c>
      <c r="C1008" s="21" t="s">
        <v>1347</v>
      </c>
      <c r="D1008" s="23" t="s">
        <v>1421</v>
      </c>
      <c r="E1008" s="15" t="s">
        <v>1422</v>
      </c>
      <c r="F1008" s="15" t="s">
        <v>1423</v>
      </c>
      <c r="G1008" s="376"/>
      <c r="H1008" s="164">
        <f t="shared" si="38"/>
        <v>867</v>
      </c>
      <c r="I1008" s="84" t="s">
        <v>2376</v>
      </c>
      <c r="J1008" s="164">
        <v>2</v>
      </c>
      <c r="K1008" s="172" t="s">
        <v>1429</v>
      </c>
      <c r="L1008" s="12" t="s">
        <v>1426</v>
      </c>
      <c r="W1008" s="83">
        <v>1</v>
      </c>
    </row>
    <row r="1009" spans="2:24" ht="45" customHeight="1" x14ac:dyDescent="0.5">
      <c r="B1009" s="153">
        <v>962</v>
      </c>
      <c r="C1009" s="21" t="s">
        <v>1347</v>
      </c>
      <c r="D1009" s="23" t="s">
        <v>1421</v>
      </c>
      <c r="E1009" s="15" t="s">
        <v>1422</v>
      </c>
      <c r="F1009" s="15" t="s">
        <v>1423</v>
      </c>
      <c r="G1009" s="376"/>
      <c r="H1009" s="164">
        <f t="shared" si="38"/>
        <v>868</v>
      </c>
      <c r="I1009" s="84" t="s">
        <v>2377</v>
      </c>
      <c r="J1009" s="164">
        <v>2</v>
      </c>
      <c r="K1009" s="172" t="s">
        <v>1430</v>
      </c>
      <c r="L1009" s="12" t="s">
        <v>1426</v>
      </c>
      <c r="W1009" s="83">
        <v>1</v>
      </c>
    </row>
    <row r="1010" spans="2:24" ht="45" customHeight="1" x14ac:dyDescent="0.5">
      <c r="B1010" s="153">
        <v>963</v>
      </c>
      <c r="C1010" s="21" t="s">
        <v>1347</v>
      </c>
      <c r="D1010" s="23" t="s">
        <v>1421</v>
      </c>
      <c r="E1010" s="15" t="s">
        <v>1422</v>
      </c>
      <c r="F1010" s="15" t="s">
        <v>1423</v>
      </c>
      <c r="G1010" s="377"/>
      <c r="H1010" s="164">
        <f t="shared" si="38"/>
        <v>869</v>
      </c>
      <c r="I1010" s="84" t="s">
        <v>2378</v>
      </c>
      <c r="J1010" s="164">
        <v>2</v>
      </c>
      <c r="K1010" s="172" t="s">
        <v>3752</v>
      </c>
      <c r="L1010" s="12" t="s">
        <v>1426</v>
      </c>
      <c r="W1010" s="83">
        <v>1</v>
      </c>
    </row>
    <row r="1011" spans="2:24" ht="45" customHeight="1" x14ac:dyDescent="0.5">
      <c r="B1011" s="153">
        <v>964</v>
      </c>
      <c r="C1011" s="21" t="s">
        <v>1347</v>
      </c>
      <c r="D1011" s="23" t="s">
        <v>1421</v>
      </c>
      <c r="E1011" s="15" t="s">
        <v>1422</v>
      </c>
      <c r="F1011" s="18" t="s">
        <v>1431</v>
      </c>
      <c r="G1011" s="174" t="s">
        <v>3753</v>
      </c>
      <c r="H1011" s="80">
        <f t="shared" si="38"/>
        <v>870</v>
      </c>
      <c r="I1011" s="84" t="s">
        <v>2379</v>
      </c>
      <c r="J1011" s="80">
        <v>4</v>
      </c>
      <c r="K1011" s="174" t="s">
        <v>1433</v>
      </c>
      <c r="L1011" s="12" t="s">
        <v>1426</v>
      </c>
      <c r="W1011" s="83">
        <v>1</v>
      </c>
    </row>
    <row r="1012" spans="2:24" ht="45" customHeight="1" x14ac:dyDescent="0.5">
      <c r="B1012" s="153">
        <v>965</v>
      </c>
      <c r="G1012" s="215" t="s">
        <v>3754</v>
      </c>
      <c r="H1012" s="216"/>
      <c r="I1012" s="217"/>
      <c r="J1012" s="217"/>
      <c r="K1012" s="217"/>
      <c r="M1012" s="75"/>
      <c r="N1012" s="75"/>
      <c r="O1012" s="75"/>
      <c r="P1012" s="75"/>
      <c r="Q1012" s="76"/>
      <c r="R1012" s="77"/>
      <c r="S1012" s="78">
        <v>1</v>
      </c>
      <c r="T1012" s="77" t="s">
        <v>1695</v>
      </c>
      <c r="U1012" s="78"/>
      <c r="V1012" s="77"/>
      <c r="W1012" s="79">
        <f>SUM(W1013:W1018)</f>
        <v>6</v>
      </c>
      <c r="X1012" s="77" t="s">
        <v>1697</v>
      </c>
    </row>
    <row r="1013" spans="2:24" ht="45" customHeight="1" x14ac:dyDescent="0.5">
      <c r="B1013" s="153">
        <v>966</v>
      </c>
      <c r="C1013" s="21" t="s">
        <v>1347</v>
      </c>
      <c r="D1013" s="23" t="s">
        <v>1421</v>
      </c>
      <c r="E1013" s="16" t="s">
        <v>1435</v>
      </c>
      <c r="F1013" s="16" t="s">
        <v>1436</v>
      </c>
      <c r="G1013" s="348" t="s">
        <v>3755</v>
      </c>
      <c r="H1013" s="91">
        <f>+H1011+1</f>
        <v>871</v>
      </c>
      <c r="I1013" s="84" t="s">
        <v>2380</v>
      </c>
      <c r="J1013" s="80">
        <v>1</v>
      </c>
      <c r="K1013" s="174" t="s">
        <v>1438</v>
      </c>
      <c r="L1013" s="12" t="s">
        <v>1426</v>
      </c>
      <c r="W1013" s="83">
        <v>1</v>
      </c>
    </row>
    <row r="1014" spans="2:24" ht="45" customHeight="1" x14ac:dyDescent="0.5">
      <c r="B1014" s="153">
        <v>967</v>
      </c>
      <c r="C1014" s="21" t="s">
        <v>1347</v>
      </c>
      <c r="D1014" s="23" t="s">
        <v>1421</v>
      </c>
      <c r="E1014" s="16" t="s">
        <v>1435</v>
      </c>
      <c r="F1014" s="16" t="s">
        <v>1436</v>
      </c>
      <c r="G1014" s="349"/>
      <c r="H1014" s="91">
        <f>+H1013+1</f>
        <v>872</v>
      </c>
      <c r="I1014" s="84" t="s">
        <v>2381</v>
      </c>
      <c r="J1014" s="80">
        <v>1</v>
      </c>
      <c r="K1014" s="174" t="s">
        <v>1439</v>
      </c>
      <c r="L1014" s="12" t="s">
        <v>1426</v>
      </c>
      <c r="W1014" s="83">
        <v>1</v>
      </c>
    </row>
    <row r="1015" spans="2:24" ht="45" customHeight="1" x14ac:dyDescent="0.5">
      <c r="B1015" s="153">
        <v>968</v>
      </c>
      <c r="C1015" s="21" t="s">
        <v>1347</v>
      </c>
      <c r="D1015" s="23" t="s">
        <v>1421</v>
      </c>
      <c r="E1015" s="16" t="s">
        <v>1435</v>
      </c>
      <c r="F1015" s="16" t="s">
        <v>1436</v>
      </c>
      <c r="G1015" s="349"/>
      <c r="H1015" s="91">
        <f>+H1014+1</f>
        <v>873</v>
      </c>
      <c r="I1015" s="84" t="s">
        <v>2382</v>
      </c>
      <c r="J1015" s="80">
        <v>1</v>
      </c>
      <c r="K1015" s="174" t="s">
        <v>1440</v>
      </c>
      <c r="L1015" s="12" t="s">
        <v>1426</v>
      </c>
      <c r="W1015" s="83">
        <v>1</v>
      </c>
    </row>
    <row r="1016" spans="2:24" ht="45" customHeight="1" x14ac:dyDescent="0.5">
      <c r="B1016" s="153">
        <v>969</v>
      </c>
      <c r="C1016" s="21" t="s">
        <v>1347</v>
      </c>
      <c r="D1016" s="23" t="s">
        <v>1421</v>
      </c>
      <c r="E1016" s="16" t="s">
        <v>1435</v>
      </c>
      <c r="F1016" s="16" t="s">
        <v>1436</v>
      </c>
      <c r="G1016" s="349"/>
      <c r="H1016" s="91">
        <f>+H1015+1</f>
        <v>874</v>
      </c>
      <c r="I1016" s="84" t="s">
        <v>2383</v>
      </c>
      <c r="J1016" s="80">
        <v>1</v>
      </c>
      <c r="K1016" s="174" t="s">
        <v>1441</v>
      </c>
      <c r="L1016" s="12" t="s">
        <v>1426</v>
      </c>
      <c r="W1016" s="83">
        <v>1</v>
      </c>
    </row>
    <row r="1017" spans="2:24" ht="45" customHeight="1" x14ac:dyDescent="0.5">
      <c r="B1017" s="153">
        <v>970</v>
      </c>
      <c r="C1017" s="21" t="s">
        <v>1347</v>
      </c>
      <c r="D1017" s="23" t="s">
        <v>1421</v>
      </c>
      <c r="E1017" s="16" t="s">
        <v>1435</v>
      </c>
      <c r="F1017" s="16" t="s">
        <v>1436</v>
      </c>
      <c r="G1017" s="349"/>
      <c r="H1017" s="91">
        <f>+H1016+1</f>
        <v>875</v>
      </c>
      <c r="I1017" s="84" t="s">
        <v>2384</v>
      </c>
      <c r="J1017" s="80">
        <v>1</v>
      </c>
      <c r="K1017" s="174" t="s">
        <v>1442</v>
      </c>
      <c r="L1017" s="12" t="s">
        <v>1426</v>
      </c>
      <c r="W1017" s="83">
        <v>1</v>
      </c>
    </row>
    <row r="1018" spans="2:24" ht="45" customHeight="1" x14ac:dyDescent="0.5">
      <c r="B1018" s="153">
        <v>971</v>
      </c>
      <c r="C1018" s="21" t="s">
        <v>1347</v>
      </c>
      <c r="D1018" s="23" t="s">
        <v>1421</v>
      </c>
      <c r="E1018" s="16" t="s">
        <v>1435</v>
      </c>
      <c r="F1018" s="16" t="s">
        <v>1436</v>
      </c>
      <c r="G1018" s="350"/>
      <c r="H1018" s="91">
        <f>+H1017+1</f>
        <v>876</v>
      </c>
      <c r="I1018" s="84" t="s">
        <v>2385</v>
      </c>
      <c r="J1018" s="80">
        <v>1</v>
      </c>
      <c r="K1018" s="174" t="s">
        <v>1443</v>
      </c>
      <c r="L1018" s="12" t="s">
        <v>1426</v>
      </c>
      <c r="W1018" s="83">
        <v>1</v>
      </c>
    </row>
    <row r="1019" spans="2:24" ht="45" customHeight="1" x14ac:dyDescent="0.5">
      <c r="B1019" s="153">
        <v>972</v>
      </c>
      <c r="G1019" s="215" t="s">
        <v>3756</v>
      </c>
      <c r="H1019" s="216"/>
      <c r="I1019" s="217"/>
      <c r="J1019" s="217"/>
      <c r="K1019" s="217"/>
      <c r="M1019" s="75"/>
      <c r="N1019" s="75"/>
      <c r="O1019" s="75"/>
      <c r="P1019" s="75"/>
      <c r="Q1019" s="76"/>
      <c r="R1019" s="77"/>
      <c r="S1019" s="78">
        <v>2</v>
      </c>
      <c r="T1019" s="77" t="s">
        <v>1695</v>
      </c>
      <c r="U1019" s="78"/>
      <c r="V1019" s="77"/>
      <c r="W1019" s="79">
        <f>SUM(W1020:W1024)</f>
        <v>5</v>
      </c>
      <c r="X1019" s="77" t="s">
        <v>1697</v>
      </c>
    </row>
    <row r="1020" spans="2:24" ht="45" customHeight="1" x14ac:dyDescent="0.5">
      <c r="B1020" s="153">
        <v>973</v>
      </c>
      <c r="C1020" s="21" t="s">
        <v>1347</v>
      </c>
      <c r="D1020" s="23" t="s">
        <v>1421</v>
      </c>
      <c r="E1020" s="15" t="s">
        <v>1445</v>
      </c>
      <c r="F1020" s="15" t="s">
        <v>1446</v>
      </c>
      <c r="G1020" s="342" t="s">
        <v>3757</v>
      </c>
      <c r="H1020" s="164">
        <f>+H1018+1</f>
        <v>877</v>
      </c>
      <c r="I1020" s="84" t="s">
        <v>2386</v>
      </c>
      <c r="J1020" s="164">
        <v>1</v>
      </c>
      <c r="K1020" s="172" t="s">
        <v>1448</v>
      </c>
      <c r="L1020" s="12" t="s">
        <v>1426</v>
      </c>
      <c r="W1020" s="83">
        <v>1</v>
      </c>
    </row>
    <row r="1021" spans="2:24" ht="45" customHeight="1" x14ac:dyDescent="0.5">
      <c r="B1021" s="153">
        <v>974</v>
      </c>
      <c r="C1021" s="21" t="s">
        <v>1347</v>
      </c>
      <c r="D1021" s="23" t="s">
        <v>1421</v>
      </c>
      <c r="E1021" s="15" t="s">
        <v>1445</v>
      </c>
      <c r="F1021" s="15" t="s">
        <v>1446</v>
      </c>
      <c r="G1021" s="344"/>
      <c r="H1021" s="164">
        <f>+H1020+1</f>
        <v>878</v>
      </c>
      <c r="I1021" s="84" t="s">
        <v>2387</v>
      </c>
      <c r="J1021" s="164">
        <v>2</v>
      </c>
      <c r="K1021" s="172" t="s">
        <v>1449</v>
      </c>
      <c r="L1021" s="12" t="s">
        <v>1426</v>
      </c>
      <c r="W1021" s="83">
        <v>1</v>
      </c>
    </row>
    <row r="1022" spans="2:24" ht="45" customHeight="1" x14ac:dyDescent="0.5">
      <c r="B1022" s="153">
        <v>975</v>
      </c>
      <c r="C1022" s="21" t="s">
        <v>1347</v>
      </c>
      <c r="D1022" s="23" t="s">
        <v>1421</v>
      </c>
      <c r="E1022" s="15" t="s">
        <v>1445</v>
      </c>
      <c r="F1022" s="18" t="s">
        <v>1450</v>
      </c>
      <c r="G1022" s="381" t="s">
        <v>3758</v>
      </c>
      <c r="H1022" s="80">
        <f>+H1021+1</f>
        <v>879</v>
      </c>
      <c r="I1022" s="84" t="s">
        <v>2388</v>
      </c>
      <c r="J1022" s="80">
        <v>8</v>
      </c>
      <c r="K1022" s="174" t="s">
        <v>3759</v>
      </c>
      <c r="L1022" s="12" t="s">
        <v>1426</v>
      </c>
      <c r="W1022" s="83">
        <v>1</v>
      </c>
    </row>
    <row r="1023" spans="2:24" ht="45" customHeight="1" x14ac:dyDescent="0.5">
      <c r="B1023" s="153">
        <v>976</v>
      </c>
      <c r="C1023" s="21" t="s">
        <v>1347</v>
      </c>
      <c r="D1023" s="23" t="s">
        <v>1421</v>
      </c>
      <c r="E1023" s="15" t="s">
        <v>1445</v>
      </c>
      <c r="F1023" s="18" t="s">
        <v>1450</v>
      </c>
      <c r="G1023" s="382"/>
      <c r="H1023" s="80">
        <f>+H1022+1</f>
        <v>880</v>
      </c>
      <c r="I1023" s="84" t="s">
        <v>2389</v>
      </c>
      <c r="J1023" s="80">
        <v>15</v>
      </c>
      <c r="K1023" s="174" t="s">
        <v>1451</v>
      </c>
      <c r="L1023" s="12" t="s">
        <v>1426</v>
      </c>
      <c r="W1023" s="83">
        <v>1</v>
      </c>
    </row>
    <row r="1024" spans="2:24" ht="45" customHeight="1" x14ac:dyDescent="0.5">
      <c r="B1024" s="153">
        <v>977</v>
      </c>
      <c r="C1024" s="21" t="s">
        <v>1347</v>
      </c>
      <c r="D1024" s="23" t="s">
        <v>1421</v>
      </c>
      <c r="E1024" s="15" t="s">
        <v>1445</v>
      </c>
      <c r="F1024" s="18" t="s">
        <v>1450</v>
      </c>
      <c r="G1024" s="383"/>
      <c r="H1024" s="80">
        <f>+H1023+1</f>
        <v>881</v>
      </c>
      <c r="I1024" s="84" t="s">
        <v>2390</v>
      </c>
      <c r="J1024" s="175">
        <v>1</v>
      </c>
      <c r="K1024" s="174" t="s">
        <v>1452</v>
      </c>
      <c r="L1024" s="12" t="s">
        <v>1426</v>
      </c>
      <c r="W1024" s="83">
        <v>1</v>
      </c>
    </row>
    <row r="1025" spans="1:24" ht="45" customHeight="1" x14ac:dyDescent="0.5">
      <c r="B1025" s="153">
        <v>978</v>
      </c>
      <c r="G1025" s="158" t="s">
        <v>3760</v>
      </c>
      <c r="H1025" s="159"/>
      <c r="I1025" s="159"/>
      <c r="J1025" s="159"/>
      <c r="K1025" s="180"/>
      <c r="M1025" s="71"/>
      <c r="N1025" s="71"/>
      <c r="O1025" s="71"/>
      <c r="P1025" s="71"/>
      <c r="Q1025" s="72">
        <v>2</v>
      </c>
      <c r="R1025" s="73" t="s">
        <v>1694</v>
      </c>
      <c r="S1025" s="74">
        <f>SUM(S1026:S1040)</f>
        <v>5</v>
      </c>
      <c r="T1025" s="73" t="s">
        <v>1695</v>
      </c>
      <c r="U1025" s="74">
        <v>3</v>
      </c>
      <c r="V1025" s="73" t="s">
        <v>1696</v>
      </c>
      <c r="W1025" s="74">
        <f>SUM(W1026:W1040)/2</f>
        <v>13</v>
      </c>
      <c r="X1025" s="73" t="s">
        <v>1697</v>
      </c>
    </row>
    <row r="1026" spans="1:24" ht="45" customHeight="1" x14ac:dyDescent="0.5">
      <c r="B1026" s="153">
        <v>979</v>
      </c>
      <c r="G1026" s="215" t="s">
        <v>3761</v>
      </c>
      <c r="H1026" s="216"/>
      <c r="I1026" s="217"/>
      <c r="J1026" s="217"/>
      <c r="K1026" s="217"/>
      <c r="M1026" s="75"/>
      <c r="N1026" s="75"/>
      <c r="O1026" s="75"/>
      <c r="P1026" s="75"/>
      <c r="Q1026" s="76"/>
      <c r="R1026" s="77"/>
      <c r="S1026" s="78">
        <v>2</v>
      </c>
      <c r="T1026" s="77" t="s">
        <v>1695</v>
      </c>
      <c r="U1026" s="78"/>
      <c r="V1026" s="77"/>
      <c r="W1026" s="79">
        <f>SUM(W1027:W1031)</f>
        <v>5</v>
      </c>
      <c r="X1026" s="77" t="s">
        <v>1697</v>
      </c>
    </row>
    <row r="1027" spans="1:24" ht="45" customHeight="1" x14ac:dyDescent="0.5">
      <c r="A1027" s="8">
        <v>1</v>
      </c>
      <c r="B1027" s="153">
        <v>980</v>
      </c>
      <c r="C1027" s="21" t="s">
        <v>1347</v>
      </c>
      <c r="D1027" s="14" t="s">
        <v>1455</v>
      </c>
      <c r="E1027" s="15" t="s">
        <v>1456</v>
      </c>
      <c r="F1027" s="15" t="s">
        <v>1457</v>
      </c>
      <c r="G1027" s="342" t="s">
        <v>3762</v>
      </c>
      <c r="H1027" s="164">
        <f>+H1024+1</f>
        <v>882</v>
      </c>
      <c r="I1027" s="165" t="s">
        <v>2391</v>
      </c>
      <c r="J1027" s="164">
        <v>1</v>
      </c>
      <c r="K1027" s="172" t="s">
        <v>1459</v>
      </c>
      <c r="L1027" s="12" t="s">
        <v>1460</v>
      </c>
      <c r="W1027" s="83">
        <v>1</v>
      </c>
    </row>
    <row r="1028" spans="1:24" ht="45" customHeight="1" x14ac:dyDescent="0.5">
      <c r="A1028" s="8">
        <v>2</v>
      </c>
      <c r="B1028" s="153">
        <v>981</v>
      </c>
      <c r="C1028" s="21" t="s">
        <v>1347</v>
      </c>
      <c r="D1028" s="14" t="s">
        <v>1455</v>
      </c>
      <c r="E1028" s="15" t="s">
        <v>1456</v>
      </c>
      <c r="F1028" s="15" t="s">
        <v>1457</v>
      </c>
      <c r="G1028" s="344"/>
      <c r="H1028" s="164">
        <f>+H1027+1</f>
        <v>883</v>
      </c>
      <c r="I1028" s="165" t="s">
        <v>2392</v>
      </c>
      <c r="J1028" s="164">
        <v>40</v>
      </c>
      <c r="K1028" s="172" t="s">
        <v>1461</v>
      </c>
      <c r="L1028" s="12" t="s">
        <v>1460</v>
      </c>
      <c r="W1028" s="83">
        <v>1</v>
      </c>
    </row>
    <row r="1029" spans="1:24" ht="45" customHeight="1" x14ac:dyDescent="0.5">
      <c r="A1029" s="8">
        <v>3</v>
      </c>
      <c r="B1029" s="153">
        <v>982</v>
      </c>
      <c r="C1029" s="21" t="s">
        <v>1347</v>
      </c>
      <c r="D1029" s="14" t="s">
        <v>1455</v>
      </c>
      <c r="E1029" s="15" t="s">
        <v>1456</v>
      </c>
      <c r="F1029" s="18" t="s">
        <v>1462</v>
      </c>
      <c r="G1029" s="345" t="s">
        <v>3763</v>
      </c>
      <c r="H1029" s="80">
        <f>+H1028+1</f>
        <v>884</v>
      </c>
      <c r="I1029" s="165" t="s">
        <v>2393</v>
      </c>
      <c r="J1029" s="80">
        <v>1</v>
      </c>
      <c r="K1029" s="174" t="s">
        <v>1464</v>
      </c>
      <c r="L1029" s="12" t="s">
        <v>1460</v>
      </c>
      <c r="W1029" s="83">
        <v>1</v>
      </c>
    </row>
    <row r="1030" spans="1:24" ht="45" customHeight="1" x14ac:dyDescent="0.5">
      <c r="A1030" s="8">
        <v>4</v>
      </c>
      <c r="B1030" s="153">
        <v>983</v>
      </c>
      <c r="C1030" s="21" t="s">
        <v>1347</v>
      </c>
      <c r="D1030" s="14" t="s">
        <v>1455</v>
      </c>
      <c r="E1030" s="15" t="s">
        <v>1456</v>
      </c>
      <c r="F1030" s="18" t="s">
        <v>1462</v>
      </c>
      <c r="G1030" s="347"/>
      <c r="H1030" s="80">
        <f>+H1029+1</f>
        <v>885</v>
      </c>
      <c r="I1030" s="165" t="s">
        <v>2394</v>
      </c>
      <c r="J1030" s="80">
        <v>1</v>
      </c>
      <c r="K1030" s="174" t="s">
        <v>3764</v>
      </c>
      <c r="L1030" s="12" t="s">
        <v>1460</v>
      </c>
      <c r="W1030" s="83">
        <v>1</v>
      </c>
    </row>
    <row r="1031" spans="1:24" ht="45" customHeight="1" x14ac:dyDescent="0.5">
      <c r="A1031" s="8">
        <v>5</v>
      </c>
      <c r="B1031" s="153">
        <v>984</v>
      </c>
      <c r="C1031" s="21" t="s">
        <v>1347</v>
      </c>
      <c r="D1031" s="14" t="s">
        <v>1455</v>
      </c>
      <c r="E1031" s="15" t="s">
        <v>1456</v>
      </c>
      <c r="F1031" s="18" t="s">
        <v>1462</v>
      </c>
      <c r="G1031" s="346"/>
      <c r="H1031" s="80">
        <f>+H1030+1</f>
        <v>886</v>
      </c>
      <c r="I1031" s="165" t="s">
        <v>2395</v>
      </c>
      <c r="J1031" s="80">
        <v>4</v>
      </c>
      <c r="K1031" s="174" t="s">
        <v>1465</v>
      </c>
      <c r="L1031" s="12" t="s">
        <v>1460</v>
      </c>
      <c r="W1031" s="83">
        <v>1</v>
      </c>
    </row>
    <row r="1032" spans="1:24" ht="45" customHeight="1" x14ac:dyDescent="0.5">
      <c r="B1032" s="153">
        <v>985</v>
      </c>
      <c r="G1032" s="215" t="s">
        <v>3765</v>
      </c>
      <c r="H1032" s="216"/>
      <c r="I1032" s="217"/>
      <c r="J1032" s="217"/>
      <c r="K1032" s="217"/>
      <c r="M1032" s="75"/>
      <c r="N1032" s="75"/>
      <c r="O1032" s="75"/>
      <c r="P1032" s="75"/>
      <c r="Q1032" s="76"/>
      <c r="R1032" s="77"/>
      <c r="S1032" s="78">
        <v>3</v>
      </c>
      <c r="T1032" s="77" t="s">
        <v>1695</v>
      </c>
      <c r="U1032" s="78"/>
      <c r="V1032" s="77"/>
      <c r="W1032" s="79">
        <f>SUM(W1033:W1040)</f>
        <v>8</v>
      </c>
      <c r="X1032" s="77" t="s">
        <v>1697</v>
      </c>
    </row>
    <row r="1033" spans="1:24" ht="45" customHeight="1" x14ac:dyDescent="0.5">
      <c r="A1033" s="8">
        <v>6</v>
      </c>
      <c r="B1033" s="153">
        <v>986</v>
      </c>
      <c r="C1033" s="21" t="s">
        <v>1347</v>
      </c>
      <c r="D1033" s="14" t="s">
        <v>1455</v>
      </c>
      <c r="E1033" s="16" t="s">
        <v>1467</v>
      </c>
      <c r="F1033" s="16" t="s">
        <v>1468</v>
      </c>
      <c r="G1033" s="348" t="s">
        <v>3766</v>
      </c>
      <c r="H1033" s="91">
        <f>+H1031+1</f>
        <v>887</v>
      </c>
      <c r="I1033" s="165" t="s">
        <v>2396</v>
      </c>
      <c r="J1033" s="170">
        <v>2500</v>
      </c>
      <c r="K1033" s="173" t="s">
        <v>1470</v>
      </c>
      <c r="L1033" s="12" t="s">
        <v>1460</v>
      </c>
      <c r="W1033" s="83">
        <v>1</v>
      </c>
    </row>
    <row r="1034" spans="1:24" ht="45" customHeight="1" x14ac:dyDescent="0.5">
      <c r="A1034" s="8">
        <v>7</v>
      </c>
      <c r="B1034" s="153">
        <v>987</v>
      </c>
      <c r="C1034" s="21" t="s">
        <v>1347</v>
      </c>
      <c r="D1034" s="14" t="s">
        <v>1455</v>
      </c>
      <c r="E1034" s="16" t="s">
        <v>1467</v>
      </c>
      <c r="F1034" s="16" t="s">
        <v>1468</v>
      </c>
      <c r="G1034" s="350"/>
      <c r="H1034" s="91">
        <f t="shared" ref="H1034:H1040" si="39">+H1033+1</f>
        <v>888</v>
      </c>
      <c r="I1034" s="165" t="s">
        <v>2397</v>
      </c>
      <c r="J1034" s="170">
        <v>2500</v>
      </c>
      <c r="K1034" s="173" t="s">
        <v>1471</v>
      </c>
      <c r="L1034" s="12" t="s">
        <v>1460</v>
      </c>
      <c r="W1034" s="83">
        <v>1</v>
      </c>
    </row>
    <row r="1035" spans="1:24" ht="45" customHeight="1" x14ac:dyDescent="0.5">
      <c r="A1035" s="8">
        <v>8</v>
      </c>
      <c r="B1035" s="153">
        <v>988</v>
      </c>
      <c r="C1035" s="21" t="s">
        <v>1347</v>
      </c>
      <c r="D1035" s="14" t="s">
        <v>1455</v>
      </c>
      <c r="E1035" s="16" t="s">
        <v>1467</v>
      </c>
      <c r="F1035" s="18" t="s">
        <v>1472</v>
      </c>
      <c r="G1035" s="345" t="s">
        <v>3767</v>
      </c>
      <c r="H1035" s="80">
        <f t="shared" si="39"/>
        <v>889</v>
      </c>
      <c r="I1035" s="165" t="s">
        <v>2398</v>
      </c>
      <c r="J1035" s="168">
        <v>2</v>
      </c>
      <c r="K1035" s="167" t="s">
        <v>1474</v>
      </c>
      <c r="L1035" s="12" t="s">
        <v>1460</v>
      </c>
      <c r="W1035" s="83">
        <v>1</v>
      </c>
    </row>
    <row r="1036" spans="1:24" ht="45" customHeight="1" x14ac:dyDescent="0.5">
      <c r="A1036" s="8">
        <v>9</v>
      </c>
      <c r="B1036" s="153">
        <v>989</v>
      </c>
      <c r="C1036" s="21" t="s">
        <v>1347</v>
      </c>
      <c r="D1036" s="14" t="s">
        <v>1455</v>
      </c>
      <c r="E1036" s="16" t="s">
        <v>1467</v>
      </c>
      <c r="F1036" s="18" t="s">
        <v>1472</v>
      </c>
      <c r="G1036" s="347"/>
      <c r="H1036" s="80">
        <f t="shared" si="39"/>
        <v>890</v>
      </c>
      <c r="I1036" s="165" t="s">
        <v>2399</v>
      </c>
      <c r="J1036" s="168">
        <v>1</v>
      </c>
      <c r="K1036" s="167" t="s">
        <v>1475</v>
      </c>
      <c r="L1036" s="12" t="s">
        <v>1460</v>
      </c>
      <c r="W1036" s="83">
        <v>1</v>
      </c>
    </row>
    <row r="1037" spans="1:24" ht="45" customHeight="1" x14ac:dyDescent="0.5">
      <c r="A1037" s="8">
        <v>10</v>
      </c>
      <c r="B1037" s="153">
        <v>990</v>
      </c>
      <c r="C1037" s="21" t="s">
        <v>1347</v>
      </c>
      <c r="D1037" s="14" t="s">
        <v>1455</v>
      </c>
      <c r="E1037" s="16" t="s">
        <v>1467</v>
      </c>
      <c r="F1037" s="18" t="s">
        <v>1472</v>
      </c>
      <c r="G1037" s="346"/>
      <c r="H1037" s="80">
        <f t="shared" si="39"/>
        <v>891</v>
      </c>
      <c r="I1037" s="165" t="s">
        <v>2400</v>
      </c>
      <c r="J1037" s="168">
        <v>4</v>
      </c>
      <c r="K1037" s="167" t="s">
        <v>1476</v>
      </c>
      <c r="L1037" s="12" t="s">
        <v>1460</v>
      </c>
      <c r="W1037" s="83">
        <v>1</v>
      </c>
    </row>
    <row r="1038" spans="1:24" ht="45" customHeight="1" x14ac:dyDescent="0.5">
      <c r="A1038" s="8">
        <v>11</v>
      </c>
      <c r="B1038" s="153">
        <v>991</v>
      </c>
      <c r="C1038" s="21" t="s">
        <v>1347</v>
      </c>
      <c r="D1038" s="14" t="s">
        <v>1455</v>
      </c>
      <c r="E1038" s="16" t="s">
        <v>1467</v>
      </c>
      <c r="F1038" s="16" t="s">
        <v>1477</v>
      </c>
      <c r="G1038" s="348" t="s">
        <v>3768</v>
      </c>
      <c r="H1038" s="91">
        <f t="shared" si="39"/>
        <v>892</v>
      </c>
      <c r="I1038" s="165" t="s">
        <v>2401</v>
      </c>
      <c r="J1038" s="170">
        <v>1</v>
      </c>
      <c r="K1038" s="93" t="s">
        <v>1479</v>
      </c>
      <c r="L1038" s="12" t="s">
        <v>1460</v>
      </c>
      <c r="W1038" s="83">
        <v>1</v>
      </c>
    </row>
    <row r="1039" spans="1:24" ht="45" customHeight="1" x14ac:dyDescent="0.5">
      <c r="A1039" s="8">
        <v>12</v>
      </c>
      <c r="B1039" s="153">
        <v>992</v>
      </c>
      <c r="C1039" s="21" t="s">
        <v>1347</v>
      </c>
      <c r="D1039" s="14" t="s">
        <v>1455</v>
      </c>
      <c r="E1039" s="16" t="s">
        <v>1467</v>
      </c>
      <c r="F1039" s="16" t="s">
        <v>1477</v>
      </c>
      <c r="G1039" s="349"/>
      <c r="H1039" s="91">
        <f t="shared" si="39"/>
        <v>893</v>
      </c>
      <c r="I1039" s="165" t="s">
        <v>2402</v>
      </c>
      <c r="J1039" s="170">
        <v>1</v>
      </c>
      <c r="K1039" s="93" t="s">
        <v>1480</v>
      </c>
      <c r="L1039" s="12" t="s">
        <v>1460</v>
      </c>
      <c r="W1039" s="83">
        <v>1</v>
      </c>
    </row>
    <row r="1040" spans="1:24" ht="45" customHeight="1" x14ac:dyDescent="0.5">
      <c r="A1040" s="8">
        <v>13</v>
      </c>
      <c r="B1040" s="153">
        <v>993</v>
      </c>
      <c r="C1040" s="21" t="s">
        <v>1347</v>
      </c>
      <c r="D1040" s="14" t="s">
        <v>1455</v>
      </c>
      <c r="E1040" s="16" t="s">
        <v>1467</v>
      </c>
      <c r="F1040" s="16" t="s">
        <v>1477</v>
      </c>
      <c r="G1040" s="350"/>
      <c r="H1040" s="91">
        <f t="shared" si="39"/>
        <v>894</v>
      </c>
      <c r="I1040" s="165" t="s">
        <v>2403</v>
      </c>
      <c r="J1040" s="170">
        <v>2</v>
      </c>
      <c r="K1040" s="93" t="s">
        <v>1481</v>
      </c>
      <c r="L1040" s="12" t="s">
        <v>1460</v>
      </c>
      <c r="W1040" s="83">
        <v>1</v>
      </c>
    </row>
    <row r="1041" spans="1:24" ht="45" customHeight="1" x14ac:dyDescent="0.5">
      <c r="B1041" s="153">
        <v>994</v>
      </c>
      <c r="G1041" s="158" t="s">
        <v>3769</v>
      </c>
      <c r="H1041" s="159"/>
      <c r="I1041" s="159"/>
      <c r="J1041" s="159"/>
      <c r="K1041" s="180"/>
      <c r="M1041" s="71"/>
      <c r="N1041" s="71"/>
      <c r="O1041" s="71"/>
      <c r="P1041" s="71"/>
      <c r="Q1041" s="72">
        <v>4</v>
      </c>
      <c r="R1041" s="73" t="s">
        <v>1694</v>
      </c>
      <c r="S1041" s="74">
        <f>SUM(S1042:S1058)</f>
        <v>6</v>
      </c>
      <c r="T1041" s="73" t="s">
        <v>1695</v>
      </c>
      <c r="U1041" s="74">
        <v>3</v>
      </c>
      <c r="V1041" s="73" t="s">
        <v>1696</v>
      </c>
      <c r="W1041" s="85">
        <f>SUM(W1042:W1058)/2</f>
        <v>13</v>
      </c>
      <c r="X1041" s="73" t="s">
        <v>1697</v>
      </c>
    </row>
    <row r="1042" spans="1:24" ht="45" customHeight="1" x14ac:dyDescent="0.5">
      <c r="B1042" s="153">
        <v>995</v>
      </c>
      <c r="G1042" s="215" t="s">
        <v>3770</v>
      </c>
      <c r="H1042" s="216"/>
      <c r="I1042" s="217"/>
      <c r="J1042" s="217"/>
      <c r="K1042" s="217"/>
      <c r="M1042" s="75"/>
      <c r="N1042" s="75"/>
      <c r="O1042" s="75"/>
      <c r="P1042" s="75"/>
      <c r="Q1042" s="76"/>
      <c r="R1042" s="77"/>
      <c r="S1042" s="78">
        <v>2</v>
      </c>
      <c r="T1042" s="77" t="s">
        <v>1695</v>
      </c>
      <c r="U1042" s="78"/>
      <c r="V1042" s="77"/>
      <c r="W1042" s="79">
        <f>SUM(W1043:W1047)</f>
        <v>5</v>
      </c>
      <c r="X1042" s="77" t="s">
        <v>1697</v>
      </c>
    </row>
    <row r="1043" spans="1:24" ht="45" customHeight="1" x14ac:dyDescent="0.5">
      <c r="A1043" s="8">
        <v>14</v>
      </c>
      <c r="B1043" s="153">
        <v>996</v>
      </c>
      <c r="C1043" s="21" t="s">
        <v>1347</v>
      </c>
      <c r="D1043" s="17" t="s">
        <v>1484</v>
      </c>
      <c r="E1043" s="15" t="s">
        <v>1485</v>
      </c>
      <c r="F1043" s="15" t="s">
        <v>1486</v>
      </c>
      <c r="G1043" s="342" t="s">
        <v>3771</v>
      </c>
      <c r="H1043" s="164">
        <f>+H1040+1</f>
        <v>895</v>
      </c>
      <c r="I1043" s="165" t="s">
        <v>2404</v>
      </c>
      <c r="J1043" s="164">
        <v>1</v>
      </c>
      <c r="K1043" s="172" t="s">
        <v>3772</v>
      </c>
      <c r="L1043" s="12" t="s">
        <v>1460</v>
      </c>
      <c r="W1043" s="83">
        <v>1</v>
      </c>
    </row>
    <row r="1044" spans="1:24" ht="45" customHeight="1" x14ac:dyDescent="0.5">
      <c r="A1044" s="8">
        <v>15</v>
      </c>
      <c r="B1044" s="153">
        <v>997</v>
      </c>
      <c r="C1044" s="21" t="s">
        <v>1347</v>
      </c>
      <c r="D1044" s="17" t="s">
        <v>1484</v>
      </c>
      <c r="E1044" s="15" t="s">
        <v>1485</v>
      </c>
      <c r="F1044" s="15" t="s">
        <v>1486</v>
      </c>
      <c r="G1044" s="344"/>
      <c r="H1044" s="164">
        <f>+H1043+1</f>
        <v>896</v>
      </c>
      <c r="I1044" s="165" t="s">
        <v>2405</v>
      </c>
      <c r="J1044" s="164">
        <v>4</v>
      </c>
      <c r="K1044" s="172" t="s">
        <v>1488</v>
      </c>
      <c r="L1044" s="12" t="s">
        <v>1460</v>
      </c>
      <c r="W1044" s="83">
        <v>1</v>
      </c>
    </row>
    <row r="1045" spans="1:24" ht="45" customHeight="1" x14ac:dyDescent="0.5">
      <c r="A1045" s="8">
        <v>16</v>
      </c>
      <c r="B1045" s="153">
        <v>998</v>
      </c>
      <c r="C1045" s="21" t="s">
        <v>1347</v>
      </c>
      <c r="D1045" s="17" t="s">
        <v>1484</v>
      </c>
      <c r="E1045" s="15" t="s">
        <v>1485</v>
      </c>
      <c r="F1045" s="18" t="s">
        <v>1489</v>
      </c>
      <c r="G1045" s="345" t="s">
        <v>3773</v>
      </c>
      <c r="H1045" s="80">
        <f>+H1044+1</f>
        <v>897</v>
      </c>
      <c r="I1045" s="165" t="s">
        <v>2406</v>
      </c>
      <c r="J1045" s="80">
        <v>1</v>
      </c>
      <c r="K1045" s="174" t="s">
        <v>1491</v>
      </c>
      <c r="L1045" s="12" t="s">
        <v>1460</v>
      </c>
      <c r="W1045" s="83">
        <v>1</v>
      </c>
    </row>
    <row r="1046" spans="1:24" ht="45" customHeight="1" x14ac:dyDescent="0.5">
      <c r="A1046" s="8">
        <v>17</v>
      </c>
      <c r="B1046" s="153">
        <v>999</v>
      </c>
      <c r="C1046" s="21" t="s">
        <v>1347</v>
      </c>
      <c r="D1046" s="17" t="s">
        <v>1484</v>
      </c>
      <c r="E1046" s="15" t="s">
        <v>1485</v>
      </c>
      <c r="F1046" s="18" t="s">
        <v>1489</v>
      </c>
      <c r="G1046" s="347"/>
      <c r="H1046" s="80">
        <f>+H1045+1</f>
        <v>898</v>
      </c>
      <c r="I1046" s="165" t="s">
        <v>2407</v>
      </c>
      <c r="J1046" s="80">
        <v>1</v>
      </c>
      <c r="K1046" s="174" t="s">
        <v>1492</v>
      </c>
      <c r="L1046" s="12" t="s">
        <v>1460</v>
      </c>
      <c r="W1046" s="83">
        <v>1</v>
      </c>
    </row>
    <row r="1047" spans="1:24" ht="45" customHeight="1" x14ac:dyDescent="0.5">
      <c r="A1047" s="8">
        <v>18</v>
      </c>
      <c r="B1047" s="153">
        <v>1000</v>
      </c>
      <c r="C1047" s="21" t="s">
        <v>1347</v>
      </c>
      <c r="D1047" s="17" t="s">
        <v>1484</v>
      </c>
      <c r="E1047" s="15" t="s">
        <v>1485</v>
      </c>
      <c r="F1047" s="18" t="s">
        <v>1489</v>
      </c>
      <c r="G1047" s="346"/>
      <c r="H1047" s="80">
        <f>+H1046+1</f>
        <v>899</v>
      </c>
      <c r="I1047" s="165" t="s">
        <v>2408</v>
      </c>
      <c r="J1047" s="80">
        <v>1</v>
      </c>
      <c r="K1047" s="174" t="s">
        <v>1493</v>
      </c>
      <c r="L1047" s="12" t="s">
        <v>1460</v>
      </c>
      <c r="W1047" s="83">
        <v>1</v>
      </c>
    </row>
    <row r="1048" spans="1:24" ht="45" customHeight="1" x14ac:dyDescent="0.5">
      <c r="B1048" s="153">
        <v>1001</v>
      </c>
      <c r="G1048" s="215" t="s">
        <v>3774</v>
      </c>
      <c r="H1048" s="216"/>
      <c r="I1048" s="217"/>
      <c r="J1048" s="217"/>
      <c r="K1048" s="217"/>
      <c r="M1048" s="75"/>
      <c r="N1048" s="75"/>
      <c r="O1048" s="75"/>
      <c r="P1048" s="75"/>
      <c r="Q1048" s="76"/>
      <c r="R1048" s="77"/>
      <c r="S1048" s="78">
        <v>2</v>
      </c>
      <c r="T1048" s="77" t="s">
        <v>1695</v>
      </c>
      <c r="U1048" s="78"/>
      <c r="V1048" s="77"/>
      <c r="W1048" s="79">
        <f>SUM(W1049:W1052)</f>
        <v>4</v>
      </c>
      <c r="X1048" s="77" t="s">
        <v>1697</v>
      </c>
    </row>
    <row r="1049" spans="1:24" ht="45" customHeight="1" x14ac:dyDescent="0.5">
      <c r="A1049" s="8">
        <v>19</v>
      </c>
      <c r="B1049" s="153">
        <v>1002</v>
      </c>
      <c r="C1049" s="21" t="s">
        <v>1347</v>
      </c>
      <c r="D1049" s="17" t="s">
        <v>1484</v>
      </c>
      <c r="E1049" s="16" t="s">
        <v>1495</v>
      </c>
      <c r="F1049" s="16" t="s">
        <v>1496</v>
      </c>
      <c r="G1049" s="348" t="s">
        <v>3775</v>
      </c>
      <c r="H1049" s="91">
        <f>+H1047+1</f>
        <v>900</v>
      </c>
      <c r="I1049" s="165" t="s">
        <v>2409</v>
      </c>
      <c r="J1049" s="91">
        <v>1</v>
      </c>
      <c r="K1049" s="173" t="s">
        <v>1498</v>
      </c>
      <c r="L1049" s="12" t="s">
        <v>1460</v>
      </c>
      <c r="W1049" s="83">
        <v>1</v>
      </c>
    </row>
    <row r="1050" spans="1:24" ht="45" customHeight="1" x14ac:dyDescent="0.5">
      <c r="A1050" s="8">
        <v>20</v>
      </c>
      <c r="B1050" s="153">
        <v>1003</v>
      </c>
      <c r="C1050" s="21" t="s">
        <v>1347</v>
      </c>
      <c r="D1050" s="17" t="s">
        <v>1484</v>
      </c>
      <c r="E1050" s="16" t="s">
        <v>1495</v>
      </c>
      <c r="F1050" s="16" t="s">
        <v>1496</v>
      </c>
      <c r="G1050" s="350"/>
      <c r="H1050" s="91">
        <f>+H1049+1</f>
        <v>901</v>
      </c>
      <c r="I1050" s="165" t="s">
        <v>2410</v>
      </c>
      <c r="J1050" s="91">
        <v>1</v>
      </c>
      <c r="K1050" s="173" t="s">
        <v>1499</v>
      </c>
      <c r="L1050" s="12" t="s">
        <v>1460</v>
      </c>
      <c r="W1050" s="83">
        <v>1</v>
      </c>
    </row>
    <row r="1051" spans="1:24" ht="45" customHeight="1" x14ac:dyDescent="0.5">
      <c r="A1051" s="8">
        <v>21</v>
      </c>
      <c r="B1051" s="153">
        <v>1004</v>
      </c>
      <c r="C1051" s="21" t="s">
        <v>1347</v>
      </c>
      <c r="D1051" s="17" t="s">
        <v>1484</v>
      </c>
      <c r="E1051" s="16" t="s">
        <v>1495</v>
      </c>
      <c r="F1051" s="18" t="s">
        <v>1500</v>
      </c>
      <c r="G1051" s="345" t="s">
        <v>3776</v>
      </c>
      <c r="H1051" s="80">
        <f>+H1050+1</f>
        <v>902</v>
      </c>
      <c r="I1051" s="165" t="s">
        <v>2411</v>
      </c>
      <c r="J1051" s="80">
        <v>1</v>
      </c>
      <c r="K1051" s="174" t="s">
        <v>1502</v>
      </c>
      <c r="L1051" s="12" t="s">
        <v>1460</v>
      </c>
      <c r="W1051" s="83">
        <v>1</v>
      </c>
    </row>
    <row r="1052" spans="1:24" ht="45" customHeight="1" x14ac:dyDescent="0.5">
      <c r="A1052" s="8">
        <v>22</v>
      </c>
      <c r="B1052" s="153">
        <v>1005</v>
      </c>
      <c r="C1052" s="21" t="s">
        <v>1347</v>
      </c>
      <c r="D1052" s="17" t="s">
        <v>1484</v>
      </c>
      <c r="E1052" s="16" t="s">
        <v>1495</v>
      </c>
      <c r="F1052" s="18" t="s">
        <v>1500</v>
      </c>
      <c r="G1052" s="346"/>
      <c r="H1052" s="80">
        <f>+H1051+1</f>
        <v>903</v>
      </c>
      <c r="I1052" s="165" t="s">
        <v>2412</v>
      </c>
      <c r="J1052" s="80">
        <v>1</v>
      </c>
      <c r="K1052" s="174" t="s">
        <v>1503</v>
      </c>
      <c r="L1052" s="12" t="s">
        <v>1460</v>
      </c>
      <c r="W1052" s="83">
        <v>1</v>
      </c>
    </row>
    <row r="1053" spans="1:24" ht="45" customHeight="1" x14ac:dyDescent="0.5">
      <c r="B1053" s="153">
        <v>1006</v>
      </c>
      <c r="G1053" s="215" t="s">
        <v>3777</v>
      </c>
      <c r="H1053" s="216"/>
      <c r="I1053" s="217"/>
      <c r="J1053" s="217"/>
      <c r="K1053" s="217"/>
      <c r="M1053" s="75"/>
      <c r="N1053" s="75"/>
      <c r="O1053" s="75"/>
      <c r="P1053" s="75"/>
      <c r="Q1053" s="76"/>
      <c r="R1053" s="77"/>
      <c r="S1053" s="78">
        <v>1</v>
      </c>
      <c r="T1053" s="77" t="s">
        <v>1695</v>
      </c>
      <c r="U1053" s="78"/>
      <c r="V1053" s="77"/>
      <c r="W1053" s="79">
        <f>SUM(W1054:W1055)</f>
        <v>2</v>
      </c>
      <c r="X1053" s="77" t="s">
        <v>1697</v>
      </c>
    </row>
    <row r="1054" spans="1:24" ht="45" customHeight="1" x14ac:dyDescent="0.5">
      <c r="A1054" s="8">
        <v>23</v>
      </c>
      <c r="B1054" s="153">
        <v>1007</v>
      </c>
      <c r="C1054" s="21" t="s">
        <v>1347</v>
      </c>
      <c r="D1054" s="17" t="s">
        <v>1484</v>
      </c>
      <c r="E1054" s="15" t="s">
        <v>1505</v>
      </c>
      <c r="F1054" s="15" t="s">
        <v>1506</v>
      </c>
      <c r="G1054" s="342" t="s">
        <v>3778</v>
      </c>
      <c r="H1054" s="164">
        <f>+H1052+1</f>
        <v>904</v>
      </c>
      <c r="I1054" s="165" t="s">
        <v>2413</v>
      </c>
      <c r="J1054" s="164">
        <v>10</v>
      </c>
      <c r="K1054" s="172" t="s">
        <v>3779</v>
      </c>
      <c r="L1054" s="12" t="s">
        <v>1508</v>
      </c>
      <c r="W1054" s="83">
        <v>1</v>
      </c>
    </row>
    <row r="1055" spans="1:24" ht="45" customHeight="1" x14ac:dyDescent="0.5">
      <c r="A1055" s="8">
        <v>24</v>
      </c>
      <c r="B1055" s="153">
        <v>1008</v>
      </c>
      <c r="C1055" s="21" t="s">
        <v>1347</v>
      </c>
      <c r="D1055" s="17" t="s">
        <v>1484</v>
      </c>
      <c r="E1055" s="15" t="s">
        <v>1505</v>
      </c>
      <c r="F1055" s="15" t="s">
        <v>1506</v>
      </c>
      <c r="G1055" s="344"/>
      <c r="H1055" s="164">
        <f>+H1054+1</f>
        <v>905</v>
      </c>
      <c r="I1055" s="165" t="s">
        <v>2414</v>
      </c>
      <c r="J1055" s="164">
        <v>10</v>
      </c>
      <c r="K1055" s="172" t="s">
        <v>3780</v>
      </c>
      <c r="L1055" s="12" t="s">
        <v>1508</v>
      </c>
      <c r="W1055" s="83">
        <v>1</v>
      </c>
    </row>
    <row r="1056" spans="1:24" ht="45" customHeight="1" x14ac:dyDescent="0.5">
      <c r="B1056" s="153">
        <v>1009</v>
      </c>
      <c r="G1056" s="215" t="s">
        <v>3781</v>
      </c>
      <c r="H1056" s="216"/>
      <c r="I1056" s="217"/>
      <c r="J1056" s="217"/>
      <c r="K1056" s="217"/>
      <c r="M1056" s="75"/>
      <c r="N1056" s="75"/>
      <c r="O1056" s="75"/>
      <c r="P1056" s="75"/>
      <c r="Q1056" s="76"/>
      <c r="R1056" s="77"/>
      <c r="S1056" s="78">
        <v>1</v>
      </c>
      <c r="T1056" s="77" t="s">
        <v>1695</v>
      </c>
      <c r="U1056" s="78"/>
      <c r="V1056" s="77"/>
      <c r="W1056" s="79">
        <f>SUM(W1057:W1058)</f>
        <v>2</v>
      </c>
      <c r="X1056" s="77" t="s">
        <v>1697</v>
      </c>
    </row>
    <row r="1057" spans="1:24" ht="45" customHeight="1" x14ac:dyDescent="0.5">
      <c r="A1057" s="8">
        <v>25</v>
      </c>
      <c r="B1057" s="153">
        <v>1010</v>
      </c>
      <c r="C1057" s="21" t="s">
        <v>1347</v>
      </c>
      <c r="D1057" s="17" t="s">
        <v>1484</v>
      </c>
      <c r="E1057" s="16" t="s">
        <v>1510</v>
      </c>
      <c r="F1057" s="16" t="s">
        <v>1511</v>
      </c>
      <c r="G1057" s="348" t="s">
        <v>3782</v>
      </c>
      <c r="H1057" s="91">
        <f>+H1055+1</f>
        <v>906</v>
      </c>
      <c r="I1057" s="165" t="s">
        <v>2415</v>
      </c>
      <c r="J1057" s="91">
        <v>5</v>
      </c>
      <c r="K1057" s="173" t="s">
        <v>1513</v>
      </c>
      <c r="L1057" s="12" t="s">
        <v>1508</v>
      </c>
      <c r="W1057" s="83">
        <v>1</v>
      </c>
    </row>
    <row r="1058" spans="1:24" ht="45" customHeight="1" x14ac:dyDescent="0.5">
      <c r="A1058" s="8">
        <v>26</v>
      </c>
      <c r="B1058" s="153">
        <v>1011</v>
      </c>
      <c r="C1058" s="21" t="s">
        <v>1347</v>
      </c>
      <c r="D1058" s="17" t="s">
        <v>1484</v>
      </c>
      <c r="E1058" s="16" t="s">
        <v>1510</v>
      </c>
      <c r="F1058" s="16" t="s">
        <v>1511</v>
      </c>
      <c r="G1058" s="350"/>
      <c r="H1058" s="91">
        <f>+H1057+1</f>
        <v>907</v>
      </c>
      <c r="I1058" s="165" t="s">
        <v>2416</v>
      </c>
      <c r="J1058" s="91">
        <v>2</v>
      </c>
      <c r="K1058" s="173" t="s">
        <v>1514</v>
      </c>
      <c r="L1058" s="12" t="s">
        <v>1508</v>
      </c>
      <c r="W1058" s="83">
        <v>1</v>
      </c>
    </row>
    <row r="1059" spans="1:24" ht="45" customHeight="1" x14ac:dyDescent="0.5">
      <c r="B1059" s="153">
        <v>1012</v>
      </c>
      <c r="G1059" s="158" t="s">
        <v>3783</v>
      </c>
      <c r="H1059" s="159"/>
      <c r="I1059" s="159"/>
      <c r="J1059" s="159"/>
      <c r="K1059" s="180"/>
      <c r="M1059" s="71"/>
      <c r="N1059" s="71"/>
      <c r="O1059" s="71"/>
      <c r="P1059" s="71"/>
      <c r="Q1059" s="72">
        <v>2</v>
      </c>
      <c r="R1059" s="73" t="s">
        <v>1694</v>
      </c>
      <c r="S1059" s="74">
        <f>SUM(S1060:S1072)</f>
        <v>5</v>
      </c>
      <c r="T1059" s="73" t="s">
        <v>1695</v>
      </c>
      <c r="U1059" s="74">
        <v>4</v>
      </c>
      <c r="V1059" s="73" t="s">
        <v>1696</v>
      </c>
      <c r="W1059" s="74">
        <f>SUM(W1060:W1072)/2</f>
        <v>11</v>
      </c>
      <c r="X1059" s="73" t="s">
        <v>1697</v>
      </c>
    </row>
    <row r="1060" spans="1:24" ht="45" customHeight="1" x14ac:dyDescent="0.5">
      <c r="B1060" s="153">
        <v>1013</v>
      </c>
      <c r="G1060" s="215" t="s">
        <v>3784</v>
      </c>
      <c r="H1060" s="216"/>
      <c r="I1060" s="217"/>
      <c r="J1060" s="217"/>
      <c r="K1060" s="217"/>
      <c r="M1060" s="75"/>
      <c r="N1060" s="75"/>
      <c r="O1060" s="75"/>
      <c r="P1060" s="75"/>
      <c r="Q1060" s="76"/>
      <c r="R1060" s="77"/>
      <c r="S1060" s="78">
        <v>2</v>
      </c>
      <c r="T1060" s="77" t="s">
        <v>1695</v>
      </c>
      <c r="U1060" s="78"/>
      <c r="V1060" s="77"/>
      <c r="W1060" s="79">
        <f>SUM(W1061:W1066)</f>
        <v>6</v>
      </c>
      <c r="X1060" s="77" t="s">
        <v>1697</v>
      </c>
    </row>
    <row r="1061" spans="1:24" ht="45" customHeight="1" x14ac:dyDescent="0.5">
      <c r="A1061" s="8">
        <v>27</v>
      </c>
      <c r="B1061" s="153">
        <v>1014</v>
      </c>
      <c r="C1061" s="21" t="s">
        <v>1347</v>
      </c>
      <c r="D1061" s="14" t="s">
        <v>1517</v>
      </c>
      <c r="E1061" s="15" t="s">
        <v>1518</v>
      </c>
      <c r="F1061" s="15" t="s">
        <v>1519</v>
      </c>
      <c r="G1061" s="172" t="s">
        <v>3785</v>
      </c>
      <c r="H1061" s="164">
        <f>+H1058+1</f>
        <v>908</v>
      </c>
      <c r="I1061" s="165" t="s">
        <v>2417</v>
      </c>
      <c r="J1061" s="164">
        <v>20</v>
      </c>
      <c r="K1061" s="172" t="s">
        <v>1521</v>
      </c>
      <c r="L1061" s="12" t="s">
        <v>1460</v>
      </c>
      <c r="W1061" s="83">
        <v>1</v>
      </c>
    </row>
    <row r="1062" spans="1:24" ht="45" customHeight="1" x14ac:dyDescent="0.5">
      <c r="A1062" s="8">
        <v>28</v>
      </c>
      <c r="B1062" s="153">
        <v>1015</v>
      </c>
      <c r="C1062" s="21" t="s">
        <v>1347</v>
      </c>
      <c r="D1062" s="14" t="s">
        <v>1517</v>
      </c>
      <c r="E1062" s="15" t="s">
        <v>1518</v>
      </c>
      <c r="F1062" s="18" t="s">
        <v>1522</v>
      </c>
      <c r="G1062" s="345" t="s">
        <v>3786</v>
      </c>
      <c r="H1062" s="80">
        <f>+H1061+1</f>
        <v>909</v>
      </c>
      <c r="I1062" s="165" t="s">
        <v>2418</v>
      </c>
      <c r="J1062" s="80">
        <v>20</v>
      </c>
      <c r="K1062" s="174" t="s">
        <v>1524</v>
      </c>
      <c r="L1062" s="12" t="s">
        <v>1460</v>
      </c>
      <c r="W1062" s="83">
        <v>1</v>
      </c>
    </row>
    <row r="1063" spans="1:24" ht="45" customHeight="1" x14ac:dyDescent="0.5">
      <c r="A1063" s="8">
        <v>29</v>
      </c>
      <c r="B1063" s="153">
        <v>1016</v>
      </c>
      <c r="C1063" s="21" t="s">
        <v>1347</v>
      </c>
      <c r="D1063" s="14" t="s">
        <v>1517</v>
      </c>
      <c r="E1063" s="15" t="s">
        <v>1518</v>
      </c>
      <c r="F1063" s="18" t="s">
        <v>1522</v>
      </c>
      <c r="G1063" s="347"/>
      <c r="H1063" s="80">
        <f>+H1062+1</f>
        <v>910</v>
      </c>
      <c r="I1063" s="165" t="s">
        <v>2419</v>
      </c>
      <c r="J1063" s="80">
        <v>50</v>
      </c>
      <c r="K1063" s="174" t="s">
        <v>1525</v>
      </c>
      <c r="L1063" s="12" t="s">
        <v>1460</v>
      </c>
      <c r="W1063" s="83">
        <v>1</v>
      </c>
    </row>
    <row r="1064" spans="1:24" ht="45" customHeight="1" x14ac:dyDescent="0.5">
      <c r="A1064" s="8">
        <v>30</v>
      </c>
      <c r="B1064" s="153">
        <v>1017</v>
      </c>
      <c r="C1064" s="21" t="s">
        <v>1347</v>
      </c>
      <c r="D1064" s="14" t="s">
        <v>1517</v>
      </c>
      <c r="E1064" s="15" t="s">
        <v>1518</v>
      </c>
      <c r="F1064" s="18" t="s">
        <v>1522</v>
      </c>
      <c r="G1064" s="347"/>
      <c r="H1064" s="80">
        <f>+H1063+1</f>
        <v>911</v>
      </c>
      <c r="I1064" s="165" t="s">
        <v>2420</v>
      </c>
      <c r="J1064" s="80">
        <v>200</v>
      </c>
      <c r="K1064" s="174" t="s">
        <v>1526</v>
      </c>
      <c r="L1064" s="12" t="s">
        <v>1460</v>
      </c>
      <c r="W1064" s="83">
        <v>1</v>
      </c>
    </row>
    <row r="1065" spans="1:24" ht="45" customHeight="1" x14ac:dyDescent="0.5">
      <c r="A1065" s="8">
        <v>31</v>
      </c>
      <c r="B1065" s="153">
        <v>1018</v>
      </c>
      <c r="C1065" s="21" t="s">
        <v>1347</v>
      </c>
      <c r="D1065" s="14" t="s">
        <v>1517</v>
      </c>
      <c r="E1065" s="15" t="s">
        <v>1518</v>
      </c>
      <c r="F1065" s="18" t="s">
        <v>1522</v>
      </c>
      <c r="G1065" s="347"/>
      <c r="H1065" s="80">
        <f>+H1064+1</f>
        <v>912</v>
      </c>
      <c r="I1065" s="165" t="s">
        <v>2421</v>
      </c>
      <c r="J1065" s="80">
        <v>2</v>
      </c>
      <c r="K1065" s="174" t="s">
        <v>1527</v>
      </c>
      <c r="L1065" s="12" t="s">
        <v>1460</v>
      </c>
      <c r="W1065" s="83">
        <v>1</v>
      </c>
    </row>
    <row r="1066" spans="1:24" ht="45" customHeight="1" x14ac:dyDescent="0.5">
      <c r="A1066" s="8">
        <v>32</v>
      </c>
      <c r="B1066" s="153">
        <v>1019</v>
      </c>
      <c r="C1066" s="21" t="s">
        <v>1347</v>
      </c>
      <c r="D1066" s="14" t="s">
        <v>1517</v>
      </c>
      <c r="E1066" s="15" t="s">
        <v>1518</v>
      </c>
      <c r="F1066" s="18" t="s">
        <v>1522</v>
      </c>
      <c r="G1066" s="346"/>
      <c r="H1066" s="80">
        <f>+H1065+1</f>
        <v>913</v>
      </c>
      <c r="I1066" s="165" t="s">
        <v>2422</v>
      </c>
      <c r="J1066" s="80">
        <v>3</v>
      </c>
      <c r="K1066" s="174" t="s">
        <v>1528</v>
      </c>
      <c r="L1066" s="12" t="s">
        <v>1460</v>
      </c>
      <c r="W1066" s="83">
        <v>1</v>
      </c>
    </row>
    <row r="1067" spans="1:24" ht="45" customHeight="1" x14ac:dyDescent="0.5">
      <c r="B1067" s="153">
        <v>1020</v>
      </c>
      <c r="G1067" s="215" t="s">
        <v>3787</v>
      </c>
      <c r="H1067" s="216"/>
      <c r="I1067" s="217"/>
      <c r="J1067" s="217"/>
      <c r="K1067" s="217"/>
      <c r="M1067" s="75"/>
      <c r="N1067" s="75"/>
      <c r="O1067" s="75"/>
      <c r="P1067" s="75"/>
      <c r="Q1067" s="76"/>
      <c r="R1067" s="77"/>
      <c r="S1067" s="78">
        <v>3</v>
      </c>
      <c r="T1067" s="77" t="s">
        <v>1695</v>
      </c>
      <c r="U1067" s="78"/>
      <c r="V1067" s="77"/>
      <c r="W1067" s="79">
        <f>SUM(W1068:W1072)</f>
        <v>5</v>
      </c>
      <c r="X1067" s="77" t="s">
        <v>1697</v>
      </c>
    </row>
    <row r="1068" spans="1:24" ht="45" customHeight="1" x14ac:dyDescent="0.5">
      <c r="A1068" s="8">
        <v>33</v>
      </c>
      <c r="B1068" s="153">
        <v>1021</v>
      </c>
      <c r="C1068" s="21" t="s">
        <v>1347</v>
      </c>
      <c r="D1068" s="14" t="s">
        <v>1517</v>
      </c>
      <c r="E1068" s="16" t="s">
        <v>1530</v>
      </c>
      <c r="F1068" s="16" t="s">
        <v>1531</v>
      </c>
      <c r="G1068" s="348" t="s">
        <v>3788</v>
      </c>
      <c r="H1068" s="91">
        <f>+H1066+1</f>
        <v>914</v>
      </c>
      <c r="I1068" s="165" t="s">
        <v>2423</v>
      </c>
      <c r="J1068" s="91">
        <v>3</v>
      </c>
      <c r="K1068" s="173" t="s">
        <v>1533</v>
      </c>
      <c r="L1068" s="12" t="s">
        <v>1460</v>
      </c>
      <c r="W1068" s="83">
        <v>1</v>
      </c>
    </row>
    <row r="1069" spans="1:24" ht="45" customHeight="1" x14ac:dyDescent="0.5">
      <c r="A1069" s="8">
        <v>34</v>
      </c>
      <c r="B1069" s="153">
        <v>1022</v>
      </c>
      <c r="C1069" s="21" t="s">
        <v>1347</v>
      </c>
      <c r="D1069" s="14" t="s">
        <v>1517</v>
      </c>
      <c r="E1069" s="16" t="s">
        <v>1530</v>
      </c>
      <c r="F1069" s="16" t="s">
        <v>1531</v>
      </c>
      <c r="G1069" s="349"/>
      <c r="H1069" s="91">
        <f>+H1068+1</f>
        <v>915</v>
      </c>
      <c r="I1069" s="165" t="s">
        <v>2424</v>
      </c>
      <c r="J1069" s="91">
        <v>1</v>
      </c>
      <c r="K1069" s="173" t="s">
        <v>1534</v>
      </c>
      <c r="L1069" s="12" t="s">
        <v>1460</v>
      </c>
      <c r="W1069" s="83">
        <v>1</v>
      </c>
    </row>
    <row r="1070" spans="1:24" ht="45" customHeight="1" x14ac:dyDescent="0.5">
      <c r="A1070" s="8">
        <v>35</v>
      </c>
      <c r="B1070" s="153">
        <v>1023</v>
      </c>
      <c r="C1070" s="21" t="s">
        <v>1347</v>
      </c>
      <c r="D1070" s="14" t="s">
        <v>1517</v>
      </c>
      <c r="E1070" s="16" t="s">
        <v>1530</v>
      </c>
      <c r="F1070" s="16" t="s">
        <v>1531</v>
      </c>
      <c r="G1070" s="350"/>
      <c r="H1070" s="91">
        <f>+H1069+1</f>
        <v>916</v>
      </c>
      <c r="I1070" s="165" t="s">
        <v>2425</v>
      </c>
      <c r="J1070" s="91">
        <v>1</v>
      </c>
      <c r="K1070" s="173" t="s">
        <v>1535</v>
      </c>
      <c r="L1070" s="12" t="s">
        <v>1460</v>
      </c>
      <c r="W1070" s="83">
        <v>1</v>
      </c>
    </row>
    <row r="1071" spans="1:24" ht="45" customHeight="1" x14ac:dyDescent="0.5">
      <c r="A1071" s="8">
        <v>36</v>
      </c>
      <c r="B1071" s="153">
        <v>1024</v>
      </c>
      <c r="C1071" s="21" t="s">
        <v>1347</v>
      </c>
      <c r="D1071" s="14" t="s">
        <v>1517</v>
      </c>
      <c r="E1071" s="16" t="s">
        <v>1530</v>
      </c>
      <c r="F1071" s="18" t="s">
        <v>1536</v>
      </c>
      <c r="G1071" s="174" t="s">
        <v>3789</v>
      </c>
      <c r="H1071" s="80">
        <f>+H1070+1</f>
        <v>917</v>
      </c>
      <c r="I1071" s="165" t="s">
        <v>2426</v>
      </c>
      <c r="J1071" s="175">
        <v>0.2</v>
      </c>
      <c r="K1071" s="174" t="s">
        <v>3790</v>
      </c>
      <c r="L1071" s="12" t="s">
        <v>1460</v>
      </c>
      <c r="W1071" s="83">
        <v>1</v>
      </c>
    </row>
    <row r="1072" spans="1:24" ht="45" customHeight="1" x14ac:dyDescent="0.5">
      <c r="A1072" s="8">
        <v>37</v>
      </c>
      <c r="B1072" s="153">
        <v>1025</v>
      </c>
      <c r="C1072" s="21" t="s">
        <v>1347</v>
      </c>
      <c r="D1072" s="14" t="s">
        <v>1517</v>
      </c>
      <c r="E1072" s="16" t="s">
        <v>1530</v>
      </c>
      <c r="F1072" s="16" t="s">
        <v>1538</v>
      </c>
      <c r="G1072" s="173" t="s">
        <v>3791</v>
      </c>
      <c r="H1072" s="91">
        <f>+H1071+1</f>
        <v>918</v>
      </c>
      <c r="I1072" s="165" t="s">
        <v>2427</v>
      </c>
      <c r="J1072" s="91">
        <v>4</v>
      </c>
      <c r="K1072" s="173" t="s">
        <v>1540</v>
      </c>
      <c r="L1072" s="12" t="s">
        <v>1460</v>
      </c>
      <c r="W1072" s="83">
        <v>1</v>
      </c>
    </row>
    <row r="1073" spans="2:24" ht="45" customHeight="1" x14ac:dyDescent="0.5">
      <c r="B1073" s="153">
        <v>1026</v>
      </c>
      <c r="G1073" s="158" t="s">
        <v>3792</v>
      </c>
      <c r="H1073" s="159"/>
      <c r="I1073" s="159"/>
      <c r="J1073" s="159"/>
      <c r="K1073" s="180"/>
      <c r="M1073" s="71"/>
      <c r="N1073" s="71"/>
      <c r="O1073" s="71"/>
      <c r="P1073" s="71"/>
      <c r="Q1073" s="72">
        <v>4</v>
      </c>
      <c r="R1073" s="73" t="s">
        <v>1694</v>
      </c>
      <c r="S1073" s="74">
        <f>SUM(S1074:S1111)</f>
        <v>11</v>
      </c>
      <c r="T1073" s="73" t="s">
        <v>1695</v>
      </c>
      <c r="U1073" s="74">
        <v>16</v>
      </c>
      <c r="V1073" s="73" t="s">
        <v>1696</v>
      </c>
      <c r="W1073" s="74">
        <f>SUM(W1074:W1111)/2</f>
        <v>34</v>
      </c>
      <c r="X1073" s="73" t="s">
        <v>1697</v>
      </c>
    </row>
    <row r="1074" spans="2:24" ht="45" customHeight="1" x14ac:dyDescent="0.5">
      <c r="B1074" s="153">
        <v>1027</v>
      </c>
      <c r="G1074" s="215" t="s">
        <v>3793</v>
      </c>
      <c r="H1074" s="216"/>
      <c r="I1074" s="217"/>
      <c r="J1074" s="217"/>
      <c r="K1074" s="217"/>
      <c r="M1074" s="75"/>
      <c r="N1074" s="75"/>
      <c r="O1074" s="75"/>
      <c r="P1074" s="75"/>
      <c r="Q1074" s="76"/>
      <c r="R1074" s="77"/>
      <c r="S1074" s="78">
        <v>4</v>
      </c>
      <c r="T1074" s="77" t="s">
        <v>1695</v>
      </c>
      <c r="U1074" s="78"/>
      <c r="V1074" s="77"/>
      <c r="W1074" s="79">
        <f>SUM(W1075:W1081)</f>
        <v>7</v>
      </c>
      <c r="X1074" s="77" t="s">
        <v>1697</v>
      </c>
    </row>
    <row r="1075" spans="2:24" ht="45" customHeight="1" x14ac:dyDescent="0.5">
      <c r="B1075" s="153">
        <v>1028</v>
      </c>
      <c r="C1075" s="21" t="s">
        <v>1347</v>
      </c>
      <c r="D1075" s="17" t="s">
        <v>1543</v>
      </c>
      <c r="E1075" s="15" t="s">
        <v>1544</v>
      </c>
      <c r="F1075" s="15" t="s">
        <v>1545</v>
      </c>
      <c r="G1075" s="342" t="s">
        <v>1546</v>
      </c>
      <c r="H1075" s="164">
        <f>+H1072+1</f>
        <v>919</v>
      </c>
      <c r="I1075" s="84" t="s">
        <v>2428</v>
      </c>
      <c r="J1075" s="171">
        <v>150000</v>
      </c>
      <c r="K1075" s="172" t="s">
        <v>1547</v>
      </c>
      <c r="L1075" s="12" t="s">
        <v>1508</v>
      </c>
      <c r="W1075" s="83">
        <v>1</v>
      </c>
    </row>
    <row r="1076" spans="2:24" ht="45" customHeight="1" x14ac:dyDescent="0.5">
      <c r="B1076" s="153">
        <v>1029</v>
      </c>
      <c r="C1076" s="21" t="s">
        <v>1347</v>
      </c>
      <c r="D1076" s="17" t="s">
        <v>1543</v>
      </c>
      <c r="E1076" s="15" t="s">
        <v>1544</v>
      </c>
      <c r="F1076" s="15" t="s">
        <v>1545</v>
      </c>
      <c r="G1076" s="343"/>
      <c r="H1076" s="164">
        <f t="shared" ref="H1076:H1081" si="40">+H1075+1</f>
        <v>920</v>
      </c>
      <c r="I1076" s="84" t="s">
        <v>2429</v>
      </c>
      <c r="J1076" s="171">
        <v>50000</v>
      </c>
      <c r="K1076" s="223" t="s">
        <v>1548</v>
      </c>
      <c r="L1076" s="12" t="s">
        <v>1508</v>
      </c>
      <c r="W1076" s="83">
        <v>1</v>
      </c>
    </row>
    <row r="1077" spans="2:24" ht="45" customHeight="1" x14ac:dyDescent="0.5">
      <c r="B1077" s="153">
        <v>1030</v>
      </c>
      <c r="C1077" s="21" t="s">
        <v>1347</v>
      </c>
      <c r="D1077" s="17" t="s">
        <v>1543</v>
      </c>
      <c r="E1077" s="15" t="s">
        <v>1544</v>
      </c>
      <c r="F1077" s="15" t="s">
        <v>1545</v>
      </c>
      <c r="G1077" s="344"/>
      <c r="H1077" s="164">
        <f t="shared" si="40"/>
        <v>921</v>
      </c>
      <c r="I1077" s="84" t="s">
        <v>2430</v>
      </c>
      <c r="J1077" s="171">
        <v>200</v>
      </c>
      <c r="K1077" s="172" t="s">
        <v>1549</v>
      </c>
      <c r="L1077" s="12" t="s">
        <v>1508</v>
      </c>
      <c r="W1077" s="83">
        <v>1</v>
      </c>
    </row>
    <row r="1078" spans="2:24" ht="45" customHeight="1" x14ac:dyDescent="0.5">
      <c r="B1078" s="153">
        <v>1031</v>
      </c>
      <c r="C1078" s="21" t="s">
        <v>1347</v>
      </c>
      <c r="D1078" s="17" t="s">
        <v>1543</v>
      </c>
      <c r="E1078" s="15" t="s">
        <v>1544</v>
      </c>
      <c r="F1078" s="10" t="s">
        <v>1550</v>
      </c>
      <c r="G1078" s="174" t="s">
        <v>1551</v>
      </c>
      <c r="H1078" s="80">
        <f t="shared" si="40"/>
        <v>922</v>
      </c>
      <c r="I1078" s="84" t="s">
        <v>2431</v>
      </c>
      <c r="J1078" s="168">
        <v>1000</v>
      </c>
      <c r="K1078" s="174" t="s">
        <v>1552</v>
      </c>
      <c r="L1078" s="12" t="s">
        <v>1508</v>
      </c>
      <c r="W1078" s="83">
        <v>1</v>
      </c>
    </row>
    <row r="1079" spans="2:24" ht="45" customHeight="1" x14ac:dyDescent="0.5">
      <c r="B1079" s="153">
        <v>1032</v>
      </c>
      <c r="C1079" s="21" t="s">
        <v>1347</v>
      </c>
      <c r="D1079" s="17" t="s">
        <v>1543</v>
      </c>
      <c r="E1079" s="15" t="s">
        <v>1544</v>
      </c>
      <c r="F1079" s="15" t="s">
        <v>1553</v>
      </c>
      <c r="G1079" s="172" t="s">
        <v>1554</v>
      </c>
      <c r="H1079" s="164">
        <f t="shared" si="40"/>
        <v>923</v>
      </c>
      <c r="I1079" s="84" t="s">
        <v>2432</v>
      </c>
      <c r="J1079" s="171">
        <v>2000</v>
      </c>
      <c r="K1079" s="172" t="s">
        <v>1555</v>
      </c>
      <c r="L1079" s="12" t="s">
        <v>1508</v>
      </c>
      <c r="W1079" s="83">
        <v>1</v>
      </c>
    </row>
    <row r="1080" spans="2:24" ht="45" customHeight="1" x14ac:dyDescent="0.5">
      <c r="B1080" s="153">
        <v>1033</v>
      </c>
      <c r="C1080" s="21" t="s">
        <v>1347</v>
      </c>
      <c r="D1080" s="17" t="s">
        <v>1543</v>
      </c>
      <c r="E1080" s="15" t="s">
        <v>1544</v>
      </c>
      <c r="F1080" s="10" t="s">
        <v>1556</v>
      </c>
      <c r="G1080" s="345" t="s">
        <v>1557</v>
      </c>
      <c r="H1080" s="80">
        <f t="shared" si="40"/>
        <v>924</v>
      </c>
      <c r="I1080" s="84" t="s">
        <v>2433</v>
      </c>
      <c r="J1080" s="168">
        <v>1</v>
      </c>
      <c r="K1080" s="174" t="s">
        <v>1558</v>
      </c>
      <c r="L1080" s="12" t="s">
        <v>1508</v>
      </c>
      <c r="W1080" s="83">
        <v>1</v>
      </c>
    </row>
    <row r="1081" spans="2:24" ht="45" customHeight="1" x14ac:dyDescent="0.5">
      <c r="B1081" s="153">
        <v>1034</v>
      </c>
      <c r="C1081" s="21" t="s">
        <v>1347</v>
      </c>
      <c r="D1081" s="17" t="s">
        <v>1543</v>
      </c>
      <c r="E1081" s="15" t="s">
        <v>1544</v>
      </c>
      <c r="F1081" s="10" t="s">
        <v>1556</v>
      </c>
      <c r="G1081" s="346"/>
      <c r="H1081" s="80">
        <f t="shared" si="40"/>
        <v>925</v>
      </c>
      <c r="I1081" s="84" t="s">
        <v>2434</v>
      </c>
      <c r="J1081" s="168">
        <v>200</v>
      </c>
      <c r="K1081" s="174" t="s">
        <v>1559</v>
      </c>
      <c r="L1081" s="12" t="s">
        <v>1508</v>
      </c>
      <c r="W1081" s="83">
        <v>1</v>
      </c>
    </row>
    <row r="1082" spans="2:24" ht="45" customHeight="1" x14ac:dyDescent="0.5">
      <c r="B1082" s="153">
        <v>1035</v>
      </c>
      <c r="G1082" s="215" t="s">
        <v>3794</v>
      </c>
      <c r="H1082" s="216"/>
      <c r="I1082" s="217"/>
      <c r="J1082" s="217"/>
      <c r="K1082" s="217"/>
      <c r="M1082" s="75"/>
      <c r="N1082" s="75"/>
      <c r="O1082" s="75"/>
      <c r="P1082" s="75"/>
      <c r="Q1082" s="76"/>
      <c r="R1082" s="77"/>
      <c r="S1082" s="78">
        <v>2</v>
      </c>
      <c r="T1082" s="77" t="s">
        <v>1695</v>
      </c>
      <c r="U1082" s="78"/>
      <c r="V1082" s="77"/>
      <c r="W1082" s="79">
        <f>SUM(W1083:W1087)</f>
        <v>5</v>
      </c>
      <c r="X1082" s="77" t="s">
        <v>1697</v>
      </c>
    </row>
    <row r="1083" spans="2:24" ht="45" customHeight="1" x14ac:dyDescent="0.5">
      <c r="B1083" s="153">
        <v>1036</v>
      </c>
      <c r="C1083" s="21" t="s">
        <v>1347</v>
      </c>
      <c r="D1083" s="17" t="s">
        <v>1543</v>
      </c>
      <c r="E1083" s="16" t="s">
        <v>1561</v>
      </c>
      <c r="F1083" s="16" t="s">
        <v>1562</v>
      </c>
      <c r="G1083" s="348" t="s">
        <v>1563</v>
      </c>
      <c r="H1083" s="91">
        <f>+H1081+1</f>
        <v>926</v>
      </c>
      <c r="I1083" s="84" t="s">
        <v>2435</v>
      </c>
      <c r="J1083" s="91">
        <v>10</v>
      </c>
      <c r="K1083" s="173" t="s">
        <v>1564</v>
      </c>
      <c r="L1083" s="12" t="s">
        <v>1508</v>
      </c>
      <c r="W1083" s="83">
        <v>1</v>
      </c>
    </row>
    <row r="1084" spans="2:24" ht="45" customHeight="1" x14ac:dyDescent="0.5">
      <c r="B1084" s="153">
        <v>1037</v>
      </c>
      <c r="C1084" s="21" t="s">
        <v>1347</v>
      </c>
      <c r="D1084" s="17" t="s">
        <v>1543</v>
      </c>
      <c r="E1084" s="16" t="s">
        <v>1561</v>
      </c>
      <c r="F1084" s="16" t="s">
        <v>1562</v>
      </c>
      <c r="G1084" s="350"/>
      <c r="H1084" s="91">
        <f>+H1083+1</f>
        <v>927</v>
      </c>
      <c r="I1084" s="84" t="s">
        <v>2436</v>
      </c>
      <c r="J1084" s="91">
        <v>3</v>
      </c>
      <c r="K1084" s="173" t="s">
        <v>1565</v>
      </c>
      <c r="L1084" s="12" t="s">
        <v>1508</v>
      </c>
      <c r="W1084" s="83">
        <v>1</v>
      </c>
    </row>
    <row r="1085" spans="2:24" ht="45" customHeight="1" x14ac:dyDescent="0.5">
      <c r="B1085" s="153">
        <v>1038</v>
      </c>
      <c r="C1085" s="21" t="s">
        <v>1347</v>
      </c>
      <c r="D1085" s="17" t="s">
        <v>1543</v>
      </c>
      <c r="E1085" s="16" t="s">
        <v>1561</v>
      </c>
      <c r="F1085" s="10" t="s">
        <v>1566</v>
      </c>
      <c r="G1085" s="345" t="s">
        <v>1567</v>
      </c>
      <c r="H1085" s="80">
        <f>+H1084+1</f>
        <v>928</v>
      </c>
      <c r="I1085" s="84" t="s">
        <v>2437</v>
      </c>
      <c r="J1085" s="80">
        <v>50</v>
      </c>
      <c r="K1085" s="174" t="s">
        <v>1568</v>
      </c>
      <c r="L1085" s="12" t="s">
        <v>1508</v>
      </c>
      <c r="W1085" s="83">
        <v>1</v>
      </c>
    </row>
    <row r="1086" spans="2:24" ht="45" customHeight="1" x14ac:dyDescent="0.5">
      <c r="B1086" s="153">
        <v>1039</v>
      </c>
      <c r="C1086" s="21" t="s">
        <v>1347</v>
      </c>
      <c r="D1086" s="17" t="s">
        <v>1543</v>
      </c>
      <c r="E1086" s="16" t="s">
        <v>1561</v>
      </c>
      <c r="F1086" s="10" t="s">
        <v>1566</v>
      </c>
      <c r="G1086" s="347"/>
      <c r="H1086" s="80">
        <f>+H1085+1</f>
        <v>929</v>
      </c>
      <c r="I1086" s="84" t="s">
        <v>2438</v>
      </c>
      <c r="J1086" s="80">
        <v>200</v>
      </c>
      <c r="K1086" s="174" t="s">
        <v>1569</v>
      </c>
      <c r="L1086" s="12" t="s">
        <v>1508</v>
      </c>
      <c r="W1086" s="83">
        <v>1</v>
      </c>
    </row>
    <row r="1087" spans="2:24" ht="45" customHeight="1" x14ac:dyDescent="0.5">
      <c r="B1087" s="153">
        <v>1040</v>
      </c>
      <c r="C1087" s="21" t="s">
        <v>1347</v>
      </c>
      <c r="D1087" s="17" t="s">
        <v>1543</v>
      </c>
      <c r="E1087" s="16" t="s">
        <v>1561</v>
      </c>
      <c r="F1087" s="10" t="s">
        <v>1566</v>
      </c>
      <c r="G1087" s="346"/>
      <c r="H1087" s="80">
        <f>+H1086+1</f>
        <v>930</v>
      </c>
      <c r="I1087" s="84" t="s">
        <v>2439</v>
      </c>
      <c r="J1087" s="80">
        <v>1</v>
      </c>
      <c r="K1087" s="174" t="s">
        <v>1570</v>
      </c>
      <c r="L1087" s="12" t="s">
        <v>1508</v>
      </c>
      <c r="W1087" s="83">
        <v>1</v>
      </c>
    </row>
    <row r="1088" spans="2:24" ht="45" customHeight="1" x14ac:dyDescent="0.5">
      <c r="B1088" s="153">
        <v>1041</v>
      </c>
      <c r="G1088" s="215" t="s">
        <v>3795</v>
      </c>
      <c r="H1088" s="216"/>
      <c r="I1088" s="217"/>
      <c r="J1088" s="217"/>
      <c r="K1088" s="217"/>
      <c r="M1088" s="75"/>
      <c r="N1088" s="75"/>
      <c r="O1088" s="75"/>
      <c r="P1088" s="75"/>
      <c r="Q1088" s="76"/>
      <c r="R1088" s="77"/>
      <c r="S1088" s="78">
        <v>3</v>
      </c>
      <c r="T1088" s="77" t="s">
        <v>1695</v>
      </c>
      <c r="U1088" s="78"/>
      <c r="V1088" s="77"/>
      <c r="W1088" s="79">
        <f>SUM(W1089:W1098)</f>
        <v>10</v>
      </c>
      <c r="X1088" s="77" t="s">
        <v>1697</v>
      </c>
    </row>
    <row r="1089" spans="2:24" ht="45" customHeight="1" x14ac:dyDescent="0.5">
      <c r="B1089" s="153">
        <v>1042</v>
      </c>
      <c r="C1089" s="21" t="s">
        <v>1347</v>
      </c>
      <c r="D1089" s="17" t="s">
        <v>1543</v>
      </c>
      <c r="E1089" s="15" t="s">
        <v>1572</v>
      </c>
      <c r="F1089" s="15" t="s">
        <v>1573</v>
      </c>
      <c r="G1089" s="342" t="s">
        <v>1574</v>
      </c>
      <c r="H1089" s="164">
        <f>+H1087+1</f>
        <v>931</v>
      </c>
      <c r="I1089" s="84" t="s">
        <v>2440</v>
      </c>
      <c r="J1089" s="171">
        <v>100</v>
      </c>
      <c r="K1089" s="172" t="s">
        <v>1575</v>
      </c>
      <c r="L1089" s="12" t="s">
        <v>1508</v>
      </c>
      <c r="W1089" s="83">
        <v>1</v>
      </c>
    </row>
    <row r="1090" spans="2:24" ht="45" customHeight="1" x14ac:dyDescent="0.5">
      <c r="B1090" s="153">
        <v>1043</v>
      </c>
      <c r="C1090" s="21" t="s">
        <v>1347</v>
      </c>
      <c r="D1090" s="17" t="s">
        <v>1543</v>
      </c>
      <c r="E1090" s="15" t="s">
        <v>1572</v>
      </c>
      <c r="F1090" s="15" t="s">
        <v>1573</v>
      </c>
      <c r="G1090" s="343"/>
      <c r="H1090" s="164">
        <f t="shared" ref="H1090:H1098" si="41">+H1089+1</f>
        <v>932</v>
      </c>
      <c r="I1090" s="84" t="s">
        <v>2441</v>
      </c>
      <c r="J1090" s="171">
        <v>50</v>
      </c>
      <c r="K1090" s="172" t="s">
        <v>1576</v>
      </c>
      <c r="L1090" s="12" t="s">
        <v>1508</v>
      </c>
      <c r="W1090" s="83">
        <v>1</v>
      </c>
    </row>
    <row r="1091" spans="2:24" ht="45" customHeight="1" x14ac:dyDescent="0.5">
      <c r="B1091" s="153">
        <v>1044</v>
      </c>
      <c r="C1091" s="21" t="s">
        <v>1347</v>
      </c>
      <c r="D1091" s="17" t="s">
        <v>1543</v>
      </c>
      <c r="E1091" s="15" t="s">
        <v>1572</v>
      </c>
      <c r="F1091" s="15" t="s">
        <v>1573</v>
      </c>
      <c r="G1091" s="343"/>
      <c r="H1091" s="164">
        <f t="shared" si="41"/>
        <v>933</v>
      </c>
      <c r="I1091" s="84" t="s">
        <v>2442</v>
      </c>
      <c r="J1091" s="171">
        <v>1</v>
      </c>
      <c r="K1091" s="172" t="s">
        <v>1577</v>
      </c>
      <c r="L1091" s="12" t="s">
        <v>1508</v>
      </c>
      <c r="W1091" s="83">
        <v>1</v>
      </c>
    </row>
    <row r="1092" spans="2:24" ht="45" customHeight="1" x14ac:dyDescent="0.5">
      <c r="B1092" s="153">
        <v>1045</v>
      </c>
      <c r="C1092" s="21" t="s">
        <v>1347</v>
      </c>
      <c r="D1092" s="17" t="s">
        <v>1543</v>
      </c>
      <c r="E1092" s="15" t="s">
        <v>1572</v>
      </c>
      <c r="F1092" s="15" t="s">
        <v>1573</v>
      </c>
      <c r="G1092" s="343"/>
      <c r="H1092" s="164">
        <f t="shared" si="41"/>
        <v>934</v>
      </c>
      <c r="I1092" s="84" t="s">
        <v>2443</v>
      </c>
      <c r="J1092" s="171">
        <v>1</v>
      </c>
      <c r="K1092" s="172" t="s">
        <v>1578</v>
      </c>
      <c r="L1092" s="12" t="s">
        <v>1508</v>
      </c>
      <c r="W1092" s="83">
        <v>1</v>
      </c>
    </row>
    <row r="1093" spans="2:24" ht="45" customHeight="1" x14ac:dyDescent="0.5">
      <c r="B1093" s="153">
        <v>1046</v>
      </c>
      <c r="C1093" s="21" t="s">
        <v>1347</v>
      </c>
      <c r="D1093" s="17" t="s">
        <v>1543</v>
      </c>
      <c r="E1093" s="15" t="s">
        <v>1572</v>
      </c>
      <c r="F1093" s="15" t="s">
        <v>1573</v>
      </c>
      <c r="G1093" s="344"/>
      <c r="H1093" s="164">
        <f t="shared" si="41"/>
        <v>935</v>
      </c>
      <c r="I1093" s="84" t="s">
        <v>2444</v>
      </c>
      <c r="J1093" s="171">
        <v>10000</v>
      </c>
      <c r="K1093" s="172" t="s">
        <v>1579</v>
      </c>
      <c r="L1093" s="12" t="s">
        <v>1508</v>
      </c>
      <c r="W1093" s="83">
        <v>1</v>
      </c>
    </row>
    <row r="1094" spans="2:24" ht="45" customHeight="1" x14ac:dyDescent="0.5">
      <c r="B1094" s="153">
        <v>1047</v>
      </c>
      <c r="C1094" s="21" t="s">
        <v>1347</v>
      </c>
      <c r="D1094" s="17" t="s">
        <v>1543</v>
      </c>
      <c r="E1094" s="15" t="s">
        <v>1572</v>
      </c>
      <c r="F1094" s="10" t="s">
        <v>1580</v>
      </c>
      <c r="G1094" s="345" t="s">
        <v>1581</v>
      </c>
      <c r="H1094" s="80">
        <f t="shared" si="41"/>
        <v>936</v>
      </c>
      <c r="I1094" s="84" t="s">
        <v>2445</v>
      </c>
      <c r="J1094" s="168">
        <v>180</v>
      </c>
      <c r="K1094" s="174" t="s">
        <v>1582</v>
      </c>
      <c r="L1094" s="12" t="s">
        <v>1508</v>
      </c>
      <c r="W1094" s="83">
        <v>1</v>
      </c>
    </row>
    <row r="1095" spans="2:24" ht="45" customHeight="1" x14ac:dyDescent="0.5">
      <c r="B1095" s="153">
        <v>1048</v>
      </c>
      <c r="C1095" s="21" t="s">
        <v>1347</v>
      </c>
      <c r="D1095" s="17" t="s">
        <v>1543</v>
      </c>
      <c r="E1095" s="15" t="s">
        <v>1572</v>
      </c>
      <c r="F1095" s="10" t="s">
        <v>1580</v>
      </c>
      <c r="G1095" s="347"/>
      <c r="H1095" s="80">
        <f t="shared" si="41"/>
        <v>937</v>
      </c>
      <c r="I1095" s="84" t="s">
        <v>2446</v>
      </c>
      <c r="J1095" s="168">
        <v>280</v>
      </c>
      <c r="K1095" s="174" t="s">
        <v>1583</v>
      </c>
      <c r="L1095" s="12" t="s">
        <v>1508</v>
      </c>
      <c r="W1095" s="83">
        <v>1</v>
      </c>
    </row>
    <row r="1096" spans="2:24" ht="45" customHeight="1" x14ac:dyDescent="0.5">
      <c r="B1096" s="153">
        <v>1049</v>
      </c>
      <c r="C1096" s="21" t="s">
        <v>1347</v>
      </c>
      <c r="D1096" s="17" t="s">
        <v>1543</v>
      </c>
      <c r="E1096" s="15" t="s">
        <v>1572</v>
      </c>
      <c r="F1096" s="10" t="s">
        <v>1580</v>
      </c>
      <c r="G1096" s="347"/>
      <c r="H1096" s="80">
        <f t="shared" si="41"/>
        <v>938</v>
      </c>
      <c r="I1096" s="84" t="s">
        <v>2447</v>
      </c>
      <c r="J1096" s="168">
        <v>50</v>
      </c>
      <c r="K1096" s="174" t="s">
        <v>1584</v>
      </c>
      <c r="L1096" s="12" t="s">
        <v>1508</v>
      </c>
      <c r="W1096" s="83">
        <v>1</v>
      </c>
    </row>
    <row r="1097" spans="2:24" ht="45" customHeight="1" x14ac:dyDescent="0.5">
      <c r="B1097" s="153">
        <v>1050</v>
      </c>
      <c r="C1097" s="21" t="s">
        <v>1347</v>
      </c>
      <c r="D1097" s="17" t="s">
        <v>1543</v>
      </c>
      <c r="E1097" s="15" t="s">
        <v>1572</v>
      </c>
      <c r="F1097" s="10" t="s">
        <v>1580</v>
      </c>
      <c r="G1097" s="346"/>
      <c r="H1097" s="80">
        <f t="shared" si="41"/>
        <v>939</v>
      </c>
      <c r="I1097" s="84" t="s">
        <v>2448</v>
      </c>
      <c r="J1097" s="168">
        <v>5450</v>
      </c>
      <c r="K1097" s="174" t="s">
        <v>1585</v>
      </c>
      <c r="L1097" s="12" t="s">
        <v>1508</v>
      </c>
      <c r="W1097" s="83">
        <v>1</v>
      </c>
    </row>
    <row r="1098" spans="2:24" ht="45" customHeight="1" x14ac:dyDescent="0.5">
      <c r="B1098" s="153">
        <v>1051</v>
      </c>
      <c r="C1098" s="21" t="s">
        <v>1347</v>
      </c>
      <c r="D1098" s="17" t="s">
        <v>1543</v>
      </c>
      <c r="E1098" s="15" t="s">
        <v>1572</v>
      </c>
      <c r="F1098" s="15" t="s">
        <v>1586</v>
      </c>
      <c r="G1098" s="172" t="s">
        <v>1587</v>
      </c>
      <c r="H1098" s="164">
        <f t="shared" si="41"/>
        <v>940</v>
      </c>
      <c r="I1098" s="84" t="s">
        <v>2449</v>
      </c>
      <c r="J1098" s="177">
        <v>1</v>
      </c>
      <c r="K1098" s="172" t="s">
        <v>1588</v>
      </c>
      <c r="L1098" s="12" t="s">
        <v>1508</v>
      </c>
      <c r="W1098" s="83">
        <v>1</v>
      </c>
    </row>
    <row r="1099" spans="2:24" ht="45" customHeight="1" x14ac:dyDescent="0.5">
      <c r="B1099" s="153">
        <v>1052</v>
      </c>
      <c r="G1099" s="215" t="s">
        <v>3796</v>
      </c>
      <c r="H1099" s="216"/>
      <c r="I1099" s="217"/>
      <c r="J1099" s="217"/>
      <c r="K1099" s="217"/>
      <c r="M1099" s="75"/>
      <c r="N1099" s="75"/>
      <c r="O1099" s="75"/>
      <c r="P1099" s="75"/>
      <c r="Q1099" s="76"/>
      <c r="R1099" s="77"/>
      <c r="S1099" s="78">
        <v>2</v>
      </c>
      <c r="T1099" s="77" t="s">
        <v>1695</v>
      </c>
      <c r="U1099" s="78"/>
      <c r="V1099" s="77"/>
      <c r="W1099" s="79">
        <f>SUM(W1100:W1111)</f>
        <v>12</v>
      </c>
      <c r="X1099" s="77" t="s">
        <v>1697</v>
      </c>
    </row>
    <row r="1100" spans="2:24" ht="45" customHeight="1" x14ac:dyDescent="0.5">
      <c r="B1100" s="153">
        <v>1053</v>
      </c>
      <c r="C1100" s="21" t="s">
        <v>1347</v>
      </c>
      <c r="D1100" s="17" t="s">
        <v>1543</v>
      </c>
      <c r="E1100" s="16" t="s">
        <v>1590</v>
      </c>
      <c r="F1100" s="16" t="s">
        <v>1591</v>
      </c>
      <c r="G1100" s="348" t="s">
        <v>3797</v>
      </c>
      <c r="H1100" s="91">
        <f>+H1098+1</f>
        <v>941</v>
      </c>
      <c r="I1100" s="84" t="s">
        <v>2450</v>
      </c>
      <c r="J1100" s="91">
        <v>3</v>
      </c>
      <c r="K1100" s="173" t="s">
        <v>1593</v>
      </c>
      <c r="L1100" s="12" t="s">
        <v>1508</v>
      </c>
      <c r="W1100" s="83">
        <v>1</v>
      </c>
    </row>
    <row r="1101" spans="2:24" ht="45" customHeight="1" x14ac:dyDescent="0.5">
      <c r="B1101" s="153">
        <v>1054</v>
      </c>
      <c r="C1101" s="21" t="s">
        <v>1347</v>
      </c>
      <c r="D1101" s="17" t="s">
        <v>1543</v>
      </c>
      <c r="E1101" s="16" t="s">
        <v>1590</v>
      </c>
      <c r="F1101" s="16" t="s">
        <v>1591</v>
      </c>
      <c r="G1101" s="349"/>
      <c r="H1101" s="91">
        <f t="shared" ref="H1101:H1111" si="42">+H1100+1</f>
        <v>942</v>
      </c>
      <c r="I1101" s="84" t="s">
        <v>2451</v>
      </c>
      <c r="J1101" s="91">
        <v>3</v>
      </c>
      <c r="K1101" s="173" t="s">
        <v>1594</v>
      </c>
      <c r="L1101" s="12" t="s">
        <v>1508</v>
      </c>
      <c r="W1101" s="83">
        <v>1</v>
      </c>
    </row>
    <row r="1102" spans="2:24" ht="45" customHeight="1" x14ac:dyDescent="0.5">
      <c r="B1102" s="153">
        <v>1055</v>
      </c>
      <c r="C1102" s="21" t="s">
        <v>1347</v>
      </c>
      <c r="D1102" s="17" t="s">
        <v>1543</v>
      </c>
      <c r="E1102" s="16" t="s">
        <v>1590</v>
      </c>
      <c r="F1102" s="16" t="s">
        <v>1591</v>
      </c>
      <c r="G1102" s="349"/>
      <c r="H1102" s="91">
        <f t="shared" si="42"/>
        <v>943</v>
      </c>
      <c r="I1102" s="84" t="s">
        <v>2452</v>
      </c>
      <c r="J1102" s="91">
        <v>10</v>
      </c>
      <c r="K1102" s="173" t="s">
        <v>3798</v>
      </c>
      <c r="L1102" s="12" t="s">
        <v>1508</v>
      </c>
      <c r="W1102" s="83">
        <v>1</v>
      </c>
    </row>
    <row r="1103" spans="2:24" ht="45" customHeight="1" x14ac:dyDescent="0.5">
      <c r="B1103" s="153">
        <v>1056</v>
      </c>
      <c r="C1103" s="21" t="s">
        <v>1347</v>
      </c>
      <c r="D1103" s="17" t="s">
        <v>1543</v>
      </c>
      <c r="E1103" s="16" t="s">
        <v>1590</v>
      </c>
      <c r="F1103" s="16" t="s">
        <v>1591</v>
      </c>
      <c r="G1103" s="349"/>
      <c r="H1103" s="91">
        <f t="shared" si="42"/>
        <v>944</v>
      </c>
      <c r="I1103" s="84" t="s">
        <v>2453</v>
      </c>
      <c r="J1103" s="91">
        <v>40</v>
      </c>
      <c r="K1103" s="173" t="s">
        <v>1595</v>
      </c>
      <c r="L1103" s="12" t="s">
        <v>1508</v>
      </c>
      <c r="W1103" s="83">
        <v>1</v>
      </c>
    </row>
    <row r="1104" spans="2:24" ht="45" customHeight="1" x14ac:dyDescent="0.5">
      <c r="B1104" s="153">
        <v>1057</v>
      </c>
      <c r="C1104" s="21" t="s">
        <v>1347</v>
      </c>
      <c r="D1104" s="17" t="s">
        <v>1543</v>
      </c>
      <c r="E1104" s="16" t="s">
        <v>1590</v>
      </c>
      <c r="F1104" s="16" t="s">
        <v>1591</v>
      </c>
      <c r="G1104" s="349"/>
      <c r="H1104" s="91">
        <f t="shared" si="42"/>
        <v>945</v>
      </c>
      <c r="I1104" s="84" t="s">
        <v>2454</v>
      </c>
      <c r="J1104" s="91">
        <v>1</v>
      </c>
      <c r="K1104" s="173" t="s">
        <v>1596</v>
      </c>
      <c r="L1104" s="12" t="s">
        <v>1508</v>
      </c>
      <c r="W1104" s="83">
        <v>1</v>
      </c>
    </row>
    <row r="1105" spans="1:24" ht="45" customHeight="1" x14ac:dyDescent="0.5">
      <c r="B1105" s="153">
        <v>1058</v>
      </c>
      <c r="C1105" s="21" t="s">
        <v>1347</v>
      </c>
      <c r="D1105" s="17" t="s">
        <v>1543</v>
      </c>
      <c r="E1105" s="16" t="s">
        <v>1590</v>
      </c>
      <c r="F1105" s="16" t="s">
        <v>1591</v>
      </c>
      <c r="G1105" s="349"/>
      <c r="H1105" s="91">
        <f t="shared" si="42"/>
        <v>946</v>
      </c>
      <c r="I1105" s="84" t="s">
        <v>2455</v>
      </c>
      <c r="J1105" s="91">
        <v>400</v>
      </c>
      <c r="K1105" s="173" t="s">
        <v>1597</v>
      </c>
      <c r="L1105" s="12" t="s">
        <v>1508</v>
      </c>
      <c r="W1105" s="83">
        <v>1</v>
      </c>
    </row>
    <row r="1106" spans="1:24" ht="45" customHeight="1" x14ac:dyDescent="0.5">
      <c r="B1106" s="153">
        <v>1059</v>
      </c>
      <c r="C1106" s="21" t="s">
        <v>1347</v>
      </c>
      <c r="D1106" s="17" t="s">
        <v>1543</v>
      </c>
      <c r="E1106" s="16" t="s">
        <v>1590</v>
      </c>
      <c r="F1106" s="16" t="s">
        <v>1591</v>
      </c>
      <c r="G1106" s="349"/>
      <c r="H1106" s="91">
        <f t="shared" si="42"/>
        <v>947</v>
      </c>
      <c r="I1106" s="84" t="s">
        <v>2456</v>
      </c>
      <c r="J1106" s="91">
        <v>1</v>
      </c>
      <c r="K1106" s="173" t="s">
        <v>1598</v>
      </c>
      <c r="L1106" s="12" t="s">
        <v>1508</v>
      </c>
      <c r="W1106" s="83">
        <v>1</v>
      </c>
    </row>
    <row r="1107" spans="1:24" ht="45" customHeight="1" x14ac:dyDescent="0.5">
      <c r="B1107" s="153">
        <v>1060</v>
      </c>
      <c r="C1107" s="21" t="s">
        <v>1347</v>
      </c>
      <c r="D1107" s="17" t="s">
        <v>1543</v>
      </c>
      <c r="E1107" s="16" t="s">
        <v>1590</v>
      </c>
      <c r="F1107" s="16" t="s">
        <v>1591</v>
      </c>
      <c r="G1107" s="349"/>
      <c r="H1107" s="91">
        <f t="shared" si="42"/>
        <v>948</v>
      </c>
      <c r="I1107" s="84" t="s">
        <v>2457</v>
      </c>
      <c r="J1107" s="91">
        <v>1</v>
      </c>
      <c r="K1107" s="173" t="s">
        <v>1599</v>
      </c>
      <c r="L1107" s="12" t="s">
        <v>1508</v>
      </c>
      <c r="W1107" s="83">
        <v>1</v>
      </c>
    </row>
    <row r="1108" spans="1:24" ht="45" customHeight="1" x14ac:dyDescent="0.5">
      <c r="B1108" s="153">
        <v>1061</v>
      </c>
      <c r="C1108" s="21" t="s">
        <v>1347</v>
      </c>
      <c r="D1108" s="17" t="s">
        <v>1543</v>
      </c>
      <c r="E1108" s="16" t="s">
        <v>1590</v>
      </c>
      <c r="F1108" s="16" t="s">
        <v>1591</v>
      </c>
      <c r="G1108" s="350"/>
      <c r="H1108" s="91">
        <f t="shared" si="42"/>
        <v>949</v>
      </c>
      <c r="I1108" s="84" t="s">
        <v>2458</v>
      </c>
      <c r="J1108" s="91">
        <v>1</v>
      </c>
      <c r="K1108" s="173" t="s">
        <v>1600</v>
      </c>
      <c r="L1108" s="12" t="s">
        <v>1508</v>
      </c>
      <c r="W1108" s="83">
        <v>1</v>
      </c>
    </row>
    <row r="1109" spans="1:24" ht="45" customHeight="1" x14ac:dyDescent="0.5">
      <c r="B1109" s="153">
        <v>1062</v>
      </c>
      <c r="C1109" s="21" t="s">
        <v>1347</v>
      </c>
      <c r="D1109" s="17" t="s">
        <v>1543</v>
      </c>
      <c r="E1109" s="16" t="s">
        <v>1590</v>
      </c>
      <c r="F1109" s="10" t="s">
        <v>1601</v>
      </c>
      <c r="G1109" s="345" t="s">
        <v>3799</v>
      </c>
      <c r="H1109" s="80">
        <f t="shared" si="42"/>
        <v>950</v>
      </c>
      <c r="I1109" s="84" t="s">
        <v>2459</v>
      </c>
      <c r="J1109" s="80">
        <v>45</v>
      </c>
      <c r="K1109" s="174" t="s">
        <v>3800</v>
      </c>
      <c r="L1109" s="12" t="s">
        <v>1508</v>
      </c>
      <c r="W1109" s="83">
        <v>1</v>
      </c>
    </row>
    <row r="1110" spans="1:24" ht="45" customHeight="1" x14ac:dyDescent="0.5">
      <c r="B1110" s="153">
        <v>1063</v>
      </c>
      <c r="C1110" s="21" t="s">
        <v>1347</v>
      </c>
      <c r="D1110" s="17" t="s">
        <v>1543</v>
      </c>
      <c r="E1110" s="16" t="s">
        <v>1590</v>
      </c>
      <c r="F1110" s="10" t="s">
        <v>1601</v>
      </c>
      <c r="G1110" s="347"/>
      <c r="H1110" s="80">
        <f t="shared" si="42"/>
        <v>951</v>
      </c>
      <c r="I1110" s="84" t="s">
        <v>2460</v>
      </c>
      <c r="J1110" s="80">
        <v>4</v>
      </c>
      <c r="K1110" s="174" t="s">
        <v>3801</v>
      </c>
      <c r="L1110" s="12" t="s">
        <v>1508</v>
      </c>
      <c r="W1110" s="83">
        <v>1</v>
      </c>
    </row>
    <row r="1111" spans="1:24" ht="45" customHeight="1" x14ac:dyDescent="0.5">
      <c r="B1111" s="153">
        <v>1064</v>
      </c>
      <c r="C1111" s="21" t="s">
        <v>1347</v>
      </c>
      <c r="D1111" s="17" t="s">
        <v>1543</v>
      </c>
      <c r="E1111" s="16" t="s">
        <v>1590</v>
      </c>
      <c r="F1111" s="10" t="s">
        <v>1601</v>
      </c>
      <c r="G1111" s="346"/>
      <c r="H1111" s="80">
        <f t="shared" si="42"/>
        <v>952</v>
      </c>
      <c r="I1111" s="84" t="s">
        <v>2461</v>
      </c>
      <c r="J1111" s="80">
        <v>2</v>
      </c>
      <c r="K1111" s="174" t="s">
        <v>3802</v>
      </c>
      <c r="L1111" s="12" t="s">
        <v>1508</v>
      </c>
      <c r="W1111" s="83">
        <v>1</v>
      </c>
    </row>
    <row r="1112" spans="1:24" ht="45" customHeight="1" x14ac:dyDescent="0.5">
      <c r="B1112" s="153">
        <v>1065</v>
      </c>
      <c r="G1112" s="158" t="s">
        <v>3803</v>
      </c>
      <c r="H1112" s="159"/>
      <c r="I1112" s="159"/>
      <c r="J1112" s="159"/>
      <c r="K1112" s="180"/>
      <c r="M1112" s="71"/>
      <c r="N1112" s="71"/>
      <c r="O1112" s="71"/>
      <c r="P1112" s="71"/>
      <c r="Q1112" s="72">
        <v>2</v>
      </c>
      <c r="R1112" s="73" t="s">
        <v>1694</v>
      </c>
      <c r="S1112" s="74">
        <f>SUM(S1113:S1126)</f>
        <v>6</v>
      </c>
      <c r="T1112" s="73" t="s">
        <v>1695</v>
      </c>
      <c r="U1112" s="74">
        <v>5</v>
      </c>
      <c r="V1112" s="73" t="s">
        <v>1696</v>
      </c>
      <c r="W1112" s="74">
        <f>SUM(W1113:W1126)/2</f>
        <v>12</v>
      </c>
      <c r="X1112" s="73" t="s">
        <v>1697</v>
      </c>
    </row>
    <row r="1113" spans="1:24" ht="45" customHeight="1" x14ac:dyDescent="0.5">
      <c r="B1113" s="153">
        <v>1066</v>
      </c>
      <c r="G1113" s="215" t="s">
        <v>3804</v>
      </c>
      <c r="H1113" s="216"/>
      <c r="I1113" s="217"/>
      <c r="J1113" s="217"/>
      <c r="K1113" s="217"/>
      <c r="M1113" s="75"/>
      <c r="N1113" s="75"/>
      <c r="O1113" s="75"/>
      <c r="P1113" s="75"/>
      <c r="Q1113" s="76"/>
      <c r="R1113" s="77"/>
      <c r="S1113" s="78">
        <v>3</v>
      </c>
      <c r="T1113" s="77" t="s">
        <v>1695</v>
      </c>
      <c r="U1113" s="78"/>
      <c r="V1113" s="77"/>
      <c r="W1113" s="79">
        <f>SUM(W1114:W1119)</f>
        <v>6</v>
      </c>
      <c r="X1113" s="77" t="s">
        <v>1697</v>
      </c>
    </row>
    <row r="1114" spans="1:24" ht="45" customHeight="1" x14ac:dyDescent="0.5">
      <c r="B1114" s="153">
        <v>1067</v>
      </c>
      <c r="C1114" s="21" t="s">
        <v>1347</v>
      </c>
      <c r="D1114" s="14" t="s">
        <v>1605</v>
      </c>
      <c r="E1114" s="15" t="s">
        <v>1606</v>
      </c>
      <c r="F1114" s="15" t="s">
        <v>1607</v>
      </c>
      <c r="G1114" s="355" t="s">
        <v>3805</v>
      </c>
      <c r="H1114" s="184">
        <f>+H1111+1</f>
        <v>953</v>
      </c>
      <c r="I1114" s="224" t="s">
        <v>2462</v>
      </c>
      <c r="J1114" s="184">
        <v>1</v>
      </c>
      <c r="K1114" s="186" t="s">
        <v>1609</v>
      </c>
      <c r="L1114" s="12" t="s">
        <v>1460</v>
      </c>
      <c r="W1114" s="83">
        <v>1</v>
      </c>
    </row>
    <row r="1115" spans="1:24" ht="45" customHeight="1" x14ac:dyDescent="0.5">
      <c r="A1115" s="8">
        <v>35</v>
      </c>
      <c r="B1115" s="153">
        <v>1068</v>
      </c>
      <c r="C1115" s="21" t="s">
        <v>1347</v>
      </c>
      <c r="D1115" s="14" t="s">
        <v>1605</v>
      </c>
      <c r="E1115" s="15" t="s">
        <v>1606</v>
      </c>
      <c r="F1115" s="15" t="s">
        <v>1607</v>
      </c>
      <c r="G1115" s="357"/>
      <c r="H1115" s="164">
        <f>+H1114+1</f>
        <v>954</v>
      </c>
      <c r="I1115" s="224" t="s">
        <v>2463</v>
      </c>
      <c r="J1115" s="184">
        <v>1</v>
      </c>
      <c r="K1115" s="186" t="s">
        <v>1610</v>
      </c>
      <c r="L1115" s="12" t="s">
        <v>1460</v>
      </c>
      <c r="W1115" s="83">
        <v>1</v>
      </c>
    </row>
    <row r="1116" spans="1:24" ht="45" customHeight="1" x14ac:dyDescent="0.5">
      <c r="A1116" s="8">
        <v>36</v>
      </c>
      <c r="B1116" s="153">
        <v>1069</v>
      </c>
      <c r="C1116" s="21" t="s">
        <v>1347</v>
      </c>
      <c r="D1116" s="14" t="s">
        <v>1605</v>
      </c>
      <c r="E1116" s="15" t="s">
        <v>1606</v>
      </c>
      <c r="F1116" s="18" t="s">
        <v>1611</v>
      </c>
      <c r="G1116" s="352" t="s">
        <v>3806</v>
      </c>
      <c r="H1116" s="80">
        <f>+H1115+1</f>
        <v>955</v>
      </c>
      <c r="I1116" s="224" t="s">
        <v>2464</v>
      </c>
      <c r="J1116" s="90">
        <v>2</v>
      </c>
      <c r="K1116" s="185" t="s">
        <v>1613</v>
      </c>
      <c r="L1116" s="12" t="s">
        <v>1460</v>
      </c>
      <c r="W1116" s="83">
        <v>1</v>
      </c>
    </row>
    <row r="1117" spans="1:24" ht="45" customHeight="1" x14ac:dyDescent="0.5">
      <c r="A1117" s="8">
        <v>37</v>
      </c>
      <c r="B1117" s="153">
        <v>1070</v>
      </c>
      <c r="C1117" s="21" t="s">
        <v>1347</v>
      </c>
      <c r="D1117" s="14" t="s">
        <v>1605</v>
      </c>
      <c r="E1117" s="15" t="s">
        <v>1606</v>
      </c>
      <c r="F1117" s="18" t="s">
        <v>1611</v>
      </c>
      <c r="G1117" s="354"/>
      <c r="H1117" s="80">
        <f>+H1116+1</f>
        <v>956</v>
      </c>
      <c r="I1117" s="224" t="s">
        <v>2465</v>
      </c>
      <c r="J1117" s="90">
        <v>2</v>
      </c>
      <c r="K1117" s="185" t="s">
        <v>1614</v>
      </c>
      <c r="L1117" s="12" t="s">
        <v>1460</v>
      </c>
      <c r="W1117" s="83">
        <v>1</v>
      </c>
    </row>
    <row r="1118" spans="1:24" ht="45" customHeight="1" x14ac:dyDescent="0.5">
      <c r="A1118" s="8">
        <v>38</v>
      </c>
      <c r="B1118" s="153">
        <v>1071</v>
      </c>
      <c r="C1118" s="21" t="s">
        <v>1347</v>
      </c>
      <c r="D1118" s="14" t="s">
        <v>1605</v>
      </c>
      <c r="E1118" s="15" t="s">
        <v>1606</v>
      </c>
      <c r="F1118" s="15" t="s">
        <v>1615</v>
      </c>
      <c r="G1118" s="355" t="s">
        <v>3807</v>
      </c>
      <c r="H1118" s="164">
        <f>+H1117+1</f>
        <v>957</v>
      </c>
      <c r="I1118" s="224" t="s">
        <v>2466</v>
      </c>
      <c r="J1118" s="184">
        <v>200</v>
      </c>
      <c r="K1118" s="186" t="s">
        <v>1617</v>
      </c>
      <c r="L1118" s="12" t="s">
        <v>1460</v>
      </c>
      <c r="W1118" s="83">
        <v>1</v>
      </c>
    </row>
    <row r="1119" spans="1:24" ht="45" customHeight="1" x14ac:dyDescent="0.5">
      <c r="A1119" s="8">
        <v>39</v>
      </c>
      <c r="B1119" s="153">
        <v>1072</v>
      </c>
      <c r="C1119" s="21" t="s">
        <v>1347</v>
      </c>
      <c r="D1119" s="14" t="s">
        <v>1605</v>
      </c>
      <c r="E1119" s="15" t="s">
        <v>1606</v>
      </c>
      <c r="F1119" s="15" t="s">
        <v>1615</v>
      </c>
      <c r="G1119" s="357"/>
      <c r="H1119" s="164">
        <f>+H1118+1</f>
        <v>958</v>
      </c>
      <c r="I1119" s="224" t="s">
        <v>2467</v>
      </c>
      <c r="J1119" s="184">
        <v>2</v>
      </c>
      <c r="K1119" s="186" t="s">
        <v>1618</v>
      </c>
      <c r="L1119" s="12" t="s">
        <v>1460</v>
      </c>
      <c r="W1119" s="83">
        <v>1</v>
      </c>
    </row>
    <row r="1120" spans="1:24" ht="45" customHeight="1" x14ac:dyDescent="0.5">
      <c r="B1120" s="153">
        <v>1073</v>
      </c>
      <c r="G1120" s="215" t="s">
        <v>3808</v>
      </c>
      <c r="H1120" s="216"/>
      <c r="I1120" s="217"/>
      <c r="J1120" s="217"/>
      <c r="K1120" s="217"/>
      <c r="M1120" s="75"/>
      <c r="N1120" s="75"/>
      <c r="O1120" s="75"/>
      <c r="P1120" s="75"/>
      <c r="Q1120" s="76"/>
      <c r="R1120" s="77"/>
      <c r="S1120" s="78">
        <v>3</v>
      </c>
      <c r="T1120" s="77" t="s">
        <v>1695</v>
      </c>
      <c r="U1120" s="78"/>
      <c r="V1120" s="77"/>
      <c r="W1120" s="79">
        <f>SUM(W1121:W1126)</f>
        <v>6</v>
      </c>
      <c r="X1120" s="77" t="s">
        <v>1697</v>
      </c>
    </row>
    <row r="1121" spans="1:24" ht="45" customHeight="1" x14ac:dyDescent="0.5">
      <c r="A1121" s="8">
        <v>40</v>
      </c>
      <c r="B1121" s="153">
        <v>1074</v>
      </c>
      <c r="C1121" s="21" t="s">
        <v>1347</v>
      </c>
      <c r="D1121" s="14" t="s">
        <v>1605</v>
      </c>
      <c r="E1121" s="16" t="s">
        <v>1620</v>
      </c>
      <c r="F1121" s="16" t="s">
        <v>1621</v>
      </c>
      <c r="G1121" s="358" t="s">
        <v>3809</v>
      </c>
      <c r="H1121" s="183">
        <f>+H1119+1</f>
        <v>959</v>
      </c>
      <c r="I1121" s="224" t="s">
        <v>2468</v>
      </c>
      <c r="J1121" s="183">
        <v>1</v>
      </c>
      <c r="K1121" s="151" t="s">
        <v>1623</v>
      </c>
      <c r="L1121" s="12" t="s">
        <v>1460</v>
      </c>
      <c r="W1121" s="83">
        <v>1</v>
      </c>
    </row>
    <row r="1122" spans="1:24" ht="45" customHeight="1" x14ac:dyDescent="0.5">
      <c r="A1122" s="8">
        <v>41</v>
      </c>
      <c r="B1122" s="153">
        <v>1075</v>
      </c>
      <c r="C1122" s="21" t="s">
        <v>1347</v>
      </c>
      <c r="D1122" s="14" t="s">
        <v>1605</v>
      </c>
      <c r="E1122" s="16" t="s">
        <v>1620</v>
      </c>
      <c r="F1122" s="16" t="s">
        <v>1621</v>
      </c>
      <c r="G1122" s="359"/>
      <c r="H1122" s="91">
        <f>+H1121+1</f>
        <v>960</v>
      </c>
      <c r="I1122" s="224" t="s">
        <v>2469</v>
      </c>
      <c r="J1122" s="183">
        <v>200</v>
      </c>
      <c r="K1122" s="151" t="s">
        <v>1624</v>
      </c>
      <c r="L1122" s="12" t="s">
        <v>1460</v>
      </c>
      <c r="W1122" s="83">
        <v>1</v>
      </c>
    </row>
    <row r="1123" spans="1:24" ht="45" customHeight="1" x14ac:dyDescent="0.5">
      <c r="A1123" s="8">
        <v>42</v>
      </c>
      <c r="B1123" s="153">
        <v>1076</v>
      </c>
      <c r="C1123" s="21" t="s">
        <v>1347</v>
      </c>
      <c r="D1123" s="14" t="s">
        <v>1605</v>
      </c>
      <c r="E1123" s="16" t="s">
        <v>1620</v>
      </c>
      <c r="F1123" s="18" t="s">
        <v>1625</v>
      </c>
      <c r="G1123" s="352" t="s">
        <v>3810</v>
      </c>
      <c r="H1123" s="80">
        <f>+H1122+1</f>
        <v>961</v>
      </c>
      <c r="I1123" s="224" t="s">
        <v>2470</v>
      </c>
      <c r="J1123" s="90">
        <v>1</v>
      </c>
      <c r="K1123" s="185" t="s">
        <v>1627</v>
      </c>
      <c r="L1123" s="12" t="s">
        <v>1460</v>
      </c>
      <c r="W1123" s="83">
        <v>1</v>
      </c>
    </row>
    <row r="1124" spans="1:24" ht="45" customHeight="1" x14ac:dyDescent="0.5">
      <c r="A1124" s="8">
        <v>43</v>
      </c>
      <c r="B1124" s="153">
        <v>1077</v>
      </c>
      <c r="C1124" s="21" t="s">
        <v>1347</v>
      </c>
      <c r="D1124" s="14" t="s">
        <v>1605</v>
      </c>
      <c r="E1124" s="16" t="s">
        <v>1620</v>
      </c>
      <c r="F1124" s="18" t="s">
        <v>1625</v>
      </c>
      <c r="G1124" s="354"/>
      <c r="H1124" s="80">
        <f>+H1123+1</f>
        <v>962</v>
      </c>
      <c r="I1124" s="224" t="s">
        <v>2471</v>
      </c>
      <c r="J1124" s="90">
        <v>6</v>
      </c>
      <c r="K1124" s="185" t="s">
        <v>3811</v>
      </c>
      <c r="L1124" s="12" t="s">
        <v>1460</v>
      </c>
      <c r="W1124" s="83">
        <v>1</v>
      </c>
    </row>
    <row r="1125" spans="1:24" ht="45" customHeight="1" x14ac:dyDescent="0.5">
      <c r="A1125" s="8">
        <v>44</v>
      </c>
      <c r="B1125" s="153">
        <v>1078</v>
      </c>
      <c r="C1125" s="21" t="s">
        <v>1347</v>
      </c>
      <c r="D1125" s="14" t="s">
        <v>1605</v>
      </c>
      <c r="E1125" s="16" t="s">
        <v>1620</v>
      </c>
      <c r="F1125" s="16" t="s">
        <v>1628</v>
      </c>
      <c r="G1125" s="358" t="s">
        <v>3812</v>
      </c>
      <c r="H1125" s="91">
        <f>+H1124+1</f>
        <v>963</v>
      </c>
      <c r="I1125" s="224" t="s">
        <v>2472</v>
      </c>
      <c r="J1125" s="183">
        <v>1</v>
      </c>
      <c r="K1125" s="151" t="s">
        <v>1630</v>
      </c>
      <c r="L1125" s="12" t="s">
        <v>1460</v>
      </c>
      <c r="W1125" s="83">
        <v>1</v>
      </c>
    </row>
    <row r="1126" spans="1:24" ht="45" customHeight="1" x14ac:dyDescent="0.5">
      <c r="A1126" s="8">
        <v>45</v>
      </c>
      <c r="B1126" s="153">
        <v>1079</v>
      </c>
      <c r="C1126" s="21" t="s">
        <v>1347</v>
      </c>
      <c r="D1126" s="14" t="s">
        <v>1605</v>
      </c>
      <c r="E1126" s="16" t="s">
        <v>1620</v>
      </c>
      <c r="F1126" s="16" t="s">
        <v>1628</v>
      </c>
      <c r="G1126" s="359"/>
      <c r="H1126" s="91">
        <f>+H1125+1</f>
        <v>964</v>
      </c>
      <c r="I1126" s="224" t="s">
        <v>2473</v>
      </c>
      <c r="J1126" s="183">
        <v>3</v>
      </c>
      <c r="K1126" s="151" t="s">
        <v>1631</v>
      </c>
      <c r="L1126" s="12" t="s">
        <v>1460</v>
      </c>
      <c r="W1126" s="83">
        <v>1</v>
      </c>
    </row>
    <row r="1127" spans="1:24" ht="45" customHeight="1" x14ac:dyDescent="0.5">
      <c r="B1127" s="153">
        <v>1080</v>
      </c>
      <c r="G1127" s="158" t="s">
        <v>3813</v>
      </c>
      <c r="H1127" s="159"/>
      <c r="I1127" s="159"/>
      <c r="J1127" s="159"/>
      <c r="K1127" s="180"/>
      <c r="M1127" s="71"/>
      <c r="N1127" s="71"/>
      <c r="O1127" s="71"/>
      <c r="P1127" s="71"/>
      <c r="Q1127" s="72">
        <v>3</v>
      </c>
      <c r="R1127" s="73" t="s">
        <v>1694</v>
      </c>
      <c r="S1127" s="74">
        <f>SUM(S1128:S1150)</f>
        <v>7</v>
      </c>
      <c r="T1127" s="73" t="s">
        <v>1695</v>
      </c>
      <c r="U1127" s="74">
        <v>4</v>
      </c>
      <c r="V1127" s="73" t="s">
        <v>1696</v>
      </c>
      <c r="W1127" s="74">
        <f>SUM(W1128:W1150)/2</f>
        <v>20</v>
      </c>
      <c r="X1127" s="73" t="s">
        <v>1697</v>
      </c>
    </row>
    <row r="1128" spans="1:24" ht="45" customHeight="1" x14ac:dyDescent="0.5">
      <c r="B1128" s="153">
        <v>1081</v>
      </c>
      <c r="G1128" s="215" t="s">
        <v>3814</v>
      </c>
      <c r="H1128" s="216"/>
      <c r="I1128" s="217"/>
      <c r="J1128" s="217"/>
      <c r="K1128" s="217"/>
      <c r="M1128" s="75"/>
      <c r="N1128" s="75"/>
      <c r="O1128" s="75"/>
      <c r="P1128" s="75"/>
      <c r="Q1128" s="76"/>
      <c r="R1128" s="77"/>
      <c r="S1128" s="78">
        <v>3</v>
      </c>
      <c r="T1128" s="77" t="s">
        <v>1695</v>
      </c>
      <c r="U1128" s="78"/>
      <c r="V1128" s="77"/>
      <c r="W1128" s="79">
        <f>SUM(W1129:W1135)</f>
        <v>7</v>
      </c>
      <c r="X1128" s="77" t="s">
        <v>1697</v>
      </c>
    </row>
    <row r="1129" spans="1:24" ht="45" customHeight="1" x14ac:dyDescent="0.5">
      <c r="A1129" s="8">
        <v>46</v>
      </c>
      <c r="B1129" s="153">
        <v>1082</v>
      </c>
      <c r="C1129" s="21" t="s">
        <v>1347</v>
      </c>
      <c r="D1129" s="17" t="s">
        <v>1634</v>
      </c>
      <c r="E1129" s="15" t="s">
        <v>1635</v>
      </c>
      <c r="F1129" s="15" t="s">
        <v>1636</v>
      </c>
      <c r="G1129" s="355" t="s">
        <v>3815</v>
      </c>
      <c r="H1129" s="184">
        <f>+H1126+1</f>
        <v>965</v>
      </c>
      <c r="I1129" s="224" t="s">
        <v>2474</v>
      </c>
      <c r="J1129" s="184">
        <v>2</v>
      </c>
      <c r="K1129" s="195" t="s">
        <v>3816</v>
      </c>
      <c r="L1129" s="12" t="s">
        <v>1460</v>
      </c>
      <c r="W1129" s="83">
        <v>1</v>
      </c>
    </row>
    <row r="1130" spans="1:24" ht="45" customHeight="1" x14ac:dyDescent="0.5">
      <c r="A1130" s="8">
        <v>47</v>
      </c>
      <c r="B1130" s="153">
        <v>1083</v>
      </c>
      <c r="C1130" s="21" t="s">
        <v>1347</v>
      </c>
      <c r="D1130" s="17" t="s">
        <v>1634</v>
      </c>
      <c r="E1130" s="15" t="s">
        <v>1635</v>
      </c>
      <c r="F1130" s="15" t="s">
        <v>1636</v>
      </c>
      <c r="G1130" s="357"/>
      <c r="H1130" s="164">
        <f t="shared" ref="H1130:H1135" si="43">+H1129+1</f>
        <v>966</v>
      </c>
      <c r="I1130" s="224" t="s">
        <v>2475</v>
      </c>
      <c r="J1130" s="184">
        <v>2</v>
      </c>
      <c r="K1130" s="195" t="s">
        <v>1638</v>
      </c>
      <c r="L1130" s="12" t="s">
        <v>1460</v>
      </c>
      <c r="W1130" s="83">
        <v>1</v>
      </c>
    </row>
    <row r="1131" spans="1:24" ht="45" customHeight="1" x14ac:dyDescent="0.5">
      <c r="A1131" s="8">
        <v>48</v>
      </c>
      <c r="B1131" s="153">
        <v>1084</v>
      </c>
      <c r="C1131" s="21" t="s">
        <v>1347</v>
      </c>
      <c r="D1131" s="17" t="s">
        <v>1634</v>
      </c>
      <c r="E1131" s="15" t="s">
        <v>1635</v>
      </c>
      <c r="F1131" s="18" t="s">
        <v>1639</v>
      </c>
      <c r="G1131" s="352" t="s">
        <v>3817</v>
      </c>
      <c r="H1131" s="80">
        <f t="shared" si="43"/>
        <v>967</v>
      </c>
      <c r="I1131" s="224" t="s">
        <v>2476</v>
      </c>
      <c r="J1131" s="90">
        <v>1</v>
      </c>
      <c r="K1131" s="188" t="s">
        <v>1641</v>
      </c>
      <c r="L1131" s="12" t="s">
        <v>1460</v>
      </c>
      <c r="W1131" s="83">
        <v>1</v>
      </c>
    </row>
    <row r="1132" spans="1:24" ht="45" customHeight="1" x14ac:dyDescent="0.5">
      <c r="A1132" s="8">
        <v>49</v>
      </c>
      <c r="B1132" s="153">
        <v>1085</v>
      </c>
      <c r="C1132" s="21" t="s">
        <v>1347</v>
      </c>
      <c r="D1132" s="17" t="s">
        <v>1634</v>
      </c>
      <c r="E1132" s="15" t="s">
        <v>1635</v>
      </c>
      <c r="F1132" s="18" t="s">
        <v>1639</v>
      </c>
      <c r="G1132" s="353"/>
      <c r="H1132" s="80">
        <f t="shared" si="43"/>
        <v>968</v>
      </c>
      <c r="I1132" s="224" t="s">
        <v>2477</v>
      </c>
      <c r="J1132" s="90">
        <v>2</v>
      </c>
      <c r="K1132" s="188" t="s">
        <v>1642</v>
      </c>
      <c r="L1132" s="12" t="s">
        <v>1460</v>
      </c>
      <c r="W1132" s="83">
        <v>1</v>
      </c>
    </row>
    <row r="1133" spans="1:24" ht="45" customHeight="1" x14ac:dyDescent="0.5">
      <c r="A1133" s="8">
        <v>50</v>
      </c>
      <c r="B1133" s="153">
        <v>1086</v>
      </c>
      <c r="C1133" s="21" t="s">
        <v>1347</v>
      </c>
      <c r="D1133" s="17" t="s">
        <v>1634</v>
      </c>
      <c r="E1133" s="15" t="s">
        <v>1635</v>
      </c>
      <c r="F1133" s="18" t="s">
        <v>1639</v>
      </c>
      <c r="G1133" s="354"/>
      <c r="H1133" s="80">
        <f t="shared" si="43"/>
        <v>969</v>
      </c>
      <c r="I1133" s="224" t="s">
        <v>2478</v>
      </c>
      <c r="J1133" s="90">
        <v>1</v>
      </c>
      <c r="K1133" s="188" t="s">
        <v>1643</v>
      </c>
      <c r="L1133" s="12" t="s">
        <v>1460</v>
      </c>
      <c r="W1133" s="83">
        <v>1</v>
      </c>
    </row>
    <row r="1134" spans="1:24" ht="45" customHeight="1" x14ac:dyDescent="0.5">
      <c r="A1134" s="8">
        <v>51</v>
      </c>
      <c r="B1134" s="153">
        <v>1087</v>
      </c>
      <c r="C1134" s="21" t="s">
        <v>1347</v>
      </c>
      <c r="D1134" s="17" t="s">
        <v>1634</v>
      </c>
      <c r="E1134" s="15" t="s">
        <v>1635</v>
      </c>
      <c r="F1134" s="15" t="s">
        <v>1644</v>
      </c>
      <c r="G1134" s="355" t="s">
        <v>3818</v>
      </c>
      <c r="H1134" s="164">
        <f t="shared" si="43"/>
        <v>970</v>
      </c>
      <c r="I1134" s="224" t="s">
        <v>2479</v>
      </c>
      <c r="J1134" s="184">
        <v>2</v>
      </c>
      <c r="K1134" s="195" t="s">
        <v>3819</v>
      </c>
      <c r="L1134" s="12" t="s">
        <v>1460</v>
      </c>
      <c r="W1134" s="83">
        <v>1</v>
      </c>
    </row>
    <row r="1135" spans="1:24" ht="45" customHeight="1" x14ac:dyDescent="0.5">
      <c r="A1135" s="8">
        <v>52</v>
      </c>
      <c r="B1135" s="153">
        <v>1088</v>
      </c>
      <c r="C1135" s="21" t="s">
        <v>1347</v>
      </c>
      <c r="D1135" s="17" t="s">
        <v>1634</v>
      </c>
      <c r="E1135" s="15" t="s">
        <v>1635</v>
      </c>
      <c r="F1135" s="15" t="s">
        <v>1644</v>
      </c>
      <c r="G1135" s="357"/>
      <c r="H1135" s="164">
        <f t="shared" si="43"/>
        <v>971</v>
      </c>
      <c r="I1135" s="224" t="s">
        <v>2480</v>
      </c>
      <c r="J1135" s="225">
        <v>1</v>
      </c>
      <c r="K1135" s="186" t="s">
        <v>3820</v>
      </c>
      <c r="L1135" s="12" t="s">
        <v>1460</v>
      </c>
      <c r="W1135" s="83">
        <v>1</v>
      </c>
    </row>
    <row r="1136" spans="1:24" ht="45" customHeight="1" x14ac:dyDescent="0.5">
      <c r="B1136" s="153">
        <v>1089</v>
      </c>
      <c r="G1136" s="215" t="s">
        <v>3821</v>
      </c>
      <c r="H1136" s="216"/>
      <c r="I1136" s="215"/>
      <c r="J1136" s="215"/>
      <c r="K1136" s="215"/>
      <c r="M1136" s="75"/>
      <c r="N1136" s="75"/>
      <c r="O1136" s="75"/>
      <c r="P1136" s="75"/>
      <c r="Q1136" s="76"/>
      <c r="R1136" s="77"/>
      <c r="S1136" s="78">
        <v>3</v>
      </c>
      <c r="T1136" s="77" t="s">
        <v>1695</v>
      </c>
      <c r="U1136" s="78"/>
      <c r="V1136" s="77"/>
      <c r="W1136" s="79">
        <f>SUM(W1137:W1146)</f>
        <v>10</v>
      </c>
      <c r="X1136" s="77" t="s">
        <v>1697</v>
      </c>
    </row>
    <row r="1137" spans="1:24" ht="45" customHeight="1" x14ac:dyDescent="0.5">
      <c r="A1137" s="8">
        <v>53</v>
      </c>
      <c r="B1137" s="153">
        <v>1090</v>
      </c>
      <c r="C1137" s="21" t="s">
        <v>1347</v>
      </c>
      <c r="D1137" s="17" t="s">
        <v>1634</v>
      </c>
      <c r="E1137" s="16" t="s">
        <v>1647</v>
      </c>
      <c r="F1137" s="16" t="s">
        <v>1648</v>
      </c>
      <c r="G1137" s="358" t="s">
        <v>3822</v>
      </c>
      <c r="H1137" s="183">
        <f>+H1135+1</f>
        <v>972</v>
      </c>
      <c r="I1137" s="224" t="s">
        <v>2481</v>
      </c>
      <c r="J1137" s="183">
        <v>1</v>
      </c>
      <c r="K1137" s="94" t="s">
        <v>1650</v>
      </c>
      <c r="L1137" s="12" t="s">
        <v>1460</v>
      </c>
      <c r="W1137" s="83">
        <v>1</v>
      </c>
    </row>
    <row r="1138" spans="1:24" ht="45" customHeight="1" x14ac:dyDescent="0.5">
      <c r="A1138" s="176">
        <v>54</v>
      </c>
      <c r="B1138" s="153"/>
      <c r="C1138" s="21" t="s">
        <v>1347</v>
      </c>
      <c r="D1138" s="17" t="s">
        <v>1634</v>
      </c>
      <c r="E1138" s="16" t="s">
        <v>1647</v>
      </c>
      <c r="F1138" s="16" t="s">
        <v>1648</v>
      </c>
      <c r="G1138" s="395"/>
      <c r="H1138" s="91">
        <f t="shared" ref="H1138:H1146" si="44">+H1137+1</f>
        <v>973</v>
      </c>
      <c r="I1138" s="224" t="s">
        <v>2482</v>
      </c>
      <c r="J1138" s="183">
        <v>2</v>
      </c>
      <c r="K1138" s="94" t="s">
        <v>3823</v>
      </c>
      <c r="L1138" s="12" t="s">
        <v>1460</v>
      </c>
      <c r="W1138" s="83">
        <v>1</v>
      </c>
    </row>
    <row r="1139" spans="1:24" ht="45" customHeight="1" x14ac:dyDescent="0.5">
      <c r="A1139" s="176">
        <v>55</v>
      </c>
      <c r="B1139" s="153"/>
      <c r="C1139" s="21" t="s">
        <v>1347</v>
      </c>
      <c r="D1139" s="17" t="s">
        <v>1634</v>
      </c>
      <c r="E1139" s="16" t="s">
        <v>1647</v>
      </c>
      <c r="F1139" s="16" t="s">
        <v>1648</v>
      </c>
      <c r="G1139" s="395"/>
      <c r="H1139" s="91">
        <f t="shared" si="44"/>
        <v>974</v>
      </c>
      <c r="I1139" s="224" t="s">
        <v>2483</v>
      </c>
      <c r="J1139" s="183">
        <v>2</v>
      </c>
      <c r="K1139" s="94" t="s">
        <v>3824</v>
      </c>
      <c r="L1139" s="12" t="s">
        <v>1460</v>
      </c>
      <c r="W1139" s="83">
        <v>1</v>
      </c>
    </row>
    <row r="1140" spans="1:24" ht="45" customHeight="1" x14ac:dyDescent="0.5">
      <c r="A1140" s="8">
        <v>56</v>
      </c>
      <c r="B1140" s="153">
        <v>1091</v>
      </c>
      <c r="C1140" s="21" t="s">
        <v>1347</v>
      </c>
      <c r="D1140" s="17" t="s">
        <v>1634</v>
      </c>
      <c r="E1140" s="16" t="s">
        <v>1647</v>
      </c>
      <c r="F1140" s="16" t="s">
        <v>1648</v>
      </c>
      <c r="G1140" s="359"/>
      <c r="H1140" s="91">
        <f t="shared" si="44"/>
        <v>975</v>
      </c>
      <c r="I1140" s="224" t="s">
        <v>2484</v>
      </c>
      <c r="J1140" s="183">
        <v>1</v>
      </c>
      <c r="K1140" s="94" t="s">
        <v>1651</v>
      </c>
      <c r="L1140" s="12" t="s">
        <v>1460</v>
      </c>
      <c r="W1140" s="83">
        <v>1</v>
      </c>
    </row>
    <row r="1141" spans="1:24" ht="45" customHeight="1" x14ac:dyDescent="0.5">
      <c r="A1141" s="8">
        <v>57</v>
      </c>
      <c r="B1141" s="153">
        <v>1092</v>
      </c>
      <c r="C1141" s="21" t="s">
        <v>1347</v>
      </c>
      <c r="D1141" s="17" t="s">
        <v>1634</v>
      </c>
      <c r="E1141" s="16" t="s">
        <v>1647</v>
      </c>
      <c r="F1141" s="18" t="s">
        <v>1652</v>
      </c>
      <c r="G1141" s="352" t="s">
        <v>3825</v>
      </c>
      <c r="H1141" s="80">
        <f t="shared" si="44"/>
        <v>976</v>
      </c>
      <c r="I1141" s="224" t="s">
        <v>2485</v>
      </c>
      <c r="J1141" s="90">
        <v>3</v>
      </c>
      <c r="K1141" s="188" t="s">
        <v>3826</v>
      </c>
      <c r="L1141" s="12" t="s">
        <v>1460</v>
      </c>
      <c r="W1141" s="83">
        <v>1</v>
      </c>
    </row>
    <row r="1142" spans="1:24" ht="45" customHeight="1" x14ac:dyDescent="0.5">
      <c r="A1142" s="8">
        <v>58</v>
      </c>
      <c r="B1142" s="153">
        <v>1093</v>
      </c>
      <c r="C1142" s="21" t="s">
        <v>1347</v>
      </c>
      <c r="D1142" s="17" t="s">
        <v>1634</v>
      </c>
      <c r="E1142" s="16" t="s">
        <v>1647</v>
      </c>
      <c r="F1142" s="18" t="s">
        <v>1652</v>
      </c>
      <c r="G1142" s="353"/>
      <c r="H1142" s="80">
        <f t="shared" si="44"/>
        <v>977</v>
      </c>
      <c r="I1142" s="224" t="s">
        <v>2486</v>
      </c>
      <c r="J1142" s="90">
        <v>3</v>
      </c>
      <c r="K1142" s="188" t="s">
        <v>1654</v>
      </c>
      <c r="L1142" s="12" t="s">
        <v>1460</v>
      </c>
      <c r="W1142" s="83">
        <v>1</v>
      </c>
    </row>
    <row r="1143" spans="1:24" ht="45" customHeight="1" x14ac:dyDescent="0.5">
      <c r="A1143" s="8">
        <v>59</v>
      </c>
      <c r="B1143" s="153">
        <v>1094</v>
      </c>
      <c r="C1143" s="21" t="s">
        <v>1347</v>
      </c>
      <c r="D1143" s="17" t="s">
        <v>1634</v>
      </c>
      <c r="E1143" s="16" t="s">
        <v>1647</v>
      </c>
      <c r="F1143" s="18" t="s">
        <v>1652</v>
      </c>
      <c r="G1143" s="353"/>
      <c r="H1143" s="80">
        <f t="shared" si="44"/>
        <v>978</v>
      </c>
      <c r="I1143" s="224" t="s">
        <v>2487</v>
      </c>
      <c r="J1143" s="90">
        <v>1</v>
      </c>
      <c r="K1143" s="188" t="s">
        <v>1655</v>
      </c>
      <c r="L1143" s="12" t="s">
        <v>1460</v>
      </c>
      <c r="W1143" s="83">
        <v>1</v>
      </c>
    </row>
    <row r="1144" spans="1:24" ht="45" customHeight="1" x14ac:dyDescent="0.5">
      <c r="A1144" s="8">
        <v>60</v>
      </c>
      <c r="B1144" s="153">
        <v>1095</v>
      </c>
      <c r="C1144" s="21" t="s">
        <v>1347</v>
      </c>
      <c r="D1144" s="17" t="s">
        <v>1634</v>
      </c>
      <c r="E1144" s="16" t="s">
        <v>1647</v>
      </c>
      <c r="F1144" s="18" t="s">
        <v>1652</v>
      </c>
      <c r="G1144" s="353"/>
      <c r="H1144" s="80">
        <f t="shared" si="44"/>
        <v>979</v>
      </c>
      <c r="I1144" s="224" t="s">
        <v>2488</v>
      </c>
      <c r="J1144" s="90">
        <v>1</v>
      </c>
      <c r="K1144" s="188" t="s">
        <v>1656</v>
      </c>
      <c r="L1144" s="12" t="s">
        <v>1460</v>
      </c>
      <c r="W1144" s="83">
        <v>1</v>
      </c>
    </row>
    <row r="1145" spans="1:24" ht="45" customHeight="1" x14ac:dyDescent="0.5">
      <c r="A1145" s="8">
        <v>61</v>
      </c>
      <c r="B1145" s="153">
        <v>1096</v>
      </c>
      <c r="C1145" s="21" t="s">
        <v>1347</v>
      </c>
      <c r="D1145" s="17" t="s">
        <v>1634</v>
      </c>
      <c r="E1145" s="16" t="s">
        <v>1647</v>
      </c>
      <c r="F1145" s="18" t="s">
        <v>1652</v>
      </c>
      <c r="G1145" s="354"/>
      <c r="H1145" s="80">
        <f t="shared" si="44"/>
        <v>980</v>
      </c>
      <c r="I1145" s="224" t="s">
        <v>2489</v>
      </c>
      <c r="J1145" s="90">
        <v>4</v>
      </c>
      <c r="K1145" s="188" t="s">
        <v>1657</v>
      </c>
      <c r="L1145" s="12" t="s">
        <v>1460</v>
      </c>
      <c r="W1145" s="83">
        <v>1</v>
      </c>
    </row>
    <row r="1146" spans="1:24" ht="45" customHeight="1" x14ac:dyDescent="0.5">
      <c r="A1146" s="8">
        <v>62</v>
      </c>
      <c r="B1146" s="153">
        <v>1097</v>
      </c>
      <c r="C1146" s="21" t="s">
        <v>1347</v>
      </c>
      <c r="D1146" s="17" t="s">
        <v>1634</v>
      </c>
      <c r="E1146" s="16" t="s">
        <v>1647</v>
      </c>
      <c r="F1146" s="16" t="s">
        <v>1658</v>
      </c>
      <c r="G1146" s="151" t="s">
        <v>3827</v>
      </c>
      <c r="H1146" s="91">
        <f t="shared" si="44"/>
        <v>981</v>
      </c>
      <c r="I1146" s="224" t="s">
        <v>2490</v>
      </c>
      <c r="J1146" s="183">
        <v>1</v>
      </c>
      <c r="K1146" s="151" t="s">
        <v>1660</v>
      </c>
      <c r="L1146" s="12" t="s">
        <v>1460</v>
      </c>
      <c r="W1146" s="83">
        <v>1</v>
      </c>
    </row>
    <row r="1147" spans="1:24" ht="45" customHeight="1" x14ac:dyDescent="0.5">
      <c r="B1147" s="153">
        <v>1098</v>
      </c>
      <c r="G1147" s="215" t="s">
        <v>3828</v>
      </c>
      <c r="H1147" s="216"/>
      <c r="I1147" s="215"/>
      <c r="J1147" s="215"/>
      <c r="K1147" s="215"/>
      <c r="M1147" s="75"/>
      <c r="N1147" s="75"/>
      <c r="O1147" s="75"/>
      <c r="P1147" s="75"/>
      <c r="Q1147" s="76"/>
      <c r="R1147" s="77"/>
      <c r="S1147" s="78">
        <v>1</v>
      </c>
      <c r="T1147" s="77" t="s">
        <v>1695</v>
      </c>
      <c r="U1147" s="78"/>
      <c r="V1147" s="77"/>
      <c r="W1147" s="79">
        <f>SUM(W1148:W1150)</f>
        <v>3</v>
      </c>
      <c r="X1147" s="77" t="s">
        <v>1697</v>
      </c>
    </row>
    <row r="1148" spans="1:24" ht="45" customHeight="1" x14ac:dyDescent="0.5">
      <c r="A1148" s="8">
        <v>63</v>
      </c>
      <c r="B1148" s="153">
        <v>1099</v>
      </c>
      <c r="C1148" s="21" t="s">
        <v>1347</v>
      </c>
      <c r="D1148" s="17" t="s">
        <v>1634</v>
      </c>
      <c r="E1148" s="15" t="s">
        <v>1662</v>
      </c>
      <c r="F1148" s="15" t="s">
        <v>1663</v>
      </c>
      <c r="G1148" s="355" t="s">
        <v>3829</v>
      </c>
      <c r="H1148" s="184">
        <f>+H1146+1</f>
        <v>982</v>
      </c>
      <c r="I1148" s="224" t="s">
        <v>2491</v>
      </c>
      <c r="J1148" s="184">
        <v>1</v>
      </c>
      <c r="K1148" s="195" t="s">
        <v>1665</v>
      </c>
      <c r="L1148" s="12" t="s">
        <v>1460</v>
      </c>
      <c r="W1148" s="83">
        <v>1</v>
      </c>
    </row>
    <row r="1149" spans="1:24" ht="45" customHeight="1" x14ac:dyDescent="0.5">
      <c r="A1149" s="8">
        <v>64</v>
      </c>
      <c r="B1149" s="153">
        <v>1100</v>
      </c>
      <c r="C1149" s="21" t="s">
        <v>1347</v>
      </c>
      <c r="D1149" s="17" t="s">
        <v>1634</v>
      </c>
      <c r="E1149" s="15" t="s">
        <v>1662</v>
      </c>
      <c r="F1149" s="15" t="s">
        <v>1663</v>
      </c>
      <c r="G1149" s="356"/>
      <c r="H1149" s="164">
        <f>+H1148+1</f>
        <v>983</v>
      </c>
      <c r="I1149" s="224" t="s">
        <v>2492</v>
      </c>
      <c r="J1149" s="184">
        <v>2</v>
      </c>
      <c r="K1149" s="195" t="s">
        <v>1666</v>
      </c>
      <c r="L1149" s="12" t="s">
        <v>1460</v>
      </c>
      <c r="W1149" s="83">
        <v>1</v>
      </c>
    </row>
    <row r="1150" spans="1:24" ht="45" customHeight="1" x14ac:dyDescent="0.5">
      <c r="A1150" s="8">
        <v>65</v>
      </c>
      <c r="B1150" s="153">
        <v>1101</v>
      </c>
      <c r="C1150" s="21" t="s">
        <v>1347</v>
      </c>
      <c r="D1150" s="17" t="s">
        <v>1634</v>
      </c>
      <c r="E1150" s="15" t="s">
        <v>1662</v>
      </c>
      <c r="F1150" s="15" t="s">
        <v>1663</v>
      </c>
      <c r="G1150" s="357"/>
      <c r="H1150" s="164">
        <f>+H1149+1</f>
        <v>984</v>
      </c>
      <c r="I1150" s="224" t="s">
        <v>2493</v>
      </c>
      <c r="J1150" s="184">
        <v>1</v>
      </c>
      <c r="K1150" s="195" t="s">
        <v>1667</v>
      </c>
      <c r="L1150" s="12" t="s">
        <v>1460</v>
      </c>
      <c r="W1150" s="83">
        <v>1</v>
      </c>
    </row>
    <row r="1151" spans="1:24" ht="45" customHeight="1" x14ac:dyDescent="0.5">
      <c r="H1151" s="12">
        <f>COUNT(H5:H1150)</f>
        <v>984</v>
      </c>
    </row>
    <row r="1152" spans="1:24" ht="45" customHeight="1" x14ac:dyDescent="0.5">
      <c r="M1152" s="12">
        <f>SUM(M1153:M1176)</f>
        <v>984</v>
      </c>
    </row>
    <row r="1153" spans="12:13" ht="45" customHeight="1" x14ac:dyDescent="0.5">
      <c r="L1153" s="12" t="s">
        <v>26</v>
      </c>
      <c r="M1153" s="12">
        <f t="shared" ref="M1153:M1176" si="45">COUNTIF(L$5:L$1150,L1153)</f>
        <v>83</v>
      </c>
    </row>
    <row r="1154" spans="12:13" ht="45" customHeight="1" x14ac:dyDescent="0.5">
      <c r="L1154" s="12" t="s">
        <v>146</v>
      </c>
      <c r="M1154" s="12">
        <f t="shared" si="45"/>
        <v>52</v>
      </c>
    </row>
    <row r="1155" spans="12:13" ht="45" customHeight="1" x14ac:dyDescent="0.5">
      <c r="L1155" s="12" t="s">
        <v>226</v>
      </c>
      <c r="M1155" s="12">
        <f t="shared" si="45"/>
        <v>28</v>
      </c>
    </row>
    <row r="1156" spans="12:13" ht="45" customHeight="1" x14ac:dyDescent="0.5">
      <c r="L1156" s="12" t="s">
        <v>271</v>
      </c>
      <c r="M1156" s="12">
        <f t="shared" si="45"/>
        <v>85</v>
      </c>
    </row>
    <row r="1157" spans="12:13" ht="45" customHeight="1" x14ac:dyDescent="0.5">
      <c r="L1157" s="12" t="s">
        <v>339</v>
      </c>
      <c r="M1157" s="12">
        <f t="shared" si="45"/>
        <v>82</v>
      </c>
    </row>
    <row r="1158" spans="12:13" ht="45" customHeight="1" x14ac:dyDescent="0.5">
      <c r="L1158" s="12" t="s">
        <v>463</v>
      </c>
      <c r="M1158" s="12">
        <f t="shared" si="45"/>
        <v>28</v>
      </c>
    </row>
    <row r="1159" spans="12:13" ht="45" customHeight="1" x14ac:dyDescent="0.5">
      <c r="L1159" s="12" t="s">
        <v>506</v>
      </c>
      <c r="M1159" s="12">
        <f t="shared" si="45"/>
        <v>5</v>
      </c>
    </row>
    <row r="1160" spans="12:13" ht="45" customHeight="1" x14ac:dyDescent="0.5">
      <c r="L1160" s="12" t="s">
        <v>520</v>
      </c>
      <c r="M1160" s="12">
        <f t="shared" si="45"/>
        <v>78</v>
      </c>
    </row>
    <row r="1161" spans="12:13" ht="45" customHeight="1" x14ac:dyDescent="0.5">
      <c r="L1161" s="12" t="s">
        <v>656</v>
      </c>
      <c r="M1161" s="12">
        <f t="shared" si="45"/>
        <v>114</v>
      </c>
    </row>
    <row r="1162" spans="12:13" ht="45" customHeight="1" x14ac:dyDescent="0.5">
      <c r="L1162" s="12" t="s">
        <v>831</v>
      </c>
      <c r="M1162" s="12">
        <f t="shared" si="45"/>
        <v>27</v>
      </c>
    </row>
    <row r="1163" spans="12:13" ht="45" customHeight="1" x14ac:dyDescent="0.5">
      <c r="L1163" s="12" t="s">
        <v>869</v>
      </c>
      <c r="M1163" s="12">
        <f t="shared" si="45"/>
        <v>34</v>
      </c>
    </row>
    <row r="1164" spans="12:13" ht="45" customHeight="1" x14ac:dyDescent="0.5">
      <c r="L1164" s="12" t="s">
        <v>892</v>
      </c>
      <c r="M1164" s="12">
        <f t="shared" si="45"/>
        <v>28</v>
      </c>
    </row>
    <row r="1165" spans="12:13" ht="45" customHeight="1" x14ac:dyDescent="0.5">
      <c r="L1165" s="12" t="s">
        <v>959</v>
      </c>
      <c r="M1165" s="12">
        <f t="shared" si="45"/>
        <v>34</v>
      </c>
    </row>
    <row r="1166" spans="12:13" ht="45" customHeight="1" x14ac:dyDescent="0.5">
      <c r="L1166" s="12" t="s">
        <v>1060</v>
      </c>
      <c r="M1166" s="12">
        <f t="shared" si="45"/>
        <v>15</v>
      </c>
    </row>
    <row r="1167" spans="12:13" ht="45" customHeight="1" x14ac:dyDescent="0.5">
      <c r="L1167" s="12" t="s">
        <v>1103</v>
      </c>
      <c r="M1167" s="12">
        <f t="shared" si="45"/>
        <v>26</v>
      </c>
    </row>
    <row r="1168" spans="12:13" ht="45" customHeight="1" x14ac:dyDescent="0.5">
      <c r="L1168" s="12" t="s">
        <v>1141</v>
      </c>
      <c r="M1168" s="12">
        <f t="shared" si="45"/>
        <v>30</v>
      </c>
    </row>
    <row r="1169" spans="6:13" ht="45" customHeight="1" x14ac:dyDescent="0.5">
      <c r="L1169" s="12" t="s">
        <v>1204</v>
      </c>
      <c r="M1169" s="12">
        <f t="shared" si="45"/>
        <v>11</v>
      </c>
    </row>
    <row r="1170" spans="6:13" ht="45" customHeight="1" x14ac:dyDescent="0.5">
      <c r="L1170" s="12" t="s">
        <v>1236</v>
      </c>
      <c r="M1170" s="12">
        <f t="shared" si="45"/>
        <v>15</v>
      </c>
    </row>
    <row r="1171" spans="6:13" ht="45" customHeight="1" x14ac:dyDescent="0.5">
      <c r="L1171" s="12" t="s">
        <v>1272</v>
      </c>
      <c r="M1171" s="12">
        <f t="shared" si="45"/>
        <v>49</v>
      </c>
    </row>
    <row r="1172" spans="6:13" ht="45" customHeight="1" x14ac:dyDescent="0.5">
      <c r="L1172" s="12" t="s">
        <v>1323</v>
      </c>
      <c r="M1172" s="12">
        <f t="shared" si="45"/>
        <v>14</v>
      </c>
    </row>
    <row r="1173" spans="6:13" ht="45" customHeight="1" x14ac:dyDescent="0.5">
      <c r="L1173" s="12" t="s">
        <v>1353</v>
      </c>
      <c r="M1173" s="12">
        <f t="shared" si="45"/>
        <v>25</v>
      </c>
    </row>
    <row r="1174" spans="6:13" ht="45" customHeight="1" x14ac:dyDescent="0.5">
      <c r="L1174" s="12" t="s">
        <v>1426</v>
      </c>
      <c r="M1174" s="12">
        <f t="shared" si="45"/>
        <v>18</v>
      </c>
    </row>
    <row r="1175" spans="6:13" ht="45" customHeight="1" x14ac:dyDescent="0.5">
      <c r="L1175" s="12" t="s">
        <v>1460</v>
      </c>
      <c r="M1175" s="12">
        <f t="shared" si="45"/>
        <v>65</v>
      </c>
    </row>
    <row r="1176" spans="6:13" ht="45" customHeight="1" x14ac:dyDescent="0.5">
      <c r="L1176" s="12" t="s">
        <v>1508</v>
      </c>
      <c r="M1176" s="12">
        <f t="shared" si="45"/>
        <v>38</v>
      </c>
    </row>
    <row r="1178" spans="6:13" ht="45" customHeight="1" x14ac:dyDescent="0.5">
      <c r="F1178" s="226" t="s">
        <v>2506</v>
      </c>
      <c r="G1178" s="227" t="s">
        <v>2507</v>
      </c>
    </row>
    <row r="1179" spans="6:13" ht="45" customHeight="1" x14ac:dyDescent="0.5">
      <c r="F1179" s="228" t="s">
        <v>2508</v>
      </c>
      <c r="G1179" s="229" t="s">
        <v>2509</v>
      </c>
    </row>
    <row r="1180" spans="6:13" ht="45" customHeight="1" x14ac:dyDescent="0.5">
      <c r="F1180" s="230" t="s">
        <v>2510</v>
      </c>
      <c r="G1180" s="231" t="s">
        <v>2511</v>
      </c>
    </row>
    <row r="1181" spans="6:13" ht="45" customHeight="1" x14ac:dyDescent="0.5">
      <c r="F1181" s="230" t="s">
        <v>2513</v>
      </c>
      <c r="G1181" s="231" t="s">
        <v>2514</v>
      </c>
    </row>
    <row r="1182" spans="6:13" ht="45" customHeight="1" x14ac:dyDescent="0.5">
      <c r="F1182" s="230" t="s">
        <v>2515</v>
      </c>
      <c r="G1182" s="231" t="s">
        <v>2516</v>
      </c>
    </row>
    <row r="1183" spans="6:13" ht="45" customHeight="1" x14ac:dyDescent="0.5">
      <c r="F1183" s="230" t="s">
        <v>2517</v>
      </c>
      <c r="G1183" s="231" t="s">
        <v>2518</v>
      </c>
    </row>
    <row r="1184" spans="6:13" ht="45" customHeight="1" x14ac:dyDescent="0.5">
      <c r="F1184" s="230" t="s">
        <v>2519</v>
      </c>
      <c r="G1184" s="231" t="s">
        <v>2520</v>
      </c>
    </row>
    <row r="1185" spans="6:7" ht="45" customHeight="1" x14ac:dyDescent="0.5">
      <c r="F1185" s="230" t="s">
        <v>2521</v>
      </c>
      <c r="G1185" s="231" t="s">
        <v>2522</v>
      </c>
    </row>
    <row r="1186" spans="6:7" ht="45" customHeight="1" x14ac:dyDescent="0.5">
      <c r="F1186" s="230" t="s">
        <v>2523</v>
      </c>
      <c r="G1186" s="231" t="s">
        <v>2524</v>
      </c>
    </row>
    <row r="1187" spans="6:7" ht="45" customHeight="1" x14ac:dyDescent="0.5">
      <c r="F1187" s="230" t="s">
        <v>2525</v>
      </c>
      <c r="G1187" s="231" t="s">
        <v>2526</v>
      </c>
    </row>
    <row r="1188" spans="6:7" ht="45" customHeight="1" x14ac:dyDescent="0.5">
      <c r="F1188" s="230" t="s">
        <v>2527</v>
      </c>
      <c r="G1188" s="231" t="s">
        <v>2528</v>
      </c>
    </row>
    <row r="1189" spans="6:7" ht="45" customHeight="1" x14ac:dyDescent="0.5">
      <c r="F1189" s="230" t="s">
        <v>2529</v>
      </c>
      <c r="G1189" s="232" t="s">
        <v>2530</v>
      </c>
    </row>
    <row r="1190" spans="6:7" ht="45" customHeight="1" x14ac:dyDescent="0.5">
      <c r="F1190" s="228" t="s">
        <v>2531</v>
      </c>
      <c r="G1190" s="229" t="s">
        <v>2532</v>
      </c>
    </row>
    <row r="1191" spans="6:7" ht="45" customHeight="1" x14ac:dyDescent="0.5">
      <c r="F1191" s="230"/>
      <c r="G1191" s="232"/>
    </row>
    <row r="1192" spans="6:7" ht="45" customHeight="1" x14ac:dyDescent="0.5">
      <c r="F1192" s="233"/>
      <c r="G1192" s="234"/>
    </row>
    <row r="1193" spans="6:7" ht="45" customHeight="1" x14ac:dyDescent="0.5">
      <c r="F1193" s="230" t="s">
        <v>2533</v>
      </c>
      <c r="G1193" s="232" t="s">
        <v>2534</v>
      </c>
    </row>
    <row r="1194" spans="6:7" ht="45" customHeight="1" x14ac:dyDescent="0.5">
      <c r="F1194" s="230" t="s">
        <v>2535</v>
      </c>
      <c r="G1194" s="232" t="s">
        <v>2536</v>
      </c>
    </row>
    <row r="1195" spans="6:7" ht="45" customHeight="1" x14ac:dyDescent="0.5">
      <c r="F1195" s="230" t="s">
        <v>2537</v>
      </c>
      <c r="G1195" s="232" t="s">
        <v>2538</v>
      </c>
    </row>
    <row r="1196" spans="6:7" ht="45" customHeight="1" x14ac:dyDescent="0.5">
      <c r="F1196" s="230" t="s">
        <v>2539</v>
      </c>
      <c r="G1196" s="232" t="s">
        <v>2540</v>
      </c>
    </row>
    <row r="1197" spans="6:7" ht="45" customHeight="1" x14ac:dyDescent="0.5">
      <c r="F1197" s="230" t="s">
        <v>2541</v>
      </c>
      <c r="G1197" s="232" t="s">
        <v>2542</v>
      </c>
    </row>
    <row r="1198" spans="6:7" ht="45" customHeight="1" x14ac:dyDescent="0.5">
      <c r="F1198" s="230" t="s">
        <v>2543</v>
      </c>
      <c r="G1198" s="232" t="s">
        <v>2544</v>
      </c>
    </row>
    <row r="1199" spans="6:7" ht="45" customHeight="1" x14ac:dyDescent="0.5">
      <c r="F1199" s="230" t="s">
        <v>2545</v>
      </c>
      <c r="G1199" s="232" t="s">
        <v>2546</v>
      </c>
    </row>
    <row r="1200" spans="6:7" ht="45" customHeight="1" x14ac:dyDescent="0.5">
      <c r="F1200" s="230" t="s">
        <v>2547</v>
      </c>
      <c r="G1200" s="230" t="s">
        <v>3830</v>
      </c>
    </row>
    <row r="1201" spans="6:7" ht="45" customHeight="1" x14ac:dyDescent="0.5">
      <c r="F1201" s="230" t="s">
        <v>2549</v>
      </c>
      <c r="G1201" s="230" t="s">
        <v>2550</v>
      </c>
    </row>
    <row r="1202" spans="6:7" ht="45" customHeight="1" x14ac:dyDescent="0.5">
      <c r="F1202" s="230" t="s">
        <v>2551</v>
      </c>
      <c r="G1202" s="230" t="s">
        <v>2552</v>
      </c>
    </row>
  </sheetData>
  <mergeCells count="245">
    <mergeCell ref="G1131:G1133"/>
    <mergeCell ref="G1134:G1135"/>
    <mergeCell ref="G1137:G1140"/>
    <mergeCell ref="G1141:G1145"/>
    <mergeCell ref="G1148:G1150"/>
    <mergeCell ref="G1116:G1117"/>
    <mergeCell ref="G1118:G1119"/>
    <mergeCell ref="G1121:G1122"/>
    <mergeCell ref="G1123:G1124"/>
    <mergeCell ref="G1125:G1126"/>
    <mergeCell ref="G1129:G1130"/>
    <mergeCell ref="G1085:G1087"/>
    <mergeCell ref="G1089:G1093"/>
    <mergeCell ref="G1094:G1097"/>
    <mergeCell ref="G1100:G1108"/>
    <mergeCell ref="G1109:G1111"/>
    <mergeCell ref="G1114:G1115"/>
    <mergeCell ref="G1057:G1058"/>
    <mergeCell ref="G1062:G1066"/>
    <mergeCell ref="G1068:G1070"/>
    <mergeCell ref="G1075:G1077"/>
    <mergeCell ref="G1080:G1081"/>
    <mergeCell ref="G1083:G1084"/>
    <mergeCell ref="G1038:G1040"/>
    <mergeCell ref="G1043:G1044"/>
    <mergeCell ref="G1045:G1047"/>
    <mergeCell ref="G1049:G1050"/>
    <mergeCell ref="G1051:G1052"/>
    <mergeCell ref="G1054:G1055"/>
    <mergeCell ref="G1020:G1021"/>
    <mergeCell ref="G1022:G1024"/>
    <mergeCell ref="G1027:G1028"/>
    <mergeCell ref="G1029:G1031"/>
    <mergeCell ref="G1033:G1034"/>
    <mergeCell ref="G1035:G1037"/>
    <mergeCell ref="G982:G984"/>
    <mergeCell ref="G989:G990"/>
    <mergeCell ref="G992:G993"/>
    <mergeCell ref="G999:G1000"/>
    <mergeCell ref="G1005:G1010"/>
    <mergeCell ref="G1013:G1018"/>
    <mergeCell ref="G952:G954"/>
    <mergeCell ref="G955:G958"/>
    <mergeCell ref="G962:G963"/>
    <mergeCell ref="G964:G966"/>
    <mergeCell ref="G975:G978"/>
    <mergeCell ref="G979:G981"/>
    <mergeCell ref="G896:G897"/>
    <mergeCell ref="G901:G920"/>
    <mergeCell ref="G921:G928"/>
    <mergeCell ref="G929:G938"/>
    <mergeCell ref="G939:G943"/>
    <mergeCell ref="G944:G949"/>
    <mergeCell ref="G870:G873"/>
    <mergeCell ref="G875:G876"/>
    <mergeCell ref="G882:G884"/>
    <mergeCell ref="G886:G888"/>
    <mergeCell ref="G890:G892"/>
    <mergeCell ref="G894:G895"/>
    <mergeCell ref="G847:G849"/>
    <mergeCell ref="G851:G852"/>
    <mergeCell ref="G854:G856"/>
    <mergeCell ref="G857:G859"/>
    <mergeCell ref="G860:G861"/>
    <mergeCell ref="G865:G867"/>
    <mergeCell ref="G823:G827"/>
    <mergeCell ref="G830:G831"/>
    <mergeCell ref="G832:G834"/>
    <mergeCell ref="G836:G839"/>
    <mergeCell ref="G840:G841"/>
    <mergeCell ref="G842:G845"/>
    <mergeCell ref="G786:G787"/>
    <mergeCell ref="G789:G790"/>
    <mergeCell ref="G794:G800"/>
    <mergeCell ref="G803:G805"/>
    <mergeCell ref="G808:G812"/>
    <mergeCell ref="G816:G820"/>
    <mergeCell ref="G758:G759"/>
    <mergeCell ref="G760:G762"/>
    <mergeCell ref="G764:G767"/>
    <mergeCell ref="G768:G775"/>
    <mergeCell ref="G776:G778"/>
    <mergeCell ref="G781:G785"/>
    <mergeCell ref="G731:G738"/>
    <mergeCell ref="G739:G743"/>
    <mergeCell ref="G744:G745"/>
    <mergeCell ref="G747:G748"/>
    <mergeCell ref="G749:G753"/>
    <mergeCell ref="G754:G755"/>
    <mergeCell ref="G707:G713"/>
    <mergeCell ref="G714:G717"/>
    <mergeCell ref="G718:G719"/>
    <mergeCell ref="G720:G721"/>
    <mergeCell ref="G722:G726"/>
    <mergeCell ref="G727:G728"/>
    <mergeCell ref="G682:G683"/>
    <mergeCell ref="G685:G686"/>
    <mergeCell ref="G687:G688"/>
    <mergeCell ref="G690:G691"/>
    <mergeCell ref="G692:G693"/>
    <mergeCell ref="G696:G705"/>
    <mergeCell ref="G662:G663"/>
    <mergeCell ref="G664:G665"/>
    <mergeCell ref="G670:G671"/>
    <mergeCell ref="G672:G673"/>
    <mergeCell ref="G674:G675"/>
    <mergeCell ref="G678:G681"/>
    <mergeCell ref="G641:G644"/>
    <mergeCell ref="G648:G650"/>
    <mergeCell ref="G651:G652"/>
    <mergeCell ref="G654:G655"/>
    <mergeCell ref="G656:G657"/>
    <mergeCell ref="G660:G661"/>
    <mergeCell ref="G612:G613"/>
    <mergeCell ref="G616:G618"/>
    <mergeCell ref="G619:G626"/>
    <mergeCell ref="G627:G632"/>
    <mergeCell ref="G633:G634"/>
    <mergeCell ref="G637:G639"/>
    <mergeCell ref="G585:G592"/>
    <mergeCell ref="G594:G596"/>
    <mergeCell ref="G597:G599"/>
    <mergeCell ref="G601:G603"/>
    <mergeCell ref="G604:G606"/>
    <mergeCell ref="G608:G611"/>
    <mergeCell ref="G554:G558"/>
    <mergeCell ref="G560:G563"/>
    <mergeCell ref="G564:G566"/>
    <mergeCell ref="G568:G573"/>
    <mergeCell ref="G574:G576"/>
    <mergeCell ref="G579:G584"/>
    <mergeCell ref="G525:G527"/>
    <mergeCell ref="G529:G532"/>
    <mergeCell ref="G533:G535"/>
    <mergeCell ref="G538:G545"/>
    <mergeCell ref="G546:G550"/>
    <mergeCell ref="G551:G552"/>
    <mergeCell ref="G495:G497"/>
    <mergeCell ref="G499:G501"/>
    <mergeCell ref="G502:G506"/>
    <mergeCell ref="G507:G510"/>
    <mergeCell ref="G512:G519"/>
    <mergeCell ref="G520:G524"/>
    <mergeCell ref="G471:G472"/>
    <mergeCell ref="G473:G474"/>
    <mergeCell ref="G476:G477"/>
    <mergeCell ref="G479:G483"/>
    <mergeCell ref="G487:G491"/>
    <mergeCell ref="G492:G494"/>
    <mergeCell ref="G446:G447"/>
    <mergeCell ref="G448:G458"/>
    <mergeCell ref="G459:G461"/>
    <mergeCell ref="G462:G464"/>
    <mergeCell ref="G465:G466"/>
    <mergeCell ref="G467:G469"/>
    <mergeCell ref="G412:G413"/>
    <mergeCell ref="G415:G421"/>
    <mergeCell ref="G425:G432"/>
    <mergeCell ref="G436:G438"/>
    <mergeCell ref="G441:G442"/>
    <mergeCell ref="G444:G445"/>
    <mergeCell ref="G386:G388"/>
    <mergeCell ref="G389:G390"/>
    <mergeCell ref="G391:G393"/>
    <mergeCell ref="G396:G398"/>
    <mergeCell ref="G402:G406"/>
    <mergeCell ref="G407:G408"/>
    <mergeCell ref="G368:G372"/>
    <mergeCell ref="G373:G375"/>
    <mergeCell ref="G376:G377"/>
    <mergeCell ref="G379:G380"/>
    <mergeCell ref="G381:G382"/>
    <mergeCell ref="G383:G384"/>
    <mergeCell ref="G344:G345"/>
    <mergeCell ref="G346:G348"/>
    <mergeCell ref="G349:G351"/>
    <mergeCell ref="G352:G356"/>
    <mergeCell ref="G359:G361"/>
    <mergeCell ref="G364:G367"/>
    <mergeCell ref="G309:G310"/>
    <mergeCell ref="G312:G314"/>
    <mergeCell ref="G315:G321"/>
    <mergeCell ref="G325:G330"/>
    <mergeCell ref="G333:G336"/>
    <mergeCell ref="G338:G340"/>
    <mergeCell ref="G289:G291"/>
    <mergeCell ref="G292:G293"/>
    <mergeCell ref="G296:G297"/>
    <mergeCell ref="G301:G302"/>
    <mergeCell ref="G303:G304"/>
    <mergeCell ref="G307:G308"/>
    <mergeCell ref="G258:G260"/>
    <mergeCell ref="G261:G268"/>
    <mergeCell ref="G269:G270"/>
    <mergeCell ref="G273:G276"/>
    <mergeCell ref="G277:G279"/>
    <mergeCell ref="G282:G284"/>
    <mergeCell ref="G215:G218"/>
    <mergeCell ref="G219:G222"/>
    <mergeCell ref="G224:G233"/>
    <mergeCell ref="G234:G237"/>
    <mergeCell ref="G239:G249"/>
    <mergeCell ref="G250:G256"/>
    <mergeCell ref="G180:G187"/>
    <mergeCell ref="G190:G193"/>
    <mergeCell ref="G194:G197"/>
    <mergeCell ref="G198:G201"/>
    <mergeCell ref="G203:G206"/>
    <mergeCell ref="G207:G214"/>
    <mergeCell ref="G134:G135"/>
    <mergeCell ref="G142:G154"/>
    <mergeCell ref="G157:G159"/>
    <mergeCell ref="G163:G164"/>
    <mergeCell ref="G165:G168"/>
    <mergeCell ref="G171:G177"/>
    <mergeCell ref="G104:G105"/>
    <mergeCell ref="G107:G108"/>
    <mergeCell ref="G111:G112"/>
    <mergeCell ref="G113:G116"/>
    <mergeCell ref="G118:G121"/>
    <mergeCell ref="G122:G126"/>
    <mergeCell ref="G77:G79"/>
    <mergeCell ref="G81:G85"/>
    <mergeCell ref="G86:G89"/>
    <mergeCell ref="G90:G91"/>
    <mergeCell ref="G94:G96"/>
    <mergeCell ref="G97:G98"/>
    <mergeCell ref="G64:G67"/>
    <mergeCell ref="G69:G74"/>
    <mergeCell ref="G75:G76"/>
    <mergeCell ref="G28:G30"/>
    <mergeCell ref="G31:G36"/>
    <mergeCell ref="G38:G42"/>
    <mergeCell ref="G43:G44"/>
    <mergeCell ref="G45:G49"/>
    <mergeCell ref="G50:G52"/>
    <mergeCell ref="G5:G7"/>
    <mergeCell ref="G8:G9"/>
    <mergeCell ref="G10:G11"/>
    <mergeCell ref="G12:G16"/>
    <mergeCell ref="G18:G23"/>
    <mergeCell ref="G24:G27"/>
    <mergeCell ref="G53:G57"/>
    <mergeCell ref="G58:G60"/>
    <mergeCell ref="G62:G6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C487"/>
  <sheetViews>
    <sheetView view="pageBreakPre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714" t="s">
        <v>2875</v>
      </c>
      <c r="M2" s="715"/>
      <c r="N2" s="715"/>
      <c r="O2" s="715"/>
      <c r="P2" s="715"/>
      <c r="Q2" s="716"/>
      <c r="R2" s="435" t="s">
        <v>0</v>
      </c>
      <c r="S2" s="436"/>
      <c r="T2" s="443" t="s">
        <v>1</v>
      </c>
      <c r="U2" s="444"/>
      <c r="V2" s="445"/>
      <c r="W2" s="727" t="str">
        <f>+$L2</f>
        <v>SECRETARÌA DE GOBIERNO</v>
      </c>
      <c r="X2" s="728"/>
      <c r="Y2" s="728"/>
      <c r="Z2" s="728"/>
      <c r="AA2" s="729"/>
      <c r="AB2" s="435" t="s">
        <v>0</v>
      </c>
      <c r="AC2" s="431"/>
      <c r="AD2" s="431"/>
      <c r="AE2" s="431"/>
      <c r="AF2" s="431"/>
      <c r="AG2" s="431"/>
      <c r="AH2" s="431"/>
      <c r="AI2" s="431"/>
      <c r="AJ2" s="436"/>
      <c r="AK2" s="597" t="s">
        <v>1</v>
      </c>
      <c r="AL2" s="597"/>
      <c r="AM2" s="597"/>
      <c r="AN2" s="724" t="str">
        <f>+$L2</f>
        <v>SECRETARÌA DE GOBIERNO</v>
      </c>
      <c r="AO2" s="725"/>
      <c r="AP2" s="725"/>
      <c r="AQ2" s="725"/>
      <c r="AR2" s="725"/>
      <c r="AS2" s="726"/>
      <c r="AT2" s="435" t="s">
        <v>0</v>
      </c>
      <c r="AU2" s="431"/>
      <c r="AV2" s="431"/>
      <c r="AW2" s="431"/>
      <c r="AX2" s="431"/>
      <c r="AY2" s="431"/>
      <c r="AZ2" s="431"/>
      <c r="BA2" s="431"/>
      <c r="BB2" s="436"/>
      <c r="BC2" s="597" t="s">
        <v>1</v>
      </c>
      <c r="BD2" s="597"/>
      <c r="BE2" s="597"/>
      <c r="BF2" s="720" t="str">
        <f>+$L2</f>
        <v>SECRETARÌA DE GOBIERNO</v>
      </c>
      <c r="BG2" s="720"/>
      <c r="BH2" s="720"/>
      <c r="BI2" s="720"/>
      <c r="BJ2" s="720"/>
      <c r="BK2" s="720"/>
      <c r="BL2" s="435" t="s">
        <v>0</v>
      </c>
      <c r="BM2" s="431"/>
      <c r="BN2" s="431"/>
      <c r="BO2" s="431"/>
      <c r="BP2" s="431"/>
      <c r="BQ2" s="431"/>
      <c r="BR2" s="431"/>
      <c r="BS2" s="431"/>
      <c r="BT2" s="436"/>
      <c r="BU2" s="597" t="s">
        <v>1</v>
      </c>
      <c r="BV2" s="597"/>
      <c r="BW2" s="597"/>
      <c r="BX2" s="720" t="str">
        <f>+$L2</f>
        <v>SECRETARÌA DE GOBIERNO</v>
      </c>
      <c r="BY2" s="720"/>
      <c r="BZ2" s="720"/>
      <c r="CA2" s="720"/>
      <c r="CB2" s="720"/>
      <c r="CC2" s="720"/>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717" t="s">
        <v>650</v>
      </c>
      <c r="M4" s="718"/>
      <c r="N4" s="718"/>
      <c r="O4" s="718"/>
      <c r="P4" s="718"/>
      <c r="Q4" s="719"/>
      <c r="R4" s="439" t="s">
        <v>3831</v>
      </c>
      <c r="S4" s="440"/>
      <c r="T4" s="443" t="s">
        <v>1680</v>
      </c>
      <c r="U4" s="444"/>
      <c r="V4" s="445"/>
      <c r="W4" s="731" t="str">
        <f>+$L4</f>
        <v xml:space="preserve">2, Convivencia </v>
      </c>
      <c r="X4" s="732"/>
      <c r="Y4" s="732"/>
      <c r="Z4" s="732"/>
      <c r="AA4" s="733"/>
      <c r="AB4" s="439" t="s">
        <v>3831</v>
      </c>
      <c r="AC4" s="433"/>
      <c r="AD4" s="433"/>
      <c r="AE4" s="433"/>
      <c r="AF4" s="433"/>
      <c r="AG4" s="433"/>
      <c r="AH4" s="433"/>
      <c r="AI4" s="433"/>
      <c r="AJ4" s="440"/>
      <c r="AK4" s="597" t="s">
        <v>1672</v>
      </c>
      <c r="AL4" s="597"/>
      <c r="AM4" s="597"/>
      <c r="AN4" s="717" t="str">
        <f>+$L4</f>
        <v xml:space="preserve">2, Convivencia </v>
      </c>
      <c r="AO4" s="718"/>
      <c r="AP4" s="718"/>
      <c r="AQ4" s="718"/>
      <c r="AR4" s="718"/>
      <c r="AS4" s="719"/>
      <c r="AT4" s="439" t="s">
        <v>3831</v>
      </c>
      <c r="AU4" s="433"/>
      <c r="AV4" s="433"/>
      <c r="AW4" s="433"/>
      <c r="AX4" s="433"/>
      <c r="AY4" s="433"/>
      <c r="AZ4" s="433"/>
      <c r="BA4" s="433"/>
      <c r="BB4" s="440"/>
      <c r="BC4" s="597" t="s">
        <v>1672</v>
      </c>
      <c r="BD4" s="597"/>
      <c r="BE4" s="597"/>
      <c r="BF4" s="730" t="str">
        <f>+$L4</f>
        <v xml:space="preserve">2, Convivencia </v>
      </c>
      <c r="BG4" s="730"/>
      <c r="BH4" s="730"/>
      <c r="BI4" s="730"/>
      <c r="BJ4" s="730"/>
      <c r="BK4" s="730"/>
      <c r="BL4" s="439" t="s">
        <v>3831</v>
      </c>
      <c r="BM4" s="433"/>
      <c r="BN4" s="433"/>
      <c r="BO4" s="433"/>
      <c r="BP4" s="433"/>
      <c r="BQ4" s="433"/>
      <c r="BR4" s="433"/>
      <c r="BS4" s="433"/>
      <c r="BT4" s="440"/>
      <c r="BU4" s="597" t="s">
        <v>1672</v>
      </c>
      <c r="BV4" s="597"/>
      <c r="BW4" s="597"/>
      <c r="BX4" s="730" t="str">
        <f>+$L4</f>
        <v xml:space="preserve">2, Convivencia </v>
      </c>
      <c r="BY4" s="730"/>
      <c r="BZ4" s="730"/>
      <c r="CA4" s="730"/>
      <c r="CB4" s="730"/>
      <c r="CC4" s="730"/>
    </row>
    <row r="5" spans="1:81" s="62" customFormat="1" ht="16.2" customHeight="1" x14ac:dyDescent="0.3">
      <c r="A5" s="38"/>
      <c r="B5" s="596"/>
      <c r="C5" s="434"/>
      <c r="D5" s="434"/>
      <c r="E5" s="434"/>
      <c r="F5" s="434"/>
      <c r="G5" s="434"/>
      <c r="H5" s="434"/>
      <c r="I5" s="243"/>
      <c r="J5" s="279" t="s">
        <v>1675</v>
      </c>
      <c r="K5" s="279"/>
      <c r="L5" s="409" t="s">
        <v>2876</v>
      </c>
      <c r="M5" s="410"/>
      <c r="N5" s="410"/>
      <c r="O5" s="410"/>
      <c r="P5" s="410"/>
      <c r="Q5" s="411"/>
      <c r="R5" s="441"/>
      <c r="S5" s="442"/>
      <c r="T5" s="443" t="s">
        <v>1681</v>
      </c>
      <c r="U5" s="444"/>
      <c r="V5" s="445"/>
      <c r="W5" s="427" t="str">
        <f>+$L5</f>
        <v>2.1 Más Oportunidades para la Paz, Derechos Humanos y  -D.I.H</v>
      </c>
      <c r="X5" s="428"/>
      <c r="Y5" s="428"/>
      <c r="Z5" s="428"/>
      <c r="AA5" s="429"/>
      <c r="AB5" s="441"/>
      <c r="AC5" s="434"/>
      <c r="AD5" s="434"/>
      <c r="AE5" s="434"/>
      <c r="AF5" s="434"/>
      <c r="AG5" s="434"/>
      <c r="AH5" s="434"/>
      <c r="AI5" s="434"/>
      <c r="AJ5" s="442"/>
      <c r="AK5" s="597" t="s">
        <v>1675</v>
      </c>
      <c r="AL5" s="597"/>
      <c r="AM5" s="597"/>
      <c r="AN5" s="409" t="str">
        <f>+$L5</f>
        <v>2.1 Más Oportunidades para la Paz, Derechos Humanos y  -D.I.H</v>
      </c>
      <c r="AO5" s="410"/>
      <c r="AP5" s="410"/>
      <c r="AQ5" s="410"/>
      <c r="AR5" s="410"/>
      <c r="AS5" s="411"/>
      <c r="AT5" s="441"/>
      <c r="AU5" s="434"/>
      <c r="AV5" s="434"/>
      <c r="AW5" s="434"/>
      <c r="AX5" s="434"/>
      <c r="AY5" s="434"/>
      <c r="AZ5" s="434"/>
      <c r="BA5" s="434"/>
      <c r="BB5" s="442"/>
      <c r="BC5" s="597" t="s">
        <v>1675</v>
      </c>
      <c r="BD5" s="597"/>
      <c r="BE5" s="597"/>
      <c r="BF5" s="603" t="str">
        <f>+$L5</f>
        <v>2.1 Más Oportunidades para la Paz, Derechos Humanos y  -D.I.H</v>
      </c>
      <c r="BG5" s="603"/>
      <c r="BH5" s="603"/>
      <c r="BI5" s="603"/>
      <c r="BJ5" s="603"/>
      <c r="BK5" s="603"/>
      <c r="BL5" s="441"/>
      <c r="BM5" s="434"/>
      <c r="BN5" s="434"/>
      <c r="BO5" s="434"/>
      <c r="BP5" s="434"/>
      <c r="BQ5" s="434"/>
      <c r="BR5" s="434"/>
      <c r="BS5" s="434"/>
      <c r="BT5" s="442"/>
      <c r="BU5" s="597" t="s">
        <v>1675</v>
      </c>
      <c r="BV5" s="597"/>
      <c r="BW5" s="597"/>
      <c r="BX5" s="603" t="str">
        <f>+$L5</f>
        <v>2.1 Más Oportunidades para la Paz, Derechos Humanos y  -D.I.H</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651</v>
      </c>
      <c r="C11" s="700" t="s">
        <v>654</v>
      </c>
      <c r="D11" s="608"/>
      <c r="E11" s="611"/>
      <c r="F11" s="611"/>
      <c r="G11" s="611"/>
      <c r="H11" s="611"/>
      <c r="I11" s="611"/>
      <c r="J11" s="485">
        <v>427</v>
      </c>
      <c r="K11" s="488" t="str">
        <f>+Metas!K487</f>
        <v>Política Departamental de paz, legalidad, convivencia y diálogo social diseñada y formulada</v>
      </c>
      <c r="L11" s="473"/>
      <c r="M11" s="476">
        <f>SUM(N11:Q11)</f>
        <v>0</v>
      </c>
      <c r="N11" s="479"/>
      <c r="O11" s="482"/>
      <c r="P11" s="520"/>
      <c r="Q11" s="523"/>
      <c r="R11" s="403">
        <f>+$J11</f>
        <v>427</v>
      </c>
      <c r="S11" s="253"/>
      <c r="T11" s="260"/>
      <c r="U11" s="260"/>
      <c r="V11" s="260"/>
      <c r="W11" s="42"/>
      <c r="X11" s="34"/>
      <c r="Y11" s="34"/>
      <c r="Z11" s="34"/>
      <c r="AA11" s="34"/>
      <c r="AB11" s="403">
        <f>+$J11</f>
        <v>427</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427</v>
      </c>
      <c r="AL11" s="494">
        <f>+N11</f>
        <v>0</v>
      </c>
      <c r="AM11" s="48">
        <f>SUM(AN11:AS11)</f>
        <v>0</v>
      </c>
      <c r="AN11" s="39"/>
      <c r="AO11" s="39"/>
      <c r="AP11" s="39"/>
      <c r="AQ11" s="39"/>
      <c r="AR11" s="39"/>
      <c r="AS11" s="39"/>
      <c r="AT11" s="403">
        <f>+$J11</f>
        <v>427</v>
      </c>
      <c r="AU11" s="500">
        <f>+O11</f>
        <v>0</v>
      </c>
      <c r="AV11" s="48">
        <f>SUM(AW11:BB11)</f>
        <v>0</v>
      </c>
      <c r="AW11" s="39"/>
      <c r="AX11" s="39"/>
      <c r="AY11" s="39"/>
      <c r="AZ11" s="39"/>
      <c r="BA11" s="39"/>
      <c r="BB11" s="39"/>
      <c r="BC11" s="403">
        <f>+$J11</f>
        <v>427</v>
      </c>
      <c r="BD11" s="497">
        <f>+P11</f>
        <v>0</v>
      </c>
      <c r="BE11" s="48">
        <f>SUM(BF11:BK11)</f>
        <v>0</v>
      </c>
      <c r="BF11" s="39"/>
      <c r="BG11" s="39"/>
      <c r="BH11" s="39"/>
      <c r="BI11" s="39"/>
      <c r="BJ11" s="39"/>
      <c r="BK11" s="39"/>
      <c r="BL11" s="403">
        <f>+$J11</f>
        <v>427</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428</v>
      </c>
      <c r="K15" s="488" t="str">
        <f>+Metas!K488</f>
        <v>Fortalecimiento al Consejo Departamental de Paz, Reconciliación y Convivencia.</v>
      </c>
      <c r="L15" s="662"/>
      <c r="M15" s="648">
        <f>SUM(N15:Q15)</f>
        <v>0</v>
      </c>
      <c r="N15" s="650"/>
      <c r="O15" s="664"/>
      <c r="P15" s="668"/>
      <c r="Q15" s="640"/>
      <c r="R15" s="403">
        <f>+$J15</f>
        <v>428</v>
      </c>
      <c r="S15" s="253"/>
      <c r="T15" s="260"/>
      <c r="U15" s="260"/>
      <c r="V15" s="260"/>
      <c r="W15" s="42"/>
      <c r="X15" s="34"/>
      <c r="Y15" s="34"/>
      <c r="Z15" s="34"/>
      <c r="AA15" s="34"/>
      <c r="AB15" s="403">
        <f>+$J15</f>
        <v>428</v>
      </c>
      <c r="AC15" s="526">
        <f>+L15</f>
        <v>0</v>
      </c>
      <c r="AD15" s="54">
        <f>+AM15+AV15+BE15+BN15</f>
        <v>0</v>
      </c>
      <c r="AE15" s="54">
        <f t="shared" si="0"/>
        <v>0</v>
      </c>
      <c r="AF15" s="54">
        <f t="shared" si="0"/>
        <v>0</v>
      </c>
      <c r="AG15" s="54">
        <f t="shared" si="0"/>
        <v>0</v>
      </c>
      <c r="AH15" s="54">
        <f t="shared" si="0"/>
        <v>0</v>
      </c>
      <c r="AI15" s="54">
        <f t="shared" si="0"/>
        <v>0</v>
      </c>
      <c r="AJ15" s="54">
        <f t="shared" si="0"/>
        <v>0</v>
      </c>
      <c r="AK15" s="403">
        <f>+$J15</f>
        <v>428</v>
      </c>
      <c r="AL15" s="494">
        <f>+N15</f>
        <v>0</v>
      </c>
      <c r="AM15" s="48">
        <f t="shared" si="2"/>
        <v>0</v>
      </c>
      <c r="AN15" s="39"/>
      <c r="AO15" s="39"/>
      <c r="AP15" s="39"/>
      <c r="AQ15" s="39"/>
      <c r="AR15" s="39"/>
      <c r="AS15" s="39"/>
      <c r="AT15" s="403">
        <f>+$J15</f>
        <v>428</v>
      </c>
      <c r="AU15" s="500">
        <f>+O15</f>
        <v>0</v>
      </c>
      <c r="AV15" s="48">
        <f t="shared" si="3"/>
        <v>0</v>
      </c>
      <c r="AW15" s="39"/>
      <c r="AX15" s="39"/>
      <c r="AY15" s="39"/>
      <c r="AZ15" s="39"/>
      <c r="BA15" s="39"/>
      <c r="BB15" s="39"/>
      <c r="BC15" s="403">
        <f>+$J15</f>
        <v>428</v>
      </c>
      <c r="BD15" s="497">
        <f>+P15</f>
        <v>0</v>
      </c>
      <c r="BE15" s="48">
        <f t="shared" si="4"/>
        <v>0</v>
      </c>
      <c r="BF15" s="39"/>
      <c r="BG15" s="39"/>
      <c r="BH15" s="39"/>
      <c r="BI15" s="39"/>
      <c r="BJ15" s="39"/>
      <c r="BK15" s="39"/>
      <c r="BL15" s="403">
        <f>+$J15</f>
        <v>428</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663"/>
      <c r="M16" s="649"/>
      <c r="N16" s="651"/>
      <c r="O16" s="665"/>
      <c r="P16" s="669"/>
      <c r="Q16" s="671"/>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663"/>
      <c r="M17" s="649"/>
      <c r="N17" s="651"/>
      <c r="O17" s="665"/>
      <c r="P17" s="669"/>
      <c r="Q17" s="671"/>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673"/>
      <c r="M18" s="674"/>
      <c r="N18" s="666"/>
      <c r="O18" s="667"/>
      <c r="P18" s="670"/>
      <c r="Q18" s="672"/>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429</v>
      </c>
      <c r="K19" s="488" t="str">
        <f>+Metas!K489</f>
        <v>Procesos de articulación para el cumplimiento del Plan de Acción para la Transformación Regional PATR Catatumbo.</v>
      </c>
      <c r="L19" s="473"/>
      <c r="M19" s="476">
        <f>SUM(N19:Q19)</f>
        <v>0</v>
      </c>
      <c r="N19" s="479"/>
      <c r="O19" s="482"/>
      <c r="P19" s="520"/>
      <c r="Q19" s="523"/>
      <c r="R19" s="403">
        <f>+$J19</f>
        <v>429</v>
      </c>
      <c r="S19" s="253"/>
      <c r="T19" s="260"/>
      <c r="U19" s="260"/>
      <c r="V19" s="260"/>
      <c r="W19" s="42"/>
      <c r="X19" s="34"/>
      <c r="Y19" s="34"/>
      <c r="Z19" s="34"/>
      <c r="AA19" s="34"/>
      <c r="AB19" s="403">
        <f>+$J19</f>
        <v>429</v>
      </c>
      <c r="AC19" s="526">
        <f>+L19</f>
        <v>0</v>
      </c>
      <c r="AD19" s="54">
        <f t="shared" si="6"/>
        <v>0</v>
      </c>
      <c r="AE19" s="54">
        <f t="shared" si="0"/>
        <v>0</v>
      </c>
      <c r="AF19" s="54">
        <f t="shared" si="0"/>
        <v>0</v>
      </c>
      <c r="AG19" s="54">
        <f t="shared" si="0"/>
        <v>0</v>
      </c>
      <c r="AH19" s="54">
        <f t="shared" si="0"/>
        <v>0</v>
      </c>
      <c r="AI19" s="54">
        <f t="shared" si="0"/>
        <v>0</v>
      </c>
      <c r="AJ19" s="54">
        <f t="shared" si="0"/>
        <v>0</v>
      </c>
      <c r="AK19" s="403">
        <f>+$J19</f>
        <v>429</v>
      </c>
      <c r="AL19" s="494">
        <f>+N19</f>
        <v>0</v>
      </c>
      <c r="AM19" s="48">
        <f t="shared" si="2"/>
        <v>0</v>
      </c>
      <c r="AN19" s="39"/>
      <c r="AO19" s="39"/>
      <c r="AP19" s="39"/>
      <c r="AQ19" s="39"/>
      <c r="AR19" s="39"/>
      <c r="AS19" s="39"/>
      <c r="AT19" s="403">
        <f>+$J19</f>
        <v>429</v>
      </c>
      <c r="AU19" s="500">
        <f>+O19</f>
        <v>0</v>
      </c>
      <c r="AV19" s="48">
        <f t="shared" si="3"/>
        <v>0</v>
      </c>
      <c r="AW19" s="39"/>
      <c r="AX19" s="39"/>
      <c r="AY19" s="39"/>
      <c r="AZ19" s="39"/>
      <c r="BA19" s="39"/>
      <c r="BB19" s="39"/>
      <c r="BC19" s="403">
        <f>+$J19</f>
        <v>429</v>
      </c>
      <c r="BD19" s="58">
        <f>+P19</f>
        <v>0</v>
      </c>
      <c r="BE19" s="48">
        <f t="shared" si="4"/>
        <v>0</v>
      </c>
      <c r="BF19" s="39"/>
      <c r="BG19" s="39"/>
      <c r="BH19" s="39"/>
      <c r="BI19" s="39"/>
      <c r="BJ19" s="39"/>
      <c r="BK19" s="39"/>
      <c r="BL19" s="403">
        <f>+$J19</f>
        <v>429</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430</v>
      </c>
      <c r="K23" s="488" t="str">
        <f>+Metas!K490</f>
        <v>Procesos de acompañamiento y seguimiento en la implementación del Acuerdo de Paz.</v>
      </c>
      <c r="L23" s="473"/>
      <c r="M23" s="476">
        <f>SUM(N23:Q23)</f>
        <v>0</v>
      </c>
      <c r="N23" s="479"/>
      <c r="O23" s="482"/>
      <c r="P23" s="520"/>
      <c r="Q23" s="523"/>
      <c r="R23" s="403">
        <f>+$J23</f>
        <v>430</v>
      </c>
      <c r="S23" s="253"/>
      <c r="T23" s="260"/>
      <c r="U23" s="260"/>
      <c r="V23" s="260"/>
      <c r="W23" s="42"/>
      <c r="X23" s="34"/>
      <c r="Y23" s="34"/>
      <c r="Z23" s="34"/>
      <c r="AA23" s="34"/>
      <c r="AB23" s="403">
        <f t="shared" ref="AB23" si="7">+$J23</f>
        <v>430</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430</v>
      </c>
      <c r="AL23" s="494">
        <f>+N23</f>
        <v>0</v>
      </c>
      <c r="AM23" s="48">
        <f t="shared" si="2"/>
        <v>0</v>
      </c>
      <c r="AN23" s="39"/>
      <c r="AO23" s="39"/>
      <c r="AP23" s="39"/>
      <c r="AQ23" s="39"/>
      <c r="AR23" s="39"/>
      <c r="AS23" s="39"/>
      <c r="AT23" s="403">
        <f t="shared" ref="AT23" si="9">+$J23</f>
        <v>430</v>
      </c>
      <c r="AU23" s="500">
        <f>+O23</f>
        <v>0</v>
      </c>
      <c r="AV23" s="48">
        <f t="shared" si="3"/>
        <v>0</v>
      </c>
      <c r="AW23" s="39"/>
      <c r="AX23" s="39"/>
      <c r="AY23" s="39"/>
      <c r="AZ23" s="39"/>
      <c r="BA23" s="39"/>
      <c r="BB23" s="39"/>
      <c r="BC23" s="403">
        <f t="shared" ref="BC23" si="10">+$J23</f>
        <v>430</v>
      </c>
      <c r="BD23" s="58">
        <f>+P23</f>
        <v>0</v>
      </c>
      <c r="BE23" s="48">
        <f t="shared" si="4"/>
        <v>0</v>
      </c>
      <c r="BF23" s="39"/>
      <c r="BG23" s="39"/>
      <c r="BH23" s="39"/>
      <c r="BI23" s="39"/>
      <c r="BJ23" s="39"/>
      <c r="BK23" s="39"/>
      <c r="BL23" s="403">
        <f t="shared" ref="BL23" si="11">+$J23</f>
        <v>430</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1"/>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701"/>
      <c r="D27" s="608"/>
      <c r="E27" s="611"/>
      <c r="F27" s="611"/>
      <c r="G27" s="611"/>
      <c r="H27" s="611"/>
      <c r="I27" s="611"/>
      <c r="J27" s="485">
        <v>431</v>
      </c>
      <c r="K27" s="488" t="str">
        <f>+Metas!K491</f>
        <v>Procesos de apoyo y seguimiento a la Política Publica de Reincorporación y Normalización de la ARN.</v>
      </c>
      <c r="L27" s="473"/>
      <c r="M27" s="476">
        <f>SUM(N27:Q27)</f>
        <v>0</v>
      </c>
      <c r="N27" s="479"/>
      <c r="O27" s="482"/>
      <c r="P27" s="520"/>
      <c r="Q27" s="523"/>
      <c r="R27" s="403">
        <f>+$J27</f>
        <v>431</v>
      </c>
      <c r="S27" s="253"/>
      <c r="T27" s="260"/>
      <c r="U27" s="260"/>
      <c r="V27" s="260"/>
      <c r="W27" s="42"/>
      <c r="X27" s="34"/>
      <c r="Y27" s="34"/>
      <c r="Z27" s="34"/>
      <c r="AA27" s="34"/>
      <c r="AB27" s="403">
        <f t="shared" ref="AB27" si="12">+$J27</f>
        <v>431</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431</v>
      </c>
      <c r="AL27" s="455">
        <f>+N27</f>
        <v>0</v>
      </c>
      <c r="AM27" s="48">
        <f t="shared" si="2"/>
        <v>0</v>
      </c>
      <c r="AN27" s="51"/>
      <c r="AO27" s="51"/>
      <c r="AP27" s="51"/>
      <c r="AQ27" s="51"/>
      <c r="AR27" s="51"/>
      <c r="AS27" s="51"/>
      <c r="AT27" s="403">
        <f t="shared" ref="AT27" si="15">+$J27</f>
        <v>431</v>
      </c>
      <c r="AU27" s="446">
        <f>+O27</f>
        <v>0</v>
      </c>
      <c r="AV27" s="48">
        <f t="shared" si="3"/>
        <v>0</v>
      </c>
      <c r="AW27" s="51"/>
      <c r="AX27" s="51"/>
      <c r="AY27" s="51"/>
      <c r="AZ27" s="51"/>
      <c r="BA27" s="51"/>
      <c r="BB27" s="51"/>
      <c r="BC27" s="403">
        <f t="shared" ref="BC27" si="16">+$J27</f>
        <v>431</v>
      </c>
      <c r="BD27" s="449">
        <f>+P27</f>
        <v>0</v>
      </c>
      <c r="BE27" s="48">
        <f t="shared" si="4"/>
        <v>0</v>
      </c>
      <c r="BF27" s="51"/>
      <c r="BG27" s="51"/>
      <c r="BH27" s="51"/>
      <c r="BI27" s="51"/>
      <c r="BJ27" s="51"/>
      <c r="BK27" s="51"/>
      <c r="BL27" s="403">
        <f t="shared" ref="BL27" si="17">+$J27</f>
        <v>431</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701"/>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701"/>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702"/>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8" t="s">
        <v>662</v>
      </c>
      <c r="D31" s="608"/>
      <c r="E31" s="611"/>
      <c r="F31" s="611"/>
      <c r="G31" s="611"/>
      <c r="H31" s="611"/>
      <c r="I31" s="611"/>
      <c r="J31" s="485">
        <v>432</v>
      </c>
      <c r="K31" s="488" t="str">
        <f>+Metas!K492</f>
        <v>Diplomados diseñados y ejecutados para el fortalecimiento de las capacidades para el dialogo social y transformación de los conflictos en la institucionalidad.</v>
      </c>
      <c r="L31" s="473"/>
      <c r="M31" s="476">
        <f>SUM(N31:Q31)/4</f>
        <v>0</v>
      </c>
      <c r="N31" s="479"/>
      <c r="O31" s="482"/>
      <c r="P31" s="520"/>
      <c r="Q31" s="523"/>
      <c r="R31" s="403">
        <f>+$J31</f>
        <v>432</v>
      </c>
      <c r="S31" s="253"/>
      <c r="T31" s="260"/>
      <c r="U31" s="260"/>
      <c r="V31" s="260"/>
      <c r="W31" s="42"/>
      <c r="X31" s="34"/>
      <c r="Y31" s="34"/>
      <c r="Z31" s="34"/>
      <c r="AA31" s="34"/>
      <c r="AB31" s="403">
        <f t="shared" ref="AB31" si="18">+$J31</f>
        <v>432</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432</v>
      </c>
      <c r="AL31" s="455">
        <f>+N31</f>
        <v>0</v>
      </c>
      <c r="AM31" s="48">
        <f t="shared" si="2"/>
        <v>0</v>
      </c>
      <c r="AN31" s="51"/>
      <c r="AO31" s="51"/>
      <c r="AP31" s="51"/>
      <c r="AQ31" s="51"/>
      <c r="AR31" s="51"/>
      <c r="AS31" s="51"/>
      <c r="AT31" s="403">
        <f t="shared" ref="AT31" si="21">+$J31</f>
        <v>432</v>
      </c>
      <c r="AU31" s="446">
        <f>+O31</f>
        <v>0</v>
      </c>
      <c r="AV31" s="48">
        <f t="shared" si="3"/>
        <v>0</v>
      </c>
      <c r="AW31" s="51"/>
      <c r="AX31" s="51"/>
      <c r="AY31" s="51"/>
      <c r="AZ31" s="51"/>
      <c r="BA31" s="51"/>
      <c r="BB31" s="51"/>
      <c r="BC31" s="403">
        <f t="shared" ref="BC31" si="22">+$J31</f>
        <v>432</v>
      </c>
      <c r="BD31" s="449">
        <f>+P31</f>
        <v>0</v>
      </c>
      <c r="BE31" s="48">
        <f t="shared" si="4"/>
        <v>0</v>
      </c>
      <c r="BF31" s="51"/>
      <c r="BG31" s="51"/>
      <c r="BH31" s="51"/>
      <c r="BI31" s="51"/>
      <c r="BJ31" s="51"/>
      <c r="BK31" s="51"/>
      <c r="BL31" s="403">
        <f t="shared" ref="BL31" si="23">+$J31</f>
        <v>432</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433</v>
      </c>
      <c r="K35" s="488" t="str">
        <f>+Metas!K493</f>
        <v>Estrategias impulsadas que permitan generar una cultura de paz y convivencia para la reducción de conflictividades sociales a nivel departamental.</v>
      </c>
      <c r="L35" s="473"/>
      <c r="M35" s="476">
        <f>SUM(N35:Q35)/4</f>
        <v>0</v>
      </c>
      <c r="N35" s="479"/>
      <c r="O35" s="482"/>
      <c r="P35" s="520"/>
      <c r="Q35" s="523"/>
      <c r="R35" s="403">
        <f>+$J35</f>
        <v>433</v>
      </c>
      <c r="S35" s="253"/>
      <c r="T35" s="260"/>
      <c r="U35" s="260"/>
      <c r="V35" s="260"/>
      <c r="W35" s="42"/>
      <c r="X35" s="34"/>
      <c r="Y35" s="34"/>
      <c r="Z35" s="34"/>
      <c r="AA35" s="34"/>
      <c r="AB35" s="403">
        <f t="shared" ref="AB35" si="25">+$J35</f>
        <v>433</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433</v>
      </c>
      <c r="AL35" s="455">
        <f>+N35</f>
        <v>0</v>
      </c>
      <c r="AM35" s="48">
        <f t="shared" si="2"/>
        <v>0</v>
      </c>
      <c r="AN35" s="51"/>
      <c r="AO35" s="51"/>
      <c r="AP35" s="51"/>
      <c r="AQ35" s="51"/>
      <c r="AR35" s="51"/>
      <c r="AS35" s="51"/>
      <c r="AT35" s="403">
        <f t="shared" ref="AT35" si="28">+$J35</f>
        <v>433</v>
      </c>
      <c r="AU35" s="446">
        <f>+O35</f>
        <v>0</v>
      </c>
      <c r="AV35" s="48">
        <f t="shared" si="3"/>
        <v>0</v>
      </c>
      <c r="AW35" s="51"/>
      <c r="AX35" s="51"/>
      <c r="AY35" s="51"/>
      <c r="AZ35" s="51"/>
      <c r="BA35" s="51"/>
      <c r="BB35" s="51"/>
      <c r="BC35" s="403">
        <f t="shared" ref="BC35" si="29">+$J35</f>
        <v>433</v>
      </c>
      <c r="BD35" s="449">
        <f>+P35</f>
        <v>0</v>
      </c>
      <c r="BE35" s="48">
        <f t="shared" si="4"/>
        <v>0</v>
      </c>
      <c r="BF35" s="51"/>
      <c r="BG35" s="51"/>
      <c r="BH35" s="51"/>
      <c r="BI35" s="51"/>
      <c r="BJ35" s="51"/>
      <c r="BK35" s="51"/>
      <c r="BL35" s="403">
        <f t="shared" ref="BL35" si="30">+$J35</f>
        <v>433</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59"/>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9"/>
      <c r="D39" s="608"/>
      <c r="E39" s="611"/>
      <c r="F39" s="611"/>
      <c r="G39" s="611"/>
      <c r="H39" s="611"/>
      <c r="I39" s="611"/>
      <c r="J39" s="485">
        <v>434</v>
      </c>
      <c r="K39" s="488" t="str">
        <f>+Metas!K494</f>
        <v>Espacios de dialogo social promovidos y/o acompañados que susciten la paz, la convivencia y la cultura de la legalidad a nivel departamental.</v>
      </c>
      <c r="L39" s="473"/>
      <c r="M39" s="476"/>
      <c r="N39" s="479"/>
      <c r="O39" s="482"/>
      <c r="P39" s="520"/>
      <c r="Q39" s="523"/>
      <c r="R39" s="403">
        <f>+$J39</f>
        <v>434</v>
      </c>
      <c r="S39" s="253"/>
      <c r="T39" s="260"/>
      <c r="U39" s="260"/>
      <c r="V39" s="260"/>
      <c r="W39" s="42"/>
      <c r="X39" s="34"/>
      <c r="Y39" s="34"/>
      <c r="Z39" s="34"/>
      <c r="AA39" s="34"/>
      <c r="AB39" s="403">
        <f t="shared" ref="AB39" si="31">+$J39</f>
        <v>434</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434</v>
      </c>
      <c r="AL39" s="455">
        <f>+N39</f>
        <v>0</v>
      </c>
      <c r="AM39" s="48">
        <f t="shared" si="2"/>
        <v>0</v>
      </c>
      <c r="AN39" s="51"/>
      <c r="AO39" s="51"/>
      <c r="AP39" s="51"/>
      <c r="AQ39" s="51"/>
      <c r="AR39" s="51"/>
      <c r="AS39" s="51"/>
      <c r="AT39" s="403">
        <f t="shared" ref="AT39" si="34">+$J39</f>
        <v>434</v>
      </c>
      <c r="AU39" s="446">
        <f>+O39</f>
        <v>0</v>
      </c>
      <c r="AV39" s="48">
        <f t="shared" si="3"/>
        <v>0</v>
      </c>
      <c r="AW39" s="51"/>
      <c r="AX39" s="51"/>
      <c r="AY39" s="51"/>
      <c r="AZ39" s="51"/>
      <c r="BA39" s="51"/>
      <c r="BB39" s="51"/>
      <c r="BC39" s="403">
        <f t="shared" ref="BC39" si="35">+$J39</f>
        <v>434</v>
      </c>
      <c r="BD39" s="449">
        <f>+P39</f>
        <v>0</v>
      </c>
      <c r="BE39" s="48">
        <f t="shared" si="4"/>
        <v>0</v>
      </c>
      <c r="BF39" s="51"/>
      <c r="BG39" s="51"/>
      <c r="BH39" s="51"/>
      <c r="BI39" s="51"/>
      <c r="BJ39" s="51"/>
      <c r="BK39" s="51"/>
      <c r="BL39" s="403">
        <f t="shared" ref="BL39" si="36">+$J39</f>
        <v>434</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60"/>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8" t="s">
        <v>667</v>
      </c>
      <c r="D43" s="608"/>
      <c r="E43" s="611"/>
      <c r="F43" s="611"/>
      <c r="G43" s="611"/>
      <c r="H43" s="611"/>
      <c r="I43" s="611"/>
      <c r="J43" s="485">
        <v>435</v>
      </c>
      <c r="K43" s="488" t="str">
        <f>+Metas!K495</f>
        <v>Jornadas de sensibilización para transformar la cultura de la ilegalidad y propender por conductas con apego a la Ley.</v>
      </c>
      <c r="L43" s="473"/>
      <c r="M43" s="476">
        <f>SUM(N43:Q43)</f>
        <v>0</v>
      </c>
      <c r="N43" s="479"/>
      <c r="O43" s="482"/>
      <c r="P43" s="520"/>
      <c r="Q43" s="523"/>
      <c r="R43" s="403">
        <f>+$J43</f>
        <v>435</v>
      </c>
      <c r="S43" s="253"/>
      <c r="T43" s="260"/>
      <c r="U43" s="260"/>
      <c r="V43" s="260"/>
      <c r="W43" s="42"/>
      <c r="X43" s="34"/>
      <c r="Y43" s="34"/>
      <c r="Z43" s="34"/>
      <c r="AA43" s="34"/>
      <c r="AB43" s="403">
        <f t="shared" ref="AB43" si="37">+$J43</f>
        <v>435</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435</v>
      </c>
      <c r="AL43" s="455">
        <f>+N43</f>
        <v>0</v>
      </c>
      <c r="AM43" s="48">
        <f t="shared" si="2"/>
        <v>0</v>
      </c>
      <c r="AN43" s="51"/>
      <c r="AO43" s="51"/>
      <c r="AP43" s="51"/>
      <c r="AQ43" s="51"/>
      <c r="AR43" s="51"/>
      <c r="AS43" s="51"/>
      <c r="AT43" s="403">
        <f t="shared" ref="AT43" si="40">+$J43</f>
        <v>435</v>
      </c>
      <c r="AU43" s="446">
        <f>+O43</f>
        <v>0</v>
      </c>
      <c r="AV43" s="48">
        <f t="shared" si="3"/>
        <v>0</v>
      </c>
      <c r="AW43" s="51"/>
      <c r="AX43" s="51"/>
      <c r="AY43" s="51"/>
      <c r="AZ43" s="51"/>
      <c r="BA43" s="51"/>
      <c r="BB43" s="51"/>
      <c r="BC43" s="403">
        <f t="shared" ref="BC43" si="41">+$J43</f>
        <v>435</v>
      </c>
      <c r="BD43" s="449">
        <f>+P43</f>
        <v>0</v>
      </c>
      <c r="BE43" s="48">
        <f t="shared" si="4"/>
        <v>0</v>
      </c>
      <c r="BF43" s="51"/>
      <c r="BG43" s="51"/>
      <c r="BH43" s="51"/>
      <c r="BI43" s="51"/>
      <c r="BJ43" s="51"/>
      <c r="BK43" s="51"/>
      <c r="BL43" s="403">
        <f t="shared" ref="BL43" si="42">+$J43</f>
        <v>435</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436</v>
      </c>
      <c r="K47" s="488" t="str">
        <f>+Metas!K496</f>
        <v>Fortalecimiento del Consejo Seccional de Estupefacientes de Norte de Santander y el comité de control de oferta.</v>
      </c>
      <c r="L47" s="662"/>
      <c r="M47" s="648">
        <f>SUM(N47:Q47)</f>
        <v>0</v>
      </c>
      <c r="N47" s="650"/>
      <c r="O47" s="664"/>
      <c r="P47" s="668"/>
      <c r="Q47" s="640"/>
      <c r="R47" s="403">
        <f>+$J47</f>
        <v>436</v>
      </c>
      <c r="S47" s="253"/>
      <c r="T47" s="260"/>
      <c r="U47" s="260"/>
      <c r="V47" s="260"/>
      <c r="W47" s="42"/>
      <c r="X47" s="34"/>
      <c r="Y47" s="34"/>
      <c r="Z47" s="34"/>
      <c r="AA47" s="34"/>
      <c r="AB47" s="403">
        <f t="shared" ref="AB47" si="43">+$J47</f>
        <v>436</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436</v>
      </c>
      <c r="AL47" s="455">
        <f>+N47</f>
        <v>0</v>
      </c>
      <c r="AM47" s="48">
        <f t="shared" si="2"/>
        <v>0</v>
      </c>
      <c r="AN47" s="51"/>
      <c r="AO47" s="51"/>
      <c r="AP47" s="51"/>
      <c r="AQ47" s="51"/>
      <c r="AR47" s="51"/>
      <c r="AS47" s="51"/>
      <c r="AT47" s="403">
        <f t="shared" ref="AT47" si="46">+$J47</f>
        <v>436</v>
      </c>
      <c r="AU47" s="446">
        <f>+O47</f>
        <v>0</v>
      </c>
      <c r="AV47" s="48">
        <f t="shared" si="3"/>
        <v>0</v>
      </c>
      <c r="AW47" s="51"/>
      <c r="AX47" s="51"/>
      <c r="AY47" s="51"/>
      <c r="AZ47" s="51"/>
      <c r="BA47" s="51"/>
      <c r="BB47" s="51"/>
      <c r="BC47" s="403">
        <f t="shared" ref="BC47" si="47">+$J47</f>
        <v>436</v>
      </c>
      <c r="BD47" s="449">
        <f>+P47</f>
        <v>0</v>
      </c>
      <c r="BE47" s="48">
        <f t="shared" si="4"/>
        <v>0</v>
      </c>
      <c r="BF47" s="51"/>
      <c r="BG47" s="51"/>
      <c r="BH47" s="51"/>
      <c r="BI47" s="51"/>
      <c r="BJ47" s="51"/>
      <c r="BK47" s="51"/>
      <c r="BL47" s="403">
        <f t="shared" ref="BL47" si="48">+$J47</f>
        <v>436</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663"/>
      <c r="M48" s="649"/>
      <c r="N48" s="651"/>
      <c r="O48" s="665"/>
      <c r="P48" s="669"/>
      <c r="Q48" s="671"/>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663"/>
      <c r="M49" s="649"/>
      <c r="N49" s="651"/>
      <c r="O49" s="665"/>
      <c r="P49" s="669"/>
      <c r="Q49" s="671"/>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673"/>
      <c r="M50" s="674"/>
      <c r="N50" s="666"/>
      <c r="O50" s="667"/>
      <c r="P50" s="670"/>
      <c r="Q50" s="672"/>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437</v>
      </c>
      <c r="K51" s="488" t="str">
        <f>+Metas!K497</f>
        <v>Apoyo y seguimiento a la Política Integral para Enfrentar el Problema de las Drogas: Ruta Futuro.</v>
      </c>
      <c r="L51" s="662"/>
      <c r="M51" s="648">
        <f>SUM(N51:Q51)</f>
        <v>0</v>
      </c>
      <c r="N51" s="650"/>
      <c r="O51" s="664"/>
      <c r="P51" s="668"/>
      <c r="Q51" s="640"/>
      <c r="R51" s="403">
        <f>+$J51</f>
        <v>437</v>
      </c>
      <c r="S51" s="253"/>
      <c r="T51" s="260"/>
      <c r="U51" s="260"/>
      <c r="V51" s="260"/>
      <c r="W51" s="42"/>
      <c r="X51" s="34"/>
      <c r="Y51" s="34"/>
      <c r="Z51" s="34"/>
      <c r="AA51" s="34"/>
      <c r="AB51" s="403">
        <f t="shared" ref="AB51" si="49">+$J51</f>
        <v>437</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437</v>
      </c>
      <c r="AL51" s="455">
        <f>+N51</f>
        <v>0</v>
      </c>
      <c r="AM51" s="48">
        <f t="shared" si="2"/>
        <v>0</v>
      </c>
      <c r="AN51" s="51"/>
      <c r="AO51" s="51"/>
      <c r="AP51" s="51"/>
      <c r="AQ51" s="51"/>
      <c r="AR51" s="51"/>
      <c r="AS51" s="51"/>
      <c r="AT51" s="403">
        <f t="shared" ref="AT51" si="52">+$J51</f>
        <v>437</v>
      </c>
      <c r="AU51" s="446">
        <f>+O51</f>
        <v>0</v>
      </c>
      <c r="AV51" s="48">
        <f t="shared" si="3"/>
        <v>0</v>
      </c>
      <c r="AW51" s="51"/>
      <c r="AX51" s="51"/>
      <c r="AY51" s="51"/>
      <c r="AZ51" s="51"/>
      <c r="BA51" s="51"/>
      <c r="BB51" s="51"/>
      <c r="BC51" s="403">
        <f t="shared" ref="BC51" si="53">+$J51</f>
        <v>437</v>
      </c>
      <c r="BD51" s="449">
        <f>+P51</f>
        <v>0</v>
      </c>
      <c r="BE51" s="48">
        <f t="shared" si="4"/>
        <v>0</v>
      </c>
      <c r="BF51" s="51"/>
      <c r="BG51" s="51"/>
      <c r="BH51" s="51"/>
      <c r="BI51" s="51"/>
      <c r="BJ51" s="51"/>
      <c r="BK51" s="51"/>
      <c r="BL51" s="403">
        <f t="shared" ref="BL51" si="54">+$J51</f>
        <v>437</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663"/>
      <c r="M52" s="649"/>
      <c r="N52" s="651"/>
      <c r="O52" s="665"/>
      <c r="P52" s="669"/>
      <c r="Q52" s="671"/>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663"/>
      <c r="M53" s="649"/>
      <c r="N53" s="651"/>
      <c r="O53" s="665"/>
      <c r="P53" s="669"/>
      <c r="Q53" s="671"/>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9"/>
      <c r="C54" s="460"/>
      <c r="D54" s="610"/>
      <c r="E54" s="613"/>
      <c r="F54" s="613"/>
      <c r="G54" s="613"/>
      <c r="H54" s="613"/>
      <c r="I54" s="613"/>
      <c r="J54" s="487"/>
      <c r="K54" s="490"/>
      <c r="L54" s="673"/>
      <c r="M54" s="674"/>
      <c r="N54" s="666"/>
      <c r="O54" s="667"/>
      <c r="P54" s="670"/>
      <c r="Q54" s="672"/>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1" t="s">
        <v>670</v>
      </c>
      <c r="C55" s="458" t="s">
        <v>673</v>
      </c>
      <c r="D55" s="608"/>
      <c r="E55" s="611"/>
      <c r="F55" s="611"/>
      <c r="G55" s="611"/>
      <c r="H55" s="611"/>
      <c r="I55" s="611"/>
      <c r="J55" s="485">
        <v>438</v>
      </c>
      <c r="K55" s="488" t="str">
        <f>+Metas!K499</f>
        <v>Jornadas deportivas, culturales y jurídicas impulsadas que permitan fortalecer la convivencia en los centros penitenciarios y carcelarios del Departamento.</v>
      </c>
      <c r="L55" s="473"/>
      <c r="M55" s="476">
        <f>SUM(N55:Q55)</f>
        <v>0</v>
      </c>
      <c r="N55" s="479"/>
      <c r="O55" s="482"/>
      <c r="P55" s="520"/>
      <c r="Q55" s="523"/>
      <c r="R55" s="403">
        <f>+$J55</f>
        <v>438</v>
      </c>
      <c r="S55" s="253"/>
      <c r="T55" s="260"/>
      <c r="U55" s="260"/>
      <c r="V55" s="260"/>
      <c r="W55" s="42"/>
      <c r="X55" s="34"/>
      <c r="Y55" s="34"/>
      <c r="Z55" s="34"/>
      <c r="AA55" s="34"/>
      <c r="AB55" s="403">
        <f t="shared" ref="AB55" si="55">+$J55</f>
        <v>438</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438</v>
      </c>
      <c r="AL55" s="455">
        <f>+N55</f>
        <v>0</v>
      </c>
      <c r="AM55" s="48">
        <f t="shared" si="2"/>
        <v>0</v>
      </c>
      <c r="AN55" s="51"/>
      <c r="AO55" s="51"/>
      <c r="AP55" s="51"/>
      <c r="AQ55" s="51"/>
      <c r="AR55" s="51"/>
      <c r="AS55" s="51"/>
      <c r="AT55" s="403">
        <f t="shared" ref="AT55" si="58">+$J55</f>
        <v>438</v>
      </c>
      <c r="AU55" s="446">
        <f>+O55</f>
        <v>0</v>
      </c>
      <c r="AV55" s="48">
        <f t="shared" si="3"/>
        <v>0</v>
      </c>
      <c r="AW55" s="51"/>
      <c r="AX55" s="51"/>
      <c r="AY55" s="51"/>
      <c r="AZ55" s="51"/>
      <c r="BA55" s="51"/>
      <c r="BB55" s="51"/>
      <c r="BC55" s="403">
        <f t="shared" ref="BC55" si="59">+$J55</f>
        <v>438</v>
      </c>
      <c r="BD55" s="449">
        <f>+P55</f>
        <v>0</v>
      </c>
      <c r="BE55" s="48">
        <f t="shared" si="4"/>
        <v>0</v>
      </c>
      <c r="BF55" s="51"/>
      <c r="BG55" s="51"/>
      <c r="BH55" s="51"/>
      <c r="BI55" s="51"/>
      <c r="BJ55" s="51"/>
      <c r="BK55" s="51"/>
      <c r="BL55" s="403">
        <f t="shared" ref="BL55" si="60">+$J55</f>
        <v>438</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2"/>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2"/>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2"/>
      <c r="C58" s="459"/>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2"/>
      <c r="C59" s="459"/>
      <c r="D59" s="608"/>
      <c r="E59" s="611"/>
      <c r="F59" s="611"/>
      <c r="G59" s="611"/>
      <c r="H59" s="611"/>
      <c r="I59" s="611"/>
      <c r="J59" s="485">
        <v>439</v>
      </c>
      <c r="K59" s="488" t="str">
        <f>+Metas!K500</f>
        <v>Programas de rehabilitación carcelaria e integral que proteja los derechos y garantice las condiciones de vida digna a las personas privadas de la libertad</v>
      </c>
      <c r="L59" s="473"/>
      <c r="M59" s="476">
        <f t="shared" ref="M59:M79" si="61">SUM(N59:Q59)</f>
        <v>0</v>
      </c>
      <c r="N59" s="479"/>
      <c r="O59" s="482"/>
      <c r="P59" s="520"/>
      <c r="Q59" s="523"/>
      <c r="R59" s="403">
        <f>+$J59</f>
        <v>439</v>
      </c>
      <c r="S59" s="253"/>
      <c r="T59" s="260"/>
      <c r="U59" s="260"/>
      <c r="V59" s="260"/>
      <c r="W59" s="42"/>
      <c r="X59" s="34"/>
      <c r="Y59" s="34"/>
      <c r="Z59" s="34"/>
      <c r="AA59" s="34"/>
      <c r="AB59" s="403">
        <f t="shared" ref="AB59" si="62">+$J59</f>
        <v>439</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439</v>
      </c>
      <c r="AL59" s="455">
        <f t="shared" ref="AL59:AL79" si="65">+N59</f>
        <v>0</v>
      </c>
      <c r="AM59" s="48">
        <f t="shared" si="2"/>
        <v>0</v>
      </c>
      <c r="AN59" s="51"/>
      <c r="AO59" s="51"/>
      <c r="AP59" s="51"/>
      <c r="AQ59" s="51"/>
      <c r="AR59" s="51"/>
      <c r="AS59" s="51"/>
      <c r="AT59" s="403">
        <f t="shared" ref="AT59" si="66">+$J59</f>
        <v>439</v>
      </c>
      <c r="AU59" s="446">
        <f t="shared" ref="AU59:AU79" si="67">+O59</f>
        <v>0</v>
      </c>
      <c r="AV59" s="48">
        <f t="shared" si="3"/>
        <v>0</v>
      </c>
      <c r="AW59" s="51"/>
      <c r="AX59" s="51"/>
      <c r="AY59" s="51"/>
      <c r="AZ59" s="51"/>
      <c r="BA59" s="51"/>
      <c r="BB59" s="51"/>
      <c r="BC59" s="403">
        <f t="shared" ref="BC59" si="68">+$J59</f>
        <v>439</v>
      </c>
      <c r="BD59" s="449">
        <f t="shared" ref="BD59:BD79" si="69">+P59</f>
        <v>0</v>
      </c>
      <c r="BE59" s="48">
        <f t="shared" si="4"/>
        <v>0</v>
      </c>
      <c r="BF59" s="51"/>
      <c r="BG59" s="51"/>
      <c r="BH59" s="51"/>
      <c r="BI59" s="51"/>
      <c r="BJ59" s="51"/>
      <c r="BK59" s="51"/>
      <c r="BL59" s="403">
        <f t="shared" ref="BL59" si="70">+$J59</f>
        <v>439</v>
      </c>
      <c r="BM59" s="452">
        <f t="shared" ref="BM59:BM7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2"/>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2"/>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2"/>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2"/>
      <c r="C63" s="459"/>
      <c r="D63" s="608"/>
      <c r="E63" s="611"/>
      <c r="F63" s="611"/>
      <c r="G63" s="611"/>
      <c r="H63" s="611"/>
      <c r="I63" s="611"/>
      <c r="J63" s="485">
        <v>440</v>
      </c>
      <c r="K63" s="488" t="str">
        <f>+Metas!K501</f>
        <v>Programas gestionados y/o implementados de resocialización adecuados para la reinserción laboral y social.</v>
      </c>
      <c r="L63" s="473"/>
      <c r="M63" s="476">
        <f t="shared" si="61"/>
        <v>0</v>
      </c>
      <c r="N63" s="479"/>
      <c r="O63" s="482"/>
      <c r="P63" s="520"/>
      <c r="Q63" s="523"/>
      <c r="R63" s="403">
        <f>+$J63</f>
        <v>440</v>
      </c>
      <c r="S63" s="253"/>
      <c r="T63" s="260"/>
      <c r="U63" s="260"/>
      <c r="V63" s="260"/>
      <c r="W63" s="42"/>
      <c r="X63" s="34"/>
      <c r="Y63" s="34"/>
      <c r="Z63" s="34"/>
      <c r="AA63" s="34"/>
      <c r="AB63" s="403">
        <f t="shared" ref="AB63" si="72">+$J63</f>
        <v>440</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440</v>
      </c>
      <c r="AL63" s="455">
        <f t="shared" si="65"/>
        <v>0</v>
      </c>
      <c r="AM63" s="48">
        <f t="shared" si="2"/>
        <v>0</v>
      </c>
      <c r="AN63" s="51"/>
      <c r="AO63" s="51"/>
      <c r="AP63" s="51"/>
      <c r="AQ63" s="51"/>
      <c r="AR63" s="51"/>
      <c r="AS63" s="51"/>
      <c r="AT63" s="403">
        <f t="shared" ref="AT63" si="75">+$J63</f>
        <v>440</v>
      </c>
      <c r="AU63" s="446">
        <f t="shared" si="67"/>
        <v>0</v>
      </c>
      <c r="AV63" s="48">
        <f t="shared" si="3"/>
        <v>0</v>
      </c>
      <c r="AW63" s="51"/>
      <c r="AX63" s="51"/>
      <c r="AY63" s="51"/>
      <c r="AZ63" s="51"/>
      <c r="BA63" s="51"/>
      <c r="BB63" s="51"/>
      <c r="BC63" s="403">
        <f t="shared" ref="BC63" si="76">+$J63</f>
        <v>440</v>
      </c>
      <c r="BD63" s="449">
        <f t="shared" si="69"/>
        <v>0</v>
      </c>
      <c r="BE63" s="48">
        <f t="shared" si="4"/>
        <v>0</v>
      </c>
      <c r="BF63" s="51"/>
      <c r="BG63" s="51"/>
      <c r="BH63" s="51"/>
      <c r="BI63" s="51"/>
      <c r="BJ63" s="51"/>
      <c r="BK63" s="51"/>
      <c r="BL63" s="403">
        <f t="shared" ref="BL63" si="77">+$J63</f>
        <v>440</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2"/>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2"/>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2"/>
      <c r="C66" s="460"/>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2"/>
      <c r="C67" s="458" t="s">
        <v>678</v>
      </c>
      <c r="D67" s="608"/>
      <c r="E67" s="611"/>
      <c r="F67" s="611"/>
      <c r="G67" s="611"/>
      <c r="H67" s="611"/>
      <c r="I67" s="611"/>
      <c r="J67" s="485">
        <v>441</v>
      </c>
      <c r="K67" s="488" t="str">
        <f>+Metas!K502</f>
        <v>Apoyo la ejecución del Plan Nacional de Política Criminal en el Departamento.</v>
      </c>
      <c r="L67" s="662"/>
      <c r="M67" s="648">
        <f t="shared" si="61"/>
        <v>0</v>
      </c>
      <c r="N67" s="650"/>
      <c r="O67" s="664"/>
      <c r="P67" s="668"/>
      <c r="Q67" s="640"/>
      <c r="R67" s="403">
        <f>+$J67</f>
        <v>441</v>
      </c>
      <c r="S67" s="253"/>
      <c r="T67" s="260"/>
      <c r="U67" s="260"/>
      <c r="V67" s="260"/>
      <c r="W67" s="42"/>
      <c r="X67" s="34"/>
      <c r="Y67" s="34"/>
      <c r="Z67" s="34"/>
      <c r="AA67" s="34"/>
      <c r="AB67" s="403">
        <f t="shared" ref="AB67" si="78">+$J67</f>
        <v>441</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441</v>
      </c>
      <c r="AL67" s="455">
        <f t="shared" si="65"/>
        <v>0</v>
      </c>
      <c r="AM67" s="48">
        <f t="shared" si="2"/>
        <v>0</v>
      </c>
      <c r="AN67" s="51"/>
      <c r="AO67" s="51"/>
      <c r="AP67" s="51"/>
      <c r="AQ67" s="51"/>
      <c r="AR67" s="51"/>
      <c r="AS67" s="51"/>
      <c r="AT67" s="403">
        <f t="shared" ref="AT67" si="81">+$J67</f>
        <v>441</v>
      </c>
      <c r="AU67" s="446">
        <f t="shared" si="67"/>
        <v>0</v>
      </c>
      <c r="AV67" s="48">
        <f t="shared" si="3"/>
        <v>0</v>
      </c>
      <c r="AW67" s="51"/>
      <c r="AX67" s="51"/>
      <c r="AY67" s="51"/>
      <c r="AZ67" s="51"/>
      <c r="BA67" s="51"/>
      <c r="BB67" s="51"/>
      <c r="BC67" s="403">
        <f t="shared" ref="BC67" si="82">+$J67</f>
        <v>441</v>
      </c>
      <c r="BD67" s="449">
        <f t="shared" si="69"/>
        <v>0</v>
      </c>
      <c r="BE67" s="48">
        <f t="shared" si="4"/>
        <v>0</v>
      </c>
      <c r="BF67" s="51"/>
      <c r="BG67" s="51"/>
      <c r="BH67" s="51"/>
      <c r="BI67" s="51"/>
      <c r="BJ67" s="51"/>
      <c r="BK67" s="51"/>
      <c r="BL67" s="403">
        <f t="shared" ref="BL67" si="83">+$J67</f>
        <v>441</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2"/>
      <c r="C68" s="459"/>
      <c r="D68" s="609"/>
      <c r="E68" s="612"/>
      <c r="F68" s="612"/>
      <c r="G68" s="612"/>
      <c r="H68" s="612"/>
      <c r="I68" s="612"/>
      <c r="J68" s="486"/>
      <c r="K68" s="489"/>
      <c r="L68" s="663"/>
      <c r="M68" s="649"/>
      <c r="N68" s="651"/>
      <c r="O68" s="665"/>
      <c r="P68" s="669"/>
      <c r="Q68" s="671"/>
      <c r="R68" s="404"/>
      <c r="S68" s="43"/>
      <c r="T68" s="261"/>
      <c r="U68" s="261"/>
      <c r="V68" s="261"/>
      <c r="W68" s="43"/>
      <c r="X68" s="35"/>
      <c r="Y68" s="35"/>
      <c r="Z68" s="35"/>
      <c r="AA68" s="35"/>
      <c r="AB68" s="404"/>
      <c r="AC68" s="527"/>
      <c r="AD68" s="55">
        <f t="shared" si="24"/>
        <v>0</v>
      </c>
      <c r="AE68" s="55">
        <f t="shared" si="24"/>
        <v>0</v>
      </c>
      <c r="AF68" s="55">
        <f t="shared" si="24"/>
        <v>0</v>
      </c>
      <c r="AG68" s="55">
        <f t="shared" ref="AG68:AJ131"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2"/>
      <c r="C69" s="459"/>
      <c r="D69" s="609"/>
      <c r="E69" s="612"/>
      <c r="F69" s="612"/>
      <c r="G69" s="612"/>
      <c r="H69" s="612"/>
      <c r="I69" s="612"/>
      <c r="J69" s="486"/>
      <c r="K69" s="489"/>
      <c r="L69" s="663"/>
      <c r="M69" s="649"/>
      <c r="N69" s="651"/>
      <c r="O69" s="665"/>
      <c r="P69" s="669"/>
      <c r="Q69" s="671"/>
      <c r="R69" s="404"/>
      <c r="S69" s="43"/>
      <c r="T69" s="261"/>
      <c r="U69" s="261"/>
      <c r="V69" s="261"/>
      <c r="W69" s="43"/>
      <c r="X69" s="35"/>
      <c r="Y69" s="35"/>
      <c r="Z69" s="35"/>
      <c r="AA69" s="35"/>
      <c r="AB69" s="404"/>
      <c r="AC69" s="527"/>
      <c r="AD69" s="55">
        <f t="shared" ref="AD69:AI132"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2"/>
      <c r="C70" s="459"/>
      <c r="D70" s="610"/>
      <c r="E70" s="613"/>
      <c r="F70" s="613"/>
      <c r="G70" s="613"/>
      <c r="H70" s="613"/>
      <c r="I70" s="613"/>
      <c r="J70" s="487"/>
      <c r="K70" s="490"/>
      <c r="L70" s="673"/>
      <c r="M70" s="674"/>
      <c r="N70" s="666"/>
      <c r="O70" s="667"/>
      <c r="P70" s="670"/>
      <c r="Q70" s="672"/>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2"/>
      <c r="C71" s="459"/>
      <c r="D71" s="608"/>
      <c r="E71" s="611"/>
      <c r="F71" s="611"/>
      <c r="G71" s="611"/>
      <c r="H71" s="611"/>
      <c r="I71" s="611"/>
      <c r="J71" s="485">
        <v>442</v>
      </c>
      <c r="K71" s="488" t="str">
        <f>+Metas!K503</f>
        <v>Sistema de información institucional fortalecido y/o creado como base para el diseño de programas y/o estrategias orientadas a garantizar los derechos de los internos.</v>
      </c>
      <c r="L71" s="473"/>
      <c r="M71" s="476">
        <f t="shared" si="61"/>
        <v>0</v>
      </c>
      <c r="N71" s="479"/>
      <c r="O71" s="482"/>
      <c r="P71" s="520"/>
      <c r="Q71" s="523"/>
      <c r="R71" s="403">
        <f>+$J71</f>
        <v>442</v>
      </c>
      <c r="S71" s="253"/>
      <c r="T71" s="260"/>
      <c r="U71" s="260"/>
      <c r="V71" s="260"/>
      <c r="W71" s="42"/>
      <c r="X71" s="34"/>
      <c r="Y71" s="34"/>
      <c r="Z71" s="34"/>
      <c r="AA71" s="34"/>
      <c r="AB71" s="403">
        <f t="shared" ref="AB71" si="86">+$J71</f>
        <v>442</v>
      </c>
      <c r="AC71" s="526">
        <f t="shared" ref="AC71" si="87">+L71</f>
        <v>0</v>
      </c>
      <c r="AD71" s="54">
        <f t="shared" si="85"/>
        <v>0</v>
      </c>
      <c r="AE71" s="54">
        <f t="shared" si="85"/>
        <v>0</v>
      </c>
      <c r="AF71" s="54">
        <f t="shared" si="85"/>
        <v>0</v>
      </c>
      <c r="AG71" s="54">
        <f t="shared" si="84"/>
        <v>0</v>
      </c>
      <c r="AH71" s="54">
        <f t="shared" si="84"/>
        <v>0</v>
      </c>
      <c r="AI71" s="54">
        <f t="shared" si="84"/>
        <v>0</v>
      </c>
      <c r="AJ71" s="54">
        <f t="shared" si="84"/>
        <v>0</v>
      </c>
      <c r="AK71" s="403">
        <f t="shared" ref="AK71" si="88">+$J71</f>
        <v>442</v>
      </c>
      <c r="AL71" s="455">
        <f t="shared" si="65"/>
        <v>0</v>
      </c>
      <c r="AM71" s="48">
        <f t="shared" si="2"/>
        <v>0</v>
      </c>
      <c r="AN71" s="51"/>
      <c r="AO71" s="51"/>
      <c r="AP71" s="51"/>
      <c r="AQ71" s="51"/>
      <c r="AR71" s="51"/>
      <c r="AS71" s="51"/>
      <c r="AT71" s="403">
        <f t="shared" ref="AT71" si="89">+$J71</f>
        <v>442</v>
      </c>
      <c r="AU71" s="446">
        <f t="shared" si="67"/>
        <v>0</v>
      </c>
      <c r="AV71" s="48">
        <f t="shared" si="3"/>
        <v>0</v>
      </c>
      <c r="AW71" s="51"/>
      <c r="AX71" s="51"/>
      <c r="AY71" s="51"/>
      <c r="AZ71" s="51"/>
      <c r="BA71" s="51"/>
      <c r="BB71" s="51"/>
      <c r="BC71" s="403">
        <f t="shared" ref="BC71" si="90">+$J71</f>
        <v>442</v>
      </c>
      <c r="BD71" s="449">
        <f t="shared" si="69"/>
        <v>0</v>
      </c>
      <c r="BE71" s="48">
        <f t="shared" si="4"/>
        <v>0</v>
      </c>
      <c r="BF71" s="51"/>
      <c r="BG71" s="51"/>
      <c r="BH71" s="51"/>
      <c r="BI71" s="51"/>
      <c r="BJ71" s="51"/>
      <c r="BK71" s="51"/>
      <c r="BL71" s="403">
        <f t="shared" ref="BL71" si="91">+$J71</f>
        <v>442</v>
      </c>
      <c r="BM71" s="452">
        <f t="shared" si="7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2"/>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85"/>
        <v>0</v>
      </c>
      <c r="AE72" s="55">
        <f t="shared" si="85"/>
        <v>0</v>
      </c>
      <c r="AF72" s="55">
        <f t="shared" si="85"/>
        <v>0</v>
      </c>
      <c r="AG72" s="55">
        <f t="shared" si="84"/>
        <v>0</v>
      </c>
      <c r="AH72" s="55">
        <f t="shared" si="84"/>
        <v>0</v>
      </c>
      <c r="AI72" s="55">
        <f t="shared" si="84"/>
        <v>0</v>
      </c>
      <c r="AJ72" s="55">
        <f t="shared" si="8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2"/>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85"/>
        <v>0</v>
      </c>
      <c r="AE73" s="55">
        <f t="shared" si="85"/>
        <v>0</v>
      </c>
      <c r="AF73" s="55">
        <f t="shared" si="85"/>
        <v>0</v>
      </c>
      <c r="AG73" s="55">
        <f t="shared" si="84"/>
        <v>0</v>
      </c>
      <c r="AH73" s="55">
        <f t="shared" si="84"/>
        <v>0</v>
      </c>
      <c r="AI73" s="55">
        <f t="shared" si="84"/>
        <v>0</v>
      </c>
      <c r="AJ73" s="55">
        <f t="shared" si="8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2"/>
      <c r="C74" s="45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85"/>
        <v>0</v>
      </c>
      <c r="AE74" s="56">
        <f t="shared" si="85"/>
        <v>0</v>
      </c>
      <c r="AF74" s="56">
        <f t="shared" si="85"/>
        <v>0</v>
      </c>
      <c r="AG74" s="56">
        <f t="shared" si="84"/>
        <v>0</v>
      </c>
      <c r="AH74" s="56">
        <f t="shared" si="84"/>
        <v>0</v>
      </c>
      <c r="AI74" s="56">
        <f t="shared" si="84"/>
        <v>0</v>
      </c>
      <c r="AJ74" s="56">
        <f t="shared" si="8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2"/>
      <c r="C75" s="459"/>
      <c r="D75" s="608"/>
      <c r="E75" s="611"/>
      <c r="F75" s="611"/>
      <c r="G75" s="611"/>
      <c r="H75" s="611"/>
      <c r="I75" s="611"/>
      <c r="J75" s="485">
        <v>443</v>
      </c>
      <c r="K75" s="488" t="str">
        <f>+Metas!K504</f>
        <v>Gestión ante las Administraciones Municipales para el desarrollo de procedimientos administrativos que permitan reducir el hacinamiento y mejorar las condiciones de habitabilidad de los internos de los centros penitenciarios del Departamento.</v>
      </c>
      <c r="L75" s="662"/>
      <c r="M75" s="648">
        <f t="shared" si="61"/>
        <v>0</v>
      </c>
      <c r="N75" s="650"/>
      <c r="O75" s="664"/>
      <c r="P75" s="668"/>
      <c r="Q75" s="640"/>
      <c r="R75" s="403">
        <f>+$J75</f>
        <v>443</v>
      </c>
      <c r="S75" s="253"/>
      <c r="T75" s="260"/>
      <c r="U75" s="260"/>
      <c r="V75" s="260"/>
      <c r="W75" s="42"/>
      <c r="X75" s="34"/>
      <c r="Y75" s="34"/>
      <c r="Z75" s="34"/>
      <c r="AA75" s="34"/>
      <c r="AB75" s="403">
        <f t="shared" ref="AB75" si="92">+$J75</f>
        <v>443</v>
      </c>
      <c r="AC75" s="526">
        <f t="shared" ref="AC75" si="93">+L75</f>
        <v>0</v>
      </c>
      <c r="AD75" s="54">
        <f t="shared" si="85"/>
        <v>0</v>
      </c>
      <c r="AE75" s="54">
        <f t="shared" si="85"/>
        <v>0</v>
      </c>
      <c r="AF75" s="54">
        <f t="shared" si="85"/>
        <v>0</v>
      </c>
      <c r="AG75" s="54">
        <f t="shared" si="84"/>
        <v>0</v>
      </c>
      <c r="AH75" s="54">
        <f t="shared" si="84"/>
        <v>0</v>
      </c>
      <c r="AI75" s="54">
        <f t="shared" si="84"/>
        <v>0</v>
      </c>
      <c r="AJ75" s="54">
        <f t="shared" si="84"/>
        <v>0</v>
      </c>
      <c r="AK75" s="403">
        <f t="shared" ref="AK75" si="94">+$J75</f>
        <v>443</v>
      </c>
      <c r="AL75" s="455">
        <f t="shared" si="65"/>
        <v>0</v>
      </c>
      <c r="AM75" s="48">
        <f t="shared" si="2"/>
        <v>0</v>
      </c>
      <c r="AN75" s="51"/>
      <c r="AO75" s="51"/>
      <c r="AP75" s="51"/>
      <c r="AQ75" s="51"/>
      <c r="AR75" s="51"/>
      <c r="AS75" s="51"/>
      <c r="AT75" s="403">
        <f t="shared" ref="AT75" si="95">+$J75</f>
        <v>443</v>
      </c>
      <c r="AU75" s="446">
        <f t="shared" si="67"/>
        <v>0</v>
      </c>
      <c r="AV75" s="48">
        <f t="shared" si="3"/>
        <v>0</v>
      </c>
      <c r="AW75" s="51"/>
      <c r="AX75" s="51"/>
      <c r="AY75" s="51"/>
      <c r="AZ75" s="51"/>
      <c r="BA75" s="51"/>
      <c r="BB75" s="51"/>
      <c r="BC75" s="403">
        <f t="shared" ref="BC75" si="96">+$J75</f>
        <v>443</v>
      </c>
      <c r="BD75" s="449">
        <f t="shared" si="69"/>
        <v>0</v>
      </c>
      <c r="BE75" s="48">
        <f t="shared" si="4"/>
        <v>0</v>
      </c>
      <c r="BF75" s="51"/>
      <c r="BG75" s="51"/>
      <c r="BH75" s="51"/>
      <c r="BI75" s="51"/>
      <c r="BJ75" s="51"/>
      <c r="BK75" s="51"/>
      <c r="BL75" s="403">
        <f t="shared" ref="BL75" si="97">+$J75</f>
        <v>443</v>
      </c>
      <c r="BM75" s="452">
        <f t="shared" si="7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2"/>
      <c r="C76" s="459"/>
      <c r="D76" s="609"/>
      <c r="E76" s="612"/>
      <c r="F76" s="612"/>
      <c r="G76" s="612"/>
      <c r="H76" s="612"/>
      <c r="I76" s="612"/>
      <c r="J76" s="486"/>
      <c r="K76" s="489"/>
      <c r="L76" s="663"/>
      <c r="M76" s="649"/>
      <c r="N76" s="651"/>
      <c r="O76" s="665"/>
      <c r="P76" s="669"/>
      <c r="Q76" s="671"/>
      <c r="R76" s="404"/>
      <c r="S76" s="43"/>
      <c r="T76" s="261"/>
      <c r="U76" s="261"/>
      <c r="V76" s="261"/>
      <c r="W76" s="43"/>
      <c r="X76" s="35"/>
      <c r="Y76" s="35"/>
      <c r="Z76" s="35"/>
      <c r="AA76" s="35"/>
      <c r="AB76" s="404"/>
      <c r="AC76" s="527"/>
      <c r="AD76" s="55">
        <f t="shared" si="85"/>
        <v>0</v>
      </c>
      <c r="AE76" s="55">
        <f t="shared" si="85"/>
        <v>0</v>
      </c>
      <c r="AF76" s="55">
        <f t="shared" si="85"/>
        <v>0</v>
      </c>
      <c r="AG76" s="55">
        <f t="shared" si="84"/>
        <v>0</v>
      </c>
      <c r="AH76" s="55">
        <f t="shared" si="84"/>
        <v>0</v>
      </c>
      <c r="AI76" s="55">
        <f t="shared" si="84"/>
        <v>0</v>
      </c>
      <c r="AJ76" s="55">
        <f t="shared" si="84"/>
        <v>0</v>
      </c>
      <c r="AK76" s="404"/>
      <c r="AL76" s="456"/>
      <c r="AM76" s="49">
        <f t="shared" ref="AM76:AM139" si="98">SUM(AN76:AS76)</f>
        <v>0</v>
      </c>
      <c r="AN76" s="52"/>
      <c r="AO76" s="52"/>
      <c r="AP76" s="52"/>
      <c r="AQ76" s="52"/>
      <c r="AR76" s="52"/>
      <c r="AS76" s="52"/>
      <c r="AT76" s="404"/>
      <c r="AU76" s="447"/>
      <c r="AV76" s="49">
        <f t="shared" ref="AV76:AV139" si="99">SUM(AW76:BB76)</f>
        <v>0</v>
      </c>
      <c r="AW76" s="52"/>
      <c r="AX76" s="52"/>
      <c r="AY76" s="52"/>
      <c r="AZ76" s="52"/>
      <c r="BA76" s="52"/>
      <c r="BB76" s="52"/>
      <c r="BC76" s="404"/>
      <c r="BD76" s="450"/>
      <c r="BE76" s="49">
        <f t="shared" ref="BE76:BE139" si="100">SUM(BF76:BK76)</f>
        <v>0</v>
      </c>
      <c r="BF76" s="52"/>
      <c r="BG76" s="52"/>
      <c r="BH76" s="52"/>
      <c r="BI76" s="52"/>
      <c r="BJ76" s="52"/>
      <c r="BK76" s="52"/>
      <c r="BL76" s="404"/>
      <c r="BM76" s="453"/>
      <c r="BN76" s="49">
        <f t="shared" ref="BN76:BN139" si="101">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2"/>
      <c r="C77" s="459"/>
      <c r="D77" s="609"/>
      <c r="E77" s="612"/>
      <c r="F77" s="612"/>
      <c r="G77" s="612"/>
      <c r="H77" s="612"/>
      <c r="I77" s="612"/>
      <c r="J77" s="486"/>
      <c r="K77" s="489"/>
      <c r="L77" s="663"/>
      <c r="M77" s="649"/>
      <c r="N77" s="651"/>
      <c r="O77" s="665"/>
      <c r="P77" s="669"/>
      <c r="Q77" s="671"/>
      <c r="R77" s="404"/>
      <c r="S77" s="43"/>
      <c r="T77" s="261"/>
      <c r="U77" s="261"/>
      <c r="V77" s="261"/>
      <c r="W77" s="43"/>
      <c r="X77" s="35"/>
      <c r="Y77" s="35"/>
      <c r="Z77" s="35"/>
      <c r="AA77" s="35"/>
      <c r="AB77" s="404"/>
      <c r="AC77" s="527"/>
      <c r="AD77" s="55">
        <f t="shared" si="85"/>
        <v>0</v>
      </c>
      <c r="AE77" s="55">
        <f t="shared" si="85"/>
        <v>0</v>
      </c>
      <c r="AF77" s="55">
        <f t="shared" si="85"/>
        <v>0</v>
      </c>
      <c r="AG77" s="55">
        <f t="shared" si="84"/>
        <v>0</v>
      </c>
      <c r="AH77" s="55">
        <f t="shared" si="84"/>
        <v>0</v>
      </c>
      <c r="AI77" s="55">
        <f t="shared" si="84"/>
        <v>0</v>
      </c>
      <c r="AJ77" s="55">
        <f t="shared" si="84"/>
        <v>0</v>
      </c>
      <c r="AK77" s="404"/>
      <c r="AL77" s="456"/>
      <c r="AM77" s="49">
        <f t="shared" si="98"/>
        <v>0</v>
      </c>
      <c r="AN77" s="52"/>
      <c r="AO77" s="52"/>
      <c r="AP77" s="52"/>
      <c r="AQ77" s="52"/>
      <c r="AR77" s="52"/>
      <c r="AS77" s="52"/>
      <c r="AT77" s="404"/>
      <c r="AU77" s="447"/>
      <c r="AV77" s="49">
        <f t="shared" si="99"/>
        <v>0</v>
      </c>
      <c r="AW77" s="52"/>
      <c r="AX77" s="52"/>
      <c r="AY77" s="52"/>
      <c r="AZ77" s="52"/>
      <c r="BA77" s="52"/>
      <c r="BB77" s="52"/>
      <c r="BC77" s="404"/>
      <c r="BD77" s="450"/>
      <c r="BE77" s="49">
        <f t="shared" si="100"/>
        <v>0</v>
      </c>
      <c r="BF77" s="52"/>
      <c r="BG77" s="52"/>
      <c r="BH77" s="52"/>
      <c r="BI77" s="52"/>
      <c r="BJ77" s="52"/>
      <c r="BK77" s="52"/>
      <c r="BL77" s="404"/>
      <c r="BM77" s="453"/>
      <c r="BN77" s="49">
        <f t="shared" si="101"/>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2"/>
      <c r="C78" s="459"/>
      <c r="D78" s="610"/>
      <c r="E78" s="613"/>
      <c r="F78" s="613"/>
      <c r="G78" s="613"/>
      <c r="H78" s="613"/>
      <c r="I78" s="613"/>
      <c r="J78" s="487"/>
      <c r="K78" s="490"/>
      <c r="L78" s="673"/>
      <c r="M78" s="674"/>
      <c r="N78" s="666"/>
      <c r="O78" s="667"/>
      <c r="P78" s="670"/>
      <c r="Q78" s="672"/>
      <c r="R78" s="405"/>
      <c r="S78" s="44"/>
      <c r="T78" s="262"/>
      <c r="U78" s="262"/>
      <c r="V78" s="262"/>
      <c r="W78" s="44"/>
      <c r="X78" s="36"/>
      <c r="Y78" s="36"/>
      <c r="Z78" s="36"/>
      <c r="AA78" s="36"/>
      <c r="AB78" s="405"/>
      <c r="AC78" s="528"/>
      <c r="AD78" s="56">
        <f t="shared" si="85"/>
        <v>0</v>
      </c>
      <c r="AE78" s="56">
        <f t="shared" si="85"/>
        <v>0</v>
      </c>
      <c r="AF78" s="56">
        <f t="shared" si="85"/>
        <v>0</v>
      </c>
      <c r="AG78" s="56">
        <f t="shared" si="84"/>
        <v>0</v>
      </c>
      <c r="AH78" s="56">
        <f t="shared" si="84"/>
        <v>0</v>
      </c>
      <c r="AI78" s="56">
        <f t="shared" si="84"/>
        <v>0</v>
      </c>
      <c r="AJ78" s="56">
        <f t="shared" si="84"/>
        <v>0</v>
      </c>
      <c r="AK78" s="405"/>
      <c r="AL78" s="457"/>
      <c r="AM78" s="50">
        <f t="shared" si="98"/>
        <v>0</v>
      </c>
      <c r="AN78" s="53"/>
      <c r="AO78" s="53"/>
      <c r="AP78" s="53"/>
      <c r="AQ78" s="53"/>
      <c r="AR78" s="53"/>
      <c r="AS78" s="53"/>
      <c r="AT78" s="405"/>
      <c r="AU78" s="448"/>
      <c r="AV78" s="50">
        <f t="shared" si="99"/>
        <v>0</v>
      </c>
      <c r="AW78" s="53"/>
      <c r="AX78" s="53"/>
      <c r="AY78" s="53"/>
      <c r="AZ78" s="53"/>
      <c r="BA78" s="53"/>
      <c r="BB78" s="53"/>
      <c r="BC78" s="405"/>
      <c r="BD78" s="451"/>
      <c r="BE78" s="50">
        <f t="shared" si="100"/>
        <v>0</v>
      </c>
      <c r="BF78" s="53"/>
      <c r="BG78" s="53"/>
      <c r="BH78" s="53"/>
      <c r="BI78" s="53"/>
      <c r="BJ78" s="53"/>
      <c r="BK78" s="53"/>
      <c r="BL78" s="405"/>
      <c r="BM78" s="454"/>
      <c r="BN78" s="50">
        <f t="shared" si="101"/>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2"/>
      <c r="C79" s="459"/>
      <c r="D79" s="608"/>
      <c r="E79" s="611"/>
      <c r="F79" s="611"/>
      <c r="G79" s="611"/>
      <c r="H79" s="611"/>
      <c r="I79" s="611"/>
      <c r="J79" s="485">
        <v>444</v>
      </c>
      <c r="K79" s="488" t="str">
        <f>+Metas!K505</f>
        <v>Alianzas estratégicas fomentadas para el mejoramiento y diseño de los productos elaborados por las personas privadas de la libertad.</v>
      </c>
      <c r="L79" s="473"/>
      <c r="M79" s="476">
        <f t="shared" si="61"/>
        <v>0</v>
      </c>
      <c r="N79" s="479"/>
      <c r="O79" s="482"/>
      <c r="P79" s="520"/>
      <c r="Q79" s="523"/>
      <c r="R79" s="403">
        <f>+$J79</f>
        <v>444</v>
      </c>
      <c r="S79" s="253"/>
      <c r="T79" s="260"/>
      <c r="U79" s="260"/>
      <c r="V79" s="260"/>
      <c r="W79" s="42"/>
      <c r="X79" s="34"/>
      <c r="Y79" s="34"/>
      <c r="Z79" s="34"/>
      <c r="AA79" s="34"/>
      <c r="AB79" s="403">
        <f t="shared" ref="AB79" si="102">+$J79</f>
        <v>444</v>
      </c>
      <c r="AC79" s="526">
        <f t="shared" ref="AC79" si="103">+L79</f>
        <v>0</v>
      </c>
      <c r="AD79" s="54">
        <f t="shared" si="85"/>
        <v>0</v>
      </c>
      <c r="AE79" s="54">
        <f t="shared" si="85"/>
        <v>0</v>
      </c>
      <c r="AF79" s="54">
        <f t="shared" si="85"/>
        <v>0</v>
      </c>
      <c r="AG79" s="54">
        <f t="shared" si="84"/>
        <v>0</v>
      </c>
      <c r="AH79" s="54">
        <f t="shared" si="84"/>
        <v>0</v>
      </c>
      <c r="AI79" s="54">
        <f t="shared" si="84"/>
        <v>0</v>
      </c>
      <c r="AJ79" s="54">
        <f t="shared" si="84"/>
        <v>0</v>
      </c>
      <c r="AK79" s="403">
        <f t="shared" ref="AK79" si="104">+$J79</f>
        <v>444</v>
      </c>
      <c r="AL79" s="455">
        <f t="shared" si="65"/>
        <v>0</v>
      </c>
      <c r="AM79" s="48">
        <f t="shared" si="98"/>
        <v>0</v>
      </c>
      <c r="AN79" s="51"/>
      <c r="AO79" s="51"/>
      <c r="AP79" s="51"/>
      <c r="AQ79" s="51"/>
      <c r="AR79" s="51"/>
      <c r="AS79" s="51"/>
      <c r="AT79" s="403">
        <f t="shared" ref="AT79" si="105">+$J79</f>
        <v>444</v>
      </c>
      <c r="AU79" s="446">
        <f t="shared" si="67"/>
        <v>0</v>
      </c>
      <c r="AV79" s="48">
        <f t="shared" si="99"/>
        <v>0</v>
      </c>
      <c r="AW79" s="51"/>
      <c r="AX79" s="51"/>
      <c r="AY79" s="51"/>
      <c r="AZ79" s="51"/>
      <c r="BA79" s="51"/>
      <c r="BB79" s="51"/>
      <c r="BC79" s="403">
        <f t="shared" ref="BC79" si="106">+$J79</f>
        <v>444</v>
      </c>
      <c r="BD79" s="449">
        <f t="shared" si="69"/>
        <v>0</v>
      </c>
      <c r="BE79" s="48">
        <f t="shared" si="100"/>
        <v>0</v>
      </c>
      <c r="BF79" s="51"/>
      <c r="BG79" s="51"/>
      <c r="BH79" s="51"/>
      <c r="BI79" s="51"/>
      <c r="BJ79" s="51"/>
      <c r="BK79" s="51"/>
      <c r="BL79" s="403">
        <f t="shared" ref="BL79" si="107">+$J79</f>
        <v>444</v>
      </c>
      <c r="BM79" s="452">
        <f t="shared" si="71"/>
        <v>0</v>
      </c>
      <c r="BN79" s="48">
        <f t="shared" si="101"/>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2"/>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85"/>
        <v>0</v>
      </c>
      <c r="AE80" s="55">
        <f t="shared" si="85"/>
        <v>0</v>
      </c>
      <c r="AF80" s="55">
        <f t="shared" si="85"/>
        <v>0</v>
      </c>
      <c r="AG80" s="55">
        <f t="shared" si="84"/>
        <v>0</v>
      </c>
      <c r="AH80" s="55">
        <f t="shared" si="84"/>
        <v>0</v>
      </c>
      <c r="AI80" s="55">
        <f t="shared" si="84"/>
        <v>0</v>
      </c>
      <c r="AJ80" s="55">
        <f t="shared" si="84"/>
        <v>0</v>
      </c>
      <c r="AK80" s="404"/>
      <c r="AL80" s="456"/>
      <c r="AM80" s="49">
        <f t="shared" si="98"/>
        <v>0</v>
      </c>
      <c r="AN80" s="52"/>
      <c r="AO80" s="52"/>
      <c r="AP80" s="52"/>
      <c r="AQ80" s="52"/>
      <c r="AR80" s="52"/>
      <c r="AS80" s="52"/>
      <c r="AT80" s="404"/>
      <c r="AU80" s="447"/>
      <c r="AV80" s="49">
        <f t="shared" si="99"/>
        <v>0</v>
      </c>
      <c r="AW80" s="52"/>
      <c r="AX80" s="52"/>
      <c r="AY80" s="52"/>
      <c r="AZ80" s="52"/>
      <c r="BA80" s="52"/>
      <c r="BB80" s="52"/>
      <c r="BC80" s="404"/>
      <c r="BD80" s="450"/>
      <c r="BE80" s="49">
        <f t="shared" si="100"/>
        <v>0</v>
      </c>
      <c r="BF80" s="52"/>
      <c r="BG80" s="52"/>
      <c r="BH80" s="52"/>
      <c r="BI80" s="52"/>
      <c r="BJ80" s="52"/>
      <c r="BK80" s="52"/>
      <c r="BL80" s="404"/>
      <c r="BM80" s="453"/>
      <c r="BN80" s="49">
        <f t="shared" si="101"/>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2"/>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85"/>
        <v>0</v>
      </c>
      <c r="AE81" s="55">
        <f t="shared" si="85"/>
        <v>0</v>
      </c>
      <c r="AF81" s="55">
        <f t="shared" si="85"/>
        <v>0</v>
      </c>
      <c r="AG81" s="55">
        <f t="shared" si="84"/>
        <v>0</v>
      </c>
      <c r="AH81" s="55">
        <f t="shared" si="84"/>
        <v>0</v>
      </c>
      <c r="AI81" s="55">
        <f t="shared" si="84"/>
        <v>0</v>
      </c>
      <c r="AJ81" s="55">
        <f t="shared" si="84"/>
        <v>0</v>
      </c>
      <c r="AK81" s="404"/>
      <c r="AL81" s="456"/>
      <c r="AM81" s="49">
        <f t="shared" si="98"/>
        <v>0</v>
      </c>
      <c r="AN81" s="52"/>
      <c r="AO81" s="52"/>
      <c r="AP81" s="52"/>
      <c r="AQ81" s="52"/>
      <c r="AR81" s="52"/>
      <c r="AS81" s="52"/>
      <c r="AT81" s="404"/>
      <c r="AU81" s="447"/>
      <c r="AV81" s="49">
        <f t="shared" si="99"/>
        <v>0</v>
      </c>
      <c r="AW81" s="52"/>
      <c r="AX81" s="52"/>
      <c r="AY81" s="52"/>
      <c r="AZ81" s="52"/>
      <c r="BA81" s="52"/>
      <c r="BB81" s="52"/>
      <c r="BC81" s="404"/>
      <c r="BD81" s="450"/>
      <c r="BE81" s="49">
        <f t="shared" si="100"/>
        <v>0</v>
      </c>
      <c r="BF81" s="52"/>
      <c r="BG81" s="52"/>
      <c r="BH81" s="52"/>
      <c r="BI81" s="52"/>
      <c r="BJ81" s="52"/>
      <c r="BK81" s="52"/>
      <c r="BL81" s="404"/>
      <c r="BM81" s="453"/>
      <c r="BN81" s="49">
        <f t="shared" si="101"/>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2"/>
      <c r="C82" s="459"/>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85"/>
        <v>0</v>
      </c>
      <c r="AE82" s="56">
        <f t="shared" si="85"/>
        <v>0</v>
      </c>
      <c r="AF82" s="56">
        <f t="shared" si="85"/>
        <v>0</v>
      </c>
      <c r="AG82" s="56">
        <f t="shared" si="84"/>
        <v>0</v>
      </c>
      <c r="AH82" s="56">
        <f t="shared" si="84"/>
        <v>0</v>
      </c>
      <c r="AI82" s="56">
        <f t="shared" si="84"/>
        <v>0</v>
      </c>
      <c r="AJ82" s="56">
        <f t="shared" si="84"/>
        <v>0</v>
      </c>
      <c r="AK82" s="405"/>
      <c r="AL82" s="457"/>
      <c r="AM82" s="50">
        <f t="shared" si="98"/>
        <v>0</v>
      </c>
      <c r="AN82" s="53"/>
      <c r="AO82" s="53"/>
      <c r="AP82" s="53"/>
      <c r="AQ82" s="53"/>
      <c r="AR82" s="53"/>
      <c r="AS82" s="53"/>
      <c r="AT82" s="405"/>
      <c r="AU82" s="448"/>
      <c r="AV82" s="50">
        <f t="shared" si="99"/>
        <v>0</v>
      </c>
      <c r="AW82" s="53"/>
      <c r="AX82" s="53"/>
      <c r="AY82" s="53"/>
      <c r="AZ82" s="53"/>
      <c r="BA82" s="53"/>
      <c r="BB82" s="53"/>
      <c r="BC82" s="405"/>
      <c r="BD82" s="451"/>
      <c r="BE82" s="50">
        <f t="shared" si="100"/>
        <v>0</v>
      </c>
      <c r="BF82" s="53"/>
      <c r="BG82" s="53"/>
      <c r="BH82" s="53"/>
      <c r="BI82" s="53"/>
      <c r="BJ82" s="53"/>
      <c r="BK82" s="53"/>
      <c r="BL82" s="405"/>
      <c r="BM82" s="454"/>
      <c r="BN82" s="50">
        <f t="shared" si="101"/>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2"/>
      <c r="C83" s="459"/>
      <c r="D83" s="608"/>
      <c r="E83" s="611"/>
      <c r="F83" s="611"/>
      <c r="G83" s="611"/>
      <c r="H83" s="611"/>
      <c r="I83" s="611"/>
      <c r="J83" s="485">
        <v>445</v>
      </c>
      <c r="K83" s="488" t="str">
        <f>+Metas!K506</f>
        <v>Gestión para la adquisición de un (1) lote para la construcción del centro de atención especializada CAE para los menores infractores.</v>
      </c>
      <c r="L83" s="662"/>
      <c r="M83" s="648">
        <f>SUM(N83:Q83)</f>
        <v>0</v>
      </c>
      <c r="N83" s="650"/>
      <c r="O83" s="664"/>
      <c r="P83" s="668"/>
      <c r="Q83" s="640"/>
      <c r="R83" s="403">
        <f>+$J83</f>
        <v>445</v>
      </c>
      <c r="S83" s="253"/>
      <c r="T83" s="260"/>
      <c r="U83" s="260"/>
      <c r="V83" s="260"/>
      <c r="W83" s="42"/>
      <c r="X83" s="34"/>
      <c r="Y83" s="34"/>
      <c r="Z83" s="34"/>
      <c r="AA83" s="34"/>
      <c r="AB83" s="403">
        <f t="shared" ref="AB83" si="108">+$J83</f>
        <v>445</v>
      </c>
      <c r="AC83" s="526">
        <f t="shared" ref="AC83" si="109">+L83</f>
        <v>0</v>
      </c>
      <c r="AD83" s="54">
        <f t="shared" si="85"/>
        <v>0</v>
      </c>
      <c r="AE83" s="54">
        <f t="shared" si="85"/>
        <v>0</v>
      </c>
      <c r="AF83" s="54">
        <f t="shared" si="85"/>
        <v>0</v>
      </c>
      <c r="AG83" s="54">
        <f t="shared" si="84"/>
        <v>0</v>
      </c>
      <c r="AH83" s="54">
        <f t="shared" si="84"/>
        <v>0</v>
      </c>
      <c r="AI83" s="54">
        <f t="shared" si="84"/>
        <v>0</v>
      </c>
      <c r="AJ83" s="54">
        <f t="shared" si="84"/>
        <v>0</v>
      </c>
      <c r="AK83" s="403">
        <f t="shared" ref="AK83" si="110">+$J83</f>
        <v>445</v>
      </c>
      <c r="AL83" s="455">
        <f>+N83</f>
        <v>0</v>
      </c>
      <c r="AM83" s="48">
        <f t="shared" si="98"/>
        <v>0</v>
      </c>
      <c r="AN83" s="51"/>
      <c r="AO83" s="51"/>
      <c r="AP83" s="51"/>
      <c r="AQ83" s="51"/>
      <c r="AR83" s="51"/>
      <c r="AS83" s="51"/>
      <c r="AT83" s="403">
        <f t="shared" ref="AT83" si="111">+$J83</f>
        <v>445</v>
      </c>
      <c r="AU83" s="446">
        <f>+O83</f>
        <v>0</v>
      </c>
      <c r="AV83" s="48">
        <f t="shared" si="99"/>
        <v>0</v>
      </c>
      <c r="AW83" s="51"/>
      <c r="AX83" s="51"/>
      <c r="AY83" s="51"/>
      <c r="AZ83" s="51"/>
      <c r="BA83" s="51"/>
      <c r="BB83" s="51"/>
      <c r="BC83" s="403">
        <f t="shared" ref="BC83" si="112">+$J83</f>
        <v>445</v>
      </c>
      <c r="BD83" s="449">
        <f>+P83</f>
        <v>0</v>
      </c>
      <c r="BE83" s="48">
        <f t="shared" si="100"/>
        <v>0</v>
      </c>
      <c r="BF83" s="51"/>
      <c r="BG83" s="51"/>
      <c r="BH83" s="51"/>
      <c r="BI83" s="51"/>
      <c r="BJ83" s="51"/>
      <c r="BK83" s="51"/>
      <c r="BL83" s="403">
        <f t="shared" ref="BL83" si="113">+$J83</f>
        <v>445</v>
      </c>
      <c r="BM83" s="452">
        <f>+Q83</f>
        <v>0</v>
      </c>
      <c r="BN83" s="48">
        <f t="shared" si="101"/>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2"/>
      <c r="C84" s="459"/>
      <c r="D84" s="609"/>
      <c r="E84" s="612"/>
      <c r="F84" s="612"/>
      <c r="G84" s="612"/>
      <c r="H84" s="612"/>
      <c r="I84" s="612"/>
      <c r="J84" s="486"/>
      <c r="K84" s="489"/>
      <c r="L84" s="663"/>
      <c r="M84" s="649"/>
      <c r="N84" s="651"/>
      <c r="O84" s="665"/>
      <c r="P84" s="669"/>
      <c r="Q84" s="671"/>
      <c r="R84" s="404"/>
      <c r="S84" s="43"/>
      <c r="T84" s="261"/>
      <c r="U84" s="261"/>
      <c r="V84" s="261"/>
      <c r="W84" s="43"/>
      <c r="X84" s="35"/>
      <c r="Y84" s="35"/>
      <c r="Z84" s="35"/>
      <c r="AA84" s="35"/>
      <c r="AB84" s="404"/>
      <c r="AC84" s="527"/>
      <c r="AD84" s="55">
        <f t="shared" si="85"/>
        <v>0</v>
      </c>
      <c r="AE84" s="55">
        <f t="shared" si="85"/>
        <v>0</v>
      </c>
      <c r="AF84" s="55">
        <f t="shared" si="85"/>
        <v>0</v>
      </c>
      <c r="AG84" s="55">
        <f t="shared" si="84"/>
        <v>0</v>
      </c>
      <c r="AH84" s="55">
        <f t="shared" si="84"/>
        <v>0</v>
      </c>
      <c r="AI84" s="55">
        <f t="shared" si="84"/>
        <v>0</v>
      </c>
      <c r="AJ84" s="55">
        <f t="shared" si="84"/>
        <v>0</v>
      </c>
      <c r="AK84" s="404"/>
      <c r="AL84" s="456"/>
      <c r="AM84" s="49">
        <f t="shared" si="98"/>
        <v>0</v>
      </c>
      <c r="AN84" s="52"/>
      <c r="AO84" s="52"/>
      <c r="AP84" s="52"/>
      <c r="AQ84" s="52"/>
      <c r="AR84" s="52"/>
      <c r="AS84" s="52"/>
      <c r="AT84" s="404"/>
      <c r="AU84" s="447"/>
      <c r="AV84" s="49">
        <f t="shared" si="99"/>
        <v>0</v>
      </c>
      <c r="AW84" s="52"/>
      <c r="AX84" s="52"/>
      <c r="AY84" s="52"/>
      <c r="AZ84" s="52"/>
      <c r="BA84" s="52"/>
      <c r="BB84" s="52"/>
      <c r="BC84" s="404"/>
      <c r="BD84" s="450"/>
      <c r="BE84" s="49">
        <f t="shared" si="100"/>
        <v>0</v>
      </c>
      <c r="BF84" s="52"/>
      <c r="BG84" s="52"/>
      <c r="BH84" s="52"/>
      <c r="BI84" s="52"/>
      <c r="BJ84" s="52"/>
      <c r="BK84" s="52"/>
      <c r="BL84" s="404"/>
      <c r="BM84" s="453"/>
      <c r="BN84" s="49">
        <f t="shared" si="101"/>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2"/>
      <c r="C85" s="459"/>
      <c r="D85" s="609"/>
      <c r="E85" s="612"/>
      <c r="F85" s="612"/>
      <c r="G85" s="612"/>
      <c r="H85" s="612"/>
      <c r="I85" s="612"/>
      <c r="J85" s="486"/>
      <c r="K85" s="489"/>
      <c r="L85" s="663"/>
      <c r="M85" s="649"/>
      <c r="N85" s="651"/>
      <c r="O85" s="665"/>
      <c r="P85" s="669"/>
      <c r="Q85" s="671"/>
      <c r="R85" s="404"/>
      <c r="S85" s="43"/>
      <c r="T85" s="261"/>
      <c r="U85" s="261"/>
      <c r="V85" s="261"/>
      <c r="W85" s="43"/>
      <c r="X85" s="35"/>
      <c r="Y85" s="35"/>
      <c r="Z85" s="35"/>
      <c r="AA85" s="35"/>
      <c r="AB85" s="404"/>
      <c r="AC85" s="527"/>
      <c r="AD85" s="55">
        <f t="shared" si="85"/>
        <v>0</v>
      </c>
      <c r="AE85" s="55">
        <f t="shared" si="85"/>
        <v>0</v>
      </c>
      <c r="AF85" s="55">
        <f t="shared" si="85"/>
        <v>0</v>
      </c>
      <c r="AG85" s="55">
        <f t="shared" si="84"/>
        <v>0</v>
      </c>
      <c r="AH85" s="55">
        <f t="shared" si="84"/>
        <v>0</v>
      </c>
      <c r="AI85" s="55">
        <f t="shared" si="84"/>
        <v>0</v>
      </c>
      <c r="AJ85" s="55">
        <f t="shared" si="84"/>
        <v>0</v>
      </c>
      <c r="AK85" s="404"/>
      <c r="AL85" s="456"/>
      <c r="AM85" s="49">
        <f t="shared" si="98"/>
        <v>0</v>
      </c>
      <c r="AN85" s="52"/>
      <c r="AO85" s="52"/>
      <c r="AP85" s="52"/>
      <c r="AQ85" s="52"/>
      <c r="AR85" s="52"/>
      <c r="AS85" s="52"/>
      <c r="AT85" s="404"/>
      <c r="AU85" s="447"/>
      <c r="AV85" s="49">
        <f t="shared" si="99"/>
        <v>0</v>
      </c>
      <c r="AW85" s="52"/>
      <c r="AX85" s="52"/>
      <c r="AY85" s="52"/>
      <c r="AZ85" s="52"/>
      <c r="BA85" s="52"/>
      <c r="BB85" s="52"/>
      <c r="BC85" s="404"/>
      <c r="BD85" s="450"/>
      <c r="BE85" s="49">
        <f t="shared" si="100"/>
        <v>0</v>
      </c>
      <c r="BF85" s="52"/>
      <c r="BG85" s="52"/>
      <c r="BH85" s="52"/>
      <c r="BI85" s="52"/>
      <c r="BJ85" s="52"/>
      <c r="BK85" s="52"/>
      <c r="BL85" s="404"/>
      <c r="BM85" s="453"/>
      <c r="BN85" s="49">
        <f t="shared" si="101"/>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2"/>
      <c r="C86" s="460"/>
      <c r="D86" s="610"/>
      <c r="E86" s="613"/>
      <c r="F86" s="613"/>
      <c r="G86" s="613"/>
      <c r="H86" s="613"/>
      <c r="I86" s="613"/>
      <c r="J86" s="487"/>
      <c r="K86" s="490"/>
      <c r="L86" s="673"/>
      <c r="M86" s="674"/>
      <c r="N86" s="666"/>
      <c r="O86" s="667"/>
      <c r="P86" s="670"/>
      <c r="Q86" s="672"/>
      <c r="R86" s="405"/>
      <c r="S86" s="44"/>
      <c r="T86" s="262"/>
      <c r="U86" s="262"/>
      <c r="V86" s="262"/>
      <c r="W86" s="44"/>
      <c r="X86" s="36"/>
      <c r="Y86" s="36"/>
      <c r="Z86" s="36"/>
      <c r="AA86" s="36"/>
      <c r="AB86" s="405"/>
      <c r="AC86" s="528"/>
      <c r="AD86" s="56">
        <f t="shared" si="85"/>
        <v>0</v>
      </c>
      <c r="AE86" s="56">
        <f t="shared" si="85"/>
        <v>0</v>
      </c>
      <c r="AF86" s="56">
        <f t="shared" si="85"/>
        <v>0</v>
      </c>
      <c r="AG86" s="56">
        <f t="shared" si="84"/>
        <v>0</v>
      </c>
      <c r="AH86" s="56">
        <f t="shared" si="84"/>
        <v>0</v>
      </c>
      <c r="AI86" s="56">
        <f t="shared" si="84"/>
        <v>0</v>
      </c>
      <c r="AJ86" s="56">
        <f t="shared" si="84"/>
        <v>0</v>
      </c>
      <c r="AK86" s="405"/>
      <c r="AL86" s="457"/>
      <c r="AM86" s="50">
        <f t="shared" si="98"/>
        <v>0</v>
      </c>
      <c r="AN86" s="53"/>
      <c r="AO86" s="53"/>
      <c r="AP86" s="53"/>
      <c r="AQ86" s="53"/>
      <c r="AR86" s="53"/>
      <c r="AS86" s="53"/>
      <c r="AT86" s="405"/>
      <c r="AU86" s="448"/>
      <c r="AV86" s="50">
        <f t="shared" si="99"/>
        <v>0</v>
      </c>
      <c r="AW86" s="53"/>
      <c r="AX86" s="53"/>
      <c r="AY86" s="53"/>
      <c r="AZ86" s="53"/>
      <c r="BA86" s="53"/>
      <c r="BB86" s="53"/>
      <c r="BC86" s="405"/>
      <c r="BD86" s="451"/>
      <c r="BE86" s="50">
        <f t="shared" si="100"/>
        <v>0</v>
      </c>
      <c r="BF86" s="53"/>
      <c r="BG86" s="53"/>
      <c r="BH86" s="53"/>
      <c r="BI86" s="53"/>
      <c r="BJ86" s="53"/>
      <c r="BK86" s="53"/>
      <c r="BL86" s="405"/>
      <c r="BM86" s="454"/>
      <c r="BN86" s="50">
        <f t="shared" si="101"/>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2"/>
      <c r="C87" s="458" t="s">
        <v>685</v>
      </c>
      <c r="D87" s="608"/>
      <c r="E87" s="611"/>
      <c r="F87" s="611"/>
      <c r="G87" s="611"/>
      <c r="H87" s="611"/>
      <c r="I87" s="611"/>
      <c r="J87" s="485">
        <v>446</v>
      </c>
      <c r="K87" s="488" t="str">
        <f>+Metas!K507</f>
        <v>Proyectos diseñados y ejecutados con enfoque productivo, cultural o deportivo dirigido a los menores infractores y su inserción a la vida social.</v>
      </c>
      <c r="L87" s="473"/>
      <c r="M87" s="476">
        <f>SUM(N87:Q87)</f>
        <v>0</v>
      </c>
      <c r="N87" s="479"/>
      <c r="O87" s="482"/>
      <c r="P87" s="520"/>
      <c r="Q87" s="523"/>
      <c r="R87" s="403">
        <f>+$J87</f>
        <v>446</v>
      </c>
      <c r="S87" s="253"/>
      <c r="T87" s="260"/>
      <c r="U87" s="260"/>
      <c r="V87" s="260"/>
      <c r="W87" s="42"/>
      <c r="X87" s="34"/>
      <c r="Y87" s="34"/>
      <c r="Z87" s="34"/>
      <c r="AA87" s="34"/>
      <c r="AB87" s="403">
        <f t="shared" ref="AB87" si="114">+$J87</f>
        <v>446</v>
      </c>
      <c r="AC87" s="526">
        <f t="shared" ref="AC87" si="115">+L87</f>
        <v>0</v>
      </c>
      <c r="AD87" s="54">
        <f t="shared" si="85"/>
        <v>0</v>
      </c>
      <c r="AE87" s="54">
        <f t="shared" si="85"/>
        <v>0</v>
      </c>
      <c r="AF87" s="54">
        <f t="shared" si="85"/>
        <v>0</v>
      </c>
      <c r="AG87" s="54">
        <f t="shared" si="84"/>
        <v>0</v>
      </c>
      <c r="AH87" s="54">
        <f t="shared" si="84"/>
        <v>0</v>
      </c>
      <c r="AI87" s="54">
        <f t="shared" si="84"/>
        <v>0</v>
      </c>
      <c r="AJ87" s="54">
        <f t="shared" si="84"/>
        <v>0</v>
      </c>
      <c r="AK87" s="403">
        <f t="shared" ref="AK87" si="116">+$J87</f>
        <v>446</v>
      </c>
      <c r="AL87" s="455">
        <f>+N87</f>
        <v>0</v>
      </c>
      <c r="AM87" s="48">
        <f t="shared" si="98"/>
        <v>0</v>
      </c>
      <c r="AN87" s="51"/>
      <c r="AO87" s="51"/>
      <c r="AP87" s="51"/>
      <c r="AQ87" s="51"/>
      <c r="AR87" s="51"/>
      <c r="AS87" s="51"/>
      <c r="AT87" s="403">
        <f t="shared" ref="AT87" si="117">+$J87</f>
        <v>446</v>
      </c>
      <c r="AU87" s="446">
        <f>+O87</f>
        <v>0</v>
      </c>
      <c r="AV87" s="48">
        <f t="shared" si="99"/>
        <v>0</v>
      </c>
      <c r="AW87" s="51"/>
      <c r="AX87" s="51"/>
      <c r="AY87" s="51"/>
      <c r="AZ87" s="51"/>
      <c r="BA87" s="51"/>
      <c r="BB87" s="51"/>
      <c r="BC87" s="403">
        <f t="shared" ref="BC87" si="118">+$J87</f>
        <v>446</v>
      </c>
      <c r="BD87" s="449">
        <f>+P87</f>
        <v>0</v>
      </c>
      <c r="BE87" s="48">
        <f t="shared" si="100"/>
        <v>0</v>
      </c>
      <c r="BF87" s="51"/>
      <c r="BG87" s="51"/>
      <c r="BH87" s="51"/>
      <c r="BI87" s="51"/>
      <c r="BJ87" s="51"/>
      <c r="BK87" s="51"/>
      <c r="BL87" s="403">
        <f t="shared" ref="BL87" si="119">+$J87</f>
        <v>446</v>
      </c>
      <c r="BM87" s="452">
        <f>+Q87</f>
        <v>0</v>
      </c>
      <c r="BN87" s="48">
        <f t="shared" si="101"/>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2"/>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85"/>
        <v>0</v>
      </c>
      <c r="AE88" s="55">
        <f t="shared" si="85"/>
        <v>0</v>
      </c>
      <c r="AF88" s="55">
        <f t="shared" si="85"/>
        <v>0</v>
      </c>
      <c r="AG88" s="55">
        <f t="shared" si="84"/>
        <v>0</v>
      </c>
      <c r="AH88" s="55">
        <f t="shared" si="84"/>
        <v>0</v>
      </c>
      <c r="AI88" s="55">
        <f t="shared" si="84"/>
        <v>0</v>
      </c>
      <c r="AJ88" s="55">
        <f t="shared" si="84"/>
        <v>0</v>
      </c>
      <c r="AK88" s="404"/>
      <c r="AL88" s="456"/>
      <c r="AM88" s="49">
        <f t="shared" si="98"/>
        <v>0</v>
      </c>
      <c r="AN88" s="52"/>
      <c r="AO88" s="52"/>
      <c r="AP88" s="52"/>
      <c r="AQ88" s="52"/>
      <c r="AR88" s="52"/>
      <c r="AS88" s="52"/>
      <c r="AT88" s="404"/>
      <c r="AU88" s="447"/>
      <c r="AV88" s="49">
        <f t="shared" si="99"/>
        <v>0</v>
      </c>
      <c r="AW88" s="52"/>
      <c r="AX88" s="52"/>
      <c r="AY88" s="52"/>
      <c r="AZ88" s="52"/>
      <c r="BA88" s="52"/>
      <c r="BB88" s="52"/>
      <c r="BC88" s="404"/>
      <c r="BD88" s="450"/>
      <c r="BE88" s="49">
        <f t="shared" si="100"/>
        <v>0</v>
      </c>
      <c r="BF88" s="52"/>
      <c r="BG88" s="52"/>
      <c r="BH88" s="52"/>
      <c r="BI88" s="52"/>
      <c r="BJ88" s="52"/>
      <c r="BK88" s="52"/>
      <c r="BL88" s="404"/>
      <c r="BM88" s="453"/>
      <c r="BN88" s="49">
        <f t="shared" si="101"/>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2"/>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85"/>
        <v>0</v>
      </c>
      <c r="AE89" s="55">
        <f t="shared" si="85"/>
        <v>0</v>
      </c>
      <c r="AF89" s="55">
        <f t="shared" si="85"/>
        <v>0</v>
      </c>
      <c r="AG89" s="55">
        <f t="shared" si="84"/>
        <v>0</v>
      </c>
      <c r="AH89" s="55">
        <f t="shared" si="84"/>
        <v>0</v>
      </c>
      <c r="AI89" s="55">
        <f t="shared" si="84"/>
        <v>0</v>
      </c>
      <c r="AJ89" s="55">
        <f t="shared" si="84"/>
        <v>0</v>
      </c>
      <c r="AK89" s="404"/>
      <c r="AL89" s="456"/>
      <c r="AM89" s="49">
        <f t="shared" si="98"/>
        <v>0</v>
      </c>
      <c r="AN89" s="52"/>
      <c r="AO89" s="52"/>
      <c r="AP89" s="52"/>
      <c r="AQ89" s="52"/>
      <c r="AR89" s="52"/>
      <c r="AS89" s="52"/>
      <c r="AT89" s="404"/>
      <c r="AU89" s="447"/>
      <c r="AV89" s="49">
        <f t="shared" si="99"/>
        <v>0</v>
      </c>
      <c r="AW89" s="52"/>
      <c r="AX89" s="52"/>
      <c r="AY89" s="52"/>
      <c r="AZ89" s="52"/>
      <c r="BA89" s="52"/>
      <c r="BB89" s="52"/>
      <c r="BC89" s="404"/>
      <c r="BD89" s="450"/>
      <c r="BE89" s="49">
        <f t="shared" si="100"/>
        <v>0</v>
      </c>
      <c r="BF89" s="52"/>
      <c r="BG89" s="52"/>
      <c r="BH89" s="52"/>
      <c r="BI89" s="52"/>
      <c r="BJ89" s="52"/>
      <c r="BK89" s="52"/>
      <c r="BL89" s="404"/>
      <c r="BM89" s="453"/>
      <c r="BN89" s="49">
        <f t="shared" si="101"/>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2"/>
      <c r="C90" s="459"/>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85"/>
        <v>0</v>
      </c>
      <c r="AE90" s="56">
        <f t="shared" si="85"/>
        <v>0</v>
      </c>
      <c r="AF90" s="56">
        <f t="shared" si="85"/>
        <v>0</v>
      </c>
      <c r="AG90" s="56">
        <f t="shared" si="84"/>
        <v>0</v>
      </c>
      <c r="AH90" s="56">
        <f t="shared" si="84"/>
        <v>0</v>
      </c>
      <c r="AI90" s="56">
        <f t="shared" si="84"/>
        <v>0</v>
      </c>
      <c r="AJ90" s="56">
        <f t="shared" si="84"/>
        <v>0</v>
      </c>
      <c r="AK90" s="405"/>
      <c r="AL90" s="457"/>
      <c r="AM90" s="50">
        <f t="shared" si="98"/>
        <v>0</v>
      </c>
      <c r="AN90" s="53"/>
      <c r="AO90" s="53"/>
      <c r="AP90" s="53"/>
      <c r="AQ90" s="53"/>
      <c r="AR90" s="53"/>
      <c r="AS90" s="53"/>
      <c r="AT90" s="405"/>
      <c r="AU90" s="448"/>
      <c r="AV90" s="50">
        <f t="shared" si="99"/>
        <v>0</v>
      </c>
      <c r="AW90" s="53"/>
      <c r="AX90" s="53"/>
      <c r="AY90" s="53"/>
      <c r="AZ90" s="53"/>
      <c r="BA90" s="53"/>
      <c r="BB90" s="53"/>
      <c r="BC90" s="405"/>
      <c r="BD90" s="451"/>
      <c r="BE90" s="50">
        <f t="shared" si="100"/>
        <v>0</v>
      </c>
      <c r="BF90" s="53"/>
      <c r="BG90" s="53"/>
      <c r="BH90" s="53"/>
      <c r="BI90" s="53"/>
      <c r="BJ90" s="53"/>
      <c r="BK90" s="53"/>
      <c r="BL90" s="405"/>
      <c r="BM90" s="454"/>
      <c r="BN90" s="50">
        <f t="shared" si="101"/>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2"/>
      <c r="C91" s="459"/>
      <c r="D91" s="608"/>
      <c r="E91" s="611"/>
      <c r="F91" s="611"/>
      <c r="G91" s="611"/>
      <c r="H91" s="611"/>
      <c r="I91" s="611"/>
      <c r="J91" s="485">
        <v>447</v>
      </c>
      <c r="K91" s="488" t="str">
        <f>+Metas!K508</f>
        <v>Estrategia de reconocimiento y aprovechamiento de las capacidades de los jóvenes con el fin de disminuir factores de riesgo para la violencia y el delito, y fortalecer factores de protección para mejorar su calidad de vida</v>
      </c>
      <c r="L91" s="473"/>
      <c r="M91" s="476">
        <f>SUM(N91:Q91)</f>
        <v>0</v>
      </c>
      <c r="N91" s="479"/>
      <c r="O91" s="482"/>
      <c r="P91" s="520"/>
      <c r="Q91" s="523"/>
      <c r="R91" s="403">
        <f>+$J91</f>
        <v>447</v>
      </c>
      <c r="S91" s="253"/>
      <c r="T91" s="260"/>
      <c r="U91" s="260"/>
      <c r="V91" s="260"/>
      <c r="W91" s="42"/>
      <c r="X91" s="34"/>
      <c r="Y91" s="34"/>
      <c r="Z91" s="34"/>
      <c r="AA91" s="34"/>
      <c r="AB91" s="403">
        <f t="shared" ref="AB91" si="120">+$J91</f>
        <v>447</v>
      </c>
      <c r="AC91" s="526">
        <f t="shared" ref="AC91" si="121">+L91</f>
        <v>0</v>
      </c>
      <c r="AD91" s="54">
        <f t="shared" si="85"/>
        <v>0</v>
      </c>
      <c r="AE91" s="54">
        <f t="shared" si="85"/>
        <v>0</v>
      </c>
      <c r="AF91" s="54">
        <f t="shared" si="85"/>
        <v>0</v>
      </c>
      <c r="AG91" s="54">
        <f t="shared" si="84"/>
        <v>0</v>
      </c>
      <c r="AH91" s="54">
        <f t="shared" si="84"/>
        <v>0</v>
      </c>
      <c r="AI91" s="54">
        <f t="shared" si="84"/>
        <v>0</v>
      </c>
      <c r="AJ91" s="54">
        <f t="shared" si="84"/>
        <v>0</v>
      </c>
      <c r="AK91" s="403">
        <f t="shared" ref="AK91" si="122">+$J91</f>
        <v>447</v>
      </c>
      <c r="AL91" s="455">
        <f>+N91</f>
        <v>0</v>
      </c>
      <c r="AM91" s="48">
        <f t="shared" si="98"/>
        <v>0</v>
      </c>
      <c r="AN91" s="51"/>
      <c r="AO91" s="51"/>
      <c r="AP91" s="51"/>
      <c r="AQ91" s="51"/>
      <c r="AR91" s="51"/>
      <c r="AS91" s="51"/>
      <c r="AT91" s="403">
        <f t="shared" ref="AT91" si="123">+$J91</f>
        <v>447</v>
      </c>
      <c r="AU91" s="446">
        <f>+O91</f>
        <v>0</v>
      </c>
      <c r="AV91" s="48">
        <f t="shared" si="99"/>
        <v>0</v>
      </c>
      <c r="AW91" s="51"/>
      <c r="AX91" s="51"/>
      <c r="AY91" s="51"/>
      <c r="AZ91" s="51"/>
      <c r="BA91" s="51"/>
      <c r="BB91" s="51"/>
      <c r="BC91" s="403">
        <f t="shared" ref="BC91" si="124">+$J91</f>
        <v>447</v>
      </c>
      <c r="BD91" s="449">
        <f>+P91</f>
        <v>0</v>
      </c>
      <c r="BE91" s="48">
        <f t="shared" si="100"/>
        <v>0</v>
      </c>
      <c r="BF91" s="51"/>
      <c r="BG91" s="51"/>
      <c r="BH91" s="51"/>
      <c r="BI91" s="51"/>
      <c r="BJ91" s="51"/>
      <c r="BK91" s="51"/>
      <c r="BL91" s="403">
        <f t="shared" ref="BL91" si="125">+$J91</f>
        <v>447</v>
      </c>
      <c r="BM91" s="452">
        <f>+Q91</f>
        <v>0</v>
      </c>
      <c r="BN91" s="48">
        <f t="shared" si="101"/>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2"/>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85"/>
        <v>0</v>
      </c>
      <c r="AE92" s="55">
        <f t="shared" si="85"/>
        <v>0</v>
      </c>
      <c r="AF92" s="55">
        <f t="shared" si="85"/>
        <v>0</v>
      </c>
      <c r="AG92" s="55">
        <f t="shared" si="84"/>
        <v>0</v>
      </c>
      <c r="AH92" s="55">
        <f t="shared" si="84"/>
        <v>0</v>
      </c>
      <c r="AI92" s="55">
        <f t="shared" si="84"/>
        <v>0</v>
      </c>
      <c r="AJ92" s="55">
        <f t="shared" si="84"/>
        <v>0</v>
      </c>
      <c r="AK92" s="404"/>
      <c r="AL92" s="456"/>
      <c r="AM92" s="49">
        <f t="shared" si="98"/>
        <v>0</v>
      </c>
      <c r="AN92" s="52"/>
      <c r="AO92" s="52"/>
      <c r="AP92" s="52"/>
      <c r="AQ92" s="52"/>
      <c r="AR92" s="52"/>
      <c r="AS92" s="52"/>
      <c r="AT92" s="404"/>
      <c r="AU92" s="447"/>
      <c r="AV92" s="49">
        <f t="shared" si="99"/>
        <v>0</v>
      </c>
      <c r="AW92" s="52"/>
      <c r="AX92" s="52"/>
      <c r="AY92" s="52"/>
      <c r="AZ92" s="52"/>
      <c r="BA92" s="52"/>
      <c r="BB92" s="52"/>
      <c r="BC92" s="404"/>
      <c r="BD92" s="450"/>
      <c r="BE92" s="49">
        <f t="shared" si="100"/>
        <v>0</v>
      </c>
      <c r="BF92" s="52"/>
      <c r="BG92" s="52"/>
      <c r="BH92" s="52"/>
      <c r="BI92" s="52"/>
      <c r="BJ92" s="52"/>
      <c r="BK92" s="52"/>
      <c r="BL92" s="404"/>
      <c r="BM92" s="453"/>
      <c r="BN92" s="49">
        <f t="shared" si="101"/>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2"/>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85"/>
        <v>0</v>
      </c>
      <c r="AE93" s="55">
        <f t="shared" si="85"/>
        <v>0</v>
      </c>
      <c r="AF93" s="55">
        <f t="shared" si="85"/>
        <v>0</v>
      </c>
      <c r="AG93" s="55">
        <f t="shared" si="84"/>
        <v>0</v>
      </c>
      <c r="AH93" s="55">
        <f t="shared" si="84"/>
        <v>0</v>
      </c>
      <c r="AI93" s="55">
        <f t="shared" si="84"/>
        <v>0</v>
      </c>
      <c r="AJ93" s="55">
        <f t="shared" si="84"/>
        <v>0</v>
      </c>
      <c r="AK93" s="404"/>
      <c r="AL93" s="456"/>
      <c r="AM93" s="49">
        <f t="shared" si="98"/>
        <v>0</v>
      </c>
      <c r="AN93" s="52"/>
      <c r="AO93" s="52"/>
      <c r="AP93" s="52"/>
      <c r="AQ93" s="52"/>
      <c r="AR93" s="52"/>
      <c r="AS93" s="52"/>
      <c r="AT93" s="404"/>
      <c r="AU93" s="447"/>
      <c r="AV93" s="49">
        <f t="shared" si="99"/>
        <v>0</v>
      </c>
      <c r="AW93" s="52"/>
      <c r="AX93" s="52"/>
      <c r="AY93" s="52"/>
      <c r="AZ93" s="52"/>
      <c r="BA93" s="52"/>
      <c r="BB93" s="52"/>
      <c r="BC93" s="404"/>
      <c r="BD93" s="450"/>
      <c r="BE93" s="49">
        <f t="shared" si="100"/>
        <v>0</v>
      </c>
      <c r="BF93" s="52"/>
      <c r="BG93" s="52"/>
      <c r="BH93" s="52"/>
      <c r="BI93" s="52"/>
      <c r="BJ93" s="52"/>
      <c r="BK93" s="52"/>
      <c r="BL93" s="404"/>
      <c r="BM93" s="453"/>
      <c r="BN93" s="49">
        <f t="shared" si="101"/>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2"/>
      <c r="C94" s="459"/>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85"/>
        <v>0</v>
      </c>
      <c r="AE94" s="56">
        <f t="shared" si="85"/>
        <v>0</v>
      </c>
      <c r="AF94" s="56">
        <f t="shared" si="85"/>
        <v>0</v>
      </c>
      <c r="AG94" s="56">
        <f t="shared" si="84"/>
        <v>0</v>
      </c>
      <c r="AH94" s="56">
        <f t="shared" si="84"/>
        <v>0</v>
      </c>
      <c r="AI94" s="56">
        <f t="shared" si="84"/>
        <v>0</v>
      </c>
      <c r="AJ94" s="56">
        <f t="shared" si="84"/>
        <v>0</v>
      </c>
      <c r="AK94" s="405"/>
      <c r="AL94" s="457"/>
      <c r="AM94" s="50">
        <f t="shared" si="98"/>
        <v>0</v>
      </c>
      <c r="AN94" s="53"/>
      <c r="AO94" s="53"/>
      <c r="AP94" s="53"/>
      <c r="AQ94" s="53"/>
      <c r="AR94" s="53"/>
      <c r="AS94" s="53"/>
      <c r="AT94" s="405"/>
      <c r="AU94" s="448"/>
      <c r="AV94" s="50">
        <f t="shared" si="99"/>
        <v>0</v>
      </c>
      <c r="AW94" s="53"/>
      <c r="AX94" s="53"/>
      <c r="AY94" s="53"/>
      <c r="AZ94" s="53"/>
      <c r="BA94" s="53"/>
      <c r="BB94" s="53"/>
      <c r="BC94" s="405"/>
      <c r="BD94" s="451"/>
      <c r="BE94" s="50">
        <f t="shared" si="100"/>
        <v>0</v>
      </c>
      <c r="BF94" s="53"/>
      <c r="BG94" s="53"/>
      <c r="BH94" s="53"/>
      <c r="BI94" s="53"/>
      <c r="BJ94" s="53"/>
      <c r="BK94" s="53"/>
      <c r="BL94" s="405"/>
      <c r="BM94" s="454"/>
      <c r="BN94" s="50">
        <f t="shared" si="101"/>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2"/>
      <c r="C95" s="459"/>
      <c r="D95" s="608"/>
      <c r="E95" s="611"/>
      <c r="F95" s="611"/>
      <c r="G95" s="611"/>
      <c r="H95" s="611"/>
      <c r="I95" s="611"/>
      <c r="J95" s="485">
        <v>448</v>
      </c>
      <c r="K95" s="488" t="str">
        <f>+Metas!K509</f>
        <v>Jornadas deportivas, culturales y jurídicas impulsadas que permitan fortalecer la convivencia en el CAE</v>
      </c>
      <c r="L95" s="473"/>
      <c r="M95" s="476">
        <f>SUM(N95:Q95)</f>
        <v>0</v>
      </c>
      <c r="N95" s="479"/>
      <c r="O95" s="482"/>
      <c r="P95" s="520"/>
      <c r="Q95" s="523"/>
      <c r="R95" s="403">
        <f>+$J95</f>
        <v>448</v>
      </c>
      <c r="S95" s="253"/>
      <c r="T95" s="260"/>
      <c r="U95" s="260"/>
      <c r="V95" s="260"/>
      <c r="W95" s="42"/>
      <c r="X95" s="34"/>
      <c r="Y95" s="34"/>
      <c r="Z95" s="34"/>
      <c r="AA95" s="34"/>
      <c r="AB95" s="403">
        <f t="shared" ref="AB95" si="126">+$J95</f>
        <v>448</v>
      </c>
      <c r="AC95" s="526">
        <f t="shared" ref="AC95" si="127">+L95</f>
        <v>0</v>
      </c>
      <c r="AD95" s="54">
        <f t="shared" si="85"/>
        <v>0</v>
      </c>
      <c r="AE95" s="54">
        <f t="shared" si="85"/>
        <v>0</v>
      </c>
      <c r="AF95" s="54">
        <f t="shared" si="85"/>
        <v>0</v>
      </c>
      <c r="AG95" s="54">
        <f t="shared" si="84"/>
        <v>0</v>
      </c>
      <c r="AH95" s="54">
        <f t="shared" si="84"/>
        <v>0</v>
      </c>
      <c r="AI95" s="54">
        <f t="shared" si="84"/>
        <v>0</v>
      </c>
      <c r="AJ95" s="54">
        <f t="shared" si="84"/>
        <v>0</v>
      </c>
      <c r="AK95" s="403">
        <f t="shared" ref="AK95" si="128">+$J95</f>
        <v>448</v>
      </c>
      <c r="AL95" s="455">
        <f>+N95</f>
        <v>0</v>
      </c>
      <c r="AM95" s="48">
        <f t="shared" si="98"/>
        <v>0</v>
      </c>
      <c r="AN95" s="51"/>
      <c r="AO95" s="51"/>
      <c r="AP95" s="51"/>
      <c r="AQ95" s="51"/>
      <c r="AR95" s="51"/>
      <c r="AS95" s="51"/>
      <c r="AT95" s="403">
        <f t="shared" ref="AT95" si="129">+$J95</f>
        <v>448</v>
      </c>
      <c r="AU95" s="446">
        <f>+O95</f>
        <v>0</v>
      </c>
      <c r="AV95" s="48">
        <f t="shared" si="99"/>
        <v>0</v>
      </c>
      <c r="AW95" s="51"/>
      <c r="AX95" s="51"/>
      <c r="AY95" s="51"/>
      <c r="AZ95" s="51"/>
      <c r="BA95" s="51"/>
      <c r="BB95" s="51"/>
      <c r="BC95" s="403">
        <f t="shared" ref="BC95" si="130">+$J95</f>
        <v>448</v>
      </c>
      <c r="BD95" s="449">
        <f>+P95</f>
        <v>0</v>
      </c>
      <c r="BE95" s="48">
        <f t="shared" si="100"/>
        <v>0</v>
      </c>
      <c r="BF95" s="51"/>
      <c r="BG95" s="51"/>
      <c r="BH95" s="51"/>
      <c r="BI95" s="51"/>
      <c r="BJ95" s="51"/>
      <c r="BK95" s="51"/>
      <c r="BL95" s="403">
        <f t="shared" ref="BL95" si="131">+$J95</f>
        <v>448</v>
      </c>
      <c r="BM95" s="452">
        <f>+Q95</f>
        <v>0</v>
      </c>
      <c r="BN95" s="48">
        <f t="shared" si="101"/>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2"/>
      <c r="C96" s="459"/>
      <c r="D96" s="609"/>
      <c r="E96" s="612"/>
      <c r="F96" s="612"/>
      <c r="G96" s="612"/>
      <c r="H96" s="612"/>
      <c r="I96" s="612"/>
      <c r="J96" s="486"/>
      <c r="K96" s="489"/>
      <c r="L96" s="474"/>
      <c r="M96" s="477"/>
      <c r="N96" s="480"/>
      <c r="O96" s="483"/>
      <c r="P96" s="521"/>
      <c r="Q96" s="524"/>
      <c r="R96" s="404"/>
      <c r="S96" s="43"/>
      <c r="T96" s="261"/>
      <c r="U96" s="261"/>
      <c r="V96" s="261"/>
      <c r="W96" s="43"/>
      <c r="X96" s="35"/>
      <c r="Y96" s="35"/>
      <c r="Z96" s="35"/>
      <c r="AA96" s="35"/>
      <c r="AB96" s="404"/>
      <c r="AC96" s="527"/>
      <c r="AD96" s="55">
        <f t="shared" si="85"/>
        <v>0</v>
      </c>
      <c r="AE96" s="55">
        <f t="shared" si="85"/>
        <v>0</v>
      </c>
      <c r="AF96" s="55">
        <f t="shared" si="85"/>
        <v>0</v>
      </c>
      <c r="AG96" s="55">
        <f t="shared" si="84"/>
        <v>0</v>
      </c>
      <c r="AH96" s="55">
        <f t="shared" si="84"/>
        <v>0</v>
      </c>
      <c r="AI96" s="55">
        <f t="shared" si="84"/>
        <v>0</v>
      </c>
      <c r="AJ96" s="55">
        <f t="shared" si="84"/>
        <v>0</v>
      </c>
      <c r="AK96" s="404"/>
      <c r="AL96" s="456"/>
      <c r="AM96" s="49">
        <f t="shared" si="98"/>
        <v>0</v>
      </c>
      <c r="AN96" s="52"/>
      <c r="AO96" s="52"/>
      <c r="AP96" s="52"/>
      <c r="AQ96" s="52"/>
      <c r="AR96" s="52"/>
      <c r="AS96" s="52"/>
      <c r="AT96" s="404"/>
      <c r="AU96" s="447"/>
      <c r="AV96" s="49">
        <f t="shared" si="99"/>
        <v>0</v>
      </c>
      <c r="AW96" s="52"/>
      <c r="AX96" s="52"/>
      <c r="AY96" s="52"/>
      <c r="AZ96" s="52"/>
      <c r="BA96" s="52"/>
      <c r="BB96" s="52"/>
      <c r="BC96" s="404"/>
      <c r="BD96" s="450"/>
      <c r="BE96" s="49">
        <f t="shared" si="100"/>
        <v>0</v>
      </c>
      <c r="BF96" s="52"/>
      <c r="BG96" s="52"/>
      <c r="BH96" s="52"/>
      <c r="BI96" s="52"/>
      <c r="BJ96" s="52"/>
      <c r="BK96" s="52"/>
      <c r="BL96" s="404"/>
      <c r="BM96" s="453"/>
      <c r="BN96" s="49">
        <f t="shared" si="101"/>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2"/>
      <c r="C97" s="459"/>
      <c r="D97" s="609"/>
      <c r="E97" s="612"/>
      <c r="F97" s="612"/>
      <c r="G97" s="612"/>
      <c r="H97" s="612"/>
      <c r="I97" s="612"/>
      <c r="J97" s="486"/>
      <c r="K97" s="489"/>
      <c r="L97" s="474"/>
      <c r="M97" s="477"/>
      <c r="N97" s="480"/>
      <c r="O97" s="483"/>
      <c r="P97" s="521"/>
      <c r="Q97" s="524"/>
      <c r="R97" s="404"/>
      <c r="S97" s="43"/>
      <c r="T97" s="261"/>
      <c r="U97" s="261"/>
      <c r="V97" s="261"/>
      <c r="W97" s="43"/>
      <c r="X97" s="35"/>
      <c r="Y97" s="35"/>
      <c r="Z97" s="35"/>
      <c r="AA97" s="35"/>
      <c r="AB97" s="404"/>
      <c r="AC97" s="527"/>
      <c r="AD97" s="55">
        <f t="shared" si="85"/>
        <v>0</v>
      </c>
      <c r="AE97" s="55">
        <f t="shared" si="85"/>
        <v>0</v>
      </c>
      <c r="AF97" s="55">
        <f t="shared" si="85"/>
        <v>0</v>
      </c>
      <c r="AG97" s="55">
        <f t="shared" si="84"/>
        <v>0</v>
      </c>
      <c r="AH97" s="55">
        <f t="shared" si="84"/>
        <v>0</v>
      </c>
      <c r="AI97" s="55">
        <f t="shared" si="84"/>
        <v>0</v>
      </c>
      <c r="AJ97" s="55">
        <f t="shared" si="84"/>
        <v>0</v>
      </c>
      <c r="AK97" s="404"/>
      <c r="AL97" s="456"/>
      <c r="AM97" s="49">
        <f t="shared" si="98"/>
        <v>0</v>
      </c>
      <c r="AN97" s="52"/>
      <c r="AO97" s="52"/>
      <c r="AP97" s="52"/>
      <c r="AQ97" s="52"/>
      <c r="AR97" s="52"/>
      <c r="AS97" s="52"/>
      <c r="AT97" s="404"/>
      <c r="AU97" s="447"/>
      <c r="AV97" s="49">
        <f t="shared" si="99"/>
        <v>0</v>
      </c>
      <c r="AW97" s="52"/>
      <c r="AX97" s="52"/>
      <c r="AY97" s="52"/>
      <c r="AZ97" s="52"/>
      <c r="BA97" s="52"/>
      <c r="BB97" s="52"/>
      <c r="BC97" s="404"/>
      <c r="BD97" s="450"/>
      <c r="BE97" s="49">
        <f t="shared" si="100"/>
        <v>0</v>
      </c>
      <c r="BF97" s="52"/>
      <c r="BG97" s="52"/>
      <c r="BH97" s="52"/>
      <c r="BI97" s="52"/>
      <c r="BJ97" s="52"/>
      <c r="BK97" s="52"/>
      <c r="BL97" s="404"/>
      <c r="BM97" s="453"/>
      <c r="BN97" s="49">
        <f t="shared" si="101"/>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2"/>
      <c r="C98" s="459"/>
      <c r="D98" s="610"/>
      <c r="E98" s="613"/>
      <c r="F98" s="613"/>
      <c r="G98" s="613"/>
      <c r="H98" s="613"/>
      <c r="I98" s="613"/>
      <c r="J98" s="487"/>
      <c r="K98" s="490"/>
      <c r="L98" s="475"/>
      <c r="M98" s="478"/>
      <c r="N98" s="481"/>
      <c r="O98" s="484"/>
      <c r="P98" s="522"/>
      <c r="Q98" s="525"/>
      <c r="R98" s="405"/>
      <c r="S98" s="44"/>
      <c r="T98" s="262"/>
      <c r="U98" s="262"/>
      <c r="V98" s="262"/>
      <c r="W98" s="44"/>
      <c r="X98" s="36"/>
      <c r="Y98" s="36"/>
      <c r="Z98" s="36"/>
      <c r="AA98" s="36"/>
      <c r="AB98" s="405"/>
      <c r="AC98" s="528"/>
      <c r="AD98" s="56">
        <f t="shared" si="85"/>
        <v>0</v>
      </c>
      <c r="AE98" s="56">
        <f t="shared" si="85"/>
        <v>0</v>
      </c>
      <c r="AF98" s="56">
        <f t="shared" si="85"/>
        <v>0</v>
      </c>
      <c r="AG98" s="56">
        <f t="shared" si="84"/>
        <v>0</v>
      </c>
      <c r="AH98" s="56">
        <f t="shared" si="84"/>
        <v>0</v>
      </c>
      <c r="AI98" s="56">
        <f t="shared" si="84"/>
        <v>0</v>
      </c>
      <c r="AJ98" s="56">
        <f t="shared" si="84"/>
        <v>0</v>
      </c>
      <c r="AK98" s="405"/>
      <c r="AL98" s="457"/>
      <c r="AM98" s="50">
        <f t="shared" si="98"/>
        <v>0</v>
      </c>
      <c r="AN98" s="53"/>
      <c r="AO98" s="53"/>
      <c r="AP98" s="53"/>
      <c r="AQ98" s="53"/>
      <c r="AR98" s="53"/>
      <c r="AS98" s="53"/>
      <c r="AT98" s="405"/>
      <c r="AU98" s="448"/>
      <c r="AV98" s="50">
        <f t="shared" si="99"/>
        <v>0</v>
      </c>
      <c r="AW98" s="53"/>
      <c r="AX98" s="53"/>
      <c r="AY98" s="53"/>
      <c r="AZ98" s="53"/>
      <c r="BA98" s="53"/>
      <c r="BB98" s="53"/>
      <c r="BC98" s="405"/>
      <c r="BD98" s="451"/>
      <c r="BE98" s="50">
        <f t="shared" si="100"/>
        <v>0</v>
      </c>
      <c r="BF98" s="53"/>
      <c r="BG98" s="53"/>
      <c r="BH98" s="53"/>
      <c r="BI98" s="53"/>
      <c r="BJ98" s="53"/>
      <c r="BK98" s="53"/>
      <c r="BL98" s="405"/>
      <c r="BM98" s="454"/>
      <c r="BN98" s="50">
        <f t="shared" si="101"/>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2"/>
      <c r="C99" s="459"/>
      <c r="D99" s="608"/>
      <c r="E99" s="611"/>
      <c r="F99" s="611"/>
      <c r="G99" s="611"/>
      <c r="H99" s="611"/>
      <c r="I99" s="611"/>
      <c r="J99" s="485">
        <v>449</v>
      </c>
      <c r="K99" s="488" t="str">
        <f>+Metas!K510</f>
        <v>Programas de rehabilitación integral que proteja los derechos y garantice las condiciones de vida digna de los menores infractores</v>
      </c>
      <c r="L99" s="473"/>
      <c r="M99" s="476">
        <f>SUM(N99:Q99)</f>
        <v>0</v>
      </c>
      <c r="N99" s="479"/>
      <c r="O99" s="482"/>
      <c r="P99" s="520"/>
      <c r="Q99" s="523"/>
      <c r="R99" s="403">
        <f>+$J99</f>
        <v>449</v>
      </c>
      <c r="S99" s="253"/>
      <c r="T99" s="260"/>
      <c r="U99" s="260"/>
      <c r="V99" s="260"/>
      <c r="W99" s="42"/>
      <c r="X99" s="34"/>
      <c r="Y99" s="34"/>
      <c r="Z99" s="34"/>
      <c r="AA99" s="34"/>
      <c r="AB99" s="403">
        <f t="shared" ref="AB99" si="132">+$J99</f>
        <v>449</v>
      </c>
      <c r="AC99" s="526">
        <f t="shared" ref="AC99" si="133">+L99</f>
        <v>0</v>
      </c>
      <c r="AD99" s="54">
        <f t="shared" si="85"/>
        <v>0</v>
      </c>
      <c r="AE99" s="54">
        <f t="shared" si="85"/>
        <v>0</v>
      </c>
      <c r="AF99" s="54">
        <f t="shared" si="85"/>
        <v>0</v>
      </c>
      <c r="AG99" s="54">
        <f t="shared" si="84"/>
        <v>0</v>
      </c>
      <c r="AH99" s="54">
        <f t="shared" si="84"/>
        <v>0</v>
      </c>
      <c r="AI99" s="54">
        <f t="shared" si="84"/>
        <v>0</v>
      </c>
      <c r="AJ99" s="54">
        <f t="shared" si="84"/>
        <v>0</v>
      </c>
      <c r="AK99" s="403">
        <f t="shared" ref="AK99" si="134">+$J99</f>
        <v>449</v>
      </c>
      <c r="AL99" s="455">
        <f>+N99</f>
        <v>0</v>
      </c>
      <c r="AM99" s="48">
        <f t="shared" si="98"/>
        <v>0</v>
      </c>
      <c r="AN99" s="51"/>
      <c r="AO99" s="51"/>
      <c r="AP99" s="51"/>
      <c r="AQ99" s="51"/>
      <c r="AR99" s="51"/>
      <c r="AS99" s="51"/>
      <c r="AT99" s="403">
        <f t="shared" ref="AT99" si="135">+$J99</f>
        <v>449</v>
      </c>
      <c r="AU99" s="446">
        <f>+O99</f>
        <v>0</v>
      </c>
      <c r="AV99" s="48">
        <f t="shared" si="99"/>
        <v>0</v>
      </c>
      <c r="AW99" s="51"/>
      <c r="AX99" s="51"/>
      <c r="AY99" s="51"/>
      <c r="AZ99" s="51"/>
      <c r="BA99" s="51"/>
      <c r="BB99" s="51"/>
      <c r="BC99" s="403">
        <f t="shared" ref="BC99" si="136">+$J99</f>
        <v>449</v>
      </c>
      <c r="BD99" s="449">
        <f>+P99</f>
        <v>0</v>
      </c>
      <c r="BE99" s="48">
        <f t="shared" si="100"/>
        <v>0</v>
      </c>
      <c r="BF99" s="51"/>
      <c r="BG99" s="51"/>
      <c r="BH99" s="51"/>
      <c r="BI99" s="51"/>
      <c r="BJ99" s="51"/>
      <c r="BK99" s="51"/>
      <c r="BL99" s="403">
        <f t="shared" ref="BL99" si="137">+$J99</f>
        <v>449</v>
      </c>
      <c r="BM99" s="452">
        <f>+Q99</f>
        <v>0</v>
      </c>
      <c r="BN99" s="48">
        <f t="shared" si="101"/>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2"/>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85"/>
        <v>0</v>
      </c>
      <c r="AE100" s="55">
        <f t="shared" si="85"/>
        <v>0</v>
      </c>
      <c r="AF100" s="55">
        <f t="shared" si="85"/>
        <v>0</v>
      </c>
      <c r="AG100" s="55">
        <f t="shared" si="84"/>
        <v>0</v>
      </c>
      <c r="AH100" s="55">
        <f t="shared" si="84"/>
        <v>0</v>
      </c>
      <c r="AI100" s="55">
        <f t="shared" si="84"/>
        <v>0</v>
      </c>
      <c r="AJ100" s="55">
        <f t="shared" si="84"/>
        <v>0</v>
      </c>
      <c r="AK100" s="404"/>
      <c r="AL100" s="456"/>
      <c r="AM100" s="49">
        <f t="shared" si="98"/>
        <v>0</v>
      </c>
      <c r="AN100" s="52"/>
      <c r="AO100" s="52"/>
      <c r="AP100" s="52"/>
      <c r="AQ100" s="52"/>
      <c r="AR100" s="52"/>
      <c r="AS100" s="52"/>
      <c r="AT100" s="404"/>
      <c r="AU100" s="447"/>
      <c r="AV100" s="49">
        <f t="shared" si="99"/>
        <v>0</v>
      </c>
      <c r="AW100" s="52"/>
      <c r="AX100" s="52"/>
      <c r="AY100" s="52"/>
      <c r="AZ100" s="52"/>
      <c r="BA100" s="52"/>
      <c r="BB100" s="52"/>
      <c r="BC100" s="404"/>
      <c r="BD100" s="450"/>
      <c r="BE100" s="49">
        <f t="shared" si="100"/>
        <v>0</v>
      </c>
      <c r="BF100" s="52"/>
      <c r="BG100" s="52"/>
      <c r="BH100" s="52"/>
      <c r="BI100" s="52"/>
      <c r="BJ100" s="52"/>
      <c r="BK100" s="52"/>
      <c r="BL100" s="404"/>
      <c r="BM100" s="453"/>
      <c r="BN100" s="49">
        <f t="shared" si="101"/>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2"/>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85"/>
        <v>0</v>
      </c>
      <c r="AE101" s="55">
        <f t="shared" si="85"/>
        <v>0</v>
      </c>
      <c r="AF101" s="55">
        <f t="shared" si="85"/>
        <v>0</v>
      </c>
      <c r="AG101" s="55">
        <f t="shared" si="84"/>
        <v>0</v>
      </c>
      <c r="AH101" s="55">
        <f t="shared" si="84"/>
        <v>0</v>
      </c>
      <c r="AI101" s="55">
        <f t="shared" si="84"/>
        <v>0</v>
      </c>
      <c r="AJ101" s="55">
        <f t="shared" si="84"/>
        <v>0</v>
      </c>
      <c r="AK101" s="404"/>
      <c r="AL101" s="456"/>
      <c r="AM101" s="49">
        <f t="shared" si="98"/>
        <v>0</v>
      </c>
      <c r="AN101" s="52"/>
      <c r="AO101" s="52"/>
      <c r="AP101" s="52"/>
      <c r="AQ101" s="52"/>
      <c r="AR101" s="52"/>
      <c r="AS101" s="52"/>
      <c r="AT101" s="404"/>
      <c r="AU101" s="447"/>
      <c r="AV101" s="49">
        <f t="shared" si="99"/>
        <v>0</v>
      </c>
      <c r="AW101" s="52"/>
      <c r="AX101" s="52"/>
      <c r="AY101" s="52"/>
      <c r="AZ101" s="52"/>
      <c r="BA101" s="52"/>
      <c r="BB101" s="52"/>
      <c r="BC101" s="404"/>
      <c r="BD101" s="450"/>
      <c r="BE101" s="49">
        <f t="shared" si="100"/>
        <v>0</v>
      </c>
      <c r="BF101" s="52"/>
      <c r="BG101" s="52"/>
      <c r="BH101" s="52"/>
      <c r="BI101" s="52"/>
      <c r="BJ101" s="52"/>
      <c r="BK101" s="52"/>
      <c r="BL101" s="404"/>
      <c r="BM101" s="453"/>
      <c r="BN101" s="49">
        <f t="shared" si="101"/>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3"/>
      <c r="C102" s="460"/>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85"/>
        <v>0</v>
      </c>
      <c r="AE102" s="56">
        <f t="shared" si="85"/>
        <v>0</v>
      </c>
      <c r="AF102" s="56">
        <f t="shared" si="85"/>
        <v>0</v>
      </c>
      <c r="AG102" s="56">
        <f t="shared" si="84"/>
        <v>0</v>
      </c>
      <c r="AH102" s="56">
        <f t="shared" si="84"/>
        <v>0</v>
      </c>
      <c r="AI102" s="56">
        <f t="shared" si="84"/>
        <v>0</v>
      </c>
      <c r="AJ102" s="56">
        <f t="shared" si="84"/>
        <v>0</v>
      </c>
      <c r="AK102" s="405"/>
      <c r="AL102" s="457"/>
      <c r="AM102" s="50">
        <f t="shared" si="98"/>
        <v>0</v>
      </c>
      <c r="AN102" s="53"/>
      <c r="AO102" s="53"/>
      <c r="AP102" s="53"/>
      <c r="AQ102" s="53"/>
      <c r="AR102" s="53"/>
      <c r="AS102" s="53"/>
      <c r="AT102" s="405"/>
      <c r="AU102" s="448"/>
      <c r="AV102" s="50">
        <f t="shared" si="99"/>
        <v>0</v>
      </c>
      <c r="AW102" s="53"/>
      <c r="AX102" s="53"/>
      <c r="AY102" s="53"/>
      <c r="AZ102" s="53"/>
      <c r="BA102" s="53"/>
      <c r="BB102" s="53"/>
      <c r="BC102" s="405"/>
      <c r="BD102" s="451"/>
      <c r="BE102" s="50">
        <f t="shared" si="100"/>
        <v>0</v>
      </c>
      <c r="BF102" s="53"/>
      <c r="BG102" s="53"/>
      <c r="BH102" s="53"/>
      <c r="BI102" s="53"/>
      <c r="BJ102" s="53"/>
      <c r="BK102" s="53"/>
      <c r="BL102" s="405"/>
      <c r="BM102" s="454"/>
      <c r="BN102" s="50">
        <f t="shared" si="101"/>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1" t="s">
        <v>690</v>
      </c>
      <c r="C103" s="458" t="s">
        <v>693</v>
      </c>
      <c r="D103" s="608"/>
      <c r="E103" s="611"/>
      <c r="F103" s="611"/>
      <c r="G103" s="611"/>
      <c r="H103" s="611"/>
      <c r="I103" s="611"/>
      <c r="J103" s="485">
        <v>450</v>
      </c>
      <c r="K103" s="488" t="str">
        <f>+Metas!K512</f>
        <v>Política Pública Departamental de Derechos Humanos diseñada y formulada.</v>
      </c>
      <c r="L103" s="473"/>
      <c r="M103" s="476">
        <f>SUM(N103:Q103)</f>
        <v>0</v>
      </c>
      <c r="N103" s="479"/>
      <c r="O103" s="482"/>
      <c r="P103" s="520"/>
      <c r="Q103" s="523"/>
      <c r="R103" s="403">
        <f>+$J103</f>
        <v>450</v>
      </c>
      <c r="S103" s="253"/>
      <c r="T103" s="260"/>
      <c r="U103" s="260"/>
      <c r="V103" s="260"/>
      <c r="W103" s="42"/>
      <c r="X103" s="34"/>
      <c r="Y103" s="34"/>
      <c r="Z103" s="34"/>
      <c r="AA103" s="34"/>
      <c r="AB103" s="403">
        <f t="shared" ref="AB103" si="138">+$J103</f>
        <v>450</v>
      </c>
      <c r="AC103" s="526">
        <f t="shared" ref="AC103" si="139">+L103</f>
        <v>0</v>
      </c>
      <c r="AD103" s="54">
        <f t="shared" si="85"/>
        <v>0</v>
      </c>
      <c r="AE103" s="54">
        <f t="shared" si="85"/>
        <v>0</v>
      </c>
      <c r="AF103" s="54">
        <f t="shared" si="85"/>
        <v>0</v>
      </c>
      <c r="AG103" s="54">
        <f t="shared" si="84"/>
        <v>0</v>
      </c>
      <c r="AH103" s="54">
        <f t="shared" si="84"/>
        <v>0</v>
      </c>
      <c r="AI103" s="54">
        <f t="shared" si="84"/>
        <v>0</v>
      </c>
      <c r="AJ103" s="54">
        <f t="shared" si="84"/>
        <v>0</v>
      </c>
      <c r="AK103" s="403">
        <f t="shared" ref="AK103" si="140">+$J103</f>
        <v>450</v>
      </c>
      <c r="AL103" s="455">
        <f>+N103</f>
        <v>0</v>
      </c>
      <c r="AM103" s="48">
        <f t="shared" si="98"/>
        <v>0</v>
      </c>
      <c r="AN103" s="51"/>
      <c r="AO103" s="51"/>
      <c r="AP103" s="51"/>
      <c r="AQ103" s="51"/>
      <c r="AR103" s="51"/>
      <c r="AS103" s="51"/>
      <c r="AT103" s="403">
        <f t="shared" ref="AT103" si="141">+$J103</f>
        <v>450</v>
      </c>
      <c r="AU103" s="446">
        <f>+O103</f>
        <v>0</v>
      </c>
      <c r="AV103" s="48">
        <f t="shared" si="99"/>
        <v>0</v>
      </c>
      <c r="AW103" s="51"/>
      <c r="AX103" s="51"/>
      <c r="AY103" s="51"/>
      <c r="AZ103" s="51"/>
      <c r="BA103" s="51"/>
      <c r="BB103" s="51"/>
      <c r="BC103" s="403">
        <f t="shared" ref="BC103" si="142">+$J103</f>
        <v>450</v>
      </c>
      <c r="BD103" s="449">
        <f>+P103</f>
        <v>0</v>
      </c>
      <c r="BE103" s="48">
        <f t="shared" si="100"/>
        <v>0</v>
      </c>
      <c r="BF103" s="51"/>
      <c r="BG103" s="51"/>
      <c r="BH103" s="51"/>
      <c r="BI103" s="51"/>
      <c r="BJ103" s="51"/>
      <c r="BK103" s="51"/>
      <c r="BL103" s="403">
        <f t="shared" ref="BL103" si="143">+$J103</f>
        <v>450</v>
      </c>
      <c r="BM103" s="452">
        <f>+Q103</f>
        <v>0</v>
      </c>
      <c r="BN103" s="48">
        <f t="shared" si="101"/>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2"/>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85"/>
        <v>0</v>
      </c>
      <c r="AE104" s="55">
        <f t="shared" si="85"/>
        <v>0</v>
      </c>
      <c r="AF104" s="55">
        <f t="shared" si="85"/>
        <v>0</v>
      </c>
      <c r="AG104" s="55">
        <f t="shared" si="84"/>
        <v>0</v>
      </c>
      <c r="AH104" s="55">
        <f t="shared" si="84"/>
        <v>0</v>
      </c>
      <c r="AI104" s="55">
        <f t="shared" si="84"/>
        <v>0</v>
      </c>
      <c r="AJ104" s="55">
        <f t="shared" si="84"/>
        <v>0</v>
      </c>
      <c r="AK104" s="404"/>
      <c r="AL104" s="456"/>
      <c r="AM104" s="49">
        <f t="shared" si="98"/>
        <v>0</v>
      </c>
      <c r="AN104" s="52"/>
      <c r="AO104" s="52"/>
      <c r="AP104" s="52"/>
      <c r="AQ104" s="52"/>
      <c r="AR104" s="52"/>
      <c r="AS104" s="52"/>
      <c r="AT104" s="404"/>
      <c r="AU104" s="447"/>
      <c r="AV104" s="49">
        <f t="shared" si="99"/>
        <v>0</v>
      </c>
      <c r="AW104" s="52"/>
      <c r="AX104" s="52"/>
      <c r="AY104" s="52"/>
      <c r="AZ104" s="52"/>
      <c r="BA104" s="52"/>
      <c r="BB104" s="52"/>
      <c r="BC104" s="404"/>
      <c r="BD104" s="450"/>
      <c r="BE104" s="49">
        <f t="shared" si="100"/>
        <v>0</v>
      </c>
      <c r="BF104" s="52"/>
      <c r="BG104" s="52"/>
      <c r="BH104" s="52"/>
      <c r="BI104" s="52"/>
      <c r="BJ104" s="52"/>
      <c r="BK104" s="52"/>
      <c r="BL104" s="404"/>
      <c r="BM104" s="453"/>
      <c r="BN104" s="49">
        <f t="shared" si="101"/>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2"/>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85"/>
        <v>0</v>
      </c>
      <c r="AE105" s="55">
        <f t="shared" si="85"/>
        <v>0</v>
      </c>
      <c r="AF105" s="55">
        <f t="shared" si="85"/>
        <v>0</v>
      </c>
      <c r="AG105" s="55">
        <f t="shared" si="84"/>
        <v>0</v>
      </c>
      <c r="AH105" s="55">
        <f t="shared" si="84"/>
        <v>0</v>
      </c>
      <c r="AI105" s="55">
        <f t="shared" si="84"/>
        <v>0</v>
      </c>
      <c r="AJ105" s="55">
        <f t="shared" si="84"/>
        <v>0</v>
      </c>
      <c r="AK105" s="404"/>
      <c r="AL105" s="456"/>
      <c r="AM105" s="49">
        <f t="shared" si="98"/>
        <v>0</v>
      </c>
      <c r="AN105" s="52"/>
      <c r="AO105" s="52"/>
      <c r="AP105" s="52"/>
      <c r="AQ105" s="52"/>
      <c r="AR105" s="52"/>
      <c r="AS105" s="52"/>
      <c r="AT105" s="404"/>
      <c r="AU105" s="447"/>
      <c r="AV105" s="49">
        <f t="shared" si="99"/>
        <v>0</v>
      </c>
      <c r="AW105" s="52"/>
      <c r="AX105" s="52"/>
      <c r="AY105" s="52"/>
      <c r="AZ105" s="52"/>
      <c r="BA105" s="52"/>
      <c r="BB105" s="52"/>
      <c r="BC105" s="404"/>
      <c r="BD105" s="450"/>
      <c r="BE105" s="49">
        <f t="shared" si="100"/>
        <v>0</v>
      </c>
      <c r="BF105" s="52"/>
      <c r="BG105" s="52"/>
      <c r="BH105" s="52"/>
      <c r="BI105" s="52"/>
      <c r="BJ105" s="52"/>
      <c r="BK105" s="52"/>
      <c r="BL105" s="404"/>
      <c r="BM105" s="453"/>
      <c r="BN105" s="49">
        <f t="shared" si="101"/>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2"/>
      <c r="C106" s="459"/>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85"/>
        <v>0</v>
      </c>
      <c r="AE106" s="56">
        <f t="shared" si="85"/>
        <v>0</v>
      </c>
      <c r="AF106" s="56">
        <f t="shared" si="85"/>
        <v>0</v>
      </c>
      <c r="AG106" s="56">
        <f t="shared" si="84"/>
        <v>0</v>
      </c>
      <c r="AH106" s="56">
        <f t="shared" si="84"/>
        <v>0</v>
      </c>
      <c r="AI106" s="56">
        <f t="shared" si="84"/>
        <v>0</v>
      </c>
      <c r="AJ106" s="56">
        <f t="shared" si="84"/>
        <v>0</v>
      </c>
      <c r="AK106" s="405"/>
      <c r="AL106" s="457"/>
      <c r="AM106" s="50">
        <f t="shared" si="98"/>
        <v>0</v>
      </c>
      <c r="AN106" s="53"/>
      <c r="AO106" s="53"/>
      <c r="AP106" s="53"/>
      <c r="AQ106" s="53"/>
      <c r="AR106" s="53"/>
      <c r="AS106" s="53"/>
      <c r="AT106" s="405"/>
      <c r="AU106" s="448"/>
      <c r="AV106" s="50">
        <f t="shared" si="99"/>
        <v>0</v>
      </c>
      <c r="AW106" s="53"/>
      <c r="AX106" s="53"/>
      <c r="AY106" s="53"/>
      <c r="AZ106" s="53"/>
      <c r="BA106" s="53"/>
      <c r="BB106" s="53"/>
      <c r="BC106" s="405"/>
      <c r="BD106" s="451"/>
      <c r="BE106" s="50">
        <f t="shared" si="100"/>
        <v>0</v>
      </c>
      <c r="BF106" s="53"/>
      <c r="BG106" s="53"/>
      <c r="BH106" s="53"/>
      <c r="BI106" s="53"/>
      <c r="BJ106" s="53"/>
      <c r="BK106" s="53"/>
      <c r="BL106" s="405"/>
      <c r="BM106" s="454"/>
      <c r="BN106" s="50">
        <f t="shared" si="101"/>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2"/>
      <c r="C107" s="459"/>
      <c r="D107" s="608"/>
      <c r="E107" s="611"/>
      <c r="F107" s="611"/>
      <c r="G107" s="611"/>
      <c r="H107" s="611"/>
      <c r="I107" s="611"/>
      <c r="J107" s="485">
        <v>451</v>
      </c>
      <c r="K107" s="488" t="str">
        <f>+Metas!K513</f>
        <v>Implementación de la Política Pública Departamental de Derechos Humanos.</v>
      </c>
      <c r="L107" s="662"/>
      <c r="M107" s="648">
        <f>SUM(N107:Q107)</f>
        <v>0</v>
      </c>
      <c r="N107" s="650"/>
      <c r="O107" s="664"/>
      <c r="P107" s="668"/>
      <c r="Q107" s="640"/>
      <c r="R107" s="403">
        <f>+$J107</f>
        <v>451</v>
      </c>
      <c r="S107" s="253"/>
      <c r="T107" s="260"/>
      <c r="U107" s="260"/>
      <c r="V107" s="260"/>
      <c r="W107" s="42"/>
      <c r="X107" s="34"/>
      <c r="Y107" s="34"/>
      <c r="Z107" s="34"/>
      <c r="AA107" s="34"/>
      <c r="AB107" s="403">
        <f t="shared" ref="AB107" si="144">+$J107</f>
        <v>451</v>
      </c>
      <c r="AC107" s="526">
        <f t="shared" ref="AC107" si="145">+L107</f>
        <v>0</v>
      </c>
      <c r="AD107" s="54">
        <f t="shared" si="85"/>
        <v>0</v>
      </c>
      <c r="AE107" s="54">
        <f t="shared" si="85"/>
        <v>0</v>
      </c>
      <c r="AF107" s="54">
        <f t="shared" si="85"/>
        <v>0</v>
      </c>
      <c r="AG107" s="54">
        <f t="shared" si="84"/>
        <v>0</v>
      </c>
      <c r="AH107" s="54">
        <f t="shared" si="84"/>
        <v>0</v>
      </c>
      <c r="AI107" s="54">
        <f t="shared" si="84"/>
        <v>0</v>
      </c>
      <c r="AJ107" s="54">
        <f t="shared" si="84"/>
        <v>0</v>
      </c>
      <c r="AK107" s="403">
        <f t="shared" ref="AK107" si="146">+$J107</f>
        <v>451</v>
      </c>
      <c r="AL107" s="455">
        <f>+N107</f>
        <v>0</v>
      </c>
      <c r="AM107" s="48">
        <f t="shared" si="98"/>
        <v>0</v>
      </c>
      <c r="AN107" s="51"/>
      <c r="AO107" s="51"/>
      <c r="AP107" s="51"/>
      <c r="AQ107" s="51"/>
      <c r="AR107" s="51"/>
      <c r="AS107" s="51"/>
      <c r="AT107" s="403">
        <f t="shared" ref="AT107" si="147">+$J107</f>
        <v>451</v>
      </c>
      <c r="AU107" s="446">
        <f>+O107</f>
        <v>0</v>
      </c>
      <c r="AV107" s="48">
        <f t="shared" si="99"/>
        <v>0</v>
      </c>
      <c r="AW107" s="51"/>
      <c r="AX107" s="51"/>
      <c r="AY107" s="51"/>
      <c r="AZ107" s="51"/>
      <c r="BA107" s="51"/>
      <c r="BB107" s="51"/>
      <c r="BC107" s="403">
        <f t="shared" ref="BC107" si="148">+$J107</f>
        <v>451</v>
      </c>
      <c r="BD107" s="449">
        <f>+P107</f>
        <v>0</v>
      </c>
      <c r="BE107" s="48">
        <f t="shared" si="100"/>
        <v>0</v>
      </c>
      <c r="BF107" s="51"/>
      <c r="BG107" s="51"/>
      <c r="BH107" s="51"/>
      <c r="BI107" s="51"/>
      <c r="BJ107" s="51"/>
      <c r="BK107" s="51"/>
      <c r="BL107" s="403">
        <f t="shared" ref="BL107" si="149">+$J107</f>
        <v>451</v>
      </c>
      <c r="BM107" s="452">
        <f>+Q107</f>
        <v>0</v>
      </c>
      <c r="BN107" s="48">
        <f t="shared" si="101"/>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2"/>
      <c r="C108" s="459"/>
      <c r="D108" s="609"/>
      <c r="E108" s="612"/>
      <c r="F108" s="612"/>
      <c r="G108" s="612"/>
      <c r="H108" s="612"/>
      <c r="I108" s="612"/>
      <c r="J108" s="486"/>
      <c r="K108" s="489"/>
      <c r="L108" s="663"/>
      <c r="M108" s="649"/>
      <c r="N108" s="651"/>
      <c r="O108" s="665"/>
      <c r="P108" s="669"/>
      <c r="Q108" s="671"/>
      <c r="R108" s="404"/>
      <c r="S108" s="43"/>
      <c r="T108" s="261"/>
      <c r="U108" s="261"/>
      <c r="V108" s="261"/>
      <c r="W108" s="43"/>
      <c r="X108" s="35"/>
      <c r="Y108" s="35"/>
      <c r="Z108" s="35"/>
      <c r="AA108" s="35"/>
      <c r="AB108" s="404"/>
      <c r="AC108" s="527"/>
      <c r="AD108" s="55">
        <f t="shared" si="85"/>
        <v>0</v>
      </c>
      <c r="AE108" s="55">
        <f t="shared" si="85"/>
        <v>0</v>
      </c>
      <c r="AF108" s="55">
        <f t="shared" si="85"/>
        <v>0</v>
      </c>
      <c r="AG108" s="55">
        <f t="shared" si="84"/>
        <v>0</v>
      </c>
      <c r="AH108" s="55">
        <f t="shared" si="84"/>
        <v>0</v>
      </c>
      <c r="AI108" s="55">
        <f t="shared" si="84"/>
        <v>0</v>
      </c>
      <c r="AJ108" s="55">
        <f t="shared" si="84"/>
        <v>0</v>
      </c>
      <c r="AK108" s="404"/>
      <c r="AL108" s="456"/>
      <c r="AM108" s="49">
        <f t="shared" si="98"/>
        <v>0</v>
      </c>
      <c r="AN108" s="52"/>
      <c r="AO108" s="52"/>
      <c r="AP108" s="52"/>
      <c r="AQ108" s="52"/>
      <c r="AR108" s="52"/>
      <c r="AS108" s="52"/>
      <c r="AT108" s="404"/>
      <c r="AU108" s="447"/>
      <c r="AV108" s="49">
        <f t="shared" si="99"/>
        <v>0</v>
      </c>
      <c r="AW108" s="52"/>
      <c r="AX108" s="52"/>
      <c r="AY108" s="52"/>
      <c r="AZ108" s="52"/>
      <c r="BA108" s="52"/>
      <c r="BB108" s="52"/>
      <c r="BC108" s="404"/>
      <c r="BD108" s="450"/>
      <c r="BE108" s="49">
        <f t="shared" si="100"/>
        <v>0</v>
      </c>
      <c r="BF108" s="52"/>
      <c r="BG108" s="52"/>
      <c r="BH108" s="52"/>
      <c r="BI108" s="52"/>
      <c r="BJ108" s="52"/>
      <c r="BK108" s="52"/>
      <c r="BL108" s="404"/>
      <c r="BM108" s="453"/>
      <c r="BN108" s="49">
        <f t="shared" si="101"/>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2"/>
      <c r="C109" s="459"/>
      <c r="D109" s="609"/>
      <c r="E109" s="612"/>
      <c r="F109" s="612"/>
      <c r="G109" s="612"/>
      <c r="H109" s="612"/>
      <c r="I109" s="612"/>
      <c r="J109" s="486"/>
      <c r="K109" s="489"/>
      <c r="L109" s="663"/>
      <c r="M109" s="649"/>
      <c r="N109" s="651"/>
      <c r="O109" s="665"/>
      <c r="P109" s="669"/>
      <c r="Q109" s="671"/>
      <c r="R109" s="404"/>
      <c r="S109" s="43"/>
      <c r="T109" s="261"/>
      <c r="U109" s="261"/>
      <c r="V109" s="261"/>
      <c r="W109" s="43"/>
      <c r="X109" s="35"/>
      <c r="Y109" s="35"/>
      <c r="Z109" s="35"/>
      <c r="AA109" s="35"/>
      <c r="AB109" s="404"/>
      <c r="AC109" s="527"/>
      <c r="AD109" s="55">
        <f t="shared" si="85"/>
        <v>0</v>
      </c>
      <c r="AE109" s="55">
        <f t="shared" si="85"/>
        <v>0</v>
      </c>
      <c r="AF109" s="55">
        <f t="shared" si="85"/>
        <v>0</v>
      </c>
      <c r="AG109" s="55">
        <f t="shared" si="84"/>
        <v>0</v>
      </c>
      <c r="AH109" s="55">
        <f t="shared" si="84"/>
        <v>0</v>
      </c>
      <c r="AI109" s="55">
        <f t="shared" si="84"/>
        <v>0</v>
      </c>
      <c r="AJ109" s="55">
        <f t="shared" si="84"/>
        <v>0</v>
      </c>
      <c r="AK109" s="404"/>
      <c r="AL109" s="456"/>
      <c r="AM109" s="49">
        <f t="shared" si="98"/>
        <v>0</v>
      </c>
      <c r="AN109" s="52"/>
      <c r="AO109" s="52"/>
      <c r="AP109" s="52"/>
      <c r="AQ109" s="52"/>
      <c r="AR109" s="52"/>
      <c r="AS109" s="52"/>
      <c r="AT109" s="404"/>
      <c r="AU109" s="447"/>
      <c r="AV109" s="49">
        <f t="shared" si="99"/>
        <v>0</v>
      </c>
      <c r="AW109" s="52"/>
      <c r="AX109" s="52"/>
      <c r="AY109" s="52"/>
      <c r="AZ109" s="52"/>
      <c r="BA109" s="52"/>
      <c r="BB109" s="52"/>
      <c r="BC109" s="404"/>
      <c r="BD109" s="450"/>
      <c r="BE109" s="49">
        <f t="shared" si="100"/>
        <v>0</v>
      </c>
      <c r="BF109" s="52"/>
      <c r="BG109" s="52"/>
      <c r="BH109" s="52"/>
      <c r="BI109" s="52"/>
      <c r="BJ109" s="52"/>
      <c r="BK109" s="52"/>
      <c r="BL109" s="404"/>
      <c r="BM109" s="453"/>
      <c r="BN109" s="49">
        <f t="shared" si="101"/>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2"/>
      <c r="C110" s="459"/>
      <c r="D110" s="610"/>
      <c r="E110" s="613"/>
      <c r="F110" s="613"/>
      <c r="G110" s="613"/>
      <c r="H110" s="613"/>
      <c r="I110" s="613"/>
      <c r="J110" s="487"/>
      <c r="K110" s="490"/>
      <c r="L110" s="673"/>
      <c r="M110" s="674"/>
      <c r="N110" s="666"/>
      <c r="O110" s="667"/>
      <c r="P110" s="670"/>
      <c r="Q110" s="672"/>
      <c r="R110" s="405"/>
      <c r="S110" s="44"/>
      <c r="T110" s="262"/>
      <c r="U110" s="262"/>
      <c r="V110" s="262"/>
      <c r="W110" s="44"/>
      <c r="X110" s="36"/>
      <c r="Y110" s="36"/>
      <c r="Z110" s="36"/>
      <c r="AA110" s="36"/>
      <c r="AB110" s="405"/>
      <c r="AC110" s="528"/>
      <c r="AD110" s="56">
        <f t="shared" si="85"/>
        <v>0</v>
      </c>
      <c r="AE110" s="56">
        <f t="shared" si="85"/>
        <v>0</v>
      </c>
      <c r="AF110" s="56">
        <f t="shared" si="85"/>
        <v>0</v>
      </c>
      <c r="AG110" s="56">
        <f t="shared" si="84"/>
        <v>0</v>
      </c>
      <c r="AH110" s="56">
        <f t="shared" si="84"/>
        <v>0</v>
      </c>
      <c r="AI110" s="56">
        <f t="shared" si="84"/>
        <v>0</v>
      </c>
      <c r="AJ110" s="56">
        <f t="shared" si="84"/>
        <v>0</v>
      </c>
      <c r="AK110" s="405"/>
      <c r="AL110" s="457"/>
      <c r="AM110" s="50">
        <f t="shared" si="98"/>
        <v>0</v>
      </c>
      <c r="AN110" s="53"/>
      <c r="AO110" s="53"/>
      <c r="AP110" s="53"/>
      <c r="AQ110" s="53"/>
      <c r="AR110" s="53"/>
      <c r="AS110" s="53"/>
      <c r="AT110" s="405"/>
      <c r="AU110" s="448"/>
      <c r="AV110" s="50">
        <f t="shared" si="99"/>
        <v>0</v>
      </c>
      <c r="AW110" s="53"/>
      <c r="AX110" s="53"/>
      <c r="AY110" s="53"/>
      <c r="AZ110" s="53"/>
      <c r="BA110" s="53"/>
      <c r="BB110" s="53"/>
      <c r="BC110" s="405"/>
      <c r="BD110" s="451"/>
      <c r="BE110" s="50">
        <f t="shared" si="100"/>
        <v>0</v>
      </c>
      <c r="BF110" s="53"/>
      <c r="BG110" s="53"/>
      <c r="BH110" s="53"/>
      <c r="BI110" s="53"/>
      <c r="BJ110" s="53"/>
      <c r="BK110" s="53"/>
      <c r="BL110" s="405"/>
      <c r="BM110" s="454"/>
      <c r="BN110" s="50">
        <f t="shared" si="101"/>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2"/>
      <c r="C111" s="459"/>
      <c r="D111" s="608"/>
      <c r="E111" s="611"/>
      <c r="F111" s="611"/>
      <c r="G111" s="611"/>
      <c r="H111" s="611"/>
      <c r="I111" s="611"/>
      <c r="J111" s="485">
        <v>452</v>
      </c>
      <c r="K111" s="488" t="str">
        <f>+Metas!K514</f>
        <v>Fortalecimiento y operativización del Comité de Derechos Humanos del Departamento.</v>
      </c>
      <c r="L111" s="662"/>
      <c r="M111" s="648">
        <f t="shared" ref="M111:M131" si="150">SUM(N111:Q111)/4</f>
        <v>0</v>
      </c>
      <c r="N111" s="650"/>
      <c r="O111" s="664"/>
      <c r="P111" s="668"/>
      <c r="Q111" s="640"/>
      <c r="R111" s="403">
        <f>+$J111</f>
        <v>452</v>
      </c>
      <c r="S111" s="253"/>
      <c r="T111" s="260"/>
      <c r="U111" s="260"/>
      <c r="V111" s="260"/>
      <c r="W111" s="42"/>
      <c r="X111" s="34"/>
      <c r="Y111" s="34"/>
      <c r="Z111" s="34"/>
      <c r="AA111" s="34"/>
      <c r="AB111" s="403">
        <f t="shared" ref="AB111" si="151">+$J111</f>
        <v>452</v>
      </c>
      <c r="AC111" s="526">
        <f t="shared" ref="AC111" si="152">+L111</f>
        <v>0</v>
      </c>
      <c r="AD111" s="54">
        <f t="shared" si="85"/>
        <v>0</v>
      </c>
      <c r="AE111" s="54">
        <f t="shared" si="85"/>
        <v>0</v>
      </c>
      <c r="AF111" s="54">
        <f t="shared" si="85"/>
        <v>0</v>
      </c>
      <c r="AG111" s="54">
        <f t="shared" si="84"/>
        <v>0</v>
      </c>
      <c r="AH111" s="54">
        <f t="shared" si="84"/>
        <v>0</v>
      </c>
      <c r="AI111" s="54">
        <f t="shared" si="84"/>
        <v>0</v>
      </c>
      <c r="AJ111" s="54">
        <f t="shared" si="84"/>
        <v>0</v>
      </c>
      <c r="AK111" s="403">
        <f t="shared" ref="AK111" si="153">+$J111</f>
        <v>452</v>
      </c>
      <c r="AL111" s="455">
        <f t="shared" ref="AL111:AL131" si="154">+N111</f>
        <v>0</v>
      </c>
      <c r="AM111" s="48">
        <f t="shared" si="98"/>
        <v>0</v>
      </c>
      <c r="AN111" s="51"/>
      <c r="AO111" s="51"/>
      <c r="AP111" s="51"/>
      <c r="AQ111" s="51"/>
      <c r="AR111" s="51"/>
      <c r="AS111" s="51"/>
      <c r="AT111" s="403">
        <f t="shared" ref="AT111" si="155">+$J111</f>
        <v>452</v>
      </c>
      <c r="AU111" s="446">
        <f t="shared" ref="AU111:AU131" si="156">+O111</f>
        <v>0</v>
      </c>
      <c r="AV111" s="48">
        <f t="shared" si="99"/>
        <v>0</v>
      </c>
      <c r="AW111" s="51"/>
      <c r="AX111" s="51"/>
      <c r="AY111" s="51"/>
      <c r="AZ111" s="51"/>
      <c r="BA111" s="51"/>
      <c r="BB111" s="51"/>
      <c r="BC111" s="403">
        <f t="shared" ref="BC111" si="157">+$J111</f>
        <v>452</v>
      </c>
      <c r="BD111" s="449">
        <f t="shared" ref="BD111:BD131" si="158">+P111</f>
        <v>0</v>
      </c>
      <c r="BE111" s="48">
        <f t="shared" si="100"/>
        <v>0</v>
      </c>
      <c r="BF111" s="51"/>
      <c r="BG111" s="51"/>
      <c r="BH111" s="51"/>
      <c r="BI111" s="51"/>
      <c r="BJ111" s="51"/>
      <c r="BK111" s="51"/>
      <c r="BL111" s="403">
        <f t="shared" ref="BL111" si="159">+$J111</f>
        <v>452</v>
      </c>
      <c r="BM111" s="452">
        <f t="shared" ref="BM111:BM131" si="160">+Q111</f>
        <v>0</v>
      </c>
      <c r="BN111" s="48">
        <f t="shared" si="101"/>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2"/>
      <c r="C112" s="459"/>
      <c r="D112" s="609"/>
      <c r="E112" s="612"/>
      <c r="F112" s="612"/>
      <c r="G112" s="612"/>
      <c r="H112" s="612"/>
      <c r="I112" s="612"/>
      <c r="J112" s="486"/>
      <c r="K112" s="489"/>
      <c r="L112" s="663"/>
      <c r="M112" s="649"/>
      <c r="N112" s="651"/>
      <c r="O112" s="665"/>
      <c r="P112" s="669"/>
      <c r="Q112" s="671"/>
      <c r="R112" s="404"/>
      <c r="S112" s="43"/>
      <c r="T112" s="261"/>
      <c r="U112" s="261"/>
      <c r="V112" s="261"/>
      <c r="W112" s="43"/>
      <c r="X112" s="35"/>
      <c r="Y112" s="35"/>
      <c r="Z112" s="35"/>
      <c r="AA112" s="35"/>
      <c r="AB112" s="404"/>
      <c r="AC112" s="527"/>
      <c r="AD112" s="55">
        <f t="shared" si="85"/>
        <v>0</v>
      </c>
      <c r="AE112" s="55">
        <f t="shared" si="85"/>
        <v>0</v>
      </c>
      <c r="AF112" s="55">
        <f t="shared" si="85"/>
        <v>0</v>
      </c>
      <c r="AG112" s="55">
        <f t="shared" si="84"/>
        <v>0</v>
      </c>
      <c r="AH112" s="55">
        <f t="shared" si="84"/>
        <v>0</v>
      </c>
      <c r="AI112" s="55">
        <f t="shared" si="84"/>
        <v>0</v>
      </c>
      <c r="AJ112" s="55">
        <f t="shared" si="84"/>
        <v>0</v>
      </c>
      <c r="AK112" s="404"/>
      <c r="AL112" s="456"/>
      <c r="AM112" s="49">
        <f t="shared" si="98"/>
        <v>0</v>
      </c>
      <c r="AN112" s="52"/>
      <c r="AO112" s="52"/>
      <c r="AP112" s="52"/>
      <c r="AQ112" s="52"/>
      <c r="AR112" s="52"/>
      <c r="AS112" s="52"/>
      <c r="AT112" s="404"/>
      <c r="AU112" s="447"/>
      <c r="AV112" s="49">
        <f t="shared" si="99"/>
        <v>0</v>
      </c>
      <c r="AW112" s="52"/>
      <c r="AX112" s="52"/>
      <c r="AY112" s="52"/>
      <c r="AZ112" s="52"/>
      <c r="BA112" s="52"/>
      <c r="BB112" s="52"/>
      <c r="BC112" s="404"/>
      <c r="BD112" s="450"/>
      <c r="BE112" s="49">
        <f t="shared" si="100"/>
        <v>0</v>
      </c>
      <c r="BF112" s="52"/>
      <c r="BG112" s="52"/>
      <c r="BH112" s="52"/>
      <c r="BI112" s="52"/>
      <c r="BJ112" s="52"/>
      <c r="BK112" s="52"/>
      <c r="BL112" s="404"/>
      <c r="BM112" s="453"/>
      <c r="BN112" s="49">
        <f t="shared" si="101"/>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2"/>
      <c r="C113" s="459"/>
      <c r="D113" s="609"/>
      <c r="E113" s="612"/>
      <c r="F113" s="612"/>
      <c r="G113" s="612"/>
      <c r="H113" s="612"/>
      <c r="I113" s="612"/>
      <c r="J113" s="486"/>
      <c r="K113" s="489"/>
      <c r="L113" s="663"/>
      <c r="M113" s="649"/>
      <c r="N113" s="651"/>
      <c r="O113" s="665"/>
      <c r="P113" s="669"/>
      <c r="Q113" s="671"/>
      <c r="R113" s="404"/>
      <c r="S113" s="43"/>
      <c r="T113" s="261"/>
      <c r="U113" s="261"/>
      <c r="V113" s="261"/>
      <c r="W113" s="43"/>
      <c r="X113" s="35"/>
      <c r="Y113" s="35"/>
      <c r="Z113" s="35"/>
      <c r="AA113" s="35"/>
      <c r="AB113" s="404"/>
      <c r="AC113" s="527"/>
      <c r="AD113" s="55">
        <f t="shared" si="85"/>
        <v>0</v>
      </c>
      <c r="AE113" s="55">
        <f t="shared" si="85"/>
        <v>0</v>
      </c>
      <c r="AF113" s="55">
        <f t="shared" si="85"/>
        <v>0</v>
      </c>
      <c r="AG113" s="55">
        <f t="shared" si="84"/>
        <v>0</v>
      </c>
      <c r="AH113" s="55">
        <f t="shared" si="84"/>
        <v>0</v>
      </c>
      <c r="AI113" s="55">
        <f t="shared" si="84"/>
        <v>0</v>
      </c>
      <c r="AJ113" s="55">
        <f t="shared" si="84"/>
        <v>0</v>
      </c>
      <c r="AK113" s="404"/>
      <c r="AL113" s="456"/>
      <c r="AM113" s="49">
        <f t="shared" si="98"/>
        <v>0</v>
      </c>
      <c r="AN113" s="52"/>
      <c r="AO113" s="52"/>
      <c r="AP113" s="52"/>
      <c r="AQ113" s="52"/>
      <c r="AR113" s="52"/>
      <c r="AS113" s="52"/>
      <c r="AT113" s="404"/>
      <c r="AU113" s="447"/>
      <c r="AV113" s="49">
        <f t="shared" si="99"/>
        <v>0</v>
      </c>
      <c r="AW113" s="52"/>
      <c r="AX113" s="52"/>
      <c r="AY113" s="52"/>
      <c r="AZ113" s="52"/>
      <c r="BA113" s="52"/>
      <c r="BB113" s="52"/>
      <c r="BC113" s="404"/>
      <c r="BD113" s="450"/>
      <c r="BE113" s="49">
        <f t="shared" si="100"/>
        <v>0</v>
      </c>
      <c r="BF113" s="52"/>
      <c r="BG113" s="52"/>
      <c r="BH113" s="52"/>
      <c r="BI113" s="52"/>
      <c r="BJ113" s="52"/>
      <c r="BK113" s="52"/>
      <c r="BL113" s="404"/>
      <c r="BM113" s="453"/>
      <c r="BN113" s="49">
        <f t="shared" si="101"/>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2"/>
      <c r="C114" s="459"/>
      <c r="D114" s="610"/>
      <c r="E114" s="613"/>
      <c r="F114" s="613"/>
      <c r="G114" s="613"/>
      <c r="H114" s="613"/>
      <c r="I114" s="613"/>
      <c r="J114" s="487"/>
      <c r="K114" s="490"/>
      <c r="L114" s="673"/>
      <c r="M114" s="674"/>
      <c r="N114" s="666"/>
      <c r="O114" s="667"/>
      <c r="P114" s="670"/>
      <c r="Q114" s="672"/>
      <c r="R114" s="405"/>
      <c r="S114" s="44"/>
      <c r="T114" s="262"/>
      <c r="U114" s="262"/>
      <c r="V114" s="262"/>
      <c r="W114" s="44"/>
      <c r="X114" s="36"/>
      <c r="Y114" s="36"/>
      <c r="Z114" s="36"/>
      <c r="AA114" s="36"/>
      <c r="AB114" s="405"/>
      <c r="AC114" s="528"/>
      <c r="AD114" s="56">
        <f t="shared" si="85"/>
        <v>0</v>
      </c>
      <c r="AE114" s="56">
        <f t="shared" si="85"/>
        <v>0</v>
      </c>
      <c r="AF114" s="56">
        <f t="shared" si="85"/>
        <v>0</v>
      </c>
      <c r="AG114" s="56">
        <f t="shared" si="84"/>
        <v>0</v>
      </c>
      <c r="AH114" s="56">
        <f t="shared" si="84"/>
        <v>0</v>
      </c>
      <c r="AI114" s="56">
        <f t="shared" si="84"/>
        <v>0</v>
      </c>
      <c r="AJ114" s="56">
        <f t="shared" si="84"/>
        <v>0</v>
      </c>
      <c r="AK114" s="405"/>
      <c r="AL114" s="457"/>
      <c r="AM114" s="50">
        <f t="shared" si="98"/>
        <v>0</v>
      </c>
      <c r="AN114" s="53"/>
      <c r="AO114" s="53"/>
      <c r="AP114" s="53"/>
      <c r="AQ114" s="53"/>
      <c r="AR114" s="53"/>
      <c r="AS114" s="53"/>
      <c r="AT114" s="405"/>
      <c r="AU114" s="448"/>
      <c r="AV114" s="50">
        <f t="shared" si="99"/>
        <v>0</v>
      </c>
      <c r="AW114" s="53"/>
      <c r="AX114" s="53"/>
      <c r="AY114" s="53"/>
      <c r="AZ114" s="53"/>
      <c r="BA114" s="53"/>
      <c r="BB114" s="53"/>
      <c r="BC114" s="405"/>
      <c r="BD114" s="451"/>
      <c r="BE114" s="50">
        <f t="shared" si="100"/>
        <v>0</v>
      </c>
      <c r="BF114" s="53"/>
      <c r="BG114" s="53"/>
      <c r="BH114" s="53"/>
      <c r="BI114" s="53"/>
      <c r="BJ114" s="53"/>
      <c r="BK114" s="53"/>
      <c r="BL114" s="405"/>
      <c r="BM114" s="454"/>
      <c r="BN114" s="50">
        <f t="shared" si="101"/>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2"/>
      <c r="C115" s="459"/>
      <c r="D115" s="608"/>
      <c r="E115" s="611"/>
      <c r="F115" s="611"/>
      <c r="G115" s="611"/>
      <c r="H115" s="611"/>
      <c r="I115" s="611"/>
      <c r="J115" s="485">
        <v>453</v>
      </c>
      <c r="K115" s="488" t="str">
        <f>+Metas!K515</f>
        <v>Acompañamiento para la creación, activación y/o fortalecimiento de las instancias locales de Derechos Humanos DDHH.</v>
      </c>
      <c r="L115" s="662"/>
      <c r="M115" s="648">
        <f t="shared" si="150"/>
        <v>0</v>
      </c>
      <c r="N115" s="650"/>
      <c r="O115" s="664"/>
      <c r="P115" s="668"/>
      <c r="Q115" s="640"/>
      <c r="R115" s="403">
        <f>+$J115</f>
        <v>453</v>
      </c>
      <c r="S115" s="253"/>
      <c r="T115" s="260"/>
      <c r="U115" s="260"/>
      <c r="V115" s="260"/>
      <c r="W115" s="42"/>
      <c r="X115" s="34"/>
      <c r="Y115" s="34"/>
      <c r="Z115" s="34"/>
      <c r="AA115" s="34"/>
      <c r="AB115" s="403">
        <f t="shared" ref="AB115" si="161">+$J115</f>
        <v>453</v>
      </c>
      <c r="AC115" s="526">
        <f t="shared" ref="AC115" si="162">+L115</f>
        <v>0</v>
      </c>
      <c r="AD115" s="54">
        <f t="shared" si="85"/>
        <v>0</v>
      </c>
      <c r="AE115" s="54">
        <f t="shared" si="85"/>
        <v>0</v>
      </c>
      <c r="AF115" s="54">
        <f t="shared" si="85"/>
        <v>0</v>
      </c>
      <c r="AG115" s="54">
        <f t="shared" si="84"/>
        <v>0</v>
      </c>
      <c r="AH115" s="54">
        <f t="shared" si="84"/>
        <v>0</v>
      </c>
      <c r="AI115" s="54">
        <f t="shared" si="84"/>
        <v>0</v>
      </c>
      <c r="AJ115" s="54">
        <f t="shared" si="84"/>
        <v>0</v>
      </c>
      <c r="AK115" s="403">
        <f t="shared" ref="AK115" si="163">+$J115</f>
        <v>453</v>
      </c>
      <c r="AL115" s="455">
        <f t="shared" si="154"/>
        <v>0</v>
      </c>
      <c r="AM115" s="48">
        <f t="shared" si="98"/>
        <v>0</v>
      </c>
      <c r="AN115" s="51"/>
      <c r="AO115" s="51"/>
      <c r="AP115" s="51"/>
      <c r="AQ115" s="51"/>
      <c r="AR115" s="51"/>
      <c r="AS115" s="51"/>
      <c r="AT115" s="403">
        <f t="shared" ref="AT115" si="164">+$J115</f>
        <v>453</v>
      </c>
      <c r="AU115" s="446">
        <f t="shared" si="156"/>
        <v>0</v>
      </c>
      <c r="AV115" s="48">
        <f t="shared" si="99"/>
        <v>0</v>
      </c>
      <c r="AW115" s="51"/>
      <c r="AX115" s="51"/>
      <c r="AY115" s="51"/>
      <c r="AZ115" s="51"/>
      <c r="BA115" s="51"/>
      <c r="BB115" s="51"/>
      <c r="BC115" s="403">
        <f t="shared" ref="BC115" si="165">+$J115</f>
        <v>453</v>
      </c>
      <c r="BD115" s="449">
        <f t="shared" si="158"/>
        <v>0</v>
      </c>
      <c r="BE115" s="48">
        <f t="shared" si="100"/>
        <v>0</v>
      </c>
      <c r="BF115" s="51"/>
      <c r="BG115" s="51"/>
      <c r="BH115" s="51"/>
      <c r="BI115" s="51"/>
      <c r="BJ115" s="51"/>
      <c r="BK115" s="51"/>
      <c r="BL115" s="403">
        <f t="shared" ref="BL115" si="166">+$J115</f>
        <v>453</v>
      </c>
      <c r="BM115" s="452">
        <f t="shared" si="160"/>
        <v>0</v>
      </c>
      <c r="BN115" s="48">
        <f t="shared" si="101"/>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2"/>
      <c r="C116" s="459"/>
      <c r="D116" s="609"/>
      <c r="E116" s="612"/>
      <c r="F116" s="612"/>
      <c r="G116" s="612"/>
      <c r="H116" s="612"/>
      <c r="I116" s="612"/>
      <c r="J116" s="486"/>
      <c r="K116" s="489"/>
      <c r="L116" s="663"/>
      <c r="M116" s="649"/>
      <c r="N116" s="651"/>
      <c r="O116" s="665"/>
      <c r="P116" s="669"/>
      <c r="Q116" s="671"/>
      <c r="R116" s="404"/>
      <c r="S116" s="43"/>
      <c r="T116" s="261"/>
      <c r="U116" s="261"/>
      <c r="V116" s="261"/>
      <c r="W116" s="43"/>
      <c r="X116" s="35"/>
      <c r="Y116" s="35"/>
      <c r="Z116" s="35"/>
      <c r="AA116" s="35"/>
      <c r="AB116" s="404"/>
      <c r="AC116" s="527"/>
      <c r="AD116" s="55">
        <f t="shared" si="85"/>
        <v>0</v>
      </c>
      <c r="AE116" s="55">
        <f t="shared" si="85"/>
        <v>0</v>
      </c>
      <c r="AF116" s="55">
        <f t="shared" si="85"/>
        <v>0</v>
      </c>
      <c r="AG116" s="55">
        <f t="shared" si="84"/>
        <v>0</v>
      </c>
      <c r="AH116" s="55">
        <f t="shared" si="84"/>
        <v>0</v>
      </c>
      <c r="AI116" s="55">
        <f t="shared" si="84"/>
        <v>0</v>
      </c>
      <c r="AJ116" s="55">
        <f t="shared" si="84"/>
        <v>0</v>
      </c>
      <c r="AK116" s="404"/>
      <c r="AL116" s="456"/>
      <c r="AM116" s="49">
        <f t="shared" si="98"/>
        <v>0</v>
      </c>
      <c r="AN116" s="52"/>
      <c r="AO116" s="52"/>
      <c r="AP116" s="52"/>
      <c r="AQ116" s="52"/>
      <c r="AR116" s="52"/>
      <c r="AS116" s="52"/>
      <c r="AT116" s="404"/>
      <c r="AU116" s="447"/>
      <c r="AV116" s="49">
        <f t="shared" si="99"/>
        <v>0</v>
      </c>
      <c r="AW116" s="52"/>
      <c r="AX116" s="52"/>
      <c r="AY116" s="52"/>
      <c r="AZ116" s="52"/>
      <c r="BA116" s="52"/>
      <c r="BB116" s="52"/>
      <c r="BC116" s="404"/>
      <c r="BD116" s="450"/>
      <c r="BE116" s="49">
        <f t="shared" si="100"/>
        <v>0</v>
      </c>
      <c r="BF116" s="52"/>
      <c r="BG116" s="52"/>
      <c r="BH116" s="52"/>
      <c r="BI116" s="52"/>
      <c r="BJ116" s="52"/>
      <c r="BK116" s="52"/>
      <c r="BL116" s="404"/>
      <c r="BM116" s="453"/>
      <c r="BN116" s="49">
        <f t="shared" si="101"/>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2"/>
      <c r="C117" s="459"/>
      <c r="D117" s="609"/>
      <c r="E117" s="612"/>
      <c r="F117" s="612"/>
      <c r="G117" s="612"/>
      <c r="H117" s="612"/>
      <c r="I117" s="612"/>
      <c r="J117" s="486"/>
      <c r="K117" s="489"/>
      <c r="L117" s="663"/>
      <c r="M117" s="649"/>
      <c r="N117" s="651"/>
      <c r="O117" s="665"/>
      <c r="P117" s="669"/>
      <c r="Q117" s="671"/>
      <c r="R117" s="404"/>
      <c r="S117" s="43"/>
      <c r="T117" s="261"/>
      <c r="U117" s="261"/>
      <c r="V117" s="261"/>
      <c r="W117" s="43"/>
      <c r="X117" s="35"/>
      <c r="Y117" s="35"/>
      <c r="Z117" s="35"/>
      <c r="AA117" s="35"/>
      <c r="AB117" s="404"/>
      <c r="AC117" s="527"/>
      <c r="AD117" s="55">
        <f t="shared" si="85"/>
        <v>0</v>
      </c>
      <c r="AE117" s="55">
        <f t="shared" si="85"/>
        <v>0</v>
      </c>
      <c r="AF117" s="55">
        <f t="shared" si="85"/>
        <v>0</v>
      </c>
      <c r="AG117" s="55">
        <f t="shared" si="84"/>
        <v>0</v>
      </c>
      <c r="AH117" s="55">
        <f t="shared" si="84"/>
        <v>0</v>
      </c>
      <c r="AI117" s="55">
        <f t="shared" si="84"/>
        <v>0</v>
      </c>
      <c r="AJ117" s="55">
        <f t="shared" si="84"/>
        <v>0</v>
      </c>
      <c r="AK117" s="404"/>
      <c r="AL117" s="456"/>
      <c r="AM117" s="49">
        <f t="shared" si="98"/>
        <v>0</v>
      </c>
      <c r="AN117" s="52"/>
      <c r="AO117" s="52"/>
      <c r="AP117" s="52"/>
      <c r="AQ117" s="52"/>
      <c r="AR117" s="52"/>
      <c r="AS117" s="52"/>
      <c r="AT117" s="404"/>
      <c r="AU117" s="447"/>
      <c r="AV117" s="49">
        <f t="shared" si="99"/>
        <v>0</v>
      </c>
      <c r="AW117" s="52"/>
      <c r="AX117" s="52"/>
      <c r="AY117" s="52"/>
      <c r="AZ117" s="52"/>
      <c r="BA117" s="52"/>
      <c r="BB117" s="52"/>
      <c r="BC117" s="404"/>
      <c r="BD117" s="450"/>
      <c r="BE117" s="49">
        <f t="shared" si="100"/>
        <v>0</v>
      </c>
      <c r="BF117" s="52"/>
      <c r="BG117" s="52"/>
      <c r="BH117" s="52"/>
      <c r="BI117" s="52"/>
      <c r="BJ117" s="52"/>
      <c r="BK117" s="52"/>
      <c r="BL117" s="404"/>
      <c r="BM117" s="453"/>
      <c r="BN117" s="49">
        <f t="shared" si="101"/>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2"/>
      <c r="C118" s="459"/>
      <c r="D118" s="610"/>
      <c r="E118" s="613"/>
      <c r="F118" s="613"/>
      <c r="G118" s="613"/>
      <c r="H118" s="613"/>
      <c r="I118" s="613"/>
      <c r="J118" s="487"/>
      <c r="K118" s="490"/>
      <c r="L118" s="673"/>
      <c r="M118" s="674"/>
      <c r="N118" s="666"/>
      <c r="O118" s="667"/>
      <c r="P118" s="670"/>
      <c r="Q118" s="672"/>
      <c r="R118" s="405"/>
      <c r="S118" s="44"/>
      <c r="T118" s="262"/>
      <c r="U118" s="262"/>
      <c r="V118" s="262"/>
      <c r="W118" s="44"/>
      <c r="X118" s="36"/>
      <c r="Y118" s="36"/>
      <c r="Z118" s="36"/>
      <c r="AA118" s="36"/>
      <c r="AB118" s="405"/>
      <c r="AC118" s="528"/>
      <c r="AD118" s="56">
        <f t="shared" si="85"/>
        <v>0</v>
      </c>
      <c r="AE118" s="56">
        <f t="shared" si="85"/>
        <v>0</v>
      </c>
      <c r="AF118" s="56">
        <f t="shared" si="85"/>
        <v>0</v>
      </c>
      <c r="AG118" s="56">
        <f t="shared" si="84"/>
        <v>0</v>
      </c>
      <c r="AH118" s="56">
        <f t="shared" si="84"/>
        <v>0</v>
      </c>
      <c r="AI118" s="56">
        <f t="shared" si="84"/>
        <v>0</v>
      </c>
      <c r="AJ118" s="56">
        <f t="shared" si="84"/>
        <v>0</v>
      </c>
      <c r="AK118" s="405"/>
      <c r="AL118" s="457"/>
      <c r="AM118" s="50">
        <f t="shared" si="98"/>
        <v>0</v>
      </c>
      <c r="AN118" s="53"/>
      <c r="AO118" s="53"/>
      <c r="AP118" s="53"/>
      <c r="AQ118" s="53"/>
      <c r="AR118" s="53"/>
      <c r="AS118" s="53"/>
      <c r="AT118" s="405"/>
      <c r="AU118" s="448"/>
      <c r="AV118" s="50">
        <f t="shared" si="99"/>
        <v>0</v>
      </c>
      <c r="AW118" s="53"/>
      <c r="AX118" s="53"/>
      <c r="AY118" s="53"/>
      <c r="AZ118" s="53"/>
      <c r="BA118" s="53"/>
      <c r="BB118" s="53"/>
      <c r="BC118" s="405"/>
      <c r="BD118" s="451"/>
      <c r="BE118" s="50">
        <f t="shared" si="100"/>
        <v>0</v>
      </c>
      <c r="BF118" s="53"/>
      <c r="BG118" s="53"/>
      <c r="BH118" s="53"/>
      <c r="BI118" s="53"/>
      <c r="BJ118" s="53"/>
      <c r="BK118" s="53"/>
      <c r="BL118" s="405"/>
      <c r="BM118" s="454"/>
      <c r="BN118" s="50">
        <f t="shared" si="101"/>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2"/>
      <c r="C119" s="459"/>
      <c r="D119" s="608"/>
      <c r="E119" s="611"/>
      <c r="F119" s="611"/>
      <c r="G119" s="611"/>
      <c r="H119" s="611"/>
      <c r="I119" s="611"/>
      <c r="J119" s="485">
        <v>454</v>
      </c>
      <c r="K119" s="488" t="str">
        <f>+Metas!K516</f>
        <v>Fortalecimiento el Subcomité Departamental de Prevención, Protección y Garantía de No Repetición.</v>
      </c>
      <c r="L119" s="662"/>
      <c r="M119" s="648">
        <f t="shared" si="150"/>
        <v>0</v>
      </c>
      <c r="N119" s="650"/>
      <c r="O119" s="664"/>
      <c r="P119" s="668"/>
      <c r="Q119" s="640"/>
      <c r="R119" s="403">
        <f>+$J119</f>
        <v>454</v>
      </c>
      <c r="S119" s="253"/>
      <c r="T119" s="260"/>
      <c r="U119" s="260"/>
      <c r="V119" s="260"/>
      <c r="W119" s="42"/>
      <c r="X119" s="34"/>
      <c r="Y119" s="34"/>
      <c r="Z119" s="34"/>
      <c r="AA119" s="34"/>
      <c r="AB119" s="403">
        <f t="shared" ref="AB119" si="167">+$J119</f>
        <v>454</v>
      </c>
      <c r="AC119" s="526">
        <f t="shared" ref="AC119" si="168">+L119</f>
        <v>0</v>
      </c>
      <c r="AD119" s="54">
        <f t="shared" si="85"/>
        <v>0</v>
      </c>
      <c r="AE119" s="54">
        <f t="shared" si="85"/>
        <v>0</v>
      </c>
      <c r="AF119" s="54">
        <f t="shared" si="85"/>
        <v>0</v>
      </c>
      <c r="AG119" s="54">
        <f t="shared" si="84"/>
        <v>0</v>
      </c>
      <c r="AH119" s="54">
        <f t="shared" si="84"/>
        <v>0</v>
      </c>
      <c r="AI119" s="54">
        <f t="shared" si="84"/>
        <v>0</v>
      </c>
      <c r="AJ119" s="54">
        <f t="shared" si="84"/>
        <v>0</v>
      </c>
      <c r="AK119" s="403">
        <f t="shared" ref="AK119" si="169">+$J119</f>
        <v>454</v>
      </c>
      <c r="AL119" s="455">
        <f t="shared" si="154"/>
        <v>0</v>
      </c>
      <c r="AM119" s="48">
        <f t="shared" si="98"/>
        <v>0</v>
      </c>
      <c r="AN119" s="51"/>
      <c r="AO119" s="51"/>
      <c r="AP119" s="51"/>
      <c r="AQ119" s="51"/>
      <c r="AR119" s="51"/>
      <c r="AS119" s="51"/>
      <c r="AT119" s="403">
        <f t="shared" ref="AT119" si="170">+$J119</f>
        <v>454</v>
      </c>
      <c r="AU119" s="446">
        <f t="shared" si="156"/>
        <v>0</v>
      </c>
      <c r="AV119" s="48">
        <f t="shared" si="99"/>
        <v>0</v>
      </c>
      <c r="AW119" s="51"/>
      <c r="AX119" s="51"/>
      <c r="AY119" s="51"/>
      <c r="AZ119" s="51"/>
      <c r="BA119" s="51"/>
      <c r="BB119" s="51"/>
      <c r="BC119" s="403">
        <f t="shared" ref="BC119" si="171">+$J119</f>
        <v>454</v>
      </c>
      <c r="BD119" s="449">
        <f t="shared" si="158"/>
        <v>0</v>
      </c>
      <c r="BE119" s="48">
        <f t="shared" si="100"/>
        <v>0</v>
      </c>
      <c r="BF119" s="51"/>
      <c r="BG119" s="51"/>
      <c r="BH119" s="51"/>
      <c r="BI119" s="51"/>
      <c r="BJ119" s="51"/>
      <c r="BK119" s="51"/>
      <c r="BL119" s="403">
        <f t="shared" ref="BL119" si="172">+$J119</f>
        <v>454</v>
      </c>
      <c r="BM119" s="452">
        <f t="shared" si="160"/>
        <v>0</v>
      </c>
      <c r="BN119" s="48">
        <f t="shared" si="101"/>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2"/>
      <c r="C120" s="459"/>
      <c r="D120" s="609"/>
      <c r="E120" s="612"/>
      <c r="F120" s="612"/>
      <c r="G120" s="612"/>
      <c r="H120" s="612"/>
      <c r="I120" s="612"/>
      <c r="J120" s="486"/>
      <c r="K120" s="489"/>
      <c r="L120" s="663"/>
      <c r="M120" s="649"/>
      <c r="N120" s="651"/>
      <c r="O120" s="665"/>
      <c r="P120" s="669"/>
      <c r="Q120" s="671"/>
      <c r="R120" s="404"/>
      <c r="S120" s="43"/>
      <c r="T120" s="261"/>
      <c r="U120" s="261"/>
      <c r="V120" s="261"/>
      <c r="W120" s="43"/>
      <c r="X120" s="35"/>
      <c r="Y120" s="35"/>
      <c r="Z120" s="35"/>
      <c r="AA120" s="35"/>
      <c r="AB120" s="404"/>
      <c r="AC120" s="527"/>
      <c r="AD120" s="55">
        <f t="shared" si="85"/>
        <v>0</v>
      </c>
      <c r="AE120" s="55">
        <f t="shared" si="85"/>
        <v>0</v>
      </c>
      <c r="AF120" s="55">
        <f t="shared" si="85"/>
        <v>0</v>
      </c>
      <c r="AG120" s="55">
        <f t="shared" si="84"/>
        <v>0</v>
      </c>
      <c r="AH120" s="55">
        <f t="shared" si="84"/>
        <v>0</v>
      </c>
      <c r="AI120" s="55">
        <f t="shared" si="84"/>
        <v>0</v>
      </c>
      <c r="AJ120" s="55">
        <f t="shared" si="84"/>
        <v>0</v>
      </c>
      <c r="AK120" s="404"/>
      <c r="AL120" s="456"/>
      <c r="AM120" s="49">
        <f t="shared" si="98"/>
        <v>0</v>
      </c>
      <c r="AN120" s="52"/>
      <c r="AO120" s="52"/>
      <c r="AP120" s="52"/>
      <c r="AQ120" s="52"/>
      <c r="AR120" s="52"/>
      <c r="AS120" s="52"/>
      <c r="AT120" s="404"/>
      <c r="AU120" s="447"/>
      <c r="AV120" s="49">
        <f t="shared" si="99"/>
        <v>0</v>
      </c>
      <c r="AW120" s="52"/>
      <c r="AX120" s="52"/>
      <c r="AY120" s="52"/>
      <c r="AZ120" s="52"/>
      <c r="BA120" s="52"/>
      <c r="BB120" s="52"/>
      <c r="BC120" s="404"/>
      <c r="BD120" s="450"/>
      <c r="BE120" s="49">
        <f t="shared" si="100"/>
        <v>0</v>
      </c>
      <c r="BF120" s="52"/>
      <c r="BG120" s="52"/>
      <c r="BH120" s="52"/>
      <c r="BI120" s="52"/>
      <c r="BJ120" s="52"/>
      <c r="BK120" s="52"/>
      <c r="BL120" s="404"/>
      <c r="BM120" s="453"/>
      <c r="BN120" s="49">
        <f t="shared" si="101"/>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2"/>
      <c r="C121" s="459"/>
      <c r="D121" s="609"/>
      <c r="E121" s="612"/>
      <c r="F121" s="612"/>
      <c r="G121" s="612"/>
      <c r="H121" s="612"/>
      <c r="I121" s="612"/>
      <c r="J121" s="486"/>
      <c r="K121" s="489"/>
      <c r="L121" s="663"/>
      <c r="M121" s="649"/>
      <c r="N121" s="651"/>
      <c r="O121" s="665"/>
      <c r="P121" s="669"/>
      <c r="Q121" s="671"/>
      <c r="R121" s="404"/>
      <c r="S121" s="43"/>
      <c r="T121" s="261"/>
      <c r="U121" s="261"/>
      <c r="V121" s="261"/>
      <c r="W121" s="43"/>
      <c r="X121" s="35"/>
      <c r="Y121" s="35"/>
      <c r="Z121" s="35"/>
      <c r="AA121" s="35"/>
      <c r="AB121" s="404"/>
      <c r="AC121" s="527"/>
      <c r="AD121" s="55">
        <f t="shared" si="85"/>
        <v>0</v>
      </c>
      <c r="AE121" s="55">
        <f t="shared" si="85"/>
        <v>0</v>
      </c>
      <c r="AF121" s="55">
        <f t="shared" si="85"/>
        <v>0</v>
      </c>
      <c r="AG121" s="55">
        <f t="shared" si="84"/>
        <v>0</v>
      </c>
      <c r="AH121" s="55">
        <f t="shared" si="84"/>
        <v>0</v>
      </c>
      <c r="AI121" s="55">
        <f t="shared" si="84"/>
        <v>0</v>
      </c>
      <c r="AJ121" s="55">
        <f t="shared" si="84"/>
        <v>0</v>
      </c>
      <c r="AK121" s="404"/>
      <c r="AL121" s="456"/>
      <c r="AM121" s="49">
        <f t="shared" si="98"/>
        <v>0</v>
      </c>
      <c r="AN121" s="52"/>
      <c r="AO121" s="52"/>
      <c r="AP121" s="52"/>
      <c r="AQ121" s="52"/>
      <c r="AR121" s="52"/>
      <c r="AS121" s="52"/>
      <c r="AT121" s="404"/>
      <c r="AU121" s="447"/>
      <c r="AV121" s="49">
        <f t="shared" si="99"/>
        <v>0</v>
      </c>
      <c r="AW121" s="52"/>
      <c r="AX121" s="52"/>
      <c r="AY121" s="52"/>
      <c r="AZ121" s="52"/>
      <c r="BA121" s="52"/>
      <c r="BB121" s="52"/>
      <c r="BC121" s="404"/>
      <c r="BD121" s="450"/>
      <c r="BE121" s="49">
        <f t="shared" si="100"/>
        <v>0</v>
      </c>
      <c r="BF121" s="52"/>
      <c r="BG121" s="52"/>
      <c r="BH121" s="52"/>
      <c r="BI121" s="52"/>
      <c r="BJ121" s="52"/>
      <c r="BK121" s="52"/>
      <c r="BL121" s="404"/>
      <c r="BM121" s="453"/>
      <c r="BN121" s="49">
        <f t="shared" si="101"/>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2"/>
      <c r="C122" s="459"/>
      <c r="D122" s="610"/>
      <c r="E122" s="613"/>
      <c r="F122" s="613"/>
      <c r="G122" s="613"/>
      <c r="H122" s="613"/>
      <c r="I122" s="613"/>
      <c r="J122" s="487"/>
      <c r="K122" s="490"/>
      <c r="L122" s="673"/>
      <c r="M122" s="674"/>
      <c r="N122" s="666"/>
      <c r="O122" s="667"/>
      <c r="P122" s="670"/>
      <c r="Q122" s="672"/>
      <c r="R122" s="405"/>
      <c r="S122" s="44"/>
      <c r="T122" s="262"/>
      <c r="U122" s="262"/>
      <c r="V122" s="262"/>
      <c r="W122" s="44"/>
      <c r="X122" s="36"/>
      <c r="Y122" s="36"/>
      <c r="Z122" s="36"/>
      <c r="AA122" s="36"/>
      <c r="AB122" s="405"/>
      <c r="AC122" s="528"/>
      <c r="AD122" s="56">
        <f t="shared" si="85"/>
        <v>0</v>
      </c>
      <c r="AE122" s="56">
        <f t="shared" si="85"/>
        <v>0</v>
      </c>
      <c r="AF122" s="56">
        <f t="shared" si="85"/>
        <v>0</v>
      </c>
      <c r="AG122" s="56">
        <f t="shared" si="84"/>
        <v>0</v>
      </c>
      <c r="AH122" s="56">
        <f t="shared" si="84"/>
        <v>0</v>
      </c>
      <c r="AI122" s="56">
        <f t="shared" si="84"/>
        <v>0</v>
      </c>
      <c r="AJ122" s="56">
        <f t="shared" si="84"/>
        <v>0</v>
      </c>
      <c r="AK122" s="405"/>
      <c r="AL122" s="457"/>
      <c r="AM122" s="50">
        <f t="shared" si="98"/>
        <v>0</v>
      </c>
      <c r="AN122" s="53"/>
      <c r="AO122" s="53"/>
      <c r="AP122" s="53"/>
      <c r="AQ122" s="53"/>
      <c r="AR122" s="53"/>
      <c r="AS122" s="53"/>
      <c r="AT122" s="405"/>
      <c r="AU122" s="448"/>
      <c r="AV122" s="50">
        <f t="shared" si="99"/>
        <v>0</v>
      </c>
      <c r="AW122" s="53"/>
      <c r="AX122" s="53"/>
      <c r="AY122" s="53"/>
      <c r="AZ122" s="53"/>
      <c r="BA122" s="53"/>
      <c r="BB122" s="53"/>
      <c r="BC122" s="405"/>
      <c r="BD122" s="451"/>
      <c r="BE122" s="50">
        <f t="shared" si="100"/>
        <v>0</v>
      </c>
      <c r="BF122" s="53"/>
      <c r="BG122" s="53"/>
      <c r="BH122" s="53"/>
      <c r="BI122" s="53"/>
      <c r="BJ122" s="53"/>
      <c r="BK122" s="53"/>
      <c r="BL122" s="405"/>
      <c r="BM122" s="454"/>
      <c r="BN122" s="50">
        <f t="shared" si="101"/>
        <v>0</v>
      </c>
      <c r="BO122" s="53"/>
      <c r="BP122" s="53"/>
      <c r="BQ122" s="53"/>
      <c r="BR122" s="53"/>
      <c r="BS122" s="53"/>
      <c r="BT122" s="53"/>
      <c r="BU122" s="517"/>
      <c r="BV122" s="518"/>
      <c r="BW122" s="518"/>
      <c r="BX122" s="518"/>
      <c r="BY122" s="518"/>
      <c r="BZ122" s="518"/>
      <c r="CA122" s="518"/>
      <c r="CB122" s="518"/>
      <c r="CC122" s="519"/>
    </row>
    <row r="123" spans="1:81" s="62" customFormat="1" ht="40.200000000000003" customHeight="1" thickTop="1" x14ac:dyDescent="0.3">
      <c r="A123" s="38"/>
      <c r="B123" s="462"/>
      <c r="C123" s="459"/>
      <c r="D123" s="608"/>
      <c r="E123" s="611"/>
      <c r="F123" s="611"/>
      <c r="G123" s="611"/>
      <c r="H123" s="611"/>
      <c r="I123" s="611"/>
      <c r="J123" s="485">
        <v>455</v>
      </c>
      <c r="K123" s="488" t="str">
        <f>+Metas!K517</f>
        <v>Plan integral de prevención y de contingencia a nivel departamental diseñado e implementado.</v>
      </c>
      <c r="L123" s="473"/>
      <c r="M123" s="476">
        <f t="shared" si="150"/>
        <v>0</v>
      </c>
      <c r="N123" s="479"/>
      <c r="O123" s="482"/>
      <c r="P123" s="520"/>
      <c r="Q123" s="523"/>
      <c r="R123" s="403">
        <f>+$J123</f>
        <v>455</v>
      </c>
      <c r="S123" s="253"/>
      <c r="T123" s="260"/>
      <c r="U123" s="260"/>
      <c r="V123" s="260"/>
      <c r="W123" s="42"/>
      <c r="X123" s="34"/>
      <c r="Y123" s="34"/>
      <c r="Z123" s="34"/>
      <c r="AA123" s="34"/>
      <c r="AB123" s="403">
        <f t="shared" ref="AB123" si="173">+$J123</f>
        <v>455</v>
      </c>
      <c r="AC123" s="526">
        <f t="shared" ref="AC123" si="174">+L123</f>
        <v>0</v>
      </c>
      <c r="AD123" s="54">
        <f t="shared" si="85"/>
        <v>0</v>
      </c>
      <c r="AE123" s="54">
        <f t="shared" si="85"/>
        <v>0</v>
      </c>
      <c r="AF123" s="54">
        <f t="shared" si="85"/>
        <v>0</v>
      </c>
      <c r="AG123" s="54">
        <f t="shared" si="84"/>
        <v>0</v>
      </c>
      <c r="AH123" s="54">
        <f t="shared" si="84"/>
        <v>0</v>
      </c>
      <c r="AI123" s="54">
        <f t="shared" si="84"/>
        <v>0</v>
      </c>
      <c r="AJ123" s="54">
        <f t="shared" si="84"/>
        <v>0</v>
      </c>
      <c r="AK123" s="403">
        <f t="shared" ref="AK123" si="175">+$J123</f>
        <v>455</v>
      </c>
      <c r="AL123" s="455">
        <f t="shared" si="154"/>
        <v>0</v>
      </c>
      <c r="AM123" s="48">
        <f t="shared" si="98"/>
        <v>0</v>
      </c>
      <c r="AN123" s="51"/>
      <c r="AO123" s="51"/>
      <c r="AP123" s="51"/>
      <c r="AQ123" s="51"/>
      <c r="AR123" s="51"/>
      <c r="AS123" s="51"/>
      <c r="AT123" s="403">
        <f t="shared" ref="AT123" si="176">+$J123</f>
        <v>455</v>
      </c>
      <c r="AU123" s="446">
        <f t="shared" si="156"/>
        <v>0</v>
      </c>
      <c r="AV123" s="48">
        <f t="shared" si="99"/>
        <v>0</v>
      </c>
      <c r="AW123" s="51"/>
      <c r="AX123" s="51"/>
      <c r="AY123" s="51"/>
      <c r="AZ123" s="51"/>
      <c r="BA123" s="51"/>
      <c r="BB123" s="51"/>
      <c r="BC123" s="403">
        <f t="shared" ref="BC123" si="177">+$J123</f>
        <v>455</v>
      </c>
      <c r="BD123" s="449">
        <f t="shared" si="158"/>
        <v>0</v>
      </c>
      <c r="BE123" s="48">
        <f t="shared" si="100"/>
        <v>0</v>
      </c>
      <c r="BF123" s="51"/>
      <c r="BG123" s="51"/>
      <c r="BH123" s="51"/>
      <c r="BI123" s="51"/>
      <c r="BJ123" s="51"/>
      <c r="BK123" s="51"/>
      <c r="BL123" s="403">
        <f t="shared" ref="BL123" si="178">+$J123</f>
        <v>455</v>
      </c>
      <c r="BM123" s="452">
        <f t="shared" si="160"/>
        <v>0</v>
      </c>
      <c r="BN123" s="48">
        <f t="shared" si="101"/>
        <v>0</v>
      </c>
      <c r="BO123" s="51"/>
      <c r="BP123" s="51"/>
      <c r="BQ123" s="51"/>
      <c r="BR123" s="51"/>
      <c r="BS123" s="51"/>
      <c r="BT123" s="51"/>
      <c r="BU123" s="513"/>
      <c r="BV123" s="514"/>
      <c r="BW123" s="514"/>
      <c r="BX123" s="514"/>
      <c r="BY123" s="514"/>
      <c r="BZ123" s="514"/>
      <c r="CA123" s="514"/>
      <c r="CB123" s="514"/>
      <c r="CC123" s="515"/>
    </row>
    <row r="124" spans="1:81" s="62" customFormat="1" ht="40.200000000000003" customHeight="1" x14ac:dyDescent="0.3">
      <c r="A124" s="38"/>
      <c r="B124" s="462"/>
      <c r="C124" s="459"/>
      <c r="D124" s="609"/>
      <c r="E124" s="612"/>
      <c r="F124" s="612"/>
      <c r="G124" s="612"/>
      <c r="H124" s="612"/>
      <c r="I124" s="612"/>
      <c r="J124" s="486"/>
      <c r="K124" s="489"/>
      <c r="L124" s="474"/>
      <c r="M124" s="477"/>
      <c r="N124" s="480"/>
      <c r="O124" s="483"/>
      <c r="P124" s="521"/>
      <c r="Q124" s="524"/>
      <c r="R124" s="404"/>
      <c r="S124" s="43"/>
      <c r="T124" s="261"/>
      <c r="U124" s="261"/>
      <c r="V124" s="261"/>
      <c r="W124" s="43"/>
      <c r="X124" s="35"/>
      <c r="Y124" s="35"/>
      <c r="Z124" s="35"/>
      <c r="AA124" s="35"/>
      <c r="AB124" s="404"/>
      <c r="AC124" s="527"/>
      <c r="AD124" s="55">
        <f t="shared" si="85"/>
        <v>0</v>
      </c>
      <c r="AE124" s="55">
        <f t="shared" si="85"/>
        <v>0</v>
      </c>
      <c r="AF124" s="55">
        <f t="shared" si="85"/>
        <v>0</v>
      </c>
      <c r="AG124" s="55">
        <f t="shared" si="84"/>
        <v>0</v>
      </c>
      <c r="AH124" s="55">
        <f t="shared" si="84"/>
        <v>0</v>
      </c>
      <c r="AI124" s="55">
        <f t="shared" si="84"/>
        <v>0</v>
      </c>
      <c r="AJ124" s="55">
        <f t="shared" si="84"/>
        <v>0</v>
      </c>
      <c r="AK124" s="404"/>
      <c r="AL124" s="456"/>
      <c r="AM124" s="49">
        <f t="shared" si="98"/>
        <v>0</v>
      </c>
      <c r="AN124" s="52"/>
      <c r="AO124" s="52"/>
      <c r="AP124" s="52"/>
      <c r="AQ124" s="52"/>
      <c r="AR124" s="52"/>
      <c r="AS124" s="52"/>
      <c r="AT124" s="404"/>
      <c r="AU124" s="447"/>
      <c r="AV124" s="49">
        <f t="shared" si="99"/>
        <v>0</v>
      </c>
      <c r="AW124" s="52"/>
      <c r="AX124" s="52"/>
      <c r="AY124" s="52"/>
      <c r="AZ124" s="52"/>
      <c r="BA124" s="52"/>
      <c r="BB124" s="52"/>
      <c r="BC124" s="404"/>
      <c r="BD124" s="450"/>
      <c r="BE124" s="49">
        <f t="shared" si="100"/>
        <v>0</v>
      </c>
      <c r="BF124" s="52"/>
      <c r="BG124" s="52"/>
      <c r="BH124" s="52"/>
      <c r="BI124" s="52"/>
      <c r="BJ124" s="52"/>
      <c r="BK124" s="52"/>
      <c r="BL124" s="404"/>
      <c r="BM124" s="453"/>
      <c r="BN124" s="49">
        <f t="shared" si="101"/>
        <v>0</v>
      </c>
      <c r="BO124" s="52"/>
      <c r="BP124" s="52"/>
      <c r="BQ124" s="52"/>
      <c r="BR124" s="52"/>
      <c r="BS124" s="52"/>
      <c r="BT124" s="52"/>
      <c r="BU124" s="418"/>
      <c r="BV124" s="419"/>
      <c r="BW124" s="419"/>
      <c r="BX124" s="419"/>
      <c r="BY124" s="419"/>
      <c r="BZ124" s="419"/>
      <c r="CA124" s="419"/>
      <c r="CB124" s="419"/>
      <c r="CC124" s="516"/>
    </row>
    <row r="125" spans="1:81" s="62" customFormat="1" ht="40.200000000000003" customHeight="1" x14ac:dyDescent="0.3">
      <c r="A125" s="38"/>
      <c r="B125" s="462"/>
      <c r="C125" s="459"/>
      <c r="D125" s="609"/>
      <c r="E125" s="612"/>
      <c r="F125" s="612"/>
      <c r="G125" s="612"/>
      <c r="H125" s="612"/>
      <c r="I125" s="612"/>
      <c r="J125" s="486"/>
      <c r="K125" s="489"/>
      <c r="L125" s="474"/>
      <c r="M125" s="477"/>
      <c r="N125" s="480"/>
      <c r="O125" s="483"/>
      <c r="P125" s="521"/>
      <c r="Q125" s="524"/>
      <c r="R125" s="404"/>
      <c r="S125" s="43"/>
      <c r="T125" s="261"/>
      <c r="U125" s="261"/>
      <c r="V125" s="261"/>
      <c r="W125" s="43"/>
      <c r="X125" s="35"/>
      <c r="Y125" s="35"/>
      <c r="Z125" s="35"/>
      <c r="AA125" s="35"/>
      <c r="AB125" s="404"/>
      <c r="AC125" s="527"/>
      <c r="AD125" s="55">
        <f t="shared" si="85"/>
        <v>0</v>
      </c>
      <c r="AE125" s="55">
        <f t="shared" si="85"/>
        <v>0</v>
      </c>
      <c r="AF125" s="55">
        <f t="shared" si="85"/>
        <v>0</v>
      </c>
      <c r="AG125" s="55">
        <f t="shared" si="84"/>
        <v>0</v>
      </c>
      <c r="AH125" s="55">
        <f t="shared" si="84"/>
        <v>0</v>
      </c>
      <c r="AI125" s="55">
        <f t="shared" si="84"/>
        <v>0</v>
      </c>
      <c r="AJ125" s="55">
        <f t="shared" si="84"/>
        <v>0</v>
      </c>
      <c r="AK125" s="404"/>
      <c r="AL125" s="456"/>
      <c r="AM125" s="49">
        <f t="shared" si="98"/>
        <v>0</v>
      </c>
      <c r="AN125" s="52"/>
      <c r="AO125" s="52"/>
      <c r="AP125" s="52"/>
      <c r="AQ125" s="52"/>
      <c r="AR125" s="52"/>
      <c r="AS125" s="52"/>
      <c r="AT125" s="404"/>
      <c r="AU125" s="447"/>
      <c r="AV125" s="49">
        <f t="shared" si="99"/>
        <v>0</v>
      </c>
      <c r="AW125" s="52"/>
      <c r="AX125" s="52"/>
      <c r="AY125" s="52"/>
      <c r="AZ125" s="52"/>
      <c r="BA125" s="52"/>
      <c r="BB125" s="52"/>
      <c r="BC125" s="404"/>
      <c r="BD125" s="450"/>
      <c r="BE125" s="49">
        <f t="shared" si="100"/>
        <v>0</v>
      </c>
      <c r="BF125" s="52"/>
      <c r="BG125" s="52"/>
      <c r="BH125" s="52"/>
      <c r="BI125" s="52"/>
      <c r="BJ125" s="52"/>
      <c r="BK125" s="52"/>
      <c r="BL125" s="404"/>
      <c r="BM125" s="453"/>
      <c r="BN125" s="49">
        <f t="shared" si="101"/>
        <v>0</v>
      </c>
      <c r="BO125" s="52"/>
      <c r="BP125" s="52"/>
      <c r="BQ125" s="52"/>
      <c r="BR125" s="52"/>
      <c r="BS125" s="52"/>
      <c r="BT125" s="52"/>
      <c r="BU125" s="418"/>
      <c r="BV125" s="419"/>
      <c r="BW125" s="419"/>
      <c r="BX125" s="419"/>
      <c r="BY125" s="419"/>
      <c r="BZ125" s="419"/>
      <c r="CA125" s="419"/>
      <c r="CB125" s="419"/>
      <c r="CC125" s="516"/>
    </row>
    <row r="126" spans="1:81" s="62" customFormat="1" ht="40.200000000000003" customHeight="1" thickBot="1" x14ac:dyDescent="0.35">
      <c r="A126" s="38"/>
      <c r="B126" s="462"/>
      <c r="C126" s="459"/>
      <c r="D126" s="610"/>
      <c r="E126" s="613"/>
      <c r="F126" s="613"/>
      <c r="G126" s="613"/>
      <c r="H126" s="613"/>
      <c r="I126" s="613"/>
      <c r="J126" s="487"/>
      <c r="K126" s="490"/>
      <c r="L126" s="475"/>
      <c r="M126" s="478"/>
      <c r="N126" s="481"/>
      <c r="O126" s="484"/>
      <c r="P126" s="522"/>
      <c r="Q126" s="525"/>
      <c r="R126" s="405"/>
      <c r="S126" s="44"/>
      <c r="T126" s="262"/>
      <c r="U126" s="262"/>
      <c r="V126" s="262"/>
      <c r="W126" s="44"/>
      <c r="X126" s="36"/>
      <c r="Y126" s="36"/>
      <c r="Z126" s="36"/>
      <c r="AA126" s="36"/>
      <c r="AB126" s="405"/>
      <c r="AC126" s="528"/>
      <c r="AD126" s="56">
        <f t="shared" si="85"/>
        <v>0</v>
      </c>
      <c r="AE126" s="56">
        <f t="shared" si="85"/>
        <v>0</v>
      </c>
      <c r="AF126" s="56">
        <f t="shared" si="85"/>
        <v>0</v>
      </c>
      <c r="AG126" s="56">
        <f t="shared" si="84"/>
        <v>0</v>
      </c>
      <c r="AH126" s="56">
        <f t="shared" si="84"/>
        <v>0</v>
      </c>
      <c r="AI126" s="56">
        <f t="shared" si="84"/>
        <v>0</v>
      </c>
      <c r="AJ126" s="56">
        <f t="shared" si="84"/>
        <v>0</v>
      </c>
      <c r="AK126" s="405"/>
      <c r="AL126" s="457"/>
      <c r="AM126" s="50">
        <f t="shared" si="98"/>
        <v>0</v>
      </c>
      <c r="AN126" s="53"/>
      <c r="AO126" s="53"/>
      <c r="AP126" s="53"/>
      <c r="AQ126" s="53"/>
      <c r="AR126" s="53"/>
      <c r="AS126" s="53"/>
      <c r="AT126" s="405"/>
      <c r="AU126" s="448"/>
      <c r="AV126" s="50">
        <f t="shared" si="99"/>
        <v>0</v>
      </c>
      <c r="AW126" s="53"/>
      <c r="AX126" s="53"/>
      <c r="AY126" s="53"/>
      <c r="AZ126" s="53"/>
      <c r="BA126" s="53"/>
      <c r="BB126" s="53"/>
      <c r="BC126" s="405"/>
      <c r="BD126" s="451"/>
      <c r="BE126" s="50">
        <f t="shared" si="100"/>
        <v>0</v>
      </c>
      <c r="BF126" s="53"/>
      <c r="BG126" s="53"/>
      <c r="BH126" s="53"/>
      <c r="BI126" s="53"/>
      <c r="BJ126" s="53"/>
      <c r="BK126" s="53"/>
      <c r="BL126" s="405"/>
      <c r="BM126" s="454"/>
      <c r="BN126" s="50">
        <f t="shared" si="101"/>
        <v>0</v>
      </c>
      <c r="BO126" s="53"/>
      <c r="BP126" s="53"/>
      <c r="BQ126" s="53"/>
      <c r="BR126" s="53"/>
      <c r="BS126" s="53"/>
      <c r="BT126" s="53"/>
      <c r="BU126" s="517"/>
      <c r="BV126" s="518"/>
      <c r="BW126" s="518"/>
      <c r="BX126" s="518"/>
      <c r="BY126" s="518"/>
      <c r="BZ126" s="518"/>
      <c r="CA126" s="518"/>
      <c r="CB126" s="518"/>
      <c r="CC126" s="519"/>
    </row>
    <row r="127" spans="1:81" s="62" customFormat="1" ht="40.200000000000003" customHeight="1" thickTop="1" x14ac:dyDescent="0.3">
      <c r="A127" s="38"/>
      <c r="B127" s="462"/>
      <c r="C127" s="459"/>
      <c r="D127" s="608"/>
      <c r="E127" s="611"/>
      <c r="F127" s="611"/>
      <c r="G127" s="611"/>
      <c r="H127" s="611"/>
      <c r="I127" s="611"/>
      <c r="J127" s="485">
        <v>456</v>
      </c>
      <c r="K127" s="488" t="str">
        <f>+Metas!K518</f>
        <v>Iniciativas de fortalecimiento de planes, programas y proyectos en materia de DDHH a nivel departamental.</v>
      </c>
      <c r="L127" s="473"/>
      <c r="M127" s="476">
        <f t="shared" si="150"/>
        <v>0</v>
      </c>
      <c r="N127" s="479"/>
      <c r="O127" s="482"/>
      <c r="P127" s="520"/>
      <c r="Q127" s="523"/>
      <c r="R127" s="403">
        <f>+$J127</f>
        <v>456</v>
      </c>
      <c r="S127" s="253"/>
      <c r="T127" s="260"/>
      <c r="U127" s="260"/>
      <c r="V127" s="260"/>
      <c r="W127" s="42"/>
      <c r="X127" s="34"/>
      <c r="Y127" s="34"/>
      <c r="Z127" s="34"/>
      <c r="AA127" s="34"/>
      <c r="AB127" s="403">
        <f t="shared" ref="AB127" si="179">+$J127</f>
        <v>456</v>
      </c>
      <c r="AC127" s="526">
        <f t="shared" ref="AC127" si="180">+L127</f>
        <v>0</v>
      </c>
      <c r="AD127" s="54">
        <f t="shared" si="85"/>
        <v>0</v>
      </c>
      <c r="AE127" s="54">
        <f t="shared" si="85"/>
        <v>0</v>
      </c>
      <c r="AF127" s="54">
        <f t="shared" si="85"/>
        <v>0</v>
      </c>
      <c r="AG127" s="54">
        <f t="shared" si="84"/>
        <v>0</v>
      </c>
      <c r="AH127" s="54">
        <f t="shared" si="84"/>
        <v>0</v>
      </c>
      <c r="AI127" s="54">
        <f t="shared" si="84"/>
        <v>0</v>
      </c>
      <c r="AJ127" s="54">
        <f t="shared" si="84"/>
        <v>0</v>
      </c>
      <c r="AK127" s="403">
        <f t="shared" ref="AK127" si="181">+$J127</f>
        <v>456</v>
      </c>
      <c r="AL127" s="455">
        <f t="shared" si="154"/>
        <v>0</v>
      </c>
      <c r="AM127" s="48">
        <f t="shared" si="98"/>
        <v>0</v>
      </c>
      <c r="AN127" s="51"/>
      <c r="AO127" s="51"/>
      <c r="AP127" s="51"/>
      <c r="AQ127" s="51"/>
      <c r="AR127" s="51"/>
      <c r="AS127" s="51"/>
      <c r="AT127" s="403">
        <f t="shared" ref="AT127" si="182">+$J127</f>
        <v>456</v>
      </c>
      <c r="AU127" s="446">
        <f t="shared" si="156"/>
        <v>0</v>
      </c>
      <c r="AV127" s="48">
        <f t="shared" si="99"/>
        <v>0</v>
      </c>
      <c r="AW127" s="51"/>
      <c r="AX127" s="51"/>
      <c r="AY127" s="51"/>
      <c r="AZ127" s="51"/>
      <c r="BA127" s="51"/>
      <c r="BB127" s="51"/>
      <c r="BC127" s="403">
        <f t="shared" ref="BC127" si="183">+$J127</f>
        <v>456</v>
      </c>
      <c r="BD127" s="449">
        <f t="shared" si="158"/>
        <v>0</v>
      </c>
      <c r="BE127" s="48">
        <f t="shared" si="100"/>
        <v>0</v>
      </c>
      <c r="BF127" s="51"/>
      <c r="BG127" s="51"/>
      <c r="BH127" s="51"/>
      <c r="BI127" s="51"/>
      <c r="BJ127" s="51"/>
      <c r="BK127" s="51"/>
      <c r="BL127" s="403">
        <f t="shared" ref="BL127" si="184">+$J127</f>
        <v>456</v>
      </c>
      <c r="BM127" s="452">
        <f t="shared" si="160"/>
        <v>0</v>
      </c>
      <c r="BN127" s="48">
        <f t="shared" si="101"/>
        <v>0</v>
      </c>
      <c r="BO127" s="51"/>
      <c r="BP127" s="51"/>
      <c r="BQ127" s="51"/>
      <c r="BR127" s="51"/>
      <c r="BS127" s="51"/>
      <c r="BT127" s="51"/>
      <c r="BU127" s="513"/>
      <c r="BV127" s="514"/>
      <c r="BW127" s="514"/>
      <c r="BX127" s="514"/>
      <c r="BY127" s="514"/>
      <c r="BZ127" s="514"/>
      <c r="CA127" s="514"/>
      <c r="CB127" s="514"/>
      <c r="CC127" s="515"/>
    </row>
    <row r="128" spans="1:81" s="62" customFormat="1" ht="40.200000000000003" customHeight="1" x14ac:dyDescent="0.3">
      <c r="A128" s="38"/>
      <c r="B128" s="462"/>
      <c r="C128" s="459"/>
      <c r="D128" s="609"/>
      <c r="E128" s="612"/>
      <c r="F128" s="612"/>
      <c r="G128" s="612"/>
      <c r="H128" s="612"/>
      <c r="I128" s="612"/>
      <c r="J128" s="486"/>
      <c r="K128" s="489"/>
      <c r="L128" s="474"/>
      <c r="M128" s="477"/>
      <c r="N128" s="480"/>
      <c r="O128" s="483"/>
      <c r="P128" s="521"/>
      <c r="Q128" s="524"/>
      <c r="R128" s="404"/>
      <c r="S128" s="43"/>
      <c r="T128" s="261"/>
      <c r="U128" s="261"/>
      <c r="V128" s="261"/>
      <c r="W128" s="43"/>
      <c r="X128" s="35"/>
      <c r="Y128" s="35"/>
      <c r="Z128" s="35"/>
      <c r="AA128" s="35"/>
      <c r="AB128" s="404"/>
      <c r="AC128" s="527"/>
      <c r="AD128" s="55">
        <f t="shared" si="85"/>
        <v>0</v>
      </c>
      <c r="AE128" s="55">
        <f t="shared" si="85"/>
        <v>0</v>
      </c>
      <c r="AF128" s="55">
        <f t="shared" si="85"/>
        <v>0</v>
      </c>
      <c r="AG128" s="55">
        <f t="shared" si="84"/>
        <v>0</v>
      </c>
      <c r="AH128" s="55">
        <f t="shared" si="84"/>
        <v>0</v>
      </c>
      <c r="AI128" s="55">
        <f t="shared" si="84"/>
        <v>0</v>
      </c>
      <c r="AJ128" s="55">
        <f t="shared" si="84"/>
        <v>0</v>
      </c>
      <c r="AK128" s="404"/>
      <c r="AL128" s="456"/>
      <c r="AM128" s="49">
        <f t="shared" si="98"/>
        <v>0</v>
      </c>
      <c r="AN128" s="52"/>
      <c r="AO128" s="52"/>
      <c r="AP128" s="52"/>
      <c r="AQ128" s="52"/>
      <c r="AR128" s="52"/>
      <c r="AS128" s="52"/>
      <c r="AT128" s="404"/>
      <c r="AU128" s="447"/>
      <c r="AV128" s="49">
        <f t="shared" si="99"/>
        <v>0</v>
      </c>
      <c r="AW128" s="52"/>
      <c r="AX128" s="52"/>
      <c r="AY128" s="52"/>
      <c r="AZ128" s="52"/>
      <c r="BA128" s="52"/>
      <c r="BB128" s="52"/>
      <c r="BC128" s="404"/>
      <c r="BD128" s="450"/>
      <c r="BE128" s="49">
        <f t="shared" si="100"/>
        <v>0</v>
      </c>
      <c r="BF128" s="52"/>
      <c r="BG128" s="52"/>
      <c r="BH128" s="52"/>
      <c r="BI128" s="52"/>
      <c r="BJ128" s="52"/>
      <c r="BK128" s="52"/>
      <c r="BL128" s="404"/>
      <c r="BM128" s="453"/>
      <c r="BN128" s="49">
        <f t="shared" si="101"/>
        <v>0</v>
      </c>
      <c r="BO128" s="52"/>
      <c r="BP128" s="52"/>
      <c r="BQ128" s="52"/>
      <c r="BR128" s="52"/>
      <c r="BS128" s="52"/>
      <c r="BT128" s="52"/>
      <c r="BU128" s="418"/>
      <c r="BV128" s="419"/>
      <c r="BW128" s="419"/>
      <c r="BX128" s="419"/>
      <c r="BY128" s="419"/>
      <c r="BZ128" s="419"/>
      <c r="CA128" s="419"/>
      <c r="CB128" s="419"/>
      <c r="CC128" s="516"/>
    </row>
    <row r="129" spans="1:81" s="62" customFormat="1" ht="40.200000000000003" customHeight="1" x14ac:dyDescent="0.3">
      <c r="A129" s="38"/>
      <c r="B129" s="462"/>
      <c r="C129" s="459"/>
      <c r="D129" s="609"/>
      <c r="E129" s="612"/>
      <c r="F129" s="612"/>
      <c r="G129" s="612"/>
      <c r="H129" s="612"/>
      <c r="I129" s="612"/>
      <c r="J129" s="486"/>
      <c r="K129" s="489"/>
      <c r="L129" s="474"/>
      <c r="M129" s="477"/>
      <c r="N129" s="480"/>
      <c r="O129" s="483"/>
      <c r="P129" s="521"/>
      <c r="Q129" s="524"/>
      <c r="R129" s="404"/>
      <c r="S129" s="43"/>
      <c r="T129" s="261"/>
      <c r="U129" s="261"/>
      <c r="V129" s="261"/>
      <c r="W129" s="43"/>
      <c r="X129" s="35"/>
      <c r="Y129" s="35"/>
      <c r="Z129" s="35"/>
      <c r="AA129" s="35"/>
      <c r="AB129" s="404"/>
      <c r="AC129" s="527"/>
      <c r="AD129" s="55">
        <f t="shared" si="85"/>
        <v>0</v>
      </c>
      <c r="AE129" s="55">
        <f t="shared" si="85"/>
        <v>0</v>
      </c>
      <c r="AF129" s="55">
        <f t="shared" si="85"/>
        <v>0</v>
      </c>
      <c r="AG129" s="55">
        <f t="shared" si="84"/>
        <v>0</v>
      </c>
      <c r="AH129" s="55">
        <f t="shared" si="84"/>
        <v>0</v>
      </c>
      <c r="AI129" s="55">
        <f t="shared" si="84"/>
        <v>0</v>
      </c>
      <c r="AJ129" s="55">
        <f t="shared" si="84"/>
        <v>0</v>
      </c>
      <c r="AK129" s="404"/>
      <c r="AL129" s="456"/>
      <c r="AM129" s="49">
        <f t="shared" si="98"/>
        <v>0</v>
      </c>
      <c r="AN129" s="52"/>
      <c r="AO129" s="52"/>
      <c r="AP129" s="52"/>
      <c r="AQ129" s="52"/>
      <c r="AR129" s="52"/>
      <c r="AS129" s="52"/>
      <c r="AT129" s="404"/>
      <c r="AU129" s="447"/>
      <c r="AV129" s="49">
        <f t="shared" si="99"/>
        <v>0</v>
      </c>
      <c r="AW129" s="52"/>
      <c r="AX129" s="52"/>
      <c r="AY129" s="52"/>
      <c r="AZ129" s="52"/>
      <c r="BA129" s="52"/>
      <c r="BB129" s="52"/>
      <c r="BC129" s="404"/>
      <c r="BD129" s="450"/>
      <c r="BE129" s="49">
        <f t="shared" si="100"/>
        <v>0</v>
      </c>
      <c r="BF129" s="52"/>
      <c r="BG129" s="52"/>
      <c r="BH129" s="52"/>
      <c r="BI129" s="52"/>
      <c r="BJ129" s="52"/>
      <c r="BK129" s="52"/>
      <c r="BL129" s="404"/>
      <c r="BM129" s="453"/>
      <c r="BN129" s="49">
        <f t="shared" si="101"/>
        <v>0</v>
      </c>
      <c r="BO129" s="52"/>
      <c r="BP129" s="52"/>
      <c r="BQ129" s="52"/>
      <c r="BR129" s="52"/>
      <c r="BS129" s="52"/>
      <c r="BT129" s="52"/>
      <c r="BU129" s="418"/>
      <c r="BV129" s="419"/>
      <c r="BW129" s="419"/>
      <c r="BX129" s="419"/>
      <c r="BY129" s="419"/>
      <c r="BZ129" s="419"/>
      <c r="CA129" s="419"/>
      <c r="CB129" s="419"/>
      <c r="CC129" s="516"/>
    </row>
    <row r="130" spans="1:81" s="62" customFormat="1" ht="40.200000000000003" customHeight="1" thickBot="1" x14ac:dyDescent="0.35">
      <c r="A130" s="38"/>
      <c r="B130" s="462"/>
      <c r="C130" s="459"/>
      <c r="D130" s="610"/>
      <c r="E130" s="613"/>
      <c r="F130" s="613"/>
      <c r="G130" s="613"/>
      <c r="H130" s="613"/>
      <c r="I130" s="613"/>
      <c r="J130" s="487"/>
      <c r="K130" s="490"/>
      <c r="L130" s="475"/>
      <c r="M130" s="478"/>
      <c r="N130" s="481"/>
      <c r="O130" s="484"/>
      <c r="P130" s="522"/>
      <c r="Q130" s="525"/>
      <c r="R130" s="405"/>
      <c r="S130" s="44"/>
      <c r="T130" s="262"/>
      <c r="U130" s="262"/>
      <c r="V130" s="262"/>
      <c r="W130" s="44"/>
      <c r="X130" s="36"/>
      <c r="Y130" s="36"/>
      <c r="Z130" s="36"/>
      <c r="AA130" s="36"/>
      <c r="AB130" s="405"/>
      <c r="AC130" s="528"/>
      <c r="AD130" s="56">
        <f t="shared" si="85"/>
        <v>0</v>
      </c>
      <c r="AE130" s="56">
        <f t="shared" si="85"/>
        <v>0</v>
      </c>
      <c r="AF130" s="56">
        <f t="shared" si="85"/>
        <v>0</v>
      </c>
      <c r="AG130" s="56">
        <f t="shared" si="84"/>
        <v>0</v>
      </c>
      <c r="AH130" s="56">
        <f t="shared" si="84"/>
        <v>0</v>
      </c>
      <c r="AI130" s="56">
        <f t="shared" si="84"/>
        <v>0</v>
      </c>
      <c r="AJ130" s="56">
        <f t="shared" si="84"/>
        <v>0</v>
      </c>
      <c r="AK130" s="405"/>
      <c r="AL130" s="457"/>
      <c r="AM130" s="50">
        <f t="shared" si="98"/>
        <v>0</v>
      </c>
      <c r="AN130" s="53"/>
      <c r="AO130" s="53"/>
      <c r="AP130" s="53"/>
      <c r="AQ130" s="53"/>
      <c r="AR130" s="53"/>
      <c r="AS130" s="53"/>
      <c r="AT130" s="405"/>
      <c r="AU130" s="448"/>
      <c r="AV130" s="50">
        <f t="shared" si="99"/>
        <v>0</v>
      </c>
      <c r="AW130" s="53"/>
      <c r="AX130" s="53"/>
      <c r="AY130" s="53"/>
      <c r="AZ130" s="53"/>
      <c r="BA130" s="53"/>
      <c r="BB130" s="53"/>
      <c r="BC130" s="405"/>
      <c r="BD130" s="451"/>
      <c r="BE130" s="50">
        <f t="shared" si="100"/>
        <v>0</v>
      </c>
      <c r="BF130" s="53"/>
      <c r="BG130" s="53"/>
      <c r="BH130" s="53"/>
      <c r="BI130" s="53"/>
      <c r="BJ130" s="53"/>
      <c r="BK130" s="53"/>
      <c r="BL130" s="405"/>
      <c r="BM130" s="454"/>
      <c r="BN130" s="50">
        <f t="shared" si="101"/>
        <v>0</v>
      </c>
      <c r="BO130" s="53"/>
      <c r="BP130" s="53"/>
      <c r="BQ130" s="53"/>
      <c r="BR130" s="53"/>
      <c r="BS130" s="53"/>
      <c r="BT130" s="53"/>
      <c r="BU130" s="517"/>
      <c r="BV130" s="518"/>
      <c r="BW130" s="518"/>
      <c r="BX130" s="518"/>
      <c r="BY130" s="518"/>
      <c r="BZ130" s="518"/>
      <c r="CA130" s="518"/>
      <c r="CB130" s="518"/>
      <c r="CC130" s="519"/>
    </row>
    <row r="131" spans="1:81" s="62" customFormat="1" ht="40.200000000000003" customHeight="1" thickTop="1" x14ac:dyDescent="0.3">
      <c r="A131" s="38"/>
      <c r="B131" s="462"/>
      <c r="C131" s="459"/>
      <c r="D131" s="608"/>
      <c r="E131" s="611"/>
      <c r="F131" s="611"/>
      <c r="G131" s="611"/>
      <c r="H131" s="611"/>
      <c r="I131" s="611"/>
      <c r="J131" s="485">
        <v>457</v>
      </c>
      <c r="K131" s="488" t="str">
        <f>+Metas!K519</f>
        <v>Estrategias de comunicación, sensibilización y educación diseñadas y ejecutadas para el reconocimiento de los derechos humanos para la visibilización de la diversidad sexual.</v>
      </c>
      <c r="L131" s="473"/>
      <c r="M131" s="476">
        <f t="shared" si="150"/>
        <v>0</v>
      </c>
      <c r="N131" s="479"/>
      <c r="O131" s="482"/>
      <c r="P131" s="520"/>
      <c r="Q131" s="523"/>
      <c r="R131" s="403">
        <f>+$J131</f>
        <v>457</v>
      </c>
      <c r="S131" s="253"/>
      <c r="T131" s="260"/>
      <c r="U131" s="260"/>
      <c r="V131" s="260"/>
      <c r="W131" s="42"/>
      <c r="X131" s="34"/>
      <c r="Y131" s="34"/>
      <c r="Z131" s="34"/>
      <c r="AA131" s="34"/>
      <c r="AB131" s="403">
        <f t="shared" ref="AB131" si="185">+$J131</f>
        <v>457</v>
      </c>
      <c r="AC131" s="526">
        <f t="shared" ref="AC131" si="186">+L131</f>
        <v>0</v>
      </c>
      <c r="AD131" s="54">
        <f t="shared" si="85"/>
        <v>0</v>
      </c>
      <c r="AE131" s="54">
        <f t="shared" si="85"/>
        <v>0</v>
      </c>
      <c r="AF131" s="54">
        <f t="shared" si="85"/>
        <v>0</v>
      </c>
      <c r="AG131" s="54">
        <f t="shared" si="84"/>
        <v>0</v>
      </c>
      <c r="AH131" s="54">
        <f t="shared" si="84"/>
        <v>0</v>
      </c>
      <c r="AI131" s="54">
        <f t="shared" si="84"/>
        <v>0</v>
      </c>
      <c r="AJ131" s="54">
        <f t="shared" ref="AJ131:AJ194" si="187">+AS131+BB131+BK131+BT131</f>
        <v>0</v>
      </c>
      <c r="AK131" s="403">
        <f t="shared" ref="AK131" si="188">+$J131</f>
        <v>457</v>
      </c>
      <c r="AL131" s="455">
        <f t="shared" si="154"/>
        <v>0</v>
      </c>
      <c r="AM131" s="48">
        <f t="shared" si="98"/>
        <v>0</v>
      </c>
      <c r="AN131" s="51"/>
      <c r="AO131" s="51"/>
      <c r="AP131" s="51"/>
      <c r="AQ131" s="51"/>
      <c r="AR131" s="51"/>
      <c r="AS131" s="51"/>
      <c r="AT131" s="403">
        <f t="shared" ref="AT131" si="189">+$J131</f>
        <v>457</v>
      </c>
      <c r="AU131" s="446">
        <f t="shared" si="156"/>
        <v>0</v>
      </c>
      <c r="AV131" s="48">
        <f t="shared" si="99"/>
        <v>0</v>
      </c>
      <c r="AW131" s="51"/>
      <c r="AX131" s="51"/>
      <c r="AY131" s="51"/>
      <c r="AZ131" s="51"/>
      <c r="BA131" s="51"/>
      <c r="BB131" s="51"/>
      <c r="BC131" s="403">
        <f t="shared" ref="BC131" si="190">+$J131</f>
        <v>457</v>
      </c>
      <c r="BD131" s="449">
        <f t="shared" si="158"/>
        <v>0</v>
      </c>
      <c r="BE131" s="48">
        <f t="shared" si="100"/>
        <v>0</v>
      </c>
      <c r="BF131" s="51"/>
      <c r="BG131" s="51"/>
      <c r="BH131" s="51"/>
      <c r="BI131" s="51"/>
      <c r="BJ131" s="51"/>
      <c r="BK131" s="51"/>
      <c r="BL131" s="403">
        <f t="shared" ref="BL131" si="191">+$J131</f>
        <v>457</v>
      </c>
      <c r="BM131" s="452">
        <f t="shared" si="160"/>
        <v>0</v>
      </c>
      <c r="BN131" s="48">
        <f t="shared" si="101"/>
        <v>0</v>
      </c>
      <c r="BO131" s="51"/>
      <c r="BP131" s="51"/>
      <c r="BQ131" s="51"/>
      <c r="BR131" s="51"/>
      <c r="BS131" s="51"/>
      <c r="BT131" s="51"/>
      <c r="BU131" s="513"/>
      <c r="BV131" s="514"/>
      <c r="BW131" s="514"/>
      <c r="BX131" s="514"/>
      <c r="BY131" s="514"/>
      <c r="BZ131" s="514"/>
      <c r="CA131" s="514"/>
      <c r="CB131" s="514"/>
      <c r="CC131" s="515"/>
    </row>
    <row r="132" spans="1:81" s="62" customFormat="1" ht="40.200000000000003" customHeight="1" x14ac:dyDescent="0.3">
      <c r="A132" s="38"/>
      <c r="B132" s="462"/>
      <c r="C132" s="459"/>
      <c r="D132" s="609"/>
      <c r="E132" s="612"/>
      <c r="F132" s="612"/>
      <c r="G132" s="612"/>
      <c r="H132" s="612"/>
      <c r="I132" s="612"/>
      <c r="J132" s="486"/>
      <c r="K132" s="489"/>
      <c r="L132" s="474"/>
      <c r="M132" s="477"/>
      <c r="N132" s="480"/>
      <c r="O132" s="483"/>
      <c r="P132" s="521"/>
      <c r="Q132" s="524"/>
      <c r="R132" s="404"/>
      <c r="S132" s="43"/>
      <c r="T132" s="261"/>
      <c r="U132" s="261"/>
      <c r="V132" s="261"/>
      <c r="W132" s="43"/>
      <c r="X132" s="35"/>
      <c r="Y132" s="35"/>
      <c r="Z132" s="35"/>
      <c r="AA132" s="35"/>
      <c r="AB132" s="404"/>
      <c r="AC132" s="527"/>
      <c r="AD132" s="55">
        <f t="shared" si="85"/>
        <v>0</v>
      </c>
      <c r="AE132" s="55">
        <f t="shared" si="85"/>
        <v>0</v>
      </c>
      <c r="AF132" s="55">
        <f t="shared" si="85"/>
        <v>0</v>
      </c>
      <c r="AG132" s="55">
        <f t="shared" si="85"/>
        <v>0</v>
      </c>
      <c r="AH132" s="55">
        <f t="shared" si="85"/>
        <v>0</v>
      </c>
      <c r="AI132" s="55">
        <f t="shared" si="85"/>
        <v>0</v>
      </c>
      <c r="AJ132" s="55">
        <f t="shared" si="187"/>
        <v>0</v>
      </c>
      <c r="AK132" s="404"/>
      <c r="AL132" s="456"/>
      <c r="AM132" s="49">
        <f t="shared" si="98"/>
        <v>0</v>
      </c>
      <c r="AN132" s="52"/>
      <c r="AO132" s="52"/>
      <c r="AP132" s="52"/>
      <c r="AQ132" s="52"/>
      <c r="AR132" s="52"/>
      <c r="AS132" s="52"/>
      <c r="AT132" s="404"/>
      <c r="AU132" s="447"/>
      <c r="AV132" s="49">
        <f t="shared" si="99"/>
        <v>0</v>
      </c>
      <c r="AW132" s="52"/>
      <c r="AX132" s="52"/>
      <c r="AY132" s="52"/>
      <c r="AZ132" s="52"/>
      <c r="BA132" s="52"/>
      <c r="BB132" s="52"/>
      <c r="BC132" s="404"/>
      <c r="BD132" s="450"/>
      <c r="BE132" s="49">
        <f t="shared" si="100"/>
        <v>0</v>
      </c>
      <c r="BF132" s="52"/>
      <c r="BG132" s="52"/>
      <c r="BH132" s="52"/>
      <c r="BI132" s="52"/>
      <c r="BJ132" s="52"/>
      <c r="BK132" s="52"/>
      <c r="BL132" s="404"/>
      <c r="BM132" s="453"/>
      <c r="BN132" s="49">
        <f t="shared" si="101"/>
        <v>0</v>
      </c>
      <c r="BO132" s="52"/>
      <c r="BP132" s="52"/>
      <c r="BQ132" s="52"/>
      <c r="BR132" s="52"/>
      <c r="BS132" s="52"/>
      <c r="BT132" s="52"/>
      <c r="BU132" s="418"/>
      <c r="BV132" s="419"/>
      <c r="BW132" s="419"/>
      <c r="BX132" s="419"/>
      <c r="BY132" s="419"/>
      <c r="BZ132" s="419"/>
      <c r="CA132" s="419"/>
      <c r="CB132" s="419"/>
      <c r="CC132" s="516"/>
    </row>
    <row r="133" spans="1:81" s="62" customFormat="1" ht="40.200000000000003" customHeight="1" x14ac:dyDescent="0.3">
      <c r="A133" s="38"/>
      <c r="B133" s="462"/>
      <c r="C133" s="459"/>
      <c r="D133" s="609"/>
      <c r="E133" s="612"/>
      <c r="F133" s="612"/>
      <c r="G133" s="612"/>
      <c r="H133" s="612"/>
      <c r="I133" s="612"/>
      <c r="J133" s="486"/>
      <c r="K133" s="489"/>
      <c r="L133" s="474"/>
      <c r="M133" s="477"/>
      <c r="N133" s="480"/>
      <c r="O133" s="483"/>
      <c r="P133" s="521"/>
      <c r="Q133" s="524"/>
      <c r="R133" s="404"/>
      <c r="S133" s="43"/>
      <c r="T133" s="261"/>
      <c r="U133" s="261"/>
      <c r="V133" s="261"/>
      <c r="W133" s="43"/>
      <c r="X133" s="35"/>
      <c r="Y133" s="35"/>
      <c r="Z133" s="35"/>
      <c r="AA133" s="35"/>
      <c r="AB133" s="404"/>
      <c r="AC133" s="527"/>
      <c r="AD133" s="55">
        <f t="shared" ref="AD133:AI175" si="192">+AM133+AV133+BE133+BN133</f>
        <v>0</v>
      </c>
      <c r="AE133" s="55">
        <f t="shared" si="192"/>
        <v>0</v>
      </c>
      <c r="AF133" s="55">
        <f t="shared" si="192"/>
        <v>0</v>
      </c>
      <c r="AG133" s="55">
        <f t="shared" si="192"/>
        <v>0</v>
      </c>
      <c r="AH133" s="55">
        <f t="shared" si="192"/>
        <v>0</v>
      </c>
      <c r="AI133" s="55">
        <f t="shared" si="192"/>
        <v>0</v>
      </c>
      <c r="AJ133" s="55">
        <f t="shared" si="187"/>
        <v>0</v>
      </c>
      <c r="AK133" s="404"/>
      <c r="AL133" s="456"/>
      <c r="AM133" s="49">
        <f t="shared" si="98"/>
        <v>0</v>
      </c>
      <c r="AN133" s="52"/>
      <c r="AO133" s="52"/>
      <c r="AP133" s="52"/>
      <c r="AQ133" s="52"/>
      <c r="AR133" s="52"/>
      <c r="AS133" s="52"/>
      <c r="AT133" s="404"/>
      <c r="AU133" s="447"/>
      <c r="AV133" s="49">
        <f t="shared" si="99"/>
        <v>0</v>
      </c>
      <c r="AW133" s="52"/>
      <c r="AX133" s="52"/>
      <c r="AY133" s="52"/>
      <c r="AZ133" s="52"/>
      <c r="BA133" s="52"/>
      <c r="BB133" s="52"/>
      <c r="BC133" s="404"/>
      <c r="BD133" s="450"/>
      <c r="BE133" s="49">
        <f t="shared" si="100"/>
        <v>0</v>
      </c>
      <c r="BF133" s="52"/>
      <c r="BG133" s="52"/>
      <c r="BH133" s="52"/>
      <c r="BI133" s="52"/>
      <c r="BJ133" s="52"/>
      <c r="BK133" s="52"/>
      <c r="BL133" s="404"/>
      <c r="BM133" s="453"/>
      <c r="BN133" s="49">
        <f t="shared" si="101"/>
        <v>0</v>
      </c>
      <c r="BO133" s="52"/>
      <c r="BP133" s="52"/>
      <c r="BQ133" s="52"/>
      <c r="BR133" s="52"/>
      <c r="BS133" s="52"/>
      <c r="BT133" s="52"/>
      <c r="BU133" s="418"/>
      <c r="BV133" s="419"/>
      <c r="BW133" s="419"/>
      <c r="BX133" s="419"/>
      <c r="BY133" s="419"/>
      <c r="BZ133" s="419"/>
      <c r="CA133" s="419"/>
      <c r="CB133" s="419"/>
      <c r="CC133" s="516"/>
    </row>
    <row r="134" spans="1:81" s="62" customFormat="1" ht="40.200000000000003" customHeight="1" thickBot="1" x14ac:dyDescent="0.35">
      <c r="A134" s="38"/>
      <c r="B134" s="462"/>
      <c r="C134" s="460"/>
      <c r="D134" s="610"/>
      <c r="E134" s="613"/>
      <c r="F134" s="613"/>
      <c r="G134" s="613"/>
      <c r="H134" s="613"/>
      <c r="I134" s="613"/>
      <c r="J134" s="487"/>
      <c r="K134" s="490"/>
      <c r="L134" s="475"/>
      <c r="M134" s="478"/>
      <c r="N134" s="481"/>
      <c r="O134" s="484"/>
      <c r="P134" s="522"/>
      <c r="Q134" s="525"/>
      <c r="R134" s="405"/>
      <c r="S134" s="44"/>
      <c r="T134" s="262"/>
      <c r="U134" s="262"/>
      <c r="V134" s="262"/>
      <c r="W134" s="44"/>
      <c r="X134" s="36"/>
      <c r="Y134" s="36"/>
      <c r="Z134" s="36"/>
      <c r="AA134" s="36"/>
      <c r="AB134" s="405"/>
      <c r="AC134" s="528"/>
      <c r="AD134" s="56">
        <f t="shared" si="192"/>
        <v>0</v>
      </c>
      <c r="AE134" s="56">
        <f t="shared" si="192"/>
        <v>0</v>
      </c>
      <c r="AF134" s="56">
        <f t="shared" si="192"/>
        <v>0</v>
      </c>
      <c r="AG134" s="56">
        <f t="shared" si="192"/>
        <v>0</v>
      </c>
      <c r="AH134" s="56">
        <f t="shared" si="192"/>
        <v>0</v>
      </c>
      <c r="AI134" s="56">
        <f t="shared" si="192"/>
        <v>0</v>
      </c>
      <c r="AJ134" s="56">
        <f t="shared" si="187"/>
        <v>0</v>
      </c>
      <c r="AK134" s="405"/>
      <c r="AL134" s="457"/>
      <c r="AM134" s="50">
        <f t="shared" si="98"/>
        <v>0</v>
      </c>
      <c r="AN134" s="53"/>
      <c r="AO134" s="53"/>
      <c r="AP134" s="53"/>
      <c r="AQ134" s="53"/>
      <c r="AR134" s="53"/>
      <c r="AS134" s="53"/>
      <c r="AT134" s="405"/>
      <c r="AU134" s="448"/>
      <c r="AV134" s="50">
        <f t="shared" si="99"/>
        <v>0</v>
      </c>
      <c r="AW134" s="53"/>
      <c r="AX134" s="53"/>
      <c r="AY134" s="53"/>
      <c r="AZ134" s="53"/>
      <c r="BA134" s="53"/>
      <c r="BB134" s="53"/>
      <c r="BC134" s="405"/>
      <c r="BD134" s="451"/>
      <c r="BE134" s="50">
        <f t="shared" si="100"/>
        <v>0</v>
      </c>
      <c r="BF134" s="53"/>
      <c r="BG134" s="53"/>
      <c r="BH134" s="53"/>
      <c r="BI134" s="53"/>
      <c r="BJ134" s="53"/>
      <c r="BK134" s="53"/>
      <c r="BL134" s="405"/>
      <c r="BM134" s="454"/>
      <c r="BN134" s="50">
        <f t="shared" si="101"/>
        <v>0</v>
      </c>
      <c r="BO134" s="53"/>
      <c r="BP134" s="53"/>
      <c r="BQ134" s="53"/>
      <c r="BR134" s="53"/>
      <c r="BS134" s="53"/>
      <c r="BT134" s="53"/>
      <c r="BU134" s="517"/>
      <c r="BV134" s="518"/>
      <c r="BW134" s="518"/>
      <c r="BX134" s="518"/>
      <c r="BY134" s="518"/>
      <c r="BZ134" s="518"/>
      <c r="CA134" s="518"/>
      <c r="CB134" s="518"/>
      <c r="CC134" s="519"/>
    </row>
    <row r="135" spans="1:81" s="62" customFormat="1" ht="40.200000000000003" customHeight="1" thickTop="1" x14ac:dyDescent="0.3">
      <c r="A135" s="38"/>
      <c r="B135" s="462"/>
      <c r="C135" s="685" t="s">
        <v>703</v>
      </c>
      <c r="D135" s="608"/>
      <c r="E135" s="611"/>
      <c r="F135" s="611"/>
      <c r="G135" s="611"/>
      <c r="H135" s="611"/>
      <c r="I135" s="611"/>
      <c r="J135" s="485">
        <v>458</v>
      </c>
      <c r="K135" s="488" t="str">
        <f>+Metas!K520</f>
        <v>Jornadas de Promoción y formación en Derechos Humanos DDHH y Derecho Internacional Humanitario DIH.</v>
      </c>
      <c r="L135" s="473"/>
      <c r="M135" s="476">
        <f>SUM(N135:Q135)</f>
        <v>0</v>
      </c>
      <c r="N135" s="479"/>
      <c r="O135" s="482"/>
      <c r="P135" s="520"/>
      <c r="Q135" s="523"/>
      <c r="R135" s="403">
        <f>+$J135</f>
        <v>458</v>
      </c>
      <c r="S135" s="253"/>
      <c r="T135" s="260"/>
      <c r="U135" s="260"/>
      <c r="V135" s="260"/>
      <c r="W135" s="42"/>
      <c r="X135" s="34"/>
      <c r="Y135" s="34"/>
      <c r="Z135" s="34"/>
      <c r="AA135" s="34"/>
      <c r="AB135" s="403">
        <f t="shared" ref="AB135" si="193">+$J135</f>
        <v>458</v>
      </c>
      <c r="AC135" s="526">
        <f t="shared" ref="AC135" si="194">+L135</f>
        <v>0</v>
      </c>
      <c r="AD135" s="54">
        <f t="shared" si="192"/>
        <v>0</v>
      </c>
      <c r="AE135" s="54">
        <f t="shared" si="192"/>
        <v>0</v>
      </c>
      <c r="AF135" s="54">
        <f t="shared" si="192"/>
        <v>0</v>
      </c>
      <c r="AG135" s="54">
        <f t="shared" si="192"/>
        <v>0</v>
      </c>
      <c r="AH135" s="54">
        <f t="shared" si="192"/>
        <v>0</v>
      </c>
      <c r="AI135" s="54">
        <f t="shared" si="192"/>
        <v>0</v>
      </c>
      <c r="AJ135" s="54">
        <f t="shared" si="187"/>
        <v>0</v>
      </c>
      <c r="AK135" s="403">
        <f t="shared" ref="AK135" si="195">+$J135</f>
        <v>458</v>
      </c>
      <c r="AL135" s="455">
        <f>+N135</f>
        <v>0</v>
      </c>
      <c r="AM135" s="48">
        <f t="shared" si="98"/>
        <v>0</v>
      </c>
      <c r="AN135" s="51"/>
      <c r="AO135" s="51"/>
      <c r="AP135" s="51"/>
      <c r="AQ135" s="51"/>
      <c r="AR135" s="51"/>
      <c r="AS135" s="51"/>
      <c r="AT135" s="403">
        <f t="shared" ref="AT135" si="196">+$J135</f>
        <v>458</v>
      </c>
      <c r="AU135" s="446">
        <f>+O135</f>
        <v>0</v>
      </c>
      <c r="AV135" s="48">
        <f t="shared" si="99"/>
        <v>0</v>
      </c>
      <c r="AW135" s="51"/>
      <c r="AX135" s="51"/>
      <c r="AY135" s="51"/>
      <c r="AZ135" s="51"/>
      <c r="BA135" s="51"/>
      <c r="BB135" s="51"/>
      <c r="BC135" s="403">
        <f t="shared" ref="BC135" si="197">+$J135</f>
        <v>458</v>
      </c>
      <c r="BD135" s="449">
        <f>+P135</f>
        <v>0</v>
      </c>
      <c r="BE135" s="48">
        <f t="shared" si="100"/>
        <v>0</v>
      </c>
      <c r="BF135" s="51"/>
      <c r="BG135" s="51"/>
      <c r="BH135" s="51"/>
      <c r="BI135" s="51"/>
      <c r="BJ135" s="51"/>
      <c r="BK135" s="51"/>
      <c r="BL135" s="403">
        <f t="shared" ref="BL135" si="198">+$J135</f>
        <v>458</v>
      </c>
      <c r="BM135" s="452">
        <f>+Q135</f>
        <v>0</v>
      </c>
      <c r="BN135" s="48">
        <f t="shared" si="101"/>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462"/>
      <c r="C136" s="687"/>
      <c r="D136" s="609"/>
      <c r="E136" s="612"/>
      <c r="F136" s="612"/>
      <c r="G136" s="612"/>
      <c r="H136" s="612"/>
      <c r="I136" s="612"/>
      <c r="J136" s="486"/>
      <c r="K136" s="489"/>
      <c r="L136" s="474"/>
      <c r="M136" s="477"/>
      <c r="N136" s="480"/>
      <c r="O136" s="483"/>
      <c r="P136" s="521"/>
      <c r="Q136" s="524"/>
      <c r="R136" s="404"/>
      <c r="S136" s="43"/>
      <c r="T136" s="261"/>
      <c r="U136" s="261"/>
      <c r="V136" s="261"/>
      <c r="W136" s="43"/>
      <c r="X136" s="35"/>
      <c r="Y136" s="35"/>
      <c r="Z136" s="35"/>
      <c r="AA136" s="35"/>
      <c r="AB136" s="404"/>
      <c r="AC136" s="527"/>
      <c r="AD136" s="55">
        <f t="shared" si="192"/>
        <v>0</v>
      </c>
      <c r="AE136" s="55">
        <f t="shared" si="192"/>
        <v>0</v>
      </c>
      <c r="AF136" s="55">
        <f t="shared" si="192"/>
        <v>0</v>
      </c>
      <c r="AG136" s="55">
        <f t="shared" si="192"/>
        <v>0</v>
      </c>
      <c r="AH136" s="55">
        <f t="shared" si="192"/>
        <v>0</v>
      </c>
      <c r="AI136" s="55">
        <f t="shared" si="192"/>
        <v>0</v>
      </c>
      <c r="AJ136" s="55">
        <f t="shared" si="187"/>
        <v>0</v>
      </c>
      <c r="AK136" s="404"/>
      <c r="AL136" s="456"/>
      <c r="AM136" s="49">
        <f t="shared" si="98"/>
        <v>0</v>
      </c>
      <c r="AN136" s="52"/>
      <c r="AO136" s="52"/>
      <c r="AP136" s="52"/>
      <c r="AQ136" s="52"/>
      <c r="AR136" s="52"/>
      <c r="AS136" s="52"/>
      <c r="AT136" s="404"/>
      <c r="AU136" s="447"/>
      <c r="AV136" s="49">
        <f t="shared" si="99"/>
        <v>0</v>
      </c>
      <c r="AW136" s="52"/>
      <c r="AX136" s="52"/>
      <c r="AY136" s="52"/>
      <c r="AZ136" s="52"/>
      <c r="BA136" s="52"/>
      <c r="BB136" s="52"/>
      <c r="BC136" s="404"/>
      <c r="BD136" s="450"/>
      <c r="BE136" s="49">
        <f t="shared" si="100"/>
        <v>0</v>
      </c>
      <c r="BF136" s="52"/>
      <c r="BG136" s="52"/>
      <c r="BH136" s="52"/>
      <c r="BI136" s="52"/>
      <c r="BJ136" s="52"/>
      <c r="BK136" s="52"/>
      <c r="BL136" s="404"/>
      <c r="BM136" s="453"/>
      <c r="BN136" s="49">
        <f t="shared" si="101"/>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462"/>
      <c r="C137" s="687"/>
      <c r="D137" s="609"/>
      <c r="E137" s="612"/>
      <c r="F137" s="612"/>
      <c r="G137" s="612"/>
      <c r="H137" s="612"/>
      <c r="I137" s="612"/>
      <c r="J137" s="486"/>
      <c r="K137" s="489"/>
      <c r="L137" s="474"/>
      <c r="M137" s="477"/>
      <c r="N137" s="480"/>
      <c r="O137" s="483"/>
      <c r="P137" s="521"/>
      <c r="Q137" s="524"/>
      <c r="R137" s="404"/>
      <c r="S137" s="43"/>
      <c r="T137" s="261"/>
      <c r="U137" s="261"/>
      <c r="V137" s="261"/>
      <c r="W137" s="43"/>
      <c r="X137" s="35"/>
      <c r="Y137" s="35"/>
      <c r="Z137" s="35"/>
      <c r="AA137" s="35"/>
      <c r="AB137" s="404"/>
      <c r="AC137" s="527"/>
      <c r="AD137" s="55">
        <f t="shared" si="192"/>
        <v>0</v>
      </c>
      <c r="AE137" s="55">
        <f t="shared" si="192"/>
        <v>0</v>
      </c>
      <c r="AF137" s="55">
        <f t="shared" si="192"/>
        <v>0</v>
      </c>
      <c r="AG137" s="55">
        <f t="shared" si="192"/>
        <v>0</v>
      </c>
      <c r="AH137" s="55">
        <f t="shared" si="192"/>
        <v>0</v>
      </c>
      <c r="AI137" s="55">
        <f t="shared" si="192"/>
        <v>0</v>
      </c>
      <c r="AJ137" s="55">
        <f t="shared" si="187"/>
        <v>0</v>
      </c>
      <c r="AK137" s="404"/>
      <c r="AL137" s="456"/>
      <c r="AM137" s="49">
        <f t="shared" si="98"/>
        <v>0</v>
      </c>
      <c r="AN137" s="52"/>
      <c r="AO137" s="52"/>
      <c r="AP137" s="52"/>
      <c r="AQ137" s="52"/>
      <c r="AR137" s="52"/>
      <c r="AS137" s="52"/>
      <c r="AT137" s="404"/>
      <c r="AU137" s="447"/>
      <c r="AV137" s="49">
        <f t="shared" si="99"/>
        <v>0</v>
      </c>
      <c r="AW137" s="52"/>
      <c r="AX137" s="52"/>
      <c r="AY137" s="52"/>
      <c r="AZ137" s="52"/>
      <c r="BA137" s="52"/>
      <c r="BB137" s="52"/>
      <c r="BC137" s="404"/>
      <c r="BD137" s="450"/>
      <c r="BE137" s="49">
        <f t="shared" si="100"/>
        <v>0</v>
      </c>
      <c r="BF137" s="52"/>
      <c r="BG137" s="52"/>
      <c r="BH137" s="52"/>
      <c r="BI137" s="52"/>
      <c r="BJ137" s="52"/>
      <c r="BK137" s="52"/>
      <c r="BL137" s="404"/>
      <c r="BM137" s="453"/>
      <c r="BN137" s="49">
        <f t="shared" si="101"/>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462"/>
      <c r="C138" s="687"/>
      <c r="D138" s="610"/>
      <c r="E138" s="613"/>
      <c r="F138" s="613"/>
      <c r="G138" s="613"/>
      <c r="H138" s="613"/>
      <c r="I138" s="613"/>
      <c r="J138" s="487"/>
      <c r="K138" s="490"/>
      <c r="L138" s="475"/>
      <c r="M138" s="478"/>
      <c r="N138" s="481"/>
      <c r="O138" s="484"/>
      <c r="P138" s="522"/>
      <c r="Q138" s="525"/>
      <c r="R138" s="405"/>
      <c r="S138" s="44"/>
      <c r="T138" s="262"/>
      <c r="U138" s="262"/>
      <c r="V138" s="262"/>
      <c r="W138" s="44"/>
      <c r="X138" s="36"/>
      <c r="Y138" s="36"/>
      <c r="Z138" s="36"/>
      <c r="AA138" s="36"/>
      <c r="AB138" s="405"/>
      <c r="AC138" s="528"/>
      <c r="AD138" s="56">
        <f t="shared" si="192"/>
        <v>0</v>
      </c>
      <c r="AE138" s="56">
        <f t="shared" si="192"/>
        <v>0</v>
      </c>
      <c r="AF138" s="56">
        <f t="shared" si="192"/>
        <v>0</v>
      </c>
      <c r="AG138" s="56">
        <f t="shared" si="192"/>
        <v>0</v>
      </c>
      <c r="AH138" s="56">
        <f t="shared" si="192"/>
        <v>0</v>
      </c>
      <c r="AI138" s="56">
        <f t="shared" si="192"/>
        <v>0</v>
      </c>
      <c r="AJ138" s="56">
        <f t="shared" si="187"/>
        <v>0</v>
      </c>
      <c r="AK138" s="405"/>
      <c r="AL138" s="457"/>
      <c r="AM138" s="50">
        <f t="shared" si="98"/>
        <v>0</v>
      </c>
      <c r="AN138" s="53"/>
      <c r="AO138" s="53"/>
      <c r="AP138" s="53"/>
      <c r="AQ138" s="53"/>
      <c r="AR138" s="53"/>
      <c r="AS138" s="53"/>
      <c r="AT138" s="405"/>
      <c r="AU138" s="448"/>
      <c r="AV138" s="50">
        <f t="shared" si="99"/>
        <v>0</v>
      </c>
      <c r="AW138" s="53"/>
      <c r="AX138" s="53"/>
      <c r="AY138" s="53"/>
      <c r="AZ138" s="53"/>
      <c r="BA138" s="53"/>
      <c r="BB138" s="53"/>
      <c r="BC138" s="405"/>
      <c r="BD138" s="451"/>
      <c r="BE138" s="50">
        <f t="shared" si="100"/>
        <v>0</v>
      </c>
      <c r="BF138" s="53"/>
      <c r="BG138" s="53"/>
      <c r="BH138" s="53"/>
      <c r="BI138" s="53"/>
      <c r="BJ138" s="53"/>
      <c r="BK138" s="53"/>
      <c r="BL138" s="405"/>
      <c r="BM138" s="454"/>
      <c r="BN138" s="50">
        <f t="shared" si="101"/>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462"/>
      <c r="C139" s="687"/>
      <c r="D139" s="608"/>
      <c r="E139" s="611"/>
      <c r="F139" s="611"/>
      <c r="G139" s="611"/>
      <c r="H139" s="611"/>
      <c r="I139" s="611"/>
      <c r="J139" s="485">
        <v>459</v>
      </c>
      <c r="K139" s="488" t="str">
        <f>+Metas!K521</f>
        <v>Jornadas de Promoción y formación en mecanismos alternativos de resolución pacífica de conflictos.</v>
      </c>
      <c r="L139" s="473"/>
      <c r="M139" s="476">
        <f>SUM(N139:Q139)</f>
        <v>0</v>
      </c>
      <c r="N139" s="479"/>
      <c r="O139" s="482"/>
      <c r="P139" s="520"/>
      <c r="Q139" s="523"/>
      <c r="R139" s="403">
        <f>+$J139</f>
        <v>459</v>
      </c>
      <c r="S139" s="253"/>
      <c r="T139" s="260"/>
      <c r="U139" s="260"/>
      <c r="V139" s="260"/>
      <c r="W139" s="42"/>
      <c r="X139" s="34"/>
      <c r="Y139" s="34"/>
      <c r="Z139" s="34"/>
      <c r="AA139" s="34"/>
      <c r="AB139" s="403">
        <f t="shared" ref="AB139" si="199">+$J139</f>
        <v>459</v>
      </c>
      <c r="AC139" s="526">
        <f t="shared" ref="AC139" si="200">+L139</f>
        <v>0</v>
      </c>
      <c r="AD139" s="54">
        <f t="shared" si="192"/>
        <v>0</v>
      </c>
      <c r="AE139" s="54">
        <f t="shared" si="192"/>
        <v>0</v>
      </c>
      <c r="AF139" s="54">
        <f t="shared" si="192"/>
        <v>0</v>
      </c>
      <c r="AG139" s="54">
        <f t="shared" si="192"/>
        <v>0</v>
      </c>
      <c r="AH139" s="54">
        <f t="shared" si="192"/>
        <v>0</v>
      </c>
      <c r="AI139" s="54">
        <f t="shared" si="192"/>
        <v>0</v>
      </c>
      <c r="AJ139" s="54">
        <f t="shared" si="187"/>
        <v>0</v>
      </c>
      <c r="AK139" s="403">
        <f t="shared" ref="AK139" si="201">+$J139</f>
        <v>459</v>
      </c>
      <c r="AL139" s="455">
        <f>+N139</f>
        <v>0</v>
      </c>
      <c r="AM139" s="48">
        <f t="shared" si="98"/>
        <v>0</v>
      </c>
      <c r="AN139" s="51"/>
      <c r="AO139" s="51"/>
      <c r="AP139" s="51"/>
      <c r="AQ139" s="51"/>
      <c r="AR139" s="51"/>
      <c r="AS139" s="51"/>
      <c r="AT139" s="403">
        <f t="shared" ref="AT139" si="202">+$J139</f>
        <v>459</v>
      </c>
      <c r="AU139" s="446">
        <f>+O139</f>
        <v>0</v>
      </c>
      <c r="AV139" s="48">
        <f t="shared" si="99"/>
        <v>0</v>
      </c>
      <c r="AW139" s="51"/>
      <c r="AX139" s="51"/>
      <c r="AY139" s="51"/>
      <c r="AZ139" s="51"/>
      <c r="BA139" s="51"/>
      <c r="BB139" s="51"/>
      <c r="BC139" s="403">
        <f t="shared" ref="BC139" si="203">+$J139</f>
        <v>459</v>
      </c>
      <c r="BD139" s="449">
        <f>+P139</f>
        <v>0</v>
      </c>
      <c r="BE139" s="48">
        <f t="shared" si="100"/>
        <v>0</v>
      </c>
      <c r="BF139" s="51"/>
      <c r="BG139" s="51"/>
      <c r="BH139" s="51"/>
      <c r="BI139" s="51"/>
      <c r="BJ139" s="51"/>
      <c r="BK139" s="51"/>
      <c r="BL139" s="403">
        <f t="shared" ref="BL139" si="204">+$J139</f>
        <v>459</v>
      </c>
      <c r="BM139" s="452">
        <f>+Q139</f>
        <v>0</v>
      </c>
      <c r="BN139" s="48">
        <f t="shared" si="101"/>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462"/>
      <c r="C140" s="687"/>
      <c r="D140" s="609"/>
      <c r="E140" s="612"/>
      <c r="F140" s="612"/>
      <c r="G140" s="612"/>
      <c r="H140" s="612"/>
      <c r="I140" s="612"/>
      <c r="J140" s="486"/>
      <c r="K140" s="489"/>
      <c r="L140" s="474"/>
      <c r="M140" s="477"/>
      <c r="N140" s="480"/>
      <c r="O140" s="483"/>
      <c r="P140" s="521"/>
      <c r="Q140" s="524"/>
      <c r="R140" s="404"/>
      <c r="S140" s="43"/>
      <c r="T140" s="261"/>
      <c r="U140" s="261"/>
      <c r="V140" s="261"/>
      <c r="W140" s="43"/>
      <c r="X140" s="35"/>
      <c r="Y140" s="35"/>
      <c r="Z140" s="35"/>
      <c r="AA140" s="35"/>
      <c r="AB140" s="404"/>
      <c r="AC140" s="527"/>
      <c r="AD140" s="55">
        <f t="shared" si="192"/>
        <v>0</v>
      </c>
      <c r="AE140" s="55">
        <f t="shared" si="192"/>
        <v>0</v>
      </c>
      <c r="AF140" s="55">
        <f t="shared" si="192"/>
        <v>0</v>
      </c>
      <c r="AG140" s="55">
        <f t="shared" si="192"/>
        <v>0</v>
      </c>
      <c r="AH140" s="55">
        <f t="shared" si="192"/>
        <v>0</v>
      </c>
      <c r="AI140" s="55">
        <f t="shared" si="192"/>
        <v>0</v>
      </c>
      <c r="AJ140" s="55">
        <f t="shared" si="187"/>
        <v>0</v>
      </c>
      <c r="AK140" s="404"/>
      <c r="AL140" s="456"/>
      <c r="AM140" s="49">
        <f t="shared" ref="AM140:AM213" si="205">SUM(AN140:AS140)</f>
        <v>0</v>
      </c>
      <c r="AN140" s="52"/>
      <c r="AO140" s="52"/>
      <c r="AP140" s="52"/>
      <c r="AQ140" s="52"/>
      <c r="AR140" s="52"/>
      <c r="AS140" s="52"/>
      <c r="AT140" s="404"/>
      <c r="AU140" s="447"/>
      <c r="AV140" s="49">
        <f t="shared" ref="AV140:AV213" si="206">SUM(AW140:BB140)</f>
        <v>0</v>
      </c>
      <c r="AW140" s="52"/>
      <c r="AX140" s="52"/>
      <c r="AY140" s="52"/>
      <c r="AZ140" s="52"/>
      <c r="BA140" s="52"/>
      <c r="BB140" s="52"/>
      <c r="BC140" s="404"/>
      <c r="BD140" s="450"/>
      <c r="BE140" s="49">
        <f t="shared" ref="BE140:BE213" si="207">SUM(BF140:BK140)</f>
        <v>0</v>
      </c>
      <c r="BF140" s="52"/>
      <c r="BG140" s="52"/>
      <c r="BH140" s="52"/>
      <c r="BI140" s="52"/>
      <c r="BJ140" s="52"/>
      <c r="BK140" s="52"/>
      <c r="BL140" s="404"/>
      <c r="BM140" s="453"/>
      <c r="BN140" s="49">
        <f t="shared" ref="BN140:BN213" si="208">SUM(BO140:BT140)</f>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462"/>
      <c r="C141" s="687"/>
      <c r="D141" s="609"/>
      <c r="E141" s="612"/>
      <c r="F141" s="612"/>
      <c r="G141" s="612"/>
      <c r="H141" s="612"/>
      <c r="I141" s="612"/>
      <c r="J141" s="486"/>
      <c r="K141" s="489"/>
      <c r="L141" s="474"/>
      <c r="M141" s="477"/>
      <c r="N141" s="480"/>
      <c r="O141" s="483"/>
      <c r="P141" s="521"/>
      <c r="Q141" s="524"/>
      <c r="R141" s="404"/>
      <c r="S141" s="43"/>
      <c r="T141" s="261"/>
      <c r="U141" s="261"/>
      <c r="V141" s="261"/>
      <c r="W141" s="43"/>
      <c r="X141" s="35"/>
      <c r="Y141" s="35"/>
      <c r="Z141" s="35"/>
      <c r="AA141" s="35"/>
      <c r="AB141" s="404"/>
      <c r="AC141" s="527"/>
      <c r="AD141" s="55">
        <f t="shared" si="192"/>
        <v>0</v>
      </c>
      <c r="AE141" s="55">
        <f t="shared" si="192"/>
        <v>0</v>
      </c>
      <c r="AF141" s="55">
        <f t="shared" si="192"/>
        <v>0</v>
      </c>
      <c r="AG141" s="55">
        <f t="shared" si="192"/>
        <v>0</v>
      </c>
      <c r="AH141" s="55">
        <f t="shared" si="192"/>
        <v>0</v>
      </c>
      <c r="AI141" s="55">
        <f t="shared" si="192"/>
        <v>0</v>
      </c>
      <c r="AJ141" s="55">
        <f t="shared" si="187"/>
        <v>0</v>
      </c>
      <c r="AK141" s="404"/>
      <c r="AL141" s="456"/>
      <c r="AM141" s="49">
        <f t="shared" si="205"/>
        <v>0</v>
      </c>
      <c r="AN141" s="52"/>
      <c r="AO141" s="52"/>
      <c r="AP141" s="52"/>
      <c r="AQ141" s="52"/>
      <c r="AR141" s="52"/>
      <c r="AS141" s="52"/>
      <c r="AT141" s="404"/>
      <c r="AU141" s="447"/>
      <c r="AV141" s="49">
        <f t="shared" si="206"/>
        <v>0</v>
      </c>
      <c r="AW141" s="52"/>
      <c r="AX141" s="52"/>
      <c r="AY141" s="52"/>
      <c r="AZ141" s="52"/>
      <c r="BA141" s="52"/>
      <c r="BB141" s="52"/>
      <c r="BC141" s="404"/>
      <c r="BD141" s="450"/>
      <c r="BE141" s="49">
        <f t="shared" si="207"/>
        <v>0</v>
      </c>
      <c r="BF141" s="52"/>
      <c r="BG141" s="52"/>
      <c r="BH141" s="52"/>
      <c r="BI141" s="52"/>
      <c r="BJ141" s="52"/>
      <c r="BK141" s="52"/>
      <c r="BL141" s="404"/>
      <c r="BM141" s="453"/>
      <c r="BN141" s="49">
        <f t="shared" si="208"/>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462"/>
      <c r="C142" s="687"/>
      <c r="D142" s="610"/>
      <c r="E142" s="613"/>
      <c r="F142" s="613"/>
      <c r="G142" s="613"/>
      <c r="H142" s="613"/>
      <c r="I142" s="613"/>
      <c r="J142" s="487"/>
      <c r="K142" s="490"/>
      <c r="L142" s="475"/>
      <c r="M142" s="478"/>
      <c r="N142" s="481"/>
      <c r="O142" s="484"/>
      <c r="P142" s="522"/>
      <c r="Q142" s="525"/>
      <c r="R142" s="405"/>
      <c r="S142" s="44"/>
      <c r="T142" s="262"/>
      <c r="U142" s="262"/>
      <c r="V142" s="262"/>
      <c r="W142" s="44"/>
      <c r="X142" s="36"/>
      <c r="Y142" s="36"/>
      <c r="Z142" s="36"/>
      <c r="AA142" s="36"/>
      <c r="AB142" s="405"/>
      <c r="AC142" s="528"/>
      <c r="AD142" s="56">
        <f t="shared" si="192"/>
        <v>0</v>
      </c>
      <c r="AE142" s="56">
        <f t="shared" si="192"/>
        <v>0</v>
      </c>
      <c r="AF142" s="56">
        <f t="shared" si="192"/>
        <v>0</v>
      </c>
      <c r="AG142" s="56">
        <f t="shared" si="192"/>
        <v>0</v>
      </c>
      <c r="AH142" s="56">
        <f t="shared" si="192"/>
        <v>0</v>
      </c>
      <c r="AI142" s="56">
        <f t="shared" si="192"/>
        <v>0</v>
      </c>
      <c r="AJ142" s="56">
        <f t="shared" si="187"/>
        <v>0</v>
      </c>
      <c r="AK142" s="405"/>
      <c r="AL142" s="457"/>
      <c r="AM142" s="50">
        <f t="shared" si="205"/>
        <v>0</v>
      </c>
      <c r="AN142" s="53"/>
      <c r="AO142" s="53"/>
      <c r="AP142" s="53"/>
      <c r="AQ142" s="53"/>
      <c r="AR142" s="53"/>
      <c r="AS142" s="53"/>
      <c r="AT142" s="405"/>
      <c r="AU142" s="448"/>
      <c r="AV142" s="50">
        <f t="shared" si="206"/>
        <v>0</v>
      </c>
      <c r="AW142" s="53"/>
      <c r="AX142" s="53"/>
      <c r="AY142" s="53"/>
      <c r="AZ142" s="53"/>
      <c r="BA142" s="53"/>
      <c r="BB142" s="53"/>
      <c r="BC142" s="405"/>
      <c r="BD142" s="451"/>
      <c r="BE142" s="50">
        <f t="shared" si="207"/>
        <v>0</v>
      </c>
      <c r="BF142" s="53"/>
      <c r="BG142" s="53"/>
      <c r="BH142" s="53"/>
      <c r="BI142" s="53"/>
      <c r="BJ142" s="53"/>
      <c r="BK142" s="53"/>
      <c r="BL142" s="405"/>
      <c r="BM142" s="454"/>
      <c r="BN142" s="50">
        <f t="shared" si="208"/>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462"/>
      <c r="C143" s="687"/>
      <c r="D143" s="608"/>
      <c r="E143" s="611"/>
      <c r="F143" s="611"/>
      <c r="G143" s="611"/>
      <c r="H143" s="611"/>
      <c r="I143" s="611"/>
      <c r="J143" s="485">
        <v>460</v>
      </c>
      <c r="K143" s="488" t="str">
        <f>+Metas!K522</f>
        <v>Jornadas de sensibilización a la comunidad para promocionar el respeto a la vida y el goce efectivo de sus derechos.</v>
      </c>
      <c r="L143" s="473"/>
      <c r="M143" s="476">
        <f>SUM(N143:Q143)</f>
        <v>0</v>
      </c>
      <c r="N143" s="479"/>
      <c r="O143" s="482"/>
      <c r="P143" s="520"/>
      <c r="Q143" s="523"/>
      <c r="R143" s="403">
        <f>+$J143</f>
        <v>460</v>
      </c>
      <c r="S143" s="253"/>
      <c r="T143" s="260"/>
      <c r="U143" s="260"/>
      <c r="V143" s="260"/>
      <c r="W143" s="42"/>
      <c r="X143" s="34"/>
      <c r="Y143" s="34"/>
      <c r="Z143" s="34"/>
      <c r="AA143" s="34"/>
      <c r="AB143" s="403">
        <f t="shared" ref="AB143" si="209">+$J143</f>
        <v>460</v>
      </c>
      <c r="AC143" s="526">
        <f t="shared" ref="AC143" si="210">+L143</f>
        <v>0</v>
      </c>
      <c r="AD143" s="54">
        <f t="shared" si="192"/>
        <v>0</v>
      </c>
      <c r="AE143" s="54">
        <f t="shared" si="192"/>
        <v>0</v>
      </c>
      <c r="AF143" s="54">
        <f t="shared" si="192"/>
        <v>0</v>
      </c>
      <c r="AG143" s="54">
        <f t="shared" si="192"/>
        <v>0</v>
      </c>
      <c r="AH143" s="54">
        <f t="shared" si="192"/>
        <v>0</v>
      </c>
      <c r="AI143" s="54">
        <f t="shared" si="192"/>
        <v>0</v>
      </c>
      <c r="AJ143" s="54">
        <f t="shared" si="187"/>
        <v>0</v>
      </c>
      <c r="AK143" s="403">
        <f t="shared" ref="AK143" si="211">+$J143</f>
        <v>460</v>
      </c>
      <c r="AL143" s="455">
        <f>+N143</f>
        <v>0</v>
      </c>
      <c r="AM143" s="48">
        <f t="shared" si="205"/>
        <v>0</v>
      </c>
      <c r="AN143" s="51"/>
      <c r="AO143" s="51"/>
      <c r="AP143" s="51"/>
      <c r="AQ143" s="51"/>
      <c r="AR143" s="51"/>
      <c r="AS143" s="51"/>
      <c r="AT143" s="403">
        <f t="shared" ref="AT143" si="212">+$J143</f>
        <v>460</v>
      </c>
      <c r="AU143" s="446">
        <f>+O143</f>
        <v>0</v>
      </c>
      <c r="AV143" s="48">
        <f t="shared" si="206"/>
        <v>0</v>
      </c>
      <c r="AW143" s="51"/>
      <c r="AX143" s="51"/>
      <c r="AY143" s="51"/>
      <c r="AZ143" s="51"/>
      <c r="BA143" s="51"/>
      <c r="BB143" s="51"/>
      <c r="BC143" s="403">
        <f t="shared" ref="BC143" si="213">+$J143</f>
        <v>460</v>
      </c>
      <c r="BD143" s="449">
        <f>+P143</f>
        <v>0</v>
      </c>
      <c r="BE143" s="48">
        <f t="shared" si="207"/>
        <v>0</v>
      </c>
      <c r="BF143" s="51"/>
      <c r="BG143" s="51"/>
      <c r="BH143" s="51"/>
      <c r="BI143" s="51"/>
      <c r="BJ143" s="51"/>
      <c r="BK143" s="51"/>
      <c r="BL143" s="403">
        <f t="shared" ref="BL143" si="214">+$J143</f>
        <v>460</v>
      </c>
      <c r="BM143" s="452">
        <f>+Q143</f>
        <v>0</v>
      </c>
      <c r="BN143" s="48">
        <f t="shared" si="208"/>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462"/>
      <c r="C144" s="687"/>
      <c r="D144" s="609"/>
      <c r="E144" s="612"/>
      <c r="F144" s="612"/>
      <c r="G144" s="612"/>
      <c r="H144" s="612"/>
      <c r="I144" s="612"/>
      <c r="J144" s="486"/>
      <c r="K144" s="489"/>
      <c r="L144" s="474"/>
      <c r="M144" s="477"/>
      <c r="N144" s="480"/>
      <c r="O144" s="483"/>
      <c r="P144" s="521"/>
      <c r="Q144" s="524"/>
      <c r="R144" s="404"/>
      <c r="S144" s="43"/>
      <c r="T144" s="261"/>
      <c r="U144" s="261"/>
      <c r="V144" s="261"/>
      <c r="W144" s="43"/>
      <c r="X144" s="35"/>
      <c r="Y144" s="35"/>
      <c r="Z144" s="35"/>
      <c r="AA144" s="35"/>
      <c r="AB144" s="404"/>
      <c r="AC144" s="527"/>
      <c r="AD144" s="55">
        <f t="shared" si="192"/>
        <v>0</v>
      </c>
      <c r="AE144" s="55">
        <f t="shared" si="192"/>
        <v>0</v>
      </c>
      <c r="AF144" s="55">
        <f t="shared" si="192"/>
        <v>0</v>
      </c>
      <c r="AG144" s="55">
        <f t="shared" si="192"/>
        <v>0</v>
      </c>
      <c r="AH144" s="55">
        <f t="shared" si="192"/>
        <v>0</v>
      </c>
      <c r="AI144" s="55">
        <f t="shared" si="192"/>
        <v>0</v>
      </c>
      <c r="AJ144" s="55">
        <f t="shared" si="187"/>
        <v>0</v>
      </c>
      <c r="AK144" s="404"/>
      <c r="AL144" s="456"/>
      <c r="AM144" s="49">
        <f t="shared" si="205"/>
        <v>0</v>
      </c>
      <c r="AN144" s="52"/>
      <c r="AO144" s="52"/>
      <c r="AP144" s="52"/>
      <c r="AQ144" s="52"/>
      <c r="AR144" s="52"/>
      <c r="AS144" s="52"/>
      <c r="AT144" s="404"/>
      <c r="AU144" s="447"/>
      <c r="AV144" s="49">
        <f t="shared" si="206"/>
        <v>0</v>
      </c>
      <c r="AW144" s="52"/>
      <c r="AX144" s="52"/>
      <c r="AY144" s="52"/>
      <c r="AZ144" s="52"/>
      <c r="BA144" s="52"/>
      <c r="BB144" s="52"/>
      <c r="BC144" s="404"/>
      <c r="BD144" s="450"/>
      <c r="BE144" s="49">
        <f t="shared" si="207"/>
        <v>0</v>
      </c>
      <c r="BF144" s="52"/>
      <c r="BG144" s="52"/>
      <c r="BH144" s="52"/>
      <c r="BI144" s="52"/>
      <c r="BJ144" s="52"/>
      <c r="BK144" s="52"/>
      <c r="BL144" s="404"/>
      <c r="BM144" s="453"/>
      <c r="BN144" s="49">
        <f t="shared" si="208"/>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462"/>
      <c r="C145" s="687"/>
      <c r="D145" s="609"/>
      <c r="E145" s="612"/>
      <c r="F145" s="612"/>
      <c r="G145" s="612"/>
      <c r="H145" s="612"/>
      <c r="I145" s="612"/>
      <c r="J145" s="486"/>
      <c r="K145" s="489"/>
      <c r="L145" s="474"/>
      <c r="M145" s="477"/>
      <c r="N145" s="480"/>
      <c r="O145" s="483"/>
      <c r="P145" s="521"/>
      <c r="Q145" s="524"/>
      <c r="R145" s="404"/>
      <c r="S145" s="43"/>
      <c r="T145" s="261"/>
      <c r="U145" s="261"/>
      <c r="V145" s="261"/>
      <c r="W145" s="43"/>
      <c r="X145" s="35"/>
      <c r="Y145" s="35"/>
      <c r="Z145" s="35"/>
      <c r="AA145" s="35"/>
      <c r="AB145" s="404"/>
      <c r="AC145" s="527"/>
      <c r="AD145" s="55">
        <f t="shared" si="192"/>
        <v>0</v>
      </c>
      <c r="AE145" s="55">
        <f t="shared" si="192"/>
        <v>0</v>
      </c>
      <c r="AF145" s="55">
        <f t="shared" si="192"/>
        <v>0</v>
      </c>
      <c r="AG145" s="55">
        <f t="shared" si="192"/>
        <v>0</v>
      </c>
      <c r="AH145" s="55">
        <f t="shared" si="192"/>
        <v>0</v>
      </c>
      <c r="AI145" s="55">
        <f t="shared" si="192"/>
        <v>0</v>
      </c>
      <c r="AJ145" s="55">
        <f t="shared" si="187"/>
        <v>0</v>
      </c>
      <c r="AK145" s="404"/>
      <c r="AL145" s="456"/>
      <c r="AM145" s="49">
        <f t="shared" si="205"/>
        <v>0</v>
      </c>
      <c r="AN145" s="52"/>
      <c r="AO145" s="52"/>
      <c r="AP145" s="52"/>
      <c r="AQ145" s="52"/>
      <c r="AR145" s="52"/>
      <c r="AS145" s="52"/>
      <c r="AT145" s="404"/>
      <c r="AU145" s="447"/>
      <c r="AV145" s="49">
        <f t="shared" si="206"/>
        <v>0</v>
      </c>
      <c r="AW145" s="52"/>
      <c r="AX145" s="52"/>
      <c r="AY145" s="52"/>
      <c r="AZ145" s="52"/>
      <c r="BA145" s="52"/>
      <c r="BB145" s="52"/>
      <c r="BC145" s="404"/>
      <c r="BD145" s="450"/>
      <c r="BE145" s="49">
        <f t="shared" si="207"/>
        <v>0</v>
      </c>
      <c r="BF145" s="52"/>
      <c r="BG145" s="52"/>
      <c r="BH145" s="52"/>
      <c r="BI145" s="52"/>
      <c r="BJ145" s="52"/>
      <c r="BK145" s="52"/>
      <c r="BL145" s="404"/>
      <c r="BM145" s="453"/>
      <c r="BN145" s="49">
        <f t="shared" si="208"/>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462"/>
      <c r="C146" s="687"/>
      <c r="D146" s="610"/>
      <c r="E146" s="613"/>
      <c r="F146" s="613"/>
      <c r="G146" s="613"/>
      <c r="H146" s="613"/>
      <c r="I146" s="613"/>
      <c r="J146" s="487"/>
      <c r="K146" s="490"/>
      <c r="L146" s="475"/>
      <c r="M146" s="478"/>
      <c r="N146" s="481"/>
      <c r="O146" s="484"/>
      <c r="P146" s="522"/>
      <c r="Q146" s="525"/>
      <c r="R146" s="405"/>
      <c r="S146" s="44"/>
      <c r="T146" s="262"/>
      <c r="U146" s="262"/>
      <c r="V146" s="262"/>
      <c r="W146" s="44"/>
      <c r="X146" s="36"/>
      <c r="Y146" s="36"/>
      <c r="Z146" s="36"/>
      <c r="AA146" s="36"/>
      <c r="AB146" s="405"/>
      <c r="AC146" s="528"/>
      <c r="AD146" s="56">
        <f t="shared" si="192"/>
        <v>0</v>
      </c>
      <c r="AE146" s="56">
        <f t="shared" si="192"/>
        <v>0</v>
      </c>
      <c r="AF146" s="56">
        <f t="shared" si="192"/>
        <v>0</v>
      </c>
      <c r="AG146" s="56">
        <f t="shared" si="192"/>
        <v>0</v>
      </c>
      <c r="AH146" s="56">
        <f t="shared" si="192"/>
        <v>0</v>
      </c>
      <c r="AI146" s="56">
        <f t="shared" si="192"/>
        <v>0</v>
      </c>
      <c r="AJ146" s="56">
        <f t="shared" si="187"/>
        <v>0</v>
      </c>
      <c r="AK146" s="405"/>
      <c r="AL146" s="457"/>
      <c r="AM146" s="50">
        <f t="shared" si="205"/>
        <v>0</v>
      </c>
      <c r="AN146" s="53"/>
      <c r="AO146" s="53"/>
      <c r="AP146" s="53"/>
      <c r="AQ146" s="53"/>
      <c r="AR146" s="53"/>
      <c r="AS146" s="53"/>
      <c r="AT146" s="405"/>
      <c r="AU146" s="448"/>
      <c r="AV146" s="50">
        <f t="shared" si="206"/>
        <v>0</v>
      </c>
      <c r="AW146" s="53"/>
      <c r="AX146" s="53"/>
      <c r="AY146" s="53"/>
      <c r="AZ146" s="53"/>
      <c r="BA146" s="53"/>
      <c r="BB146" s="53"/>
      <c r="BC146" s="405"/>
      <c r="BD146" s="451"/>
      <c r="BE146" s="50">
        <f t="shared" si="207"/>
        <v>0</v>
      </c>
      <c r="BF146" s="53"/>
      <c r="BG146" s="53"/>
      <c r="BH146" s="53"/>
      <c r="BI146" s="53"/>
      <c r="BJ146" s="53"/>
      <c r="BK146" s="53"/>
      <c r="BL146" s="405"/>
      <c r="BM146" s="454"/>
      <c r="BN146" s="50">
        <f t="shared" si="208"/>
        <v>0</v>
      </c>
      <c r="BO146" s="53"/>
      <c r="BP146" s="53"/>
      <c r="BQ146" s="53"/>
      <c r="BR146" s="53"/>
      <c r="BS146" s="53"/>
      <c r="BT146" s="53"/>
      <c r="BU146" s="517"/>
      <c r="BV146" s="518"/>
      <c r="BW146" s="518"/>
      <c r="BX146" s="518"/>
      <c r="BY146" s="518"/>
      <c r="BZ146" s="518"/>
      <c r="CA146" s="518"/>
      <c r="CB146" s="518"/>
      <c r="CC146" s="519"/>
    </row>
    <row r="147" spans="1:81" s="62" customFormat="1" ht="40.200000000000003" customHeight="1" thickTop="1" x14ac:dyDescent="0.3">
      <c r="A147" s="38"/>
      <c r="B147" s="462"/>
      <c r="C147" s="687"/>
      <c r="D147" s="608"/>
      <c r="E147" s="611"/>
      <c r="F147" s="611"/>
      <c r="G147" s="611"/>
      <c r="H147" s="611"/>
      <c r="I147" s="611"/>
      <c r="J147" s="485">
        <v>461</v>
      </c>
      <c r="K147" s="488" t="str">
        <f>+Metas!K523</f>
        <v>Jornadas de promoción al respeto y la garantía de los derechos sociales, culturales, civiles y políticos de los Afro descendientes, indígenas, población reincorporada y Rrom en el departamento de Norte de Santander.</v>
      </c>
      <c r="L147" s="473"/>
      <c r="M147" s="476">
        <f>SUM(N147:Q147)</f>
        <v>0</v>
      </c>
      <c r="N147" s="479"/>
      <c r="O147" s="482"/>
      <c r="P147" s="520"/>
      <c r="Q147" s="523"/>
      <c r="R147" s="403">
        <f>+$J147</f>
        <v>461</v>
      </c>
      <c r="S147" s="253"/>
      <c r="T147" s="260"/>
      <c r="U147" s="260"/>
      <c r="V147" s="260"/>
      <c r="W147" s="42"/>
      <c r="X147" s="34"/>
      <c r="Y147" s="34"/>
      <c r="Z147" s="34"/>
      <c r="AA147" s="34"/>
      <c r="AB147" s="403">
        <f t="shared" ref="AB147" si="215">+$J147</f>
        <v>461</v>
      </c>
      <c r="AC147" s="526">
        <f t="shared" ref="AC147" si="216">+L147</f>
        <v>0</v>
      </c>
      <c r="AD147" s="54">
        <f t="shared" si="192"/>
        <v>0</v>
      </c>
      <c r="AE147" s="54">
        <f t="shared" si="192"/>
        <v>0</v>
      </c>
      <c r="AF147" s="54">
        <f t="shared" si="192"/>
        <v>0</v>
      </c>
      <c r="AG147" s="54">
        <f t="shared" si="192"/>
        <v>0</v>
      </c>
      <c r="AH147" s="54">
        <f t="shared" si="192"/>
        <v>0</v>
      </c>
      <c r="AI147" s="54">
        <f t="shared" si="192"/>
        <v>0</v>
      </c>
      <c r="AJ147" s="54">
        <f t="shared" si="187"/>
        <v>0</v>
      </c>
      <c r="AK147" s="403">
        <f t="shared" ref="AK147" si="217">+$J147</f>
        <v>461</v>
      </c>
      <c r="AL147" s="455">
        <f>+N147</f>
        <v>0</v>
      </c>
      <c r="AM147" s="48">
        <f t="shared" si="205"/>
        <v>0</v>
      </c>
      <c r="AN147" s="51"/>
      <c r="AO147" s="51"/>
      <c r="AP147" s="51"/>
      <c r="AQ147" s="51"/>
      <c r="AR147" s="51"/>
      <c r="AS147" s="51"/>
      <c r="AT147" s="403">
        <f t="shared" ref="AT147" si="218">+$J147</f>
        <v>461</v>
      </c>
      <c r="AU147" s="446">
        <f>+O147</f>
        <v>0</v>
      </c>
      <c r="AV147" s="48">
        <f t="shared" si="206"/>
        <v>0</v>
      </c>
      <c r="AW147" s="51"/>
      <c r="AX147" s="51"/>
      <c r="AY147" s="51"/>
      <c r="AZ147" s="51"/>
      <c r="BA147" s="51"/>
      <c r="BB147" s="51"/>
      <c r="BC147" s="403">
        <f t="shared" ref="BC147" si="219">+$J147</f>
        <v>461</v>
      </c>
      <c r="BD147" s="449">
        <f>+P147</f>
        <v>0</v>
      </c>
      <c r="BE147" s="48">
        <f t="shared" si="207"/>
        <v>0</v>
      </c>
      <c r="BF147" s="51"/>
      <c r="BG147" s="51"/>
      <c r="BH147" s="51"/>
      <c r="BI147" s="51"/>
      <c r="BJ147" s="51"/>
      <c r="BK147" s="51"/>
      <c r="BL147" s="403">
        <f t="shared" ref="BL147" si="220">+$J147</f>
        <v>461</v>
      </c>
      <c r="BM147" s="452">
        <f>+Q147</f>
        <v>0</v>
      </c>
      <c r="BN147" s="48">
        <f t="shared" si="208"/>
        <v>0</v>
      </c>
      <c r="BO147" s="51"/>
      <c r="BP147" s="51"/>
      <c r="BQ147" s="51"/>
      <c r="BR147" s="51"/>
      <c r="BS147" s="51"/>
      <c r="BT147" s="51"/>
      <c r="BU147" s="513"/>
      <c r="BV147" s="514"/>
      <c r="BW147" s="514"/>
      <c r="BX147" s="514"/>
      <c r="BY147" s="514"/>
      <c r="BZ147" s="514"/>
      <c r="CA147" s="514"/>
      <c r="CB147" s="514"/>
      <c r="CC147" s="515"/>
    </row>
    <row r="148" spans="1:81" s="62" customFormat="1" ht="40.200000000000003" customHeight="1" x14ac:dyDescent="0.3">
      <c r="A148" s="38"/>
      <c r="B148" s="462"/>
      <c r="C148" s="687"/>
      <c r="D148" s="609"/>
      <c r="E148" s="612"/>
      <c r="F148" s="612"/>
      <c r="G148" s="612"/>
      <c r="H148" s="612"/>
      <c r="I148" s="612"/>
      <c r="J148" s="486"/>
      <c r="K148" s="489"/>
      <c r="L148" s="474"/>
      <c r="M148" s="477"/>
      <c r="N148" s="480"/>
      <c r="O148" s="483"/>
      <c r="P148" s="521"/>
      <c r="Q148" s="524"/>
      <c r="R148" s="404"/>
      <c r="S148" s="43"/>
      <c r="T148" s="261"/>
      <c r="U148" s="261"/>
      <c r="V148" s="261"/>
      <c r="W148" s="43"/>
      <c r="X148" s="35"/>
      <c r="Y148" s="35"/>
      <c r="Z148" s="35"/>
      <c r="AA148" s="35"/>
      <c r="AB148" s="404"/>
      <c r="AC148" s="527"/>
      <c r="AD148" s="55">
        <f t="shared" si="192"/>
        <v>0</v>
      </c>
      <c r="AE148" s="55">
        <f t="shared" si="192"/>
        <v>0</v>
      </c>
      <c r="AF148" s="55">
        <f t="shared" si="192"/>
        <v>0</v>
      </c>
      <c r="AG148" s="55">
        <f t="shared" si="192"/>
        <v>0</v>
      </c>
      <c r="AH148" s="55">
        <f t="shared" si="192"/>
        <v>0</v>
      </c>
      <c r="AI148" s="55">
        <f t="shared" si="192"/>
        <v>0</v>
      </c>
      <c r="AJ148" s="55">
        <f t="shared" si="187"/>
        <v>0</v>
      </c>
      <c r="AK148" s="404"/>
      <c r="AL148" s="456"/>
      <c r="AM148" s="49">
        <f t="shared" si="205"/>
        <v>0</v>
      </c>
      <c r="AN148" s="52"/>
      <c r="AO148" s="52"/>
      <c r="AP148" s="52"/>
      <c r="AQ148" s="52"/>
      <c r="AR148" s="52"/>
      <c r="AS148" s="52"/>
      <c r="AT148" s="404"/>
      <c r="AU148" s="447"/>
      <c r="AV148" s="49">
        <f t="shared" si="206"/>
        <v>0</v>
      </c>
      <c r="AW148" s="52"/>
      <c r="AX148" s="52"/>
      <c r="AY148" s="52"/>
      <c r="AZ148" s="52"/>
      <c r="BA148" s="52"/>
      <c r="BB148" s="52"/>
      <c r="BC148" s="404"/>
      <c r="BD148" s="450"/>
      <c r="BE148" s="49">
        <f t="shared" si="207"/>
        <v>0</v>
      </c>
      <c r="BF148" s="52"/>
      <c r="BG148" s="52"/>
      <c r="BH148" s="52"/>
      <c r="BI148" s="52"/>
      <c r="BJ148" s="52"/>
      <c r="BK148" s="52"/>
      <c r="BL148" s="404"/>
      <c r="BM148" s="453"/>
      <c r="BN148" s="49">
        <f t="shared" si="208"/>
        <v>0</v>
      </c>
      <c r="BO148" s="52"/>
      <c r="BP148" s="52"/>
      <c r="BQ148" s="52"/>
      <c r="BR148" s="52"/>
      <c r="BS148" s="52"/>
      <c r="BT148" s="52"/>
      <c r="BU148" s="418"/>
      <c r="BV148" s="419"/>
      <c r="BW148" s="419"/>
      <c r="BX148" s="419"/>
      <c r="BY148" s="419"/>
      <c r="BZ148" s="419"/>
      <c r="CA148" s="419"/>
      <c r="CB148" s="419"/>
      <c r="CC148" s="516"/>
    </row>
    <row r="149" spans="1:81" s="62" customFormat="1" ht="40.200000000000003" customHeight="1" x14ac:dyDescent="0.3">
      <c r="A149" s="38"/>
      <c r="B149" s="462"/>
      <c r="C149" s="687"/>
      <c r="D149" s="609"/>
      <c r="E149" s="612"/>
      <c r="F149" s="612"/>
      <c r="G149" s="612"/>
      <c r="H149" s="612"/>
      <c r="I149" s="612"/>
      <c r="J149" s="486"/>
      <c r="K149" s="489"/>
      <c r="L149" s="474"/>
      <c r="M149" s="477"/>
      <c r="N149" s="480"/>
      <c r="O149" s="483"/>
      <c r="P149" s="521"/>
      <c r="Q149" s="524"/>
      <c r="R149" s="404"/>
      <c r="S149" s="43"/>
      <c r="T149" s="261"/>
      <c r="U149" s="261"/>
      <c r="V149" s="261"/>
      <c r="W149" s="43"/>
      <c r="X149" s="35"/>
      <c r="Y149" s="35"/>
      <c r="Z149" s="35"/>
      <c r="AA149" s="35"/>
      <c r="AB149" s="404"/>
      <c r="AC149" s="527"/>
      <c r="AD149" s="55">
        <f t="shared" si="192"/>
        <v>0</v>
      </c>
      <c r="AE149" s="55">
        <f t="shared" si="192"/>
        <v>0</v>
      </c>
      <c r="AF149" s="55">
        <f t="shared" si="192"/>
        <v>0</v>
      </c>
      <c r="AG149" s="55">
        <f t="shared" si="192"/>
        <v>0</v>
      </c>
      <c r="AH149" s="55">
        <f t="shared" si="192"/>
        <v>0</v>
      </c>
      <c r="AI149" s="55">
        <f t="shared" si="192"/>
        <v>0</v>
      </c>
      <c r="AJ149" s="55">
        <f t="shared" si="187"/>
        <v>0</v>
      </c>
      <c r="AK149" s="404"/>
      <c r="AL149" s="456"/>
      <c r="AM149" s="49">
        <f t="shared" si="205"/>
        <v>0</v>
      </c>
      <c r="AN149" s="52"/>
      <c r="AO149" s="52"/>
      <c r="AP149" s="52"/>
      <c r="AQ149" s="52"/>
      <c r="AR149" s="52"/>
      <c r="AS149" s="52"/>
      <c r="AT149" s="404"/>
      <c r="AU149" s="447"/>
      <c r="AV149" s="49">
        <f t="shared" si="206"/>
        <v>0</v>
      </c>
      <c r="AW149" s="52"/>
      <c r="AX149" s="52"/>
      <c r="AY149" s="52"/>
      <c r="AZ149" s="52"/>
      <c r="BA149" s="52"/>
      <c r="BB149" s="52"/>
      <c r="BC149" s="404"/>
      <c r="BD149" s="450"/>
      <c r="BE149" s="49">
        <f t="shared" si="207"/>
        <v>0</v>
      </c>
      <c r="BF149" s="52"/>
      <c r="BG149" s="52"/>
      <c r="BH149" s="52"/>
      <c r="BI149" s="52"/>
      <c r="BJ149" s="52"/>
      <c r="BK149" s="52"/>
      <c r="BL149" s="404"/>
      <c r="BM149" s="453"/>
      <c r="BN149" s="49">
        <f t="shared" si="208"/>
        <v>0</v>
      </c>
      <c r="BO149" s="52"/>
      <c r="BP149" s="52"/>
      <c r="BQ149" s="52"/>
      <c r="BR149" s="52"/>
      <c r="BS149" s="52"/>
      <c r="BT149" s="52"/>
      <c r="BU149" s="418"/>
      <c r="BV149" s="419"/>
      <c r="BW149" s="419"/>
      <c r="BX149" s="419"/>
      <c r="BY149" s="419"/>
      <c r="BZ149" s="419"/>
      <c r="CA149" s="419"/>
      <c r="CB149" s="419"/>
      <c r="CC149" s="516"/>
    </row>
    <row r="150" spans="1:81" s="62" customFormat="1" ht="40.200000000000003" customHeight="1" thickBot="1" x14ac:dyDescent="0.35">
      <c r="A150" s="38"/>
      <c r="B150" s="462"/>
      <c r="C150" s="687"/>
      <c r="D150" s="610"/>
      <c r="E150" s="613"/>
      <c r="F150" s="613"/>
      <c r="G150" s="613"/>
      <c r="H150" s="613"/>
      <c r="I150" s="613"/>
      <c r="J150" s="487"/>
      <c r="K150" s="490"/>
      <c r="L150" s="475"/>
      <c r="M150" s="478"/>
      <c r="N150" s="481"/>
      <c r="O150" s="484"/>
      <c r="P150" s="522"/>
      <c r="Q150" s="525"/>
      <c r="R150" s="405"/>
      <c r="S150" s="44"/>
      <c r="T150" s="262"/>
      <c r="U150" s="262"/>
      <c r="V150" s="262"/>
      <c r="W150" s="44"/>
      <c r="X150" s="36"/>
      <c r="Y150" s="36"/>
      <c r="Z150" s="36"/>
      <c r="AA150" s="36"/>
      <c r="AB150" s="405"/>
      <c r="AC150" s="528"/>
      <c r="AD150" s="56">
        <f t="shared" si="192"/>
        <v>0</v>
      </c>
      <c r="AE150" s="56">
        <f t="shared" si="192"/>
        <v>0</v>
      </c>
      <c r="AF150" s="56">
        <f t="shared" si="192"/>
        <v>0</v>
      </c>
      <c r="AG150" s="56">
        <f t="shared" si="192"/>
        <v>0</v>
      </c>
      <c r="AH150" s="56">
        <f t="shared" si="192"/>
        <v>0</v>
      </c>
      <c r="AI150" s="56">
        <f t="shared" si="192"/>
        <v>0</v>
      </c>
      <c r="AJ150" s="56">
        <f t="shared" si="187"/>
        <v>0</v>
      </c>
      <c r="AK150" s="405"/>
      <c r="AL150" s="457"/>
      <c r="AM150" s="50">
        <f t="shared" si="205"/>
        <v>0</v>
      </c>
      <c r="AN150" s="53"/>
      <c r="AO150" s="53"/>
      <c r="AP150" s="53"/>
      <c r="AQ150" s="53"/>
      <c r="AR150" s="53"/>
      <c r="AS150" s="53"/>
      <c r="AT150" s="405"/>
      <c r="AU150" s="448"/>
      <c r="AV150" s="50">
        <f t="shared" si="206"/>
        <v>0</v>
      </c>
      <c r="AW150" s="53"/>
      <c r="AX150" s="53"/>
      <c r="AY150" s="53"/>
      <c r="AZ150" s="53"/>
      <c r="BA150" s="53"/>
      <c r="BB150" s="53"/>
      <c r="BC150" s="405"/>
      <c r="BD150" s="451"/>
      <c r="BE150" s="50">
        <f t="shared" si="207"/>
        <v>0</v>
      </c>
      <c r="BF150" s="53"/>
      <c r="BG150" s="53"/>
      <c r="BH150" s="53"/>
      <c r="BI150" s="53"/>
      <c r="BJ150" s="53"/>
      <c r="BK150" s="53"/>
      <c r="BL150" s="405"/>
      <c r="BM150" s="454"/>
      <c r="BN150" s="50">
        <f t="shared" si="208"/>
        <v>0</v>
      </c>
      <c r="BO150" s="53"/>
      <c r="BP150" s="53"/>
      <c r="BQ150" s="53"/>
      <c r="BR150" s="53"/>
      <c r="BS150" s="53"/>
      <c r="BT150" s="53"/>
      <c r="BU150" s="517"/>
      <c r="BV150" s="518"/>
      <c r="BW150" s="518"/>
      <c r="BX150" s="518"/>
      <c r="BY150" s="518"/>
      <c r="BZ150" s="518"/>
      <c r="CA150" s="518"/>
      <c r="CB150" s="518"/>
      <c r="CC150" s="519"/>
    </row>
    <row r="151" spans="1:81" s="62" customFormat="1" ht="40.200000000000003" customHeight="1" thickTop="1" x14ac:dyDescent="0.3">
      <c r="A151" s="38"/>
      <c r="B151" s="462"/>
      <c r="C151" s="687"/>
      <c r="D151" s="608"/>
      <c r="E151" s="611"/>
      <c r="F151" s="611"/>
      <c r="G151" s="611"/>
      <c r="H151" s="611"/>
      <c r="I151" s="611"/>
      <c r="J151" s="485">
        <v>462</v>
      </c>
      <c r="K151" s="488" t="str">
        <f>+Metas!K524</f>
        <v>Talleres de formación orientados a la fuerza pública y demás instituciones del Estado, para promover la Humanización en la atención y respuesta institucional desde un enfoque de derechos.</v>
      </c>
      <c r="L151" s="473"/>
      <c r="M151" s="476">
        <f>SUM(N151:Q151)</f>
        <v>0</v>
      </c>
      <c r="N151" s="479"/>
      <c r="O151" s="482"/>
      <c r="P151" s="520"/>
      <c r="Q151" s="523"/>
      <c r="R151" s="403">
        <f>+$J151</f>
        <v>462</v>
      </c>
      <c r="S151" s="253"/>
      <c r="T151" s="260"/>
      <c r="U151" s="260"/>
      <c r="V151" s="260"/>
      <c r="W151" s="42"/>
      <c r="X151" s="34"/>
      <c r="Y151" s="34"/>
      <c r="Z151" s="34"/>
      <c r="AA151" s="34"/>
      <c r="AB151" s="403">
        <f t="shared" ref="AB151" si="221">+$J151</f>
        <v>462</v>
      </c>
      <c r="AC151" s="526">
        <f t="shared" ref="AC151" si="222">+L151</f>
        <v>0</v>
      </c>
      <c r="AD151" s="54">
        <f t="shared" si="192"/>
        <v>0</v>
      </c>
      <c r="AE151" s="54">
        <f t="shared" si="192"/>
        <v>0</v>
      </c>
      <c r="AF151" s="54">
        <f t="shared" si="192"/>
        <v>0</v>
      </c>
      <c r="AG151" s="54">
        <f t="shared" si="192"/>
        <v>0</v>
      </c>
      <c r="AH151" s="54">
        <f t="shared" si="192"/>
        <v>0</v>
      </c>
      <c r="AI151" s="54">
        <f t="shared" si="192"/>
        <v>0</v>
      </c>
      <c r="AJ151" s="54">
        <f t="shared" si="187"/>
        <v>0</v>
      </c>
      <c r="AK151" s="403">
        <f t="shared" ref="AK151" si="223">+$J151</f>
        <v>462</v>
      </c>
      <c r="AL151" s="455">
        <f>+N151</f>
        <v>0</v>
      </c>
      <c r="AM151" s="48">
        <f t="shared" si="205"/>
        <v>0</v>
      </c>
      <c r="AN151" s="51"/>
      <c r="AO151" s="51"/>
      <c r="AP151" s="51"/>
      <c r="AQ151" s="51"/>
      <c r="AR151" s="51"/>
      <c r="AS151" s="51"/>
      <c r="AT151" s="403">
        <f t="shared" ref="AT151" si="224">+$J151</f>
        <v>462</v>
      </c>
      <c r="AU151" s="446">
        <f>+O151</f>
        <v>0</v>
      </c>
      <c r="AV151" s="48">
        <f t="shared" si="206"/>
        <v>0</v>
      </c>
      <c r="AW151" s="51"/>
      <c r="AX151" s="51"/>
      <c r="AY151" s="51"/>
      <c r="AZ151" s="51"/>
      <c r="BA151" s="51"/>
      <c r="BB151" s="51"/>
      <c r="BC151" s="403">
        <f t="shared" ref="BC151" si="225">+$J151</f>
        <v>462</v>
      </c>
      <c r="BD151" s="449">
        <f>+P151</f>
        <v>0</v>
      </c>
      <c r="BE151" s="48">
        <f t="shared" si="207"/>
        <v>0</v>
      </c>
      <c r="BF151" s="51"/>
      <c r="BG151" s="51"/>
      <c r="BH151" s="51"/>
      <c r="BI151" s="51"/>
      <c r="BJ151" s="51"/>
      <c r="BK151" s="51"/>
      <c r="BL151" s="403">
        <f t="shared" ref="BL151" si="226">+$J151</f>
        <v>462</v>
      </c>
      <c r="BM151" s="452">
        <f>+Q151</f>
        <v>0</v>
      </c>
      <c r="BN151" s="48">
        <f t="shared" si="208"/>
        <v>0</v>
      </c>
      <c r="BO151" s="51"/>
      <c r="BP151" s="51"/>
      <c r="BQ151" s="51"/>
      <c r="BR151" s="51"/>
      <c r="BS151" s="51"/>
      <c r="BT151" s="51"/>
      <c r="BU151" s="513"/>
      <c r="BV151" s="514"/>
      <c r="BW151" s="514"/>
      <c r="BX151" s="514"/>
      <c r="BY151" s="514"/>
      <c r="BZ151" s="514"/>
      <c r="CA151" s="514"/>
      <c r="CB151" s="514"/>
      <c r="CC151" s="515"/>
    </row>
    <row r="152" spans="1:81" s="62" customFormat="1" ht="40.200000000000003" customHeight="1" x14ac:dyDescent="0.3">
      <c r="A152" s="38"/>
      <c r="B152" s="462"/>
      <c r="C152" s="687"/>
      <c r="D152" s="609"/>
      <c r="E152" s="612"/>
      <c r="F152" s="612"/>
      <c r="G152" s="612"/>
      <c r="H152" s="612"/>
      <c r="I152" s="612"/>
      <c r="J152" s="486"/>
      <c r="K152" s="489"/>
      <c r="L152" s="474"/>
      <c r="M152" s="477"/>
      <c r="N152" s="480"/>
      <c r="O152" s="483"/>
      <c r="P152" s="521"/>
      <c r="Q152" s="524"/>
      <c r="R152" s="404"/>
      <c r="S152" s="43"/>
      <c r="T152" s="261"/>
      <c r="U152" s="261"/>
      <c r="V152" s="261"/>
      <c r="W152" s="43"/>
      <c r="X152" s="35"/>
      <c r="Y152" s="35"/>
      <c r="Z152" s="35"/>
      <c r="AA152" s="35"/>
      <c r="AB152" s="404"/>
      <c r="AC152" s="527"/>
      <c r="AD152" s="55">
        <f t="shared" si="192"/>
        <v>0</v>
      </c>
      <c r="AE152" s="55">
        <f t="shared" si="192"/>
        <v>0</v>
      </c>
      <c r="AF152" s="55">
        <f t="shared" si="192"/>
        <v>0</v>
      </c>
      <c r="AG152" s="55">
        <f t="shared" si="192"/>
        <v>0</v>
      </c>
      <c r="AH152" s="55">
        <f t="shared" si="192"/>
        <v>0</v>
      </c>
      <c r="AI152" s="55">
        <f t="shared" si="192"/>
        <v>0</v>
      </c>
      <c r="AJ152" s="55">
        <f t="shared" si="187"/>
        <v>0</v>
      </c>
      <c r="AK152" s="404"/>
      <c r="AL152" s="456"/>
      <c r="AM152" s="49">
        <f t="shared" si="205"/>
        <v>0</v>
      </c>
      <c r="AN152" s="52"/>
      <c r="AO152" s="52"/>
      <c r="AP152" s="52"/>
      <c r="AQ152" s="52"/>
      <c r="AR152" s="52"/>
      <c r="AS152" s="52"/>
      <c r="AT152" s="404"/>
      <c r="AU152" s="447"/>
      <c r="AV152" s="49">
        <f t="shared" si="206"/>
        <v>0</v>
      </c>
      <c r="AW152" s="52"/>
      <c r="AX152" s="52"/>
      <c r="AY152" s="52"/>
      <c r="AZ152" s="52"/>
      <c r="BA152" s="52"/>
      <c r="BB152" s="52"/>
      <c r="BC152" s="404"/>
      <c r="BD152" s="450"/>
      <c r="BE152" s="49">
        <f t="shared" si="207"/>
        <v>0</v>
      </c>
      <c r="BF152" s="52"/>
      <c r="BG152" s="52"/>
      <c r="BH152" s="52"/>
      <c r="BI152" s="52"/>
      <c r="BJ152" s="52"/>
      <c r="BK152" s="52"/>
      <c r="BL152" s="404"/>
      <c r="BM152" s="453"/>
      <c r="BN152" s="49">
        <f t="shared" si="208"/>
        <v>0</v>
      </c>
      <c r="BO152" s="52"/>
      <c r="BP152" s="52"/>
      <c r="BQ152" s="52"/>
      <c r="BR152" s="52"/>
      <c r="BS152" s="52"/>
      <c r="BT152" s="52"/>
      <c r="BU152" s="418"/>
      <c r="BV152" s="419"/>
      <c r="BW152" s="419"/>
      <c r="BX152" s="419"/>
      <c r="BY152" s="419"/>
      <c r="BZ152" s="419"/>
      <c r="CA152" s="419"/>
      <c r="CB152" s="419"/>
      <c r="CC152" s="516"/>
    </row>
    <row r="153" spans="1:81" s="62" customFormat="1" ht="40.200000000000003" customHeight="1" x14ac:dyDescent="0.3">
      <c r="A153" s="38"/>
      <c r="B153" s="462"/>
      <c r="C153" s="687"/>
      <c r="D153" s="609"/>
      <c r="E153" s="612"/>
      <c r="F153" s="612"/>
      <c r="G153" s="612"/>
      <c r="H153" s="612"/>
      <c r="I153" s="612"/>
      <c r="J153" s="486"/>
      <c r="K153" s="489"/>
      <c r="L153" s="474"/>
      <c r="M153" s="477"/>
      <c r="N153" s="480"/>
      <c r="O153" s="483"/>
      <c r="P153" s="521"/>
      <c r="Q153" s="524"/>
      <c r="R153" s="404"/>
      <c r="S153" s="43"/>
      <c r="T153" s="261"/>
      <c r="U153" s="261"/>
      <c r="V153" s="261"/>
      <c r="W153" s="43"/>
      <c r="X153" s="35"/>
      <c r="Y153" s="35"/>
      <c r="Z153" s="35"/>
      <c r="AA153" s="35"/>
      <c r="AB153" s="404"/>
      <c r="AC153" s="527"/>
      <c r="AD153" s="55">
        <f t="shared" si="192"/>
        <v>0</v>
      </c>
      <c r="AE153" s="55">
        <f t="shared" si="192"/>
        <v>0</v>
      </c>
      <c r="AF153" s="55">
        <f t="shared" si="192"/>
        <v>0</v>
      </c>
      <c r="AG153" s="55">
        <f t="shared" si="192"/>
        <v>0</v>
      </c>
      <c r="AH153" s="55">
        <f t="shared" si="192"/>
        <v>0</v>
      </c>
      <c r="AI153" s="55">
        <f t="shared" si="192"/>
        <v>0</v>
      </c>
      <c r="AJ153" s="55">
        <f t="shared" si="187"/>
        <v>0</v>
      </c>
      <c r="AK153" s="404"/>
      <c r="AL153" s="456"/>
      <c r="AM153" s="49">
        <f t="shared" si="205"/>
        <v>0</v>
      </c>
      <c r="AN153" s="52"/>
      <c r="AO153" s="52"/>
      <c r="AP153" s="52"/>
      <c r="AQ153" s="52"/>
      <c r="AR153" s="52"/>
      <c r="AS153" s="52"/>
      <c r="AT153" s="404"/>
      <c r="AU153" s="447"/>
      <c r="AV153" s="49">
        <f t="shared" si="206"/>
        <v>0</v>
      </c>
      <c r="AW153" s="52"/>
      <c r="AX153" s="52"/>
      <c r="AY153" s="52"/>
      <c r="AZ153" s="52"/>
      <c r="BA153" s="52"/>
      <c r="BB153" s="52"/>
      <c r="BC153" s="404"/>
      <c r="BD153" s="450"/>
      <c r="BE153" s="49">
        <f t="shared" si="207"/>
        <v>0</v>
      </c>
      <c r="BF153" s="52"/>
      <c r="BG153" s="52"/>
      <c r="BH153" s="52"/>
      <c r="BI153" s="52"/>
      <c r="BJ153" s="52"/>
      <c r="BK153" s="52"/>
      <c r="BL153" s="404"/>
      <c r="BM153" s="453"/>
      <c r="BN153" s="49">
        <f t="shared" si="208"/>
        <v>0</v>
      </c>
      <c r="BO153" s="52"/>
      <c r="BP153" s="52"/>
      <c r="BQ153" s="52"/>
      <c r="BR153" s="52"/>
      <c r="BS153" s="52"/>
      <c r="BT153" s="52"/>
      <c r="BU153" s="418"/>
      <c r="BV153" s="419"/>
      <c r="BW153" s="419"/>
      <c r="BX153" s="419"/>
      <c r="BY153" s="419"/>
      <c r="BZ153" s="419"/>
      <c r="CA153" s="419"/>
      <c r="CB153" s="419"/>
      <c r="CC153" s="516"/>
    </row>
    <row r="154" spans="1:81" s="62" customFormat="1" ht="40.200000000000003" customHeight="1" thickBot="1" x14ac:dyDescent="0.35">
      <c r="A154" s="38"/>
      <c r="B154" s="462"/>
      <c r="C154" s="686"/>
      <c r="D154" s="610"/>
      <c r="E154" s="613"/>
      <c r="F154" s="613"/>
      <c r="G154" s="613"/>
      <c r="H154" s="613"/>
      <c r="I154" s="613"/>
      <c r="J154" s="487"/>
      <c r="K154" s="490"/>
      <c r="L154" s="475"/>
      <c r="M154" s="478"/>
      <c r="N154" s="481"/>
      <c r="O154" s="484"/>
      <c r="P154" s="522"/>
      <c r="Q154" s="525"/>
      <c r="R154" s="405"/>
      <c r="S154" s="44"/>
      <c r="T154" s="262"/>
      <c r="U154" s="262"/>
      <c r="V154" s="262"/>
      <c r="W154" s="44"/>
      <c r="X154" s="36"/>
      <c r="Y154" s="36"/>
      <c r="Z154" s="36"/>
      <c r="AA154" s="36"/>
      <c r="AB154" s="405"/>
      <c r="AC154" s="528"/>
      <c r="AD154" s="56">
        <f t="shared" si="192"/>
        <v>0</v>
      </c>
      <c r="AE154" s="56">
        <f t="shared" si="192"/>
        <v>0</v>
      </c>
      <c r="AF154" s="56">
        <f t="shared" si="192"/>
        <v>0</v>
      </c>
      <c r="AG154" s="56">
        <f t="shared" si="192"/>
        <v>0</v>
      </c>
      <c r="AH154" s="56">
        <f t="shared" si="192"/>
        <v>0</v>
      </c>
      <c r="AI154" s="56">
        <f t="shared" si="192"/>
        <v>0</v>
      </c>
      <c r="AJ154" s="56">
        <f t="shared" si="187"/>
        <v>0</v>
      </c>
      <c r="AK154" s="405"/>
      <c r="AL154" s="457"/>
      <c r="AM154" s="50">
        <f t="shared" si="205"/>
        <v>0</v>
      </c>
      <c r="AN154" s="53"/>
      <c r="AO154" s="53"/>
      <c r="AP154" s="53"/>
      <c r="AQ154" s="53"/>
      <c r="AR154" s="53"/>
      <c r="AS154" s="53"/>
      <c r="AT154" s="405"/>
      <c r="AU154" s="448"/>
      <c r="AV154" s="50">
        <f t="shared" si="206"/>
        <v>0</v>
      </c>
      <c r="AW154" s="53"/>
      <c r="AX154" s="53"/>
      <c r="AY154" s="53"/>
      <c r="AZ154" s="53"/>
      <c r="BA154" s="53"/>
      <c r="BB154" s="53"/>
      <c r="BC154" s="405"/>
      <c r="BD154" s="451"/>
      <c r="BE154" s="50">
        <f t="shared" si="207"/>
        <v>0</v>
      </c>
      <c r="BF154" s="53"/>
      <c r="BG154" s="53"/>
      <c r="BH154" s="53"/>
      <c r="BI154" s="53"/>
      <c r="BJ154" s="53"/>
      <c r="BK154" s="53"/>
      <c r="BL154" s="405"/>
      <c r="BM154" s="454"/>
      <c r="BN154" s="50">
        <f t="shared" si="208"/>
        <v>0</v>
      </c>
      <c r="BO154" s="53"/>
      <c r="BP154" s="53"/>
      <c r="BQ154" s="53"/>
      <c r="BR154" s="53"/>
      <c r="BS154" s="53"/>
      <c r="BT154" s="53"/>
      <c r="BU154" s="517"/>
      <c r="BV154" s="518"/>
      <c r="BW154" s="518"/>
      <c r="BX154" s="518"/>
      <c r="BY154" s="518"/>
      <c r="BZ154" s="518"/>
      <c r="CA154" s="518"/>
      <c r="CB154" s="518"/>
      <c r="CC154" s="519"/>
    </row>
    <row r="155" spans="1:81" s="62" customFormat="1" ht="40.200000000000003" customHeight="1" thickTop="1" x14ac:dyDescent="0.3">
      <c r="A155" s="38"/>
      <c r="B155" s="462"/>
      <c r="C155" s="458" t="s">
        <v>709</v>
      </c>
      <c r="D155" s="608"/>
      <c r="E155" s="611"/>
      <c r="F155" s="611"/>
      <c r="G155" s="611"/>
      <c r="H155" s="611"/>
      <c r="I155" s="611"/>
      <c r="J155" s="485">
        <v>463</v>
      </c>
      <c r="K155" s="488" t="str">
        <f>+Metas!K525</f>
        <v>Política Pública de Libertad Religiosa y de Cultos del Departamento Norte de Santander diseñada y formulada</v>
      </c>
      <c r="L155" s="473"/>
      <c r="M155" s="476">
        <f>SUM(N155:Q155)</f>
        <v>0</v>
      </c>
      <c r="N155" s="479"/>
      <c r="O155" s="482"/>
      <c r="P155" s="520"/>
      <c r="Q155" s="523"/>
      <c r="R155" s="403">
        <f>+$J155</f>
        <v>463</v>
      </c>
      <c r="S155" s="253"/>
      <c r="T155" s="260"/>
      <c r="U155" s="260"/>
      <c r="V155" s="260"/>
      <c r="W155" s="42"/>
      <c r="X155" s="34"/>
      <c r="Y155" s="34"/>
      <c r="Z155" s="34"/>
      <c r="AA155" s="34"/>
      <c r="AB155" s="403">
        <f t="shared" ref="AB155:AB225" si="227">+$J155</f>
        <v>463</v>
      </c>
      <c r="AC155" s="526">
        <f t="shared" ref="AC155" si="228">+L155</f>
        <v>0</v>
      </c>
      <c r="AD155" s="54">
        <f t="shared" si="192"/>
        <v>0</v>
      </c>
      <c r="AE155" s="54">
        <f t="shared" si="192"/>
        <v>0</v>
      </c>
      <c r="AF155" s="54">
        <f t="shared" si="192"/>
        <v>0</v>
      </c>
      <c r="AG155" s="54">
        <f t="shared" si="192"/>
        <v>0</v>
      </c>
      <c r="AH155" s="54">
        <f t="shared" si="192"/>
        <v>0</v>
      </c>
      <c r="AI155" s="54">
        <f t="shared" si="192"/>
        <v>0</v>
      </c>
      <c r="AJ155" s="54">
        <f t="shared" si="187"/>
        <v>0</v>
      </c>
      <c r="AK155" s="403">
        <f t="shared" ref="AK155:AK225" si="229">+$J155</f>
        <v>463</v>
      </c>
      <c r="AL155" s="455">
        <f>+N155</f>
        <v>0</v>
      </c>
      <c r="AM155" s="48">
        <f t="shared" si="205"/>
        <v>0</v>
      </c>
      <c r="AN155" s="51"/>
      <c r="AO155" s="51"/>
      <c r="AP155" s="51"/>
      <c r="AQ155" s="51"/>
      <c r="AR155" s="51"/>
      <c r="AS155" s="51"/>
      <c r="AT155" s="403">
        <f t="shared" ref="AT155:AT225" si="230">+$J155</f>
        <v>463</v>
      </c>
      <c r="AU155" s="446">
        <f>+O155</f>
        <v>0</v>
      </c>
      <c r="AV155" s="48">
        <f t="shared" si="206"/>
        <v>0</v>
      </c>
      <c r="AW155" s="51"/>
      <c r="AX155" s="51"/>
      <c r="AY155" s="51"/>
      <c r="AZ155" s="51"/>
      <c r="BA155" s="51"/>
      <c r="BB155" s="51"/>
      <c r="BC155" s="403">
        <f t="shared" ref="BC155:BC225" si="231">+$J155</f>
        <v>463</v>
      </c>
      <c r="BD155" s="449">
        <f>+P155</f>
        <v>0</v>
      </c>
      <c r="BE155" s="48">
        <f t="shared" si="207"/>
        <v>0</v>
      </c>
      <c r="BF155" s="51"/>
      <c r="BG155" s="51"/>
      <c r="BH155" s="51"/>
      <c r="BI155" s="51"/>
      <c r="BJ155" s="51"/>
      <c r="BK155" s="51"/>
      <c r="BL155" s="403">
        <f t="shared" ref="BL155:BL225" si="232">+$J155</f>
        <v>463</v>
      </c>
      <c r="BM155" s="452">
        <f>+Q155</f>
        <v>0</v>
      </c>
      <c r="BN155" s="48">
        <f t="shared" si="208"/>
        <v>0</v>
      </c>
      <c r="BO155" s="51"/>
      <c r="BP155" s="51"/>
      <c r="BQ155" s="51"/>
      <c r="BR155" s="51"/>
      <c r="BS155" s="51"/>
      <c r="BT155" s="51"/>
      <c r="BU155" s="513"/>
      <c r="BV155" s="514"/>
      <c r="BW155" s="514"/>
      <c r="BX155" s="514"/>
      <c r="BY155" s="514"/>
      <c r="BZ155" s="514"/>
      <c r="CA155" s="514"/>
      <c r="CB155" s="514"/>
      <c r="CC155" s="515"/>
    </row>
    <row r="156" spans="1:81" s="62" customFormat="1" ht="40.200000000000003" customHeight="1" x14ac:dyDescent="0.3">
      <c r="A156" s="38"/>
      <c r="B156" s="462"/>
      <c r="C156" s="459"/>
      <c r="D156" s="609"/>
      <c r="E156" s="612"/>
      <c r="F156" s="612"/>
      <c r="G156" s="612"/>
      <c r="H156" s="612"/>
      <c r="I156" s="612"/>
      <c r="J156" s="486"/>
      <c r="K156" s="489"/>
      <c r="L156" s="474"/>
      <c r="M156" s="477"/>
      <c r="N156" s="480"/>
      <c r="O156" s="483"/>
      <c r="P156" s="521"/>
      <c r="Q156" s="524"/>
      <c r="R156" s="404"/>
      <c r="S156" s="43"/>
      <c r="T156" s="261"/>
      <c r="U156" s="261"/>
      <c r="V156" s="261"/>
      <c r="W156" s="43"/>
      <c r="X156" s="35"/>
      <c r="Y156" s="35"/>
      <c r="Z156" s="35"/>
      <c r="AA156" s="35"/>
      <c r="AB156" s="404"/>
      <c r="AC156" s="527"/>
      <c r="AD156" s="55">
        <f t="shared" si="192"/>
        <v>0</v>
      </c>
      <c r="AE156" s="55">
        <f t="shared" si="192"/>
        <v>0</v>
      </c>
      <c r="AF156" s="55">
        <f t="shared" si="192"/>
        <v>0</v>
      </c>
      <c r="AG156" s="55">
        <f t="shared" si="192"/>
        <v>0</v>
      </c>
      <c r="AH156" s="55">
        <f t="shared" si="192"/>
        <v>0</v>
      </c>
      <c r="AI156" s="55">
        <f t="shared" si="192"/>
        <v>0</v>
      </c>
      <c r="AJ156" s="55">
        <f t="shared" si="187"/>
        <v>0</v>
      </c>
      <c r="AK156" s="404"/>
      <c r="AL156" s="456"/>
      <c r="AM156" s="49">
        <f t="shared" si="205"/>
        <v>0</v>
      </c>
      <c r="AN156" s="52"/>
      <c r="AO156" s="52"/>
      <c r="AP156" s="52"/>
      <c r="AQ156" s="52"/>
      <c r="AR156" s="52"/>
      <c r="AS156" s="52"/>
      <c r="AT156" s="404"/>
      <c r="AU156" s="447"/>
      <c r="AV156" s="49">
        <f t="shared" si="206"/>
        <v>0</v>
      </c>
      <c r="AW156" s="52"/>
      <c r="AX156" s="52"/>
      <c r="AY156" s="52"/>
      <c r="AZ156" s="52"/>
      <c r="BA156" s="52"/>
      <c r="BB156" s="52"/>
      <c r="BC156" s="404"/>
      <c r="BD156" s="450"/>
      <c r="BE156" s="49">
        <f t="shared" si="207"/>
        <v>0</v>
      </c>
      <c r="BF156" s="52"/>
      <c r="BG156" s="52"/>
      <c r="BH156" s="52"/>
      <c r="BI156" s="52"/>
      <c r="BJ156" s="52"/>
      <c r="BK156" s="52"/>
      <c r="BL156" s="404"/>
      <c r="BM156" s="453"/>
      <c r="BN156" s="49">
        <f t="shared" si="208"/>
        <v>0</v>
      </c>
      <c r="BO156" s="52"/>
      <c r="BP156" s="52"/>
      <c r="BQ156" s="52"/>
      <c r="BR156" s="52"/>
      <c r="BS156" s="52"/>
      <c r="BT156" s="52"/>
      <c r="BU156" s="418"/>
      <c r="BV156" s="419"/>
      <c r="BW156" s="419"/>
      <c r="BX156" s="419"/>
      <c r="BY156" s="419"/>
      <c r="BZ156" s="419"/>
      <c r="CA156" s="419"/>
      <c r="CB156" s="419"/>
      <c r="CC156" s="516"/>
    </row>
    <row r="157" spans="1:81" s="62" customFormat="1" ht="40.200000000000003" customHeight="1" x14ac:dyDescent="0.3">
      <c r="A157" s="38"/>
      <c r="B157" s="462"/>
      <c r="C157" s="459"/>
      <c r="D157" s="609"/>
      <c r="E157" s="612"/>
      <c r="F157" s="612"/>
      <c r="G157" s="612"/>
      <c r="H157" s="612"/>
      <c r="I157" s="612"/>
      <c r="J157" s="486"/>
      <c r="K157" s="489"/>
      <c r="L157" s="474"/>
      <c r="M157" s="477"/>
      <c r="N157" s="480"/>
      <c r="O157" s="483"/>
      <c r="P157" s="521"/>
      <c r="Q157" s="524"/>
      <c r="R157" s="404"/>
      <c r="S157" s="43"/>
      <c r="T157" s="261"/>
      <c r="U157" s="261"/>
      <c r="V157" s="261"/>
      <c r="W157" s="43"/>
      <c r="X157" s="35"/>
      <c r="Y157" s="35"/>
      <c r="Z157" s="35"/>
      <c r="AA157" s="35"/>
      <c r="AB157" s="404"/>
      <c r="AC157" s="527"/>
      <c r="AD157" s="55">
        <f t="shared" si="192"/>
        <v>0</v>
      </c>
      <c r="AE157" s="55">
        <f t="shared" si="192"/>
        <v>0</v>
      </c>
      <c r="AF157" s="55">
        <f t="shared" si="192"/>
        <v>0</v>
      </c>
      <c r="AG157" s="55">
        <f t="shared" si="192"/>
        <v>0</v>
      </c>
      <c r="AH157" s="55">
        <f t="shared" si="192"/>
        <v>0</v>
      </c>
      <c r="AI157" s="55">
        <f t="shared" si="192"/>
        <v>0</v>
      </c>
      <c r="AJ157" s="55">
        <f t="shared" si="187"/>
        <v>0</v>
      </c>
      <c r="AK157" s="404"/>
      <c r="AL157" s="456"/>
      <c r="AM157" s="49">
        <f t="shared" si="205"/>
        <v>0</v>
      </c>
      <c r="AN157" s="52"/>
      <c r="AO157" s="52"/>
      <c r="AP157" s="52"/>
      <c r="AQ157" s="52"/>
      <c r="AR157" s="52"/>
      <c r="AS157" s="52"/>
      <c r="AT157" s="404"/>
      <c r="AU157" s="447"/>
      <c r="AV157" s="49">
        <f t="shared" si="206"/>
        <v>0</v>
      </c>
      <c r="AW157" s="52"/>
      <c r="AX157" s="52"/>
      <c r="AY157" s="52"/>
      <c r="AZ157" s="52"/>
      <c r="BA157" s="52"/>
      <c r="BB157" s="52"/>
      <c r="BC157" s="404"/>
      <c r="BD157" s="450"/>
      <c r="BE157" s="49">
        <f t="shared" si="207"/>
        <v>0</v>
      </c>
      <c r="BF157" s="52"/>
      <c r="BG157" s="52"/>
      <c r="BH157" s="52"/>
      <c r="BI157" s="52"/>
      <c r="BJ157" s="52"/>
      <c r="BK157" s="52"/>
      <c r="BL157" s="404"/>
      <c r="BM157" s="453"/>
      <c r="BN157" s="49">
        <f t="shared" si="208"/>
        <v>0</v>
      </c>
      <c r="BO157" s="52"/>
      <c r="BP157" s="52"/>
      <c r="BQ157" s="52"/>
      <c r="BR157" s="52"/>
      <c r="BS157" s="52"/>
      <c r="BT157" s="52"/>
      <c r="BU157" s="418"/>
      <c r="BV157" s="419"/>
      <c r="BW157" s="419"/>
      <c r="BX157" s="419"/>
      <c r="BY157" s="419"/>
      <c r="BZ157" s="419"/>
      <c r="CA157" s="419"/>
      <c r="CB157" s="419"/>
      <c r="CC157" s="516"/>
    </row>
    <row r="158" spans="1:81" s="62" customFormat="1" ht="40.200000000000003" customHeight="1" thickBot="1" x14ac:dyDescent="0.35">
      <c r="A158" s="38"/>
      <c r="B158" s="462"/>
      <c r="C158" s="459"/>
      <c r="D158" s="610"/>
      <c r="E158" s="613"/>
      <c r="F158" s="613"/>
      <c r="G158" s="613"/>
      <c r="H158" s="613"/>
      <c r="I158" s="613"/>
      <c r="J158" s="487"/>
      <c r="K158" s="490"/>
      <c r="L158" s="475"/>
      <c r="M158" s="478"/>
      <c r="N158" s="481"/>
      <c r="O158" s="484"/>
      <c r="P158" s="522"/>
      <c r="Q158" s="525"/>
      <c r="R158" s="405"/>
      <c r="S158" s="44"/>
      <c r="T158" s="262"/>
      <c r="U158" s="262"/>
      <c r="V158" s="262"/>
      <c r="W158" s="44"/>
      <c r="X158" s="36"/>
      <c r="Y158" s="36"/>
      <c r="Z158" s="36"/>
      <c r="AA158" s="36"/>
      <c r="AB158" s="405"/>
      <c r="AC158" s="528"/>
      <c r="AD158" s="56">
        <f t="shared" si="192"/>
        <v>0</v>
      </c>
      <c r="AE158" s="56">
        <f t="shared" si="192"/>
        <v>0</v>
      </c>
      <c r="AF158" s="56">
        <f t="shared" si="192"/>
        <v>0</v>
      </c>
      <c r="AG158" s="56">
        <f t="shared" si="192"/>
        <v>0</v>
      </c>
      <c r="AH158" s="56">
        <f t="shared" si="192"/>
        <v>0</v>
      </c>
      <c r="AI158" s="56">
        <f t="shared" si="192"/>
        <v>0</v>
      </c>
      <c r="AJ158" s="56">
        <f t="shared" si="187"/>
        <v>0</v>
      </c>
      <c r="AK158" s="405"/>
      <c r="AL158" s="457"/>
      <c r="AM158" s="50">
        <f t="shared" si="205"/>
        <v>0</v>
      </c>
      <c r="AN158" s="53"/>
      <c r="AO158" s="53"/>
      <c r="AP158" s="53"/>
      <c r="AQ158" s="53"/>
      <c r="AR158" s="53"/>
      <c r="AS158" s="53"/>
      <c r="AT158" s="405"/>
      <c r="AU158" s="448"/>
      <c r="AV158" s="50">
        <f t="shared" si="206"/>
        <v>0</v>
      </c>
      <c r="AW158" s="53"/>
      <c r="AX158" s="53"/>
      <c r="AY158" s="53"/>
      <c r="AZ158" s="53"/>
      <c r="BA158" s="53"/>
      <c r="BB158" s="53"/>
      <c r="BC158" s="405"/>
      <c r="BD158" s="451"/>
      <c r="BE158" s="50">
        <f t="shared" si="207"/>
        <v>0</v>
      </c>
      <c r="BF158" s="53"/>
      <c r="BG158" s="53"/>
      <c r="BH158" s="53"/>
      <c r="BI158" s="53"/>
      <c r="BJ158" s="53"/>
      <c r="BK158" s="53"/>
      <c r="BL158" s="405"/>
      <c r="BM158" s="454"/>
      <c r="BN158" s="50">
        <f t="shared" si="208"/>
        <v>0</v>
      </c>
      <c r="BO158" s="53"/>
      <c r="BP158" s="53"/>
      <c r="BQ158" s="53"/>
      <c r="BR158" s="53"/>
      <c r="BS158" s="53"/>
      <c r="BT158" s="53"/>
      <c r="BU158" s="517"/>
      <c r="BV158" s="518"/>
      <c r="BW158" s="518"/>
      <c r="BX158" s="518"/>
      <c r="BY158" s="518"/>
      <c r="BZ158" s="518"/>
      <c r="CA158" s="518"/>
      <c r="CB158" s="518"/>
      <c r="CC158" s="519"/>
    </row>
    <row r="159" spans="1:81" s="62" customFormat="1" ht="40.200000000000003" customHeight="1" thickTop="1" x14ac:dyDescent="0.3">
      <c r="A159" s="38"/>
      <c r="B159" s="462"/>
      <c r="C159" s="459"/>
      <c r="D159" s="608"/>
      <c r="E159" s="611"/>
      <c r="F159" s="611"/>
      <c r="G159" s="611"/>
      <c r="H159" s="611"/>
      <c r="I159" s="611"/>
      <c r="J159" s="485">
        <v>464</v>
      </c>
      <c r="K159" s="488" t="str">
        <f>+Metas!K526</f>
        <v>Municipios con Asistencia Técnica para la Creación de los Comités Municipales de Libertad Religiosa y de Cultos</v>
      </c>
      <c r="L159" s="473"/>
      <c r="M159" s="476">
        <f>SUM(N159:Q159)</f>
        <v>0</v>
      </c>
      <c r="N159" s="479"/>
      <c r="O159" s="482"/>
      <c r="P159" s="520"/>
      <c r="Q159" s="523"/>
      <c r="R159" s="403">
        <f>+$J159</f>
        <v>464</v>
      </c>
      <c r="S159" s="253"/>
      <c r="T159" s="260"/>
      <c r="U159" s="260"/>
      <c r="V159" s="260"/>
      <c r="W159" s="42"/>
      <c r="X159" s="34"/>
      <c r="Y159" s="34"/>
      <c r="Z159" s="34"/>
      <c r="AA159" s="34"/>
      <c r="AB159" s="403">
        <f t="shared" si="227"/>
        <v>464</v>
      </c>
      <c r="AC159" s="526">
        <f t="shared" ref="AC159" si="233">+L159</f>
        <v>0</v>
      </c>
      <c r="AD159" s="54">
        <f t="shared" si="192"/>
        <v>0</v>
      </c>
      <c r="AE159" s="54">
        <f t="shared" si="192"/>
        <v>0</v>
      </c>
      <c r="AF159" s="54">
        <f t="shared" si="192"/>
        <v>0</v>
      </c>
      <c r="AG159" s="54">
        <f t="shared" si="192"/>
        <v>0</v>
      </c>
      <c r="AH159" s="54">
        <f t="shared" si="192"/>
        <v>0</v>
      </c>
      <c r="AI159" s="54">
        <f t="shared" si="192"/>
        <v>0</v>
      </c>
      <c r="AJ159" s="54">
        <f t="shared" si="187"/>
        <v>0</v>
      </c>
      <c r="AK159" s="403">
        <f t="shared" si="229"/>
        <v>464</v>
      </c>
      <c r="AL159" s="455">
        <f>+N159</f>
        <v>0</v>
      </c>
      <c r="AM159" s="48">
        <f t="shared" si="205"/>
        <v>0</v>
      </c>
      <c r="AN159" s="51"/>
      <c r="AO159" s="51"/>
      <c r="AP159" s="51"/>
      <c r="AQ159" s="51"/>
      <c r="AR159" s="51"/>
      <c r="AS159" s="51"/>
      <c r="AT159" s="403">
        <f t="shared" si="230"/>
        <v>464</v>
      </c>
      <c r="AU159" s="446">
        <f>+O159</f>
        <v>0</v>
      </c>
      <c r="AV159" s="48">
        <f t="shared" si="206"/>
        <v>0</v>
      </c>
      <c r="AW159" s="51"/>
      <c r="AX159" s="51"/>
      <c r="AY159" s="51"/>
      <c r="AZ159" s="51"/>
      <c r="BA159" s="51"/>
      <c r="BB159" s="51"/>
      <c r="BC159" s="403">
        <f t="shared" si="231"/>
        <v>464</v>
      </c>
      <c r="BD159" s="449">
        <f>+P159</f>
        <v>0</v>
      </c>
      <c r="BE159" s="48">
        <f t="shared" si="207"/>
        <v>0</v>
      </c>
      <c r="BF159" s="51"/>
      <c r="BG159" s="51"/>
      <c r="BH159" s="51"/>
      <c r="BI159" s="51"/>
      <c r="BJ159" s="51"/>
      <c r="BK159" s="51"/>
      <c r="BL159" s="403">
        <f t="shared" si="232"/>
        <v>464</v>
      </c>
      <c r="BM159" s="452">
        <f>+Q159</f>
        <v>0</v>
      </c>
      <c r="BN159" s="48">
        <f t="shared" si="208"/>
        <v>0</v>
      </c>
      <c r="BO159" s="51"/>
      <c r="BP159" s="51"/>
      <c r="BQ159" s="51"/>
      <c r="BR159" s="51"/>
      <c r="BS159" s="51"/>
      <c r="BT159" s="51"/>
      <c r="BU159" s="513"/>
      <c r="BV159" s="514"/>
      <c r="BW159" s="514"/>
      <c r="BX159" s="514"/>
      <c r="BY159" s="514"/>
      <c r="BZ159" s="514"/>
      <c r="CA159" s="514"/>
      <c r="CB159" s="514"/>
      <c r="CC159" s="515"/>
    </row>
    <row r="160" spans="1:81" s="62" customFormat="1" ht="40.200000000000003" customHeight="1" x14ac:dyDescent="0.3">
      <c r="A160" s="38"/>
      <c r="B160" s="462"/>
      <c r="C160" s="459"/>
      <c r="D160" s="609"/>
      <c r="E160" s="612"/>
      <c r="F160" s="612"/>
      <c r="G160" s="612"/>
      <c r="H160" s="612"/>
      <c r="I160" s="612"/>
      <c r="J160" s="486"/>
      <c r="K160" s="489"/>
      <c r="L160" s="474"/>
      <c r="M160" s="477"/>
      <c r="N160" s="480"/>
      <c r="O160" s="483"/>
      <c r="P160" s="521"/>
      <c r="Q160" s="524"/>
      <c r="R160" s="404"/>
      <c r="S160" s="43"/>
      <c r="T160" s="261"/>
      <c r="U160" s="261"/>
      <c r="V160" s="261"/>
      <c r="W160" s="43"/>
      <c r="X160" s="35"/>
      <c r="Y160" s="35"/>
      <c r="Z160" s="35"/>
      <c r="AA160" s="35"/>
      <c r="AB160" s="404"/>
      <c r="AC160" s="527"/>
      <c r="AD160" s="55">
        <f t="shared" si="192"/>
        <v>0</v>
      </c>
      <c r="AE160" s="55">
        <f t="shared" si="192"/>
        <v>0</v>
      </c>
      <c r="AF160" s="55">
        <f t="shared" si="192"/>
        <v>0</v>
      </c>
      <c r="AG160" s="55">
        <f t="shared" si="192"/>
        <v>0</v>
      </c>
      <c r="AH160" s="55">
        <f t="shared" si="192"/>
        <v>0</v>
      </c>
      <c r="AI160" s="55">
        <f t="shared" si="192"/>
        <v>0</v>
      </c>
      <c r="AJ160" s="55">
        <f t="shared" si="187"/>
        <v>0</v>
      </c>
      <c r="AK160" s="404"/>
      <c r="AL160" s="456"/>
      <c r="AM160" s="49">
        <f t="shared" si="205"/>
        <v>0</v>
      </c>
      <c r="AN160" s="52"/>
      <c r="AO160" s="52"/>
      <c r="AP160" s="52"/>
      <c r="AQ160" s="52"/>
      <c r="AR160" s="52"/>
      <c r="AS160" s="52"/>
      <c r="AT160" s="404"/>
      <c r="AU160" s="447"/>
      <c r="AV160" s="49">
        <f t="shared" si="206"/>
        <v>0</v>
      </c>
      <c r="AW160" s="52"/>
      <c r="AX160" s="52"/>
      <c r="AY160" s="52"/>
      <c r="AZ160" s="52"/>
      <c r="BA160" s="52"/>
      <c r="BB160" s="52"/>
      <c r="BC160" s="404"/>
      <c r="BD160" s="450"/>
      <c r="BE160" s="49">
        <f t="shared" si="207"/>
        <v>0</v>
      </c>
      <c r="BF160" s="52"/>
      <c r="BG160" s="52"/>
      <c r="BH160" s="52"/>
      <c r="BI160" s="52"/>
      <c r="BJ160" s="52"/>
      <c r="BK160" s="52"/>
      <c r="BL160" s="404"/>
      <c r="BM160" s="453"/>
      <c r="BN160" s="49">
        <f t="shared" si="208"/>
        <v>0</v>
      </c>
      <c r="BO160" s="52"/>
      <c r="BP160" s="52"/>
      <c r="BQ160" s="52"/>
      <c r="BR160" s="52"/>
      <c r="BS160" s="52"/>
      <c r="BT160" s="52"/>
      <c r="BU160" s="418"/>
      <c r="BV160" s="419"/>
      <c r="BW160" s="419"/>
      <c r="BX160" s="419"/>
      <c r="BY160" s="419"/>
      <c r="BZ160" s="419"/>
      <c r="CA160" s="419"/>
      <c r="CB160" s="419"/>
      <c r="CC160" s="516"/>
    </row>
    <row r="161" spans="1:81" s="62" customFormat="1" ht="40.200000000000003" customHeight="1" x14ac:dyDescent="0.3">
      <c r="A161" s="38"/>
      <c r="B161" s="462"/>
      <c r="C161" s="459"/>
      <c r="D161" s="609"/>
      <c r="E161" s="612"/>
      <c r="F161" s="612"/>
      <c r="G161" s="612"/>
      <c r="H161" s="612"/>
      <c r="I161" s="612"/>
      <c r="J161" s="486"/>
      <c r="K161" s="489"/>
      <c r="L161" s="474"/>
      <c r="M161" s="477"/>
      <c r="N161" s="480"/>
      <c r="O161" s="483"/>
      <c r="P161" s="521"/>
      <c r="Q161" s="524"/>
      <c r="R161" s="404"/>
      <c r="S161" s="43"/>
      <c r="T161" s="261"/>
      <c r="U161" s="261"/>
      <c r="V161" s="261"/>
      <c r="W161" s="43"/>
      <c r="X161" s="35"/>
      <c r="Y161" s="35"/>
      <c r="Z161" s="35"/>
      <c r="AA161" s="35"/>
      <c r="AB161" s="404"/>
      <c r="AC161" s="527"/>
      <c r="AD161" s="55">
        <f t="shared" si="192"/>
        <v>0</v>
      </c>
      <c r="AE161" s="55">
        <f t="shared" si="192"/>
        <v>0</v>
      </c>
      <c r="AF161" s="55">
        <f t="shared" si="192"/>
        <v>0</v>
      </c>
      <c r="AG161" s="55">
        <f t="shared" si="192"/>
        <v>0</v>
      </c>
      <c r="AH161" s="55">
        <f t="shared" si="192"/>
        <v>0</v>
      </c>
      <c r="AI161" s="55">
        <f t="shared" si="192"/>
        <v>0</v>
      </c>
      <c r="AJ161" s="55">
        <f t="shared" si="187"/>
        <v>0</v>
      </c>
      <c r="AK161" s="404"/>
      <c r="AL161" s="456"/>
      <c r="AM161" s="49">
        <f t="shared" si="205"/>
        <v>0</v>
      </c>
      <c r="AN161" s="52"/>
      <c r="AO161" s="52"/>
      <c r="AP161" s="52"/>
      <c r="AQ161" s="52"/>
      <c r="AR161" s="52"/>
      <c r="AS161" s="52"/>
      <c r="AT161" s="404"/>
      <c r="AU161" s="447"/>
      <c r="AV161" s="49">
        <f t="shared" si="206"/>
        <v>0</v>
      </c>
      <c r="AW161" s="52"/>
      <c r="AX161" s="52"/>
      <c r="AY161" s="52"/>
      <c r="AZ161" s="52"/>
      <c r="BA161" s="52"/>
      <c r="BB161" s="52"/>
      <c r="BC161" s="404"/>
      <c r="BD161" s="450"/>
      <c r="BE161" s="49">
        <f t="shared" si="207"/>
        <v>0</v>
      </c>
      <c r="BF161" s="52"/>
      <c r="BG161" s="52"/>
      <c r="BH161" s="52"/>
      <c r="BI161" s="52"/>
      <c r="BJ161" s="52"/>
      <c r="BK161" s="52"/>
      <c r="BL161" s="404"/>
      <c r="BM161" s="453"/>
      <c r="BN161" s="49">
        <f t="shared" si="208"/>
        <v>0</v>
      </c>
      <c r="BO161" s="52"/>
      <c r="BP161" s="52"/>
      <c r="BQ161" s="52"/>
      <c r="BR161" s="52"/>
      <c r="BS161" s="52"/>
      <c r="BT161" s="52"/>
      <c r="BU161" s="418"/>
      <c r="BV161" s="419"/>
      <c r="BW161" s="419"/>
      <c r="BX161" s="419"/>
      <c r="BY161" s="419"/>
      <c r="BZ161" s="419"/>
      <c r="CA161" s="419"/>
      <c r="CB161" s="419"/>
      <c r="CC161" s="516"/>
    </row>
    <row r="162" spans="1:81" s="62" customFormat="1" ht="40.200000000000003" customHeight="1" thickBot="1" x14ac:dyDescent="0.35">
      <c r="A162" s="38"/>
      <c r="B162" s="462"/>
      <c r="C162" s="459"/>
      <c r="D162" s="610"/>
      <c r="E162" s="613"/>
      <c r="F162" s="613"/>
      <c r="G162" s="613"/>
      <c r="H162" s="613"/>
      <c r="I162" s="613"/>
      <c r="J162" s="487"/>
      <c r="K162" s="490"/>
      <c r="L162" s="475"/>
      <c r="M162" s="478"/>
      <c r="N162" s="481"/>
      <c r="O162" s="484"/>
      <c r="P162" s="522"/>
      <c r="Q162" s="525"/>
      <c r="R162" s="405"/>
      <c r="S162" s="44"/>
      <c r="T162" s="262"/>
      <c r="U162" s="262"/>
      <c r="V162" s="262"/>
      <c r="W162" s="44"/>
      <c r="X162" s="36"/>
      <c r="Y162" s="36"/>
      <c r="Z162" s="36"/>
      <c r="AA162" s="36"/>
      <c r="AB162" s="405"/>
      <c r="AC162" s="528"/>
      <c r="AD162" s="56">
        <f t="shared" si="192"/>
        <v>0</v>
      </c>
      <c r="AE162" s="56">
        <f t="shared" si="192"/>
        <v>0</v>
      </c>
      <c r="AF162" s="56">
        <f t="shared" si="192"/>
        <v>0</v>
      </c>
      <c r="AG162" s="56">
        <f t="shared" si="192"/>
        <v>0</v>
      </c>
      <c r="AH162" s="56">
        <f t="shared" si="192"/>
        <v>0</v>
      </c>
      <c r="AI162" s="56">
        <f t="shared" si="192"/>
        <v>0</v>
      </c>
      <c r="AJ162" s="56">
        <f t="shared" si="187"/>
        <v>0</v>
      </c>
      <c r="AK162" s="405"/>
      <c r="AL162" s="457"/>
      <c r="AM162" s="50">
        <f t="shared" si="205"/>
        <v>0</v>
      </c>
      <c r="AN162" s="53"/>
      <c r="AO162" s="53"/>
      <c r="AP162" s="53"/>
      <c r="AQ162" s="53"/>
      <c r="AR162" s="53"/>
      <c r="AS162" s="53"/>
      <c r="AT162" s="405"/>
      <c r="AU162" s="448"/>
      <c r="AV162" s="50">
        <f t="shared" si="206"/>
        <v>0</v>
      </c>
      <c r="AW162" s="53"/>
      <c r="AX162" s="53"/>
      <c r="AY162" s="53"/>
      <c r="AZ162" s="53"/>
      <c r="BA162" s="53"/>
      <c r="BB162" s="53"/>
      <c r="BC162" s="405"/>
      <c r="BD162" s="451"/>
      <c r="BE162" s="50">
        <f t="shared" si="207"/>
        <v>0</v>
      </c>
      <c r="BF162" s="53"/>
      <c r="BG162" s="53"/>
      <c r="BH162" s="53"/>
      <c r="BI162" s="53"/>
      <c r="BJ162" s="53"/>
      <c r="BK162" s="53"/>
      <c r="BL162" s="405"/>
      <c r="BM162" s="454"/>
      <c r="BN162" s="50">
        <f t="shared" si="208"/>
        <v>0</v>
      </c>
      <c r="BO162" s="53"/>
      <c r="BP162" s="53"/>
      <c r="BQ162" s="53"/>
      <c r="BR162" s="53"/>
      <c r="BS162" s="53"/>
      <c r="BT162" s="53"/>
      <c r="BU162" s="517"/>
      <c r="BV162" s="518"/>
      <c r="BW162" s="518"/>
      <c r="BX162" s="518"/>
      <c r="BY162" s="518"/>
      <c r="BZ162" s="518"/>
      <c r="CA162" s="518"/>
      <c r="CB162" s="518"/>
      <c r="CC162" s="519"/>
    </row>
    <row r="163" spans="1:81" s="62" customFormat="1" ht="40.200000000000003" customHeight="1" thickTop="1" x14ac:dyDescent="0.3">
      <c r="A163" s="38"/>
      <c r="B163" s="462"/>
      <c r="C163" s="459"/>
      <c r="D163" s="608"/>
      <c r="E163" s="611"/>
      <c r="F163" s="611"/>
      <c r="G163" s="611"/>
      <c r="H163" s="611"/>
      <c r="I163" s="611"/>
      <c r="J163" s="485">
        <v>465</v>
      </c>
      <c r="K163" s="488" t="str">
        <f>+Metas!K527</f>
        <v>Campañas que promuevan la no Violencia y la no discriminación religiosa y de Cultos en el Departamento</v>
      </c>
      <c r="L163" s="473"/>
      <c r="M163" s="476">
        <f>SUM(N163:Q163)</f>
        <v>0</v>
      </c>
      <c r="N163" s="479"/>
      <c r="O163" s="482"/>
      <c r="P163" s="520"/>
      <c r="Q163" s="523"/>
      <c r="R163" s="403">
        <f>+$J163</f>
        <v>465</v>
      </c>
      <c r="S163" s="253"/>
      <c r="T163" s="260"/>
      <c r="U163" s="260"/>
      <c r="V163" s="260"/>
      <c r="W163" s="42"/>
      <c r="X163" s="34"/>
      <c r="Y163" s="34"/>
      <c r="Z163" s="34"/>
      <c r="AA163" s="34"/>
      <c r="AB163" s="403">
        <f t="shared" si="227"/>
        <v>465</v>
      </c>
      <c r="AC163" s="526">
        <f t="shared" ref="AC163" si="234">+L163</f>
        <v>0</v>
      </c>
      <c r="AD163" s="54">
        <f t="shared" si="192"/>
        <v>0</v>
      </c>
      <c r="AE163" s="54">
        <f t="shared" si="192"/>
        <v>0</v>
      </c>
      <c r="AF163" s="54">
        <f t="shared" si="192"/>
        <v>0</v>
      </c>
      <c r="AG163" s="54">
        <f t="shared" si="192"/>
        <v>0</v>
      </c>
      <c r="AH163" s="54">
        <f t="shared" si="192"/>
        <v>0</v>
      </c>
      <c r="AI163" s="54">
        <f t="shared" si="192"/>
        <v>0</v>
      </c>
      <c r="AJ163" s="54">
        <f t="shared" si="187"/>
        <v>0</v>
      </c>
      <c r="AK163" s="403">
        <f t="shared" si="229"/>
        <v>465</v>
      </c>
      <c r="AL163" s="455">
        <f>+N163</f>
        <v>0</v>
      </c>
      <c r="AM163" s="48">
        <f t="shared" si="205"/>
        <v>0</v>
      </c>
      <c r="AN163" s="51"/>
      <c r="AO163" s="51"/>
      <c r="AP163" s="51"/>
      <c r="AQ163" s="51"/>
      <c r="AR163" s="51"/>
      <c r="AS163" s="51"/>
      <c r="AT163" s="403">
        <f t="shared" si="230"/>
        <v>465</v>
      </c>
      <c r="AU163" s="446">
        <f>+O163</f>
        <v>0</v>
      </c>
      <c r="AV163" s="48">
        <f t="shared" si="206"/>
        <v>0</v>
      </c>
      <c r="AW163" s="51"/>
      <c r="AX163" s="51"/>
      <c r="AY163" s="51"/>
      <c r="AZ163" s="51"/>
      <c r="BA163" s="51"/>
      <c r="BB163" s="51"/>
      <c r="BC163" s="403">
        <f t="shared" si="231"/>
        <v>465</v>
      </c>
      <c r="BD163" s="449">
        <f>+P163</f>
        <v>0</v>
      </c>
      <c r="BE163" s="48">
        <f t="shared" si="207"/>
        <v>0</v>
      </c>
      <c r="BF163" s="51"/>
      <c r="BG163" s="51"/>
      <c r="BH163" s="51"/>
      <c r="BI163" s="51"/>
      <c r="BJ163" s="51"/>
      <c r="BK163" s="51"/>
      <c r="BL163" s="403">
        <f t="shared" si="232"/>
        <v>465</v>
      </c>
      <c r="BM163" s="452">
        <f>+Q163</f>
        <v>0</v>
      </c>
      <c r="BN163" s="48">
        <f t="shared" si="208"/>
        <v>0</v>
      </c>
      <c r="BO163" s="51"/>
      <c r="BP163" s="51"/>
      <c r="BQ163" s="51"/>
      <c r="BR163" s="51"/>
      <c r="BS163" s="51"/>
      <c r="BT163" s="51"/>
      <c r="BU163" s="513"/>
      <c r="BV163" s="514"/>
      <c r="BW163" s="514"/>
      <c r="BX163" s="514"/>
      <c r="BY163" s="514"/>
      <c r="BZ163" s="514"/>
      <c r="CA163" s="514"/>
      <c r="CB163" s="514"/>
      <c r="CC163" s="515"/>
    </row>
    <row r="164" spans="1:81" s="62" customFormat="1" ht="40.200000000000003" customHeight="1" x14ac:dyDescent="0.3">
      <c r="A164" s="38"/>
      <c r="B164" s="462"/>
      <c r="C164" s="459"/>
      <c r="D164" s="609"/>
      <c r="E164" s="612"/>
      <c r="F164" s="612"/>
      <c r="G164" s="612"/>
      <c r="H164" s="612"/>
      <c r="I164" s="612"/>
      <c r="J164" s="486"/>
      <c r="K164" s="489"/>
      <c r="L164" s="474"/>
      <c r="M164" s="477"/>
      <c r="N164" s="480"/>
      <c r="O164" s="483"/>
      <c r="P164" s="521"/>
      <c r="Q164" s="524"/>
      <c r="R164" s="404"/>
      <c r="S164" s="43"/>
      <c r="T164" s="261"/>
      <c r="U164" s="261"/>
      <c r="V164" s="261"/>
      <c r="W164" s="43"/>
      <c r="X164" s="35"/>
      <c r="Y164" s="35"/>
      <c r="Z164" s="35"/>
      <c r="AA164" s="35"/>
      <c r="AB164" s="404"/>
      <c r="AC164" s="527"/>
      <c r="AD164" s="55">
        <f t="shared" si="192"/>
        <v>0</v>
      </c>
      <c r="AE164" s="55">
        <f t="shared" si="192"/>
        <v>0</v>
      </c>
      <c r="AF164" s="55">
        <f t="shared" si="192"/>
        <v>0</v>
      </c>
      <c r="AG164" s="55">
        <f t="shared" si="192"/>
        <v>0</v>
      </c>
      <c r="AH164" s="55">
        <f t="shared" si="192"/>
        <v>0</v>
      </c>
      <c r="AI164" s="55">
        <f t="shared" si="192"/>
        <v>0</v>
      </c>
      <c r="AJ164" s="55">
        <f t="shared" si="187"/>
        <v>0</v>
      </c>
      <c r="AK164" s="404"/>
      <c r="AL164" s="456"/>
      <c r="AM164" s="49">
        <f t="shared" si="205"/>
        <v>0</v>
      </c>
      <c r="AN164" s="52"/>
      <c r="AO164" s="52"/>
      <c r="AP164" s="52"/>
      <c r="AQ164" s="52"/>
      <c r="AR164" s="52"/>
      <c r="AS164" s="52"/>
      <c r="AT164" s="404"/>
      <c r="AU164" s="447"/>
      <c r="AV164" s="49">
        <f t="shared" si="206"/>
        <v>0</v>
      </c>
      <c r="AW164" s="52"/>
      <c r="AX164" s="52"/>
      <c r="AY164" s="52"/>
      <c r="AZ164" s="52"/>
      <c r="BA164" s="52"/>
      <c r="BB164" s="52"/>
      <c r="BC164" s="404"/>
      <c r="BD164" s="450"/>
      <c r="BE164" s="49">
        <f t="shared" si="207"/>
        <v>0</v>
      </c>
      <c r="BF164" s="52"/>
      <c r="BG164" s="52"/>
      <c r="BH164" s="52"/>
      <c r="BI164" s="52"/>
      <c r="BJ164" s="52"/>
      <c r="BK164" s="52"/>
      <c r="BL164" s="404"/>
      <c r="BM164" s="453"/>
      <c r="BN164" s="49">
        <f t="shared" si="208"/>
        <v>0</v>
      </c>
      <c r="BO164" s="52"/>
      <c r="BP164" s="52"/>
      <c r="BQ164" s="52"/>
      <c r="BR164" s="52"/>
      <c r="BS164" s="52"/>
      <c r="BT164" s="52"/>
      <c r="BU164" s="418"/>
      <c r="BV164" s="419"/>
      <c r="BW164" s="419"/>
      <c r="BX164" s="419"/>
      <c r="BY164" s="419"/>
      <c r="BZ164" s="419"/>
      <c r="CA164" s="419"/>
      <c r="CB164" s="419"/>
      <c r="CC164" s="516"/>
    </row>
    <row r="165" spans="1:81" s="62" customFormat="1" ht="40.200000000000003" customHeight="1" x14ac:dyDescent="0.3">
      <c r="A165" s="38"/>
      <c r="B165" s="462"/>
      <c r="C165" s="459"/>
      <c r="D165" s="609"/>
      <c r="E165" s="612"/>
      <c r="F165" s="612"/>
      <c r="G165" s="612"/>
      <c r="H165" s="612"/>
      <c r="I165" s="612"/>
      <c r="J165" s="486"/>
      <c r="K165" s="489"/>
      <c r="L165" s="474"/>
      <c r="M165" s="477"/>
      <c r="N165" s="480"/>
      <c r="O165" s="483"/>
      <c r="P165" s="521"/>
      <c r="Q165" s="524"/>
      <c r="R165" s="404"/>
      <c r="S165" s="43"/>
      <c r="T165" s="261"/>
      <c r="U165" s="261"/>
      <c r="V165" s="261"/>
      <c r="W165" s="43"/>
      <c r="X165" s="35"/>
      <c r="Y165" s="35"/>
      <c r="Z165" s="35"/>
      <c r="AA165" s="35"/>
      <c r="AB165" s="404"/>
      <c r="AC165" s="527"/>
      <c r="AD165" s="55">
        <f t="shared" si="192"/>
        <v>0</v>
      </c>
      <c r="AE165" s="55">
        <f t="shared" si="192"/>
        <v>0</v>
      </c>
      <c r="AF165" s="55">
        <f t="shared" si="192"/>
        <v>0</v>
      </c>
      <c r="AG165" s="55">
        <f t="shared" si="192"/>
        <v>0</v>
      </c>
      <c r="AH165" s="55">
        <f t="shared" si="192"/>
        <v>0</v>
      </c>
      <c r="AI165" s="55">
        <f t="shared" si="192"/>
        <v>0</v>
      </c>
      <c r="AJ165" s="55">
        <f t="shared" si="187"/>
        <v>0</v>
      </c>
      <c r="AK165" s="404"/>
      <c r="AL165" s="456"/>
      <c r="AM165" s="49">
        <f t="shared" si="205"/>
        <v>0</v>
      </c>
      <c r="AN165" s="52"/>
      <c r="AO165" s="52"/>
      <c r="AP165" s="52"/>
      <c r="AQ165" s="52"/>
      <c r="AR165" s="52"/>
      <c r="AS165" s="52"/>
      <c r="AT165" s="404"/>
      <c r="AU165" s="447"/>
      <c r="AV165" s="49">
        <f t="shared" si="206"/>
        <v>0</v>
      </c>
      <c r="AW165" s="52"/>
      <c r="AX165" s="52"/>
      <c r="AY165" s="52"/>
      <c r="AZ165" s="52"/>
      <c r="BA165" s="52"/>
      <c r="BB165" s="52"/>
      <c r="BC165" s="404"/>
      <c r="BD165" s="450"/>
      <c r="BE165" s="49">
        <f t="shared" si="207"/>
        <v>0</v>
      </c>
      <c r="BF165" s="52"/>
      <c r="BG165" s="52"/>
      <c r="BH165" s="52"/>
      <c r="BI165" s="52"/>
      <c r="BJ165" s="52"/>
      <c r="BK165" s="52"/>
      <c r="BL165" s="404"/>
      <c r="BM165" s="453"/>
      <c r="BN165" s="49">
        <f t="shared" si="208"/>
        <v>0</v>
      </c>
      <c r="BO165" s="52"/>
      <c r="BP165" s="52"/>
      <c r="BQ165" s="52"/>
      <c r="BR165" s="52"/>
      <c r="BS165" s="52"/>
      <c r="BT165" s="52"/>
      <c r="BU165" s="418"/>
      <c r="BV165" s="419"/>
      <c r="BW165" s="419"/>
      <c r="BX165" s="419"/>
      <c r="BY165" s="419"/>
      <c r="BZ165" s="419"/>
      <c r="CA165" s="419"/>
      <c r="CB165" s="419"/>
      <c r="CC165" s="516"/>
    </row>
    <row r="166" spans="1:81" s="62" customFormat="1" ht="40.200000000000003" customHeight="1" thickBot="1" x14ac:dyDescent="0.35">
      <c r="A166" s="38"/>
      <c r="B166" s="463"/>
      <c r="C166" s="460"/>
      <c r="D166" s="610"/>
      <c r="E166" s="613"/>
      <c r="F166" s="613"/>
      <c r="G166" s="613"/>
      <c r="H166" s="613"/>
      <c r="I166" s="613"/>
      <c r="J166" s="487"/>
      <c r="K166" s="490"/>
      <c r="L166" s="475"/>
      <c r="M166" s="478"/>
      <c r="N166" s="481"/>
      <c r="O166" s="484"/>
      <c r="P166" s="522"/>
      <c r="Q166" s="525"/>
      <c r="R166" s="405"/>
      <c r="S166" s="44"/>
      <c r="T166" s="262"/>
      <c r="U166" s="262"/>
      <c r="V166" s="262"/>
      <c r="W166" s="44"/>
      <c r="X166" s="36"/>
      <c r="Y166" s="36"/>
      <c r="Z166" s="36"/>
      <c r="AA166" s="36"/>
      <c r="AB166" s="405"/>
      <c r="AC166" s="528"/>
      <c r="AD166" s="56">
        <f t="shared" si="192"/>
        <v>0</v>
      </c>
      <c r="AE166" s="56">
        <f t="shared" si="192"/>
        <v>0</v>
      </c>
      <c r="AF166" s="56">
        <f t="shared" si="192"/>
        <v>0</v>
      </c>
      <c r="AG166" s="56">
        <f t="shared" si="192"/>
        <v>0</v>
      </c>
      <c r="AH166" s="56">
        <f t="shared" si="192"/>
        <v>0</v>
      </c>
      <c r="AI166" s="56">
        <f t="shared" si="192"/>
        <v>0</v>
      </c>
      <c r="AJ166" s="56">
        <f t="shared" si="187"/>
        <v>0</v>
      </c>
      <c r="AK166" s="405"/>
      <c r="AL166" s="457"/>
      <c r="AM166" s="50">
        <f t="shared" si="205"/>
        <v>0</v>
      </c>
      <c r="AN166" s="53"/>
      <c r="AO166" s="53"/>
      <c r="AP166" s="53"/>
      <c r="AQ166" s="53"/>
      <c r="AR166" s="53"/>
      <c r="AS166" s="53"/>
      <c r="AT166" s="405"/>
      <c r="AU166" s="448"/>
      <c r="AV166" s="50">
        <f t="shared" si="206"/>
        <v>0</v>
      </c>
      <c r="AW166" s="53"/>
      <c r="AX166" s="53"/>
      <c r="AY166" s="53"/>
      <c r="AZ166" s="53"/>
      <c r="BA166" s="53"/>
      <c r="BB166" s="53"/>
      <c r="BC166" s="405"/>
      <c r="BD166" s="451"/>
      <c r="BE166" s="50">
        <f t="shared" si="207"/>
        <v>0</v>
      </c>
      <c r="BF166" s="53"/>
      <c r="BG166" s="53"/>
      <c r="BH166" s="53"/>
      <c r="BI166" s="53"/>
      <c r="BJ166" s="53"/>
      <c r="BK166" s="53"/>
      <c r="BL166" s="405"/>
      <c r="BM166" s="454"/>
      <c r="BN166" s="50">
        <f t="shared" si="208"/>
        <v>0</v>
      </c>
      <c r="BO166" s="53"/>
      <c r="BP166" s="53"/>
      <c r="BQ166" s="53"/>
      <c r="BR166" s="53"/>
      <c r="BS166" s="53"/>
      <c r="BT166" s="53"/>
      <c r="BU166" s="517"/>
      <c r="BV166" s="518"/>
      <c r="BW166" s="518"/>
      <c r="BX166" s="518"/>
      <c r="BY166" s="518"/>
      <c r="BZ166" s="518"/>
      <c r="CA166" s="518"/>
      <c r="CB166" s="518"/>
      <c r="CC166" s="519"/>
    </row>
    <row r="167" spans="1:81" s="62" customFormat="1" ht="40.200000000000003" customHeight="1" thickTop="1" x14ac:dyDescent="0.3">
      <c r="A167" s="38"/>
      <c r="B167" s="506" t="s">
        <v>713</v>
      </c>
      <c r="C167" s="458" t="s">
        <v>716</v>
      </c>
      <c r="D167" s="608"/>
      <c r="E167" s="611"/>
      <c r="F167" s="611"/>
      <c r="G167" s="611"/>
      <c r="H167" s="611"/>
      <c r="I167" s="611"/>
      <c r="J167" s="485">
        <v>466</v>
      </c>
      <c r="K167" s="488" t="str">
        <f>+Metas!K529</f>
        <v>Estrategias comunicacionales para el reconocimiento, protección, defensa y garantía de los Derechos Humanos (DDHH) y la resolución pacífica de conflictos.</v>
      </c>
      <c r="L167" s="473"/>
      <c r="M167" s="476">
        <f>SUM(N167:Q167)</f>
        <v>0</v>
      </c>
      <c r="N167" s="479"/>
      <c r="O167" s="482"/>
      <c r="P167" s="520"/>
      <c r="Q167" s="523"/>
      <c r="R167" s="403">
        <f>+$J167</f>
        <v>466</v>
      </c>
      <c r="S167" s="253"/>
      <c r="T167" s="260"/>
      <c r="U167" s="260"/>
      <c r="V167" s="260"/>
      <c r="W167" s="42"/>
      <c r="X167" s="34"/>
      <c r="Y167" s="34"/>
      <c r="Z167" s="34"/>
      <c r="AA167" s="34"/>
      <c r="AB167" s="403">
        <f t="shared" si="227"/>
        <v>466</v>
      </c>
      <c r="AC167" s="526">
        <f t="shared" ref="AC167" si="235">+L167</f>
        <v>0</v>
      </c>
      <c r="AD167" s="54">
        <f t="shared" si="192"/>
        <v>0</v>
      </c>
      <c r="AE167" s="54">
        <f t="shared" si="192"/>
        <v>0</v>
      </c>
      <c r="AF167" s="54">
        <f t="shared" si="192"/>
        <v>0</v>
      </c>
      <c r="AG167" s="54">
        <f t="shared" si="192"/>
        <v>0</v>
      </c>
      <c r="AH167" s="54">
        <f t="shared" si="192"/>
        <v>0</v>
      </c>
      <c r="AI167" s="54">
        <f t="shared" si="192"/>
        <v>0</v>
      </c>
      <c r="AJ167" s="54">
        <f t="shared" si="187"/>
        <v>0</v>
      </c>
      <c r="AK167" s="403">
        <f t="shared" si="229"/>
        <v>466</v>
      </c>
      <c r="AL167" s="455">
        <f>+N167</f>
        <v>0</v>
      </c>
      <c r="AM167" s="48">
        <f t="shared" si="205"/>
        <v>0</v>
      </c>
      <c r="AN167" s="51"/>
      <c r="AO167" s="51"/>
      <c r="AP167" s="51"/>
      <c r="AQ167" s="51"/>
      <c r="AR167" s="51"/>
      <c r="AS167" s="51"/>
      <c r="AT167" s="403">
        <f t="shared" si="230"/>
        <v>466</v>
      </c>
      <c r="AU167" s="446">
        <f>+O167</f>
        <v>0</v>
      </c>
      <c r="AV167" s="48">
        <f t="shared" si="206"/>
        <v>0</v>
      </c>
      <c r="AW167" s="51"/>
      <c r="AX167" s="51"/>
      <c r="AY167" s="51"/>
      <c r="AZ167" s="51"/>
      <c r="BA167" s="51"/>
      <c r="BB167" s="51"/>
      <c r="BC167" s="403">
        <f t="shared" si="231"/>
        <v>466</v>
      </c>
      <c r="BD167" s="449">
        <f>+P167</f>
        <v>0</v>
      </c>
      <c r="BE167" s="48">
        <f t="shared" si="207"/>
        <v>0</v>
      </c>
      <c r="BF167" s="51"/>
      <c r="BG167" s="51"/>
      <c r="BH167" s="51"/>
      <c r="BI167" s="51"/>
      <c r="BJ167" s="51"/>
      <c r="BK167" s="51"/>
      <c r="BL167" s="403">
        <f t="shared" si="232"/>
        <v>466</v>
      </c>
      <c r="BM167" s="452">
        <f>+Q167</f>
        <v>0</v>
      </c>
      <c r="BN167" s="48">
        <f t="shared" si="208"/>
        <v>0</v>
      </c>
      <c r="BO167" s="51"/>
      <c r="BP167" s="51"/>
      <c r="BQ167" s="51"/>
      <c r="BR167" s="51"/>
      <c r="BS167" s="51"/>
      <c r="BT167" s="51"/>
      <c r="BU167" s="513"/>
      <c r="BV167" s="514"/>
      <c r="BW167" s="514"/>
      <c r="BX167" s="514"/>
      <c r="BY167" s="514"/>
      <c r="BZ167" s="514"/>
      <c r="CA167" s="514"/>
      <c r="CB167" s="514"/>
      <c r="CC167" s="515"/>
    </row>
    <row r="168" spans="1:81" s="62" customFormat="1" ht="40.200000000000003" customHeight="1" x14ac:dyDescent="0.3">
      <c r="A168" s="38"/>
      <c r="B168" s="507"/>
      <c r="C168" s="459"/>
      <c r="D168" s="609"/>
      <c r="E168" s="612"/>
      <c r="F168" s="612"/>
      <c r="G168" s="612"/>
      <c r="H168" s="612"/>
      <c r="I168" s="612"/>
      <c r="J168" s="486"/>
      <c r="K168" s="489"/>
      <c r="L168" s="474"/>
      <c r="M168" s="477"/>
      <c r="N168" s="480"/>
      <c r="O168" s="483"/>
      <c r="P168" s="521"/>
      <c r="Q168" s="524"/>
      <c r="R168" s="404"/>
      <c r="S168" s="43"/>
      <c r="T168" s="261"/>
      <c r="U168" s="261"/>
      <c r="V168" s="261"/>
      <c r="W168" s="43"/>
      <c r="X168" s="35"/>
      <c r="Y168" s="35"/>
      <c r="Z168" s="35"/>
      <c r="AA168" s="35"/>
      <c r="AB168" s="404"/>
      <c r="AC168" s="527"/>
      <c r="AD168" s="55">
        <f t="shared" si="192"/>
        <v>0</v>
      </c>
      <c r="AE168" s="55">
        <f t="shared" si="192"/>
        <v>0</v>
      </c>
      <c r="AF168" s="55">
        <f t="shared" si="192"/>
        <v>0</v>
      </c>
      <c r="AG168" s="55">
        <f t="shared" si="192"/>
        <v>0</v>
      </c>
      <c r="AH168" s="55">
        <f t="shared" si="192"/>
        <v>0</v>
      </c>
      <c r="AI168" s="55">
        <f t="shared" si="192"/>
        <v>0</v>
      </c>
      <c r="AJ168" s="55">
        <f t="shared" si="187"/>
        <v>0</v>
      </c>
      <c r="AK168" s="404"/>
      <c r="AL168" s="456"/>
      <c r="AM168" s="49">
        <f t="shared" si="205"/>
        <v>0</v>
      </c>
      <c r="AN168" s="52"/>
      <c r="AO168" s="52"/>
      <c r="AP168" s="52"/>
      <c r="AQ168" s="52"/>
      <c r="AR168" s="52"/>
      <c r="AS168" s="52"/>
      <c r="AT168" s="404"/>
      <c r="AU168" s="447"/>
      <c r="AV168" s="49">
        <f t="shared" si="206"/>
        <v>0</v>
      </c>
      <c r="AW168" s="52"/>
      <c r="AX168" s="52"/>
      <c r="AY168" s="52"/>
      <c r="AZ168" s="52"/>
      <c r="BA168" s="52"/>
      <c r="BB168" s="52"/>
      <c r="BC168" s="404"/>
      <c r="BD168" s="450"/>
      <c r="BE168" s="49">
        <f t="shared" si="207"/>
        <v>0</v>
      </c>
      <c r="BF168" s="52"/>
      <c r="BG168" s="52"/>
      <c r="BH168" s="52"/>
      <c r="BI168" s="52"/>
      <c r="BJ168" s="52"/>
      <c r="BK168" s="52"/>
      <c r="BL168" s="404"/>
      <c r="BM168" s="453"/>
      <c r="BN168" s="49">
        <f t="shared" si="208"/>
        <v>0</v>
      </c>
      <c r="BO168" s="52"/>
      <c r="BP168" s="52"/>
      <c r="BQ168" s="52"/>
      <c r="BR168" s="52"/>
      <c r="BS168" s="52"/>
      <c r="BT168" s="52"/>
      <c r="BU168" s="418"/>
      <c r="BV168" s="419"/>
      <c r="BW168" s="419"/>
      <c r="BX168" s="419"/>
      <c r="BY168" s="419"/>
      <c r="BZ168" s="419"/>
      <c r="CA168" s="419"/>
      <c r="CB168" s="419"/>
      <c r="CC168" s="516"/>
    </row>
    <row r="169" spans="1:81" s="62" customFormat="1" ht="40.200000000000003" customHeight="1" x14ac:dyDescent="0.3">
      <c r="A169" s="38"/>
      <c r="B169" s="507"/>
      <c r="C169" s="459"/>
      <c r="D169" s="609"/>
      <c r="E169" s="612"/>
      <c r="F169" s="612"/>
      <c r="G169" s="612"/>
      <c r="H169" s="612"/>
      <c r="I169" s="612"/>
      <c r="J169" s="486"/>
      <c r="K169" s="489"/>
      <c r="L169" s="474"/>
      <c r="M169" s="477"/>
      <c r="N169" s="480"/>
      <c r="O169" s="483"/>
      <c r="P169" s="521"/>
      <c r="Q169" s="524"/>
      <c r="R169" s="404"/>
      <c r="S169" s="43"/>
      <c r="T169" s="261"/>
      <c r="U169" s="261"/>
      <c r="V169" s="261"/>
      <c r="W169" s="43"/>
      <c r="X169" s="35"/>
      <c r="Y169" s="35"/>
      <c r="Z169" s="35"/>
      <c r="AA169" s="35"/>
      <c r="AB169" s="404"/>
      <c r="AC169" s="527"/>
      <c r="AD169" s="55">
        <f t="shared" si="192"/>
        <v>0</v>
      </c>
      <c r="AE169" s="55">
        <f t="shared" si="192"/>
        <v>0</v>
      </c>
      <c r="AF169" s="55">
        <f t="shared" si="192"/>
        <v>0</v>
      </c>
      <c r="AG169" s="55">
        <f t="shared" si="192"/>
        <v>0</v>
      </c>
      <c r="AH169" s="55">
        <f t="shared" si="192"/>
        <v>0</v>
      </c>
      <c r="AI169" s="55">
        <f t="shared" si="192"/>
        <v>0</v>
      </c>
      <c r="AJ169" s="55">
        <f t="shared" si="187"/>
        <v>0</v>
      </c>
      <c r="AK169" s="404"/>
      <c r="AL169" s="456"/>
      <c r="AM169" s="49">
        <f t="shared" si="205"/>
        <v>0</v>
      </c>
      <c r="AN169" s="52"/>
      <c r="AO169" s="52"/>
      <c r="AP169" s="52"/>
      <c r="AQ169" s="52"/>
      <c r="AR169" s="52"/>
      <c r="AS169" s="52"/>
      <c r="AT169" s="404"/>
      <c r="AU169" s="447"/>
      <c r="AV169" s="49">
        <f t="shared" si="206"/>
        <v>0</v>
      </c>
      <c r="AW169" s="52"/>
      <c r="AX169" s="52"/>
      <c r="AY169" s="52"/>
      <c r="AZ169" s="52"/>
      <c r="BA169" s="52"/>
      <c r="BB169" s="52"/>
      <c r="BC169" s="404"/>
      <c r="BD169" s="450"/>
      <c r="BE169" s="49">
        <f t="shared" si="207"/>
        <v>0</v>
      </c>
      <c r="BF169" s="52"/>
      <c r="BG169" s="52"/>
      <c r="BH169" s="52"/>
      <c r="BI169" s="52"/>
      <c r="BJ169" s="52"/>
      <c r="BK169" s="52"/>
      <c r="BL169" s="404"/>
      <c r="BM169" s="453"/>
      <c r="BN169" s="49">
        <f t="shared" si="208"/>
        <v>0</v>
      </c>
      <c r="BO169" s="52"/>
      <c r="BP169" s="52"/>
      <c r="BQ169" s="52"/>
      <c r="BR169" s="52"/>
      <c r="BS169" s="52"/>
      <c r="BT169" s="52"/>
      <c r="BU169" s="418"/>
      <c r="BV169" s="419"/>
      <c r="BW169" s="419"/>
      <c r="BX169" s="419"/>
      <c r="BY169" s="419"/>
      <c r="BZ169" s="419"/>
      <c r="CA169" s="419"/>
      <c r="CB169" s="419"/>
      <c r="CC169" s="516"/>
    </row>
    <row r="170" spans="1:81" s="62" customFormat="1" ht="40.200000000000003" customHeight="1" thickBot="1" x14ac:dyDescent="0.35">
      <c r="A170" s="38"/>
      <c r="B170" s="507"/>
      <c r="C170" s="459"/>
      <c r="D170" s="610"/>
      <c r="E170" s="613"/>
      <c r="F170" s="613"/>
      <c r="G170" s="613"/>
      <c r="H170" s="613"/>
      <c r="I170" s="613"/>
      <c r="J170" s="487"/>
      <c r="K170" s="490"/>
      <c r="L170" s="475"/>
      <c r="M170" s="478"/>
      <c r="N170" s="481"/>
      <c r="O170" s="484"/>
      <c r="P170" s="522"/>
      <c r="Q170" s="525"/>
      <c r="R170" s="405"/>
      <c r="S170" s="44"/>
      <c r="T170" s="262"/>
      <c r="U170" s="262"/>
      <c r="V170" s="262"/>
      <c r="W170" s="44"/>
      <c r="X170" s="36"/>
      <c r="Y170" s="36"/>
      <c r="Z170" s="36"/>
      <c r="AA170" s="36"/>
      <c r="AB170" s="405"/>
      <c r="AC170" s="528"/>
      <c r="AD170" s="56">
        <f t="shared" si="192"/>
        <v>0</v>
      </c>
      <c r="AE170" s="56">
        <f t="shared" si="192"/>
        <v>0</v>
      </c>
      <c r="AF170" s="56">
        <f t="shared" si="192"/>
        <v>0</v>
      </c>
      <c r="AG170" s="56">
        <f t="shared" si="192"/>
        <v>0</v>
      </c>
      <c r="AH170" s="56">
        <f t="shared" si="192"/>
        <v>0</v>
      </c>
      <c r="AI170" s="56">
        <f t="shared" si="192"/>
        <v>0</v>
      </c>
      <c r="AJ170" s="56">
        <f t="shared" si="187"/>
        <v>0</v>
      </c>
      <c r="AK170" s="405"/>
      <c r="AL170" s="457"/>
      <c r="AM170" s="50">
        <f t="shared" si="205"/>
        <v>0</v>
      </c>
      <c r="AN170" s="53"/>
      <c r="AO170" s="53"/>
      <c r="AP170" s="53"/>
      <c r="AQ170" s="53"/>
      <c r="AR170" s="53"/>
      <c r="AS170" s="53"/>
      <c r="AT170" s="405"/>
      <c r="AU170" s="448"/>
      <c r="AV170" s="50">
        <f t="shared" si="206"/>
        <v>0</v>
      </c>
      <c r="AW170" s="53"/>
      <c r="AX170" s="53"/>
      <c r="AY170" s="53"/>
      <c r="AZ170" s="53"/>
      <c r="BA170" s="53"/>
      <c r="BB170" s="53"/>
      <c r="BC170" s="405"/>
      <c r="BD170" s="451"/>
      <c r="BE170" s="50">
        <f t="shared" si="207"/>
        <v>0</v>
      </c>
      <c r="BF170" s="53"/>
      <c r="BG170" s="53"/>
      <c r="BH170" s="53"/>
      <c r="BI170" s="53"/>
      <c r="BJ170" s="53"/>
      <c r="BK170" s="53"/>
      <c r="BL170" s="405"/>
      <c r="BM170" s="454"/>
      <c r="BN170" s="50">
        <f t="shared" si="208"/>
        <v>0</v>
      </c>
      <c r="BO170" s="53"/>
      <c r="BP170" s="53"/>
      <c r="BQ170" s="53"/>
      <c r="BR170" s="53"/>
      <c r="BS170" s="53"/>
      <c r="BT170" s="53"/>
      <c r="BU170" s="517"/>
      <c r="BV170" s="518"/>
      <c r="BW170" s="518"/>
      <c r="BX170" s="518"/>
      <c r="BY170" s="518"/>
      <c r="BZ170" s="518"/>
      <c r="CA170" s="518"/>
      <c r="CB170" s="518"/>
      <c r="CC170" s="519"/>
    </row>
    <row r="171" spans="1:81" s="62" customFormat="1" ht="40.200000000000003" customHeight="1" thickTop="1" x14ac:dyDescent="0.3">
      <c r="A171" s="38"/>
      <c r="B171" s="507"/>
      <c r="C171" s="459"/>
      <c r="D171" s="608"/>
      <c r="E171" s="611"/>
      <c r="F171" s="611"/>
      <c r="G171" s="611"/>
      <c r="H171" s="611"/>
      <c r="I171" s="611"/>
      <c r="J171" s="485">
        <v>467</v>
      </c>
      <c r="K171" s="488" t="str">
        <f>+Metas!K530</f>
        <v>Implementación de la Ruta Individual Departamental de prevención y protección a líderes defensores de derechos humanos.</v>
      </c>
      <c r="L171" s="662"/>
      <c r="M171" s="648">
        <f>SUM(N171:Q171)</f>
        <v>0</v>
      </c>
      <c r="N171" s="650"/>
      <c r="O171" s="664"/>
      <c r="P171" s="668"/>
      <c r="Q171" s="640"/>
      <c r="R171" s="403">
        <f>+$J171</f>
        <v>467</v>
      </c>
      <c r="S171" s="253"/>
      <c r="T171" s="260"/>
      <c r="U171" s="260"/>
      <c r="V171" s="260"/>
      <c r="W171" s="42"/>
      <c r="X171" s="34"/>
      <c r="Y171" s="34"/>
      <c r="Z171" s="34"/>
      <c r="AA171" s="34"/>
      <c r="AB171" s="403">
        <f t="shared" si="227"/>
        <v>467</v>
      </c>
      <c r="AC171" s="526">
        <f t="shared" ref="AC171" si="236">+L171</f>
        <v>0</v>
      </c>
      <c r="AD171" s="54">
        <f t="shared" si="192"/>
        <v>0</v>
      </c>
      <c r="AE171" s="54">
        <f t="shared" si="192"/>
        <v>0</v>
      </c>
      <c r="AF171" s="54">
        <f t="shared" si="192"/>
        <v>0</v>
      </c>
      <c r="AG171" s="54">
        <f t="shared" si="192"/>
        <v>0</v>
      </c>
      <c r="AH171" s="54">
        <f t="shared" si="192"/>
        <v>0</v>
      </c>
      <c r="AI171" s="54">
        <f t="shared" si="192"/>
        <v>0</v>
      </c>
      <c r="AJ171" s="54">
        <f t="shared" si="187"/>
        <v>0</v>
      </c>
      <c r="AK171" s="403">
        <f t="shared" si="229"/>
        <v>467</v>
      </c>
      <c r="AL171" s="455">
        <f>+N171</f>
        <v>0</v>
      </c>
      <c r="AM171" s="48">
        <f t="shared" si="205"/>
        <v>0</v>
      </c>
      <c r="AN171" s="51"/>
      <c r="AO171" s="51"/>
      <c r="AP171" s="51"/>
      <c r="AQ171" s="51"/>
      <c r="AR171" s="51"/>
      <c r="AS171" s="51"/>
      <c r="AT171" s="403">
        <f t="shared" si="230"/>
        <v>467</v>
      </c>
      <c r="AU171" s="446">
        <f>+O171</f>
        <v>0</v>
      </c>
      <c r="AV171" s="48">
        <f t="shared" si="206"/>
        <v>0</v>
      </c>
      <c r="AW171" s="51"/>
      <c r="AX171" s="51"/>
      <c r="AY171" s="51"/>
      <c r="AZ171" s="51"/>
      <c r="BA171" s="51"/>
      <c r="BB171" s="51"/>
      <c r="BC171" s="403">
        <f t="shared" si="231"/>
        <v>467</v>
      </c>
      <c r="BD171" s="449">
        <f>+P171</f>
        <v>0</v>
      </c>
      <c r="BE171" s="48">
        <f t="shared" si="207"/>
        <v>0</v>
      </c>
      <c r="BF171" s="51"/>
      <c r="BG171" s="51"/>
      <c r="BH171" s="51"/>
      <c r="BI171" s="51"/>
      <c r="BJ171" s="51"/>
      <c r="BK171" s="51"/>
      <c r="BL171" s="403">
        <f t="shared" si="232"/>
        <v>467</v>
      </c>
      <c r="BM171" s="452">
        <f>+Q171</f>
        <v>0</v>
      </c>
      <c r="BN171" s="48">
        <f t="shared" si="208"/>
        <v>0</v>
      </c>
      <c r="BO171" s="51"/>
      <c r="BP171" s="51"/>
      <c r="BQ171" s="51"/>
      <c r="BR171" s="51"/>
      <c r="BS171" s="51"/>
      <c r="BT171" s="51"/>
      <c r="BU171" s="513"/>
      <c r="BV171" s="514"/>
      <c r="BW171" s="514"/>
      <c r="BX171" s="514"/>
      <c r="BY171" s="514"/>
      <c r="BZ171" s="514"/>
      <c r="CA171" s="514"/>
      <c r="CB171" s="514"/>
      <c r="CC171" s="515"/>
    </row>
    <row r="172" spans="1:81" s="62" customFormat="1" ht="40.200000000000003" customHeight="1" x14ac:dyDescent="0.3">
      <c r="A172" s="38"/>
      <c r="B172" s="507"/>
      <c r="C172" s="459"/>
      <c r="D172" s="609"/>
      <c r="E172" s="612"/>
      <c r="F172" s="612"/>
      <c r="G172" s="612"/>
      <c r="H172" s="612"/>
      <c r="I172" s="612"/>
      <c r="J172" s="486"/>
      <c r="K172" s="489"/>
      <c r="L172" s="663"/>
      <c r="M172" s="649"/>
      <c r="N172" s="651"/>
      <c r="O172" s="665"/>
      <c r="P172" s="669"/>
      <c r="Q172" s="671"/>
      <c r="R172" s="404"/>
      <c r="S172" s="43"/>
      <c r="T172" s="261"/>
      <c r="U172" s="261"/>
      <c r="V172" s="261"/>
      <c r="W172" s="43"/>
      <c r="X172" s="35"/>
      <c r="Y172" s="35"/>
      <c r="Z172" s="35"/>
      <c r="AA172" s="35"/>
      <c r="AB172" s="404"/>
      <c r="AC172" s="527"/>
      <c r="AD172" s="55">
        <f t="shared" si="192"/>
        <v>0</v>
      </c>
      <c r="AE172" s="55">
        <f t="shared" si="192"/>
        <v>0</v>
      </c>
      <c r="AF172" s="55">
        <f t="shared" si="192"/>
        <v>0</v>
      </c>
      <c r="AG172" s="55">
        <f t="shared" si="192"/>
        <v>0</v>
      </c>
      <c r="AH172" s="55">
        <f t="shared" si="192"/>
        <v>0</v>
      </c>
      <c r="AI172" s="55">
        <f t="shared" si="192"/>
        <v>0</v>
      </c>
      <c r="AJ172" s="55">
        <f t="shared" si="187"/>
        <v>0</v>
      </c>
      <c r="AK172" s="404"/>
      <c r="AL172" s="456"/>
      <c r="AM172" s="49">
        <f t="shared" si="205"/>
        <v>0</v>
      </c>
      <c r="AN172" s="52"/>
      <c r="AO172" s="52"/>
      <c r="AP172" s="52"/>
      <c r="AQ172" s="52"/>
      <c r="AR172" s="52"/>
      <c r="AS172" s="52"/>
      <c r="AT172" s="404"/>
      <c r="AU172" s="447"/>
      <c r="AV172" s="49">
        <f t="shared" si="206"/>
        <v>0</v>
      </c>
      <c r="AW172" s="52"/>
      <c r="AX172" s="52"/>
      <c r="AY172" s="52"/>
      <c r="AZ172" s="52"/>
      <c r="BA172" s="52"/>
      <c r="BB172" s="52"/>
      <c r="BC172" s="404"/>
      <c r="BD172" s="450"/>
      <c r="BE172" s="49">
        <f t="shared" si="207"/>
        <v>0</v>
      </c>
      <c r="BF172" s="52"/>
      <c r="BG172" s="52"/>
      <c r="BH172" s="52"/>
      <c r="BI172" s="52"/>
      <c r="BJ172" s="52"/>
      <c r="BK172" s="52"/>
      <c r="BL172" s="404"/>
      <c r="BM172" s="453"/>
      <c r="BN172" s="49">
        <f t="shared" si="208"/>
        <v>0</v>
      </c>
      <c r="BO172" s="52"/>
      <c r="BP172" s="52"/>
      <c r="BQ172" s="52"/>
      <c r="BR172" s="52"/>
      <c r="BS172" s="52"/>
      <c r="BT172" s="52"/>
      <c r="BU172" s="418"/>
      <c r="BV172" s="419"/>
      <c r="BW172" s="419"/>
      <c r="BX172" s="419"/>
      <c r="BY172" s="419"/>
      <c r="BZ172" s="419"/>
      <c r="CA172" s="419"/>
      <c r="CB172" s="419"/>
      <c r="CC172" s="516"/>
    </row>
    <row r="173" spans="1:81" s="62" customFormat="1" ht="40.200000000000003" customHeight="1" x14ac:dyDescent="0.3">
      <c r="A173" s="38"/>
      <c r="B173" s="507"/>
      <c r="C173" s="459"/>
      <c r="D173" s="609"/>
      <c r="E173" s="612"/>
      <c r="F173" s="612"/>
      <c r="G173" s="612"/>
      <c r="H173" s="612"/>
      <c r="I173" s="612"/>
      <c r="J173" s="486"/>
      <c r="K173" s="489"/>
      <c r="L173" s="663"/>
      <c r="M173" s="649"/>
      <c r="N173" s="651"/>
      <c r="O173" s="665"/>
      <c r="P173" s="669"/>
      <c r="Q173" s="671"/>
      <c r="R173" s="404"/>
      <c r="S173" s="43"/>
      <c r="T173" s="261"/>
      <c r="U173" s="261"/>
      <c r="V173" s="261"/>
      <c r="W173" s="43"/>
      <c r="X173" s="35"/>
      <c r="Y173" s="35"/>
      <c r="Z173" s="35"/>
      <c r="AA173" s="35"/>
      <c r="AB173" s="404"/>
      <c r="AC173" s="527"/>
      <c r="AD173" s="55">
        <f t="shared" si="192"/>
        <v>0</v>
      </c>
      <c r="AE173" s="55">
        <f t="shared" si="192"/>
        <v>0</v>
      </c>
      <c r="AF173" s="55">
        <f t="shared" si="192"/>
        <v>0</v>
      </c>
      <c r="AG173" s="55">
        <f t="shared" si="192"/>
        <v>0</v>
      </c>
      <c r="AH173" s="55">
        <f t="shared" si="192"/>
        <v>0</v>
      </c>
      <c r="AI173" s="55">
        <f t="shared" si="192"/>
        <v>0</v>
      </c>
      <c r="AJ173" s="55">
        <f t="shared" si="187"/>
        <v>0</v>
      </c>
      <c r="AK173" s="404"/>
      <c r="AL173" s="456"/>
      <c r="AM173" s="49">
        <f t="shared" si="205"/>
        <v>0</v>
      </c>
      <c r="AN173" s="52"/>
      <c r="AO173" s="52"/>
      <c r="AP173" s="52"/>
      <c r="AQ173" s="52"/>
      <c r="AR173" s="52"/>
      <c r="AS173" s="52"/>
      <c r="AT173" s="404"/>
      <c r="AU173" s="447"/>
      <c r="AV173" s="49">
        <f t="shared" si="206"/>
        <v>0</v>
      </c>
      <c r="AW173" s="52"/>
      <c r="AX173" s="52"/>
      <c r="AY173" s="52"/>
      <c r="AZ173" s="52"/>
      <c r="BA173" s="52"/>
      <c r="BB173" s="52"/>
      <c r="BC173" s="404"/>
      <c r="BD173" s="450"/>
      <c r="BE173" s="49">
        <f t="shared" si="207"/>
        <v>0</v>
      </c>
      <c r="BF173" s="52"/>
      <c r="BG173" s="52"/>
      <c r="BH173" s="52"/>
      <c r="BI173" s="52"/>
      <c r="BJ173" s="52"/>
      <c r="BK173" s="52"/>
      <c r="BL173" s="404"/>
      <c r="BM173" s="453"/>
      <c r="BN173" s="49">
        <f t="shared" si="208"/>
        <v>0</v>
      </c>
      <c r="BO173" s="52"/>
      <c r="BP173" s="52"/>
      <c r="BQ173" s="52"/>
      <c r="BR173" s="52"/>
      <c r="BS173" s="52"/>
      <c r="BT173" s="52"/>
      <c r="BU173" s="418"/>
      <c r="BV173" s="419"/>
      <c r="BW173" s="419"/>
      <c r="BX173" s="419"/>
      <c r="BY173" s="419"/>
      <c r="BZ173" s="419"/>
      <c r="CA173" s="419"/>
      <c r="CB173" s="419"/>
      <c r="CC173" s="516"/>
    </row>
    <row r="174" spans="1:81" s="62" customFormat="1" ht="40.200000000000003" customHeight="1" thickBot="1" x14ac:dyDescent="0.35">
      <c r="A174" s="38"/>
      <c r="B174" s="507"/>
      <c r="C174" s="459"/>
      <c r="D174" s="610"/>
      <c r="E174" s="613"/>
      <c r="F174" s="613"/>
      <c r="G174" s="613"/>
      <c r="H174" s="613"/>
      <c r="I174" s="613"/>
      <c r="J174" s="487"/>
      <c r="K174" s="490"/>
      <c r="L174" s="673"/>
      <c r="M174" s="674"/>
      <c r="N174" s="666"/>
      <c r="O174" s="667"/>
      <c r="P174" s="670"/>
      <c r="Q174" s="672"/>
      <c r="R174" s="405"/>
      <c r="S174" s="44"/>
      <c r="T174" s="262"/>
      <c r="U174" s="262"/>
      <c r="V174" s="262"/>
      <c r="W174" s="44"/>
      <c r="X174" s="36"/>
      <c r="Y174" s="36"/>
      <c r="Z174" s="36"/>
      <c r="AA174" s="36"/>
      <c r="AB174" s="405"/>
      <c r="AC174" s="528"/>
      <c r="AD174" s="56">
        <f t="shared" si="192"/>
        <v>0</v>
      </c>
      <c r="AE174" s="56">
        <f t="shared" si="192"/>
        <v>0</v>
      </c>
      <c r="AF174" s="56">
        <f t="shared" si="192"/>
        <v>0</v>
      </c>
      <c r="AG174" s="56">
        <f t="shared" si="192"/>
        <v>0</v>
      </c>
      <c r="AH174" s="56">
        <f t="shared" si="192"/>
        <v>0</v>
      </c>
      <c r="AI174" s="56">
        <f t="shared" si="192"/>
        <v>0</v>
      </c>
      <c r="AJ174" s="56">
        <f t="shared" si="187"/>
        <v>0</v>
      </c>
      <c r="AK174" s="405"/>
      <c r="AL174" s="457"/>
      <c r="AM174" s="50">
        <f t="shared" si="205"/>
        <v>0</v>
      </c>
      <c r="AN174" s="53"/>
      <c r="AO174" s="53"/>
      <c r="AP174" s="53"/>
      <c r="AQ174" s="53"/>
      <c r="AR174" s="53"/>
      <c r="AS174" s="53"/>
      <c r="AT174" s="405"/>
      <c r="AU174" s="448"/>
      <c r="AV174" s="50">
        <f t="shared" si="206"/>
        <v>0</v>
      </c>
      <c r="AW174" s="53"/>
      <c r="AX174" s="53"/>
      <c r="AY174" s="53"/>
      <c r="AZ174" s="53"/>
      <c r="BA174" s="53"/>
      <c r="BB174" s="53"/>
      <c r="BC174" s="405"/>
      <c r="BD174" s="451"/>
      <c r="BE174" s="50">
        <f t="shared" si="207"/>
        <v>0</v>
      </c>
      <c r="BF174" s="53"/>
      <c r="BG174" s="53"/>
      <c r="BH174" s="53"/>
      <c r="BI174" s="53"/>
      <c r="BJ174" s="53"/>
      <c r="BK174" s="53"/>
      <c r="BL174" s="405"/>
      <c r="BM174" s="454"/>
      <c r="BN174" s="50">
        <f t="shared" si="208"/>
        <v>0</v>
      </c>
      <c r="BO174" s="53"/>
      <c r="BP174" s="53"/>
      <c r="BQ174" s="53"/>
      <c r="BR174" s="53"/>
      <c r="BS174" s="53"/>
      <c r="BT174" s="53"/>
      <c r="BU174" s="517"/>
      <c r="BV174" s="518"/>
      <c r="BW174" s="518"/>
      <c r="BX174" s="518"/>
      <c r="BY174" s="518"/>
      <c r="BZ174" s="518"/>
      <c r="CA174" s="518"/>
      <c r="CB174" s="518"/>
      <c r="CC174" s="519"/>
    </row>
    <row r="175" spans="1:81" s="62" customFormat="1" ht="40.200000000000003" customHeight="1" thickTop="1" x14ac:dyDescent="0.3">
      <c r="A175" s="38"/>
      <c r="B175" s="507"/>
      <c r="C175" s="459"/>
      <c r="D175" s="608"/>
      <c r="E175" s="611"/>
      <c r="F175" s="611"/>
      <c r="G175" s="611"/>
      <c r="H175" s="611"/>
      <c r="I175" s="611"/>
      <c r="J175" s="485">
        <v>468</v>
      </c>
      <c r="K175" s="488" t="str">
        <f>+Metas!K531</f>
        <v>Ruta Colectiva Departamental para la prevención y protección a organizaciones defensoras de Derechos Humanos creada e implementada.</v>
      </c>
      <c r="L175" s="473"/>
      <c r="M175" s="476">
        <f>SUM(N175:Q175)</f>
        <v>0</v>
      </c>
      <c r="N175" s="479"/>
      <c r="O175" s="482"/>
      <c r="P175" s="520"/>
      <c r="Q175" s="523"/>
      <c r="R175" s="403">
        <f>+$J175</f>
        <v>468</v>
      </c>
      <c r="S175" s="253"/>
      <c r="T175" s="260"/>
      <c r="U175" s="260"/>
      <c r="V175" s="260"/>
      <c r="W175" s="42"/>
      <c r="X175" s="34"/>
      <c r="Y175" s="34"/>
      <c r="Z175" s="34"/>
      <c r="AA175" s="34"/>
      <c r="AB175" s="403">
        <f t="shared" si="227"/>
        <v>468</v>
      </c>
      <c r="AC175" s="526">
        <f t="shared" ref="AC175" si="237">+L175</f>
        <v>0</v>
      </c>
      <c r="AD175" s="54">
        <f t="shared" si="192"/>
        <v>0</v>
      </c>
      <c r="AE175" s="54">
        <f t="shared" si="192"/>
        <v>0</v>
      </c>
      <c r="AF175" s="54">
        <f t="shared" si="192"/>
        <v>0</v>
      </c>
      <c r="AG175" s="54">
        <f t="shared" ref="AG175:AJ248" si="238">+AP175+AY175+BH175+BQ175</f>
        <v>0</v>
      </c>
      <c r="AH175" s="54">
        <f t="shared" si="238"/>
        <v>0</v>
      </c>
      <c r="AI175" s="54">
        <f t="shared" si="238"/>
        <v>0</v>
      </c>
      <c r="AJ175" s="54">
        <f t="shared" si="187"/>
        <v>0</v>
      </c>
      <c r="AK175" s="403">
        <f t="shared" si="229"/>
        <v>468</v>
      </c>
      <c r="AL175" s="455">
        <f>+N175</f>
        <v>0</v>
      </c>
      <c r="AM175" s="48">
        <f t="shared" si="205"/>
        <v>0</v>
      </c>
      <c r="AN175" s="51"/>
      <c r="AO175" s="51"/>
      <c r="AP175" s="51"/>
      <c r="AQ175" s="51"/>
      <c r="AR175" s="51"/>
      <c r="AS175" s="51"/>
      <c r="AT175" s="403">
        <f t="shared" si="230"/>
        <v>468</v>
      </c>
      <c r="AU175" s="446">
        <f>+O175</f>
        <v>0</v>
      </c>
      <c r="AV175" s="48">
        <f t="shared" si="206"/>
        <v>0</v>
      </c>
      <c r="AW175" s="51"/>
      <c r="AX175" s="51"/>
      <c r="AY175" s="51"/>
      <c r="AZ175" s="51"/>
      <c r="BA175" s="51"/>
      <c r="BB175" s="51"/>
      <c r="BC175" s="403">
        <f t="shared" si="231"/>
        <v>468</v>
      </c>
      <c r="BD175" s="449">
        <f>+P175</f>
        <v>0</v>
      </c>
      <c r="BE175" s="48">
        <f t="shared" si="207"/>
        <v>0</v>
      </c>
      <c r="BF175" s="51"/>
      <c r="BG175" s="51"/>
      <c r="BH175" s="51"/>
      <c r="BI175" s="51"/>
      <c r="BJ175" s="51"/>
      <c r="BK175" s="51"/>
      <c r="BL175" s="403">
        <f t="shared" si="232"/>
        <v>468</v>
      </c>
      <c r="BM175" s="452">
        <f>+Q175</f>
        <v>0</v>
      </c>
      <c r="BN175" s="48">
        <f t="shared" si="208"/>
        <v>0</v>
      </c>
      <c r="BO175" s="51"/>
      <c r="BP175" s="51"/>
      <c r="BQ175" s="51"/>
      <c r="BR175" s="51"/>
      <c r="BS175" s="51"/>
      <c r="BT175" s="51"/>
      <c r="BU175" s="513"/>
      <c r="BV175" s="514"/>
      <c r="BW175" s="514"/>
      <c r="BX175" s="514"/>
      <c r="BY175" s="514"/>
      <c r="BZ175" s="514"/>
      <c r="CA175" s="514"/>
      <c r="CB175" s="514"/>
      <c r="CC175" s="515"/>
    </row>
    <row r="176" spans="1:81" s="62" customFormat="1" ht="40.200000000000003" customHeight="1" x14ac:dyDescent="0.3">
      <c r="A176" s="38"/>
      <c r="B176" s="507"/>
      <c r="C176" s="459"/>
      <c r="D176" s="609"/>
      <c r="E176" s="612"/>
      <c r="F176" s="612"/>
      <c r="G176" s="612"/>
      <c r="H176" s="612"/>
      <c r="I176" s="612"/>
      <c r="J176" s="486"/>
      <c r="K176" s="489"/>
      <c r="L176" s="474"/>
      <c r="M176" s="477"/>
      <c r="N176" s="480"/>
      <c r="O176" s="483"/>
      <c r="P176" s="521"/>
      <c r="Q176" s="524"/>
      <c r="R176" s="404"/>
      <c r="S176" s="43"/>
      <c r="T176" s="261"/>
      <c r="U176" s="261"/>
      <c r="V176" s="261"/>
      <c r="W176" s="43"/>
      <c r="X176" s="35"/>
      <c r="Y176" s="35"/>
      <c r="Z176" s="35"/>
      <c r="AA176" s="35"/>
      <c r="AB176" s="404"/>
      <c r="AC176" s="527"/>
      <c r="AD176" s="55">
        <f t="shared" ref="AD176:AJ249" si="239">+AM176+AV176+BE176+BN176</f>
        <v>0</v>
      </c>
      <c r="AE176" s="55">
        <f t="shared" si="239"/>
        <v>0</v>
      </c>
      <c r="AF176" s="55">
        <f t="shared" si="239"/>
        <v>0</v>
      </c>
      <c r="AG176" s="55">
        <f t="shared" si="238"/>
        <v>0</v>
      </c>
      <c r="AH176" s="55">
        <f t="shared" si="238"/>
        <v>0</v>
      </c>
      <c r="AI176" s="55">
        <f t="shared" si="238"/>
        <v>0</v>
      </c>
      <c r="AJ176" s="55">
        <f t="shared" si="187"/>
        <v>0</v>
      </c>
      <c r="AK176" s="404"/>
      <c r="AL176" s="456"/>
      <c r="AM176" s="49">
        <f t="shared" si="205"/>
        <v>0</v>
      </c>
      <c r="AN176" s="52"/>
      <c r="AO176" s="52"/>
      <c r="AP176" s="52"/>
      <c r="AQ176" s="52"/>
      <c r="AR176" s="52"/>
      <c r="AS176" s="52"/>
      <c r="AT176" s="404"/>
      <c r="AU176" s="447"/>
      <c r="AV176" s="49">
        <f t="shared" si="206"/>
        <v>0</v>
      </c>
      <c r="AW176" s="52"/>
      <c r="AX176" s="52"/>
      <c r="AY176" s="52"/>
      <c r="AZ176" s="52"/>
      <c r="BA176" s="52"/>
      <c r="BB176" s="52"/>
      <c r="BC176" s="404"/>
      <c r="BD176" s="450"/>
      <c r="BE176" s="49">
        <f t="shared" si="207"/>
        <v>0</v>
      </c>
      <c r="BF176" s="52"/>
      <c r="BG176" s="52"/>
      <c r="BH176" s="52"/>
      <c r="BI176" s="52"/>
      <c r="BJ176" s="52"/>
      <c r="BK176" s="52"/>
      <c r="BL176" s="404"/>
      <c r="BM176" s="453"/>
      <c r="BN176" s="49">
        <f t="shared" si="208"/>
        <v>0</v>
      </c>
      <c r="BO176" s="52"/>
      <c r="BP176" s="52"/>
      <c r="BQ176" s="52"/>
      <c r="BR176" s="52"/>
      <c r="BS176" s="52"/>
      <c r="BT176" s="52"/>
      <c r="BU176" s="418"/>
      <c r="BV176" s="419"/>
      <c r="BW176" s="419"/>
      <c r="BX176" s="419"/>
      <c r="BY176" s="419"/>
      <c r="BZ176" s="419"/>
      <c r="CA176" s="419"/>
      <c r="CB176" s="419"/>
      <c r="CC176" s="516"/>
    </row>
    <row r="177" spans="1:81" s="62" customFormat="1" ht="40.200000000000003" customHeight="1" x14ac:dyDescent="0.3">
      <c r="A177" s="38"/>
      <c r="B177" s="507"/>
      <c r="C177" s="459"/>
      <c r="D177" s="609"/>
      <c r="E177" s="612"/>
      <c r="F177" s="612"/>
      <c r="G177" s="612"/>
      <c r="H177" s="612"/>
      <c r="I177" s="612"/>
      <c r="J177" s="486"/>
      <c r="K177" s="489"/>
      <c r="L177" s="474"/>
      <c r="M177" s="477"/>
      <c r="N177" s="480"/>
      <c r="O177" s="483"/>
      <c r="P177" s="521"/>
      <c r="Q177" s="524"/>
      <c r="R177" s="404"/>
      <c r="S177" s="43"/>
      <c r="T177" s="261"/>
      <c r="U177" s="261"/>
      <c r="V177" s="261"/>
      <c r="W177" s="43"/>
      <c r="X177" s="35"/>
      <c r="Y177" s="35"/>
      <c r="Z177" s="35"/>
      <c r="AA177" s="35"/>
      <c r="AB177" s="404"/>
      <c r="AC177" s="527"/>
      <c r="AD177" s="55">
        <f t="shared" si="239"/>
        <v>0</v>
      </c>
      <c r="AE177" s="55">
        <f t="shared" si="239"/>
        <v>0</v>
      </c>
      <c r="AF177" s="55">
        <f t="shared" si="239"/>
        <v>0</v>
      </c>
      <c r="AG177" s="55">
        <f t="shared" si="238"/>
        <v>0</v>
      </c>
      <c r="AH177" s="55">
        <f t="shared" si="238"/>
        <v>0</v>
      </c>
      <c r="AI177" s="55">
        <f t="shared" si="238"/>
        <v>0</v>
      </c>
      <c r="AJ177" s="55">
        <f t="shared" si="187"/>
        <v>0</v>
      </c>
      <c r="AK177" s="404"/>
      <c r="AL177" s="456"/>
      <c r="AM177" s="49">
        <f t="shared" si="205"/>
        <v>0</v>
      </c>
      <c r="AN177" s="52"/>
      <c r="AO177" s="52"/>
      <c r="AP177" s="52"/>
      <c r="AQ177" s="52"/>
      <c r="AR177" s="52"/>
      <c r="AS177" s="52"/>
      <c r="AT177" s="404"/>
      <c r="AU177" s="447"/>
      <c r="AV177" s="49">
        <f t="shared" si="206"/>
        <v>0</v>
      </c>
      <c r="AW177" s="52"/>
      <c r="AX177" s="52"/>
      <c r="AY177" s="52"/>
      <c r="AZ177" s="52"/>
      <c r="BA177" s="52"/>
      <c r="BB177" s="52"/>
      <c r="BC177" s="404"/>
      <c r="BD177" s="450"/>
      <c r="BE177" s="49">
        <f t="shared" si="207"/>
        <v>0</v>
      </c>
      <c r="BF177" s="52"/>
      <c r="BG177" s="52"/>
      <c r="BH177" s="52"/>
      <c r="BI177" s="52"/>
      <c r="BJ177" s="52"/>
      <c r="BK177" s="52"/>
      <c r="BL177" s="404"/>
      <c r="BM177" s="453"/>
      <c r="BN177" s="49">
        <f t="shared" si="208"/>
        <v>0</v>
      </c>
      <c r="BO177" s="52"/>
      <c r="BP177" s="52"/>
      <c r="BQ177" s="52"/>
      <c r="BR177" s="52"/>
      <c r="BS177" s="52"/>
      <c r="BT177" s="52"/>
      <c r="BU177" s="418"/>
      <c r="BV177" s="419"/>
      <c r="BW177" s="419"/>
      <c r="BX177" s="419"/>
      <c r="BY177" s="419"/>
      <c r="BZ177" s="419"/>
      <c r="CA177" s="419"/>
      <c r="CB177" s="419"/>
      <c r="CC177" s="516"/>
    </row>
    <row r="178" spans="1:81" s="62" customFormat="1" ht="40.200000000000003" customHeight="1" thickBot="1" x14ac:dyDescent="0.35">
      <c r="A178" s="38"/>
      <c r="B178" s="507"/>
      <c r="C178" s="459"/>
      <c r="D178" s="610"/>
      <c r="E178" s="613"/>
      <c r="F178" s="613"/>
      <c r="G178" s="613"/>
      <c r="H178" s="613"/>
      <c r="I178" s="613"/>
      <c r="J178" s="487"/>
      <c r="K178" s="490"/>
      <c r="L178" s="475"/>
      <c r="M178" s="478"/>
      <c r="N178" s="481"/>
      <c r="O178" s="484"/>
      <c r="P178" s="522"/>
      <c r="Q178" s="525"/>
      <c r="R178" s="405"/>
      <c r="S178" s="44"/>
      <c r="T178" s="262"/>
      <c r="U178" s="262"/>
      <c r="V178" s="262"/>
      <c r="W178" s="44"/>
      <c r="X178" s="36"/>
      <c r="Y178" s="36"/>
      <c r="Z178" s="36"/>
      <c r="AA178" s="36"/>
      <c r="AB178" s="405"/>
      <c r="AC178" s="528"/>
      <c r="AD178" s="56">
        <f t="shared" si="239"/>
        <v>0</v>
      </c>
      <c r="AE178" s="56">
        <f t="shared" si="239"/>
        <v>0</v>
      </c>
      <c r="AF178" s="56">
        <f t="shared" si="239"/>
        <v>0</v>
      </c>
      <c r="AG178" s="56">
        <f t="shared" si="238"/>
        <v>0</v>
      </c>
      <c r="AH178" s="56">
        <f t="shared" si="238"/>
        <v>0</v>
      </c>
      <c r="AI178" s="56">
        <f t="shared" si="238"/>
        <v>0</v>
      </c>
      <c r="AJ178" s="56">
        <f t="shared" si="187"/>
        <v>0</v>
      </c>
      <c r="AK178" s="405"/>
      <c r="AL178" s="457"/>
      <c r="AM178" s="50">
        <f t="shared" si="205"/>
        <v>0</v>
      </c>
      <c r="AN178" s="53"/>
      <c r="AO178" s="53"/>
      <c r="AP178" s="53"/>
      <c r="AQ178" s="53"/>
      <c r="AR178" s="53"/>
      <c r="AS178" s="53"/>
      <c r="AT178" s="405"/>
      <c r="AU178" s="448"/>
      <c r="AV178" s="50">
        <f t="shared" si="206"/>
        <v>0</v>
      </c>
      <c r="AW178" s="53"/>
      <c r="AX178" s="53"/>
      <c r="AY178" s="53"/>
      <c r="AZ178" s="53"/>
      <c r="BA178" s="53"/>
      <c r="BB178" s="53"/>
      <c r="BC178" s="405"/>
      <c r="BD178" s="451"/>
      <c r="BE178" s="50">
        <f t="shared" si="207"/>
        <v>0</v>
      </c>
      <c r="BF178" s="53"/>
      <c r="BG178" s="53"/>
      <c r="BH178" s="53"/>
      <c r="BI178" s="53"/>
      <c r="BJ178" s="53"/>
      <c r="BK178" s="53"/>
      <c r="BL178" s="405"/>
      <c r="BM178" s="454"/>
      <c r="BN178" s="50">
        <f t="shared" si="208"/>
        <v>0</v>
      </c>
      <c r="BO178" s="53"/>
      <c r="BP178" s="53"/>
      <c r="BQ178" s="53"/>
      <c r="BR178" s="53"/>
      <c r="BS178" s="53"/>
      <c r="BT178" s="53"/>
      <c r="BU178" s="517"/>
      <c r="BV178" s="518"/>
      <c r="BW178" s="518"/>
      <c r="BX178" s="518"/>
      <c r="BY178" s="518"/>
      <c r="BZ178" s="518"/>
      <c r="CA178" s="518"/>
      <c r="CB178" s="518"/>
      <c r="CC178" s="519"/>
    </row>
    <row r="179" spans="1:81" s="62" customFormat="1" ht="40.200000000000003" customHeight="1" thickTop="1" x14ac:dyDescent="0.3">
      <c r="A179" s="38"/>
      <c r="B179" s="507"/>
      <c r="C179" s="459"/>
      <c r="D179" s="608"/>
      <c r="E179" s="611"/>
      <c r="F179" s="611"/>
      <c r="G179" s="611"/>
      <c r="H179" s="611"/>
      <c r="I179" s="611"/>
      <c r="J179" s="485">
        <v>469</v>
      </c>
      <c r="K179" s="488" t="str">
        <f>+Metas!K532</f>
        <v>Fortalecimiento y operativización de la Mesa Territorial de Garantías a líderes sociales, comunales y defensores de derechos humanos del Departamento.</v>
      </c>
      <c r="L179" s="662"/>
      <c r="M179" s="648">
        <f>SUM(N179:Q179)</f>
        <v>0</v>
      </c>
      <c r="N179" s="650"/>
      <c r="O179" s="664"/>
      <c r="P179" s="668"/>
      <c r="Q179" s="640"/>
      <c r="R179" s="403">
        <f>+$J179</f>
        <v>469</v>
      </c>
      <c r="S179" s="253"/>
      <c r="T179" s="260"/>
      <c r="U179" s="260"/>
      <c r="V179" s="260"/>
      <c r="W179" s="42"/>
      <c r="X179" s="34"/>
      <c r="Y179" s="34"/>
      <c r="Z179" s="34"/>
      <c r="AA179" s="34"/>
      <c r="AB179" s="403">
        <f t="shared" si="227"/>
        <v>469</v>
      </c>
      <c r="AC179" s="526">
        <f t="shared" ref="AC179" si="240">+L179</f>
        <v>0</v>
      </c>
      <c r="AD179" s="54">
        <f t="shared" si="239"/>
        <v>0</v>
      </c>
      <c r="AE179" s="54">
        <f t="shared" si="239"/>
        <v>0</v>
      </c>
      <c r="AF179" s="54">
        <f t="shared" si="239"/>
        <v>0</v>
      </c>
      <c r="AG179" s="54">
        <f t="shared" si="238"/>
        <v>0</v>
      </c>
      <c r="AH179" s="54">
        <f t="shared" si="238"/>
        <v>0</v>
      </c>
      <c r="AI179" s="54">
        <f t="shared" si="238"/>
        <v>0</v>
      </c>
      <c r="AJ179" s="54">
        <f t="shared" si="187"/>
        <v>0</v>
      </c>
      <c r="AK179" s="403">
        <f t="shared" si="229"/>
        <v>469</v>
      </c>
      <c r="AL179" s="455">
        <f>+N179</f>
        <v>0</v>
      </c>
      <c r="AM179" s="48">
        <f t="shared" si="205"/>
        <v>0</v>
      </c>
      <c r="AN179" s="51"/>
      <c r="AO179" s="51"/>
      <c r="AP179" s="51"/>
      <c r="AQ179" s="51"/>
      <c r="AR179" s="51"/>
      <c r="AS179" s="51"/>
      <c r="AT179" s="403">
        <f t="shared" si="230"/>
        <v>469</v>
      </c>
      <c r="AU179" s="446">
        <f>+O179</f>
        <v>0</v>
      </c>
      <c r="AV179" s="48">
        <f t="shared" si="206"/>
        <v>0</v>
      </c>
      <c r="AW179" s="51"/>
      <c r="AX179" s="51"/>
      <c r="AY179" s="51"/>
      <c r="AZ179" s="51"/>
      <c r="BA179" s="51"/>
      <c r="BB179" s="51"/>
      <c r="BC179" s="403">
        <f t="shared" si="231"/>
        <v>469</v>
      </c>
      <c r="BD179" s="449">
        <f>+P179</f>
        <v>0</v>
      </c>
      <c r="BE179" s="48">
        <f t="shared" si="207"/>
        <v>0</v>
      </c>
      <c r="BF179" s="51"/>
      <c r="BG179" s="51"/>
      <c r="BH179" s="51"/>
      <c r="BI179" s="51"/>
      <c r="BJ179" s="51"/>
      <c r="BK179" s="51"/>
      <c r="BL179" s="403">
        <f t="shared" si="232"/>
        <v>469</v>
      </c>
      <c r="BM179" s="452">
        <f>+Q179</f>
        <v>0</v>
      </c>
      <c r="BN179" s="48">
        <f t="shared" si="208"/>
        <v>0</v>
      </c>
      <c r="BO179" s="51"/>
      <c r="BP179" s="51"/>
      <c r="BQ179" s="51"/>
      <c r="BR179" s="51"/>
      <c r="BS179" s="51"/>
      <c r="BT179" s="51"/>
      <c r="BU179" s="513"/>
      <c r="BV179" s="514"/>
      <c r="BW179" s="514"/>
      <c r="BX179" s="514"/>
      <c r="BY179" s="514"/>
      <c r="BZ179" s="514"/>
      <c r="CA179" s="514"/>
      <c r="CB179" s="514"/>
      <c r="CC179" s="515"/>
    </row>
    <row r="180" spans="1:81" s="62" customFormat="1" ht="40.200000000000003" customHeight="1" x14ac:dyDescent="0.3">
      <c r="A180" s="38"/>
      <c r="B180" s="507"/>
      <c r="C180" s="459"/>
      <c r="D180" s="609"/>
      <c r="E180" s="612"/>
      <c r="F180" s="612"/>
      <c r="G180" s="612"/>
      <c r="H180" s="612"/>
      <c r="I180" s="612"/>
      <c r="J180" s="486"/>
      <c r="K180" s="489"/>
      <c r="L180" s="663"/>
      <c r="M180" s="649"/>
      <c r="N180" s="651"/>
      <c r="O180" s="665"/>
      <c r="P180" s="669"/>
      <c r="Q180" s="671"/>
      <c r="R180" s="404"/>
      <c r="S180" s="43"/>
      <c r="T180" s="261"/>
      <c r="U180" s="261"/>
      <c r="V180" s="261"/>
      <c r="W180" s="43"/>
      <c r="X180" s="35"/>
      <c r="Y180" s="35"/>
      <c r="Z180" s="35"/>
      <c r="AA180" s="35"/>
      <c r="AB180" s="404"/>
      <c r="AC180" s="527"/>
      <c r="AD180" s="55">
        <f t="shared" si="239"/>
        <v>0</v>
      </c>
      <c r="AE180" s="55">
        <f t="shared" si="239"/>
        <v>0</v>
      </c>
      <c r="AF180" s="55">
        <f t="shared" si="239"/>
        <v>0</v>
      </c>
      <c r="AG180" s="55">
        <f t="shared" si="238"/>
        <v>0</v>
      </c>
      <c r="AH180" s="55">
        <f t="shared" si="238"/>
        <v>0</v>
      </c>
      <c r="AI180" s="55">
        <f t="shared" si="238"/>
        <v>0</v>
      </c>
      <c r="AJ180" s="55">
        <f t="shared" si="187"/>
        <v>0</v>
      </c>
      <c r="AK180" s="404"/>
      <c r="AL180" s="456"/>
      <c r="AM180" s="49">
        <f t="shared" si="205"/>
        <v>0</v>
      </c>
      <c r="AN180" s="52"/>
      <c r="AO180" s="52"/>
      <c r="AP180" s="52"/>
      <c r="AQ180" s="52"/>
      <c r="AR180" s="52"/>
      <c r="AS180" s="52"/>
      <c r="AT180" s="404"/>
      <c r="AU180" s="447"/>
      <c r="AV180" s="49">
        <f t="shared" si="206"/>
        <v>0</v>
      </c>
      <c r="AW180" s="52"/>
      <c r="AX180" s="52"/>
      <c r="AY180" s="52"/>
      <c r="AZ180" s="52"/>
      <c r="BA180" s="52"/>
      <c r="BB180" s="52"/>
      <c r="BC180" s="404"/>
      <c r="BD180" s="450"/>
      <c r="BE180" s="49">
        <f t="shared" si="207"/>
        <v>0</v>
      </c>
      <c r="BF180" s="52"/>
      <c r="BG180" s="52"/>
      <c r="BH180" s="52"/>
      <c r="BI180" s="52"/>
      <c r="BJ180" s="52"/>
      <c r="BK180" s="52"/>
      <c r="BL180" s="404"/>
      <c r="BM180" s="453"/>
      <c r="BN180" s="49">
        <f t="shared" si="208"/>
        <v>0</v>
      </c>
      <c r="BO180" s="52"/>
      <c r="BP180" s="52"/>
      <c r="BQ180" s="52"/>
      <c r="BR180" s="52"/>
      <c r="BS180" s="52"/>
      <c r="BT180" s="52"/>
      <c r="BU180" s="418"/>
      <c r="BV180" s="419"/>
      <c r="BW180" s="419"/>
      <c r="BX180" s="419"/>
      <c r="BY180" s="419"/>
      <c r="BZ180" s="419"/>
      <c r="CA180" s="419"/>
      <c r="CB180" s="419"/>
      <c r="CC180" s="516"/>
    </row>
    <row r="181" spans="1:81" s="62" customFormat="1" ht="40.200000000000003" customHeight="1" x14ac:dyDescent="0.3">
      <c r="A181" s="38"/>
      <c r="B181" s="507"/>
      <c r="C181" s="459"/>
      <c r="D181" s="609"/>
      <c r="E181" s="612"/>
      <c r="F181" s="612"/>
      <c r="G181" s="612"/>
      <c r="H181" s="612"/>
      <c r="I181" s="612"/>
      <c r="J181" s="486"/>
      <c r="K181" s="489"/>
      <c r="L181" s="663"/>
      <c r="M181" s="649"/>
      <c r="N181" s="651"/>
      <c r="O181" s="665"/>
      <c r="P181" s="669"/>
      <c r="Q181" s="671"/>
      <c r="R181" s="404"/>
      <c r="S181" s="43"/>
      <c r="T181" s="261"/>
      <c r="U181" s="261"/>
      <c r="V181" s="261"/>
      <c r="W181" s="43"/>
      <c r="X181" s="35"/>
      <c r="Y181" s="35"/>
      <c r="Z181" s="35"/>
      <c r="AA181" s="35"/>
      <c r="AB181" s="404"/>
      <c r="AC181" s="527"/>
      <c r="AD181" s="55">
        <f t="shared" si="239"/>
        <v>0</v>
      </c>
      <c r="AE181" s="55">
        <f t="shared" si="239"/>
        <v>0</v>
      </c>
      <c r="AF181" s="55">
        <f t="shared" si="239"/>
        <v>0</v>
      </c>
      <c r="AG181" s="55">
        <f t="shared" si="238"/>
        <v>0</v>
      </c>
      <c r="AH181" s="55">
        <f t="shared" si="238"/>
        <v>0</v>
      </c>
      <c r="AI181" s="55">
        <f t="shared" si="238"/>
        <v>0</v>
      </c>
      <c r="AJ181" s="55">
        <f t="shared" si="187"/>
        <v>0</v>
      </c>
      <c r="AK181" s="404"/>
      <c r="AL181" s="456"/>
      <c r="AM181" s="49">
        <f t="shared" si="205"/>
        <v>0</v>
      </c>
      <c r="AN181" s="52"/>
      <c r="AO181" s="52"/>
      <c r="AP181" s="52"/>
      <c r="AQ181" s="52"/>
      <c r="AR181" s="52"/>
      <c r="AS181" s="52"/>
      <c r="AT181" s="404"/>
      <c r="AU181" s="447"/>
      <c r="AV181" s="49">
        <f t="shared" si="206"/>
        <v>0</v>
      </c>
      <c r="AW181" s="52"/>
      <c r="AX181" s="52"/>
      <c r="AY181" s="52"/>
      <c r="AZ181" s="52"/>
      <c r="BA181" s="52"/>
      <c r="BB181" s="52"/>
      <c r="BC181" s="404"/>
      <c r="BD181" s="450"/>
      <c r="BE181" s="49">
        <f t="shared" si="207"/>
        <v>0</v>
      </c>
      <c r="BF181" s="52"/>
      <c r="BG181" s="52"/>
      <c r="BH181" s="52"/>
      <c r="BI181" s="52"/>
      <c r="BJ181" s="52"/>
      <c r="BK181" s="52"/>
      <c r="BL181" s="404"/>
      <c r="BM181" s="453"/>
      <c r="BN181" s="49">
        <f t="shared" si="208"/>
        <v>0</v>
      </c>
      <c r="BO181" s="52"/>
      <c r="BP181" s="52"/>
      <c r="BQ181" s="52"/>
      <c r="BR181" s="52"/>
      <c r="BS181" s="52"/>
      <c r="BT181" s="52"/>
      <c r="BU181" s="418"/>
      <c r="BV181" s="419"/>
      <c r="BW181" s="419"/>
      <c r="BX181" s="419"/>
      <c r="BY181" s="419"/>
      <c r="BZ181" s="419"/>
      <c r="CA181" s="419"/>
      <c r="CB181" s="419"/>
      <c r="CC181" s="516"/>
    </row>
    <row r="182" spans="1:81" s="62" customFormat="1" ht="40.200000000000003" customHeight="1" thickBot="1" x14ac:dyDescent="0.35">
      <c r="A182" s="38"/>
      <c r="B182" s="507"/>
      <c r="C182" s="460"/>
      <c r="D182" s="610"/>
      <c r="E182" s="613"/>
      <c r="F182" s="613"/>
      <c r="G182" s="613"/>
      <c r="H182" s="613"/>
      <c r="I182" s="613"/>
      <c r="J182" s="487"/>
      <c r="K182" s="490"/>
      <c r="L182" s="673"/>
      <c r="M182" s="674"/>
      <c r="N182" s="666"/>
      <c r="O182" s="667"/>
      <c r="P182" s="670"/>
      <c r="Q182" s="672"/>
      <c r="R182" s="405"/>
      <c r="S182" s="44"/>
      <c r="T182" s="262"/>
      <c r="U182" s="262"/>
      <c r="V182" s="262"/>
      <c r="W182" s="44"/>
      <c r="X182" s="36"/>
      <c r="Y182" s="36"/>
      <c r="Z182" s="36"/>
      <c r="AA182" s="36"/>
      <c r="AB182" s="405"/>
      <c r="AC182" s="528"/>
      <c r="AD182" s="56">
        <f t="shared" si="239"/>
        <v>0</v>
      </c>
      <c r="AE182" s="56">
        <f t="shared" si="239"/>
        <v>0</v>
      </c>
      <c r="AF182" s="56">
        <f t="shared" si="239"/>
        <v>0</v>
      </c>
      <c r="AG182" s="56">
        <f t="shared" si="238"/>
        <v>0</v>
      </c>
      <c r="AH182" s="56">
        <f t="shared" si="238"/>
        <v>0</v>
      </c>
      <c r="AI182" s="56">
        <f t="shared" si="238"/>
        <v>0</v>
      </c>
      <c r="AJ182" s="56">
        <f t="shared" si="187"/>
        <v>0</v>
      </c>
      <c r="AK182" s="405"/>
      <c r="AL182" s="457"/>
      <c r="AM182" s="50">
        <f t="shared" si="205"/>
        <v>0</v>
      </c>
      <c r="AN182" s="53"/>
      <c r="AO182" s="53"/>
      <c r="AP182" s="53"/>
      <c r="AQ182" s="53"/>
      <c r="AR182" s="53"/>
      <c r="AS182" s="53"/>
      <c r="AT182" s="405"/>
      <c r="AU182" s="448"/>
      <c r="AV182" s="50">
        <f t="shared" si="206"/>
        <v>0</v>
      </c>
      <c r="AW182" s="53"/>
      <c r="AX182" s="53"/>
      <c r="AY182" s="53"/>
      <c r="AZ182" s="53"/>
      <c r="BA182" s="53"/>
      <c r="BB182" s="53"/>
      <c r="BC182" s="405"/>
      <c r="BD182" s="451"/>
      <c r="BE182" s="50">
        <f t="shared" si="207"/>
        <v>0</v>
      </c>
      <c r="BF182" s="53"/>
      <c r="BG182" s="53"/>
      <c r="BH182" s="53"/>
      <c r="BI182" s="53"/>
      <c r="BJ182" s="53"/>
      <c r="BK182" s="53"/>
      <c r="BL182" s="405"/>
      <c r="BM182" s="454"/>
      <c r="BN182" s="50">
        <f t="shared" si="208"/>
        <v>0</v>
      </c>
      <c r="BO182" s="53"/>
      <c r="BP182" s="53"/>
      <c r="BQ182" s="53"/>
      <c r="BR182" s="53"/>
      <c r="BS182" s="53"/>
      <c r="BT182" s="53"/>
      <c r="BU182" s="517"/>
      <c r="BV182" s="518"/>
      <c r="BW182" s="518"/>
      <c r="BX182" s="518"/>
      <c r="BY182" s="518"/>
      <c r="BZ182" s="518"/>
      <c r="CA182" s="518"/>
      <c r="CB182" s="518"/>
      <c r="CC182" s="519"/>
    </row>
    <row r="183" spans="1:81" s="62" customFormat="1" ht="40.200000000000003" customHeight="1" thickTop="1" x14ac:dyDescent="0.3">
      <c r="A183" s="38"/>
      <c r="B183" s="507"/>
      <c r="C183" s="458" t="s">
        <v>722</v>
      </c>
      <c r="D183" s="608"/>
      <c r="E183" s="611"/>
      <c r="F183" s="611"/>
      <c r="G183" s="611"/>
      <c r="H183" s="611"/>
      <c r="I183" s="611"/>
      <c r="J183" s="485">
        <v>470</v>
      </c>
      <c r="K183" s="488" t="str">
        <f>+Metas!K533</f>
        <v>Articular la respuesta institucional para el diseño e implementación de medidas de prevención y protección integrales para comunidades en situación de riesgo.</v>
      </c>
      <c r="L183" s="662"/>
      <c r="M183" s="648">
        <f>SUM(N183:Q183)/4</f>
        <v>0</v>
      </c>
      <c r="N183" s="650"/>
      <c r="O183" s="664"/>
      <c r="P183" s="668"/>
      <c r="Q183" s="640"/>
      <c r="R183" s="403">
        <f>+$J183</f>
        <v>470</v>
      </c>
      <c r="S183" s="253"/>
      <c r="T183" s="260"/>
      <c r="U183" s="260"/>
      <c r="V183" s="260"/>
      <c r="W183" s="42"/>
      <c r="X183" s="34"/>
      <c r="Y183" s="34"/>
      <c r="Z183" s="34"/>
      <c r="AA183" s="34"/>
      <c r="AB183" s="403">
        <f t="shared" si="227"/>
        <v>470</v>
      </c>
      <c r="AC183" s="526">
        <f t="shared" ref="AC183" si="241">+L183</f>
        <v>0</v>
      </c>
      <c r="AD183" s="54">
        <f t="shared" si="239"/>
        <v>0</v>
      </c>
      <c r="AE183" s="54">
        <f t="shared" si="239"/>
        <v>0</v>
      </c>
      <c r="AF183" s="54">
        <f t="shared" si="239"/>
        <v>0</v>
      </c>
      <c r="AG183" s="54">
        <f t="shared" si="238"/>
        <v>0</v>
      </c>
      <c r="AH183" s="54">
        <f t="shared" si="238"/>
        <v>0</v>
      </c>
      <c r="AI183" s="54">
        <f t="shared" si="238"/>
        <v>0</v>
      </c>
      <c r="AJ183" s="54">
        <f t="shared" si="187"/>
        <v>0</v>
      </c>
      <c r="AK183" s="403">
        <f t="shared" si="229"/>
        <v>470</v>
      </c>
      <c r="AL183" s="455">
        <f>+N183</f>
        <v>0</v>
      </c>
      <c r="AM183" s="48">
        <f t="shared" si="205"/>
        <v>0</v>
      </c>
      <c r="AN183" s="51"/>
      <c r="AO183" s="51"/>
      <c r="AP183" s="51"/>
      <c r="AQ183" s="51"/>
      <c r="AR183" s="51"/>
      <c r="AS183" s="51"/>
      <c r="AT183" s="403">
        <f t="shared" si="230"/>
        <v>470</v>
      </c>
      <c r="AU183" s="446">
        <f>+O183</f>
        <v>0</v>
      </c>
      <c r="AV183" s="48">
        <f t="shared" si="206"/>
        <v>0</v>
      </c>
      <c r="AW183" s="51"/>
      <c r="AX183" s="51"/>
      <c r="AY183" s="51"/>
      <c r="AZ183" s="51"/>
      <c r="BA183" s="51"/>
      <c r="BB183" s="51"/>
      <c r="BC183" s="403">
        <f t="shared" si="231"/>
        <v>470</v>
      </c>
      <c r="BD183" s="449">
        <f>+P183</f>
        <v>0</v>
      </c>
      <c r="BE183" s="48">
        <f t="shared" si="207"/>
        <v>0</v>
      </c>
      <c r="BF183" s="51"/>
      <c r="BG183" s="51"/>
      <c r="BH183" s="51"/>
      <c r="BI183" s="51"/>
      <c r="BJ183" s="51"/>
      <c r="BK183" s="51"/>
      <c r="BL183" s="403">
        <f t="shared" si="232"/>
        <v>470</v>
      </c>
      <c r="BM183" s="452">
        <f>+Q183</f>
        <v>0</v>
      </c>
      <c r="BN183" s="48">
        <f t="shared" si="208"/>
        <v>0</v>
      </c>
      <c r="BO183" s="51"/>
      <c r="BP183" s="51"/>
      <c r="BQ183" s="51"/>
      <c r="BR183" s="51"/>
      <c r="BS183" s="51"/>
      <c r="BT183" s="51"/>
      <c r="BU183" s="513"/>
      <c r="BV183" s="514"/>
      <c r="BW183" s="514"/>
      <c r="BX183" s="514"/>
      <c r="BY183" s="514"/>
      <c r="BZ183" s="514"/>
      <c r="CA183" s="514"/>
      <c r="CB183" s="514"/>
      <c r="CC183" s="515"/>
    </row>
    <row r="184" spans="1:81" s="62" customFormat="1" ht="40.200000000000003" customHeight="1" x14ac:dyDescent="0.3">
      <c r="A184" s="38"/>
      <c r="B184" s="507"/>
      <c r="C184" s="459"/>
      <c r="D184" s="609"/>
      <c r="E184" s="612"/>
      <c r="F184" s="612"/>
      <c r="G184" s="612"/>
      <c r="H184" s="612"/>
      <c r="I184" s="612"/>
      <c r="J184" s="486"/>
      <c r="K184" s="489"/>
      <c r="L184" s="663"/>
      <c r="M184" s="649"/>
      <c r="N184" s="651"/>
      <c r="O184" s="665"/>
      <c r="P184" s="669"/>
      <c r="Q184" s="671"/>
      <c r="R184" s="404"/>
      <c r="S184" s="43"/>
      <c r="T184" s="261"/>
      <c r="U184" s="261"/>
      <c r="V184" s="261"/>
      <c r="W184" s="43"/>
      <c r="X184" s="35"/>
      <c r="Y184" s="35"/>
      <c r="Z184" s="35"/>
      <c r="AA184" s="35"/>
      <c r="AB184" s="404"/>
      <c r="AC184" s="527"/>
      <c r="AD184" s="55">
        <f t="shared" si="239"/>
        <v>0</v>
      </c>
      <c r="AE184" s="55">
        <f t="shared" si="239"/>
        <v>0</v>
      </c>
      <c r="AF184" s="55">
        <f t="shared" si="239"/>
        <v>0</v>
      </c>
      <c r="AG184" s="55">
        <f t="shared" si="238"/>
        <v>0</v>
      </c>
      <c r="AH184" s="55">
        <f t="shared" si="238"/>
        <v>0</v>
      </c>
      <c r="AI184" s="55">
        <f t="shared" si="238"/>
        <v>0</v>
      </c>
      <c r="AJ184" s="55">
        <f t="shared" si="187"/>
        <v>0</v>
      </c>
      <c r="AK184" s="404"/>
      <c r="AL184" s="456"/>
      <c r="AM184" s="49">
        <f t="shared" si="205"/>
        <v>0</v>
      </c>
      <c r="AN184" s="52"/>
      <c r="AO184" s="52"/>
      <c r="AP184" s="52"/>
      <c r="AQ184" s="52"/>
      <c r="AR184" s="52"/>
      <c r="AS184" s="52"/>
      <c r="AT184" s="404"/>
      <c r="AU184" s="447"/>
      <c r="AV184" s="49">
        <f t="shared" si="206"/>
        <v>0</v>
      </c>
      <c r="AW184" s="52"/>
      <c r="AX184" s="52"/>
      <c r="AY184" s="52"/>
      <c r="AZ184" s="52"/>
      <c r="BA184" s="52"/>
      <c r="BB184" s="52"/>
      <c r="BC184" s="404"/>
      <c r="BD184" s="450"/>
      <c r="BE184" s="49">
        <f t="shared" si="207"/>
        <v>0</v>
      </c>
      <c r="BF184" s="52"/>
      <c r="BG184" s="52"/>
      <c r="BH184" s="52"/>
      <c r="BI184" s="52"/>
      <c r="BJ184" s="52"/>
      <c r="BK184" s="52"/>
      <c r="BL184" s="404"/>
      <c r="BM184" s="453"/>
      <c r="BN184" s="49">
        <f t="shared" si="208"/>
        <v>0</v>
      </c>
      <c r="BO184" s="52"/>
      <c r="BP184" s="52"/>
      <c r="BQ184" s="52"/>
      <c r="BR184" s="52"/>
      <c r="BS184" s="52"/>
      <c r="BT184" s="52"/>
      <c r="BU184" s="418"/>
      <c r="BV184" s="419"/>
      <c r="BW184" s="419"/>
      <c r="BX184" s="419"/>
      <c r="BY184" s="419"/>
      <c r="BZ184" s="419"/>
      <c r="CA184" s="419"/>
      <c r="CB184" s="419"/>
      <c r="CC184" s="516"/>
    </row>
    <row r="185" spans="1:81" s="62" customFormat="1" ht="40.200000000000003" customHeight="1" x14ac:dyDescent="0.3">
      <c r="A185" s="38"/>
      <c r="B185" s="507"/>
      <c r="C185" s="459"/>
      <c r="D185" s="609"/>
      <c r="E185" s="612"/>
      <c r="F185" s="612"/>
      <c r="G185" s="612"/>
      <c r="H185" s="612"/>
      <c r="I185" s="612"/>
      <c r="J185" s="486"/>
      <c r="K185" s="489"/>
      <c r="L185" s="663"/>
      <c r="M185" s="649"/>
      <c r="N185" s="651"/>
      <c r="O185" s="665"/>
      <c r="P185" s="669"/>
      <c r="Q185" s="671"/>
      <c r="R185" s="404"/>
      <c r="S185" s="43"/>
      <c r="T185" s="261"/>
      <c r="U185" s="261"/>
      <c r="V185" s="261"/>
      <c r="W185" s="43"/>
      <c r="X185" s="35"/>
      <c r="Y185" s="35"/>
      <c r="Z185" s="35"/>
      <c r="AA185" s="35"/>
      <c r="AB185" s="404"/>
      <c r="AC185" s="527"/>
      <c r="AD185" s="55">
        <f t="shared" si="239"/>
        <v>0</v>
      </c>
      <c r="AE185" s="55">
        <f t="shared" si="239"/>
        <v>0</v>
      </c>
      <c r="AF185" s="55">
        <f t="shared" si="239"/>
        <v>0</v>
      </c>
      <c r="AG185" s="55">
        <f t="shared" si="238"/>
        <v>0</v>
      </c>
      <c r="AH185" s="55">
        <f t="shared" si="238"/>
        <v>0</v>
      </c>
      <c r="AI185" s="55">
        <f t="shared" si="238"/>
        <v>0</v>
      </c>
      <c r="AJ185" s="55">
        <f t="shared" si="187"/>
        <v>0</v>
      </c>
      <c r="AK185" s="404"/>
      <c r="AL185" s="456"/>
      <c r="AM185" s="49">
        <f t="shared" si="205"/>
        <v>0</v>
      </c>
      <c r="AN185" s="52"/>
      <c r="AO185" s="52"/>
      <c r="AP185" s="52"/>
      <c r="AQ185" s="52"/>
      <c r="AR185" s="52"/>
      <c r="AS185" s="52"/>
      <c r="AT185" s="404"/>
      <c r="AU185" s="447"/>
      <c r="AV185" s="49">
        <f t="shared" si="206"/>
        <v>0</v>
      </c>
      <c r="AW185" s="52"/>
      <c r="AX185" s="52"/>
      <c r="AY185" s="52"/>
      <c r="AZ185" s="52"/>
      <c r="BA185" s="52"/>
      <c r="BB185" s="52"/>
      <c r="BC185" s="404"/>
      <c r="BD185" s="450"/>
      <c r="BE185" s="49">
        <f t="shared" si="207"/>
        <v>0</v>
      </c>
      <c r="BF185" s="52"/>
      <c r="BG185" s="52"/>
      <c r="BH185" s="52"/>
      <c r="BI185" s="52"/>
      <c r="BJ185" s="52"/>
      <c r="BK185" s="52"/>
      <c r="BL185" s="404"/>
      <c r="BM185" s="453"/>
      <c r="BN185" s="49">
        <f t="shared" si="208"/>
        <v>0</v>
      </c>
      <c r="BO185" s="52"/>
      <c r="BP185" s="52"/>
      <c r="BQ185" s="52"/>
      <c r="BR185" s="52"/>
      <c r="BS185" s="52"/>
      <c r="BT185" s="52"/>
      <c r="BU185" s="418"/>
      <c r="BV185" s="419"/>
      <c r="BW185" s="419"/>
      <c r="BX185" s="419"/>
      <c r="BY185" s="419"/>
      <c r="BZ185" s="419"/>
      <c r="CA185" s="419"/>
      <c r="CB185" s="419"/>
      <c r="CC185" s="516"/>
    </row>
    <row r="186" spans="1:81" s="62" customFormat="1" ht="40.200000000000003" customHeight="1" thickBot="1" x14ac:dyDescent="0.35">
      <c r="A186" s="38"/>
      <c r="B186" s="507"/>
      <c r="C186" s="459"/>
      <c r="D186" s="610"/>
      <c r="E186" s="613"/>
      <c r="F186" s="613"/>
      <c r="G186" s="613"/>
      <c r="H186" s="613"/>
      <c r="I186" s="613"/>
      <c r="J186" s="487"/>
      <c r="K186" s="490"/>
      <c r="L186" s="673"/>
      <c r="M186" s="674"/>
      <c r="N186" s="666"/>
      <c r="O186" s="667"/>
      <c r="P186" s="670"/>
      <c r="Q186" s="672"/>
      <c r="R186" s="405"/>
      <c r="S186" s="44"/>
      <c r="T186" s="262"/>
      <c r="U186" s="262"/>
      <c r="V186" s="262"/>
      <c r="W186" s="44"/>
      <c r="X186" s="36"/>
      <c r="Y186" s="36"/>
      <c r="Z186" s="36"/>
      <c r="AA186" s="36"/>
      <c r="AB186" s="405"/>
      <c r="AC186" s="528"/>
      <c r="AD186" s="56">
        <f t="shared" si="239"/>
        <v>0</v>
      </c>
      <c r="AE186" s="56">
        <f t="shared" si="239"/>
        <v>0</v>
      </c>
      <c r="AF186" s="56">
        <f t="shared" si="239"/>
        <v>0</v>
      </c>
      <c r="AG186" s="56">
        <f t="shared" si="238"/>
        <v>0</v>
      </c>
      <c r="AH186" s="56">
        <f t="shared" si="238"/>
        <v>0</v>
      </c>
      <c r="AI186" s="56">
        <f t="shared" si="238"/>
        <v>0</v>
      </c>
      <c r="AJ186" s="56">
        <f t="shared" si="187"/>
        <v>0</v>
      </c>
      <c r="AK186" s="405"/>
      <c r="AL186" s="457"/>
      <c r="AM186" s="50">
        <f t="shared" si="205"/>
        <v>0</v>
      </c>
      <c r="AN186" s="53"/>
      <c r="AO186" s="53"/>
      <c r="AP186" s="53"/>
      <c r="AQ186" s="53"/>
      <c r="AR186" s="53"/>
      <c r="AS186" s="53"/>
      <c r="AT186" s="405"/>
      <c r="AU186" s="448"/>
      <c r="AV186" s="50">
        <f t="shared" si="206"/>
        <v>0</v>
      </c>
      <c r="AW186" s="53"/>
      <c r="AX186" s="53"/>
      <c r="AY186" s="53"/>
      <c r="AZ186" s="53"/>
      <c r="BA186" s="53"/>
      <c r="BB186" s="53"/>
      <c r="BC186" s="405"/>
      <c r="BD186" s="451"/>
      <c r="BE186" s="50">
        <f t="shared" si="207"/>
        <v>0</v>
      </c>
      <c r="BF186" s="53"/>
      <c r="BG186" s="53"/>
      <c r="BH186" s="53"/>
      <c r="BI186" s="53"/>
      <c r="BJ186" s="53"/>
      <c r="BK186" s="53"/>
      <c r="BL186" s="405"/>
      <c r="BM186" s="454"/>
      <c r="BN186" s="50">
        <f t="shared" si="208"/>
        <v>0</v>
      </c>
      <c r="BO186" s="53"/>
      <c r="BP186" s="53"/>
      <c r="BQ186" s="53"/>
      <c r="BR186" s="53"/>
      <c r="BS186" s="53"/>
      <c r="BT186" s="53"/>
      <c r="BU186" s="517"/>
      <c r="BV186" s="518"/>
      <c r="BW186" s="518"/>
      <c r="BX186" s="518"/>
      <c r="BY186" s="518"/>
      <c r="BZ186" s="518"/>
      <c r="CA186" s="518"/>
      <c r="CB186" s="518"/>
      <c r="CC186" s="519"/>
    </row>
    <row r="187" spans="1:81" s="62" customFormat="1" ht="40.200000000000003" customHeight="1" thickTop="1" x14ac:dyDescent="0.3">
      <c r="A187" s="38"/>
      <c r="B187" s="507"/>
      <c r="C187" s="459"/>
      <c r="D187" s="608"/>
      <c r="E187" s="611"/>
      <c r="F187" s="611"/>
      <c r="G187" s="611"/>
      <c r="H187" s="611"/>
      <c r="I187" s="611"/>
      <c r="J187" s="485">
        <v>471</v>
      </c>
      <c r="K187" s="488" t="str">
        <f>+Metas!K534</f>
        <v>Eventos de reconocimiento del rol de líderes y lideresas en la construcción del tejido social de las comunidades.</v>
      </c>
      <c r="L187" s="473"/>
      <c r="M187" s="476">
        <f>SUM(N187:Q187)/4</f>
        <v>0</v>
      </c>
      <c r="N187" s="479"/>
      <c r="O187" s="482"/>
      <c r="P187" s="520"/>
      <c r="Q187" s="523"/>
      <c r="R187" s="403">
        <f>+$J187</f>
        <v>471</v>
      </c>
      <c r="S187" s="253"/>
      <c r="T187" s="260"/>
      <c r="U187" s="260"/>
      <c r="V187" s="260"/>
      <c r="W187" s="42"/>
      <c r="X187" s="34"/>
      <c r="Y187" s="34"/>
      <c r="Z187" s="34"/>
      <c r="AA187" s="34"/>
      <c r="AB187" s="403">
        <f t="shared" si="227"/>
        <v>471</v>
      </c>
      <c r="AC187" s="526">
        <f t="shared" ref="AC187" si="242">+L187</f>
        <v>0</v>
      </c>
      <c r="AD187" s="54">
        <f t="shared" si="239"/>
        <v>0</v>
      </c>
      <c r="AE187" s="54">
        <f t="shared" si="239"/>
        <v>0</v>
      </c>
      <c r="AF187" s="54">
        <f t="shared" si="239"/>
        <v>0</v>
      </c>
      <c r="AG187" s="54">
        <f t="shared" si="238"/>
        <v>0</v>
      </c>
      <c r="AH187" s="54">
        <f t="shared" si="238"/>
        <v>0</v>
      </c>
      <c r="AI187" s="54">
        <f t="shared" si="238"/>
        <v>0</v>
      </c>
      <c r="AJ187" s="54">
        <f t="shared" si="187"/>
        <v>0</v>
      </c>
      <c r="AK187" s="403">
        <f t="shared" si="229"/>
        <v>471</v>
      </c>
      <c r="AL187" s="455">
        <f>+N187</f>
        <v>0</v>
      </c>
      <c r="AM187" s="48">
        <f t="shared" si="205"/>
        <v>0</v>
      </c>
      <c r="AN187" s="51"/>
      <c r="AO187" s="51"/>
      <c r="AP187" s="51"/>
      <c r="AQ187" s="51"/>
      <c r="AR187" s="51"/>
      <c r="AS187" s="51"/>
      <c r="AT187" s="403">
        <f t="shared" si="230"/>
        <v>471</v>
      </c>
      <c r="AU187" s="446">
        <f>+O187</f>
        <v>0</v>
      </c>
      <c r="AV187" s="48">
        <f t="shared" si="206"/>
        <v>0</v>
      </c>
      <c r="AW187" s="51"/>
      <c r="AX187" s="51"/>
      <c r="AY187" s="51"/>
      <c r="AZ187" s="51"/>
      <c r="BA187" s="51"/>
      <c r="BB187" s="51"/>
      <c r="BC187" s="403">
        <f t="shared" si="231"/>
        <v>471</v>
      </c>
      <c r="BD187" s="449">
        <f>+P187</f>
        <v>0</v>
      </c>
      <c r="BE187" s="48">
        <f t="shared" si="207"/>
        <v>0</v>
      </c>
      <c r="BF187" s="51"/>
      <c r="BG187" s="51"/>
      <c r="BH187" s="51"/>
      <c r="BI187" s="51"/>
      <c r="BJ187" s="51"/>
      <c r="BK187" s="51"/>
      <c r="BL187" s="403">
        <f t="shared" si="232"/>
        <v>471</v>
      </c>
      <c r="BM187" s="452">
        <f>+Q187</f>
        <v>0</v>
      </c>
      <c r="BN187" s="48">
        <f t="shared" si="208"/>
        <v>0</v>
      </c>
      <c r="BO187" s="51"/>
      <c r="BP187" s="51"/>
      <c r="BQ187" s="51"/>
      <c r="BR187" s="51"/>
      <c r="BS187" s="51"/>
      <c r="BT187" s="51"/>
      <c r="BU187" s="513"/>
      <c r="BV187" s="514"/>
      <c r="BW187" s="514"/>
      <c r="BX187" s="514"/>
      <c r="BY187" s="514"/>
      <c r="BZ187" s="514"/>
      <c r="CA187" s="514"/>
      <c r="CB187" s="514"/>
      <c r="CC187" s="515"/>
    </row>
    <row r="188" spans="1:81" s="62" customFormat="1" ht="40.200000000000003" customHeight="1" x14ac:dyDescent="0.3">
      <c r="A188" s="38"/>
      <c r="B188" s="507"/>
      <c r="C188" s="459"/>
      <c r="D188" s="609"/>
      <c r="E188" s="612"/>
      <c r="F188" s="612"/>
      <c r="G188" s="612"/>
      <c r="H188" s="612"/>
      <c r="I188" s="612"/>
      <c r="J188" s="486"/>
      <c r="K188" s="489"/>
      <c r="L188" s="474"/>
      <c r="M188" s="477"/>
      <c r="N188" s="480"/>
      <c r="O188" s="483"/>
      <c r="P188" s="521"/>
      <c r="Q188" s="524"/>
      <c r="R188" s="404"/>
      <c r="S188" s="43"/>
      <c r="T188" s="261"/>
      <c r="U188" s="261"/>
      <c r="V188" s="261"/>
      <c r="W188" s="43"/>
      <c r="X188" s="35"/>
      <c r="Y188" s="35"/>
      <c r="Z188" s="35"/>
      <c r="AA188" s="35"/>
      <c r="AB188" s="404"/>
      <c r="AC188" s="527"/>
      <c r="AD188" s="55">
        <f t="shared" si="239"/>
        <v>0</v>
      </c>
      <c r="AE188" s="55">
        <f t="shared" si="239"/>
        <v>0</v>
      </c>
      <c r="AF188" s="55">
        <f t="shared" si="239"/>
        <v>0</v>
      </c>
      <c r="AG188" s="55">
        <f t="shared" si="238"/>
        <v>0</v>
      </c>
      <c r="AH188" s="55">
        <f t="shared" si="238"/>
        <v>0</v>
      </c>
      <c r="AI188" s="55">
        <f t="shared" si="238"/>
        <v>0</v>
      </c>
      <c r="AJ188" s="55">
        <f t="shared" si="187"/>
        <v>0</v>
      </c>
      <c r="AK188" s="404"/>
      <c r="AL188" s="456"/>
      <c r="AM188" s="49">
        <f t="shared" si="205"/>
        <v>0</v>
      </c>
      <c r="AN188" s="52"/>
      <c r="AO188" s="52"/>
      <c r="AP188" s="52"/>
      <c r="AQ188" s="52"/>
      <c r="AR188" s="52"/>
      <c r="AS188" s="52"/>
      <c r="AT188" s="404"/>
      <c r="AU188" s="447"/>
      <c r="AV188" s="49">
        <f t="shared" si="206"/>
        <v>0</v>
      </c>
      <c r="AW188" s="52"/>
      <c r="AX188" s="52"/>
      <c r="AY188" s="52"/>
      <c r="AZ188" s="52"/>
      <c r="BA188" s="52"/>
      <c r="BB188" s="52"/>
      <c r="BC188" s="404"/>
      <c r="BD188" s="450"/>
      <c r="BE188" s="49">
        <f t="shared" si="207"/>
        <v>0</v>
      </c>
      <c r="BF188" s="52"/>
      <c r="BG188" s="52"/>
      <c r="BH188" s="52"/>
      <c r="BI188" s="52"/>
      <c r="BJ188" s="52"/>
      <c r="BK188" s="52"/>
      <c r="BL188" s="404"/>
      <c r="BM188" s="453"/>
      <c r="BN188" s="49">
        <f t="shared" si="208"/>
        <v>0</v>
      </c>
      <c r="BO188" s="52"/>
      <c r="BP188" s="52"/>
      <c r="BQ188" s="52"/>
      <c r="BR188" s="52"/>
      <c r="BS188" s="52"/>
      <c r="BT188" s="52"/>
      <c r="BU188" s="418"/>
      <c r="BV188" s="419"/>
      <c r="BW188" s="419"/>
      <c r="BX188" s="419"/>
      <c r="BY188" s="419"/>
      <c r="BZ188" s="419"/>
      <c r="CA188" s="419"/>
      <c r="CB188" s="419"/>
      <c r="CC188" s="516"/>
    </row>
    <row r="189" spans="1:81" s="62" customFormat="1" ht="40.200000000000003" customHeight="1" x14ac:dyDescent="0.3">
      <c r="A189" s="38"/>
      <c r="B189" s="507"/>
      <c r="C189" s="459"/>
      <c r="D189" s="609"/>
      <c r="E189" s="612"/>
      <c r="F189" s="612"/>
      <c r="G189" s="612"/>
      <c r="H189" s="612"/>
      <c r="I189" s="612"/>
      <c r="J189" s="486"/>
      <c r="K189" s="489"/>
      <c r="L189" s="474"/>
      <c r="M189" s="477"/>
      <c r="N189" s="480"/>
      <c r="O189" s="483"/>
      <c r="P189" s="521"/>
      <c r="Q189" s="524"/>
      <c r="R189" s="404"/>
      <c r="S189" s="43"/>
      <c r="T189" s="261"/>
      <c r="U189" s="261"/>
      <c r="V189" s="261"/>
      <c r="W189" s="43"/>
      <c r="X189" s="35"/>
      <c r="Y189" s="35"/>
      <c r="Z189" s="35"/>
      <c r="AA189" s="35"/>
      <c r="AB189" s="404"/>
      <c r="AC189" s="527"/>
      <c r="AD189" s="55">
        <f t="shared" si="239"/>
        <v>0</v>
      </c>
      <c r="AE189" s="55">
        <f t="shared" si="239"/>
        <v>0</v>
      </c>
      <c r="AF189" s="55">
        <f t="shared" si="239"/>
        <v>0</v>
      </c>
      <c r="AG189" s="55">
        <f t="shared" si="238"/>
        <v>0</v>
      </c>
      <c r="AH189" s="55">
        <f t="shared" si="238"/>
        <v>0</v>
      </c>
      <c r="AI189" s="55">
        <f t="shared" si="238"/>
        <v>0</v>
      </c>
      <c r="AJ189" s="55">
        <f t="shared" si="187"/>
        <v>0</v>
      </c>
      <c r="AK189" s="404"/>
      <c r="AL189" s="456"/>
      <c r="AM189" s="49">
        <f t="shared" si="205"/>
        <v>0</v>
      </c>
      <c r="AN189" s="52"/>
      <c r="AO189" s="52"/>
      <c r="AP189" s="52"/>
      <c r="AQ189" s="52"/>
      <c r="AR189" s="52"/>
      <c r="AS189" s="52"/>
      <c r="AT189" s="404"/>
      <c r="AU189" s="447"/>
      <c r="AV189" s="49">
        <f t="shared" si="206"/>
        <v>0</v>
      </c>
      <c r="AW189" s="52"/>
      <c r="AX189" s="52"/>
      <c r="AY189" s="52"/>
      <c r="AZ189" s="52"/>
      <c r="BA189" s="52"/>
      <c r="BB189" s="52"/>
      <c r="BC189" s="404"/>
      <c r="BD189" s="450"/>
      <c r="BE189" s="49">
        <f t="shared" si="207"/>
        <v>0</v>
      </c>
      <c r="BF189" s="52"/>
      <c r="BG189" s="52"/>
      <c r="BH189" s="52"/>
      <c r="BI189" s="52"/>
      <c r="BJ189" s="52"/>
      <c r="BK189" s="52"/>
      <c r="BL189" s="404"/>
      <c r="BM189" s="453"/>
      <c r="BN189" s="49">
        <f t="shared" si="208"/>
        <v>0</v>
      </c>
      <c r="BO189" s="52"/>
      <c r="BP189" s="52"/>
      <c r="BQ189" s="52"/>
      <c r="BR189" s="52"/>
      <c r="BS189" s="52"/>
      <c r="BT189" s="52"/>
      <c r="BU189" s="418"/>
      <c r="BV189" s="419"/>
      <c r="BW189" s="419"/>
      <c r="BX189" s="419"/>
      <c r="BY189" s="419"/>
      <c r="BZ189" s="419"/>
      <c r="CA189" s="419"/>
      <c r="CB189" s="419"/>
      <c r="CC189" s="516"/>
    </row>
    <row r="190" spans="1:81" s="62" customFormat="1" ht="40.200000000000003" customHeight="1" thickBot="1" x14ac:dyDescent="0.35">
      <c r="A190" s="38"/>
      <c r="B190" s="507"/>
      <c r="C190" s="459"/>
      <c r="D190" s="610"/>
      <c r="E190" s="613"/>
      <c r="F190" s="613"/>
      <c r="G190" s="613"/>
      <c r="H190" s="613"/>
      <c r="I190" s="613"/>
      <c r="J190" s="487"/>
      <c r="K190" s="490"/>
      <c r="L190" s="475"/>
      <c r="M190" s="478"/>
      <c r="N190" s="481"/>
      <c r="O190" s="484"/>
      <c r="P190" s="522"/>
      <c r="Q190" s="525"/>
      <c r="R190" s="405"/>
      <c r="S190" s="44"/>
      <c r="T190" s="262"/>
      <c r="U190" s="262"/>
      <c r="V190" s="262"/>
      <c r="W190" s="44"/>
      <c r="X190" s="36"/>
      <c r="Y190" s="36"/>
      <c r="Z190" s="36"/>
      <c r="AA190" s="36"/>
      <c r="AB190" s="405"/>
      <c r="AC190" s="528"/>
      <c r="AD190" s="56">
        <f t="shared" si="239"/>
        <v>0</v>
      </c>
      <c r="AE190" s="56">
        <f t="shared" si="239"/>
        <v>0</v>
      </c>
      <c r="AF190" s="56">
        <f t="shared" si="239"/>
        <v>0</v>
      </c>
      <c r="AG190" s="56">
        <f t="shared" si="238"/>
        <v>0</v>
      </c>
      <c r="AH190" s="56">
        <f t="shared" si="238"/>
        <v>0</v>
      </c>
      <c r="AI190" s="56">
        <f t="shared" si="238"/>
        <v>0</v>
      </c>
      <c r="AJ190" s="56">
        <f t="shared" si="187"/>
        <v>0</v>
      </c>
      <c r="AK190" s="405"/>
      <c r="AL190" s="457"/>
      <c r="AM190" s="50">
        <f t="shared" si="205"/>
        <v>0</v>
      </c>
      <c r="AN190" s="53"/>
      <c r="AO190" s="53"/>
      <c r="AP190" s="53"/>
      <c r="AQ190" s="53"/>
      <c r="AR190" s="53"/>
      <c r="AS190" s="53"/>
      <c r="AT190" s="405"/>
      <c r="AU190" s="448"/>
      <c r="AV190" s="50">
        <f t="shared" si="206"/>
        <v>0</v>
      </c>
      <c r="AW190" s="53"/>
      <c r="AX190" s="53"/>
      <c r="AY190" s="53"/>
      <c r="AZ190" s="53"/>
      <c r="BA190" s="53"/>
      <c r="BB190" s="53"/>
      <c r="BC190" s="405"/>
      <c r="BD190" s="451"/>
      <c r="BE190" s="50">
        <f t="shared" si="207"/>
        <v>0</v>
      </c>
      <c r="BF190" s="53"/>
      <c r="BG190" s="53"/>
      <c r="BH190" s="53"/>
      <c r="BI190" s="53"/>
      <c r="BJ190" s="53"/>
      <c r="BK190" s="53"/>
      <c r="BL190" s="405"/>
      <c r="BM190" s="454"/>
      <c r="BN190" s="50">
        <f t="shared" si="208"/>
        <v>0</v>
      </c>
      <c r="BO190" s="53"/>
      <c r="BP190" s="53"/>
      <c r="BQ190" s="53"/>
      <c r="BR190" s="53"/>
      <c r="BS190" s="53"/>
      <c r="BT190" s="53"/>
      <c r="BU190" s="517"/>
      <c r="BV190" s="518"/>
      <c r="BW190" s="518"/>
      <c r="BX190" s="518"/>
      <c r="BY190" s="518"/>
      <c r="BZ190" s="518"/>
      <c r="CA190" s="518"/>
      <c r="CB190" s="518"/>
      <c r="CC190" s="519"/>
    </row>
    <row r="191" spans="1:81" s="62" customFormat="1" ht="40.200000000000003" customHeight="1" thickTop="1" x14ac:dyDescent="0.3">
      <c r="A191" s="38"/>
      <c r="B191" s="507"/>
      <c r="C191" s="459"/>
      <c r="D191" s="608"/>
      <c r="E191" s="611"/>
      <c r="F191" s="611"/>
      <c r="G191" s="611"/>
      <c r="H191" s="611"/>
      <c r="I191" s="611"/>
      <c r="J191" s="485">
        <v>472</v>
      </c>
      <c r="K191" s="488" t="str">
        <f>+Metas!K535</f>
        <v>Acuerdos firmados con Cooperación internacional y/o empresa privada que ayuden a la promoción y garantía de los DDHH a nivel departamental.</v>
      </c>
      <c r="L191" s="473"/>
      <c r="M191" s="476">
        <f>SUM(N191:Q191)/4</f>
        <v>0</v>
      </c>
      <c r="N191" s="479"/>
      <c r="O191" s="482"/>
      <c r="P191" s="520"/>
      <c r="Q191" s="523"/>
      <c r="R191" s="403">
        <f>+$J191</f>
        <v>472</v>
      </c>
      <c r="S191" s="253"/>
      <c r="T191" s="260"/>
      <c r="U191" s="260"/>
      <c r="V191" s="260"/>
      <c r="W191" s="42"/>
      <c r="X191" s="34"/>
      <c r="Y191" s="34"/>
      <c r="Z191" s="34"/>
      <c r="AA191" s="34"/>
      <c r="AB191" s="403">
        <f t="shared" si="227"/>
        <v>472</v>
      </c>
      <c r="AC191" s="526">
        <f t="shared" ref="AC191" si="243">+L191</f>
        <v>0</v>
      </c>
      <c r="AD191" s="54">
        <f t="shared" si="239"/>
        <v>0</v>
      </c>
      <c r="AE191" s="54">
        <f t="shared" si="239"/>
        <v>0</v>
      </c>
      <c r="AF191" s="54">
        <f t="shared" si="239"/>
        <v>0</v>
      </c>
      <c r="AG191" s="54">
        <f t="shared" si="238"/>
        <v>0</v>
      </c>
      <c r="AH191" s="54">
        <f t="shared" si="238"/>
        <v>0</v>
      </c>
      <c r="AI191" s="54">
        <f t="shared" si="238"/>
        <v>0</v>
      </c>
      <c r="AJ191" s="54">
        <f t="shared" si="187"/>
        <v>0</v>
      </c>
      <c r="AK191" s="403">
        <f t="shared" si="229"/>
        <v>472</v>
      </c>
      <c r="AL191" s="455">
        <f>+N191</f>
        <v>0</v>
      </c>
      <c r="AM191" s="48">
        <f t="shared" si="205"/>
        <v>0</v>
      </c>
      <c r="AN191" s="51"/>
      <c r="AO191" s="51"/>
      <c r="AP191" s="51"/>
      <c r="AQ191" s="51"/>
      <c r="AR191" s="51"/>
      <c r="AS191" s="51"/>
      <c r="AT191" s="403">
        <f t="shared" si="230"/>
        <v>472</v>
      </c>
      <c r="AU191" s="446">
        <f>+O191</f>
        <v>0</v>
      </c>
      <c r="AV191" s="48">
        <f t="shared" si="206"/>
        <v>0</v>
      </c>
      <c r="AW191" s="51"/>
      <c r="AX191" s="51"/>
      <c r="AY191" s="51"/>
      <c r="AZ191" s="51"/>
      <c r="BA191" s="51"/>
      <c r="BB191" s="51"/>
      <c r="BC191" s="403">
        <f t="shared" si="231"/>
        <v>472</v>
      </c>
      <c r="BD191" s="449">
        <f>+P191</f>
        <v>0</v>
      </c>
      <c r="BE191" s="48">
        <f t="shared" si="207"/>
        <v>0</v>
      </c>
      <c r="BF191" s="51"/>
      <c r="BG191" s="51"/>
      <c r="BH191" s="51"/>
      <c r="BI191" s="51"/>
      <c r="BJ191" s="51"/>
      <c r="BK191" s="51"/>
      <c r="BL191" s="403">
        <f t="shared" si="232"/>
        <v>472</v>
      </c>
      <c r="BM191" s="452">
        <f>+Q191</f>
        <v>0</v>
      </c>
      <c r="BN191" s="48">
        <f t="shared" si="208"/>
        <v>0</v>
      </c>
      <c r="BO191" s="51"/>
      <c r="BP191" s="51"/>
      <c r="BQ191" s="51"/>
      <c r="BR191" s="51"/>
      <c r="BS191" s="51"/>
      <c r="BT191" s="51"/>
      <c r="BU191" s="513"/>
      <c r="BV191" s="514"/>
      <c r="BW191" s="514"/>
      <c r="BX191" s="514"/>
      <c r="BY191" s="514"/>
      <c r="BZ191" s="514"/>
      <c r="CA191" s="514"/>
      <c r="CB191" s="514"/>
      <c r="CC191" s="515"/>
    </row>
    <row r="192" spans="1:81" s="62" customFormat="1" ht="40.200000000000003" customHeight="1" x14ac:dyDescent="0.3">
      <c r="A192" s="38"/>
      <c r="B192" s="507"/>
      <c r="C192" s="459"/>
      <c r="D192" s="609"/>
      <c r="E192" s="612"/>
      <c r="F192" s="612"/>
      <c r="G192" s="612"/>
      <c r="H192" s="612"/>
      <c r="I192" s="612"/>
      <c r="J192" s="486"/>
      <c r="K192" s="489"/>
      <c r="L192" s="474"/>
      <c r="M192" s="477"/>
      <c r="N192" s="480"/>
      <c r="O192" s="483"/>
      <c r="P192" s="521"/>
      <c r="Q192" s="524"/>
      <c r="R192" s="404"/>
      <c r="S192" s="43"/>
      <c r="T192" s="261"/>
      <c r="U192" s="261"/>
      <c r="V192" s="261"/>
      <c r="W192" s="43"/>
      <c r="X192" s="35"/>
      <c r="Y192" s="35"/>
      <c r="Z192" s="35"/>
      <c r="AA192" s="35"/>
      <c r="AB192" s="404"/>
      <c r="AC192" s="527"/>
      <c r="AD192" s="55">
        <f t="shared" si="239"/>
        <v>0</v>
      </c>
      <c r="AE192" s="55">
        <f t="shared" si="239"/>
        <v>0</v>
      </c>
      <c r="AF192" s="55">
        <f t="shared" si="239"/>
        <v>0</v>
      </c>
      <c r="AG192" s="55">
        <f t="shared" si="238"/>
        <v>0</v>
      </c>
      <c r="AH192" s="55">
        <f t="shared" si="238"/>
        <v>0</v>
      </c>
      <c r="AI192" s="55">
        <f t="shared" si="238"/>
        <v>0</v>
      </c>
      <c r="AJ192" s="55">
        <f t="shared" si="187"/>
        <v>0</v>
      </c>
      <c r="AK192" s="404"/>
      <c r="AL192" s="456"/>
      <c r="AM192" s="49">
        <f t="shared" si="205"/>
        <v>0</v>
      </c>
      <c r="AN192" s="52"/>
      <c r="AO192" s="52"/>
      <c r="AP192" s="52"/>
      <c r="AQ192" s="52"/>
      <c r="AR192" s="52"/>
      <c r="AS192" s="52"/>
      <c r="AT192" s="404"/>
      <c r="AU192" s="447"/>
      <c r="AV192" s="49">
        <f t="shared" si="206"/>
        <v>0</v>
      </c>
      <c r="AW192" s="52"/>
      <c r="AX192" s="52"/>
      <c r="AY192" s="52"/>
      <c r="AZ192" s="52"/>
      <c r="BA192" s="52"/>
      <c r="BB192" s="52"/>
      <c r="BC192" s="404"/>
      <c r="BD192" s="450"/>
      <c r="BE192" s="49">
        <f t="shared" si="207"/>
        <v>0</v>
      </c>
      <c r="BF192" s="52"/>
      <c r="BG192" s="52"/>
      <c r="BH192" s="52"/>
      <c r="BI192" s="52"/>
      <c r="BJ192" s="52"/>
      <c r="BK192" s="52"/>
      <c r="BL192" s="404"/>
      <c r="BM192" s="453"/>
      <c r="BN192" s="49">
        <f t="shared" si="208"/>
        <v>0</v>
      </c>
      <c r="BO192" s="52"/>
      <c r="BP192" s="52"/>
      <c r="BQ192" s="52"/>
      <c r="BR192" s="52"/>
      <c r="BS192" s="52"/>
      <c r="BT192" s="52"/>
      <c r="BU192" s="418"/>
      <c r="BV192" s="419"/>
      <c r="BW192" s="419"/>
      <c r="BX192" s="419"/>
      <c r="BY192" s="419"/>
      <c r="BZ192" s="419"/>
      <c r="CA192" s="419"/>
      <c r="CB192" s="419"/>
      <c r="CC192" s="516"/>
    </row>
    <row r="193" spans="1:81" s="62" customFormat="1" ht="40.200000000000003" customHeight="1" x14ac:dyDescent="0.3">
      <c r="A193" s="38"/>
      <c r="B193" s="507"/>
      <c r="C193" s="459"/>
      <c r="D193" s="609"/>
      <c r="E193" s="612"/>
      <c r="F193" s="612"/>
      <c r="G193" s="612"/>
      <c r="H193" s="612"/>
      <c r="I193" s="612"/>
      <c r="J193" s="486"/>
      <c r="K193" s="489"/>
      <c r="L193" s="474"/>
      <c r="M193" s="477"/>
      <c r="N193" s="480"/>
      <c r="O193" s="483"/>
      <c r="P193" s="521"/>
      <c r="Q193" s="524"/>
      <c r="R193" s="404"/>
      <c r="S193" s="43"/>
      <c r="T193" s="261"/>
      <c r="U193" s="261"/>
      <c r="V193" s="261"/>
      <c r="W193" s="43"/>
      <c r="X193" s="35"/>
      <c r="Y193" s="35"/>
      <c r="Z193" s="35"/>
      <c r="AA193" s="35"/>
      <c r="AB193" s="404"/>
      <c r="AC193" s="527"/>
      <c r="AD193" s="55">
        <f t="shared" si="239"/>
        <v>0</v>
      </c>
      <c r="AE193" s="55">
        <f t="shared" si="239"/>
        <v>0</v>
      </c>
      <c r="AF193" s="55">
        <f t="shared" si="239"/>
        <v>0</v>
      </c>
      <c r="AG193" s="55">
        <f t="shared" si="238"/>
        <v>0</v>
      </c>
      <c r="AH193" s="55">
        <f t="shared" si="238"/>
        <v>0</v>
      </c>
      <c r="AI193" s="55">
        <f t="shared" si="238"/>
        <v>0</v>
      </c>
      <c r="AJ193" s="55">
        <f t="shared" si="187"/>
        <v>0</v>
      </c>
      <c r="AK193" s="404"/>
      <c r="AL193" s="456"/>
      <c r="AM193" s="49">
        <f t="shared" si="205"/>
        <v>0</v>
      </c>
      <c r="AN193" s="52"/>
      <c r="AO193" s="52"/>
      <c r="AP193" s="52"/>
      <c r="AQ193" s="52"/>
      <c r="AR193" s="52"/>
      <c r="AS193" s="52"/>
      <c r="AT193" s="404"/>
      <c r="AU193" s="447"/>
      <c r="AV193" s="49">
        <f t="shared" si="206"/>
        <v>0</v>
      </c>
      <c r="AW193" s="52"/>
      <c r="AX193" s="52"/>
      <c r="AY193" s="52"/>
      <c r="AZ193" s="52"/>
      <c r="BA193" s="52"/>
      <c r="BB193" s="52"/>
      <c r="BC193" s="404"/>
      <c r="BD193" s="450"/>
      <c r="BE193" s="49">
        <f t="shared" si="207"/>
        <v>0</v>
      </c>
      <c r="BF193" s="52"/>
      <c r="BG193" s="52"/>
      <c r="BH193" s="52"/>
      <c r="BI193" s="52"/>
      <c r="BJ193" s="52"/>
      <c r="BK193" s="52"/>
      <c r="BL193" s="404"/>
      <c r="BM193" s="453"/>
      <c r="BN193" s="49">
        <f t="shared" si="208"/>
        <v>0</v>
      </c>
      <c r="BO193" s="52"/>
      <c r="BP193" s="52"/>
      <c r="BQ193" s="52"/>
      <c r="BR193" s="52"/>
      <c r="BS193" s="52"/>
      <c r="BT193" s="52"/>
      <c r="BU193" s="418"/>
      <c r="BV193" s="419"/>
      <c r="BW193" s="419"/>
      <c r="BX193" s="419"/>
      <c r="BY193" s="419"/>
      <c r="BZ193" s="419"/>
      <c r="CA193" s="419"/>
      <c r="CB193" s="419"/>
      <c r="CC193" s="516"/>
    </row>
    <row r="194" spans="1:81" s="62" customFormat="1" ht="40.200000000000003" customHeight="1" thickBot="1" x14ac:dyDescent="0.35">
      <c r="A194" s="38"/>
      <c r="B194" s="508"/>
      <c r="C194" s="460"/>
      <c r="D194" s="610"/>
      <c r="E194" s="613"/>
      <c r="F194" s="613"/>
      <c r="G194" s="613"/>
      <c r="H194" s="613"/>
      <c r="I194" s="613"/>
      <c r="J194" s="487"/>
      <c r="K194" s="490"/>
      <c r="L194" s="475"/>
      <c r="M194" s="478"/>
      <c r="N194" s="481"/>
      <c r="O194" s="484"/>
      <c r="P194" s="522"/>
      <c r="Q194" s="525"/>
      <c r="R194" s="405"/>
      <c r="S194" s="44"/>
      <c r="T194" s="262"/>
      <c r="U194" s="262"/>
      <c r="V194" s="262"/>
      <c r="W194" s="44"/>
      <c r="X194" s="36"/>
      <c r="Y194" s="36"/>
      <c r="Z194" s="36"/>
      <c r="AA194" s="36"/>
      <c r="AB194" s="405"/>
      <c r="AC194" s="528"/>
      <c r="AD194" s="56">
        <f t="shared" si="239"/>
        <v>0</v>
      </c>
      <c r="AE194" s="56">
        <f t="shared" si="239"/>
        <v>0</v>
      </c>
      <c r="AF194" s="56">
        <f t="shared" si="239"/>
        <v>0</v>
      </c>
      <c r="AG194" s="56">
        <f t="shared" si="238"/>
        <v>0</v>
      </c>
      <c r="AH194" s="56">
        <f t="shared" si="238"/>
        <v>0</v>
      </c>
      <c r="AI194" s="56">
        <f t="shared" si="238"/>
        <v>0</v>
      </c>
      <c r="AJ194" s="56">
        <f t="shared" si="187"/>
        <v>0</v>
      </c>
      <c r="AK194" s="405"/>
      <c r="AL194" s="457"/>
      <c r="AM194" s="50">
        <f t="shared" si="205"/>
        <v>0</v>
      </c>
      <c r="AN194" s="53"/>
      <c r="AO194" s="53"/>
      <c r="AP194" s="53"/>
      <c r="AQ194" s="53"/>
      <c r="AR194" s="53"/>
      <c r="AS194" s="53"/>
      <c r="AT194" s="405"/>
      <c r="AU194" s="448"/>
      <c r="AV194" s="50">
        <f t="shared" si="206"/>
        <v>0</v>
      </c>
      <c r="AW194" s="53"/>
      <c r="AX194" s="53"/>
      <c r="AY194" s="53"/>
      <c r="AZ194" s="53"/>
      <c r="BA194" s="53"/>
      <c r="BB194" s="53"/>
      <c r="BC194" s="405"/>
      <c r="BD194" s="451"/>
      <c r="BE194" s="50">
        <f t="shared" si="207"/>
        <v>0</v>
      </c>
      <c r="BF194" s="53"/>
      <c r="BG194" s="53"/>
      <c r="BH194" s="53"/>
      <c r="BI194" s="53"/>
      <c r="BJ194" s="53"/>
      <c r="BK194" s="53"/>
      <c r="BL194" s="405"/>
      <c r="BM194" s="454"/>
      <c r="BN194" s="50">
        <f t="shared" si="208"/>
        <v>0</v>
      </c>
      <c r="BO194" s="53"/>
      <c r="BP194" s="53"/>
      <c r="BQ194" s="53"/>
      <c r="BR194" s="53"/>
      <c r="BS194" s="53"/>
      <c r="BT194" s="53"/>
      <c r="BU194" s="517"/>
      <c r="BV194" s="518"/>
      <c r="BW194" s="518"/>
      <c r="BX194" s="518"/>
      <c r="BY194" s="518"/>
      <c r="BZ194" s="518"/>
      <c r="CA194" s="518"/>
      <c r="CB194" s="518"/>
      <c r="CC194" s="519"/>
    </row>
    <row r="195" spans="1:81" ht="16.2" customHeight="1" thickTop="1" x14ac:dyDescent="0.3"/>
    <row r="196" spans="1:81" s="62" customFormat="1" ht="16.2" customHeight="1" x14ac:dyDescent="0.3">
      <c r="A196" s="38"/>
      <c r="B196" s="594"/>
      <c r="C196" s="431" t="s">
        <v>0</v>
      </c>
      <c r="D196" s="431"/>
      <c r="E196" s="431"/>
      <c r="F196" s="431"/>
      <c r="G196" s="431"/>
      <c r="H196" s="431"/>
      <c r="I196" s="241"/>
      <c r="J196" s="279" t="s">
        <v>1</v>
      </c>
      <c r="K196" s="279"/>
      <c r="L196" s="283" t="s">
        <v>2875</v>
      </c>
      <c r="M196" s="248"/>
      <c r="N196" s="248"/>
      <c r="O196" s="248"/>
      <c r="P196" s="248"/>
      <c r="Q196" s="249"/>
      <c r="R196" s="435" t="s">
        <v>0</v>
      </c>
      <c r="S196" s="436"/>
      <c r="T196" s="443" t="s">
        <v>1</v>
      </c>
      <c r="U196" s="444"/>
      <c r="V196" s="445"/>
      <c r="W196" s="727" t="str">
        <f>+$L196</f>
        <v>SECRETARÌA DE GOBIERNO</v>
      </c>
      <c r="X196" s="728"/>
      <c r="Y196" s="728"/>
      <c r="Z196" s="728"/>
      <c r="AA196" s="729"/>
      <c r="AB196" s="435" t="s">
        <v>0</v>
      </c>
      <c r="AC196" s="431"/>
      <c r="AD196" s="431"/>
      <c r="AE196" s="431"/>
      <c r="AF196" s="431"/>
      <c r="AG196" s="431"/>
      <c r="AH196" s="431"/>
      <c r="AI196" s="431"/>
      <c r="AJ196" s="436"/>
      <c r="AK196" s="597" t="s">
        <v>1</v>
      </c>
      <c r="AL196" s="597"/>
      <c r="AM196" s="597"/>
      <c r="AN196" s="724" t="str">
        <f>+$L196</f>
        <v>SECRETARÌA DE GOBIERNO</v>
      </c>
      <c r="AO196" s="725"/>
      <c r="AP196" s="725"/>
      <c r="AQ196" s="725"/>
      <c r="AR196" s="725"/>
      <c r="AS196" s="726"/>
      <c r="AT196" s="435" t="s">
        <v>0</v>
      </c>
      <c r="AU196" s="431"/>
      <c r="AV196" s="431"/>
      <c r="AW196" s="431"/>
      <c r="AX196" s="431"/>
      <c r="AY196" s="431"/>
      <c r="AZ196" s="431"/>
      <c r="BA196" s="431"/>
      <c r="BB196" s="436"/>
      <c r="BC196" s="597" t="s">
        <v>1</v>
      </c>
      <c r="BD196" s="597"/>
      <c r="BE196" s="597"/>
      <c r="BF196" s="720" t="str">
        <f>+$L196</f>
        <v>SECRETARÌA DE GOBIERNO</v>
      </c>
      <c r="BG196" s="720"/>
      <c r="BH196" s="720"/>
      <c r="BI196" s="720"/>
      <c r="BJ196" s="720"/>
      <c r="BK196" s="720"/>
      <c r="BL196" s="435" t="s">
        <v>0</v>
      </c>
      <c r="BM196" s="431"/>
      <c r="BN196" s="431"/>
      <c r="BO196" s="431"/>
      <c r="BP196" s="431"/>
      <c r="BQ196" s="431"/>
      <c r="BR196" s="431"/>
      <c r="BS196" s="431"/>
      <c r="BT196" s="436"/>
      <c r="BU196" s="597" t="s">
        <v>1</v>
      </c>
      <c r="BV196" s="597"/>
      <c r="BW196" s="597"/>
      <c r="BX196" s="720" t="str">
        <f>+$L196</f>
        <v>SECRETARÌA DE GOBIERNO</v>
      </c>
      <c r="BY196" s="720"/>
      <c r="BZ196" s="720"/>
      <c r="CA196" s="720"/>
      <c r="CB196" s="720"/>
      <c r="CC196" s="720"/>
    </row>
    <row r="197" spans="1:81" s="62" customFormat="1" ht="16.2" customHeight="1" x14ac:dyDescent="0.3">
      <c r="A197" s="38"/>
      <c r="B197" s="595"/>
      <c r="C197" s="432" t="s">
        <v>1673</v>
      </c>
      <c r="D197" s="432"/>
      <c r="E197" s="432"/>
      <c r="F197" s="432"/>
      <c r="G197" s="432"/>
      <c r="H197" s="432"/>
      <c r="I197" s="242"/>
      <c r="J197" s="279" t="s">
        <v>2</v>
      </c>
      <c r="K197" s="279"/>
      <c r="L197" s="272"/>
      <c r="M197" s="269"/>
      <c r="N197" s="269"/>
      <c r="O197" s="269"/>
      <c r="P197" s="269"/>
      <c r="Q197" s="270"/>
      <c r="R197" s="437" t="s">
        <v>1673</v>
      </c>
      <c r="S197" s="438"/>
      <c r="T197" s="443" t="s">
        <v>2</v>
      </c>
      <c r="U197" s="444"/>
      <c r="V197" s="445"/>
      <c r="W197" s="418">
        <f>+$L197</f>
        <v>0</v>
      </c>
      <c r="X197" s="419"/>
      <c r="Y197" s="419"/>
      <c r="Z197" s="419"/>
      <c r="AA197" s="420"/>
      <c r="AB197" s="437" t="s">
        <v>1673</v>
      </c>
      <c r="AC197" s="432"/>
      <c r="AD197" s="432"/>
      <c r="AE197" s="432"/>
      <c r="AF197" s="432"/>
      <c r="AG197" s="432"/>
      <c r="AH197" s="432"/>
      <c r="AI197" s="432"/>
      <c r="AJ197" s="438"/>
      <c r="AK197" s="597" t="s">
        <v>2</v>
      </c>
      <c r="AL197" s="597"/>
      <c r="AM197" s="597"/>
      <c r="AN197" s="721">
        <f>+$L197</f>
        <v>0</v>
      </c>
      <c r="AO197" s="722"/>
      <c r="AP197" s="722"/>
      <c r="AQ197" s="722"/>
      <c r="AR197" s="722"/>
      <c r="AS197" s="723"/>
      <c r="AT197" s="437" t="s">
        <v>1673</v>
      </c>
      <c r="AU197" s="432"/>
      <c r="AV197" s="432"/>
      <c r="AW197" s="432"/>
      <c r="AX197" s="432"/>
      <c r="AY197" s="432"/>
      <c r="AZ197" s="432"/>
      <c r="BA197" s="432"/>
      <c r="BB197" s="438"/>
      <c r="BC197" s="597" t="s">
        <v>2</v>
      </c>
      <c r="BD197" s="597"/>
      <c r="BE197" s="597"/>
      <c r="BF197" s="604">
        <f>+$L197</f>
        <v>0</v>
      </c>
      <c r="BG197" s="604"/>
      <c r="BH197" s="604"/>
      <c r="BI197" s="604"/>
      <c r="BJ197" s="604"/>
      <c r="BK197" s="604"/>
      <c r="BL197" s="437" t="s">
        <v>1673</v>
      </c>
      <c r="BM197" s="432"/>
      <c r="BN197" s="432"/>
      <c r="BO197" s="432"/>
      <c r="BP197" s="432"/>
      <c r="BQ197" s="432"/>
      <c r="BR197" s="432"/>
      <c r="BS197" s="432"/>
      <c r="BT197" s="438"/>
      <c r="BU197" s="597" t="s">
        <v>2</v>
      </c>
      <c r="BV197" s="597"/>
      <c r="BW197" s="597"/>
      <c r="BX197" s="604">
        <f>+$L197</f>
        <v>0</v>
      </c>
      <c r="BY197" s="604"/>
      <c r="BZ197" s="604"/>
      <c r="CA197" s="604"/>
      <c r="CB197" s="604"/>
      <c r="CC197" s="604"/>
    </row>
    <row r="198" spans="1:81" s="62" customFormat="1" ht="16.2" customHeight="1" x14ac:dyDescent="0.3">
      <c r="A198" s="38"/>
      <c r="B198" s="595"/>
      <c r="C198" s="433" t="s">
        <v>3831</v>
      </c>
      <c r="D198" s="433"/>
      <c r="E198" s="433"/>
      <c r="F198" s="433"/>
      <c r="G198" s="433"/>
      <c r="H198" s="433"/>
      <c r="I198" s="242"/>
      <c r="J198" s="279" t="s">
        <v>1672</v>
      </c>
      <c r="K198" s="279"/>
      <c r="L198" s="717" t="s">
        <v>650</v>
      </c>
      <c r="M198" s="718"/>
      <c r="N198" s="718"/>
      <c r="O198" s="718"/>
      <c r="P198" s="718"/>
      <c r="Q198" s="719"/>
      <c r="R198" s="439" t="s">
        <v>3831</v>
      </c>
      <c r="S198" s="440"/>
      <c r="T198" s="443" t="s">
        <v>1680</v>
      </c>
      <c r="U198" s="444"/>
      <c r="V198" s="445"/>
      <c r="W198" s="731" t="str">
        <f>+$L198</f>
        <v xml:space="preserve">2, Convivencia </v>
      </c>
      <c r="X198" s="732"/>
      <c r="Y198" s="732"/>
      <c r="Z198" s="732"/>
      <c r="AA198" s="733"/>
      <c r="AB198" s="439" t="s">
        <v>3831</v>
      </c>
      <c r="AC198" s="433"/>
      <c r="AD198" s="433"/>
      <c r="AE198" s="433"/>
      <c r="AF198" s="433"/>
      <c r="AG198" s="433"/>
      <c r="AH198" s="433"/>
      <c r="AI198" s="433"/>
      <c r="AJ198" s="440"/>
      <c r="AK198" s="597" t="s">
        <v>1672</v>
      </c>
      <c r="AL198" s="597"/>
      <c r="AM198" s="597"/>
      <c r="AN198" s="717" t="str">
        <f>+$L198</f>
        <v xml:space="preserve">2, Convivencia </v>
      </c>
      <c r="AO198" s="718"/>
      <c r="AP198" s="718"/>
      <c r="AQ198" s="718"/>
      <c r="AR198" s="718"/>
      <c r="AS198" s="719"/>
      <c r="AT198" s="439" t="s">
        <v>3831</v>
      </c>
      <c r="AU198" s="433"/>
      <c r="AV198" s="433"/>
      <c r="AW198" s="433"/>
      <c r="AX198" s="433"/>
      <c r="AY198" s="433"/>
      <c r="AZ198" s="433"/>
      <c r="BA198" s="433"/>
      <c r="BB198" s="440"/>
      <c r="BC198" s="597" t="s">
        <v>1672</v>
      </c>
      <c r="BD198" s="597"/>
      <c r="BE198" s="597"/>
      <c r="BF198" s="730" t="str">
        <f>+$L198</f>
        <v xml:space="preserve">2, Convivencia </v>
      </c>
      <c r="BG198" s="730"/>
      <c r="BH198" s="730"/>
      <c r="BI198" s="730"/>
      <c r="BJ198" s="730"/>
      <c r="BK198" s="730"/>
      <c r="BL198" s="439" t="s">
        <v>3831</v>
      </c>
      <c r="BM198" s="433"/>
      <c r="BN198" s="433"/>
      <c r="BO198" s="433"/>
      <c r="BP198" s="433"/>
      <c r="BQ198" s="433"/>
      <c r="BR198" s="433"/>
      <c r="BS198" s="433"/>
      <c r="BT198" s="440"/>
      <c r="BU198" s="597" t="s">
        <v>1672</v>
      </c>
      <c r="BV198" s="597"/>
      <c r="BW198" s="597"/>
      <c r="BX198" s="730" t="str">
        <f>+$L198</f>
        <v xml:space="preserve">2, Convivencia </v>
      </c>
      <c r="BY198" s="730"/>
      <c r="BZ198" s="730"/>
      <c r="CA198" s="730"/>
      <c r="CB198" s="730"/>
      <c r="CC198" s="730"/>
    </row>
    <row r="199" spans="1:81" s="62" customFormat="1" ht="16.2" customHeight="1" x14ac:dyDescent="0.3">
      <c r="A199" s="38"/>
      <c r="B199" s="596"/>
      <c r="C199" s="434"/>
      <c r="D199" s="434"/>
      <c r="E199" s="434"/>
      <c r="F199" s="434"/>
      <c r="G199" s="434"/>
      <c r="H199" s="434"/>
      <c r="I199" s="243"/>
      <c r="J199" s="279" t="s">
        <v>1675</v>
      </c>
      <c r="K199" s="279"/>
      <c r="L199" s="409" t="s">
        <v>726</v>
      </c>
      <c r="M199" s="410"/>
      <c r="N199" s="410"/>
      <c r="O199" s="410"/>
      <c r="P199" s="410"/>
      <c r="Q199" s="411"/>
      <c r="R199" s="441"/>
      <c r="S199" s="442"/>
      <c r="T199" s="443" t="s">
        <v>1681</v>
      </c>
      <c r="U199" s="444"/>
      <c r="V199" s="445"/>
      <c r="W199" s="427" t="str">
        <f>+$L199</f>
        <v>2.2 Más Oportunidades para la Seguridad.</v>
      </c>
      <c r="X199" s="428"/>
      <c r="Y199" s="428"/>
      <c r="Z199" s="428"/>
      <c r="AA199" s="429"/>
      <c r="AB199" s="441"/>
      <c r="AC199" s="434"/>
      <c r="AD199" s="434"/>
      <c r="AE199" s="434"/>
      <c r="AF199" s="434"/>
      <c r="AG199" s="434"/>
      <c r="AH199" s="434"/>
      <c r="AI199" s="434"/>
      <c r="AJ199" s="442"/>
      <c r="AK199" s="597" t="s">
        <v>1675</v>
      </c>
      <c r="AL199" s="597"/>
      <c r="AM199" s="597"/>
      <c r="AN199" s="409" t="str">
        <f>+$L199</f>
        <v>2.2 Más Oportunidades para la Seguridad.</v>
      </c>
      <c r="AO199" s="410"/>
      <c r="AP199" s="410"/>
      <c r="AQ199" s="410"/>
      <c r="AR199" s="410"/>
      <c r="AS199" s="411"/>
      <c r="AT199" s="441"/>
      <c r="AU199" s="434"/>
      <c r="AV199" s="434"/>
      <c r="AW199" s="434"/>
      <c r="AX199" s="434"/>
      <c r="AY199" s="434"/>
      <c r="AZ199" s="434"/>
      <c r="BA199" s="434"/>
      <c r="BB199" s="442"/>
      <c r="BC199" s="597" t="s">
        <v>1675</v>
      </c>
      <c r="BD199" s="597"/>
      <c r="BE199" s="597"/>
      <c r="BF199" s="603" t="str">
        <f>+$L199</f>
        <v>2.2 Más Oportunidades para la Seguridad.</v>
      </c>
      <c r="BG199" s="603"/>
      <c r="BH199" s="603"/>
      <c r="BI199" s="603"/>
      <c r="BJ199" s="603"/>
      <c r="BK199" s="603"/>
      <c r="BL199" s="441"/>
      <c r="BM199" s="434"/>
      <c r="BN199" s="434"/>
      <c r="BO199" s="434"/>
      <c r="BP199" s="434"/>
      <c r="BQ199" s="434"/>
      <c r="BR199" s="434"/>
      <c r="BS199" s="434"/>
      <c r="BT199" s="442"/>
      <c r="BU199" s="597" t="s">
        <v>1675</v>
      </c>
      <c r="BV199" s="597"/>
      <c r="BW199" s="597"/>
      <c r="BX199" s="603" t="str">
        <f>+$L199</f>
        <v>2.2 Más Oportunidades para la Seguridad.</v>
      </c>
      <c r="BY199" s="603"/>
      <c r="BZ199" s="603"/>
      <c r="CA199" s="603"/>
      <c r="CB199" s="603"/>
      <c r="CC199" s="603"/>
    </row>
    <row r="200" spans="1:81" ht="16.2" customHeight="1" thickBot="1" x14ac:dyDescent="0.35">
      <c r="B200" s="3"/>
      <c r="C200" s="3"/>
      <c r="D200" s="3"/>
      <c r="E200" s="3"/>
      <c r="F200" s="3"/>
      <c r="G200" s="3"/>
      <c r="H200" s="3"/>
      <c r="I200" s="3"/>
      <c r="J200" s="63"/>
      <c r="K200" s="1"/>
      <c r="L200" s="30"/>
      <c r="M200" s="30"/>
      <c r="N200" s="30"/>
      <c r="O200" s="30"/>
      <c r="P200" s="30"/>
      <c r="Q200" s="30"/>
      <c r="R200" s="278"/>
      <c r="S200" s="2"/>
      <c r="T200" s="2"/>
      <c r="U200" s="2"/>
      <c r="V200" s="2"/>
      <c r="W200" s="2"/>
      <c r="X200" s="64"/>
      <c r="Y200" s="64"/>
      <c r="Z200" s="64"/>
      <c r="AA200" s="28"/>
      <c r="AB200" s="28"/>
      <c r="AC200" s="30"/>
      <c r="AK200" s="28"/>
      <c r="AT200" s="28"/>
      <c r="BC200" s="28"/>
      <c r="BL200" s="28"/>
    </row>
    <row r="201" spans="1:81" ht="16.2" customHeight="1" thickBot="1" x14ac:dyDescent="0.35">
      <c r="A201" s="30"/>
      <c r="B201" s="550" t="s">
        <v>3</v>
      </c>
      <c r="C201" s="550" t="s">
        <v>1677</v>
      </c>
      <c r="D201" s="614" t="s">
        <v>3847</v>
      </c>
      <c r="E201" s="614" t="s">
        <v>3846</v>
      </c>
      <c r="F201" s="605" t="s">
        <v>3848</v>
      </c>
      <c r="G201" s="605" t="s">
        <v>3849</v>
      </c>
      <c r="H201" s="605" t="s">
        <v>3850</v>
      </c>
      <c r="I201" s="605" t="s">
        <v>3851</v>
      </c>
      <c r="J201" s="430" t="s">
        <v>1678</v>
      </c>
      <c r="K201" s="598" t="s">
        <v>1690</v>
      </c>
      <c r="L201" s="585" t="s">
        <v>3832</v>
      </c>
      <c r="M201" s="599" t="s">
        <v>1668</v>
      </c>
      <c r="N201" s="556" t="s">
        <v>3833</v>
      </c>
      <c r="O201" s="559" t="s">
        <v>3834</v>
      </c>
      <c r="P201" s="562" t="s">
        <v>3835</v>
      </c>
      <c r="Q201" s="565" t="s">
        <v>3836</v>
      </c>
      <c r="R201" s="430" t="s">
        <v>1678</v>
      </c>
      <c r="S201" s="568" t="s">
        <v>4</v>
      </c>
      <c r="T201" s="625" t="s">
        <v>3852</v>
      </c>
      <c r="U201" s="625" t="s">
        <v>3853</v>
      </c>
      <c r="V201" s="625" t="s">
        <v>3854</v>
      </c>
      <c r="W201" s="568" t="s">
        <v>5</v>
      </c>
      <c r="X201" s="583" t="s">
        <v>6</v>
      </c>
      <c r="Y201" s="584"/>
      <c r="Z201" s="583" t="s">
        <v>7</v>
      </c>
      <c r="AA201" s="584"/>
      <c r="AB201" s="550" t="s">
        <v>1678</v>
      </c>
      <c r="AC201" s="585" t="s">
        <v>3832</v>
      </c>
      <c r="AD201" s="588" t="s">
        <v>3837</v>
      </c>
      <c r="AE201" s="589"/>
      <c r="AF201" s="589"/>
      <c r="AG201" s="589"/>
      <c r="AH201" s="589"/>
      <c r="AI201" s="589"/>
      <c r="AJ201" s="590"/>
      <c r="AK201" s="591" t="s">
        <v>1678</v>
      </c>
      <c r="AL201" s="574" t="s">
        <v>3842</v>
      </c>
      <c r="AM201" s="571" t="s">
        <v>3838</v>
      </c>
      <c r="AN201" s="572"/>
      <c r="AO201" s="572"/>
      <c r="AP201" s="572"/>
      <c r="AQ201" s="572"/>
      <c r="AR201" s="572"/>
      <c r="AS201" s="573"/>
      <c r="AT201" s="550" t="s">
        <v>1678</v>
      </c>
      <c r="AU201" s="577" t="s">
        <v>3843</v>
      </c>
      <c r="AV201" s="580" t="s">
        <v>3839</v>
      </c>
      <c r="AW201" s="581"/>
      <c r="AX201" s="581"/>
      <c r="AY201" s="581"/>
      <c r="AZ201" s="581"/>
      <c r="BA201" s="581"/>
      <c r="BB201" s="582"/>
      <c r="BC201" s="550" t="s">
        <v>1678</v>
      </c>
      <c r="BD201" s="544" t="s">
        <v>3844</v>
      </c>
      <c r="BE201" s="547" t="s">
        <v>3840</v>
      </c>
      <c r="BF201" s="548"/>
      <c r="BG201" s="548"/>
      <c r="BH201" s="548"/>
      <c r="BI201" s="548"/>
      <c r="BJ201" s="548"/>
      <c r="BK201" s="549"/>
      <c r="BL201" s="550" t="s">
        <v>1678</v>
      </c>
      <c r="BM201" s="551" t="s">
        <v>3845</v>
      </c>
      <c r="BN201" s="553" t="s">
        <v>3841</v>
      </c>
      <c r="BO201" s="554"/>
      <c r="BP201" s="554"/>
      <c r="BQ201" s="554"/>
      <c r="BR201" s="554"/>
      <c r="BS201" s="554"/>
      <c r="BT201" s="555"/>
      <c r="BU201" s="616" t="s">
        <v>1679</v>
      </c>
      <c r="BV201" s="617"/>
      <c r="BW201" s="617"/>
      <c r="BX201" s="617"/>
      <c r="BY201" s="617"/>
      <c r="BZ201" s="617"/>
      <c r="CA201" s="617"/>
      <c r="CB201" s="617"/>
      <c r="CC201" s="618"/>
    </row>
    <row r="202" spans="1:81" ht="16.2" customHeight="1" x14ac:dyDescent="0.3">
      <c r="A202" s="30"/>
      <c r="B202" s="550"/>
      <c r="C202" s="550"/>
      <c r="D202" s="614"/>
      <c r="E202" s="614"/>
      <c r="F202" s="606"/>
      <c r="G202" s="606"/>
      <c r="H202" s="606"/>
      <c r="I202" s="606"/>
      <c r="J202" s="430"/>
      <c r="K202" s="598"/>
      <c r="L202" s="586"/>
      <c r="M202" s="600"/>
      <c r="N202" s="557"/>
      <c r="O202" s="560"/>
      <c r="P202" s="563"/>
      <c r="Q202" s="566"/>
      <c r="R202" s="430"/>
      <c r="S202" s="569"/>
      <c r="T202" s="625"/>
      <c r="U202" s="625"/>
      <c r="V202" s="625"/>
      <c r="W202" s="569"/>
      <c r="X202" s="32" t="s">
        <v>12</v>
      </c>
      <c r="Y202" s="32" t="s">
        <v>13</v>
      </c>
      <c r="Z202" s="32" t="s">
        <v>12</v>
      </c>
      <c r="AA202" s="32" t="s">
        <v>13</v>
      </c>
      <c r="AB202" s="550"/>
      <c r="AC202" s="586"/>
      <c r="AD202" s="592" t="s">
        <v>8</v>
      </c>
      <c r="AE202" s="540" t="s">
        <v>9</v>
      </c>
      <c r="AF202" s="540"/>
      <c r="AG202" s="540"/>
      <c r="AH202" s="540"/>
      <c r="AI202" s="541" t="s">
        <v>1669</v>
      </c>
      <c r="AJ202" s="542" t="s">
        <v>10</v>
      </c>
      <c r="AK202" s="550"/>
      <c r="AL202" s="575"/>
      <c r="AM202" s="538" t="s">
        <v>11</v>
      </c>
      <c r="AN202" s="540" t="s">
        <v>9</v>
      </c>
      <c r="AO202" s="540"/>
      <c r="AP202" s="540"/>
      <c r="AQ202" s="540"/>
      <c r="AR202" s="541" t="s">
        <v>1669</v>
      </c>
      <c r="AS202" s="542" t="s">
        <v>10</v>
      </c>
      <c r="AT202" s="550"/>
      <c r="AU202" s="578"/>
      <c r="AV202" s="538" t="s">
        <v>11</v>
      </c>
      <c r="AW202" s="540" t="s">
        <v>9</v>
      </c>
      <c r="AX202" s="540"/>
      <c r="AY202" s="540"/>
      <c r="AZ202" s="540"/>
      <c r="BA202" s="541" t="s">
        <v>1669</v>
      </c>
      <c r="BB202" s="542" t="s">
        <v>10</v>
      </c>
      <c r="BC202" s="550"/>
      <c r="BD202" s="545"/>
      <c r="BE202" s="538" t="s">
        <v>11</v>
      </c>
      <c r="BF202" s="540" t="s">
        <v>9</v>
      </c>
      <c r="BG202" s="540"/>
      <c r="BH202" s="540"/>
      <c r="BI202" s="540"/>
      <c r="BJ202" s="541" t="s">
        <v>1669</v>
      </c>
      <c r="BK202" s="542" t="s">
        <v>10</v>
      </c>
      <c r="BL202" s="550"/>
      <c r="BM202" s="551"/>
      <c r="BN202" s="592" t="s">
        <v>11</v>
      </c>
      <c r="BO202" s="540" t="s">
        <v>9</v>
      </c>
      <c r="BP202" s="540"/>
      <c r="BQ202" s="540"/>
      <c r="BR202" s="540"/>
      <c r="BS202" s="529" t="s">
        <v>1669</v>
      </c>
      <c r="BT202" s="531" t="s">
        <v>10</v>
      </c>
      <c r="BU202" s="619"/>
      <c r="BV202" s="620"/>
      <c r="BW202" s="620"/>
      <c r="BX202" s="620"/>
      <c r="BY202" s="620"/>
      <c r="BZ202" s="620"/>
      <c r="CA202" s="620"/>
      <c r="CB202" s="620"/>
      <c r="CC202" s="621"/>
    </row>
    <row r="203" spans="1:81" ht="16.2" customHeight="1" x14ac:dyDescent="0.3">
      <c r="A203" s="30"/>
      <c r="B203" s="550"/>
      <c r="C203" s="550"/>
      <c r="D203" s="614"/>
      <c r="E203" s="614"/>
      <c r="F203" s="607"/>
      <c r="G203" s="607"/>
      <c r="H203" s="607"/>
      <c r="I203" s="607"/>
      <c r="J203" s="430"/>
      <c r="K203" s="598"/>
      <c r="L203" s="587"/>
      <c r="M203" s="601"/>
      <c r="N203" s="558"/>
      <c r="O203" s="561"/>
      <c r="P203" s="564"/>
      <c r="Q203" s="567"/>
      <c r="R203" s="430"/>
      <c r="S203" s="570"/>
      <c r="T203" s="625"/>
      <c r="U203" s="625"/>
      <c r="V203" s="625"/>
      <c r="W203" s="570"/>
      <c r="X203" s="33" t="s">
        <v>1676</v>
      </c>
      <c r="Y203" s="33" t="s">
        <v>1676</v>
      </c>
      <c r="Z203" s="33" t="s">
        <v>1676</v>
      </c>
      <c r="AA203" s="33" t="s">
        <v>1676</v>
      </c>
      <c r="AB203" s="550"/>
      <c r="AC203" s="587"/>
      <c r="AD203" s="593"/>
      <c r="AE203" s="7" t="s">
        <v>14</v>
      </c>
      <c r="AF203" s="7" t="s">
        <v>17</v>
      </c>
      <c r="AG203" s="7" t="s">
        <v>15</v>
      </c>
      <c r="AH203" s="7" t="s">
        <v>16</v>
      </c>
      <c r="AI203" s="530"/>
      <c r="AJ203" s="543"/>
      <c r="AK203" s="550"/>
      <c r="AL203" s="576"/>
      <c r="AM203" s="539"/>
      <c r="AN203" s="7" t="s">
        <v>14</v>
      </c>
      <c r="AO203" s="7" t="s">
        <v>17</v>
      </c>
      <c r="AP203" s="7" t="s">
        <v>15</v>
      </c>
      <c r="AQ203" s="7" t="s">
        <v>16</v>
      </c>
      <c r="AR203" s="530"/>
      <c r="AS203" s="543"/>
      <c r="AT203" s="550"/>
      <c r="AU203" s="579"/>
      <c r="AV203" s="539"/>
      <c r="AW203" s="7" t="s">
        <v>14</v>
      </c>
      <c r="AX203" s="7" t="s">
        <v>17</v>
      </c>
      <c r="AY203" s="7" t="s">
        <v>15</v>
      </c>
      <c r="AZ203" s="7" t="s">
        <v>16</v>
      </c>
      <c r="BA203" s="530"/>
      <c r="BB203" s="543"/>
      <c r="BC203" s="550"/>
      <c r="BD203" s="546"/>
      <c r="BE203" s="539"/>
      <c r="BF203" s="7" t="s">
        <v>14</v>
      </c>
      <c r="BG203" s="7" t="s">
        <v>17</v>
      </c>
      <c r="BH203" s="7" t="s">
        <v>15</v>
      </c>
      <c r="BI203" s="7" t="s">
        <v>16</v>
      </c>
      <c r="BJ203" s="530"/>
      <c r="BK203" s="543"/>
      <c r="BL203" s="550"/>
      <c r="BM203" s="552"/>
      <c r="BN203" s="593"/>
      <c r="BO203" s="7" t="s">
        <v>14</v>
      </c>
      <c r="BP203" s="7" t="s">
        <v>17</v>
      </c>
      <c r="BQ203" s="7" t="s">
        <v>15</v>
      </c>
      <c r="BR203" s="7" t="s">
        <v>16</v>
      </c>
      <c r="BS203" s="530"/>
      <c r="BT203" s="532"/>
      <c r="BU203" s="622"/>
      <c r="BV203" s="623"/>
      <c r="BW203" s="623"/>
      <c r="BX203" s="623"/>
      <c r="BY203" s="623"/>
      <c r="BZ203" s="623"/>
      <c r="CA203" s="623"/>
      <c r="CB203" s="623"/>
      <c r="CC203" s="624"/>
    </row>
    <row r="204" spans="1:81" ht="16.2" customHeight="1" thickBot="1" x14ac:dyDescent="0.35">
      <c r="B204" s="2"/>
    </row>
    <row r="205" spans="1:81" s="62" customFormat="1" ht="40.200000000000003" customHeight="1" thickTop="1" x14ac:dyDescent="0.3">
      <c r="A205" s="38"/>
      <c r="B205" s="506" t="s">
        <v>727</v>
      </c>
      <c r="C205" s="458" t="s">
        <v>730</v>
      </c>
      <c r="D205" s="608"/>
      <c r="E205" s="611"/>
      <c r="F205" s="611"/>
      <c r="G205" s="611"/>
      <c r="H205" s="611"/>
      <c r="I205" s="611"/>
      <c r="J205" s="485">
        <v>473</v>
      </c>
      <c r="K205" s="488" t="str">
        <f>+Metas!K538</f>
        <v>Plan Integral de Seguridad y Convivencia Ciudadana -PISCC- del Departamento diseñado y formulado.</v>
      </c>
      <c r="L205" s="473"/>
      <c r="M205" s="476">
        <f>SUM(N205:Q205)</f>
        <v>0</v>
      </c>
      <c r="N205" s="479"/>
      <c r="O205" s="482"/>
      <c r="P205" s="520"/>
      <c r="Q205" s="523"/>
      <c r="R205" s="403">
        <f>+$J205</f>
        <v>473</v>
      </c>
      <c r="S205" s="253"/>
      <c r="T205" s="260"/>
      <c r="U205" s="260"/>
      <c r="V205" s="260"/>
      <c r="W205" s="42"/>
      <c r="X205" s="34"/>
      <c r="Y205" s="34"/>
      <c r="Z205" s="34"/>
      <c r="AA205" s="34"/>
      <c r="AB205" s="403">
        <f t="shared" si="227"/>
        <v>473</v>
      </c>
      <c r="AC205" s="526">
        <f t="shared" ref="AC205" si="244">+L205</f>
        <v>0</v>
      </c>
      <c r="AD205" s="54">
        <f t="shared" si="239"/>
        <v>0</v>
      </c>
      <c r="AE205" s="54">
        <f t="shared" si="239"/>
        <v>0</v>
      </c>
      <c r="AF205" s="54">
        <f t="shared" si="239"/>
        <v>0</v>
      </c>
      <c r="AG205" s="54">
        <f t="shared" si="238"/>
        <v>0</v>
      </c>
      <c r="AH205" s="54">
        <f t="shared" si="238"/>
        <v>0</v>
      </c>
      <c r="AI205" s="54">
        <f t="shared" si="238"/>
        <v>0</v>
      </c>
      <c r="AJ205" s="54">
        <f t="shared" si="238"/>
        <v>0</v>
      </c>
      <c r="AK205" s="403">
        <f t="shared" si="229"/>
        <v>473</v>
      </c>
      <c r="AL205" s="455">
        <f>+N205</f>
        <v>0</v>
      </c>
      <c r="AM205" s="48">
        <f t="shared" si="205"/>
        <v>0</v>
      </c>
      <c r="AN205" s="51"/>
      <c r="AO205" s="51"/>
      <c r="AP205" s="51"/>
      <c r="AQ205" s="51"/>
      <c r="AR205" s="51"/>
      <c r="AS205" s="51"/>
      <c r="AT205" s="403">
        <f t="shared" si="230"/>
        <v>473</v>
      </c>
      <c r="AU205" s="446">
        <f>+O205</f>
        <v>0</v>
      </c>
      <c r="AV205" s="48">
        <f t="shared" si="206"/>
        <v>0</v>
      </c>
      <c r="AW205" s="51"/>
      <c r="AX205" s="51"/>
      <c r="AY205" s="51"/>
      <c r="AZ205" s="51"/>
      <c r="BA205" s="51"/>
      <c r="BB205" s="51"/>
      <c r="BC205" s="403">
        <f t="shared" si="231"/>
        <v>473</v>
      </c>
      <c r="BD205" s="449">
        <f>+P205</f>
        <v>0</v>
      </c>
      <c r="BE205" s="48">
        <f t="shared" si="207"/>
        <v>0</v>
      </c>
      <c r="BF205" s="51"/>
      <c r="BG205" s="51"/>
      <c r="BH205" s="51"/>
      <c r="BI205" s="51"/>
      <c r="BJ205" s="51"/>
      <c r="BK205" s="51"/>
      <c r="BL205" s="403">
        <f t="shared" si="232"/>
        <v>473</v>
      </c>
      <c r="BM205" s="452">
        <f>+Q205</f>
        <v>0</v>
      </c>
      <c r="BN205" s="48">
        <f t="shared" si="208"/>
        <v>0</v>
      </c>
      <c r="BO205" s="51"/>
      <c r="BP205" s="51"/>
      <c r="BQ205" s="51"/>
      <c r="BR205" s="51"/>
      <c r="BS205" s="51"/>
      <c r="BT205" s="51"/>
      <c r="BU205" s="513"/>
      <c r="BV205" s="514"/>
      <c r="BW205" s="514"/>
      <c r="BX205" s="514"/>
      <c r="BY205" s="514"/>
      <c r="BZ205" s="514"/>
      <c r="CA205" s="514"/>
      <c r="CB205" s="514"/>
      <c r="CC205" s="515"/>
    </row>
    <row r="206" spans="1:81" s="62" customFormat="1" ht="40.200000000000003" customHeight="1" x14ac:dyDescent="0.3">
      <c r="A206" s="38"/>
      <c r="B206" s="507"/>
      <c r="C206" s="459"/>
      <c r="D206" s="609"/>
      <c r="E206" s="612"/>
      <c r="F206" s="612"/>
      <c r="G206" s="612"/>
      <c r="H206" s="612"/>
      <c r="I206" s="612"/>
      <c r="J206" s="486"/>
      <c r="K206" s="489"/>
      <c r="L206" s="474"/>
      <c r="M206" s="477"/>
      <c r="N206" s="480"/>
      <c r="O206" s="483"/>
      <c r="P206" s="521"/>
      <c r="Q206" s="524"/>
      <c r="R206" s="404"/>
      <c r="S206" s="43"/>
      <c r="T206" s="261"/>
      <c r="U206" s="261"/>
      <c r="V206" s="261"/>
      <c r="W206" s="43"/>
      <c r="X206" s="35"/>
      <c r="Y206" s="35"/>
      <c r="Z206" s="35"/>
      <c r="AA206" s="35"/>
      <c r="AB206" s="404"/>
      <c r="AC206" s="527"/>
      <c r="AD206" s="55">
        <f t="shared" si="239"/>
        <v>0</v>
      </c>
      <c r="AE206" s="55">
        <f t="shared" si="239"/>
        <v>0</v>
      </c>
      <c r="AF206" s="55">
        <f t="shared" si="239"/>
        <v>0</v>
      </c>
      <c r="AG206" s="55">
        <f t="shared" si="238"/>
        <v>0</v>
      </c>
      <c r="AH206" s="55">
        <f t="shared" si="238"/>
        <v>0</v>
      </c>
      <c r="AI206" s="55">
        <f t="shared" si="238"/>
        <v>0</v>
      </c>
      <c r="AJ206" s="55">
        <f t="shared" si="238"/>
        <v>0</v>
      </c>
      <c r="AK206" s="404"/>
      <c r="AL206" s="456"/>
      <c r="AM206" s="49">
        <f t="shared" si="205"/>
        <v>0</v>
      </c>
      <c r="AN206" s="52"/>
      <c r="AO206" s="52"/>
      <c r="AP206" s="52"/>
      <c r="AQ206" s="52"/>
      <c r="AR206" s="52"/>
      <c r="AS206" s="52"/>
      <c r="AT206" s="404"/>
      <c r="AU206" s="447"/>
      <c r="AV206" s="49">
        <f t="shared" si="206"/>
        <v>0</v>
      </c>
      <c r="AW206" s="52"/>
      <c r="AX206" s="52"/>
      <c r="AY206" s="52"/>
      <c r="AZ206" s="52"/>
      <c r="BA206" s="52"/>
      <c r="BB206" s="52"/>
      <c r="BC206" s="404"/>
      <c r="BD206" s="450"/>
      <c r="BE206" s="49">
        <f t="shared" si="207"/>
        <v>0</v>
      </c>
      <c r="BF206" s="52"/>
      <c r="BG206" s="52"/>
      <c r="BH206" s="52"/>
      <c r="BI206" s="52"/>
      <c r="BJ206" s="52"/>
      <c r="BK206" s="52"/>
      <c r="BL206" s="404"/>
      <c r="BM206" s="453"/>
      <c r="BN206" s="49">
        <f t="shared" si="208"/>
        <v>0</v>
      </c>
      <c r="BO206" s="52"/>
      <c r="BP206" s="52"/>
      <c r="BQ206" s="52"/>
      <c r="BR206" s="52"/>
      <c r="BS206" s="52"/>
      <c r="BT206" s="52"/>
      <c r="BU206" s="418"/>
      <c r="BV206" s="419"/>
      <c r="BW206" s="419"/>
      <c r="BX206" s="419"/>
      <c r="BY206" s="419"/>
      <c r="BZ206" s="419"/>
      <c r="CA206" s="419"/>
      <c r="CB206" s="419"/>
      <c r="CC206" s="516"/>
    </row>
    <row r="207" spans="1:81" s="62" customFormat="1" ht="40.200000000000003" customHeight="1" x14ac:dyDescent="0.3">
      <c r="A207" s="38"/>
      <c r="B207" s="507"/>
      <c r="C207" s="459"/>
      <c r="D207" s="609"/>
      <c r="E207" s="612"/>
      <c r="F207" s="612"/>
      <c r="G207" s="612"/>
      <c r="H207" s="612"/>
      <c r="I207" s="612"/>
      <c r="J207" s="486"/>
      <c r="K207" s="489"/>
      <c r="L207" s="474"/>
      <c r="M207" s="477"/>
      <c r="N207" s="480"/>
      <c r="O207" s="483"/>
      <c r="P207" s="521"/>
      <c r="Q207" s="524"/>
      <c r="R207" s="404"/>
      <c r="S207" s="43"/>
      <c r="T207" s="261"/>
      <c r="U207" s="261"/>
      <c r="V207" s="261"/>
      <c r="W207" s="43"/>
      <c r="X207" s="35"/>
      <c r="Y207" s="35"/>
      <c r="Z207" s="35"/>
      <c r="AA207" s="35"/>
      <c r="AB207" s="404"/>
      <c r="AC207" s="527"/>
      <c r="AD207" s="55">
        <f t="shared" si="239"/>
        <v>0</v>
      </c>
      <c r="AE207" s="55">
        <f t="shared" si="239"/>
        <v>0</v>
      </c>
      <c r="AF207" s="55">
        <f t="shared" si="239"/>
        <v>0</v>
      </c>
      <c r="AG207" s="55">
        <f t="shared" si="238"/>
        <v>0</v>
      </c>
      <c r="AH207" s="55">
        <f t="shared" si="238"/>
        <v>0</v>
      </c>
      <c r="AI207" s="55">
        <f t="shared" si="238"/>
        <v>0</v>
      </c>
      <c r="AJ207" s="55">
        <f t="shared" si="238"/>
        <v>0</v>
      </c>
      <c r="AK207" s="404"/>
      <c r="AL207" s="456"/>
      <c r="AM207" s="49">
        <f t="shared" si="205"/>
        <v>0</v>
      </c>
      <c r="AN207" s="52"/>
      <c r="AO207" s="52"/>
      <c r="AP207" s="52"/>
      <c r="AQ207" s="52"/>
      <c r="AR207" s="52"/>
      <c r="AS207" s="52"/>
      <c r="AT207" s="404"/>
      <c r="AU207" s="447"/>
      <c r="AV207" s="49">
        <f t="shared" si="206"/>
        <v>0</v>
      </c>
      <c r="AW207" s="52"/>
      <c r="AX207" s="52"/>
      <c r="AY207" s="52"/>
      <c r="AZ207" s="52"/>
      <c r="BA207" s="52"/>
      <c r="BB207" s="52"/>
      <c r="BC207" s="404"/>
      <c r="BD207" s="450"/>
      <c r="BE207" s="49">
        <f t="shared" si="207"/>
        <v>0</v>
      </c>
      <c r="BF207" s="52"/>
      <c r="BG207" s="52"/>
      <c r="BH207" s="52"/>
      <c r="BI207" s="52"/>
      <c r="BJ207" s="52"/>
      <c r="BK207" s="52"/>
      <c r="BL207" s="404"/>
      <c r="BM207" s="453"/>
      <c r="BN207" s="49">
        <f t="shared" si="208"/>
        <v>0</v>
      </c>
      <c r="BO207" s="52"/>
      <c r="BP207" s="52"/>
      <c r="BQ207" s="52"/>
      <c r="BR207" s="52"/>
      <c r="BS207" s="52"/>
      <c r="BT207" s="52"/>
      <c r="BU207" s="418"/>
      <c r="BV207" s="419"/>
      <c r="BW207" s="419"/>
      <c r="BX207" s="419"/>
      <c r="BY207" s="419"/>
      <c r="BZ207" s="419"/>
      <c r="CA207" s="419"/>
      <c r="CB207" s="419"/>
      <c r="CC207" s="516"/>
    </row>
    <row r="208" spans="1:81" s="62" customFormat="1" ht="40.200000000000003" customHeight="1" thickBot="1" x14ac:dyDescent="0.35">
      <c r="A208" s="38"/>
      <c r="B208" s="507"/>
      <c r="C208" s="459"/>
      <c r="D208" s="610"/>
      <c r="E208" s="613"/>
      <c r="F208" s="613"/>
      <c r="G208" s="613"/>
      <c r="H208" s="613"/>
      <c r="I208" s="613"/>
      <c r="J208" s="487"/>
      <c r="K208" s="490"/>
      <c r="L208" s="475"/>
      <c r="M208" s="478"/>
      <c r="N208" s="481"/>
      <c r="O208" s="484"/>
      <c r="P208" s="522"/>
      <c r="Q208" s="525"/>
      <c r="R208" s="405"/>
      <c r="S208" s="44"/>
      <c r="T208" s="262"/>
      <c r="U208" s="262"/>
      <c r="V208" s="262"/>
      <c r="W208" s="44"/>
      <c r="X208" s="36"/>
      <c r="Y208" s="36"/>
      <c r="Z208" s="36"/>
      <c r="AA208" s="36"/>
      <c r="AB208" s="405"/>
      <c r="AC208" s="528"/>
      <c r="AD208" s="56">
        <f t="shared" si="239"/>
        <v>0</v>
      </c>
      <c r="AE208" s="56">
        <f t="shared" si="239"/>
        <v>0</v>
      </c>
      <c r="AF208" s="56">
        <f t="shared" si="239"/>
        <v>0</v>
      </c>
      <c r="AG208" s="56">
        <f t="shared" si="238"/>
        <v>0</v>
      </c>
      <c r="AH208" s="56">
        <f t="shared" si="238"/>
        <v>0</v>
      </c>
      <c r="AI208" s="56">
        <f t="shared" si="238"/>
        <v>0</v>
      </c>
      <c r="AJ208" s="56">
        <f t="shared" si="238"/>
        <v>0</v>
      </c>
      <c r="AK208" s="405"/>
      <c r="AL208" s="457"/>
      <c r="AM208" s="50">
        <f t="shared" si="205"/>
        <v>0</v>
      </c>
      <c r="AN208" s="53"/>
      <c r="AO208" s="53"/>
      <c r="AP208" s="53"/>
      <c r="AQ208" s="53"/>
      <c r="AR208" s="53"/>
      <c r="AS208" s="53"/>
      <c r="AT208" s="405"/>
      <c r="AU208" s="448"/>
      <c r="AV208" s="50">
        <f t="shared" si="206"/>
        <v>0</v>
      </c>
      <c r="AW208" s="53"/>
      <c r="AX208" s="53"/>
      <c r="AY208" s="53"/>
      <c r="AZ208" s="53"/>
      <c r="BA208" s="53"/>
      <c r="BB208" s="53"/>
      <c r="BC208" s="405"/>
      <c r="BD208" s="451"/>
      <c r="BE208" s="50">
        <f t="shared" si="207"/>
        <v>0</v>
      </c>
      <c r="BF208" s="53"/>
      <c r="BG208" s="53"/>
      <c r="BH208" s="53"/>
      <c r="BI208" s="53"/>
      <c r="BJ208" s="53"/>
      <c r="BK208" s="53"/>
      <c r="BL208" s="405"/>
      <c r="BM208" s="454"/>
      <c r="BN208" s="50">
        <f t="shared" si="208"/>
        <v>0</v>
      </c>
      <c r="BO208" s="53"/>
      <c r="BP208" s="53"/>
      <c r="BQ208" s="53"/>
      <c r="BR208" s="53"/>
      <c r="BS208" s="53"/>
      <c r="BT208" s="53"/>
      <c r="BU208" s="517"/>
      <c r="BV208" s="518"/>
      <c r="BW208" s="518"/>
      <c r="BX208" s="518"/>
      <c r="BY208" s="518"/>
      <c r="BZ208" s="518"/>
      <c r="CA208" s="518"/>
      <c r="CB208" s="518"/>
      <c r="CC208" s="519"/>
    </row>
    <row r="209" spans="1:81" s="62" customFormat="1" ht="40.200000000000003" customHeight="1" thickTop="1" x14ac:dyDescent="0.3">
      <c r="A209" s="38"/>
      <c r="B209" s="507"/>
      <c r="C209" s="459"/>
      <c r="D209" s="608"/>
      <c r="E209" s="611"/>
      <c r="F209" s="611"/>
      <c r="G209" s="611"/>
      <c r="H209" s="611"/>
      <c r="I209" s="611"/>
      <c r="J209" s="485">
        <v>474</v>
      </c>
      <c r="K209" s="488" t="str">
        <f>+Metas!K539</f>
        <v>Estrategias de comunicación elaboradas a nivel interinstitucional que fomente la capacidad de denuncia a nivel Departamento.</v>
      </c>
      <c r="L209" s="473"/>
      <c r="M209" s="476">
        <f>SUM(N209:Q209)</f>
        <v>0</v>
      </c>
      <c r="N209" s="479"/>
      <c r="O209" s="482"/>
      <c r="P209" s="520"/>
      <c r="Q209" s="523"/>
      <c r="R209" s="403">
        <f>+$J209</f>
        <v>474</v>
      </c>
      <c r="S209" s="253"/>
      <c r="T209" s="260"/>
      <c r="U209" s="260"/>
      <c r="V209" s="260"/>
      <c r="W209" s="42"/>
      <c r="X209" s="34"/>
      <c r="Y209" s="34"/>
      <c r="Z209" s="34"/>
      <c r="AA209" s="34"/>
      <c r="AB209" s="403">
        <f t="shared" si="227"/>
        <v>474</v>
      </c>
      <c r="AC209" s="526">
        <f t="shared" ref="AC209" si="245">+L209</f>
        <v>0</v>
      </c>
      <c r="AD209" s="54">
        <f t="shared" si="239"/>
        <v>0</v>
      </c>
      <c r="AE209" s="54">
        <f t="shared" si="239"/>
        <v>0</v>
      </c>
      <c r="AF209" s="54">
        <f t="shared" si="239"/>
        <v>0</v>
      </c>
      <c r="AG209" s="54">
        <f t="shared" si="238"/>
        <v>0</v>
      </c>
      <c r="AH209" s="54">
        <f t="shared" si="238"/>
        <v>0</v>
      </c>
      <c r="AI209" s="54">
        <f t="shared" si="238"/>
        <v>0</v>
      </c>
      <c r="AJ209" s="54">
        <f t="shared" si="238"/>
        <v>0</v>
      </c>
      <c r="AK209" s="403">
        <f t="shared" si="229"/>
        <v>474</v>
      </c>
      <c r="AL209" s="455">
        <f>+N209</f>
        <v>0</v>
      </c>
      <c r="AM209" s="48">
        <f t="shared" si="205"/>
        <v>0</v>
      </c>
      <c r="AN209" s="51"/>
      <c r="AO209" s="51"/>
      <c r="AP209" s="51"/>
      <c r="AQ209" s="51"/>
      <c r="AR209" s="51"/>
      <c r="AS209" s="51"/>
      <c r="AT209" s="403">
        <f t="shared" si="230"/>
        <v>474</v>
      </c>
      <c r="AU209" s="446">
        <f>+O209</f>
        <v>0</v>
      </c>
      <c r="AV209" s="48">
        <f t="shared" si="206"/>
        <v>0</v>
      </c>
      <c r="AW209" s="51"/>
      <c r="AX209" s="51"/>
      <c r="AY209" s="51"/>
      <c r="AZ209" s="51"/>
      <c r="BA209" s="51"/>
      <c r="BB209" s="51"/>
      <c r="BC209" s="403">
        <f t="shared" si="231"/>
        <v>474</v>
      </c>
      <c r="BD209" s="449">
        <f>+P209</f>
        <v>0</v>
      </c>
      <c r="BE209" s="48">
        <f t="shared" si="207"/>
        <v>0</v>
      </c>
      <c r="BF209" s="51"/>
      <c r="BG209" s="51"/>
      <c r="BH209" s="51"/>
      <c r="BI209" s="51"/>
      <c r="BJ209" s="51"/>
      <c r="BK209" s="51"/>
      <c r="BL209" s="403">
        <f t="shared" si="232"/>
        <v>474</v>
      </c>
      <c r="BM209" s="452">
        <f>+Q209</f>
        <v>0</v>
      </c>
      <c r="BN209" s="48">
        <f t="shared" si="208"/>
        <v>0</v>
      </c>
      <c r="BO209" s="51"/>
      <c r="BP209" s="51"/>
      <c r="BQ209" s="51"/>
      <c r="BR209" s="51"/>
      <c r="BS209" s="51"/>
      <c r="BT209" s="51"/>
      <c r="BU209" s="513"/>
      <c r="BV209" s="514"/>
      <c r="BW209" s="514"/>
      <c r="BX209" s="514"/>
      <c r="BY209" s="514"/>
      <c r="BZ209" s="514"/>
      <c r="CA209" s="514"/>
      <c r="CB209" s="514"/>
      <c r="CC209" s="515"/>
    </row>
    <row r="210" spans="1:81" s="62" customFormat="1" ht="40.200000000000003" customHeight="1" x14ac:dyDescent="0.3">
      <c r="A210" s="38"/>
      <c r="B210" s="507"/>
      <c r="C210" s="459"/>
      <c r="D210" s="609"/>
      <c r="E210" s="612"/>
      <c r="F210" s="612"/>
      <c r="G210" s="612"/>
      <c r="H210" s="612"/>
      <c r="I210" s="612"/>
      <c r="J210" s="486"/>
      <c r="K210" s="489"/>
      <c r="L210" s="474"/>
      <c r="M210" s="477"/>
      <c r="N210" s="480"/>
      <c r="O210" s="483"/>
      <c r="P210" s="521"/>
      <c r="Q210" s="524"/>
      <c r="R210" s="404"/>
      <c r="S210" s="43"/>
      <c r="T210" s="261"/>
      <c r="U210" s="261"/>
      <c r="V210" s="261"/>
      <c r="W210" s="43"/>
      <c r="X210" s="35"/>
      <c r="Y210" s="35"/>
      <c r="Z210" s="35"/>
      <c r="AA210" s="35"/>
      <c r="AB210" s="404"/>
      <c r="AC210" s="527"/>
      <c r="AD210" s="55">
        <f t="shared" si="239"/>
        <v>0</v>
      </c>
      <c r="AE210" s="55">
        <f t="shared" si="239"/>
        <v>0</v>
      </c>
      <c r="AF210" s="55">
        <f t="shared" si="239"/>
        <v>0</v>
      </c>
      <c r="AG210" s="55">
        <f t="shared" si="238"/>
        <v>0</v>
      </c>
      <c r="AH210" s="55">
        <f t="shared" si="238"/>
        <v>0</v>
      </c>
      <c r="AI210" s="55">
        <f t="shared" si="238"/>
        <v>0</v>
      </c>
      <c r="AJ210" s="55">
        <f t="shared" si="238"/>
        <v>0</v>
      </c>
      <c r="AK210" s="404"/>
      <c r="AL210" s="456"/>
      <c r="AM210" s="49">
        <f t="shared" si="205"/>
        <v>0</v>
      </c>
      <c r="AN210" s="52"/>
      <c r="AO210" s="52"/>
      <c r="AP210" s="52"/>
      <c r="AQ210" s="52"/>
      <c r="AR210" s="52"/>
      <c r="AS210" s="52"/>
      <c r="AT210" s="404"/>
      <c r="AU210" s="447"/>
      <c r="AV210" s="49">
        <f t="shared" si="206"/>
        <v>0</v>
      </c>
      <c r="AW210" s="52"/>
      <c r="AX210" s="52"/>
      <c r="AY210" s="52"/>
      <c r="AZ210" s="52"/>
      <c r="BA210" s="52"/>
      <c r="BB210" s="52"/>
      <c r="BC210" s="404"/>
      <c r="BD210" s="450"/>
      <c r="BE210" s="49">
        <f t="shared" si="207"/>
        <v>0</v>
      </c>
      <c r="BF210" s="52"/>
      <c r="BG210" s="52"/>
      <c r="BH210" s="52"/>
      <c r="BI210" s="52"/>
      <c r="BJ210" s="52"/>
      <c r="BK210" s="52"/>
      <c r="BL210" s="404"/>
      <c r="BM210" s="453"/>
      <c r="BN210" s="49">
        <f t="shared" si="208"/>
        <v>0</v>
      </c>
      <c r="BO210" s="52"/>
      <c r="BP210" s="52"/>
      <c r="BQ210" s="52"/>
      <c r="BR210" s="52"/>
      <c r="BS210" s="52"/>
      <c r="BT210" s="52"/>
      <c r="BU210" s="418"/>
      <c r="BV210" s="419"/>
      <c r="BW210" s="419"/>
      <c r="BX210" s="419"/>
      <c r="BY210" s="419"/>
      <c r="BZ210" s="419"/>
      <c r="CA210" s="419"/>
      <c r="CB210" s="419"/>
      <c r="CC210" s="516"/>
    </row>
    <row r="211" spans="1:81" s="62" customFormat="1" ht="40.200000000000003" customHeight="1" x14ac:dyDescent="0.3">
      <c r="A211" s="38"/>
      <c r="B211" s="507"/>
      <c r="C211" s="459"/>
      <c r="D211" s="609"/>
      <c r="E211" s="612"/>
      <c r="F211" s="612"/>
      <c r="G211" s="612"/>
      <c r="H211" s="612"/>
      <c r="I211" s="612"/>
      <c r="J211" s="486"/>
      <c r="K211" s="489"/>
      <c r="L211" s="474"/>
      <c r="M211" s="477"/>
      <c r="N211" s="480"/>
      <c r="O211" s="483"/>
      <c r="P211" s="521"/>
      <c r="Q211" s="524"/>
      <c r="R211" s="404"/>
      <c r="S211" s="43"/>
      <c r="T211" s="261"/>
      <c r="U211" s="261"/>
      <c r="V211" s="261"/>
      <c r="W211" s="43"/>
      <c r="X211" s="35"/>
      <c r="Y211" s="35"/>
      <c r="Z211" s="35"/>
      <c r="AA211" s="35"/>
      <c r="AB211" s="404"/>
      <c r="AC211" s="527"/>
      <c r="AD211" s="55">
        <f t="shared" si="239"/>
        <v>0</v>
      </c>
      <c r="AE211" s="55">
        <f t="shared" si="239"/>
        <v>0</v>
      </c>
      <c r="AF211" s="55">
        <f t="shared" si="239"/>
        <v>0</v>
      </c>
      <c r="AG211" s="55">
        <f t="shared" si="238"/>
        <v>0</v>
      </c>
      <c r="AH211" s="55">
        <f t="shared" si="238"/>
        <v>0</v>
      </c>
      <c r="AI211" s="55">
        <f t="shared" si="238"/>
        <v>0</v>
      </c>
      <c r="AJ211" s="55">
        <f t="shared" si="238"/>
        <v>0</v>
      </c>
      <c r="AK211" s="404"/>
      <c r="AL211" s="456"/>
      <c r="AM211" s="49">
        <f t="shared" si="205"/>
        <v>0</v>
      </c>
      <c r="AN211" s="52"/>
      <c r="AO211" s="52"/>
      <c r="AP211" s="52"/>
      <c r="AQ211" s="52"/>
      <c r="AR211" s="52"/>
      <c r="AS211" s="52"/>
      <c r="AT211" s="404"/>
      <c r="AU211" s="447"/>
      <c r="AV211" s="49">
        <f t="shared" si="206"/>
        <v>0</v>
      </c>
      <c r="AW211" s="52"/>
      <c r="AX211" s="52"/>
      <c r="AY211" s="52"/>
      <c r="AZ211" s="52"/>
      <c r="BA211" s="52"/>
      <c r="BB211" s="52"/>
      <c r="BC211" s="404"/>
      <c r="BD211" s="450"/>
      <c r="BE211" s="49">
        <f t="shared" si="207"/>
        <v>0</v>
      </c>
      <c r="BF211" s="52"/>
      <c r="BG211" s="52"/>
      <c r="BH211" s="52"/>
      <c r="BI211" s="52"/>
      <c r="BJ211" s="52"/>
      <c r="BK211" s="52"/>
      <c r="BL211" s="404"/>
      <c r="BM211" s="453"/>
      <c r="BN211" s="49">
        <f t="shared" si="208"/>
        <v>0</v>
      </c>
      <c r="BO211" s="52"/>
      <c r="BP211" s="52"/>
      <c r="BQ211" s="52"/>
      <c r="BR211" s="52"/>
      <c r="BS211" s="52"/>
      <c r="BT211" s="52"/>
      <c r="BU211" s="418"/>
      <c r="BV211" s="419"/>
      <c r="BW211" s="419"/>
      <c r="BX211" s="419"/>
      <c r="BY211" s="419"/>
      <c r="BZ211" s="419"/>
      <c r="CA211" s="419"/>
      <c r="CB211" s="419"/>
      <c r="CC211" s="516"/>
    </row>
    <row r="212" spans="1:81" s="62" customFormat="1" ht="40.200000000000003" customHeight="1" thickBot="1" x14ac:dyDescent="0.35">
      <c r="A212" s="38"/>
      <c r="B212" s="507"/>
      <c r="C212" s="459"/>
      <c r="D212" s="610"/>
      <c r="E212" s="613"/>
      <c r="F212" s="613"/>
      <c r="G212" s="613"/>
      <c r="H212" s="613"/>
      <c r="I212" s="613"/>
      <c r="J212" s="487"/>
      <c r="K212" s="490"/>
      <c r="L212" s="475"/>
      <c r="M212" s="478"/>
      <c r="N212" s="481"/>
      <c r="O212" s="484"/>
      <c r="P212" s="522"/>
      <c r="Q212" s="525"/>
      <c r="R212" s="405"/>
      <c r="S212" s="44"/>
      <c r="T212" s="262"/>
      <c r="U212" s="262"/>
      <c r="V212" s="262"/>
      <c r="W212" s="44"/>
      <c r="X212" s="36"/>
      <c r="Y212" s="36"/>
      <c r="Z212" s="36"/>
      <c r="AA212" s="36"/>
      <c r="AB212" s="405"/>
      <c r="AC212" s="528"/>
      <c r="AD212" s="56">
        <f t="shared" si="239"/>
        <v>0</v>
      </c>
      <c r="AE212" s="56">
        <f t="shared" si="239"/>
        <v>0</v>
      </c>
      <c r="AF212" s="56">
        <f t="shared" si="239"/>
        <v>0</v>
      </c>
      <c r="AG212" s="56">
        <f t="shared" si="238"/>
        <v>0</v>
      </c>
      <c r="AH212" s="56">
        <f t="shared" si="238"/>
        <v>0</v>
      </c>
      <c r="AI212" s="56">
        <f t="shared" si="238"/>
        <v>0</v>
      </c>
      <c r="AJ212" s="56">
        <f t="shared" si="238"/>
        <v>0</v>
      </c>
      <c r="AK212" s="405"/>
      <c r="AL212" s="457"/>
      <c r="AM212" s="50">
        <f t="shared" si="205"/>
        <v>0</v>
      </c>
      <c r="AN212" s="53"/>
      <c r="AO212" s="53"/>
      <c r="AP212" s="53"/>
      <c r="AQ212" s="53"/>
      <c r="AR212" s="53"/>
      <c r="AS212" s="53"/>
      <c r="AT212" s="405"/>
      <c r="AU212" s="448"/>
      <c r="AV212" s="50">
        <f t="shared" si="206"/>
        <v>0</v>
      </c>
      <c r="AW212" s="53"/>
      <c r="AX212" s="53"/>
      <c r="AY212" s="53"/>
      <c r="AZ212" s="53"/>
      <c r="BA212" s="53"/>
      <c r="BB212" s="53"/>
      <c r="BC212" s="405"/>
      <c r="BD212" s="451"/>
      <c r="BE212" s="50">
        <f t="shared" si="207"/>
        <v>0</v>
      </c>
      <c r="BF212" s="53"/>
      <c r="BG212" s="53"/>
      <c r="BH212" s="53"/>
      <c r="BI212" s="53"/>
      <c r="BJ212" s="53"/>
      <c r="BK212" s="53"/>
      <c r="BL212" s="405"/>
      <c r="BM212" s="454"/>
      <c r="BN212" s="50">
        <f t="shared" si="208"/>
        <v>0</v>
      </c>
      <c r="BO212" s="53"/>
      <c r="BP212" s="53"/>
      <c r="BQ212" s="53"/>
      <c r="BR212" s="53"/>
      <c r="BS212" s="53"/>
      <c r="BT212" s="53"/>
      <c r="BU212" s="517"/>
      <c r="BV212" s="518"/>
      <c r="BW212" s="518"/>
      <c r="BX212" s="518"/>
      <c r="BY212" s="518"/>
      <c r="BZ212" s="518"/>
      <c r="CA212" s="518"/>
      <c r="CB212" s="518"/>
      <c r="CC212" s="519"/>
    </row>
    <row r="213" spans="1:81" s="62" customFormat="1" ht="40.200000000000003" customHeight="1" thickTop="1" x14ac:dyDescent="0.3">
      <c r="A213" s="38"/>
      <c r="B213" s="507"/>
      <c r="C213" s="459"/>
      <c r="D213" s="608"/>
      <c r="E213" s="611"/>
      <c r="F213" s="611"/>
      <c r="G213" s="611"/>
      <c r="H213" s="611"/>
      <c r="I213" s="611"/>
      <c r="J213" s="485">
        <v>475</v>
      </c>
      <c r="K213" s="488" t="str">
        <f>+Metas!K540</f>
        <v>Participación cívica “Red de cooperantes” creadas en los municipios del Departamento.</v>
      </c>
      <c r="L213" s="473"/>
      <c r="M213" s="476">
        <f>SUM(N213:Q213)</f>
        <v>0</v>
      </c>
      <c r="N213" s="479"/>
      <c r="O213" s="482"/>
      <c r="P213" s="520"/>
      <c r="Q213" s="523"/>
      <c r="R213" s="403">
        <f>+$J213</f>
        <v>475</v>
      </c>
      <c r="S213" s="253"/>
      <c r="T213" s="260"/>
      <c r="U213" s="260"/>
      <c r="V213" s="260"/>
      <c r="W213" s="42"/>
      <c r="X213" s="34"/>
      <c r="Y213" s="34"/>
      <c r="Z213" s="34"/>
      <c r="AA213" s="34"/>
      <c r="AB213" s="403">
        <f t="shared" si="227"/>
        <v>475</v>
      </c>
      <c r="AC213" s="526">
        <f t="shared" ref="AC213" si="246">+L213</f>
        <v>0</v>
      </c>
      <c r="AD213" s="54">
        <f t="shared" si="239"/>
        <v>0</v>
      </c>
      <c r="AE213" s="54">
        <f t="shared" si="239"/>
        <v>0</v>
      </c>
      <c r="AF213" s="54">
        <f t="shared" si="239"/>
        <v>0</v>
      </c>
      <c r="AG213" s="54">
        <f t="shared" si="238"/>
        <v>0</v>
      </c>
      <c r="AH213" s="54">
        <f t="shared" si="238"/>
        <v>0</v>
      </c>
      <c r="AI213" s="54">
        <f t="shared" si="238"/>
        <v>0</v>
      </c>
      <c r="AJ213" s="54">
        <f t="shared" si="238"/>
        <v>0</v>
      </c>
      <c r="AK213" s="403">
        <f t="shared" si="229"/>
        <v>475</v>
      </c>
      <c r="AL213" s="455">
        <f>+N213</f>
        <v>0</v>
      </c>
      <c r="AM213" s="48">
        <f t="shared" si="205"/>
        <v>0</v>
      </c>
      <c r="AN213" s="51"/>
      <c r="AO213" s="51"/>
      <c r="AP213" s="51"/>
      <c r="AQ213" s="51"/>
      <c r="AR213" s="51"/>
      <c r="AS213" s="51"/>
      <c r="AT213" s="403">
        <f t="shared" si="230"/>
        <v>475</v>
      </c>
      <c r="AU213" s="446">
        <f>+O213</f>
        <v>0</v>
      </c>
      <c r="AV213" s="48">
        <f t="shared" si="206"/>
        <v>0</v>
      </c>
      <c r="AW213" s="51"/>
      <c r="AX213" s="51"/>
      <c r="AY213" s="51"/>
      <c r="AZ213" s="51"/>
      <c r="BA213" s="51"/>
      <c r="BB213" s="51"/>
      <c r="BC213" s="403">
        <f t="shared" si="231"/>
        <v>475</v>
      </c>
      <c r="BD213" s="449">
        <f>+P213</f>
        <v>0</v>
      </c>
      <c r="BE213" s="48">
        <f t="shared" si="207"/>
        <v>0</v>
      </c>
      <c r="BF213" s="51"/>
      <c r="BG213" s="51"/>
      <c r="BH213" s="51"/>
      <c r="BI213" s="51"/>
      <c r="BJ213" s="51"/>
      <c r="BK213" s="51"/>
      <c r="BL213" s="403">
        <f t="shared" si="232"/>
        <v>475</v>
      </c>
      <c r="BM213" s="452">
        <f>+Q213</f>
        <v>0</v>
      </c>
      <c r="BN213" s="48">
        <f t="shared" si="208"/>
        <v>0</v>
      </c>
      <c r="BO213" s="51"/>
      <c r="BP213" s="51"/>
      <c r="BQ213" s="51"/>
      <c r="BR213" s="51"/>
      <c r="BS213" s="51"/>
      <c r="BT213" s="51"/>
      <c r="BU213" s="513"/>
      <c r="BV213" s="514"/>
      <c r="BW213" s="514"/>
      <c r="BX213" s="514"/>
      <c r="BY213" s="514"/>
      <c r="BZ213" s="514"/>
      <c r="CA213" s="514"/>
      <c r="CB213" s="514"/>
      <c r="CC213" s="515"/>
    </row>
    <row r="214" spans="1:81" s="62" customFormat="1" ht="40.200000000000003" customHeight="1" x14ac:dyDescent="0.3">
      <c r="A214" s="38"/>
      <c r="B214" s="507"/>
      <c r="C214" s="459"/>
      <c r="D214" s="609"/>
      <c r="E214" s="612"/>
      <c r="F214" s="612"/>
      <c r="G214" s="612"/>
      <c r="H214" s="612"/>
      <c r="I214" s="612"/>
      <c r="J214" s="486"/>
      <c r="K214" s="489"/>
      <c r="L214" s="474"/>
      <c r="M214" s="477"/>
      <c r="N214" s="480"/>
      <c r="O214" s="483"/>
      <c r="P214" s="521"/>
      <c r="Q214" s="524"/>
      <c r="R214" s="404"/>
      <c r="S214" s="43"/>
      <c r="T214" s="261"/>
      <c r="U214" s="261"/>
      <c r="V214" s="261"/>
      <c r="W214" s="43"/>
      <c r="X214" s="35"/>
      <c r="Y214" s="35"/>
      <c r="Z214" s="35"/>
      <c r="AA214" s="35"/>
      <c r="AB214" s="404"/>
      <c r="AC214" s="527"/>
      <c r="AD214" s="55">
        <f t="shared" si="239"/>
        <v>0</v>
      </c>
      <c r="AE214" s="55">
        <f t="shared" si="239"/>
        <v>0</v>
      </c>
      <c r="AF214" s="55">
        <f t="shared" si="239"/>
        <v>0</v>
      </c>
      <c r="AG214" s="55">
        <f t="shared" si="238"/>
        <v>0</v>
      </c>
      <c r="AH214" s="55">
        <f t="shared" si="238"/>
        <v>0</v>
      </c>
      <c r="AI214" s="55">
        <f t="shared" si="238"/>
        <v>0</v>
      </c>
      <c r="AJ214" s="55">
        <f t="shared" si="238"/>
        <v>0</v>
      </c>
      <c r="AK214" s="404"/>
      <c r="AL214" s="456"/>
      <c r="AM214" s="49">
        <f t="shared" ref="AM214:AM277" si="247">SUM(AN214:AS214)</f>
        <v>0</v>
      </c>
      <c r="AN214" s="52"/>
      <c r="AO214" s="52"/>
      <c r="AP214" s="52"/>
      <c r="AQ214" s="52"/>
      <c r="AR214" s="52"/>
      <c r="AS214" s="52"/>
      <c r="AT214" s="404"/>
      <c r="AU214" s="447"/>
      <c r="AV214" s="49">
        <f t="shared" ref="AV214:AV277" si="248">SUM(AW214:BB214)</f>
        <v>0</v>
      </c>
      <c r="AW214" s="52"/>
      <c r="AX214" s="52"/>
      <c r="AY214" s="52"/>
      <c r="AZ214" s="52"/>
      <c r="BA214" s="52"/>
      <c r="BB214" s="52"/>
      <c r="BC214" s="404"/>
      <c r="BD214" s="450"/>
      <c r="BE214" s="49">
        <f t="shared" ref="BE214:BE277" si="249">SUM(BF214:BK214)</f>
        <v>0</v>
      </c>
      <c r="BF214" s="52"/>
      <c r="BG214" s="52"/>
      <c r="BH214" s="52"/>
      <c r="BI214" s="52"/>
      <c r="BJ214" s="52"/>
      <c r="BK214" s="52"/>
      <c r="BL214" s="404"/>
      <c r="BM214" s="453"/>
      <c r="BN214" s="49">
        <f t="shared" ref="BN214:BN277" si="250">SUM(BO214:BT214)</f>
        <v>0</v>
      </c>
      <c r="BO214" s="52"/>
      <c r="BP214" s="52"/>
      <c r="BQ214" s="52"/>
      <c r="BR214" s="52"/>
      <c r="BS214" s="52"/>
      <c r="BT214" s="52"/>
      <c r="BU214" s="418"/>
      <c r="BV214" s="419"/>
      <c r="BW214" s="419"/>
      <c r="BX214" s="419"/>
      <c r="BY214" s="419"/>
      <c r="BZ214" s="419"/>
      <c r="CA214" s="419"/>
      <c r="CB214" s="419"/>
      <c r="CC214" s="516"/>
    </row>
    <row r="215" spans="1:81" s="62" customFormat="1" ht="40.200000000000003" customHeight="1" x14ac:dyDescent="0.3">
      <c r="A215" s="38"/>
      <c r="B215" s="507"/>
      <c r="C215" s="459"/>
      <c r="D215" s="609"/>
      <c r="E215" s="612"/>
      <c r="F215" s="612"/>
      <c r="G215" s="612"/>
      <c r="H215" s="612"/>
      <c r="I215" s="612"/>
      <c r="J215" s="486"/>
      <c r="K215" s="489"/>
      <c r="L215" s="474"/>
      <c r="M215" s="477"/>
      <c r="N215" s="480"/>
      <c r="O215" s="483"/>
      <c r="P215" s="521"/>
      <c r="Q215" s="524"/>
      <c r="R215" s="404"/>
      <c r="S215" s="43"/>
      <c r="T215" s="261"/>
      <c r="U215" s="261"/>
      <c r="V215" s="261"/>
      <c r="W215" s="43"/>
      <c r="X215" s="35"/>
      <c r="Y215" s="35"/>
      <c r="Z215" s="35"/>
      <c r="AA215" s="35"/>
      <c r="AB215" s="404"/>
      <c r="AC215" s="527"/>
      <c r="AD215" s="55">
        <f t="shared" si="239"/>
        <v>0</v>
      </c>
      <c r="AE215" s="55">
        <f t="shared" si="239"/>
        <v>0</v>
      </c>
      <c r="AF215" s="55">
        <f t="shared" si="239"/>
        <v>0</v>
      </c>
      <c r="AG215" s="55">
        <f t="shared" si="238"/>
        <v>0</v>
      </c>
      <c r="AH215" s="55">
        <f t="shared" si="238"/>
        <v>0</v>
      </c>
      <c r="AI215" s="55">
        <f t="shared" si="238"/>
        <v>0</v>
      </c>
      <c r="AJ215" s="55">
        <f t="shared" si="238"/>
        <v>0</v>
      </c>
      <c r="AK215" s="404"/>
      <c r="AL215" s="456"/>
      <c r="AM215" s="49">
        <f t="shared" si="247"/>
        <v>0</v>
      </c>
      <c r="AN215" s="52"/>
      <c r="AO215" s="52"/>
      <c r="AP215" s="52"/>
      <c r="AQ215" s="52"/>
      <c r="AR215" s="52"/>
      <c r="AS215" s="52"/>
      <c r="AT215" s="404"/>
      <c r="AU215" s="447"/>
      <c r="AV215" s="49">
        <f t="shared" si="248"/>
        <v>0</v>
      </c>
      <c r="AW215" s="52"/>
      <c r="AX215" s="52"/>
      <c r="AY215" s="52"/>
      <c r="AZ215" s="52"/>
      <c r="BA215" s="52"/>
      <c r="BB215" s="52"/>
      <c r="BC215" s="404"/>
      <c r="BD215" s="450"/>
      <c r="BE215" s="49">
        <f t="shared" si="249"/>
        <v>0</v>
      </c>
      <c r="BF215" s="52"/>
      <c r="BG215" s="52"/>
      <c r="BH215" s="52"/>
      <c r="BI215" s="52"/>
      <c r="BJ215" s="52"/>
      <c r="BK215" s="52"/>
      <c r="BL215" s="404"/>
      <c r="BM215" s="453"/>
      <c r="BN215" s="49">
        <f t="shared" si="250"/>
        <v>0</v>
      </c>
      <c r="BO215" s="52"/>
      <c r="BP215" s="52"/>
      <c r="BQ215" s="52"/>
      <c r="BR215" s="52"/>
      <c r="BS215" s="52"/>
      <c r="BT215" s="52"/>
      <c r="BU215" s="418"/>
      <c r="BV215" s="419"/>
      <c r="BW215" s="419"/>
      <c r="BX215" s="419"/>
      <c r="BY215" s="419"/>
      <c r="BZ215" s="419"/>
      <c r="CA215" s="419"/>
      <c r="CB215" s="419"/>
      <c r="CC215" s="516"/>
    </row>
    <row r="216" spans="1:81" s="62" customFormat="1" ht="40.200000000000003" customHeight="1" thickBot="1" x14ac:dyDescent="0.35">
      <c r="A216" s="38"/>
      <c r="B216" s="507"/>
      <c r="C216" s="459"/>
      <c r="D216" s="610"/>
      <c r="E216" s="613"/>
      <c r="F216" s="613"/>
      <c r="G216" s="613"/>
      <c r="H216" s="613"/>
      <c r="I216" s="613"/>
      <c r="J216" s="487"/>
      <c r="K216" s="490"/>
      <c r="L216" s="475"/>
      <c r="M216" s="478"/>
      <c r="N216" s="481"/>
      <c r="O216" s="484"/>
      <c r="P216" s="522"/>
      <c r="Q216" s="525"/>
      <c r="R216" s="405"/>
      <c r="S216" s="44"/>
      <c r="T216" s="262"/>
      <c r="U216" s="262"/>
      <c r="V216" s="262"/>
      <c r="W216" s="44"/>
      <c r="X216" s="36"/>
      <c r="Y216" s="36"/>
      <c r="Z216" s="36"/>
      <c r="AA216" s="36"/>
      <c r="AB216" s="405"/>
      <c r="AC216" s="528"/>
      <c r="AD216" s="56">
        <f t="shared" si="239"/>
        <v>0</v>
      </c>
      <c r="AE216" s="56">
        <f t="shared" si="239"/>
        <v>0</v>
      </c>
      <c r="AF216" s="56">
        <f t="shared" si="239"/>
        <v>0</v>
      </c>
      <c r="AG216" s="56">
        <f t="shared" si="238"/>
        <v>0</v>
      </c>
      <c r="AH216" s="56">
        <f t="shared" si="238"/>
        <v>0</v>
      </c>
      <c r="AI216" s="56">
        <f t="shared" si="238"/>
        <v>0</v>
      </c>
      <c r="AJ216" s="56">
        <f t="shared" si="238"/>
        <v>0</v>
      </c>
      <c r="AK216" s="405"/>
      <c r="AL216" s="457"/>
      <c r="AM216" s="50">
        <f t="shared" si="247"/>
        <v>0</v>
      </c>
      <c r="AN216" s="53"/>
      <c r="AO216" s="53"/>
      <c r="AP216" s="53"/>
      <c r="AQ216" s="53"/>
      <c r="AR216" s="53"/>
      <c r="AS216" s="53"/>
      <c r="AT216" s="405"/>
      <c r="AU216" s="448"/>
      <c r="AV216" s="50">
        <f t="shared" si="248"/>
        <v>0</v>
      </c>
      <c r="AW216" s="53"/>
      <c r="AX216" s="53"/>
      <c r="AY216" s="53"/>
      <c r="AZ216" s="53"/>
      <c r="BA216" s="53"/>
      <c r="BB216" s="53"/>
      <c r="BC216" s="405"/>
      <c r="BD216" s="451"/>
      <c r="BE216" s="50">
        <f t="shared" si="249"/>
        <v>0</v>
      </c>
      <c r="BF216" s="53"/>
      <c r="BG216" s="53"/>
      <c r="BH216" s="53"/>
      <c r="BI216" s="53"/>
      <c r="BJ216" s="53"/>
      <c r="BK216" s="53"/>
      <c r="BL216" s="405"/>
      <c r="BM216" s="454"/>
      <c r="BN216" s="50">
        <f t="shared" si="250"/>
        <v>0</v>
      </c>
      <c r="BO216" s="53"/>
      <c r="BP216" s="53"/>
      <c r="BQ216" s="53"/>
      <c r="BR216" s="53"/>
      <c r="BS216" s="53"/>
      <c r="BT216" s="53"/>
      <c r="BU216" s="517"/>
      <c r="BV216" s="518"/>
      <c r="BW216" s="518"/>
      <c r="BX216" s="518"/>
      <c r="BY216" s="518"/>
      <c r="BZ216" s="518"/>
      <c r="CA216" s="518"/>
      <c r="CB216" s="518"/>
      <c r="CC216" s="519"/>
    </row>
    <row r="217" spans="1:81" s="62" customFormat="1" ht="40.200000000000003" customHeight="1" thickTop="1" x14ac:dyDescent="0.3">
      <c r="A217" s="38"/>
      <c r="B217" s="507"/>
      <c r="C217" s="459"/>
      <c r="D217" s="608"/>
      <c r="E217" s="611"/>
      <c r="F217" s="611"/>
      <c r="G217" s="611"/>
      <c r="H217" s="611"/>
      <c r="I217" s="611"/>
      <c r="J217" s="485">
        <v>476</v>
      </c>
      <c r="K217" s="488" t="str">
        <f>+Metas!K541</f>
        <v>Nuevos frentes de seguridad creados para el fortaleciendo del liderazgo comunal y la acción colectiva en los municipios del Departamento.</v>
      </c>
      <c r="L217" s="473"/>
      <c r="M217" s="476">
        <f>SUM(N217:Q217)</f>
        <v>0</v>
      </c>
      <c r="N217" s="479"/>
      <c r="O217" s="482"/>
      <c r="P217" s="520"/>
      <c r="Q217" s="523"/>
      <c r="R217" s="403">
        <f>+$J217</f>
        <v>476</v>
      </c>
      <c r="S217" s="253"/>
      <c r="T217" s="260"/>
      <c r="U217" s="260"/>
      <c r="V217" s="260"/>
      <c r="W217" s="42"/>
      <c r="X217" s="34"/>
      <c r="Y217" s="34"/>
      <c r="Z217" s="34"/>
      <c r="AA217" s="34"/>
      <c r="AB217" s="403">
        <f t="shared" si="227"/>
        <v>476</v>
      </c>
      <c r="AC217" s="526">
        <f t="shared" ref="AC217" si="251">+L217</f>
        <v>0</v>
      </c>
      <c r="AD217" s="54">
        <f t="shared" si="239"/>
        <v>0</v>
      </c>
      <c r="AE217" s="54">
        <f t="shared" si="239"/>
        <v>0</v>
      </c>
      <c r="AF217" s="54">
        <f t="shared" si="239"/>
        <v>0</v>
      </c>
      <c r="AG217" s="54">
        <f t="shared" si="238"/>
        <v>0</v>
      </c>
      <c r="AH217" s="54">
        <f t="shared" si="238"/>
        <v>0</v>
      </c>
      <c r="AI217" s="54">
        <f t="shared" si="238"/>
        <v>0</v>
      </c>
      <c r="AJ217" s="54">
        <f t="shared" si="238"/>
        <v>0</v>
      </c>
      <c r="AK217" s="403">
        <f t="shared" si="229"/>
        <v>476</v>
      </c>
      <c r="AL217" s="455">
        <f>+N217</f>
        <v>0</v>
      </c>
      <c r="AM217" s="48">
        <f t="shared" si="247"/>
        <v>0</v>
      </c>
      <c r="AN217" s="51"/>
      <c r="AO217" s="51"/>
      <c r="AP217" s="51"/>
      <c r="AQ217" s="51"/>
      <c r="AR217" s="51"/>
      <c r="AS217" s="51"/>
      <c r="AT217" s="403">
        <f t="shared" si="230"/>
        <v>476</v>
      </c>
      <c r="AU217" s="446">
        <f>+O217</f>
        <v>0</v>
      </c>
      <c r="AV217" s="48">
        <f t="shared" si="248"/>
        <v>0</v>
      </c>
      <c r="AW217" s="51"/>
      <c r="AX217" s="51"/>
      <c r="AY217" s="51"/>
      <c r="AZ217" s="51"/>
      <c r="BA217" s="51"/>
      <c r="BB217" s="51"/>
      <c r="BC217" s="403">
        <f t="shared" si="231"/>
        <v>476</v>
      </c>
      <c r="BD217" s="449">
        <f>+P217</f>
        <v>0</v>
      </c>
      <c r="BE217" s="48">
        <f t="shared" si="249"/>
        <v>0</v>
      </c>
      <c r="BF217" s="51"/>
      <c r="BG217" s="51"/>
      <c r="BH217" s="51"/>
      <c r="BI217" s="51"/>
      <c r="BJ217" s="51"/>
      <c r="BK217" s="51"/>
      <c r="BL217" s="403">
        <f t="shared" si="232"/>
        <v>476</v>
      </c>
      <c r="BM217" s="452">
        <f>+Q217</f>
        <v>0</v>
      </c>
      <c r="BN217" s="48">
        <f t="shared" si="250"/>
        <v>0</v>
      </c>
      <c r="BO217" s="51"/>
      <c r="BP217" s="51"/>
      <c r="BQ217" s="51"/>
      <c r="BR217" s="51"/>
      <c r="BS217" s="51"/>
      <c r="BT217" s="51"/>
      <c r="BU217" s="513"/>
      <c r="BV217" s="514"/>
      <c r="BW217" s="514"/>
      <c r="BX217" s="514"/>
      <c r="BY217" s="514"/>
      <c r="BZ217" s="514"/>
      <c r="CA217" s="514"/>
      <c r="CB217" s="514"/>
      <c r="CC217" s="515"/>
    </row>
    <row r="218" spans="1:81" s="62" customFormat="1" ht="40.200000000000003" customHeight="1" x14ac:dyDescent="0.3">
      <c r="A218" s="38"/>
      <c r="B218" s="507"/>
      <c r="C218" s="459"/>
      <c r="D218" s="609"/>
      <c r="E218" s="612"/>
      <c r="F218" s="612"/>
      <c r="G218" s="612"/>
      <c r="H218" s="612"/>
      <c r="I218" s="612"/>
      <c r="J218" s="486"/>
      <c r="K218" s="489"/>
      <c r="L218" s="474"/>
      <c r="M218" s="477"/>
      <c r="N218" s="480"/>
      <c r="O218" s="483"/>
      <c r="P218" s="521"/>
      <c r="Q218" s="524"/>
      <c r="R218" s="404"/>
      <c r="S218" s="43"/>
      <c r="T218" s="261"/>
      <c r="U218" s="261"/>
      <c r="V218" s="261"/>
      <c r="W218" s="43"/>
      <c r="X218" s="35"/>
      <c r="Y218" s="35"/>
      <c r="Z218" s="35"/>
      <c r="AA218" s="35"/>
      <c r="AB218" s="404"/>
      <c r="AC218" s="527"/>
      <c r="AD218" s="55">
        <f t="shared" si="239"/>
        <v>0</v>
      </c>
      <c r="AE218" s="55">
        <f t="shared" si="239"/>
        <v>0</v>
      </c>
      <c r="AF218" s="55">
        <f t="shared" si="239"/>
        <v>0</v>
      </c>
      <c r="AG218" s="55">
        <f t="shared" si="238"/>
        <v>0</v>
      </c>
      <c r="AH218" s="55">
        <f t="shared" si="238"/>
        <v>0</v>
      </c>
      <c r="AI218" s="55">
        <f t="shared" si="238"/>
        <v>0</v>
      </c>
      <c r="AJ218" s="55">
        <f t="shared" si="238"/>
        <v>0</v>
      </c>
      <c r="AK218" s="404"/>
      <c r="AL218" s="456"/>
      <c r="AM218" s="49">
        <f t="shared" si="247"/>
        <v>0</v>
      </c>
      <c r="AN218" s="52"/>
      <c r="AO218" s="52"/>
      <c r="AP218" s="52"/>
      <c r="AQ218" s="52"/>
      <c r="AR218" s="52"/>
      <c r="AS218" s="52"/>
      <c r="AT218" s="404"/>
      <c r="AU218" s="447"/>
      <c r="AV218" s="49">
        <f t="shared" si="248"/>
        <v>0</v>
      </c>
      <c r="AW218" s="52"/>
      <c r="AX218" s="52"/>
      <c r="AY218" s="52"/>
      <c r="AZ218" s="52"/>
      <c r="BA218" s="52"/>
      <c r="BB218" s="52"/>
      <c r="BC218" s="404"/>
      <c r="BD218" s="450"/>
      <c r="BE218" s="49">
        <f t="shared" si="249"/>
        <v>0</v>
      </c>
      <c r="BF218" s="52"/>
      <c r="BG218" s="52"/>
      <c r="BH218" s="52"/>
      <c r="BI218" s="52"/>
      <c r="BJ218" s="52"/>
      <c r="BK218" s="52"/>
      <c r="BL218" s="404"/>
      <c r="BM218" s="453"/>
      <c r="BN218" s="49">
        <f t="shared" si="250"/>
        <v>0</v>
      </c>
      <c r="BO218" s="52"/>
      <c r="BP218" s="52"/>
      <c r="BQ218" s="52"/>
      <c r="BR218" s="52"/>
      <c r="BS218" s="52"/>
      <c r="BT218" s="52"/>
      <c r="BU218" s="418"/>
      <c r="BV218" s="419"/>
      <c r="BW218" s="419"/>
      <c r="BX218" s="419"/>
      <c r="BY218" s="419"/>
      <c r="BZ218" s="419"/>
      <c r="CA218" s="419"/>
      <c r="CB218" s="419"/>
      <c r="CC218" s="516"/>
    </row>
    <row r="219" spans="1:81" s="62" customFormat="1" ht="40.200000000000003" customHeight="1" x14ac:dyDescent="0.3">
      <c r="A219" s="38"/>
      <c r="B219" s="507"/>
      <c r="C219" s="459"/>
      <c r="D219" s="609"/>
      <c r="E219" s="612"/>
      <c r="F219" s="612"/>
      <c r="G219" s="612"/>
      <c r="H219" s="612"/>
      <c r="I219" s="612"/>
      <c r="J219" s="486"/>
      <c r="K219" s="489"/>
      <c r="L219" s="474"/>
      <c r="M219" s="477"/>
      <c r="N219" s="480"/>
      <c r="O219" s="483"/>
      <c r="P219" s="521"/>
      <c r="Q219" s="524"/>
      <c r="R219" s="404"/>
      <c r="S219" s="43"/>
      <c r="T219" s="261"/>
      <c r="U219" s="261"/>
      <c r="V219" s="261"/>
      <c r="W219" s="43"/>
      <c r="X219" s="35"/>
      <c r="Y219" s="35"/>
      <c r="Z219" s="35"/>
      <c r="AA219" s="35"/>
      <c r="AB219" s="404"/>
      <c r="AC219" s="527"/>
      <c r="AD219" s="55">
        <f t="shared" si="239"/>
        <v>0</v>
      </c>
      <c r="AE219" s="55">
        <f t="shared" si="239"/>
        <v>0</v>
      </c>
      <c r="AF219" s="55">
        <f t="shared" si="239"/>
        <v>0</v>
      </c>
      <c r="AG219" s="55">
        <f t="shared" si="238"/>
        <v>0</v>
      </c>
      <c r="AH219" s="55">
        <f t="shared" si="238"/>
        <v>0</v>
      </c>
      <c r="AI219" s="55">
        <f t="shared" si="238"/>
        <v>0</v>
      </c>
      <c r="AJ219" s="55">
        <f t="shared" si="238"/>
        <v>0</v>
      </c>
      <c r="AK219" s="404"/>
      <c r="AL219" s="456"/>
      <c r="AM219" s="49">
        <f t="shared" si="247"/>
        <v>0</v>
      </c>
      <c r="AN219" s="52"/>
      <c r="AO219" s="52"/>
      <c r="AP219" s="52"/>
      <c r="AQ219" s="52"/>
      <c r="AR219" s="52"/>
      <c r="AS219" s="52"/>
      <c r="AT219" s="404"/>
      <c r="AU219" s="447"/>
      <c r="AV219" s="49">
        <f t="shared" si="248"/>
        <v>0</v>
      </c>
      <c r="AW219" s="52"/>
      <c r="AX219" s="52"/>
      <c r="AY219" s="52"/>
      <c r="AZ219" s="52"/>
      <c r="BA219" s="52"/>
      <c r="BB219" s="52"/>
      <c r="BC219" s="404"/>
      <c r="BD219" s="450"/>
      <c r="BE219" s="49">
        <f t="shared" si="249"/>
        <v>0</v>
      </c>
      <c r="BF219" s="52"/>
      <c r="BG219" s="52"/>
      <c r="BH219" s="52"/>
      <c r="BI219" s="52"/>
      <c r="BJ219" s="52"/>
      <c r="BK219" s="52"/>
      <c r="BL219" s="404"/>
      <c r="BM219" s="453"/>
      <c r="BN219" s="49">
        <f t="shared" si="250"/>
        <v>0</v>
      </c>
      <c r="BO219" s="52"/>
      <c r="BP219" s="52"/>
      <c r="BQ219" s="52"/>
      <c r="BR219" s="52"/>
      <c r="BS219" s="52"/>
      <c r="BT219" s="52"/>
      <c r="BU219" s="418"/>
      <c r="BV219" s="419"/>
      <c r="BW219" s="419"/>
      <c r="BX219" s="419"/>
      <c r="BY219" s="419"/>
      <c r="BZ219" s="419"/>
      <c r="CA219" s="419"/>
      <c r="CB219" s="419"/>
      <c r="CC219" s="516"/>
    </row>
    <row r="220" spans="1:81" s="62" customFormat="1" ht="40.200000000000003" customHeight="1" thickBot="1" x14ac:dyDescent="0.35">
      <c r="A220" s="38"/>
      <c r="B220" s="507"/>
      <c r="C220" s="459"/>
      <c r="D220" s="610"/>
      <c r="E220" s="613"/>
      <c r="F220" s="613"/>
      <c r="G220" s="613"/>
      <c r="H220" s="613"/>
      <c r="I220" s="613"/>
      <c r="J220" s="487"/>
      <c r="K220" s="490"/>
      <c r="L220" s="475"/>
      <c r="M220" s="478"/>
      <c r="N220" s="481"/>
      <c r="O220" s="484"/>
      <c r="P220" s="522"/>
      <c r="Q220" s="525"/>
      <c r="R220" s="405"/>
      <c r="S220" s="44"/>
      <c r="T220" s="262"/>
      <c r="U220" s="262"/>
      <c r="V220" s="262"/>
      <c r="W220" s="44"/>
      <c r="X220" s="36"/>
      <c r="Y220" s="36"/>
      <c r="Z220" s="36"/>
      <c r="AA220" s="36"/>
      <c r="AB220" s="405"/>
      <c r="AC220" s="528"/>
      <c r="AD220" s="56">
        <f t="shared" si="239"/>
        <v>0</v>
      </c>
      <c r="AE220" s="56">
        <f t="shared" si="239"/>
        <v>0</v>
      </c>
      <c r="AF220" s="56">
        <f t="shared" si="239"/>
        <v>0</v>
      </c>
      <c r="AG220" s="56">
        <f t="shared" si="238"/>
        <v>0</v>
      </c>
      <c r="AH220" s="56">
        <f t="shared" si="238"/>
        <v>0</v>
      </c>
      <c r="AI220" s="56">
        <f t="shared" si="238"/>
        <v>0</v>
      </c>
      <c r="AJ220" s="56">
        <f t="shared" si="238"/>
        <v>0</v>
      </c>
      <c r="AK220" s="405"/>
      <c r="AL220" s="457"/>
      <c r="AM220" s="50">
        <f t="shared" si="247"/>
        <v>0</v>
      </c>
      <c r="AN220" s="53"/>
      <c r="AO220" s="53"/>
      <c r="AP220" s="53"/>
      <c r="AQ220" s="53"/>
      <c r="AR220" s="53"/>
      <c r="AS220" s="53"/>
      <c r="AT220" s="405"/>
      <c r="AU220" s="448"/>
      <c r="AV220" s="50">
        <f t="shared" si="248"/>
        <v>0</v>
      </c>
      <c r="AW220" s="53"/>
      <c r="AX220" s="53"/>
      <c r="AY220" s="53"/>
      <c r="AZ220" s="53"/>
      <c r="BA220" s="53"/>
      <c r="BB220" s="53"/>
      <c r="BC220" s="405"/>
      <c r="BD220" s="451"/>
      <c r="BE220" s="50">
        <f t="shared" si="249"/>
        <v>0</v>
      </c>
      <c r="BF220" s="53"/>
      <c r="BG220" s="53"/>
      <c r="BH220" s="53"/>
      <c r="BI220" s="53"/>
      <c r="BJ220" s="53"/>
      <c r="BK220" s="53"/>
      <c r="BL220" s="405"/>
      <c r="BM220" s="454"/>
      <c r="BN220" s="50">
        <f t="shared" si="250"/>
        <v>0</v>
      </c>
      <c r="BO220" s="53"/>
      <c r="BP220" s="53"/>
      <c r="BQ220" s="53"/>
      <c r="BR220" s="53"/>
      <c r="BS220" s="53"/>
      <c r="BT220" s="53"/>
      <c r="BU220" s="517"/>
      <c r="BV220" s="518"/>
      <c r="BW220" s="518"/>
      <c r="BX220" s="518"/>
      <c r="BY220" s="518"/>
      <c r="BZ220" s="518"/>
      <c r="CA220" s="518"/>
      <c r="CB220" s="518"/>
      <c r="CC220" s="519"/>
    </row>
    <row r="221" spans="1:81" s="62" customFormat="1" ht="40.200000000000003" customHeight="1" thickTop="1" x14ac:dyDescent="0.3">
      <c r="A221" s="38"/>
      <c r="B221" s="507"/>
      <c r="C221" s="459"/>
      <c r="D221" s="608"/>
      <c r="E221" s="611"/>
      <c r="F221" s="611"/>
      <c r="G221" s="611"/>
      <c r="H221" s="611"/>
      <c r="I221" s="611"/>
      <c r="J221" s="485">
        <v>477</v>
      </c>
      <c r="K221" s="488" t="str">
        <f>+Metas!K542</f>
        <v>Acompañamiento a las Administraciones Municipales en la formulación de los PISCC.</v>
      </c>
      <c r="L221" s="662"/>
      <c r="M221" s="648">
        <f>SUM(N221:Q221)</f>
        <v>0</v>
      </c>
      <c r="N221" s="650"/>
      <c r="O221" s="664"/>
      <c r="P221" s="668"/>
      <c r="Q221" s="640"/>
      <c r="R221" s="403">
        <f>+$J221</f>
        <v>477</v>
      </c>
      <c r="S221" s="253"/>
      <c r="T221" s="260"/>
      <c r="U221" s="260"/>
      <c r="V221" s="260"/>
      <c r="W221" s="42"/>
      <c r="X221" s="34"/>
      <c r="Y221" s="34"/>
      <c r="Z221" s="34"/>
      <c r="AA221" s="34"/>
      <c r="AB221" s="403">
        <f t="shared" si="227"/>
        <v>477</v>
      </c>
      <c r="AC221" s="526">
        <f t="shared" ref="AC221" si="252">+L221</f>
        <v>0</v>
      </c>
      <c r="AD221" s="54">
        <f t="shared" si="239"/>
        <v>0</v>
      </c>
      <c r="AE221" s="54">
        <f t="shared" si="239"/>
        <v>0</v>
      </c>
      <c r="AF221" s="54">
        <f t="shared" si="239"/>
        <v>0</v>
      </c>
      <c r="AG221" s="54">
        <f t="shared" si="238"/>
        <v>0</v>
      </c>
      <c r="AH221" s="54">
        <f t="shared" si="238"/>
        <v>0</v>
      </c>
      <c r="AI221" s="54">
        <f t="shared" si="238"/>
        <v>0</v>
      </c>
      <c r="AJ221" s="54">
        <f t="shared" si="238"/>
        <v>0</v>
      </c>
      <c r="AK221" s="403">
        <f t="shared" si="229"/>
        <v>477</v>
      </c>
      <c r="AL221" s="455">
        <f>+N221</f>
        <v>0</v>
      </c>
      <c r="AM221" s="48">
        <f t="shared" si="247"/>
        <v>0</v>
      </c>
      <c r="AN221" s="51"/>
      <c r="AO221" s="51"/>
      <c r="AP221" s="51"/>
      <c r="AQ221" s="51"/>
      <c r="AR221" s="51"/>
      <c r="AS221" s="51"/>
      <c r="AT221" s="403">
        <f t="shared" si="230"/>
        <v>477</v>
      </c>
      <c r="AU221" s="446">
        <f>+O221</f>
        <v>0</v>
      </c>
      <c r="AV221" s="48">
        <f t="shared" si="248"/>
        <v>0</v>
      </c>
      <c r="AW221" s="51"/>
      <c r="AX221" s="51"/>
      <c r="AY221" s="51"/>
      <c r="AZ221" s="51"/>
      <c r="BA221" s="51"/>
      <c r="BB221" s="51"/>
      <c r="BC221" s="403">
        <f t="shared" si="231"/>
        <v>477</v>
      </c>
      <c r="BD221" s="449">
        <f>+P221</f>
        <v>0</v>
      </c>
      <c r="BE221" s="48">
        <f t="shared" si="249"/>
        <v>0</v>
      </c>
      <c r="BF221" s="51"/>
      <c r="BG221" s="51"/>
      <c r="BH221" s="51"/>
      <c r="BI221" s="51"/>
      <c r="BJ221" s="51"/>
      <c r="BK221" s="51"/>
      <c r="BL221" s="403">
        <f t="shared" si="232"/>
        <v>477</v>
      </c>
      <c r="BM221" s="452">
        <f>+Q221</f>
        <v>0</v>
      </c>
      <c r="BN221" s="48">
        <f t="shared" si="250"/>
        <v>0</v>
      </c>
      <c r="BO221" s="51"/>
      <c r="BP221" s="51"/>
      <c r="BQ221" s="51"/>
      <c r="BR221" s="51"/>
      <c r="BS221" s="51"/>
      <c r="BT221" s="51"/>
      <c r="BU221" s="513"/>
      <c r="BV221" s="514"/>
      <c r="BW221" s="514"/>
      <c r="BX221" s="514"/>
      <c r="BY221" s="514"/>
      <c r="BZ221" s="514"/>
      <c r="CA221" s="514"/>
      <c r="CB221" s="514"/>
      <c r="CC221" s="515"/>
    </row>
    <row r="222" spans="1:81" s="62" customFormat="1" ht="40.200000000000003" customHeight="1" x14ac:dyDescent="0.3">
      <c r="A222" s="38"/>
      <c r="B222" s="507"/>
      <c r="C222" s="459"/>
      <c r="D222" s="609"/>
      <c r="E222" s="612"/>
      <c r="F222" s="612"/>
      <c r="G222" s="612"/>
      <c r="H222" s="612"/>
      <c r="I222" s="612"/>
      <c r="J222" s="486"/>
      <c r="K222" s="489"/>
      <c r="L222" s="663"/>
      <c r="M222" s="649"/>
      <c r="N222" s="651"/>
      <c r="O222" s="665"/>
      <c r="P222" s="669"/>
      <c r="Q222" s="671"/>
      <c r="R222" s="404"/>
      <c r="S222" s="43"/>
      <c r="T222" s="261"/>
      <c r="U222" s="261"/>
      <c r="V222" s="261"/>
      <c r="W222" s="43"/>
      <c r="X222" s="35"/>
      <c r="Y222" s="35"/>
      <c r="Z222" s="35"/>
      <c r="AA222" s="35"/>
      <c r="AB222" s="404"/>
      <c r="AC222" s="527"/>
      <c r="AD222" s="55">
        <f t="shared" si="239"/>
        <v>0</v>
      </c>
      <c r="AE222" s="55">
        <f t="shared" si="239"/>
        <v>0</v>
      </c>
      <c r="AF222" s="55">
        <f t="shared" si="239"/>
        <v>0</v>
      </c>
      <c r="AG222" s="55">
        <f t="shared" si="238"/>
        <v>0</v>
      </c>
      <c r="AH222" s="55">
        <f t="shared" si="238"/>
        <v>0</v>
      </c>
      <c r="AI222" s="55">
        <f t="shared" si="238"/>
        <v>0</v>
      </c>
      <c r="AJ222" s="55">
        <f t="shared" si="238"/>
        <v>0</v>
      </c>
      <c r="AK222" s="404"/>
      <c r="AL222" s="456"/>
      <c r="AM222" s="49">
        <f t="shared" si="247"/>
        <v>0</v>
      </c>
      <c r="AN222" s="52"/>
      <c r="AO222" s="52"/>
      <c r="AP222" s="52"/>
      <c r="AQ222" s="52"/>
      <c r="AR222" s="52"/>
      <c r="AS222" s="52"/>
      <c r="AT222" s="404"/>
      <c r="AU222" s="447"/>
      <c r="AV222" s="49">
        <f t="shared" si="248"/>
        <v>0</v>
      </c>
      <c r="AW222" s="52"/>
      <c r="AX222" s="52"/>
      <c r="AY222" s="52"/>
      <c r="AZ222" s="52"/>
      <c r="BA222" s="52"/>
      <c r="BB222" s="52"/>
      <c r="BC222" s="404"/>
      <c r="BD222" s="450"/>
      <c r="BE222" s="49">
        <f t="shared" si="249"/>
        <v>0</v>
      </c>
      <c r="BF222" s="52"/>
      <c r="BG222" s="52"/>
      <c r="BH222" s="52"/>
      <c r="BI222" s="52"/>
      <c r="BJ222" s="52"/>
      <c r="BK222" s="52"/>
      <c r="BL222" s="404"/>
      <c r="BM222" s="453"/>
      <c r="BN222" s="49">
        <f t="shared" si="250"/>
        <v>0</v>
      </c>
      <c r="BO222" s="52"/>
      <c r="BP222" s="52"/>
      <c r="BQ222" s="52"/>
      <c r="BR222" s="52"/>
      <c r="BS222" s="52"/>
      <c r="BT222" s="52"/>
      <c r="BU222" s="418"/>
      <c r="BV222" s="419"/>
      <c r="BW222" s="419"/>
      <c r="BX222" s="419"/>
      <c r="BY222" s="419"/>
      <c r="BZ222" s="419"/>
      <c r="CA222" s="419"/>
      <c r="CB222" s="419"/>
      <c r="CC222" s="516"/>
    </row>
    <row r="223" spans="1:81" s="62" customFormat="1" ht="40.200000000000003" customHeight="1" x14ac:dyDescent="0.3">
      <c r="A223" s="38"/>
      <c r="B223" s="507"/>
      <c r="C223" s="459"/>
      <c r="D223" s="609"/>
      <c r="E223" s="612"/>
      <c r="F223" s="612"/>
      <c r="G223" s="612"/>
      <c r="H223" s="612"/>
      <c r="I223" s="612"/>
      <c r="J223" s="486"/>
      <c r="K223" s="489"/>
      <c r="L223" s="663"/>
      <c r="M223" s="649"/>
      <c r="N223" s="651"/>
      <c r="O223" s="665"/>
      <c r="P223" s="669"/>
      <c r="Q223" s="671"/>
      <c r="R223" s="404"/>
      <c r="S223" s="43"/>
      <c r="T223" s="261"/>
      <c r="U223" s="261"/>
      <c r="V223" s="261"/>
      <c r="W223" s="43"/>
      <c r="X223" s="35"/>
      <c r="Y223" s="35"/>
      <c r="Z223" s="35"/>
      <c r="AA223" s="35"/>
      <c r="AB223" s="404"/>
      <c r="AC223" s="527"/>
      <c r="AD223" s="55">
        <f t="shared" si="239"/>
        <v>0</v>
      </c>
      <c r="AE223" s="55">
        <f t="shared" si="239"/>
        <v>0</v>
      </c>
      <c r="AF223" s="55">
        <f t="shared" si="239"/>
        <v>0</v>
      </c>
      <c r="AG223" s="55">
        <f t="shared" si="238"/>
        <v>0</v>
      </c>
      <c r="AH223" s="55">
        <f t="shared" si="238"/>
        <v>0</v>
      </c>
      <c r="AI223" s="55">
        <f t="shared" si="238"/>
        <v>0</v>
      </c>
      <c r="AJ223" s="55">
        <f t="shared" si="238"/>
        <v>0</v>
      </c>
      <c r="AK223" s="404"/>
      <c r="AL223" s="456"/>
      <c r="AM223" s="49">
        <f t="shared" si="247"/>
        <v>0</v>
      </c>
      <c r="AN223" s="52"/>
      <c r="AO223" s="52"/>
      <c r="AP223" s="52"/>
      <c r="AQ223" s="52"/>
      <c r="AR223" s="52"/>
      <c r="AS223" s="52"/>
      <c r="AT223" s="404"/>
      <c r="AU223" s="447"/>
      <c r="AV223" s="49">
        <f t="shared" si="248"/>
        <v>0</v>
      </c>
      <c r="AW223" s="52"/>
      <c r="AX223" s="52"/>
      <c r="AY223" s="52"/>
      <c r="AZ223" s="52"/>
      <c r="BA223" s="52"/>
      <c r="BB223" s="52"/>
      <c r="BC223" s="404"/>
      <c r="BD223" s="450"/>
      <c r="BE223" s="49">
        <f t="shared" si="249"/>
        <v>0</v>
      </c>
      <c r="BF223" s="52"/>
      <c r="BG223" s="52"/>
      <c r="BH223" s="52"/>
      <c r="BI223" s="52"/>
      <c r="BJ223" s="52"/>
      <c r="BK223" s="52"/>
      <c r="BL223" s="404"/>
      <c r="BM223" s="453"/>
      <c r="BN223" s="49">
        <f t="shared" si="250"/>
        <v>0</v>
      </c>
      <c r="BO223" s="52"/>
      <c r="BP223" s="52"/>
      <c r="BQ223" s="52"/>
      <c r="BR223" s="52"/>
      <c r="BS223" s="52"/>
      <c r="BT223" s="52"/>
      <c r="BU223" s="418"/>
      <c r="BV223" s="419"/>
      <c r="BW223" s="419"/>
      <c r="BX223" s="419"/>
      <c r="BY223" s="419"/>
      <c r="BZ223" s="419"/>
      <c r="CA223" s="419"/>
      <c r="CB223" s="419"/>
      <c r="CC223" s="516"/>
    </row>
    <row r="224" spans="1:81" s="62" customFormat="1" ht="40.200000000000003" customHeight="1" thickBot="1" x14ac:dyDescent="0.35">
      <c r="A224" s="38"/>
      <c r="B224" s="507"/>
      <c r="C224" s="459"/>
      <c r="D224" s="610"/>
      <c r="E224" s="613"/>
      <c r="F224" s="613"/>
      <c r="G224" s="613"/>
      <c r="H224" s="613"/>
      <c r="I224" s="613"/>
      <c r="J224" s="487"/>
      <c r="K224" s="490"/>
      <c r="L224" s="673"/>
      <c r="M224" s="674"/>
      <c r="N224" s="666"/>
      <c r="O224" s="667"/>
      <c r="P224" s="670"/>
      <c r="Q224" s="672"/>
      <c r="R224" s="405"/>
      <c r="S224" s="44"/>
      <c r="T224" s="262"/>
      <c r="U224" s="262"/>
      <c r="V224" s="262"/>
      <c r="W224" s="44"/>
      <c r="X224" s="36"/>
      <c r="Y224" s="36"/>
      <c r="Z224" s="36"/>
      <c r="AA224" s="36"/>
      <c r="AB224" s="405"/>
      <c r="AC224" s="528"/>
      <c r="AD224" s="56">
        <f t="shared" si="239"/>
        <v>0</v>
      </c>
      <c r="AE224" s="56">
        <f t="shared" si="239"/>
        <v>0</v>
      </c>
      <c r="AF224" s="56">
        <f t="shared" si="239"/>
        <v>0</v>
      </c>
      <c r="AG224" s="56">
        <f t="shared" si="238"/>
        <v>0</v>
      </c>
      <c r="AH224" s="56">
        <f t="shared" si="238"/>
        <v>0</v>
      </c>
      <c r="AI224" s="56">
        <f t="shared" si="238"/>
        <v>0</v>
      </c>
      <c r="AJ224" s="56">
        <f t="shared" si="238"/>
        <v>0</v>
      </c>
      <c r="AK224" s="405"/>
      <c r="AL224" s="457"/>
      <c r="AM224" s="50">
        <f t="shared" si="247"/>
        <v>0</v>
      </c>
      <c r="AN224" s="53"/>
      <c r="AO224" s="53"/>
      <c r="AP224" s="53"/>
      <c r="AQ224" s="53"/>
      <c r="AR224" s="53"/>
      <c r="AS224" s="53"/>
      <c r="AT224" s="405"/>
      <c r="AU224" s="448"/>
      <c r="AV224" s="50">
        <f t="shared" si="248"/>
        <v>0</v>
      </c>
      <c r="AW224" s="53"/>
      <c r="AX224" s="53"/>
      <c r="AY224" s="53"/>
      <c r="AZ224" s="53"/>
      <c r="BA224" s="53"/>
      <c r="BB224" s="53"/>
      <c r="BC224" s="405"/>
      <c r="BD224" s="451"/>
      <c r="BE224" s="50">
        <f t="shared" si="249"/>
        <v>0</v>
      </c>
      <c r="BF224" s="53"/>
      <c r="BG224" s="53"/>
      <c r="BH224" s="53"/>
      <c r="BI224" s="53"/>
      <c r="BJ224" s="53"/>
      <c r="BK224" s="53"/>
      <c r="BL224" s="405"/>
      <c r="BM224" s="454"/>
      <c r="BN224" s="50">
        <f t="shared" si="250"/>
        <v>0</v>
      </c>
      <c r="BO224" s="53"/>
      <c r="BP224" s="53"/>
      <c r="BQ224" s="53"/>
      <c r="BR224" s="53"/>
      <c r="BS224" s="53"/>
      <c r="BT224" s="53"/>
      <c r="BU224" s="517"/>
      <c r="BV224" s="518"/>
      <c r="BW224" s="518"/>
      <c r="BX224" s="518"/>
      <c r="BY224" s="518"/>
      <c r="BZ224" s="518"/>
      <c r="CA224" s="518"/>
      <c r="CB224" s="518"/>
      <c r="CC224" s="519"/>
    </row>
    <row r="225" spans="1:81" s="62" customFormat="1" ht="40.200000000000003" customHeight="1" thickTop="1" x14ac:dyDescent="0.3">
      <c r="A225" s="38"/>
      <c r="B225" s="507"/>
      <c r="C225" s="459"/>
      <c r="D225" s="608"/>
      <c r="E225" s="611"/>
      <c r="F225" s="611"/>
      <c r="G225" s="611"/>
      <c r="H225" s="611"/>
      <c r="I225" s="611"/>
      <c r="J225" s="485">
        <v>478</v>
      </c>
      <c r="K225" s="488" t="str">
        <f>+Metas!K543</f>
        <v>Espacios de diálogo con las comunidades a través de los consejos comunitarios de seguridad y convivencia ciudadana a nivel departamental.</v>
      </c>
      <c r="L225" s="473"/>
      <c r="M225" s="476">
        <f>SUM(N225:Q225)</f>
        <v>0</v>
      </c>
      <c r="N225" s="479"/>
      <c r="O225" s="482"/>
      <c r="P225" s="520"/>
      <c r="Q225" s="523"/>
      <c r="R225" s="403">
        <f>+$J225</f>
        <v>478</v>
      </c>
      <c r="S225" s="253"/>
      <c r="T225" s="260"/>
      <c r="U225" s="260"/>
      <c r="V225" s="260"/>
      <c r="W225" s="42"/>
      <c r="X225" s="34"/>
      <c r="Y225" s="34"/>
      <c r="Z225" s="34"/>
      <c r="AA225" s="34"/>
      <c r="AB225" s="403">
        <f t="shared" si="227"/>
        <v>478</v>
      </c>
      <c r="AC225" s="526">
        <f t="shared" ref="AC225" si="253">+L225</f>
        <v>0</v>
      </c>
      <c r="AD225" s="54">
        <f t="shared" si="239"/>
        <v>0</v>
      </c>
      <c r="AE225" s="54">
        <f t="shared" si="239"/>
        <v>0</v>
      </c>
      <c r="AF225" s="54">
        <f t="shared" si="239"/>
        <v>0</v>
      </c>
      <c r="AG225" s="54">
        <f t="shared" si="238"/>
        <v>0</v>
      </c>
      <c r="AH225" s="54">
        <f t="shared" si="238"/>
        <v>0</v>
      </c>
      <c r="AI225" s="54">
        <f t="shared" si="238"/>
        <v>0</v>
      </c>
      <c r="AJ225" s="54">
        <f t="shared" si="238"/>
        <v>0</v>
      </c>
      <c r="AK225" s="403">
        <f t="shared" si="229"/>
        <v>478</v>
      </c>
      <c r="AL225" s="455">
        <f>+N225</f>
        <v>0</v>
      </c>
      <c r="AM225" s="48">
        <f t="shared" si="247"/>
        <v>0</v>
      </c>
      <c r="AN225" s="51"/>
      <c r="AO225" s="51"/>
      <c r="AP225" s="51"/>
      <c r="AQ225" s="51"/>
      <c r="AR225" s="51"/>
      <c r="AS225" s="51"/>
      <c r="AT225" s="403">
        <f t="shared" si="230"/>
        <v>478</v>
      </c>
      <c r="AU225" s="446">
        <f>+O225</f>
        <v>0</v>
      </c>
      <c r="AV225" s="48">
        <f t="shared" si="248"/>
        <v>0</v>
      </c>
      <c r="AW225" s="51"/>
      <c r="AX225" s="51"/>
      <c r="AY225" s="51"/>
      <c r="AZ225" s="51"/>
      <c r="BA225" s="51"/>
      <c r="BB225" s="51"/>
      <c r="BC225" s="403">
        <f t="shared" si="231"/>
        <v>478</v>
      </c>
      <c r="BD225" s="449">
        <f>+P225</f>
        <v>0</v>
      </c>
      <c r="BE225" s="48">
        <f t="shared" si="249"/>
        <v>0</v>
      </c>
      <c r="BF225" s="51"/>
      <c r="BG225" s="51"/>
      <c r="BH225" s="51"/>
      <c r="BI225" s="51"/>
      <c r="BJ225" s="51"/>
      <c r="BK225" s="51"/>
      <c r="BL225" s="403">
        <f t="shared" si="232"/>
        <v>478</v>
      </c>
      <c r="BM225" s="452">
        <f>+Q225</f>
        <v>0</v>
      </c>
      <c r="BN225" s="48">
        <f t="shared" si="250"/>
        <v>0</v>
      </c>
      <c r="BO225" s="51"/>
      <c r="BP225" s="51"/>
      <c r="BQ225" s="51"/>
      <c r="BR225" s="51"/>
      <c r="BS225" s="51"/>
      <c r="BT225" s="51"/>
      <c r="BU225" s="513"/>
      <c r="BV225" s="514"/>
      <c r="BW225" s="514"/>
      <c r="BX225" s="514"/>
      <c r="BY225" s="514"/>
      <c r="BZ225" s="514"/>
      <c r="CA225" s="514"/>
      <c r="CB225" s="514"/>
      <c r="CC225" s="515"/>
    </row>
    <row r="226" spans="1:81" s="62" customFormat="1" ht="40.200000000000003" customHeight="1" x14ac:dyDescent="0.3">
      <c r="A226" s="38"/>
      <c r="B226" s="507"/>
      <c r="C226" s="459"/>
      <c r="D226" s="609"/>
      <c r="E226" s="612"/>
      <c r="F226" s="612"/>
      <c r="G226" s="612"/>
      <c r="H226" s="612"/>
      <c r="I226" s="612"/>
      <c r="J226" s="486"/>
      <c r="K226" s="489"/>
      <c r="L226" s="474"/>
      <c r="M226" s="477"/>
      <c r="N226" s="480"/>
      <c r="O226" s="483"/>
      <c r="P226" s="521"/>
      <c r="Q226" s="524"/>
      <c r="R226" s="404"/>
      <c r="S226" s="43"/>
      <c r="T226" s="261"/>
      <c r="U226" s="261"/>
      <c r="V226" s="261"/>
      <c r="W226" s="43"/>
      <c r="X226" s="35"/>
      <c r="Y226" s="35"/>
      <c r="Z226" s="35"/>
      <c r="AA226" s="35"/>
      <c r="AB226" s="404"/>
      <c r="AC226" s="527"/>
      <c r="AD226" s="55">
        <f t="shared" si="239"/>
        <v>0</v>
      </c>
      <c r="AE226" s="55">
        <f t="shared" si="239"/>
        <v>0</v>
      </c>
      <c r="AF226" s="55">
        <f t="shared" si="239"/>
        <v>0</v>
      </c>
      <c r="AG226" s="55">
        <f t="shared" si="238"/>
        <v>0</v>
      </c>
      <c r="AH226" s="55">
        <f t="shared" si="238"/>
        <v>0</v>
      </c>
      <c r="AI226" s="55">
        <f t="shared" si="238"/>
        <v>0</v>
      </c>
      <c r="AJ226" s="55">
        <f t="shared" si="238"/>
        <v>0</v>
      </c>
      <c r="AK226" s="404"/>
      <c r="AL226" s="456"/>
      <c r="AM226" s="49">
        <f t="shared" si="247"/>
        <v>0</v>
      </c>
      <c r="AN226" s="52"/>
      <c r="AO226" s="52"/>
      <c r="AP226" s="52"/>
      <c r="AQ226" s="52"/>
      <c r="AR226" s="52"/>
      <c r="AS226" s="52"/>
      <c r="AT226" s="404"/>
      <c r="AU226" s="447"/>
      <c r="AV226" s="49">
        <f t="shared" si="248"/>
        <v>0</v>
      </c>
      <c r="AW226" s="52"/>
      <c r="AX226" s="52"/>
      <c r="AY226" s="52"/>
      <c r="AZ226" s="52"/>
      <c r="BA226" s="52"/>
      <c r="BB226" s="52"/>
      <c r="BC226" s="404"/>
      <c r="BD226" s="450"/>
      <c r="BE226" s="49">
        <f t="shared" si="249"/>
        <v>0</v>
      </c>
      <c r="BF226" s="52"/>
      <c r="BG226" s="52"/>
      <c r="BH226" s="52"/>
      <c r="BI226" s="52"/>
      <c r="BJ226" s="52"/>
      <c r="BK226" s="52"/>
      <c r="BL226" s="404"/>
      <c r="BM226" s="453"/>
      <c r="BN226" s="49">
        <f t="shared" si="250"/>
        <v>0</v>
      </c>
      <c r="BO226" s="52"/>
      <c r="BP226" s="52"/>
      <c r="BQ226" s="52"/>
      <c r="BR226" s="52"/>
      <c r="BS226" s="52"/>
      <c r="BT226" s="52"/>
      <c r="BU226" s="418"/>
      <c r="BV226" s="419"/>
      <c r="BW226" s="419"/>
      <c r="BX226" s="419"/>
      <c r="BY226" s="419"/>
      <c r="BZ226" s="419"/>
      <c r="CA226" s="419"/>
      <c r="CB226" s="419"/>
      <c r="CC226" s="516"/>
    </row>
    <row r="227" spans="1:81" s="62" customFormat="1" ht="40.200000000000003" customHeight="1" x14ac:dyDescent="0.3">
      <c r="A227" s="38"/>
      <c r="B227" s="507"/>
      <c r="C227" s="459"/>
      <c r="D227" s="609"/>
      <c r="E227" s="612"/>
      <c r="F227" s="612"/>
      <c r="G227" s="612"/>
      <c r="H227" s="612"/>
      <c r="I227" s="612"/>
      <c r="J227" s="486"/>
      <c r="K227" s="489"/>
      <c r="L227" s="474"/>
      <c r="M227" s="477"/>
      <c r="N227" s="480"/>
      <c r="O227" s="483"/>
      <c r="P227" s="521"/>
      <c r="Q227" s="524"/>
      <c r="R227" s="404"/>
      <c r="S227" s="43"/>
      <c r="T227" s="261"/>
      <c r="U227" s="261"/>
      <c r="V227" s="261"/>
      <c r="W227" s="43"/>
      <c r="X227" s="35"/>
      <c r="Y227" s="35"/>
      <c r="Z227" s="35"/>
      <c r="AA227" s="35"/>
      <c r="AB227" s="404"/>
      <c r="AC227" s="527"/>
      <c r="AD227" s="55">
        <f t="shared" si="239"/>
        <v>0</v>
      </c>
      <c r="AE227" s="55">
        <f t="shared" si="239"/>
        <v>0</v>
      </c>
      <c r="AF227" s="55">
        <f t="shared" si="239"/>
        <v>0</v>
      </c>
      <c r="AG227" s="55">
        <f t="shared" si="238"/>
        <v>0</v>
      </c>
      <c r="AH227" s="55">
        <f t="shared" si="238"/>
        <v>0</v>
      </c>
      <c r="AI227" s="55">
        <f t="shared" si="238"/>
        <v>0</v>
      </c>
      <c r="AJ227" s="55">
        <f t="shared" si="238"/>
        <v>0</v>
      </c>
      <c r="AK227" s="404"/>
      <c r="AL227" s="456"/>
      <c r="AM227" s="49">
        <f t="shared" si="247"/>
        <v>0</v>
      </c>
      <c r="AN227" s="52"/>
      <c r="AO227" s="52"/>
      <c r="AP227" s="52"/>
      <c r="AQ227" s="52"/>
      <c r="AR227" s="52"/>
      <c r="AS227" s="52"/>
      <c r="AT227" s="404"/>
      <c r="AU227" s="447"/>
      <c r="AV227" s="49">
        <f t="shared" si="248"/>
        <v>0</v>
      </c>
      <c r="AW227" s="52"/>
      <c r="AX227" s="52"/>
      <c r="AY227" s="52"/>
      <c r="AZ227" s="52"/>
      <c r="BA227" s="52"/>
      <c r="BB227" s="52"/>
      <c r="BC227" s="404"/>
      <c r="BD227" s="450"/>
      <c r="BE227" s="49">
        <f t="shared" si="249"/>
        <v>0</v>
      </c>
      <c r="BF227" s="52"/>
      <c r="BG227" s="52"/>
      <c r="BH227" s="52"/>
      <c r="BI227" s="52"/>
      <c r="BJ227" s="52"/>
      <c r="BK227" s="52"/>
      <c r="BL227" s="404"/>
      <c r="BM227" s="453"/>
      <c r="BN227" s="49">
        <f t="shared" si="250"/>
        <v>0</v>
      </c>
      <c r="BO227" s="52"/>
      <c r="BP227" s="52"/>
      <c r="BQ227" s="52"/>
      <c r="BR227" s="52"/>
      <c r="BS227" s="52"/>
      <c r="BT227" s="52"/>
      <c r="BU227" s="418"/>
      <c r="BV227" s="419"/>
      <c r="BW227" s="419"/>
      <c r="BX227" s="419"/>
      <c r="BY227" s="419"/>
      <c r="BZ227" s="419"/>
      <c r="CA227" s="419"/>
      <c r="CB227" s="419"/>
      <c r="CC227" s="516"/>
    </row>
    <row r="228" spans="1:81" s="62" customFormat="1" ht="40.200000000000003" customHeight="1" thickBot="1" x14ac:dyDescent="0.35">
      <c r="A228" s="38"/>
      <c r="B228" s="507"/>
      <c r="C228" s="459"/>
      <c r="D228" s="610"/>
      <c r="E228" s="613"/>
      <c r="F228" s="613"/>
      <c r="G228" s="613"/>
      <c r="H228" s="613"/>
      <c r="I228" s="613"/>
      <c r="J228" s="487"/>
      <c r="K228" s="490"/>
      <c r="L228" s="475"/>
      <c r="M228" s="478"/>
      <c r="N228" s="481"/>
      <c r="O228" s="484"/>
      <c r="P228" s="522"/>
      <c r="Q228" s="525"/>
      <c r="R228" s="405"/>
      <c r="S228" s="44"/>
      <c r="T228" s="262"/>
      <c r="U228" s="262"/>
      <c r="V228" s="262"/>
      <c r="W228" s="44"/>
      <c r="X228" s="36"/>
      <c r="Y228" s="36"/>
      <c r="Z228" s="36"/>
      <c r="AA228" s="36"/>
      <c r="AB228" s="405"/>
      <c r="AC228" s="528"/>
      <c r="AD228" s="56">
        <f t="shared" si="239"/>
        <v>0</v>
      </c>
      <c r="AE228" s="56">
        <f t="shared" si="239"/>
        <v>0</v>
      </c>
      <c r="AF228" s="56">
        <f t="shared" si="239"/>
        <v>0</v>
      </c>
      <c r="AG228" s="56">
        <f t="shared" si="238"/>
        <v>0</v>
      </c>
      <c r="AH228" s="56">
        <f t="shared" si="238"/>
        <v>0</v>
      </c>
      <c r="AI228" s="56">
        <f t="shared" si="238"/>
        <v>0</v>
      </c>
      <c r="AJ228" s="56">
        <f t="shared" si="238"/>
        <v>0</v>
      </c>
      <c r="AK228" s="405"/>
      <c r="AL228" s="457"/>
      <c r="AM228" s="50">
        <f t="shared" si="247"/>
        <v>0</v>
      </c>
      <c r="AN228" s="53"/>
      <c r="AO228" s="53"/>
      <c r="AP228" s="53"/>
      <c r="AQ228" s="53"/>
      <c r="AR228" s="53"/>
      <c r="AS228" s="53"/>
      <c r="AT228" s="405"/>
      <c r="AU228" s="448"/>
      <c r="AV228" s="50">
        <f t="shared" si="248"/>
        <v>0</v>
      </c>
      <c r="AW228" s="53"/>
      <c r="AX228" s="53"/>
      <c r="AY228" s="53"/>
      <c r="AZ228" s="53"/>
      <c r="BA228" s="53"/>
      <c r="BB228" s="53"/>
      <c r="BC228" s="405"/>
      <c r="BD228" s="451"/>
      <c r="BE228" s="50">
        <f t="shared" si="249"/>
        <v>0</v>
      </c>
      <c r="BF228" s="53"/>
      <c r="BG228" s="53"/>
      <c r="BH228" s="53"/>
      <c r="BI228" s="53"/>
      <c r="BJ228" s="53"/>
      <c r="BK228" s="53"/>
      <c r="BL228" s="405"/>
      <c r="BM228" s="454"/>
      <c r="BN228" s="50">
        <f t="shared" si="250"/>
        <v>0</v>
      </c>
      <c r="BO228" s="53"/>
      <c r="BP228" s="53"/>
      <c r="BQ228" s="53"/>
      <c r="BR228" s="53"/>
      <c r="BS228" s="53"/>
      <c r="BT228" s="53"/>
      <c r="BU228" s="517"/>
      <c r="BV228" s="518"/>
      <c r="BW228" s="518"/>
      <c r="BX228" s="518"/>
      <c r="BY228" s="518"/>
      <c r="BZ228" s="518"/>
      <c r="CA228" s="518"/>
      <c r="CB228" s="518"/>
      <c r="CC228" s="519"/>
    </row>
    <row r="229" spans="1:81" s="62" customFormat="1" ht="40.200000000000003" customHeight="1" thickTop="1" x14ac:dyDescent="0.3">
      <c r="A229" s="38"/>
      <c r="B229" s="507"/>
      <c r="C229" s="459"/>
      <c r="D229" s="608"/>
      <c r="E229" s="611"/>
      <c r="F229" s="611"/>
      <c r="G229" s="611"/>
      <c r="H229" s="611"/>
      <c r="I229" s="611"/>
      <c r="J229" s="485">
        <v>479</v>
      </c>
      <c r="K229" s="488" t="str">
        <f>+Metas!K544</f>
        <v>Pactos por la seguridad, la paz y la vida firmados a nivel subregional para establecer compromisos que fomenten la sana convivencia</v>
      </c>
      <c r="L229" s="473"/>
      <c r="M229" s="476">
        <f>SUM(N229:Q229)</f>
        <v>0</v>
      </c>
      <c r="N229" s="479"/>
      <c r="O229" s="482"/>
      <c r="P229" s="520"/>
      <c r="Q229" s="523"/>
      <c r="R229" s="403">
        <f>+$J229</f>
        <v>479</v>
      </c>
      <c r="S229" s="253"/>
      <c r="T229" s="260"/>
      <c r="U229" s="260"/>
      <c r="V229" s="260"/>
      <c r="W229" s="42"/>
      <c r="X229" s="34"/>
      <c r="Y229" s="34"/>
      <c r="Z229" s="34"/>
      <c r="AA229" s="34"/>
      <c r="AB229" s="403">
        <f t="shared" ref="AB229:AB289" si="254">+$J229</f>
        <v>479</v>
      </c>
      <c r="AC229" s="526">
        <f t="shared" ref="AC229" si="255">+L229</f>
        <v>0</v>
      </c>
      <c r="AD229" s="54">
        <f t="shared" si="239"/>
        <v>0</v>
      </c>
      <c r="AE229" s="54">
        <f t="shared" si="239"/>
        <v>0</v>
      </c>
      <c r="AF229" s="54">
        <f t="shared" si="239"/>
        <v>0</v>
      </c>
      <c r="AG229" s="54">
        <f t="shared" si="238"/>
        <v>0</v>
      </c>
      <c r="AH229" s="54">
        <f t="shared" si="238"/>
        <v>0</v>
      </c>
      <c r="AI229" s="54">
        <f t="shared" si="238"/>
        <v>0</v>
      </c>
      <c r="AJ229" s="54">
        <f t="shared" si="238"/>
        <v>0</v>
      </c>
      <c r="AK229" s="403">
        <f t="shared" ref="AK229:AK289" si="256">+$J229</f>
        <v>479</v>
      </c>
      <c r="AL229" s="455">
        <f>+N229</f>
        <v>0</v>
      </c>
      <c r="AM229" s="48">
        <f t="shared" si="247"/>
        <v>0</v>
      </c>
      <c r="AN229" s="51"/>
      <c r="AO229" s="51"/>
      <c r="AP229" s="51"/>
      <c r="AQ229" s="51"/>
      <c r="AR229" s="51"/>
      <c r="AS229" s="51"/>
      <c r="AT229" s="403">
        <f t="shared" ref="AT229:AT289" si="257">+$J229</f>
        <v>479</v>
      </c>
      <c r="AU229" s="446">
        <f>+O229</f>
        <v>0</v>
      </c>
      <c r="AV229" s="48">
        <f t="shared" si="248"/>
        <v>0</v>
      </c>
      <c r="AW229" s="51"/>
      <c r="AX229" s="51"/>
      <c r="AY229" s="51"/>
      <c r="AZ229" s="51"/>
      <c r="BA229" s="51"/>
      <c r="BB229" s="51"/>
      <c r="BC229" s="403">
        <f t="shared" ref="BC229:BC289" si="258">+$J229</f>
        <v>479</v>
      </c>
      <c r="BD229" s="449">
        <f>+P229</f>
        <v>0</v>
      </c>
      <c r="BE229" s="48">
        <f t="shared" si="249"/>
        <v>0</v>
      </c>
      <c r="BF229" s="51"/>
      <c r="BG229" s="51"/>
      <c r="BH229" s="51"/>
      <c r="BI229" s="51"/>
      <c r="BJ229" s="51"/>
      <c r="BK229" s="51"/>
      <c r="BL229" s="403">
        <f t="shared" ref="BL229:BL289" si="259">+$J229</f>
        <v>479</v>
      </c>
      <c r="BM229" s="452">
        <f>+Q229</f>
        <v>0</v>
      </c>
      <c r="BN229" s="48">
        <f t="shared" si="250"/>
        <v>0</v>
      </c>
      <c r="BO229" s="51"/>
      <c r="BP229" s="51"/>
      <c r="BQ229" s="51"/>
      <c r="BR229" s="51"/>
      <c r="BS229" s="51"/>
      <c r="BT229" s="51"/>
      <c r="BU229" s="513"/>
      <c r="BV229" s="514"/>
      <c r="BW229" s="514"/>
      <c r="BX229" s="514"/>
      <c r="BY229" s="514"/>
      <c r="BZ229" s="514"/>
      <c r="CA229" s="514"/>
      <c r="CB229" s="514"/>
      <c r="CC229" s="515"/>
    </row>
    <row r="230" spans="1:81" s="62" customFormat="1" ht="40.200000000000003" customHeight="1" x14ac:dyDescent="0.3">
      <c r="A230" s="38"/>
      <c r="B230" s="507"/>
      <c r="C230" s="459"/>
      <c r="D230" s="609"/>
      <c r="E230" s="612"/>
      <c r="F230" s="612"/>
      <c r="G230" s="612"/>
      <c r="H230" s="612"/>
      <c r="I230" s="612"/>
      <c r="J230" s="486"/>
      <c r="K230" s="489"/>
      <c r="L230" s="474"/>
      <c r="M230" s="477"/>
      <c r="N230" s="480"/>
      <c r="O230" s="483"/>
      <c r="P230" s="521"/>
      <c r="Q230" s="524"/>
      <c r="R230" s="404"/>
      <c r="S230" s="43"/>
      <c r="T230" s="261"/>
      <c r="U230" s="261"/>
      <c r="V230" s="261"/>
      <c r="W230" s="43"/>
      <c r="X230" s="35"/>
      <c r="Y230" s="35"/>
      <c r="Z230" s="35"/>
      <c r="AA230" s="35"/>
      <c r="AB230" s="404"/>
      <c r="AC230" s="527"/>
      <c r="AD230" s="55">
        <f t="shared" si="239"/>
        <v>0</v>
      </c>
      <c r="AE230" s="55">
        <f t="shared" si="239"/>
        <v>0</v>
      </c>
      <c r="AF230" s="55">
        <f t="shared" si="239"/>
        <v>0</v>
      </c>
      <c r="AG230" s="55">
        <f t="shared" si="238"/>
        <v>0</v>
      </c>
      <c r="AH230" s="55">
        <f t="shared" si="238"/>
        <v>0</v>
      </c>
      <c r="AI230" s="55">
        <f t="shared" si="238"/>
        <v>0</v>
      </c>
      <c r="AJ230" s="55">
        <f t="shared" si="238"/>
        <v>0</v>
      </c>
      <c r="AK230" s="404"/>
      <c r="AL230" s="456"/>
      <c r="AM230" s="49">
        <f t="shared" si="247"/>
        <v>0</v>
      </c>
      <c r="AN230" s="52"/>
      <c r="AO230" s="52"/>
      <c r="AP230" s="52"/>
      <c r="AQ230" s="52"/>
      <c r="AR230" s="52"/>
      <c r="AS230" s="52"/>
      <c r="AT230" s="404"/>
      <c r="AU230" s="447"/>
      <c r="AV230" s="49">
        <f t="shared" si="248"/>
        <v>0</v>
      </c>
      <c r="AW230" s="52"/>
      <c r="AX230" s="52"/>
      <c r="AY230" s="52"/>
      <c r="AZ230" s="52"/>
      <c r="BA230" s="52"/>
      <c r="BB230" s="52"/>
      <c r="BC230" s="404"/>
      <c r="BD230" s="450"/>
      <c r="BE230" s="49">
        <f t="shared" si="249"/>
        <v>0</v>
      </c>
      <c r="BF230" s="52"/>
      <c r="BG230" s="52"/>
      <c r="BH230" s="52"/>
      <c r="BI230" s="52"/>
      <c r="BJ230" s="52"/>
      <c r="BK230" s="52"/>
      <c r="BL230" s="404"/>
      <c r="BM230" s="453"/>
      <c r="BN230" s="49">
        <f t="shared" si="250"/>
        <v>0</v>
      </c>
      <c r="BO230" s="52"/>
      <c r="BP230" s="52"/>
      <c r="BQ230" s="52"/>
      <c r="BR230" s="52"/>
      <c r="BS230" s="52"/>
      <c r="BT230" s="52"/>
      <c r="BU230" s="418"/>
      <c r="BV230" s="419"/>
      <c r="BW230" s="419"/>
      <c r="BX230" s="419"/>
      <c r="BY230" s="419"/>
      <c r="BZ230" s="419"/>
      <c r="CA230" s="419"/>
      <c r="CB230" s="419"/>
      <c r="CC230" s="516"/>
    </row>
    <row r="231" spans="1:81" s="62" customFormat="1" ht="40.200000000000003" customHeight="1" x14ac:dyDescent="0.3">
      <c r="A231" s="38"/>
      <c r="B231" s="507"/>
      <c r="C231" s="459"/>
      <c r="D231" s="609"/>
      <c r="E231" s="612"/>
      <c r="F231" s="612"/>
      <c r="G231" s="612"/>
      <c r="H231" s="612"/>
      <c r="I231" s="612"/>
      <c r="J231" s="486"/>
      <c r="K231" s="489"/>
      <c r="L231" s="474"/>
      <c r="M231" s="477"/>
      <c r="N231" s="480"/>
      <c r="O231" s="483"/>
      <c r="P231" s="521"/>
      <c r="Q231" s="524"/>
      <c r="R231" s="404"/>
      <c r="S231" s="43"/>
      <c r="T231" s="261"/>
      <c r="U231" s="261"/>
      <c r="V231" s="261"/>
      <c r="W231" s="43"/>
      <c r="X231" s="35"/>
      <c r="Y231" s="35"/>
      <c r="Z231" s="35"/>
      <c r="AA231" s="35"/>
      <c r="AB231" s="404"/>
      <c r="AC231" s="527"/>
      <c r="AD231" s="55">
        <f t="shared" si="239"/>
        <v>0</v>
      </c>
      <c r="AE231" s="55">
        <f t="shared" si="239"/>
        <v>0</v>
      </c>
      <c r="AF231" s="55">
        <f t="shared" si="239"/>
        <v>0</v>
      </c>
      <c r="AG231" s="55">
        <f t="shared" si="238"/>
        <v>0</v>
      </c>
      <c r="AH231" s="55">
        <f t="shared" si="238"/>
        <v>0</v>
      </c>
      <c r="AI231" s="55">
        <f t="shared" si="238"/>
        <v>0</v>
      </c>
      <c r="AJ231" s="55">
        <f t="shared" si="238"/>
        <v>0</v>
      </c>
      <c r="AK231" s="404"/>
      <c r="AL231" s="456"/>
      <c r="AM231" s="49">
        <f t="shared" si="247"/>
        <v>0</v>
      </c>
      <c r="AN231" s="52"/>
      <c r="AO231" s="52"/>
      <c r="AP231" s="52"/>
      <c r="AQ231" s="52"/>
      <c r="AR231" s="52"/>
      <c r="AS231" s="52"/>
      <c r="AT231" s="404"/>
      <c r="AU231" s="447"/>
      <c r="AV231" s="49">
        <f t="shared" si="248"/>
        <v>0</v>
      </c>
      <c r="AW231" s="52"/>
      <c r="AX231" s="52"/>
      <c r="AY231" s="52"/>
      <c r="AZ231" s="52"/>
      <c r="BA231" s="52"/>
      <c r="BB231" s="52"/>
      <c r="BC231" s="404"/>
      <c r="BD231" s="450"/>
      <c r="BE231" s="49">
        <f t="shared" si="249"/>
        <v>0</v>
      </c>
      <c r="BF231" s="52"/>
      <c r="BG231" s="52"/>
      <c r="BH231" s="52"/>
      <c r="BI231" s="52"/>
      <c r="BJ231" s="52"/>
      <c r="BK231" s="52"/>
      <c r="BL231" s="404"/>
      <c r="BM231" s="453"/>
      <c r="BN231" s="49">
        <f t="shared" si="250"/>
        <v>0</v>
      </c>
      <c r="BO231" s="52"/>
      <c r="BP231" s="52"/>
      <c r="BQ231" s="52"/>
      <c r="BR231" s="52"/>
      <c r="BS231" s="52"/>
      <c r="BT231" s="52"/>
      <c r="BU231" s="418"/>
      <c r="BV231" s="419"/>
      <c r="BW231" s="419"/>
      <c r="BX231" s="419"/>
      <c r="BY231" s="419"/>
      <c r="BZ231" s="419"/>
      <c r="CA231" s="419"/>
      <c r="CB231" s="419"/>
      <c r="CC231" s="516"/>
    </row>
    <row r="232" spans="1:81" s="62" customFormat="1" ht="40.200000000000003" customHeight="1" thickBot="1" x14ac:dyDescent="0.35">
      <c r="A232" s="38"/>
      <c r="B232" s="507"/>
      <c r="C232" s="459"/>
      <c r="D232" s="610"/>
      <c r="E232" s="613"/>
      <c r="F232" s="613"/>
      <c r="G232" s="613"/>
      <c r="H232" s="613"/>
      <c r="I232" s="613"/>
      <c r="J232" s="487"/>
      <c r="K232" s="490"/>
      <c r="L232" s="475"/>
      <c r="M232" s="478"/>
      <c r="N232" s="481"/>
      <c r="O232" s="484"/>
      <c r="P232" s="522"/>
      <c r="Q232" s="525"/>
      <c r="R232" s="405"/>
      <c r="S232" s="44"/>
      <c r="T232" s="262"/>
      <c r="U232" s="262"/>
      <c r="V232" s="262"/>
      <c r="W232" s="44"/>
      <c r="X232" s="36"/>
      <c r="Y232" s="36"/>
      <c r="Z232" s="36"/>
      <c r="AA232" s="36"/>
      <c r="AB232" s="405"/>
      <c r="AC232" s="528"/>
      <c r="AD232" s="56">
        <f t="shared" si="239"/>
        <v>0</v>
      </c>
      <c r="AE232" s="56">
        <f t="shared" si="239"/>
        <v>0</v>
      </c>
      <c r="AF232" s="56">
        <f t="shared" si="239"/>
        <v>0</v>
      </c>
      <c r="AG232" s="56">
        <f t="shared" si="238"/>
        <v>0</v>
      </c>
      <c r="AH232" s="56">
        <f t="shared" si="238"/>
        <v>0</v>
      </c>
      <c r="AI232" s="56">
        <f t="shared" si="238"/>
        <v>0</v>
      </c>
      <c r="AJ232" s="56">
        <f t="shared" si="238"/>
        <v>0</v>
      </c>
      <c r="AK232" s="405"/>
      <c r="AL232" s="457"/>
      <c r="AM232" s="50">
        <f t="shared" si="247"/>
        <v>0</v>
      </c>
      <c r="AN232" s="53"/>
      <c r="AO232" s="53"/>
      <c r="AP232" s="53"/>
      <c r="AQ232" s="53"/>
      <c r="AR232" s="53"/>
      <c r="AS232" s="53"/>
      <c r="AT232" s="405"/>
      <c r="AU232" s="448"/>
      <c r="AV232" s="50">
        <f t="shared" si="248"/>
        <v>0</v>
      </c>
      <c r="AW232" s="53"/>
      <c r="AX232" s="53"/>
      <c r="AY232" s="53"/>
      <c r="AZ232" s="53"/>
      <c r="BA232" s="53"/>
      <c r="BB232" s="53"/>
      <c r="BC232" s="405"/>
      <c r="BD232" s="451"/>
      <c r="BE232" s="50">
        <f t="shared" si="249"/>
        <v>0</v>
      </c>
      <c r="BF232" s="53"/>
      <c r="BG232" s="53"/>
      <c r="BH232" s="53"/>
      <c r="BI232" s="53"/>
      <c r="BJ232" s="53"/>
      <c r="BK232" s="53"/>
      <c r="BL232" s="405"/>
      <c r="BM232" s="454"/>
      <c r="BN232" s="50">
        <f t="shared" si="250"/>
        <v>0</v>
      </c>
      <c r="BO232" s="53"/>
      <c r="BP232" s="53"/>
      <c r="BQ232" s="53"/>
      <c r="BR232" s="53"/>
      <c r="BS232" s="53"/>
      <c r="BT232" s="53"/>
      <c r="BU232" s="517"/>
      <c r="BV232" s="518"/>
      <c r="BW232" s="518"/>
      <c r="BX232" s="518"/>
      <c r="BY232" s="518"/>
      <c r="BZ232" s="518"/>
      <c r="CA232" s="518"/>
      <c r="CB232" s="518"/>
      <c r="CC232" s="519"/>
    </row>
    <row r="233" spans="1:81" s="62" customFormat="1" ht="40.200000000000003" customHeight="1" thickTop="1" x14ac:dyDescent="0.3">
      <c r="A233" s="38"/>
      <c r="B233" s="507"/>
      <c r="C233" s="459"/>
      <c r="D233" s="608"/>
      <c r="E233" s="611"/>
      <c r="F233" s="611"/>
      <c r="G233" s="611"/>
      <c r="H233" s="611"/>
      <c r="I233" s="611"/>
      <c r="J233" s="485">
        <v>480</v>
      </c>
      <c r="K233" s="488" t="str">
        <f>+Metas!K545</f>
        <v>Estrategias implementadas para el mejoramiento de la seguridad en los cuarenta (40) municipios del Departamento.</v>
      </c>
      <c r="L233" s="473"/>
      <c r="M233" s="476">
        <f>SUM(N233:Q233)</f>
        <v>0</v>
      </c>
      <c r="N233" s="479"/>
      <c r="O233" s="482"/>
      <c r="P233" s="520"/>
      <c r="Q233" s="523"/>
      <c r="R233" s="403">
        <f>+$J233</f>
        <v>480</v>
      </c>
      <c r="S233" s="253"/>
      <c r="T233" s="260"/>
      <c r="U233" s="260"/>
      <c r="V233" s="260"/>
      <c r="W233" s="42"/>
      <c r="X233" s="34"/>
      <c r="Y233" s="34"/>
      <c r="Z233" s="34"/>
      <c r="AA233" s="34"/>
      <c r="AB233" s="403">
        <f t="shared" si="254"/>
        <v>480</v>
      </c>
      <c r="AC233" s="526">
        <f t="shared" ref="AC233" si="260">+L233</f>
        <v>0</v>
      </c>
      <c r="AD233" s="54">
        <f t="shared" si="239"/>
        <v>0</v>
      </c>
      <c r="AE233" s="54">
        <f t="shared" si="239"/>
        <v>0</v>
      </c>
      <c r="AF233" s="54">
        <f t="shared" si="239"/>
        <v>0</v>
      </c>
      <c r="AG233" s="54">
        <f t="shared" si="238"/>
        <v>0</v>
      </c>
      <c r="AH233" s="54">
        <f t="shared" si="238"/>
        <v>0</v>
      </c>
      <c r="AI233" s="54">
        <f t="shared" si="238"/>
        <v>0</v>
      </c>
      <c r="AJ233" s="54">
        <f t="shared" si="238"/>
        <v>0</v>
      </c>
      <c r="AK233" s="403">
        <f t="shared" si="256"/>
        <v>480</v>
      </c>
      <c r="AL233" s="455">
        <f>+N233</f>
        <v>0</v>
      </c>
      <c r="AM233" s="48">
        <f t="shared" si="247"/>
        <v>0</v>
      </c>
      <c r="AN233" s="51"/>
      <c r="AO233" s="51"/>
      <c r="AP233" s="51"/>
      <c r="AQ233" s="51"/>
      <c r="AR233" s="51"/>
      <c r="AS233" s="51"/>
      <c r="AT233" s="403">
        <f t="shared" si="257"/>
        <v>480</v>
      </c>
      <c r="AU233" s="446">
        <f>+O233</f>
        <v>0</v>
      </c>
      <c r="AV233" s="48">
        <f t="shared" si="248"/>
        <v>0</v>
      </c>
      <c r="AW233" s="51"/>
      <c r="AX233" s="51"/>
      <c r="AY233" s="51"/>
      <c r="AZ233" s="51"/>
      <c r="BA233" s="51"/>
      <c r="BB233" s="51"/>
      <c r="BC233" s="403">
        <f t="shared" si="258"/>
        <v>480</v>
      </c>
      <c r="BD233" s="449">
        <f>+P233</f>
        <v>0</v>
      </c>
      <c r="BE233" s="48">
        <f t="shared" si="249"/>
        <v>0</v>
      </c>
      <c r="BF233" s="51"/>
      <c r="BG233" s="51"/>
      <c r="BH233" s="51"/>
      <c r="BI233" s="51"/>
      <c r="BJ233" s="51"/>
      <c r="BK233" s="51"/>
      <c r="BL233" s="403">
        <f t="shared" si="259"/>
        <v>480</v>
      </c>
      <c r="BM233" s="452">
        <f>+Q233</f>
        <v>0</v>
      </c>
      <c r="BN233" s="48">
        <f t="shared" si="250"/>
        <v>0</v>
      </c>
      <c r="BO233" s="51"/>
      <c r="BP233" s="51"/>
      <c r="BQ233" s="51"/>
      <c r="BR233" s="51"/>
      <c r="BS233" s="51"/>
      <c r="BT233" s="51"/>
      <c r="BU233" s="513"/>
      <c r="BV233" s="514"/>
      <c r="BW233" s="514"/>
      <c r="BX233" s="514"/>
      <c r="BY233" s="514"/>
      <c r="BZ233" s="514"/>
      <c r="CA233" s="514"/>
      <c r="CB233" s="514"/>
      <c r="CC233" s="515"/>
    </row>
    <row r="234" spans="1:81" s="62" customFormat="1" ht="40.200000000000003" customHeight="1" x14ac:dyDescent="0.3">
      <c r="A234" s="38"/>
      <c r="B234" s="507"/>
      <c r="C234" s="459"/>
      <c r="D234" s="609"/>
      <c r="E234" s="612"/>
      <c r="F234" s="612"/>
      <c r="G234" s="612"/>
      <c r="H234" s="612"/>
      <c r="I234" s="612"/>
      <c r="J234" s="486"/>
      <c r="K234" s="489"/>
      <c r="L234" s="474"/>
      <c r="M234" s="477"/>
      <c r="N234" s="480"/>
      <c r="O234" s="483"/>
      <c r="P234" s="521"/>
      <c r="Q234" s="524"/>
      <c r="R234" s="404"/>
      <c r="S234" s="43"/>
      <c r="T234" s="261"/>
      <c r="U234" s="261"/>
      <c r="V234" s="261"/>
      <c r="W234" s="43"/>
      <c r="X234" s="35"/>
      <c r="Y234" s="35"/>
      <c r="Z234" s="35"/>
      <c r="AA234" s="35"/>
      <c r="AB234" s="404"/>
      <c r="AC234" s="527"/>
      <c r="AD234" s="55">
        <f t="shared" si="239"/>
        <v>0</v>
      </c>
      <c r="AE234" s="55">
        <f t="shared" si="239"/>
        <v>0</v>
      </c>
      <c r="AF234" s="55">
        <f t="shared" si="239"/>
        <v>0</v>
      </c>
      <c r="AG234" s="55">
        <f t="shared" si="238"/>
        <v>0</v>
      </c>
      <c r="AH234" s="55">
        <f t="shared" si="238"/>
        <v>0</v>
      </c>
      <c r="AI234" s="55">
        <f t="shared" si="238"/>
        <v>0</v>
      </c>
      <c r="AJ234" s="55">
        <f t="shared" si="238"/>
        <v>0</v>
      </c>
      <c r="AK234" s="404"/>
      <c r="AL234" s="456"/>
      <c r="AM234" s="49">
        <f t="shared" si="247"/>
        <v>0</v>
      </c>
      <c r="AN234" s="52"/>
      <c r="AO234" s="52"/>
      <c r="AP234" s="52"/>
      <c r="AQ234" s="52"/>
      <c r="AR234" s="52"/>
      <c r="AS234" s="52"/>
      <c r="AT234" s="404"/>
      <c r="AU234" s="447"/>
      <c r="AV234" s="49">
        <f t="shared" si="248"/>
        <v>0</v>
      </c>
      <c r="AW234" s="52"/>
      <c r="AX234" s="52"/>
      <c r="AY234" s="52"/>
      <c r="AZ234" s="52"/>
      <c r="BA234" s="52"/>
      <c r="BB234" s="52"/>
      <c r="BC234" s="404"/>
      <c r="BD234" s="450"/>
      <c r="BE234" s="49">
        <f t="shared" si="249"/>
        <v>0</v>
      </c>
      <c r="BF234" s="52"/>
      <c r="BG234" s="52"/>
      <c r="BH234" s="52"/>
      <c r="BI234" s="52"/>
      <c r="BJ234" s="52"/>
      <c r="BK234" s="52"/>
      <c r="BL234" s="404"/>
      <c r="BM234" s="453"/>
      <c r="BN234" s="49">
        <f t="shared" si="250"/>
        <v>0</v>
      </c>
      <c r="BO234" s="52"/>
      <c r="BP234" s="52"/>
      <c r="BQ234" s="52"/>
      <c r="BR234" s="52"/>
      <c r="BS234" s="52"/>
      <c r="BT234" s="52"/>
      <c r="BU234" s="418"/>
      <c r="BV234" s="419"/>
      <c r="BW234" s="419"/>
      <c r="BX234" s="419"/>
      <c r="BY234" s="419"/>
      <c r="BZ234" s="419"/>
      <c r="CA234" s="419"/>
      <c r="CB234" s="419"/>
      <c r="CC234" s="516"/>
    </row>
    <row r="235" spans="1:81" s="62" customFormat="1" ht="40.200000000000003" customHeight="1" x14ac:dyDescent="0.3">
      <c r="A235" s="38"/>
      <c r="B235" s="507"/>
      <c r="C235" s="459"/>
      <c r="D235" s="609"/>
      <c r="E235" s="612"/>
      <c r="F235" s="612"/>
      <c r="G235" s="612"/>
      <c r="H235" s="612"/>
      <c r="I235" s="612"/>
      <c r="J235" s="486"/>
      <c r="K235" s="489"/>
      <c r="L235" s="474"/>
      <c r="M235" s="477"/>
      <c r="N235" s="480"/>
      <c r="O235" s="483"/>
      <c r="P235" s="521"/>
      <c r="Q235" s="524"/>
      <c r="R235" s="404"/>
      <c r="S235" s="43"/>
      <c r="T235" s="261"/>
      <c r="U235" s="261"/>
      <c r="V235" s="261"/>
      <c r="W235" s="43"/>
      <c r="X235" s="35"/>
      <c r="Y235" s="35"/>
      <c r="Z235" s="35"/>
      <c r="AA235" s="35"/>
      <c r="AB235" s="404"/>
      <c r="AC235" s="527"/>
      <c r="AD235" s="55">
        <f t="shared" si="239"/>
        <v>0</v>
      </c>
      <c r="AE235" s="55">
        <f t="shared" si="239"/>
        <v>0</v>
      </c>
      <c r="AF235" s="55">
        <f t="shared" si="239"/>
        <v>0</v>
      </c>
      <c r="AG235" s="55">
        <f t="shared" si="238"/>
        <v>0</v>
      </c>
      <c r="AH235" s="55">
        <f t="shared" si="238"/>
        <v>0</v>
      </c>
      <c r="AI235" s="55">
        <f t="shared" si="238"/>
        <v>0</v>
      </c>
      <c r="AJ235" s="55">
        <f t="shared" si="238"/>
        <v>0</v>
      </c>
      <c r="AK235" s="404"/>
      <c r="AL235" s="456"/>
      <c r="AM235" s="49">
        <f t="shared" si="247"/>
        <v>0</v>
      </c>
      <c r="AN235" s="52"/>
      <c r="AO235" s="52"/>
      <c r="AP235" s="52"/>
      <c r="AQ235" s="52"/>
      <c r="AR235" s="52"/>
      <c r="AS235" s="52"/>
      <c r="AT235" s="404"/>
      <c r="AU235" s="447"/>
      <c r="AV235" s="49">
        <f t="shared" si="248"/>
        <v>0</v>
      </c>
      <c r="AW235" s="52"/>
      <c r="AX235" s="52"/>
      <c r="AY235" s="52"/>
      <c r="AZ235" s="52"/>
      <c r="BA235" s="52"/>
      <c r="BB235" s="52"/>
      <c r="BC235" s="404"/>
      <c r="BD235" s="450"/>
      <c r="BE235" s="49">
        <f t="shared" si="249"/>
        <v>0</v>
      </c>
      <c r="BF235" s="52"/>
      <c r="BG235" s="52"/>
      <c r="BH235" s="52"/>
      <c r="BI235" s="52"/>
      <c r="BJ235" s="52"/>
      <c r="BK235" s="52"/>
      <c r="BL235" s="404"/>
      <c r="BM235" s="453"/>
      <c r="BN235" s="49">
        <f t="shared" si="250"/>
        <v>0</v>
      </c>
      <c r="BO235" s="52"/>
      <c r="BP235" s="52"/>
      <c r="BQ235" s="52"/>
      <c r="BR235" s="52"/>
      <c r="BS235" s="52"/>
      <c r="BT235" s="52"/>
      <c r="BU235" s="418"/>
      <c r="BV235" s="419"/>
      <c r="BW235" s="419"/>
      <c r="BX235" s="419"/>
      <c r="BY235" s="419"/>
      <c r="BZ235" s="419"/>
      <c r="CA235" s="419"/>
      <c r="CB235" s="419"/>
      <c r="CC235" s="516"/>
    </row>
    <row r="236" spans="1:81" s="62" customFormat="1" ht="40.200000000000003" customHeight="1" thickBot="1" x14ac:dyDescent="0.35">
      <c r="A236" s="38"/>
      <c r="B236" s="507"/>
      <c r="C236" s="460"/>
      <c r="D236" s="610"/>
      <c r="E236" s="613"/>
      <c r="F236" s="613"/>
      <c r="G236" s="613"/>
      <c r="H236" s="613"/>
      <c r="I236" s="613"/>
      <c r="J236" s="487"/>
      <c r="K236" s="490"/>
      <c r="L236" s="475"/>
      <c r="M236" s="478"/>
      <c r="N236" s="481"/>
      <c r="O236" s="484"/>
      <c r="P236" s="522"/>
      <c r="Q236" s="525"/>
      <c r="R236" s="405"/>
      <c r="S236" s="44"/>
      <c r="T236" s="262"/>
      <c r="U236" s="262"/>
      <c r="V236" s="262"/>
      <c r="W236" s="44"/>
      <c r="X236" s="36"/>
      <c r="Y236" s="36"/>
      <c r="Z236" s="36"/>
      <c r="AA236" s="36"/>
      <c r="AB236" s="405"/>
      <c r="AC236" s="528"/>
      <c r="AD236" s="56">
        <f t="shared" si="239"/>
        <v>0</v>
      </c>
      <c r="AE236" s="56">
        <f t="shared" si="239"/>
        <v>0</v>
      </c>
      <c r="AF236" s="56">
        <f t="shared" si="239"/>
        <v>0</v>
      </c>
      <c r="AG236" s="56">
        <f t="shared" si="238"/>
        <v>0</v>
      </c>
      <c r="AH236" s="56">
        <f t="shared" si="238"/>
        <v>0</v>
      </c>
      <c r="AI236" s="56">
        <f t="shared" si="238"/>
        <v>0</v>
      </c>
      <c r="AJ236" s="56">
        <f t="shared" si="238"/>
        <v>0</v>
      </c>
      <c r="AK236" s="405"/>
      <c r="AL236" s="457"/>
      <c r="AM236" s="50">
        <f t="shared" si="247"/>
        <v>0</v>
      </c>
      <c r="AN236" s="53"/>
      <c r="AO236" s="53"/>
      <c r="AP236" s="53"/>
      <c r="AQ236" s="53"/>
      <c r="AR236" s="53"/>
      <c r="AS236" s="53"/>
      <c r="AT236" s="405"/>
      <c r="AU236" s="448"/>
      <c r="AV236" s="50">
        <f t="shared" si="248"/>
        <v>0</v>
      </c>
      <c r="AW236" s="53"/>
      <c r="AX236" s="53"/>
      <c r="AY236" s="53"/>
      <c r="AZ236" s="53"/>
      <c r="BA236" s="53"/>
      <c r="BB236" s="53"/>
      <c r="BC236" s="405"/>
      <c r="BD236" s="451"/>
      <c r="BE236" s="50">
        <f t="shared" si="249"/>
        <v>0</v>
      </c>
      <c r="BF236" s="53"/>
      <c r="BG236" s="53"/>
      <c r="BH236" s="53"/>
      <c r="BI236" s="53"/>
      <c r="BJ236" s="53"/>
      <c r="BK236" s="53"/>
      <c r="BL236" s="405"/>
      <c r="BM236" s="454"/>
      <c r="BN236" s="50">
        <f t="shared" si="250"/>
        <v>0</v>
      </c>
      <c r="BO236" s="53"/>
      <c r="BP236" s="53"/>
      <c r="BQ236" s="53"/>
      <c r="BR236" s="53"/>
      <c r="BS236" s="53"/>
      <c r="BT236" s="53"/>
      <c r="BU236" s="517"/>
      <c r="BV236" s="518"/>
      <c r="BW236" s="518"/>
      <c r="BX236" s="518"/>
      <c r="BY236" s="518"/>
      <c r="BZ236" s="518"/>
      <c r="CA236" s="518"/>
      <c r="CB236" s="518"/>
      <c r="CC236" s="519"/>
    </row>
    <row r="237" spans="1:81" s="62" customFormat="1" ht="40.200000000000003" customHeight="1" thickTop="1" x14ac:dyDescent="0.3">
      <c r="A237" s="38"/>
      <c r="B237" s="507"/>
      <c r="C237" s="458" t="s">
        <v>737</v>
      </c>
      <c r="D237" s="608"/>
      <c r="E237" s="611"/>
      <c r="F237" s="611"/>
      <c r="G237" s="611"/>
      <c r="H237" s="611"/>
      <c r="I237" s="611"/>
      <c r="J237" s="704">
        <v>481</v>
      </c>
      <c r="K237" s="488" t="str">
        <f>+Metas!K546</f>
        <v>Líderes formados para promover el respeto por la vida, integridad, libertad y seguridad.</v>
      </c>
      <c r="L237" s="473"/>
      <c r="M237" s="476">
        <f>SUM(N237:Q237)</f>
        <v>0</v>
      </c>
      <c r="N237" s="479"/>
      <c r="O237" s="482"/>
      <c r="P237" s="520"/>
      <c r="Q237" s="523"/>
      <c r="R237" s="403">
        <f>+$J237</f>
        <v>481</v>
      </c>
      <c r="S237" s="253"/>
      <c r="T237" s="260"/>
      <c r="U237" s="260"/>
      <c r="V237" s="260"/>
      <c r="W237" s="42"/>
      <c r="X237" s="34"/>
      <c r="Y237" s="34"/>
      <c r="Z237" s="34"/>
      <c r="AA237" s="34"/>
      <c r="AB237" s="403">
        <f t="shared" si="254"/>
        <v>481</v>
      </c>
      <c r="AC237" s="526">
        <f t="shared" ref="AC237" si="261">+L237</f>
        <v>0</v>
      </c>
      <c r="AD237" s="54">
        <f t="shared" si="239"/>
        <v>0</v>
      </c>
      <c r="AE237" s="54">
        <f t="shared" si="239"/>
        <v>0</v>
      </c>
      <c r="AF237" s="54">
        <f t="shared" si="239"/>
        <v>0</v>
      </c>
      <c r="AG237" s="54">
        <f t="shared" si="238"/>
        <v>0</v>
      </c>
      <c r="AH237" s="54">
        <f t="shared" si="238"/>
        <v>0</v>
      </c>
      <c r="AI237" s="54">
        <f t="shared" si="238"/>
        <v>0</v>
      </c>
      <c r="AJ237" s="54">
        <f t="shared" si="238"/>
        <v>0</v>
      </c>
      <c r="AK237" s="403">
        <f t="shared" si="256"/>
        <v>481</v>
      </c>
      <c r="AL237" s="455">
        <f>+N237</f>
        <v>0</v>
      </c>
      <c r="AM237" s="48">
        <f t="shared" si="247"/>
        <v>0</v>
      </c>
      <c r="AN237" s="51"/>
      <c r="AO237" s="51"/>
      <c r="AP237" s="51"/>
      <c r="AQ237" s="51"/>
      <c r="AR237" s="51"/>
      <c r="AS237" s="51"/>
      <c r="AT237" s="403">
        <f t="shared" si="257"/>
        <v>481</v>
      </c>
      <c r="AU237" s="446">
        <f>+O237</f>
        <v>0</v>
      </c>
      <c r="AV237" s="48">
        <f t="shared" si="248"/>
        <v>0</v>
      </c>
      <c r="AW237" s="51"/>
      <c r="AX237" s="51"/>
      <c r="AY237" s="51"/>
      <c r="AZ237" s="51"/>
      <c r="BA237" s="51"/>
      <c r="BB237" s="51"/>
      <c r="BC237" s="403">
        <f t="shared" si="258"/>
        <v>481</v>
      </c>
      <c r="BD237" s="449">
        <f>+P237</f>
        <v>0</v>
      </c>
      <c r="BE237" s="48">
        <f t="shared" si="249"/>
        <v>0</v>
      </c>
      <c r="BF237" s="51"/>
      <c r="BG237" s="51"/>
      <c r="BH237" s="51"/>
      <c r="BI237" s="51"/>
      <c r="BJ237" s="51"/>
      <c r="BK237" s="51"/>
      <c r="BL237" s="403">
        <f t="shared" si="259"/>
        <v>481</v>
      </c>
      <c r="BM237" s="452">
        <f>+Q237</f>
        <v>0</v>
      </c>
      <c r="BN237" s="48">
        <f t="shared" si="250"/>
        <v>0</v>
      </c>
      <c r="BO237" s="51"/>
      <c r="BP237" s="51"/>
      <c r="BQ237" s="51"/>
      <c r="BR237" s="51"/>
      <c r="BS237" s="51"/>
      <c r="BT237" s="51"/>
      <c r="BU237" s="513"/>
      <c r="BV237" s="514"/>
      <c r="BW237" s="514"/>
      <c r="BX237" s="514"/>
      <c r="BY237" s="514"/>
      <c r="BZ237" s="514"/>
      <c r="CA237" s="514"/>
      <c r="CB237" s="514"/>
      <c r="CC237" s="515"/>
    </row>
    <row r="238" spans="1:81" s="62" customFormat="1" ht="40.200000000000003" customHeight="1" x14ac:dyDescent="0.3">
      <c r="A238" s="38"/>
      <c r="B238" s="507"/>
      <c r="C238" s="459"/>
      <c r="D238" s="609"/>
      <c r="E238" s="612"/>
      <c r="F238" s="612"/>
      <c r="G238" s="612"/>
      <c r="H238" s="612"/>
      <c r="I238" s="612"/>
      <c r="J238" s="705"/>
      <c r="K238" s="489"/>
      <c r="L238" s="474"/>
      <c r="M238" s="477"/>
      <c r="N238" s="480"/>
      <c r="O238" s="483"/>
      <c r="P238" s="521"/>
      <c r="Q238" s="524"/>
      <c r="R238" s="404"/>
      <c r="S238" s="43"/>
      <c r="T238" s="261"/>
      <c r="U238" s="261"/>
      <c r="V238" s="261"/>
      <c r="W238" s="43"/>
      <c r="X238" s="35"/>
      <c r="Y238" s="35"/>
      <c r="Z238" s="35"/>
      <c r="AA238" s="35"/>
      <c r="AB238" s="404"/>
      <c r="AC238" s="527"/>
      <c r="AD238" s="55">
        <f t="shared" si="239"/>
        <v>0</v>
      </c>
      <c r="AE238" s="55">
        <f t="shared" si="239"/>
        <v>0</v>
      </c>
      <c r="AF238" s="55">
        <f t="shared" si="239"/>
        <v>0</v>
      </c>
      <c r="AG238" s="55">
        <f t="shared" si="238"/>
        <v>0</v>
      </c>
      <c r="AH238" s="55">
        <f t="shared" si="238"/>
        <v>0</v>
      </c>
      <c r="AI238" s="55">
        <f t="shared" si="238"/>
        <v>0</v>
      </c>
      <c r="AJ238" s="55">
        <f t="shared" si="238"/>
        <v>0</v>
      </c>
      <c r="AK238" s="404"/>
      <c r="AL238" s="456"/>
      <c r="AM238" s="49">
        <f t="shared" si="247"/>
        <v>0</v>
      </c>
      <c r="AN238" s="52"/>
      <c r="AO238" s="52"/>
      <c r="AP238" s="52"/>
      <c r="AQ238" s="52"/>
      <c r="AR238" s="52"/>
      <c r="AS238" s="52"/>
      <c r="AT238" s="404"/>
      <c r="AU238" s="447"/>
      <c r="AV238" s="49">
        <f t="shared" si="248"/>
        <v>0</v>
      </c>
      <c r="AW238" s="52"/>
      <c r="AX238" s="52"/>
      <c r="AY238" s="52"/>
      <c r="AZ238" s="52"/>
      <c r="BA238" s="52"/>
      <c r="BB238" s="52"/>
      <c r="BC238" s="404"/>
      <c r="BD238" s="450"/>
      <c r="BE238" s="49">
        <f t="shared" si="249"/>
        <v>0</v>
      </c>
      <c r="BF238" s="52"/>
      <c r="BG238" s="52"/>
      <c r="BH238" s="52"/>
      <c r="BI238" s="52"/>
      <c r="BJ238" s="52"/>
      <c r="BK238" s="52"/>
      <c r="BL238" s="404"/>
      <c r="BM238" s="453"/>
      <c r="BN238" s="49">
        <f t="shared" si="250"/>
        <v>0</v>
      </c>
      <c r="BO238" s="52"/>
      <c r="BP238" s="52"/>
      <c r="BQ238" s="52"/>
      <c r="BR238" s="52"/>
      <c r="BS238" s="52"/>
      <c r="BT238" s="52"/>
      <c r="BU238" s="418"/>
      <c r="BV238" s="419"/>
      <c r="BW238" s="419"/>
      <c r="BX238" s="419"/>
      <c r="BY238" s="419"/>
      <c r="BZ238" s="419"/>
      <c r="CA238" s="419"/>
      <c r="CB238" s="419"/>
      <c r="CC238" s="516"/>
    </row>
    <row r="239" spans="1:81" s="62" customFormat="1" ht="40.200000000000003" customHeight="1" x14ac:dyDescent="0.3">
      <c r="A239" s="38"/>
      <c r="B239" s="507"/>
      <c r="C239" s="459"/>
      <c r="D239" s="609"/>
      <c r="E239" s="612"/>
      <c r="F239" s="612"/>
      <c r="G239" s="612"/>
      <c r="H239" s="612"/>
      <c r="I239" s="612"/>
      <c r="J239" s="705"/>
      <c r="K239" s="489"/>
      <c r="L239" s="474"/>
      <c r="M239" s="477"/>
      <c r="N239" s="480"/>
      <c r="O239" s="483"/>
      <c r="P239" s="521"/>
      <c r="Q239" s="524"/>
      <c r="R239" s="404"/>
      <c r="S239" s="43"/>
      <c r="T239" s="261"/>
      <c r="U239" s="261"/>
      <c r="V239" s="261"/>
      <c r="W239" s="43"/>
      <c r="X239" s="35"/>
      <c r="Y239" s="35"/>
      <c r="Z239" s="35"/>
      <c r="AA239" s="35"/>
      <c r="AB239" s="404"/>
      <c r="AC239" s="527"/>
      <c r="AD239" s="55">
        <f t="shared" si="239"/>
        <v>0</v>
      </c>
      <c r="AE239" s="55">
        <f t="shared" si="239"/>
        <v>0</v>
      </c>
      <c r="AF239" s="55">
        <f t="shared" si="239"/>
        <v>0</v>
      </c>
      <c r="AG239" s="55">
        <f t="shared" si="238"/>
        <v>0</v>
      </c>
      <c r="AH239" s="55">
        <f t="shared" si="238"/>
        <v>0</v>
      </c>
      <c r="AI239" s="55">
        <f t="shared" si="238"/>
        <v>0</v>
      </c>
      <c r="AJ239" s="55">
        <f t="shared" si="238"/>
        <v>0</v>
      </c>
      <c r="AK239" s="404"/>
      <c r="AL239" s="456"/>
      <c r="AM239" s="49">
        <f t="shared" si="247"/>
        <v>0</v>
      </c>
      <c r="AN239" s="52"/>
      <c r="AO239" s="52"/>
      <c r="AP239" s="52"/>
      <c r="AQ239" s="52"/>
      <c r="AR239" s="52"/>
      <c r="AS239" s="52"/>
      <c r="AT239" s="404"/>
      <c r="AU239" s="447"/>
      <c r="AV239" s="49">
        <f t="shared" si="248"/>
        <v>0</v>
      </c>
      <c r="AW239" s="52"/>
      <c r="AX239" s="52"/>
      <c r="AY239" s="52"/>
      <c r="AZ239" s="52"/>
      <c r="BA239" s="52"/>
      <c r="BB239" s="52"/>
      <c r="BC239" s="404"/>
      <c r="BD239" s="450"/>
      <c r="BE239" s="49">
        <f t="shared" si="249"/>
        <v>0</v>
      </c>
      <c r="BF239" s="52"/>
      <c r="BG239" s="52"/>
      <c r="BH239" s="52"/>
      <c r="BI239" s="52"/>
      <c r="BJ239" s="52"/>
      <c r="BK239" s="52"/>
      <c r="BL239" s="404"/>
      <c r="BM239" s="453"/>
      <c r="BN239" s="49">
        <f t="shared" si="250"/>
        <v>0</v>
      </c>
      <c r="BO239" s="52"/>
      <c r="BP239" s="52"/>
      <c r="BQ239" s="52"/>
      <c r="BR239" s="52"/>
      <c r="BS239" s="52"/>
      <c r="BT239" s="52"/>
      <c r="BU239" s="418"/>
      <c r="BV239" s="419"/>
      <c r="BW239" s="419"/>
      <c r="BX239" s="419"/>
      <c r="BY239" s="419"/>
      <c r="BZ239" s="419"/>
      <c r="CA239" s="419"/>
      <c r="CB239" s="419"/>
      <c r="CC239" s="516"/>
    </row>
    <row r="240" spans="1:81" s="62" customFormat="1" ht="40.200000000000003" customHeight="1" thickBot="1" x14ac:dyDescent="0.35">
      <c r="A240" s="38"/>
      <c r="B240" s="507"/>
      <c r="C240" s="459"/>
      <c r="D240" s="610"/>
      <c r="E240" s="613"/>
      <c r="F240" s="613"/>
      <c r="G240" s="613"/>
      <c r="H240" s="613"/>
      <c r="I240" s="613"/>
      <c r="J240" s="706"/>
      <c r="K240" s="490"/>
      <c r="L240" s="475"/>
      <c r="M240" s="478"/>
      <c r="N240" s="481"/>
      <c r="O240" s="484"/>
      <c r="P240" s="522"/>
      <c r="Q240" s="525"/>
      <c r="R240" s="405"/>
      <c r="S240" s="44"/>
      <c r="T240" s="262"/>
      <c r="U240" s="262"/>
      <c r="V240" s="262"/>
      <c r="W240" s="44"/>
      <c r="X240" s="36"/>
      <c r="Y240" s="36"/>
      <c r="Z240" s="36"/>
      <c r="AA240" s="36"/>
      <c r="AB240" s="405"/>
      <c r="AC240" s="528"/>
      <c r="AD240" s="56">
        <f t="shared" si="239"/>
        <v>0</v>
      </c>
      <c r="AE240" s="56">
        <f t="shared" si="239"/>
        <v>0</v>
      </c>
      <c r="AF240" s="56">
        <f t="shared" si="239"/>
        <v>0</v>
      </c>
      <c r="AG240" s="56">
        <f t="shared" si="238"/>
        <v>0</v>
      </c>
      <c r="AH240" s="56">
        <f t="shared" si="238"/>
        <v>0</v>
      </c>
      <c r="AI240" s="56">
        <f t="shared" si="238"/>
        <v>0</v>
      </c>
      <c r="AJ240" s="56">
        <f t="shared" si="238"/>
        <v>0</v>
      </c>
      <c r="AK240" s="405"/>
      <c r="AL240" s="457"/>
      <c r="AM240" s="50">
        <f t="shared" si="247"/>
        <v>0</v>
      </c>
      <c r="AN240" s="53"/>
      <c r="AO240" s="53"/>
      <c r="AP240" s="53"/>
      <c r="AQ240" s="53"/>
      <c r="AR240" s="53"/>
      <c r="AS240" s="53"/>
      <c r="AT240" s="405"/>
      <c r="AU240" s="448"/>
      <c r="AV240" s="50">
        <f t="shared" si="248"/>
        <v>0</v>
      </c>
      <c r="AW240" s="53"/>
      <c r="AX240" s="53"/>
      <c r="AY240" s="53"/>
      <c r="AZ240" s="53"/>
      <c r="BA240" s="53"/>
      <c r="BB240" s="53"/>
      <c r="BC240" s="405"/>
      <c r="BD240" s="451"/>
      <c r="BE240" s="50">
        <f t="shared" si="249"/>
        <v>0</v>
      </c>
      <c r="BF240" s="53"/>
      <c r="BG240" s="53"/>
      <c r="BH240" s="53"/>
      <c r="BI240" s="53"/>
      <c r="BJ240" s="53"/>
      <c r="BK240" s="53"/>
      <c r="BL240" s="405"/>
      <c r="BM240" s="454"/>
      <c r="BN240" s="50">
        <f t="shared" si="250"/>
        <v>0</v>
      </c>
      <c r="BO240" s="53"/>
      <c r="BP240" s="53"/>
      <c r="BQ240" s="53"/>
      <c r="BR240" s="53"/>
      <c r="BS240" s="53"/>
      <c r="BT240" s="53"/>
      <c r="BU240" s="517"/>
      <c r="BV240" s="518"/>
      <c r="BW240" s="518"/>
      <c r="BX240" s="518"/>
      <c r="BY240" s="518"/>
      <c r="BZ240" s="518"/>
      <c r="CA240" s="518"/>
      <c r="CB240" s="518"/>
      <c r="CC240" s="519"/>
    </row>
    <row r="241" spans="1:81" s="62" customFormat="1" ht="40.200000000000003" customHeight="1" thickTop="1" x14ac:dyDescent="0.3">
      <c r="A241" s="38"/>
      <c r="B241" s="507"/>
      <c r="C241" s="459"/>
      <c r="D241" s="608"/>
      <c r="E241" s="611"/>
      <c r="F241" s="611"/>
      <c r="G241" s="611"/>
      <c r="H241" s="611"/>
      <c r="I241" s="611"/>
      <c r="J241" s="704">
        <v>482</v>
      </c>
      <c r="K241" s="488" t="str">
        <f>+Metas!K547</f>
        <v>Jornadas de trabajo orientadas a establecer las situaciones problemáticas de la comunidad.</v>
      </c>
      <c r="L241" s="473"/>
      <c r="M241" s="476">
        <f>SUM(N241:Q241)</f>
        <v>0</v>
      </c>
      <c r="N241" s="479"/>
      <c r="O241" s="482"/>
      <c r="P241" s="520"/>
      <c r="Q241" s="523"/>
      <c r="R241" s="403">
        <f>+$J241</f>
        <v>482</v>
      </c>
      <c r="S241" s="253"/>
      <c r="T241" s="260"/>
      <c r="U241" s="260"/>
      <c r="V241" s="260"/>
      <c r="W241" s="42"/>
      <c r="X241" s="34"/>
      <c r="Y241" s="34"/>
      <c r="Z241" s="34"/>
      <c r="AA241" s="34"/>
      <c r="AB241" s="403">
        <f t="shared" si="254"/>
        <v>482</v>
      </c>
      <c r="AC241" s="526">
        <f t="shared" ref="AC241" si="262">+L241</f>
        <v>0</v>
      </c>
      <c r="AD241" s="54">
        <f t="shared" si="239"/>
        <v>0</v>
      </c>
      <c r="AE241" s="54">
        <f t="shared" si="239"/>
        <v>0</v>
      </c>
      <c r="AF241" s="54">
        <f t="shared" si="239"/>
        <v>0</v>
      </c>
      <c r="AG241" s="54">
        <f t="shared" si="238"/>
        <v>0</v>
      </c>
      <c r="AH241" s="54">
        <f t="shared" si="238"/>
        <v>0</v>
      </c>
      <c r="AI241" s="54">
        <f t="shared" si="238"/>
        <v>0</v>
      </c>
      <c r="AJ241" s="54">
        <f t="shared" si="238"/>
        <v>0</v>
      </c>
      <c r="AK241" s="403">
        <f t="shared" si="256"/>
        <v>482</v>
      </c>
      <c r="AL241" s="455">
        <f>+N241</f>
        <v>0</v>
      </c>
      <c r="AM241" s="48">
        <f t="shared" si="247"/>
        <v>0</v>
      </c>
      <c r="AN241" s="51"/>
      <c r="AO241" s="51"/>
      <c r="AP241" s="51"/>
      <c r="AQ241" s="51"/>
      <c r="AR241" s="51"/>
      <c r="AS241" s="51"/>
      <c r="AT241" s="403">
        <f t="shared" si="257"/>
        <v>482</v>
      </c>
      <c r="AU241" s="446">
        <f>+O241</f>
        <v>0</v>
      </c>
      <c r="AV241" s="48">
        <f t="shared" si="248"/>
        <v>0</v>
      </c>
      <c r="AW241" s="51"/>
      <c r="AX241" s="51"/>
      <c r="AY241" s="51"/>
      <c r="AZ241" s="51"/>
      <c r="BA241" s="51"/>
      <c r="BB241" s="51"/>
      <c r="BC241" s="403">
        <f t="shared" si="258"/>
        <v>482</v>
      </c>
      <c r="BD241" s="449">
        <f>+P241</f>
        <v>0</v>
      </c>
      <c r="BE241" s="48">
        <f t="shared" si="249"/>
        <v>0</v>
      </c>
      <c r="BF241" s="51"/>
      <c r="BG241" s="51"/>
      <c r="BH241" s="51"/>
      <c r="BI241" s="51"/>
      <c r="BJ241" s="51"/>
      <c r="BK241" s="51"/>
      <c r="BL241" s="403">
        <f t="shared" si="259"/>
        <v>482</v>
      </c>
      <c r="BM241" s="452">
        <f>+Q241</f>
        <v>0</v>
      </c>
      <c r="BN241" s="48">
        <f t="shared" si="250"/>
        <v>0</v>
      </c>
      <c r="BO241" s="51"/>
      <c r="BP241" s="51"/>
      <c r="BQ241" s="51"/>
      <c r="BR241" s="51"/>
      <c r="BS241" s="51"/>
      <c r="BT241" s="51"/>
      <c r="BU241" s="513"/>
      <c r="BV241" s="514"/>
      <c r="BW241" s="514"/>
      <c r="BX241" s="514"/>
      <c r="BY241" s="514"/>
      <c r="BZ241" s="514"/>
      <c r="CA241" s="514"/>
      <c r="CB241" s="514"/>
      <c r="CC241" s="515"/>
    </row>
    <row r="242" spans="1:81" s="62" customFormat="1" ht="40.200000000000003" customHeight="1" x14ac:dyDescent="0.3">
      <c r="A242" s="38"/>
      <c r="B242" s="507"/>
      <c r="C242" s="459"/>
      <c r="D242" s="609"/>
      <c r="E242" s="612"/>
      <c r="F242" s="612"/>
      <c r="G242" s="612"/>
      <c r="H242" s="612"/>
      <c r="I242" s="612"/>
      <c r="J242" s="705"/>
      <c r="K242" s="489"/>
      <c r="L242" s="474"/>
      <c r="M242" s="477"/>
      <c r="N242" s="480"/>
      <c r="O242" s="483"/>
      <c r="P242" s="521"/>
      <c r="Q242" s="524"/>
      <c r="R242" s="404"/>
      <c r="S242" s="43"/>
      <c r="T242" s="261"/>
      <c r="U242" s="261"/>
      <c r="V242" s="261"/>
      <c r="W242" s="43"/>
      <c r="X242" s="35"/>
      <c r="Y242" s="35"/>
      <c r="Z242" s="35"/>
      <c r="AA242" s="35"/>
      <c r="AB242" s="404"/>
      <c r="AC242" s="527"/>
      <c r="AD242" s="55">
        <f t="shared" si="239"/>
        <v>0</v>
      </c>
      <c r="AE242" s="55">
        <f t="shared" si="239"/>
        <v>0</v>
      </c>
      <c r="AF242" s="55">
        <f t="shared" si="239"/>
        <v>0</v>
      </c>
      <c r="AG242" s="55">
        <f t="shared" si="238"/>
        <v>0</v>
      </c>
      <c r="AH242" s="55">
        <f t="shared" si="238"/>
        <v>0</v>
      </c>
      <c r="AI242" s="55">
        <f t="shared" si="238"/>
        <v>0</v>
      </c>
      <c r="AJ242" s="55">
        <f t="shared" si="238"/>
        <v>0</v>
      </c>
      <c r="AK242" s="404"/>
      <c r="AL242" s="456"/>
      <c r="AM242" s="49">
        <f t="shared" si="247"/>
        <v>0</v>
      </c>
      <c r="AN242" s="52"/>
      <c r="AO242" s="52"/>
      <c r="AP242" s="52"/>
      <c r="AQ242" s="52"/>
      <c r="AR242" s="52"/>
      <c r="AS242" s="52"/>
      <c r="AT242" s="404"/>
      <c r="AU242" s="447"/>
      <c r="AV242" s="49">
        <f t="shared" si="248"/>
        <v>0</v>
      </c>
      <c r="AW242" s="52"/>
      <c r="AX242" s="52"/>
      <c r="AY242" s="52"/>
      <c r="AZ242" s="52"/>
      <c r="BA242" s="52"/>
      <c r="BB242" s="52"/>
      <c r="BC242" s="404"/>
      <c r="BD242" s="450"/>
      <c r="BE242" s="49">
        <f t="shared" si="249"/>
        <v>0</v>
      </c>
      <c r="BF242" s="52"/>
      <c r="BG242" s="52"/>
      <c r="BH242" s="52"/>
      <c r="BI242" s="52"/>
      <c r="BJ242" s="52"/>
      <c r="BK242" s="52"/>
      <c r="BL242" s="404"/>
      <c r="BM242" s="453"/>
      <c r="BN242" s="49">
        <f t="shared" si="250"/>
        <v>0</v>
      </c>
      <c r="BO242" s="52"/>
      <c r="BP242" s="52"/>
      <c r="BQ242" s="52"/>
      <c r="BR242" s="52"/>
      <c r="BS242" s="52"/>
      <c r="BT242" s="52"/>
      <c r="BU242" s="418"/>
      <c r="BV242" s="419"/>
      <c r="BW242" s="419"/>
      <c r="BX242" s="419"/>
      <c r="BY242" s="419"/>
      <c r="BZ242" s="419"/>
      <c r="CA242" s="419"/>
      <c r="CB242" s="419"/>
      <c r="CC242" s="516"/>
    </row>
    <row r="243" spans="1:81" s="62" customFormat="1" ht="40.200000000000003" customHeight="1" x14ac:dyDescent="0.3">
      <c r="A243" s="38"/>
      <c r="B243" s="507"/>
      <c r="C243" s="459"/>
      <c r="D243" s="609"/>
      <c r="E243" s="612"/>
      <c r="F243" s="612"/>
      <c r="G243" s="612"/>
      <c r="H243" s="612"/>
      <c r="I243" s="612"/>
      <c r="J243" s="705"/>
      <c r="K243" s="489"/>
      <c r="L243" s="474"/>
      <c r="M243" s="477"/>
      <c r="N243" s="480"/>
      <c r="O243" s="483"/>
      <c r="P243" s="521"/>
      <c r="Q243" s="524"/>
      <c r="R243" s="404"/>
      <c r="S243" s="43"/>
      <c r="T243" s="261"/>
      <c r="U243" s="261"/>
      <c r="V243" s="261"/>
      <c r="W243" s="43"/>
      <c r="X243" s="35"/>
      <c r="Y243" s="35"/>
      <c r="Z243" s="35"/>
      <c r="AA243" s="35"/>
      <c r="AB243" s="404"/>
      <c r="AC243" s="527"/>
      <c r="AD243" s="55">
        <f t="shared" si="239"/>
        <v>0</v>
      </c>
      <c r="AE243" s="55">
        <f t="shared" si="239"/>
        <v>0</v>
      </c>
      <c r="AF243" s="55">
        <f t="shared" si="239"/>
        <v>0</v>
      </c>
      <c r="AG243" s="55">
        <f t="shared" si="238"/>
        <v>0</v>
      </c>
      <c r="AH243" s="55">
        <f t="shared" si="238"/>
        <v>0</v>
      </c>
      <c r="AI243" s="55">
        <f t="shared" si="238"/>
        <v>0</v>
      </c>
      <c r="AJ243" s="55">
        <f t="shared" si="238"/>
        <v>0</v>
      </c>
      <c r="AK243" s="404"/>
      <c r="AL243" s="456"/>
      <c r="AM243" s="49">
        <f t="shared" si="247"/>
        <v>0</v>
      </c>
      <c r="AN243" s="52"/>
      <c r="AO243" s="52"/>
      <c r="AP243" s="52"/>
      <c r="AQ243" s="52"/>
      <c r="AR243" s="52"/>
      <c r="AS243" s="52"/>
      <c r="AT243" s="404"/>
      <c r="AU243" s="447"/>
      <c r="AV243" s="49">
        <f t="shared" si="248"/>
        <v>0</v>
      </c>
      <c r="AW243" s="52"/>
      <c r="AX243" s="52"/>
      <c r="AY243" s="52"/>
      <c r="AZ243" s="52"/>
      <c r="BA243" s="52"/>
      <c r="BB243" s="52"/>
      <c r="BC243" s="404"/>
      <c r="BD243" s="450"/>
      <c r="BE243" s="49">
        <f t="shared" si="249"/>
        <v>0</v>
      </c>
      <c r="BF243" s="52"/>
      <c r="BG243" s="52"/>
      <c r="BH243" s="52"/>
      <c r="BI243" s="52"/>
      <c r="BJ243" s="52"/>
      <c r="BK243" s="52"/>
      <c r="BL243" s="404"/>
      <c r="BM243" s="453"/>
      <c r="BN243" s="49">
        <f t="shared" si="250"/>
        <v>0</v>
      </c>
      <c r="BO243" s="52"/>
      <c r="BP243" s="52"/>
      <c r="BQ243" s="52"/>
      <c r="BR243" s="52"/>
      <c r="BS243" s="52"/>
      <c r="BT243" s="52"/>
      <c r="BU243" s="418"/>
      <c r="BV243" s="419"/>
      <c r="BW243" s="419"/>
      <c r="BX243" s="419"/>
      <c r="BY243" s="419"/>
      <c r="BZ243" s="419"/>
      <c r="CA243" s="419"/>
      <c r="CB243" s="419"/>
      <c r="CC243" s="516"/>
    </row>
    <row r="244" spans="1:81" s="62" customFormat="1" ht="40.200000000000003" customHeight="1" thickBot="1" x14ac:dyDescent="0.35">
      <c r="A244" s="38"/>
      <c r="B244" s="507"/>
      <c r="C244" s="459"/>
      <c r="D244" s="610"/>
      <c r="E244" s="613"/>
      <c r="F244" s="613"/>
      <c r="G244" s="613"/>
      <c r="H244" s="613"/>
      <c r="I244" s="613"/>
      <c r="J244" s="706"/>
      <c r="K244" s="490"/>
      <c r="L244" s="475"/>
      <c r="M244" s="478"/>
      <c r="N244" s="481"/>
      <c r="O244" s="484"/>
      <c r="P244" s="522"/>
      <c r="Q244" s="525"/>
      <c r="R244" s="405"/>
      <c r="S244" s="44"/>
      <c r="T244" s="262"/>
      <c r="U244" s="262"/>
      <c r="V244" s="262"/>
      <c r="W244" s="44"/>
      <c r="X244" s="36"/>
      <c r="Y244" s="36"/>
      <c r="Z244" s="36"/>
      <c r="AA244" s="36"/>
      <c r="AB244" s="405"/>
      <c r="AC244" s="528"/>
      <c r="AD244" s="56">
        <f t="shared" si="239"/>
        <v>0</v>
      </c>
      <c r="AE244" s="56">
        <f t="shared" si="239"/>
        <v>0</v>
      </c>
      <c r="AF244" s="56">
        <f t="shared" si="239"/>
        <v>0</v>
      </c>
      <c r="AG244" s="56">
        <f t="shared" si="238"/>
        <v>0</v>
      </c>
      <c r="AH244" s="56">
        <f t="shared" si="238"/>
        <v>0</v>
      </c>
      <c r="AI244" s="56">
        <f t="shared" si="238"/>
        <v>0</v>
      </c>
      <c r="AJ244" s="56">
        <f t="shared" si="238"/>
        <v>0</v>
      </c>
      <c r="AK244" s="405"/>
      <c r="AL244" s="457"/>
      <c r="AM244" s="50">
        <f t="shared" si="247"/>
        <v>0</v>
      </c>
      <c r="AN244" s="53"/>
      <c r="AO244" s="53"/>
      <c r="AP244" s="53"/>
      <c r="AQ244" s="53"/>
      <c r="AR244" s="53"/>
      <c r="AS244" s="53"/>
      <c r="AT244" s="405"/>
      <c r="AU244" s="448"/>
      <c r="AV244" s="50">
        <f t="shared" si="248"/>
        <v>0</v>
      </c>
      <c r="AW244" s="53"/>
      <c r="AX244" s="53"/>
      <c r="AY244" s="53"/>
      <c r="AZ244" s="53"/>
      <c r="BA244" s="53"/>
      <c r="BB244" s="53"/>
      <c r="BC244" s="405"/>
      <c r="BD244" s="451"/>
      <c r="BE244" s="50">
        <f t="shared" si="249"/>
        <v>0</v>
      </c>
      <c r="BF244" s="53"/>
      <c r="BG244" s="53"/>
      <c r="BH244" s="53"/>
      <c r="BI244" s="53"/>
      <c r="BJ244" s="53"/>
      <c r="BK244" s="53"/>
      <c r="BL244" s="405"/>
      <c r="BM244" s="454"/>
      <c r="BN244" s="50">
        <f t="shared" si="250"/>
        <v>0</v>
      </c>
      <c r="BO244" s="53"/>
      <c r="BP244" s="53"/>
      <c r="BQ244" s="53"/>
      <c r="BR244" s="53"/>
      <c r="BS244" s="53"/>
      <c r="BT244" s="53"/>
      <c r="BU244" s="517"/>
      <c r="BV244" s="518"/>
      <c r="BW244" s="518"/>
      <c r="BX244" s="518"/>
      <c r="BY244" s="518"/>
      <c r="BZ244" s="518"/>
      <c r="CA244" s="518"/>
      <c r="CB244" s="518"/>
      <c r="CC244" s="519"/>
    </row>
    <row r="245" spans="1:81" s="62" customFormat="1" ht="40.200000000000003" customHeight="1" thickTop="1" x14ac:dyDescent="0.3">
      <c r="A245" s="38"/>
      <c r="B245" s="507"/>
      <c r="C245" s="459"/>
      <c r="D245" s="608"/>
      <c r="E245" s="611"/>
      <c r="F245" s="611"/>
      <c r="G245" s="611"/>
      <c r="H245" s="611"/>
      <c r="I245" s="611"/>
      <c r="J245" s="704">
        <v>483</v>
      </c>
      <c r="K245" s="488" t="str">
        <f>+Metas!K548</f>
        <v>Acciones orientadas a gestionar el apoyo Institucional para la solución de las situaciones problemáticas de la comunidad.</v>
      </c>
      <c r="L245" s="473"/>
      <c r="M245" s="476">
        <f>SUM(N245:Q245)</f>
        <v>0</v>
      </c>
      <c r="N245" s="479"/>
      <c r="O245" s="482"/>
      <c r="P245" s="520"/>
      <c r="Q245" s="523"/>
      <c r="R245" s="403">
        <f>+$J245</f>
        <v>483</v>
      </c>
      <c r="S245" s="253"/>
      <c r="T245" s="260"/>
      <c r="U245" s="260"/>
      <c r="V245" s="260"/>
      <c r="W245" s="42"/>
      <c r="X245" s="34"/>
      <c r="Y245" s="34"/>
      <c r="Z245" s="34"/>
      <c r="AA245" s="34"/>
      <c r="AB245" s="403">
        <f t="shared" si="254"/>
        <v>483</v>
      </c>
      <c r="AC245" s="526">
        <f t="shared" ref="AC245" si="263">+L245</f>
        <v>0</v>
      </c>
      <c r="AD245" s="54">
        <f t="shared" si="239"/>
        <v>0</v>
      </c>
      <c r="AE245" s="54">
        <f t="shared" si="239"/>
        <v>0</v>
      </c>
      <c r="AF245" s="54">
        <f t="shared" si="239"/>
        <v>0</v>
      </c>
      <c r="AG245" s="54">
        <f t="shared" si="238"/>
        <v>0</v>
      </c>
      <c r="AH245" s="54">
        <f t="shared" si="238"/>
        <v>0</v>
      </c>
      <c r="AI245" s="54">
        <f t="shared" si="238"/>
        <v>0</v>
      </c>
      <c r="AJ245" s="54">
        <f t="shared" si="238"/>
        <v>0</v>
      </c>
      <c r="AK245" s="403">
        <f t="shared" si="256"/>
        <v>483</v>
      </c>
      <c r="AL245" s="455">
        <f>+N245</f>
        <v>0</v>
      </c>
      <c r="AM245" s="48">
        <f t="shared" si="247"/>
        <v>0</v>
      </c>
      <c r="AN245" s="51"/>
      <c r="AO245" s="51"/>
      <c r="AP245" s="51"/>
      <c r="AQ245" s="51"/>
      <c r="AR245" s="51"/>
      <c r="AS245" s="51"/>
      <c r="AT245" s="403">
        <f t="shared" si="257"/>
        <v>483</v>
      </c>
      <c r="AU245" s="446">
        <f>+O245</f>
        <v>0</v>
      </c>
      <c r="AV245" s="48">
        <f t="shared" si="248"/>
        <v>0</v>
      </c>
      <c r="AW245" s="51"/>
      <c r="AX245" s="51"/>
      <c r="AY245" s="51"/>
      <c r="AZ245" s="51"/>
      <c r="BA245" s="51"/>
      <c r="BB245" s="51"/>
      <c r="BC245" s="403">
        <f t="shared" si="258"/>
        <v>483</v>
      </c>
      <c r="BD245" s="449">
        <f>+P245</f>
        <v>0</v>
      </c>
      <c r="BE245" s="48">
        <f t="shared" si="249"/>
        <v>0</v>
      </c>
      <c r="BF245" s="51"/>
      <c r="BG245" s="51"/>
      <c r="BH245" s="51"/>
      <c r="BI245" s="51"/>
      <c r="BJ245" s="51"/>
      <c r="BK245" s="51"/>
      <c r="BL245" s="403">
        <f t="shared" si="259"/>
        <v>483</v>
      </c>
      <c r="BM245" s="452">
        <f>+Q245</f>
        <v>0</v>
      </c>
      <c r="BN245" s="48">
        <f t="shared" si="250"/>
        <v>0</v>
      </c>
      <c r="BO245" s="51"/>
      <c r="BP245" s="51"/>
      <c r="BQ245" s="51"/>
      <c r="BR245" s="51"/>
      <c r="BS245" s="51"/>
      <c r="BT245" s="51"/>
      <c r="BU245" s="513"/>
      <c r="BV245" s="514"/>
      <c r="BW245" s="514"/>
      <c r="BX245" s="514"/>
      <c r="BY245" s="514"/>
      <c r="BZ245" s="514"/>
      <c r="CA245" s="514"/>
      <c r="CB245" s="514"/>
      <c r="CC245" s="515"/>
    </row>
    <row r="246" spans="1:81" s="62" customFormat="1" ht="40.200000000000003" customHeight="1" x14ac:dyDescent="0.3">
      <c r="A246" s="38"/>
      <c r="B246" s="507"/>
      <c r="C246" s="459"/>
      <c r="D246" s="609"/>
      <c r="E246" s="612"/>
      <c r="F246" s="612"/>
      <c r="G246" s="612"/>
      <c r="H246" s="612"/>
      <c r="I246" s="612"/>
      <c r="J246" s="705"/>
      <c r="K246" s="489"/>
      <c r="L246" s="474"/>
      <c r="M246" s="477"/>
      <c r="N246" s="480"/>
      <c r="O246" s="483"/>
      <c r="P246" s="521"/>
      <c r="Q246" s="524"/>
      <c r="R246" s="404"/>
      <c r="S246" s="43"/>
      <c r="T246" s="261"/>
      <c r="U246" s="261"/>
      <c r="V246" s="261"/>
      <c r="W246" s="43"/>
      <c r="X246" s="35"/>
      <c r="Y246" s="35"/>
      <c r="Z246" s="35"/>
      <c r="AA246" s="35"/>
      <c r="AB246" s="404"/>
      <c r="AC246" s="527"/>
      <c r="AD246" s="55">
        <f t="shared" si="239"/>
        <v>0</v>
      </c>
      <c r="AE246" s="55">
        <f t="shared" si="239"/>
        <v>0</v>
      </c>
      <c r="AF246" s="55">
        <f t="shared" si="239"/>
        <v>0</v>
      </c>
      <c r="AG246" s="55">
        <f t="shared" si="238"/>
        <v>0</v>
      </c>
      <c r="AH246" s="55">
        <f t="shared" si="238"/>
        <v>0</v>
      </c>
      <c r="AI246" s="55">
        <f t="shared" si="238"/>
        <v>0</v>
      </c>
      <c r="AJ246" s="55">
        <f t="shared" si="238"/>
        <v>0</v>
      </c>
      <c r="AK246" s="404"/>
      <c r="AL246" s="456"/>
      <c r="AM246" s="49">
        <f t="shared" si="247"/>
        <v>0</v>
      </c>
      <c r="AN246" s="52"/>
      <c r="AO246" s="52"/>
      <c r="AP246" s="52"/>
      <c r="AQ246" s="52"/>
      <c r="AR246" s="52"/>
      <c r="AS246" s="52"/>
      <c r="AT246" s="404"/>
      <c r="AU246" s="447"/>
      <c r="AV246" s="49">
        <f t="shared" si="248"/>
        <v>0</v>
      </c>
      <c r="AW246" s="52"/>
      <c r="AX246" s="52"/>
      <c r="AY246" s="52"/>
      <c r="AZ246" s="52"/>
      <c r="BA246" s="52"/>
      <c r="BB246" s="52"/>
      <c r="BC246" s="404"/>
      <c r="BD246" s="450"/>
      <c r="BE246" s="49">
        <f t="shared" si="249"/>
        <v>0</v>
      </c>
      <c r="BF246" s="52"/>
      <c r="BG246" s="52"/>
      <c r="BH246" s="52"/>
      <c r="BI246" s="52"/>
      <c r="BJ246" s="52"/>
      <c r="BK246" s="52"/>
      <c r="BL246" s="404"/>
      <c r="BM246" s="453"/>
      <c r="BN246" s="49">
        <f t="shared" si="250"/>
        <v>0</v>
      </c>
      <c r="BO246" s="52"/>
      <c r="BP246" s="52"/>
      <c r="BQ246" s="52"/>
      <c r="BR246" s="52"/>
      <c r="BS246" s="52"/>
      <c r="BT246" s="52"/>
      <c r="BU246" s="418"/>
      <c r="BV246" s="419"/>
      <c r="BW246" s="419"/>
      <c r="BX246" s="419"/>
      <c r="BY246" s="419"/>
      <c r="BZ246" s="419"/>
      <c r="CA246" s="419"/>
      <c r="CB246" s="419"/>
      <c r="CC246" s="516"/>
    </row>
    <row r="247" spans="1:81" s="62" customFormat="1" ht="40.200000000000003" customHeight="1" x14ac:dyDescent="0.3">
      <c r="A247" s="38"/>
      <c r="B247" s="507"/>
      <c r="C247" s="459"/>
      <c r="D247" s="609"/>
      <c r="E247" s="612"/>
      <c r="F247" s="612"/>
      <c r="G247" s="612"/>
      <c r="H247" s="612"/>
      <c r="I247" s="612"/>
      <c r="J247" s="705"/>
      <c r="K247" s="489"/>
      <c r="L247" s="474"/>
      <c r="M247" s="477"/>
      <c r="N247" s="480"/>
      <c r="O247" s="483"/>
      <c r="P247" s="521"/>
      <c r="Q247" s="524"/>
      <c r="R247" s="404"/>
      <c r="S247" s="43"/>
      <c r="T247" s="261"/>
      <c r="U247" s="261"/>
      <c r="V247" s="261"/>
      <c r="W247" s="43"/>
      <c r="X247" s="35"/>
      <c r="Y247" s="35"/>
      <c r="Z247" s="35"/>
      <c r="AA247" s="35"/>
      <c r="AB247" s="404"/>
      <c r="AC247" s="527"/>
      <c r="AD247" s="55">
        <f t="shared" si="239"/>
        <v>0</v>
      </c>
      <c r="AE247" s="55">
        <f t="shared" si="239"/>
        <v>0</v>
      </c>
      <c r="AF247" s="55">
        <f t="shared" si="239"/>
        <v>0</v>
      </c>
      <c r="AG247" s="55">
        <f t="shared" si="238"/>
        <v>0</v>
      </c>
      <c r="AH247" s="55">
        <f t="shared" si="238"/>
        <v>0</v>
      </c>
      <c r="AI247" s="55">
        <f t="shared" si="238"/>
        <v>0</v>
      </c>
      <c r="AJ247" s="55">
        <f t="shared" si="238"/>
        <v>0</v>
      </c>
      <c r="AK247" s="404"/>
      <c r="AL247" s="456"/>
      <c r="AM247" s="49">
        <f t="shared" si="247"/>
        <v>0</v>
      </c>
      <c r="AN247" s="52"/>
      <c r="AO247" s="52"/>
      <c r="AP247" s="52"/>
      <c r="AQ247" s="52"/>
      <c r="AR247" s="52"/>
      <c r="AS247" s="52"/>
      <c r="AT247" s="404"/>
      <c r="AU247" s="447"/>
      <c r="AV247" s="49">
        <f t="shared" si="248"/>
        <v>0</v>
      </c>
      <c r="AW247" s="52"/>
      <c r="AX247" s="52"/>
      <c r="AY247" s="52"/>
      <c r="AZ247" s="52"/>
      <c r="BA247" s="52"/>
      <c r="BB247" s="52"/>
      <c r="BC247" s="404"/>
      <c r="BD247" s="450"/>
      <c r="BE247" s="49">
        <f t="shared" si="249"/>
        <v>0</v>
      </c>
      <c r="BF247" s="52"/>
      <c r="BG247" s="52"/>
      <c r="BH247" s="52"/>
      <c r="BI247" s="52"/>
      <c r="BJ247" s="52"/>
      <c r="BK247" s="52"/>
      <c r="BL247" s="404"/>
      <c r="BM247" s="453"/>
      <c r="BN247" s="49">
        <f t="shared" si="250"/>
        <v>0</v>
      </c>
      <c r="BO247" s="52"/>
      <c r="BP247" s="52"/>
      <c r="BQ247" s="52"/>
      <c r="BR247" s="52"/>
      <c r="BS247" s="52"/>
      <c r="BT247" s="52"/>
      <c r="BU247" s="418"/>
      <c r="BV247" s="419"/>
      <c r="BW247" s="419"/>
      <c r="BX247" s="419"/>
      <c r="BY247" s="419"/>
      <c r="BZ247" s="419"/>
      <c r="CA247" s="419"/>
      <c r="CB247" s="419"/>
      <c r="CC247" s="516"/>
    </row>
    <row r="248" spans="1:81" s="62" customFormat="1" ht="40.200000000000003" customHeight="1" thickBot="1" x14ac:dyDescent="0.35">
      <c r="A248" s="38"/>
      <c r="B248" s="507"/>
      <c r="C248" s="459"/>
      <c r="D248" s="610"/>
      <c r="E248" s="613"/>
      <c r="F248" s="613"/>
      <c r="G248" s="613"/>
      <c r="H248" s="613"/>
      <c r="I248" s="613"/>
      <c r="J248" s="706"/>
      <c r="K248" s="490"/>
      <c r="L248" s="475"/>
      <c r="M248" s="478"/>
      <c r="N248" s="481"/>
      <c r="O248" s="484"/>
      <c r="P248" s="522"/>
      <c r="Q248" s="525"/>
      <c r="R248" s="405"/>
      <c r="S248" s="44"/>
      <c r="T248" s="262"/>
      <c r="U248" s="262"/>
      <c r="V248" s="262"/>
      <c r="W248" s="44"/>
      <c r="X248" s="36"/>
      <c r="Y248" s="36"/>
      <c r="Z248" s="36"/>
      <c r="AA248" s="36"/>
      <c r="AB248" s="405"/>
      <c r="AC248" s="528"/>
      <c r="AD248" s="56">
        <f t="shared" si="239"/>
        <v>0</v>
      </c>
      <c r="AE248" s="56">
        <f t="shared" si="239"/>
        <v>0</v>
      </c>
      <c r="AF248" s="56">
        <f t="shared" si="239"/>
        <v>0</v>
      </c>
      <c r="AG248" s="56">
        <f t="shared" si="238"/>
        <v>0</v>
      </c>
      <c r="AH248" s="56">
        <f t="shared" si="238"/>
        <v>0</v>
      </c>
      <c r="AI248" s="56">
        <f t="shared" si="238"/>
        <v>0</v>
      </c>
      <c r="AJ248" s="56">
        <f t="shared" si="238"/>
        <v>0</v>
      </c>
      <c r="AK248" s="405"/>
      <c r="AL248" s="457"/>
      <c r="AM248" s="50">
        <f t="shared" si="247"/>
        <v>0</v>
      </c>
      <c r="AN248" s="53"/>
      <c r="AO248" s="53"/>
      <c r="AP248" s="53"/>
      <c r="AQ248" s="53"/>
      <c r="AR248" s="53"/>
      <c r="AS248" s="53"/>
      <c r="AT248" s="405"/>
      <c r="AU248" s="448"/>
      <c r="AV248" s="50">
        <f t="shared" si="248"/>
        <v>0</v>
      </c>
      <c r="AW248" s="53"/>
      <c r="AX248" s="53"/>
      <c r="AY248" s="53"/>
      <c r="AZ248" s="53"/>
      <c r="BA248" s="53"/>
      <c r="BB248" s="53"/>
      <c r="BC248" s="405"/>
      <c r="BD248" s="451"/>
      <c r="BE248" s="50">
        <f t="shared" si="249"/>
        <v>0</v>
      </c>
      <c r="BF248" s="53"/>
      <c r="BG248" s="53"/>
      <c r="BH248" s="53"/>
      <c r="BI248" s="53"/>
      <c r="BJ248" s="53"/>
      <c r="BK248" s="53"/>
      <c r="BL248" s="405"/>
      <c r="BM248" s="454"/>
      <c r="BN248" s="50">
        <f t="shared" si="250"/>
        <v>0</v>
      </c>
      <c r="BO248" s="53"/>
      <c r="BP248" s="53"/>
      <c r="BQ248" s="53"/>
      <c r="BR248" s="53"/>
      <c r="BS248" s="53"/>
      <c r="BT248" s="53"/>
      <c r="BU248" s="517"/>
      <c r="BV248" s="518"/>
      <c r="BW248" s="518"/>
      <c r="BX248" s="518"/>
      <c r="BY248" s="518"/>
      <c r="BZ248" s="518"/>
      <c r="CA248" s="518"/>
      <c r="CB248" s="518"/>
      <c r="CC248" s="519"/>
    </row>
    <row r="249" spans="1:81" s="62" customFormat="1" ht="40.200000000000003" customHeight="1" thickTop="1" x14ac:dyDescent="0.3">
      <c r="A249" s="38"/>
      <c r="B249" s="507"/>
      <c r="C249" s="459"/>
      <c r="D249" s="608"/>
      <c r="E249" s="611"/>
      <c r="F249" s="611"/>
      <c r="G249" s="611"/>
      <c r="H249" s="611"/>
      <c r="I249" s="611"/>
      <c r="J249" s="704">
        <v>484</v>
      </c>
      <c r="K249" s="488" t="str">
        <f>+Metas!K549</f>
        <v>Estrategias formuladas e implementadas de manera integral para prevenir, controlar y combatir el micro tráfico en el Departamento.</v>
      </c>
      <c r="L249" s="473"/>
      <c r="M249" s="476">
        <f>SUM(N249:Q249)</f>
        <v>0</v>
      </c>
      <c r="N249" s="479"/>
      <c r="O249" s="482"/>
      <c r="P249" s="520"/>
      <c r="Q249" s="523"/>
      <c r="R249" s="403">
        <f>+$J249</f>
        <v>484</v>
      </c>
      <c r="S249" s="253"/>
      <c r="T249" s="260"/>
      <c r="U249" s="260"/>
      <c r="V249" s="260"/>
      <c r="W249" s="42"/>
      <c r="X249" s="34"/>
      <c r="Y249" s="34"/>
      <c r="Z249" s="34"/>
      <c r="AA249" s="34"/>
      <c r="AB249" s="403">
        <f t="shared" si="254"/>
        <v>484</v>
      </c>
      <c r="AC249" s="526">
        <f t="shared" ref="AC249" si="264">+L249</f>
        <v>0</v>
      </c>
      <c r="AD249" s="54">
        <f t="shared" si="239"/>
        <v>0</v>
      </c>
      <c r="AE249" s="54">
        <f t="shared" si="239"/>
        <v>0</v>
      </c>
      <c r="AF249" s="54">
        <f t="shared" si="239"/>
        <v>0</v>
      </c>
      <c r="AG249" s="54">
        <f t="shared" si="239"/>
        <v>0</v>
      </c>
      <c r="AH249" s="54">
        <f t="shared" si="239"/>
        <v>0</v>
      </c>
      <c r="AI249" s="54">
        <f t="shared" si="239"/>
        <v>0</v>
      </c>
      <c r="AJ249" s="54">
        <f t="shared" si="239"/>
        <v>0</v>
      </c>
      <c r="AK249" s="403">
        <f t="shared" si="256"/>
        <v>484</v>
      </c>
      <c r="AL249" s="455">
        <f>+N249</f>
        <v>0</v>
      </c>
      <c r="AM249" s="48">
        <f t="shared" si="247"/>
        <v>0</v>
      </c>
      <c r="AN249" s="51"/>
      <c r="AO249" s="51"/>
      <c r="AP249" s="51"/>
      <c r="AQ249" s="51"/>
      <c r="AR249" s="51"/>
      <c r="AS249" s="51"/>
      <c r="AT249" s="403">
        <f t="shared" si="257"/>
        <v>484</v>
      </c>
      <c r="AU249" s="446">
        <f>+O249</f>
        <v>0</v>
      </c>
      <c r="AV249" s="48">
        <f t="shared" si="248"/>
        <v>0</v>
      </c>
      <c r="AW249" s="51"/>
      <c r="AX249" s="51"/>
      <c r="AY249" s="51"/>
      <c r="AZ249" s="51"/>
      <c r="BA249" s="51"/>
      <c r="BB249" s="51"/>
      <c r="BC249" s="403">
        <f t="shared" si="258"/>
        <v>484</v>
      </c>
      <c r="BD249" s="449">
        <f>+P249</f>
        <v>0</v>
      </c>
      <c r="BE249" s="48">
        <f t="shared" si="249"/>
        <v>0</v>
      </c>
      <c r="BF249" s="51"/>
      <c r="BG249" s="51"/>
      <c r="BH249" s="51"/>
      <c r="BI249" s="51"/>
      <c r="BJ249" s="51"/>
      <c r="BK249" s="51"/>
      <c r="BL249" s="403">
        <f t="shared" si="259"/>
        <v>484</v>
      </c>
      <c r="BM249" s="452">
        <f>+Q249</f>
        <v>0</v>
      </c>
      <c r="BN249" s="48">
        <f t="shared" si="250"/>
        <v>0</v>
      </c>
      <c r="BO249" s="51"/>
      <c r="BP249" s="51"/>
      <c r="BQ249" s="51"/>
      <c r="BR249" s="51"/>
      <c r="BS249" s="51"/>
      <c r="BT249" s="51"/>
      <c r="BU249" s="513"/>
      <c r="BV249" s="514"/>
      <c r="BW249" s="514"/>
      <c r="BX249" s="514"/>
      <c r="BY249" s="514"/>
      <c r="BZ249" s="514"/>
      <c r="CA249" s="514"/>
      <c r="CB249" s="514"/>
      <c r="CC249" s="515"/>
    </row>
    <row r="250" spans="1:81" s="62" customFormat="1" ht="40.200000000000003" customHeight="1" x14ac:dyDescent="0.3">
      <c r="A250" s="38"/>
      <c r="B250" s="507"/>
      <c r="C250" s="459"/>
      <c r="D250" s="609"/>
      <c r="E250" s="612"/>
      <c r="F250" s="612"/>
      <c r="G250" s="612"/>
      <c r="H250" s="612"/>
      <c r="I250" s="612"/>
      <c r="J250" s="705"/>
      <c r="K250" s="489"/>
      <c r="L250" s="474"/>
      <c r="M250" s="477"/>
      <c r="N250" s="480"/>
      <c r="O250" s="483"/>
      <c r="P250" s="521"/>
      <c r="Q250" s="524"/>
      <c r="R250" s="404"/>
      <c r="S250" s="43"/>
      <c r="T250" s="261"/>
      <c r="U250" s="261"/>
      <c r="V250" s="261"/>
      <c r="W250" s="43"/>
      <c r="X250" s="35"/>
      <c r="Y250" s="35"/>
      <c r="Z250" s="35"/>
      <c r="AA250" s="35"/>
      <c r="AB250" s="404"/>
      <c r="AC250" s="527"/>
      <c r="AD250" s="55">
        <f t="shared" ref="AD250:AJ286" si="265">+AM250+AV250+BE250+BN250</f>
        <v>0</v>
      </c>
      <c r="AE250" s="55">
        <f t="shared" si="265"/>
        <v>0</v>
      </c>
      <c r="AF250" s="55">
        <f t="shared" si="265"/>
        <v>0</v>
      </c>
      <c r="AG250" s="55">
        <f t="shared" si="265"/>
        <v>0</v>
      </c>
      <c r="AH250" s="55">
        <f t="shared" si="265"/>
        <v>0</v>
      </c>
      <c r="AI250" s="55">
        <f t="shared" si="265"/>
        <v>0</v>
      </c>
      <c r="AJ250" s="55">
        <f t="shared" si="265"/>
        <v>0</v>
      </c>
      <c r="AK250" s="404"/>
      <c r="AL250" s="456"/>
      <c r="AM250" s="49">
        <f t="shared" si="247"/>
        <v>0</v>
      </c>
      <c r="AN250" s="52"/>
      <c r="AO250" s="52"/>
      <c r="AP250" s="52"/>
      <c r="AQ250" s="52"/>
      <c r="AR250" s="52"/>
      <c r="AS250" s="52"/>
      <c r="AT250" s="404"/>
      <c r="AU250" s="447"/>
      <c r="AV250" s="49">
        <f t="shared" si="248"/>
        <v>0</v>
      </c>
      <c r="AW250" s="52"/>
      <c r="AX250" s="52"/>
      <c r="AY250" s="52"/>
      <c r="AZ250" s="52"/>
      <c r="BA250" s="52"/>
      <c r="BB250" s="52"/>
      <c r="BC250" s="404"/>
      <c r="BD250" s="450"/>
      <c r="BE250" s="49">
        <f t="shared" si="249"/>
        <v>0</v>
      </c>
      <c r="BF250" s="52"/>
      <c r="BG250" s="52"/>
      <c r="BH250" s="52"/>
      <c r="BI250" s="52"/>
      <c r="BJ250" s="52"/>
      <c r="BK250" s="52"/>
      <c r="BL250" s="404"/>
      <c r="BM250" s="453"/>
      <c r="BN250" s="49">
        <f t="shared" si="250"/>
        <v>0</v>
      </c>
      <c r="BO250" s="52"/>
      <c r="BP250" s="52"/>
      <c r="BQ250" s="52"/>
      <c r="BR250" s="52"/>
      <c r="BS250" s="52"/>
      <c r="BT250" s="52"/>
      <c r="BU250" s="418"/>
      <c r="BV250" s="419"/>
      <c r="BW250" s="419"/>
      <c r="BX250" s="419"/>
      <c r="BY250" s="419"/>
      <c r="BZ250" s="419"/>
      <c r="CA250" s="419"/>
      <c r="CB250" s="419"/>
      <c r="CC250" s="516"/>
    </row>
    <row r="251" spans="1:81" s="62" customFormat="1" ht="40.200000000000003" customHeight="1" x14ac:dyDescent="0.3">
      <c r="A251" s="38"/>
      <c r="B251" s="507"/>
      <c r="C251" s="459"/>
      <c r="D251" s="609"/>
      <c r="E251" s="612"/>
      <c r="F251" s="612"/>
      <c r="G251" s="612"/>
      <c r="H251" s="612"/>
      <c r="I251" s="612"/>
      <c r="J251" s="705"/>
      <c r="K251" s="489"/>
      <c r="L251" s="474"/>
      <c r="M251" s="477"/>
      <c r="N251" s="480"/>
      <c r="O251" s="483"/>
      <c r="P251" s="521"/>
      <c r="Q251" s="524"/>
      <c r="R251" s="404"/>
      <c r="S251" s="43"/>
      <c r="T251" s="261"/>
      <c r="U251" s="261"/>
      <c r="V251" s="261"/>
      <c r="W251" s="43"/>
      <c r="X251" s="35"/>
      <c r="Y251" s="35"/>
      <c r="Z251" s="35"/>
      <c r="AA251" s="35"/>
      <c r="AB251" s="404"/>
      <c r="AC251" s="527"/>
      <c r="AD251" s="55">
        <f t="shared" si="265"/>
        <v>0</v>
      </c>
      <c r="AE251" s="55">
        <f t="shared" si="265"/>
        <v>0</v>
      </c>
      <c r="AF251" s="55">
        <f t="shared" si="265"/>
        <v>0</v>
      </c>
      <c r="AG251" s="55">
        <f t="shared" si="265"/>
        <v>0</v>
      </c>
      <c r="AH251" s="55">
        <f t="shared" si="265"/>
        <v>0</v>
      </c>
      <c r="AI251" s="55">
        <f t="shared" si="265"/>
        <v>0</v>
      </c>
      <c r="AJ251" s="55">
        <f t="shared" si="265"/>
        <v>0</v>
      </c>
      <c r="AK251" s="404"/>
      <c r="AL251" s="456"/>
      <c r="AM251" s="49">
        <f t="shared" si="247"/>
        <v>0</v>
      </c>
      <c r="AN251" s="52"/>
      <c r="AO251" s="52"/>
      <c r="AP251" s="52"/>
      <c r="AQ251" s="52"/>
      <c r="AR251" s="52"/>
      <c r="AS251" s="52"/>
      <c r="AT251" s="404"/>
      <c r="AU251" s="447"/>
      <c r="AV251" s="49">
        <f t="shared" si="248"/>
        <v>0</v>
      </c>
      <c r="AW251" s="52"/>
      <c r="AX251" s="52"/>
      <c r="AY251" s="52"/>
      <c r="AZ251" s="52"/>
      <c r="BA251" s="52"/>
      <c r="BB251" s="52"/>
      <c r="BC251" s="404"/>
      <c r="BD251" s="450"/>
      <c r="BE251" s="49">
        <f t="shared" si="249"/>
        <v>0</v>
      </c>
      <c r="BF251" s="52"/>
      <c r="BG251" s="52"/>
      <c r="BH251" s="52"/>
      <c r="BI251" s="52"/>
      <c r="BJ251" s="52"/>
      <c r="BK251" s="52"/>
      <c r="BL251" s="404"/>
      <c r="BM251" s="453"/>
      <c r="BN251" s="49">
        <f t="shared" si="250"/>
        <v>0</v>
      </c>
      <c r="BO251" s="52"/>
      <c r="BP251" s="52"/>
      <c r="BQ251" s="52"/>
      <c r="BR251" s="52"/>
      <c r="BS251" s="52"/>
      <c r="BT251" s="52"/>
      <c r="BU251" s="418"/>
      <c r="BV251" s="419"/>
      <c r="BW251" s="419"/>
      <c r="BX251" s="419"/>
      <c r="BY251" s="419"/>
      <c r="BZ251" s="419"/>
      <c r="CA251" s="419"/>
      <c r="CB251" s="419"/>
      <c r="CC251" s="516"/>
    </row>
    <row r="252" spans="1:81" s="62" customFormat="1" ht="40.200000000000003" customHeight="1" thickBot="1" x14ac:dyDescent="0.35">
      <c r="A252" s="38"/>
      <c r="B252" s="507"/>
      <c r="C252" s="459"/>
      <c r="D252" s="610"/>
      <c r="E252" s="613"/>
      <c r="F252" s="613"/>
      <c r="G252" s="613"/>
      <c r="H252" s="613"/>
      <c r="I252" s="613"/>
      <c r="J252" s="706"/>
      <c r="K252" s="490"/>
      <c r="L252" s="475"/>
      <c r="M252" s="478"/>
      <c r="N252" s="481"/>
      <c r="O252" s="484"/>
      <c r="P252" s="522"/>
      <c r="Q252" s="525"/>
      <c r="R252" s="405"/>
      <c r="S252" s="44"/>
      <c r="T252" s="262"/>
      <c r="U252" s="262"/>
      <c r="V252" s="262"/>
      <c r="W252" s="44"/>
      <c r="X252" s="36"/>
      <c r="Y252" s="36"/>
      <c r="Z252" s="36"/>
      <c r="AA252" s="36"/>
      <c r="AB252" s="405"/>
      <c r="AC252" s="528"/>
      <c r="AD252" s="56">
        <f t="shared" si="265"/>
        <v>0</v>
      </c>
      <c r="AE252" s="56">
        <f t="shared" si="265"/>
        <v>0</v>
      </c>
      <c r="AF252" s="56">
        <f t="shared" si="265"/>
        <v>0</v>
      </c>
      <c r="AG252" s="56">
        <f t="shared" si="265"/>
        <v>0</v>
      </c>
      <c r="AH252" s="56">
        <f t="shared" si="265"/>
        <v>0</v>
      </c>
      <c r="AI252" s="56">
        <f t="shared" si="265"/>
        <v>0</v>
      </c>
      <c r="AJ252" s="56">
        <f t="shared" si="265"/>
        <v>0</v>
      </c>
      <c r="AK252" s="405"/>
      <c r="AL252" s="457"/>
      <c r="AM252" s="50">
        <f t="shared" si="247"/>
        <v>0</v>
      </c>
      <c r="AN252" s="53"/>
      <c r="AO252" s="53"/>
      <c r="AP252" s="53"/>
      <c r="AQ252" s="53"/>
      <c r="AR252" s="53"/>
      <c r="AS252" s="53"/>
      <c r="AT252" s="405"/>
      <c r="AU252" s="448"/>
      <c r="AV252" s="50">
        <f t="shared" si="248"/>
        <v>0</v>
      </c>
      <c r="AW252" s="53"/>
      <c r="AX252" s="53"/>
      <c r="AY252" s="53"/>
      <c r="AZ252" s="53"/>
      <c r="BA252" s="53"/>
      <c r="BB252" s="53"/>
      <c r="BC252" s="405"/>
      <c r="BD252" s="451"/>
      <c r="BE252" s="50">
        <f t="shared" si="249"/>
        <v>0</v>
      </c>
      <c r="BF252" s="53"/>
      <c r="BG252" s="53"/>
      <c r="BH252" s="53"/>
      <c r="BI252" s="53"/>
      <c r="BJ252" s="53"/>
      <c r="BK252" s="53"/>
      <c r="BL252" s="405"/>
      <c r="BM252" s="454"/>
      <c r="BN252" s="50">
        <f t="shared" si="250"/>
        <v>0</v>
      </c>
      <c r="BO252" s="53"/>
      <c r="BP252" s="53"/>
      <c r="BQ252" s="53"/>
      <c r="BR252" s="53"/>
      <c r="BS252" s="53"/>
      <c r="BT252" s="53"/>
      <c r="BU252" s="517"/>
      <c r="BV252" s="518"/>
      <c r="BW252" s="518"/>
      <c r="BX252" s="518"/>
      <c r="BY252" s="518"/>
      <c r="BZ252" s="518"/>
      <c r="CA252" s="518"/>
      <c r="CB252" s="518"/>
      <c r="CC252" s="519"/>
    </row>
    <row r="253" spans="1:81" s="62" customFormat="1" ht="40.200000000000003" customHeight="1" thickTop="1" x14ac:dyDescent="0.3">
      <c r="A253" s="38"/>
      <c r="B253" s="507"/>
      <c r="C253" s="459"/>
      <c r="D253" s="608"/>
      <c r="E253" s="611"/>
      <c r="F253" s="611"/>
      <c r="G253" s="611"/>
      <c r="H253" s="611"/>
      <c r="I253" s="611"/>
      <c r="J253" s="704">
        <v>485</v>
      </c>
      <c r="K253" s="488" t="str">
        <f>+Metas!K550</f>
        <v>Estrategias de comunicaciones formuladas y ejecutadas que permitan la concientización y sensibilización desde la educación para los delitos ambientales o contra la fauna y flora.</v>
      </c>
      <c r="L253" s="473"/>
      <c r="M253" s="476">
        <f>SUM(N253:Q253)</f>
        <v>0</v>
      </c>
      <c r="N253" s="479"/>
      <c r="O253" s="482"/>
      <c r="P253" s="520"/>
      <c r="Q253" s="523"/>
      <c r="R253" s="403">
        <f>+$J253</f>
        <v>485</v>
      </c>
      <c r="S253" s="253"/>
      <c r="T253" s="260"/>
      <c r="U253" s="260"/>
      <c r="V253" s="260"/>
      <c r="W253" s="42"/>
      <c r="X253" s="34"/>
      <c r="Y253" s="34"/>
      <c r="Z253" s="34"/>
      <c r="AA253" s="34"/>
      <c r="AB253" s="403">
        <f t="shared" si="254"/>
        <v>485</v>
      </c>
      <c r="AC253" s="526">
        <f t="shared" ref="AC253" si="266">+L253</f>
        <v>0</v>
      </c>
      <c r="AD253" s="54">
        <f t="shared" si="265"/>
        <v>0</v>
      </c>
      <c r="AE253" s="54">
        <f t="shared" si="265"/>
        <v>0</v>
      </c>
      <c r="AF253" s="54">
        <f t="shared" si="265"/>
        <v>0</v>
      </c>
      <c r="AG253" s="54">
        <f t="shared" si="265"/>
        <v>0</v>
      </c>
      <c r="AH253" s="54">
        <f t="shared" si="265"/>
        <v>0</v>
      </c>
      <c r="AI253" s="54">
        <f t="shared" si="265"/>
        <v>0</v>
      </c>
      <c r="AJ253" s="54">
        <f t="shared" si="265"/>
        <v>0</v>
      </c>
      <c r="AK253" s="403">
        <f t="shared" si="256"/>
        <v>485</v>
      </c>
      <c r="AL253" s="455">
        <f>+N253</f>
        <v>0</v>
      </c>
      <c r="AM253" s="48">
        <f t="shared" si="247"/>
        <v>0</v>
      </c>
      <c r="AN253" s="51"/>
      <c r="AO253" s="51"/>
      <c r="AP253" s="51"/>
      <c r="AQ253" s="51"/>
      <c r="AR253" s="51"/>
      <c r="AS253" s="51"/>
      <c r="AT253" s="403">
        <f t="shared" si="257"/>
        <v>485</v>
      </c>
      <c r="AU253" s="446">
        <f>+O253</f>
        <v>0</v>
      </c>
      <c r="AV253" s="48">
        <f t="shared" si="248"/>
        <v>0</v>
      </c>
      <c r="AW253" s="51"/>
      <c r="AX253" s="51"/>
      <c r="AY253" s="51"/>
      <c r="AZ253" s="51"/>
      <c r="BA253" s="51"/>
      <c r="BB253" s="51"/>
      <c r="BC253" s="403">
        <f t="shared" si="258"/>
        <v>485</v>
      </c>
      <c r="BD253" s="449">
        <f>+P253</f>
        <v>0</v>
      </c>
      <c r="BE253" s="48">
        <f t="shared" si="249"/>
        <v>0</v>
      </c>
      <c r="BF253" s="51"/>
      <c r="BG253" s="51"/>
      <c r="BH253" s="51"/>
      <c r="BI253" s="51"/>
      <c r="BJ253" s="51"/>
      <c r="BK253" s="51"/>
      <c r="BL253" s="403">
        <f t="shared" si="259"/>
        <v>485</v>
      </c>
      <c r="BM253" s="452">
        <f>+Q253</f>
        <v>0</v>
      </c>
      <c r="BN253" s="48">
        <f t="shared" si="250"/>
        <v>0</v>
      </c>
      <c r="BO253" s="51"/>
      <c r="BP253" s="51"/>
      <c r="BQ253" s="51"/>
      <c r="BR253" s="51"/>
      <c r="BS253" s="51"/>
      <c r="BT253" s="51"/>
      <c r="BU253" s="513"/>
      <c r="BV253" s="514"/>
      <c r="BW253" s="514"/>
      <c r="BX253" s="514"/>
      <c r="BY253" s="514"/>
      <c r="BZ253" s="514"/>
      <c r="CA253" s="514"/>
      <c r="CB253" s="514"/>
      <c r="CC253" s="515"/>
    </row>
    <row r="254" spans="1:81" s="62" customFormat="1" ht="40.200000000000003" customHeight="1" x14ac:dyDescent="0.3">
      <c r="A254" s="38"/>
      <c r="B254" s="507"/>
      <c r="C254" s="459"/>
      <c r="D254" s="609"/>
      <c r="E254" s="612"/>
      <c r="F254" s="612"/>
      <c r="G254" s="612"/>
      <c r="H254" s="612"/>
      <c r="I254" s="612"/>
      <c r="J254" s="705"/>
      <c r="K254" s="489"/>
      <c r="L254" s="474"/>
      <c r="M254" s="477"/>
      <c r="N254" s="480"/>
      <c r="O254" s="483"/>
      <c r="P254" s="521"/>
      <c r="Q254" s="524"/>
      <c r="R254" s="404"/>
      <c r="S254" s="43"/>
      <c r="T254" s="261"/>
      <c r="U254" s="261"/>
      <c r="V254" s="261"/>
      <c r="W254" s="43"/>
      <c r="X254" s="35"/>
      <c r="Y254" s="35"/>
      <c r="Z254" s="35"/>
      <c r="AA254" s="35"/>
      <c r="AB254" s="404"/>
      <c r="AC254" s="527"/>
      <c r="AD254" s="55">
        <f t="shared" si="265"/>
        <v>0</v>
      </c>
      <c r="AE254" s="55">
        <f t="shared" si="265"/>
        <v>0</v>
      </c>
      <c r="AF254" s="55">
        <f t="shared" si="265"/>
        <v>0</v>
      </c>
      <c r="AG254" s="55">
        <f t="shared" si="265"/>
        <v>0</v>
      </c>
      <c r="AH254" s="55">
        <f t="shared" si="265"/>
        <v>0</v>
      </c>
      <c r="AI254" s="55">
        <f t="shared" si="265"/>
        <v>0</v>
      </c>
      <c r="AJ254" s="55">
        <f t="shared" si="265"/>
        <v>0</v>
      </c>
      <c r="AK254" s="404"/>
      <c r="AL254" s="456"/>
      <c r="AM254" s="49">
        <f t="shared" si="247"/>
        <v>0</v>
      </c>
      <c r="AN254" s="52"/>
      <c r="AO254" s="52"/>
      <c r="AP254" s="52"/>
      <c r="AQ254" s="52"/>
      <c r="AR254" s="52"/>
      <c r="AS254" s="52"/>
      <c r="AT254" s="404"/>
      <c r="AU254" s="447"/>
      <c r="AV254" s="49">
        <f t="shared" si="248"/>
        <v>0</v>
      </c>
      <c r="AW254" s="52"/>
      <c r="AX254" s="52"/>
      <c r="AY254" s="52"/>
      <c r="AZ254" s="52"/>
      <c r="BA254" s="52"/>
      <c r="BB254" s="52"/>
      <c r="BC254" s="404"/>
      <c r="BD254" s="450"/>
      <c r="BE254" s="49">
        <f t="shared" si="249"/>
        <v>0</v>
      </c>
      <c r="BF254" s="52"/>
      <c r="BG254" s="52"/>
      <c r="BH254" s="52"/>
      <c r="BI254" s="52"/>
      <c r="BJ254" s="52"/>
      <c r="BK254" s="52"/>
      <c r="BL254" s="404"/>
      <c r="BM254" s="453"/>
      <c r="BN254" s="49">
        <f t="shared" si="250"/>
        <v>0</v>
      </c>
      <c r="BO254" s="52"/>
      <c r="BP254" s="52"/>
      <c r="BQ254" s="52"/>
      <c r="BR254" s="52"/>
      <c r="BS254" s="52"/>
      <c r="BT254" s="52"/>
      <c r="BU254" s="418"/>
      <c r="BV254" s="419"/>
      <c r="BW254" s="419"/>
      <c r="BX254" s="419"/>
      <c r="BY254" s="419"/>
      <c r="BZ254" s="419"/>
      <c r="CA254" s="419"/>
      <c r="CB254" s="419"/>
      <c r="CC254" s="516"/>
    </row>
    <row r="255" spans="1:81" s="62" customFormat="1" ht="40.200000000000003" customHeight="1" x14ac:dyDescent="0.3">
      <c r="A255" s="38"/>
      <c r="B255" s="507"/>
      <c r="C255" s="459"/>
      <c r="D255" s="609"/>
      <c r="E255" s="612"/>
      <c r="F255" s="612"/>
      <c r="G255" s="612"/>
      <c r="H255" s="612"/>
      <c r="I255" s="612"/>
      <c r="J255" s="705"/>
      <c r="K255" s="489"/>
      <c r="L255" s="474"/>
      <c r="M255" s="477"/>
      <c r="N255" s="480"/>
      <c r="O255" s="483"/>
      <c r="P255" s="521"/>
      <c r="Q255" s="524"/>
      <c r="R255" s="404"/>
      <c r="S255" s="43"/>
      <c r="T255" s="261"/>
      <c r="U255" s="261"/>
      <c r="V255" s="261"/>
      <c r="W255" s="43"/>
      <c r="X255" s="35"/>
      <c r="Y255" s="35"/>
      <c r="Z255" s="35"/>
      <c r="AA255" s="35"/>
      <c r="AB255" s="404"/>
      <c r="AC255" s="527"/>
      <c r="AD255" s="55">
        <f t="shared" si="265"/>
        <v>0</v>
      </c>
      <c r="AE255" s="55">
        <f t="shared" si="265"/>
        <v>0</v>
      </c>
      <c r="AF255" s="55">
        <f t="shared" si="265"/>
        <v>0</v>
      </c>
      <c r="AG255" s="55">
        <f t="shared" si="265"/>
        <v>0</v>
      </c>
      <c r="AH255" s="55">
        <f t="shared" si="265"/>
        <v>0</v>
      </c>
      <c r="AI255" s="55">
        <f t="shared" si="265"/>
        <v>0</v>
      </c>
      <c r="AJ255" s="55">
        <f t="shared" si="265"/>
        <v>0</v>
      </c>
      <c r="AK255" s="404"/>
      <c r="AL255" s="456"/>
      <c r="AM255" s="49">
        <f t="shared" si="247"/>
        <v>0</v>
      </c>
      <c r="AN255" s="52"/>
      <c r="AO255" s="52"/>
      <c r="AP255" s="52"/>
      <c r="AQ255" s="52"/>
      <c r="AR255" s="52"/>
      <c r="AS255" s="52"/>
      <c r="AT255" s="404"/>
      <c r="AU255" s="447"/>
      <c r="AV255" s="49">
        <f t="shared" si="248"/>
        <v>0</v>
      </c>
      <c r="AW255" s="52"/>
      <c r="AX255" s="52"/>
      <c r="AY255" s="52"/>
      <c r="AZ255" s="52"/>
      <c r="BA255" s="52"/>
      <c r="BB255" s="52"/>
      <c r="BC255" s="404"/>
      <c r="BD255" s="450"/>
      <c r="BE255" s="49">
        <f t="shared" si="249"/>
        <v>0</v>
      </c>
      <c r="BF255" s="52"/>
      <c r="BG255" s="52"/>
      <c r="BH255" s="52"/>
      <c r="BI255" s="52"/>
      <c r="BJ255" s="52"/>
      <c r="BK255" s="52"/>
      <c r="BL255" s="404"/>
      <c r="BM255" s="453"/>
      <c r="BN255" s="49">
        <f t="shared" si="250"/>
        <v>0</v>
      </c>
      <c r="BO255" s="52"/>
      <c r="BP255" s="52"/>
      <c r="BQ255" s="52"/>
      <c r="BR255" s="52"/>
      <c r="BS255" s="52"/>
      <c r="BT255" s="52"/>
      <c r="BU255" s="418"/>
      <c r="BV255" s="419"/>
      <c r="BW255" s="419"/>
      <c r="BX255" s="419"/>
      <c r="BY255" s="419"/>
      <c r="BZ255" s="419"/>
      <c r="CA255" s="419"/>
      <c r="CB255" s="419"/>
      <c r="CC255" s="516"/>
    </row>
    <row r="256" spans="1:81" s="62" customFormat="1" ht="40.200000000000003" customHeight="1" thickBot="1" x14ac:dyDescent="0.35">
      <c r="A256" s="38"/>
      <c r="B256" s="507"/>
      <c r="C256" s="460"/>
      <c r="D256" s="610"/>
      <c r="E256" s="613"/>
      <c r="F256" s="613"/>
      <c r="G256" s="613"/>
      <c r="H256" s="613"/>
      <c r="I256" s="613"/>
      <c r="J256" s="706"/>
      <c r="K256" s="490"/>
      <c r="L256" s="475"/>
      <c r="M256" s="478"/>
      <c r="N256" s="481"/>
      <c r="O256" s="484"/>
      <c r="P256" s="522"/>
      <c r="Q256" s="525"/>
      <c r="R256" s="405"/>
      <c r="S256" s="44"/>
      <c r="T256" s="262"/>
      <c r="U256" s="262"/>
      <c r="V256" s="262"/>
      <c r="W256" s="44"/>
      <c r="X256" s="36"/>
      <c r="Y256" s="36"/>
      <c r="Z256" s="36"/>
      <c r="AA256" s="36"/>
      <c r="AB256" s="405"/>
      <c r="AC256" s="528"/>
      <c r="AD256" s="56">
        <f t="shared" si="265"/>
        <v>0</v>
      </c>
      <c r="AE256" s="56">
        <f t="shared" si="265"/>
        <v>0</v>
      </c>
      <c r="AF256" s="56">
        <f t="shared" si="265"/>
        <v>0</v>
      </c>
      <c r="AG256" s="56">
        <f t="shared" si="265"/>
        <v>0</v>
      </c>
      <c r="AH256" s="56">
        <f t="shared" si="265"/>
        <v>0</v>
      </c>
      <c r="AI256" s="56">
        <f t="shared" si="265"/>
        <v>0</v>
      </c>
      <c r="AJ256" s="56">
        <f t="shared" si="265"/>
        <v>0</v>
      </c>
      <c r="AK256" s="405"/>
      <c r="AL256" s="457"/>
      <c r="AM256" s="50">
        <f t="shared" si="247"/>
        <v>0</v>
      </c>
      <c r="AN256" s="53"/>
      <c r="AO256" s="53"/>
      <c r="AP256" s="53"/>
      <c r="AQ256" s="53"/>
      <c r="AR256" s="53"/>
      <c r="AS256" s="53"/>
      <c r="AT256" s="405"/>
      <c r="AU256" s="448"/>
      <c r="AV256" s="50">
        <f t="shared" si="248"/>
        <v>0</v>
      </c>
      <c r="AW256" s="53"/>
      <c r="AX256" s="53"/>
      <c r="AY256" s="53"/>
      <c r="AZ256" s="53"/>
      <c r="BA256" s="53"/>
      <c r="BB256" s="53"/>
      <c r="BC256" s="405"/>
      <c r="BD256" s="451"/>
      <c r="BE256" s="50">
        <f t="shared" si="249"/>
        <v>0</v>
      </c>
      <c r="BF256" s="53"/>
      <c r="BG256" s="53"/>
      <c r="BH256" s="53"/>
      <c r="BI256" s="53"/>
      <c r="BJ256" s="53"/>
      <c r="BK256" s="53"/>
      <c r="BL256" s="405"/>
      <c r="BM256" s="454"/>
      <c r="BN256" s="50">
        <f t="shared" si="250"/>
        <v>0</v>
      </c>
      <c r="BO256" s="53"/>
      <c r="BP256" s="53"/>
      <c r="BQ256" s="53"/>
      <c r="BR256" s="53"/>
      <c r="BS256" s="53"/>
      <c r="BT256" s="53"/>
      <c r="BU256" s="517"/>
      <c r="BV256" s="518"/>
      <c r="BW256" s="518"/>
      <c r="BX256" s="518"/>
      <c r="BY256" s="518"/>
      <c r="BZ256" s="518"/>
      <c r="CA256" s="518"/>
      <c r="CB256" s="518"/>
      <c r="CC256" s="519"/>
    </row>
    <row r="257" spans="1:81" s="62" customFormat="1" ht="40.200000000000003" customHeight="1" thickTop="1" x14ac:dyDescent="0.3">
      <c r="A257" s="38"/>
      <c r="B257" s="507"/>
      <c r="C257" s="458" t="s">
        <v>743</v>
      </c>
      <c r="D257" s="608"/>
      <c r="E257" s="611"/>
      <c r="F257" s="611"/>
      <c r="G257" s="611"/>
      <c r="H257" s="611"/>
      <c r="I257" s="611"/>
      <c r="J257" s="485">
        <v>486</v>
      </c>
      <c r="K257" s="488" t="str">
        <f>+Metas!K551</f>
        <v xml:space="preserve">Talleres de educación para concientizar a conductores de vehículos, motocicletas y bicicletas sobre la importancia de acatar y respetar las normas de tránsito. </v>
      </c>
      <c r="L257" s="473"/>
      <c r="M257" s="476">
        <f>SUM(N257:Q257)</f>
        <v>0</v>
      </c>
      <c r="N257" s="479"/>
      <c r="O257" s="482"/>
      <c r="P257" s="520"/>
      <c r="Q257" s="523"/>
      <c r="R257" s="403">
        <f>+$J257</f>
        <v>486</v>
      </c>
      <c r="S257" s="253"/>
      <c r="T257" s="260"/>
      <c r="U257" s="260"/>
      <c r="V257" s="260"/>
      <c r="W257" s="42"/>
      <c r="X257" s="34"/>
      <c r="Y257" s="34"/>
      <c r="Z257" s="34"/>
      <c r="AA257" s="34"/>
      <c r="AB257" s="403">
        <f t="shared" si="254"/>
        <v>486</v>
      </c>
      <c r="AC257" s="526">
        <f t="shared" ref="AC257" si="267">+L257</f>
        <v>0</v>
      </c>
      <c r="AD257" s="54">
        <f t="shared" si="265"/>
        <v>0</v>
      </c>
      <c r="AE257" s="54">
        <f t="shared" si="265"/>
        <v>0</v>
      </c>
      <c r="AF257" s="54">
        <f t="shared" si="265"/>
        <v>0</v>
      </c>
      <c r="AG257" s="54">
        <f t="shared" si="265"/>
        <v>0</v>
      </c>
      <c r="AH257" s="54">
        <f t="shared" si="265"/>
        <v>0</v>
      </c>
      <c r="AI257" s="54">
        <f t="shared" si="265"/>
        <v>0</v>
      </c>
      <c r="AJ257" s="54">
        <f t="shared" si="265"/>
        <v>0</v>
      </c>
      <c r="AK257" s="403">
        <f t="shared" si="256"/>
        <v>486</v>
      </c>
      <c r="AL257" s="455">
        <f>+N257</f>
        <v>0</v>
      </c>
      <c r="AM257" s="48">
        <f t="shared" si="247"/>
        <v>0</v>
      </c>
      <c r="AN257" s="51"/>
      <c r="AO257" s="51"/>
      <c r="AP257" s="51"/>
      <c r="AQ257" s="51"/>
      <c r="AR257" s="51"/>
      <c r="AS257" s="51"/>
      <c r="AT257" s="403">
        <f t="shared" si="257"/>
        <v>486</v>
      </c>
      <c r="AU257" s="446">
        <f>+O257</f>
        <v>0</v>
      </c>
      <c r="AV257" s="48">
        <f t="shared" si="248"/>
        <v>0</v>
      </c>
      <c r="AW257" s="51"/>
      <c r="AX257" s="51"/>
      <c r="AY257" s="51"/>
      <c r="AZ257" s="51"/>
      <c r="BA257" s="51"/>
      <c r="BB257" s="51"/>
      <c r="BC257" s="403">
        <f t="shared" si="258"/>
        <v>486</v>
      </c>
      <c r="BD257" s="449">
        <f>+P257</f>
        <v>0</v>
      </c>
      <c r="BE257" s="48">
        <f t="shared" si="249"/>
        <v>0</v>
      </c>
      <c r="BF257" s="51"/>
      <c r="BG257" s="51"/>
      <c r="BH257" s="51"/>
      <c r="BI257" s="51"/>
      <c r="BJ257" s="51"/>
      <c r="BK257" s="51"/>
      <c r="BL257" s="403">
        <f t="shared" si="259"/>
        <v>486</v>
      </c>
      <c r="BM257" s="452">
        <f>+Q257</f>
        <v>0</v>
      </c>
      <c r="BN257" s="48">
        <f t="shared" si="250"/>
        <v>0</v>
      </c>
      <c r="BO257" s="51"/>
      <c r="BP257" s="51"/>
      <c r="BQ257" s="51"/>
      <c r="BR257" s="51"/>
      <c r="BS257" s="51"/>
      <c r="BT257" s="51"/>
      <c r="BU257" s="513"/>
      <c r="BV257" s="514"/>
      <c r="BW257" s="514"/>
      <c r="BX257" s="514"/>
      <c r="BY257" s="514"/>
      <c r="BZ257" s="514"/>
      <c r="CA257" s="514"/>
      <c r="CB257" s="514"/>
      <c r="CC257" s="515"/>
    </row>
    <row r="258" spans="1:81" s="62" customFormat="1" ht="40.200000000000003" customHeight="1" x14ac:dyDescent="0.3">
      <c r="A258" s="38"/>
      <c r="B258" s="507"/>
      <c r="C258" s="459"/>
      <c r="D258" s="609"/>
      <c r="E258" s="612"/>
      <c r="F258" s="612"/>
      <c r="G258" s="612"/>
      <c r="H258" s="612"/>
      <c r="I258" s="612"/>
      <c r="J258" s="486"/>
      <c r="K258" s="489"/>
      <c r="L258" s="474"/>
      <c r="M258" s="477"/>
      <c r="N258" s="480"/>
      <c r="O258" s="483"/>
      <c r="P258" s="521"/>
      <c r="Q258" s="524"/>
      <c r="R258" s="404"/>
      <c r="S258" s="43"/>
      <c r="T258" s="261"/>
      <c r="U258" s="261"/>
      <c r="V258" s="261"/>
      <c r="W258" s="43"/>
      <c r="X258" s="35"/>
      <c r="Y258" s="35"/>
      <c r="Z258" s="35"/>
      <c r="AA258" s="35"/>
      <c r="AB258" s="404"/>
      <c r="AC258" s="527"/>
      <c r="AD258" s="55">
        <f t="shared" si="265"/>
        <v>0</v>
      </c>
      <c r="AE258" s="55">
        <f t="shared" si="265"/>
        <v>0</v>
      </c>
      <c r="AF258" s="55">
        <f t="shared" si="265"/>
        <v>0</v>
      </c>
      <c r="AG258" s="55">
        <f t="shared" si="265"/>
        <v>0</v>
      </c>
      <c r="AH258" s="55">
        <f t="shared" si="265"/>
        <v>0</v>
      </c>
      <c r="AI258" s="55">
        <f t="shared" si="265"/>
        <v>0</v>
      </c>
      <c r="AJ258" s="55">
        <f t="shared" si="265"/>
        <v>0</v>
      </c>
      <c r="AK258" s="404"/>
      <c r="AL258" s="456"/>
      <c r="AM258" s="49">
        <f t="shared" si="247"/>
        <v>0</v>
      </c>
      <c r="AN258" s="52"/>
      <c r="AO258" s="52"/>
      <c r="AP258" s="52"/>
      <c r="AQ258" s="52"/>
      <c r="AR258" s="52"/>
      <c r="AS258" s="52"/>
      <c r="AT258" s="404"/>
      <c r="AU258" s="447"/>
      <c r="AV258" s="49">
        <f t="shared" si="248"/>
        <v>0</v>
      </c>
      <c r="AW258" s="52"/>
      <c r="AX258" s="52"/>
      <c r="AY258" s="52"/>
      <c r="AZ258" s="52"/>
      <c r="BA258" s="52"/>
      <c r="BB258" s="52"/>
      <c r="BC258" s="404"/>
      <c r="BD258" s="450"/>
      <c r="BE258" s="49">
        <f t="shared" si="249"/>
        <v>0</v>
      </c>
      <c r="BF258" s="52"/>
      <c r="BG258" s="52"/>
      <c r="BH258" s="52"/>
      <c r="BI258" s="52"/>
      <c r="BJ258" s="52"/>
      <c r="BK258" s="52"/>
      <c r="BL258" s="404"/>
      <c r="BM258" s="453"/>
      <c r="BN258" s="49">
        <f t="shared" si="250"/>
        <v>0</v>
      </c>
      <c r="BO258" s="52"/>
      <c r="BP258" s="52"/>
      <c r="BQ258" s="52"/>
      <c r="BR258" s="52"/>
      <c r="BS258" s="52"/>
      <c r="BT258" s="52"/>
      <c r="BU258" s="418"/>
      <c r="BV258" s="419"/>
      <c r="BW258" s="419"/>
      <c r="BX258" s="419"/>
      <c r="BY258" s="419"/>
      <c r="BZ258" s="419"/>
      <c r="CA258" s="419"/>
      <c r="CB258" s="419"/>
      <c r="CC258" s="516"/>
    </row>
    <row r="259" spans="1:81" s="62" customFormat="1" ht="40.200000000000003" customHeight="1" x14ac:dyDescent="0.3">
      <c r="A259" s="38"/>
      <c r="B259" s="507"/>
      <c r="C259" s="459"/>
      <c r="D259" s="609"/>
      <c r="E259" s="612"/>
      <c r="F259" s="612"/>
      <c r="G259" s="612"/>
      <c r="H259" s="612"/>
      <c r="I259" s="612"/>
      <c r="J259" s="486"/>
      <c r="K259" s="489"/>
      <c r="L259" s="474"/>
      <c r="M259" s="477"/>
      <c r="N259" s="480"/>
      <c r="O259" s="483"/>
      <c r="P259" s="521"/>
      <c r="Q259" s="524"/>
      <c r="R259" s="404"/>
      <c r="S259" s="43"/>
      <c r="T259" s="261"/>
      <c r="U259" s="261"/>
      <c r="V259" s="261"/>
      <c r="W259" s="43"/>
      <c r="X259" s="35"/>
      <c r="Y259" s="35"/>
      <c r="Z259" s="35"/>
      <c r="AA259" s="35"/>
      <c r="AB259" s="404"/>
      <c r="AC259" s="527"/>
      <c r="AD259" s="55">
        <f t="shared" si="265"/>
        <v>0</v>
      </c>
      <c r="AE259" s="55">
        <f t="shared" si="265"/>
        <v>0</v>
      </c>
      <c r="AF259" s="55">
        <f t="shared" si="265"/>
        <v>0</v>
      </c>
      <c r="AG259" s="55">
        <f t="shared" si="265"/>
        <v>0</v>
      </c>
      <c r="AH259" s="55">
        <f t="shared" si="265"/>
        <v>0</v>
      </c>
      <c r="AI259" s="55">
        <f t="shared" si="265"/>
        <v>0</v>
      </c>
      <c r="AJ259" s="55">
        <f t="shared" si="265"/>
        <v>0</v>
      </c>
      <c r="AK259" s="404"/>
      <c r="AL259" s="456"/>
      <c r="AM259" s="49">
        <f t="shared" si="247"/>
        <v>0</v>
      </c>
      <c r="AN259" s="52"/>
      <c r="AO259" s="52"/>
      <c r="AP259" s="52"/>
      <c r="AQ259" s="52"/>
      <c r="AR259" s="52"/>
      <c r="AS259" s="52"/>
      <c r="AT259" s="404"/>
      <c r="AU259" s="447"/>
      <c r="AV259" s="49">
        <f t="shared" si="248"/>
        <v>0</v>
      </c>
      <c r="AW259" s="52"/>
      <c r="AX259" s="52"/>
      <c r="AY259" s="52"/>
      <c r="AZ259" s="52"/>
      <c r="BA259" s="52"/>
      <c r="BB259" s="52"/>
      <c r="BC259" s="404"/>
      <c r="BD259" s="450"/>
      <c r="BE259" s="49">
        <f t="shared" si="249"/>
        <v>0</v>
      </c>
      <c r="BF259" s="52"/>
      <c r="BG259" s="52"/>
      <c r="BH259" s="52"/>
      <c r="BI259" s="52"/>
      <c r="BJ259" s="52"/>
      <c r="BK259" s="52"/>
      <c r="BL259" s="404"/>
      <c r="BM259" s="453"/>
      <c r="BN259" s="49">
        <f t="shared" si="250"/>
        <v>0</v>
      </c>
      <c r="BO259" s="52"/>
      <c r="BP259" s="52"/>
      <c r="BQ259" s="52"/>
      <c r="BR259" s="52"/>
      <c r="BS259" s="52"/>
      <c r="BT259" s="52"/>
      <c r="BU259" s="418"/>
      <c r="BV259" s="419"/>
      <c r="BW259" s="419"/>
      <c r="BX259" s="419"/>
      <c r="BY259" s="419"/>
      <c r="BZ259" s="419"/>
      <c r="CA259" s="419"/>
      <c r="CB259" s="419"/>
      <c r="CC259" s="516"/>
    </row>
    <row r="260" spans="1:81" s="62" customFormat="1" ht="40.200000000000003" customHeight="1" thickBot="1" x14ac:dyDescent="0.35">
      <c r="A260" s="38"/>
      <c r="B260" s="507"/>
      <c r="C260" s="459"/>
      <c r="D260" s="610"/>
      <c r="E260" s="613"/>
      <c r="F260" s="613"/>
      <c r="G260" s="613"/>
      <c r="H260" s="613"/>
      <c r="I260" s="613"/>
      <c r="J260" s="487"/>
      <c r="K260" s="490"/>
      <c r="L260" s="475"/>
      <c r="M260" s="478"/>
      <c r="N260" s="481"/>
      <c r="O260" s="484"/>
      <c r="P260" s="522"/>
      <c r="Q260" s="525"/>
      <c r="R260" s="405"/>
      <c r="S260" s="44"/>
      <c r="T260" s="262"/>
      <c r="U260" s="262"/>
      <c r="V260" s="262"/>
      <c r="W260" s="44"/>
      <c r="X260" s="36"/>
      <c r="Y260" s="36"/>
      <c r="Z260" s="36"/>
      <c r="AA260" s="36"/>
      <c r="AB260" s="405"/>
      <c r="AC260" s="528"/>
      <c r="AD260" s="56">
        <f t="shared" si="265"/>
        <v>0</v>
      </c>
      <c r="AE260" s="56">
        <f t="shared" si="265"/>
        <v>0</v>
      </c>
      <c r="AF260" s="56">
        <f t="shared" si="265"/>
        <v>0</v>
      </c>
      <c r="AG260" s="56">
        <f t="shared" si="265"/>
        <v>0</v>
      </c>
      <c r="AH260" s="56">
        <f t="shared" si="265"/>
        <v>0</v>
      </c>
      <c r="AI260" s="56">
        <f t="shared" si="265"/>
        <v>0</v>
      </c>
      <c r="AJ260" s="56">
        <f t="shared" si="265"/>
        <v>0</v>
      </c>
      <c r="AK260" s="405"/>
      <c r="AL260" s="457"/>
      <c r="AM260" s="50">
        <f t="shared" si="247"/>
        <v>0</v>
      </c>
      <c r="AN260" s="53"/>
      <c r="AO260" s="53"/>
      <c r="AP260" s="53"/>
      <c r="AQ260" s="53"/>
      <c r="AR260" s="53"/>
      <c r="AS260" s="53"/>
      <c r="AT260" s="405"/>
      <c r="AU260" s="448"/>
      <c r="AV260" s="50">
        <f t="shared" si="248"/>
        <v>0</v>
      </c>
      <c r="AW260" s="53"/>
      <c r="AX260" s="53"/>
      <c r="AY260" s="53"/>
      <c r="AZ260" s="53"/>
      <c r="BA260" s="53"/>
      <c r="BB260" s="53"/>
      <c r="BC260" s="405"/>
      <c r="BD260" s="451"/>
      <c r="BE260" s="50">
        <f t="shared" si="249"/>
        <v>0</v>
      </c>
      <c r="BF260" s="53"/>
      <c r="BG260" s="53"/>
      <c r="BH260" s="53"/>
      <c r="BI260" s="53"/>
      <c r="BJ260" s="53"/>
      <c r="BK260" s="53"/>
      <c r="BL260" s="405"/>
      <c r="BM260" s="454"/>
      <c r="BN260" s="50">
        <f t="shared" si="250"/>
        <v>0</v>
      </c>
      <c r="BO260" s="53"/>
      <c r="BP260" s="53"/>
      <c r="BQ260" s="53"/>
      <c r="BR260" s="53"/>
      <c r="BS260" s="53"/>
      <c r="BT260" s="53"/>
      <c r="BU260" s="517"/>
      <c r="BV260" s="518"/>
      <c r="BW260" s="518"/>
      <c r="BX260" s="518"/>
      <c r="BY260" s="518"/>
      <c r="BZ260" s="518"/>
      <c r="CA260" s="518"/>
      <c r="CB260" s="518"/>
      <c r="CC260" s="519"/>
    </row>
    <row r="261" spans="1:81" s="62" customFormat="1" ht="40.200000000000003" customHeight="1" thickTop="1" x14ac:dyDescent="0.3">
      <c r="A261" s="38"/>
      <c r="B261" s="507"/>
      <c r="C261" s="459"/>
      <c r="D261" s="608"/>
      <c r="E261" s="611"/>
      <c r="F261" s="611"/>
      <c r="G261" s="611"/>
      <c r="H261" s="611"/>
      <c r="I261" s="611"/>
      <c r="J261" s="485">
        <v>487</v>
      </c>
      <c r="K261" s="488" t="str">
        <f>+Metas!K552</f>
        <v xml:space="preserve">Jornadas pedagógicas en las vías departamentales y municipales a fin de evitar la ocurrencia de accidentes de tránsito. </v>
      </c>
      <c r="L261" s="473"/>
      <c r="M261" s="476">
        <f>SUM(N261:Q261)</f>
        <v>0</v>
      </c>
      <c r="N261" s="479"/>
      <c r="O261" s="482"/>
      <c r="P261" s="520"/>
      <c r="Q261" s="523"/>
      <c r="R261" s="403">
        <f>+$J261</f>
        <v>487</v>
      </c>
      <c r="S261" s="253"/>
      <c r="T261" s="260"/>
      <c r="U261" s="260"/>
      <c r="V261" s="260"/>
      <c r="W261" s="42"/>
      <c r="X261" s="34"/>
      <c r="Y261" s="34"/>
      <c r="Z261" s="34"/>
      <c r="AA261" s="34"/>
      <c r="AB261" s="403">
        <f t="shared" si="254"/>
        <v>487</v>
      </c>
      <c r="AC261" s="526">
        <f t="shared" ref="AC261" si="268">+L261</f>
        <v>0</v>
      </c>
      <c r="AD261" s="54">
        <f t="shared" si="265"/>
        <v>0</v>
      </c>
      <c r="AE261" s="54">
        <f t="shared" si="265"/>
        <v>0</v>
      </c>
      <c r="AF261" s="54">
        <f t="shared" si="265"/>
        <v>0</v>
      </c>
      <c r="AG261" s="54">
        <f t="shared" si="265"/>
        <v>0</v>
      </c>
      <c r="AH261" s="54">
        <f t="shared" si="265"/>
        <v>0</v>
      </c>
      <c r="AI261" s="54">
        <f t="shared" si="265"/>
        <v>0</v>
      </c>
      <c r="AJ261" s="54">
        <f t="shared" si="265"/>
        <v>0</v>
      </c>
      <c r="AK261" s="403">
        <f t="shared" si="256"/>
        <v>487</v>
      </c>
      <c r="AL261" s="455">
        <f>+N261</f>
        <v>0</v>
      </c>
      <c r="AM261" s="48">
        <f t="shared" si="247"/>
        <v>0</v>
      </c>
      <c r="AN261" s="51"/>
      <c r="AO261" s="51"/>
      <c r="AP261" s="51"/>
      <c r="AQ261" s="51"/>
      <c r="AR261" s="51"/>
      <c r="AS261" s="51"/>
      <c r="AT261" s="403">
        <f t="shared" si="257"/>
        <v>487</v>
      </c>
      <c r="AU261" s="446">
        <f>+O261</f>
        <v>0</v>
      </c>
      <c r="AV261" s="48">
        <f t="shared" si="248"/>
        <v>0</v>
      </c>
      <c r="AW261" s="51"/>
      <c r="AX261" s="51"/>
      <c r="AY261" s="51"/>
      <c r="AZ261" s="51"/>
      <c r="BA261" s="51"/>
      <c r="BB261" s="51"/>
      <c r="BC261" s="403">
        <f t="shared" si="258"/>
        <v>487</v>
      </c>
      <c r="BD261" s="449">
        <f>+P261</f>
        <v>0</v>
      </c>
      <c r="BE261" s="48">
        <f t="shared" si="249"/>
        <v>0</v>
      </c>
      <c r="BF261" s="51"/>
      <c r="BG261" s="51"/>
      <c r="BH261" s="51"/>
      <c r="BI261" s="51"/>
      <c r="BJ261" s="51"/>
      <c r="BK261" s="51"/>
      <c r="BL261" s="403">
        <f t="shared" si="259"/>
        <v>487</v>
      </c>
      <c r="BM261" s="452">
        <f>+Q261</f>
        <v>0</v>
      </c>
      <c r="BN261" s="48">
        <f t="shared" si="250"/>
        <v>0</v>
      </c>
      <c r="BO261" s="51"/>
      <c r="BP261" s="51"/>
      <c r="BQ261" s="51"/>
      <c r="BR261" s="51"/>
      <c r="BS261" s="51"/>
      <c r="BT261" s="51"/>
      <c r="BU261" s="513"/>
      <c r="BV261" s="514"/>
      <c r="BW261" s="514"/>
      <c r="BX261" s="514"/>
      <c r="BY261" s="514"/>
      <c r="BZ261" s="514"/>
      <c r="CA261" s="514"/>
      <c r="CB261" s="514"/>
      <c r="CC261" s="515"/>
    </row>
    <row r="262" spans="1:81" s="62" customFormat="1" ht="40.200000000000003" customHeight="1" x14ac:dyDescent="0.3">
      <c r="A262" s="38"/>
      <c r="B262" s="507"/>
      <c r="C262" s="459"/>
      <c r="D262" s="609"/>
      <c r="E262" s="612"/>
      <c r="F262" s="612"/>
      <c r="G262" s="612"/>
      <c r="H262" s="612"/>
      <c r="I262" s="612"/>
      <c r="J262" s="486"/>
      <c r="K262" s="489"/>
      <c r="L262" s="474"/>
      <c r="M262" s="477"/>
      <c r="N262" s="480"/>
      <c r="O262" s="483"/>
      <c r="P262" s="521"/>
      <c r="Q262" s="524"/>
      <c r="R262" s="404"/>
      <c r="S262" s="43"/>
      <c r="T262" s="261"/>
      <c r="U262" s="261"/>
      <c r="V262" s="261"/>
      <c r="W262" s="43"/>
      <c r="X262" s="35"/>
      <c r="Y262" s="35"/>
      <c r="Z262" s="35"/>
      <c r="AA262" s="35"/>
      <c r="AB262" s="404"/>
      <c r="AC262" s="527"/>
      <c r="AD262" s="55">
        <f t="shared" si="265"/>
        <v>0</v>
      </c>
      <c r="AE262" s="55">
        <f t="shared" si="265"/>
        <v>0</v>
      </c>
      <c r="AF262" s="55">
        <f t="shared" si="265"/>
        <v>0</v>
      </c>
      <c r="AG262" s="55">
        <f t="shared" si="265"/>
        <v>0</v>
      </c>
      <c r="AH262" s="55">
        <f t="shared" si="265"/>
        <v>0</v>
      </c>
      <c r="AI262" s="55">
        <f t="shared" si="265"/>
        <v>0</v>
      </c>
      <c r="AJ262" s="55">
        <f t="shared" si="265"/>
        <v>0</v>
      </c>
      <c r="AK262" s="404"/>
      <c r="AL262" s="456"/>
      <c r="AM262" s="49">
        <f t="shared" si="247"/>
        <v>0</v>
      </c>
      <c r="AN262" s="52"/>
      <c r="AO262" s="52"/>
      <c r="AP262" s="52"/>
      <c r="AQ262" s="52"/>
      <c r="AR262" s="52"/>
      <c r="AS262" s="52"/>
      <c r="AT262" s="404"/>
      <c r="AU262" s="447"/>
      <c r="AV262" s="49">
        <f t="shared" si="248"/>
        <v>0</v>
      </c>
      <c r="AW262" s="52"/>
      <c r="AX262" s="52"/>
      <c r="AY262" s="52"/>
      <c r="AZ262" s="52"/>
      <c r="BA262" s="52"/>
      <c r="BB262" s="52"/>
      <c r="BC262" s="404"/>
      <c r="BD262" s="450"/>
      <c r="BE262" s="49">
        <f t="shared" si="249"/>
        <v>0</v>
      </c>
      <c r="BF262" s="52"/>
      <c r="BG262" s="52"/>
      <c r="BH262" s="52"/>
      <c r="BI262" s="52"/>
      <c r="BJ262" s="52"/>
      <c r="BK262" s="52"/>
      <c r="BL262" s="404"/>
      <c r="BM262" s="453"/>
      <c r="BN262" s="49">
        <f t="shared" si="250"/>
        <v>0</v>
      </c>
      <c r="BO262" s="52"/>
      <c r="BP262" s="52"/>
      <c r="BQ262" s="52"/>
      <c r="BR262" s="52"/>
      <c r="BS262" s="52"/>
      <c r="BT262" s="52"/>
      <c r="BU262" s="418"/>
      <c r="BV262" s="419"/>
      <c r="BW262" s="419"/>
      <c r="BX262" s="419"/>
      <c r="BY262" s="419"/>
      <c r="BZ262" s="419"/>
      <c r="CA262" s="419"/>
      <c r="CB262" s="419"/>
      <c r="CC262" s="516"/>
    </row>
    <row r="263" spans="1:81" s="62" customFormat="1" ht="40.200000000000003" customHeight="1" x14ac:dyDescent="0.3">
      <c r="A263" s="38"/>
      <c r="B263" s="507"/>
      <c r="C263" s="459"/>
      <c r="D263" s="609"/>
      <c r="E263" s="612"/>
      <c r="F263" s="612"/>
      <c r="G263" s="612"/>
      <c r="H263" s="612"/>
      <c r="I263" s="612"/>
      <c r="J263" s="486"/>
      <c r="K263" s="489"/>
      <c r="L263" s="474"/>
      <c r="M263" s="477"/>
      <c r="N263" s="480"/>
      <c r="O263" s="483"/>
      <c r="P263" s="521"/>
      <c r="Q263" s="524"/>
      <c r="R263" s="404"/>
      <c r="S263" s="43"/>
      <c r="T263" s="261"/>
      <c r="U263" s="261"/>
      <c r="V263" s="261"/>
      <c r="W263" s="43"/>
      <c r="X263" s="35"/>
      <c r="Y263" s="35"/>
      <c r="Z263" s="35"/>
      <c r="AA263" s="35"/>
      <c r="AB263" s="404"/>
      <c r="AC263" s="527"/>
      <c r="AD263" s="55">
        <f t="shared" si="265"/>
        <v>0</v>
      </c>
      <c r="AE263" s="55">
        <f t="shared" si="265"/>
        <v>0</v>
      </c>
      <c r="AF263" s="55">
        <f t="shared" si="265"/>
        <v>0</v>
      </c>
      <c r="AG263" s="55">
        <f t="shared" si="265"/>
        <v>0</v>
      </c>
      <c r="AH263" s="55">
        <f t="shared" si="265"/>
        <v>0</v>
      </c>
      <c r="AI263" s="55">
        <f t="shared" si="265"/>
        <v>0</v>
      </c>
      <c r="AJ263" s="55">
        <f t="shared" si="265"/>
        <v>0</v>
      </c>
      <c r="AK263" s="404"/>
      <c r="AL263" s="456"/>
      <c r="AM263" s="49">
        <f t="shared" si="247"/>
        <v>0</v>
      </c>
      <c r="AN263" s="52"/>
      <c r="AO263" s="52"/>
      <c r="AP263" s="52"/>
      <c r="AQ263" s="52"/>
      <c r="AR263" s="52"/>
      <c r="AS263" s="52"/>
      <c r="AT263" s="404"/>
      <c r="AU263" s="447"/>
      <c r="AV263" s="49">
        <f t="shared" si="248"/>
        <v>0</v>
      </c>
      <c r="AW263" s="52"/>
      <c r="AX263" s="52"/>
      <c r="AY263" s="52"/>
      <c r="AZ263" s="52"/>
      <c r="BA263" s="52"/>
      <c r="BB263" s="52"/>
      <c r="BC263" s="404"/>
      <c r="BD263" s="450"/>
      <c r="BE263" s="49">
        <f t="shared" si="249"/>
        <v>0</v>
      </c>
      <c r="BF263" s="52"/>
      <c r="BG263" s="52"/>
      <c r="BH263" s="52"/>
      <c r="BI263" s="52"/>
      <c r="BJ263" s="52"/>
      <c r="BK263" s="52"/>
      <c r="BL263" s="404"/>
      <c r="BM263" s="453"/>
      <c r="BN263" s="49">
        <f t="shared" si="250"/>
        <v>0</v>
      </c>
      <c r="BO263" s="52"/>
      <c r="BP263" s="52"/>
      <c r="BQ263" s="52"/>
      <c r="BR263" s="52"/>
      <c r="BS263" s="52"/>
      <c r="BT263" s="52"/>
      <c r="BU263" s="418"/>
      <c r="BV263" s="419"/>
      <c r="BW263" s="419"/>
      <c r="BX263" s="419"/>
      <c r="BY263" s="419"/>
      <c r="BZ263" s="419"/>
      <c r="CA263" s="419"/>
      <c r="CB263" s="419"/>
      <c r="CC263" s="516"/>
    </row>
    <row r="264" spans="1:81" s="62" customFormat="1" ht="40.200000000000003" customHeight="1" thickBot="1" x14ac:dyDescent="0.35">
      <c r="A264" s="38"/>
      <c r="B264" s="508"/>
      <c r="C264" s="460"/>
      <c r="D264" s="610"/>
      <c r="E264" s="613"/>
      <c r="F264" s="613"/>
      <c r="G264" s="613"/>
      <c r="H264" s="613"/>
      <c r="I264" s="613"/>
      <c r="J264" s="487"/>
      <c r="K264" s="490"/>
      <c r="L264" s="475"/>
      <c r="M264" s="478"/>
      <c r="N264" s="481"/>
      <c r="O264" s="484"/>
      <c r="P264" s="522"/>
      <c r="Q264" s="525"/>
      <c r="R264" s="405"/>
      <c r="S264" s="44"/>
      <c r="T264" s="262"/>
      <c r="U264" s="262"/>
      <c r="V264" s="262"/>
      <c r="W264" s="44"/>
      <c r="X264" s="36"/>
      <c r="Y264" s="36"/>
      <c r="Z264" s="36"/>
      <c r="AA264" s="36"/>
      <c r="AB264" s="405"/>
      <c r="AC264" s="528"/>
      <c r="AD264" s="56">
        <f t="shared" si="265"/>
        <v>0</v>
      </c>
      <c r="AE264" s="56">
        <f t="shared" si="265"/>
        <v>0</v>
      </c>
      <c r="AF264" s="56">
        <f t="shared" si="265"/>
        <v>0</v>
      </c>
      <c r="AG264" s="56">
        <f t="shared" si="265"/>
        <v>0</v>
      </c>
      <c r="AH264" s="56">
        <f t="shared" si="265"/>
        <v>0</v>
      </c>
      <c r="AI264" s="56">
        <f t="shared" si="265"/>
        <v>0</v>
      </c>
      <c r="AJ264" s="56">
        <f t="shared" si="265"/>
        <v>0</v>
      </c>
      <c r="AK264" s="405"/>
      <c r="AL264" s="457"/>
      <c r="AM264" s="50">
        <f t="shared" si="247"/>
        <v>0</v>
      </c>
      <c r="AN264" s="53"/>
      <c r="AO264" s="53"/>
      <c r="AP264" s="53"/>
      <c r="AQ264" s="53"/>
      <c r="AR264" s="53"/>
      <c r="AS264" s="53"/>
      <c r="AT264" s="405"/>
      <c r="AU264" s="448"/>
      <c r="AV264" s="50">
        <f t="shared" si="248"/>
        <v>0</v>
      </c>
      <c r="AW264" s="53"/>
      <c r="AX264" s="53"/>
      <c r="AY264" s="53"/>
      <c r="AZ264" s="53"/>
      <c r="BA264" s="53"/>
      <c r="BB264" s="53"/>
      <c r="BC264" s="405"/>
      <c r="BD264" s="451"/>
      <c r="BE264" s="50">
        <f t="shared" si="249"/>
        <v>0</v>
      </c>
      <c r="BF264" s="53"/>
      <c r="BG264" s="53"/>
      <c r="BH264" s="53"/>
      <c r="BI264" s="53"/>
      <c r="BJ264" s="53"/>
      <c r="BK264" s="53"/>
      <c r="BL264" s="405"/>
      <c r="BM264" s="454"/>
      <c r="BN264" s="50">
        <f t="shared" si="250"/>
        <v>0</v>
      </c>
      <c r="BO264" s="53"/>
      <c r="BP264" s="53"/>
      <c r="BQ264" s="53"/>
      <c r="BR264" s="53"/>
      <c r="BS264" s="53"/>
      <c r="BT264" s="53"/>
      <c r="BU264" s="517"/>
      <c r="BV264" s="518"/>
      <c r="BW264" s="518"/>
      <c r="BX264" s="518"/>
      <c r="BY264" s="518"/>
      <c r="BZ264" s="518"/>
      <c r="CA264" s="518"/>
      <c r="CB264" s="518"/>
      <c r="CC264" s="519"/>
    </row>
    <row r="265" spans="1:81" s="62" customFormat="1" ht="40.200000000000003" customHeight="1" thickTop="1" x14ac:dyDescent="0.3">
      <c r="A265" s="38"/>
      <c r="B265" s="467" t="s">
        <v>745</v>
      </c>
      <c r="C265" s="458" t="s">
        <v>748</v>
      </c>
      <c r="D265" s="608"/>
      <c r="E265" s="611"/>
      <c r="F265" s="611"/>
      <c r="G265" s="611"/>
      <c r="H265" s="611"/>
      <c r="I265" s="611"/>
      <c r="J265" s="485">
        <v>488</v>
      </c>
      <c r="K265" s="488" t="str">
        <f>+Metas!K554</f>
        <v>Implementado el Plan Integral de Seguridad y Convivencia PISCC el Departamento.</v>
      </c>
      <c r="L265" s="662"/>
      <c r="M265" s="648">
        <f t="shared" ref="M265:M285" si="269">SUM(N265:Q265)</f>
        <v>0</v>
      </c>
      <c r="N265" s="650"/>
      <c r="O265" s="664"/>
      <c r="P265" s="668"/>
      <c r="Q265" s="640"/>
      <c r="R265" s="403">
        <f>+$J265</f>
        <v>488</v>
      </c>
      <c r="S265" s="253"/>
      <c r="T265" s="260"/>
      <c r="U265" s="260"/>
      <c r="V265" s="260"/>
      <c r="W265" s="42"/>
      <c r="X265" s="34"/>
      <c r="Y265" s="34"/>
      <c r="Z265" s="34"/>
      <c r="AA265" s="34"/>
      <c r="AB265" s="403">
        <f t="shared" si="254"/>
        <v>488</v>
      </c>
      <c r="AC265" s="526">
        <f t="shared" ref="AC265" si="270">+L265</f>
        <v>0</v>
      </c>
      <c r="AD265" s="54">
        <f t="shared" si="265"/>
        <v>0</v>
      </c>
      <c r="AE265" s="54">
        <f t="shared" si="265"/>
        <v>0</v>
      </c>
      <c r="AF265" s="54">
        <f t="shared" si="265"/>
        <v>0</v>
      </c>
      <c r="AG265" s="54">
        <f t="shared" si="265"/>
        <v>0</v>
      </c>
      <c r="AH265" s="54">
        <f t="shared" si="265"/>
        <v>0</v>
      </c>
      <c r="AI265" s="54">
        <f t="shared" si="265"/>
        <v>0</v>
      </c>
      <c r="AJ265" s="54">
        <f t="shared" si="265"/>
        <v>0</v>
      </c>
      <c r="AK265" s="403">
        <f t="shared" si="256"/>
        <v>488</v>
      </c>
      <c r="AL265" s="455">
        <f t="shared" ref="AL265:AL285" si="271">+N265</f>
        <v>0</v>
      </c>
      <c r="AM265" s="48">
        <f t="shared" si="247"/>
        <v>0</v>
      </c>
      <c r="AN265" s="51"/>
      <c r="AO265" s="51"/>
      <c r="AP265" s="51"/>
      <c r="AQ265" s="51"/>
      <c r="AR265" s="51"/>
      <c r="AS265" s="51"/>
      <c r="AT265" s="403">
        <f t="shared" si="257"/>
        <v>488</v>
      </c>
      <c r="AU265" s="446">
        <f t="shared" ref="AU265:AU285" si="272">+O265</f>
        <v>0</v>
      </c>
      <c r="AV265" s="48">
        <f t="shared" si="248"/>
        <v>0</v>
      </c>
      <c r="AW265" s="51"/>
      <c r="AX265" s="51"/>
      <c r="AY265" s="51"/>
      <c r="AZ265" s="51"/>
      <c r="BA265" s="51"/>
      <c r="BB265" s="51"/>
      <c r="BC265" s="403">
        <f t="shared" si="258"/>
        <v>488</v>
      </c>
      <c r="BD265" s="449">
        <f t="shared" ref="BD265:BD285" si="273">+P265</f>
        <v>0</v>
      </c>
      <c r="BE265" s="48">
        <f t="shared" si="249"/>
        <v>0</v>
      </c>
      <c r="BF265" s="51"/>
      <c r="BG265" s="51"/>
      <c r="BH265" s="51"/>
      <c r="BI265" s="51"/>
      <c r="BJ265" s="51"/>
      <c r="BK265" s="51"/>
      <c r="BL265" s="403">
        <f t="shared" si="259"/>
        <v>488</v>
      </c>
      <c r="BM265" s="452">
        <f t="shared" ref="BM265:BM285" si="274">+Q265</f>
        <v>0</v>
      </c>
      <c r="BN265" s="48">
        <f t="shared" si="250"/>
        <v>0</v>
      </c>
      <c r="BO265" s="51"/>
      <c r="BP265" s="51"/>
      <c r="BQ265" s="51"/>
      <c r="BR265" s="51"/>
      <c r="BS265" s="51"/>
      <c r="BT265" s="51"/>
      <c r="BU265" s="513"/>
      <c r="BV265" s="514"/>
      <c r="BW265" s="514"/>
      <c r="BX265" s="514"/>
      <c r="BY265" s="514"/>
      <c r="BZ265" s="514"/>
      <c r="CA265" s="514"/>
      <c r="CB265" s="514"/>
      <c r="CC265" s="515"/>
    </row>
    <row r="266" spans="1:81" s="62" customFormat="1" ht="40.200000000000003" customHeight="1" x14ac:dyDescent="0.3">
      <c r="A266" s="38"/>
      <c r="B266" s="468"/>
      <c r="C266" s="459"/>
      <c r="D266" s="609"/>
      <c r="E266" s="612"/>
      <c r="F266" s="612"/>
      <c r="G266" s="612"/>
      <c r="H266" s="612"/>
      <c r="I266" s="612"/>
      <c r="J266" s="486"/>
      <c r="K266" s="489"/>
      <c r="L266" s="663"/>
      <c r="M266" s="649"/>
      <c r="N266" s="651"/>
      <c r="O266" s="665"/>
      <c r="P266" s="669"/>
      <c r="Q266" s="671"/>
      <c r="R266" s="404"/>
      <c r="S266" s="43"/>
      <c r="T266" s="261"/>
      <c r="U266" s="261"/>
      <c r="V266" s="261"/>
      <c r="W266" s="43"/>
      <c r="X266" s="35"/>
      <c r="Y266" s="35"/>
      <c r="Z266" s="35"/>
      <c r="AA266" s="35"/>
      <c r="AB266" s="404"/>
      <c r="AC266" s="527"/>
      <c r="AD266" s="55">
        <f t="shared" si="265"/>
        <v>0</v>
      </c>
      <c r="AE266" s="55">
        <f t="shared" si="265"/>
        <v>0</v>
      </c>
      <c r="AF266" s="55">
        <f t="shared" si="265"/>
        <v>0</v>
      </c>
      <c r="AG266" s="55">
        <f t="shared" si="265"/>
        <v>0</v>
      </c>
      <c r="AH266" s="55">
        <f t="shared" si="265"/>
        <v>0</v>
      </c>
      <c r="AI266" s="55">
        <f t="shared" si="265"/>
        <v>0</v>
      </c>
      <c r="AJ266" s="55">
        <f t="shared" si="265"/>
        <v>0</v>
      </c>
      <c r="AK266" s="404"/>
      <c r="AL266" s="456"/>
      <c r="AM266" s="49">
        <f t="shared" si="247"/>
        <v>0</v>
      </c>
      <c r="AN266" s="52"/>
      <c r="AO266" s="52"/>
      <c r="AP266" s="52"/>
      <c r="AQ266" s="52"/>
      <c r="AR266" s="52"/>
      <c r="AS266" s="52"/>
      <c r="AT266" s="404"/>
      <c r="AU266" s="447"/>
      <c r="AV266" s="49">
        <f t="shared" si="248"/>
        <v>0</v>
      </c>
      <c r="AW266" s="52"/>
      <c r="AX266" s="52"/>
      <c r="AY266" s="52"/>
      <c r="AZ266" s="52"/>
      <c r="BA266" s="52"/>
      <c r="BB266" s="52"/>
      <c r="BC266" s="404"/>
      <c r="BD266" s="450"/>
      <c r="BE266" s="49">
        <f t="shared" si="249"/>
        <v>0</v>
      </c>
      <c r="BF266" s="52"/>
      <c r="BG266" s="52"/>
      <c r="BH266" s="52"/>
      <c r="BI266" s="52"/>
      <c r="BJ266" s="52"/>
      <c r="BK266" s="52"/>
      <c r="BL266" s="404"/>
      <c r="BM266" s="453"/>
      <c r="BN266" s="49">
        <f t="shared" si="250"/>
        <v>0</v>
      </c>
      <c r="BO266" s="52"/>
      <c r="BP266" s="52"/>
      <c r="BQ266" s="52"/>
      <c r="BR266" s="52"/>
      <c r="BS266" s="52"/>
      <c r="BT266" s="52"/>
      <c r="BU266" s="418"/>
      <c r="BV266" s="419"/>
      <c r="BW266" s="419"/>
      <c r="BX266" s="419"/>
      <c r="BY266" s="419"/>
      <c r="BZ266" s="419"/>
      <c r="CA266" s="419"/>
      <c r="CB266" s="419"/>
      <c r="CC266" s="516"/>
    </row>
    <row r="267" spans="1:81" s="62" customFormat="1" ht="40.200000000000003" customHeight="1" x14ac:dyDescent="0.3">
      <c r="A267" s="38"/>
      <c r="B267" s="468"/>
      <c r="C267" s="459"/>
      <c r="D267" s="609"/>
      <c r="E267" s="612"/>
      <c r="F267" s="612"/>
      <c r="G267" s="612"/>
      <c r="H267" s="612"/>
      <c r="I267" s="612"/>
      <c r="J267" s="486"/>
      <c r="K267" s="489"/>
      <c r="L267" s="663"/>
      <c r="M267" s="649"/>
      <c r="N267" s="651"/>
      <c r="O267" s="665"/>
      <c r="P267" s="669"/>
      <c r="Q267" s="671"/>
      <c r="R267" s="404"/>
      <c r="S267" s="43"/>
      <c r="T267" s="261"/>
      <c r="U267" s="261"/>
      <c r="V267" s="261"/>
      <c r="W267" s="43"/>
      <c r="X267" s="35"/>
      <c r="Y267" s="35"/>
      <c r="Z267" s="35"/>
      <c r="AA267" s="35"/>
      <c r="AB267" s="404"/>
      <c r="AC267" s="527"/>
      <c r="AD267" s="55">
        <f t="shared" si="265"/>
        <v>0</v>
      </c>
      <c r="AE267" s="55">
        <f t="shared" si="265"/>
        <v>0</v>
      </c>
      <c r="AF267" s="55">
        <f t="shared" si="265"/>
        <v>0</v>
      </c>
      <c r="AG267" s="55">
        <f t="shared" si="265"/>
        <v>0</v>
      </c>
      <c r="AH267" s="55">
        <f t="shared" si="265"/>
        <v>0</v>
      </c>
      <c r="AI267" s="55">
        <f t="shared" si="265"/>
        <v>0</v>
      </c>
      <c r="AJ267" s="55">
        <f t="shared" si="265"/>
        <v>0</v>
      </c>
      <c r="AK267" s="404"/>
      <c r="AL267" s="456"/>
      <c r="AM267" s="49">
        <f t="shared" si="247"/>
        <v>0</v>
      </c>
      <c r="AN267" s="52"/>
      <c r="AO267" s="52"/>
      <c r="AP267" s="52"/>
      <c r="AQ267" s="52"/>
      <c r="AR267" s="52"/>
      <c r="AS267" s="52"/>
      <c r="AT267" s="404"/>
      <c r="AU267" s="447"/>
      <c r="AV267" s="49">
        <f t="shared" si="248"/>
        <v>0</v>
      </c>
      <c r="AW267" s="52"/>
      <c r="AX267" s="52"/>
      <c r="AY267" s="52"/>
      <c r="AZ267" s="52"/>
      <c r="BA267" s="52"/>
      <c r="BB267" s="52"/>
      <c r="BC267" s="404"/>
      <c r="BD267" s="450"/>
      <c r="BE267" s="49">
        <f t="shared" si="249"/>
        <v>0</v>
      </c>
      <c r="BF267" s="52"/>
      <c r="BG267" s="52"/>
      <c r="BH267" s="52"/>
      <c r="BI267" s="52"/>
      <c r="BJ267" s="52"/>
      <c r="BK267" s="52"/>
      <c r="BL267" s="404"/>
      <c r="BM267" s="453"/>
      <c r="BN267" s="49">
        <f t="shared" si="250"/>
        <v>0</v>
      </c>
      <c r="BO267" s="52"/>
      <c r="BP267" s="52"/>
      <c r="BQ267" s="52"/>
      <c r="BR267" s="52"/>
      <c r="BS267" s="52"/>
      <c r="BT267" s="52"/>
      <c r="BU267" s="418"/>
      <c r="BV267" s="419"/>
      <c r="BW267" s="419"/>
      <c r="BX267" s="419"/>
      <c r="BY267" s="419"/>
      <c r="BZ267" s="419"/>
      <c r="CA267" s="419"/>
      <c r="CB267" s="419"/>
      <c r="CC267" s="516"/>
    </row>
    <row r="268" spans="1:81" s="62" customFormat="1" ht="40.200000000000003" customHeight="1" thickBot="1" x14ac:dyDescent="0.35">
      <c r="A268" s="38"/>
      <c r="B268" s="468"/>
      <c r="C268" s="459"/>
      <c r="D268" s="610"/>
      <c r="E268" s="613"/>
      <c r="F268" s="613"/>
      <c r="G268" s="613"/>
      <c r="H268" s="613"/>
      <c r="I268" s="613"/>
      <c r="J268" s="487"/>
      <c r="K268" s="490"/>
      <c r="L268" s="673"/>
      <c r="M268" s="674"/>
      <c r="N268" s="666"/>
      <c r="O268" s="667"/>
      <c r="P268" s="670"/>
      <c r="Q268" s="672"/>
      <c r="R268" s="405"/>
      <c r="S268" s="44"/>
      <c r="T268" s="262"/>
      <c r="U268" s="262"/>
      <c r="V268" s="262"/>
      <c r="W268" s="44"/>
      <c r="X268" s="36"/>
      <c r="Y268" s="36"/>
      <c r="Z268" s="36"/>
      <c r="AA268" s="36"/>
      <c r="AB268" s="405"/>
      <c r="AC268" s="528"/>
      <c r="AD268" s="56">
        <f t="shared" si="265"/>
        <v>0</v>
      </c>
      <c r="AE268" s="56">
        <f t="shared" si="265"/>
        <v>0</v>
      </c>
      <c r="AF268" s="56">
        <f t="shared" si="265"/>
        <v>0</v>
      </c>
      <c r="AG268" s="56">
        <f t="shared" si="265"/>
        <v>0</v>
      </c>
      <c r="AH268" s="56">
        <f t="shared" si="265"/>
        <v>0</v>
      </c>
      <c r="AI268" s="56">
        <f t="shared" si="265"/>
        <v>0</v>
      </c>
      <c r="AJ268" s="56">
        <f t="shared" si="265"/>
        <v>0</v>
      </c>
      <c r="AK268" s="405"/>
      <c r="AL268" s="457"/>
      <c r="AM268" s="50">
        <f t="shared" si="247"/>
        <v>0</v>
      </c>
      <c r="AN268" s="53"/>
      <c r="AO268" s="53"/>
      <c r="AP268" s="53"/>
      <c r="AQ268" s="53"/>
      <c r="AR268" s="53"/>
      <c r="AS268" s="53"/>
      <c r="AT268" s="405"/>
      <c r="AU268" s="448"/>
      <c r="AV268" s="50">
        <f t="shared" si="248"/>
        <v>0</v>
      </c>
      <c r="AW268" s="53"/>
      <c r="AX268" s="53"/>
      <c r="AY268" s="53"/>
      <c r="AZ268" s="53"/>
      <c r="BA268" s="53"/>
      <c r="BB268" s="53"/>
      <c r="BC268" s="405"/>
      <c r="BD268" s="451"/>
      <c r="BE268" s="50">
        <f t="shared" si="249"/>
        <v>0</v>
      </c>
      <c r="BF268" s="53"/>
      <c r="BG268" s="53"/>
      <c r="BH268" s="53"/>
      <c r="BI268" s="53"/>
      <c r="BJ268" s="53"/>
      <c r="BK268" s="53"/>
      <c r="BL268" s="405"/>
      <c r="BM268" s="454"/>
      <c r="BN268" s="50">
        <f t="shared" si="250"/>
        <v>0</v>
      </c>
      <c r="BO268" s="53"/>
      <c r="BP268" s="53"/>
      <c r="BQ268" s="53"/>
      <c r="BR268" s="53"/>
      <c r="BS268" s="53"/>
      <c r="BT268" s="53"/>
      <c r="BU268" s="517"/>
      <c r="BV268" s="518"/>
      <c r="BW268" s="518"/>
      <c r="BX268" s="518"/>
      <c r="BY268" s="518"/>
      <c r="BZ268" s="518"/>
      <c r="CA268" s="518"/>
      <c r="CB268" s="518"/>
      <c r="CC268" s="519"/>
    </row>
    <row r="269" spans="1:81" s="62" customFormat="1" ht="40.200000000000003" customHeight="1" thickTop="1" x14ac:dyDescent="0.3">
      <c r="A269" s="38"/>
      <c r="B269" s="468"/>
      <c r="C269" s="459"/>
      <c r="D269" s="608"/>
      <c r="E269" s="611"/>
      <c r="F269" s="611"/>
      <c r="G269" s="611"/>
      <c r="H269" s="611"/>
      <c r="I269" s="611"/>
      <c r="J269" s="485">
        <v>489</v>
      </c>
      <c r="K269" s="488" t="str">
        <f>+Metas!K555</f>
        <v xml:space="preserve">Proyectos de construcción, dotación o tributarios para fortalecer la capacidad operativa de la fuerza pública, organismos de seguridad y de investigación. </v>
      </c>
      <c r="L269" s="473"/>
      <c r="M269" s="476">
        <f t="shared" si="269"/>
        <v>0</v>
      </c>
      <c r="N269" s="479"/>
      <c r="O269" s="482"/>
      <c r="P269" s="520"/>
      <c r="Q269" s="523"/>
      <c r="R269" s="403">
        <f>+$J269</f>
        <v>489</v>
      </c>
      <c r="S269" s="253"/>
      <c r="T269" s="260"/>
      <c r="U269" s="260"/>
      <c r="V269" s="260"/>
      <c r="W269" s="42"/>
      <c r="X269" s="34"/>
      <c r="Y269" s="34"/>
      <c r="Z269" s="34"/>
      <c r="AA269" s="34"/>
      <c r="AB269" s="403">
        <f t="shared" si="254"/>
        <v>489</v>
      </c>
      <c r="AC269" s="526">
        <f t="shared" ref="AC269" si="275">+L269</f>
        <v>0</v>
      </c>
      <c r="AD269" s="54">
        <f t="shared" si="265"/>
        <v>0</v>
      </c>
      <c r="AE269" s="54">
        <f t="shared" si="265"/>
        <v>0</v>
      </c>
      <c r="AF269" s="54">
        <f t="shared" si="265"/>
        <v>0</v>
      </c>
      <c r="AG269" s="54">
        <f t="shared" si="265"/>
        <v>0</v>
      </c>
      <c r="AH269" s="54">
        <f t="shared" si="265"/>
        <v>0</v>
      </c>
      <c r="AI269" s="54">
        <f t="shared" si="265"/>
        <v>0</v>
      </c>
      <c r="AJ269" s="54">
        <f t="shared" si="265"/>
        <v>0</v>
      </c>
      <c r="AK269" s="403">
        <f t="shared" si="256"/>
        <v>489</v>
      </c>
      <c r="AL269" s="455">
        <f t="shared" si="271"/>
        <v>0</v>
      </c>
      <c r="AM269" s="48">
        <f t="shared" si="247"/>
        <v>0</v>
      </c>
      <c r="AN269" s="51"/>
      <c r="AO269" s="51"/>
      <c r="AP269" s="51"/>
      <c r="AQ269" s="51"/>
      <c r="AR269" s="51"/>
      <c r="AS269" s="51"/>
      <c r="AT269" s="403">
        <f t="shared" si="257"/>
        <v>489</v>
      </c>
      <c r="AU269" s="446">
        <f t="shared" si="272"/>
        <v>0</v>
      </c>
      <c r="AV269" s="48">
        <f t="shared" si="248"/>
        <v>0</v>
      </c>
      <c r="AW269" s="51"/>
      <c r="AX269" s="51"/>
      <c r="AY269" s="51"/>
      <c r="AZ269" s="51"/>
      <c r="BA269" s="51"/>
      <c r="BB269" s="51"/>
      <c r="BC269" s="403">
        <f t="shared" si="258"/>
        <v>489</v>
      </c>
      <c r="BD269" s="449">
        <f t="shared" si="273"/>
        <v>0</v>
      </c>
      <c r="BE269" s="48">
        <f t="shared" si="249"/>
        <v>0</v>
      </c>
      <c r="BF269" s="51"/>
      <c r="BG269" s="51"/>
      <c r="BH269" s="51"/>
      <c r="BI269" s="51"/>
      <c r="BJ269" s="51"/>
      <c r="BK269" s="51"/>
      <c r="BL269" s="403">
        <f t="shared" si="259"/>
        <v>489</v>
      </c>
      <c r="BM269" s="452">
        <f t="shared" si="274"/>
        <v>0</v>
      </c>
      <c r="BN269" s="48">
        <f t="shared" si="250"/>
        <v>0</v>
      </c>
      <c r="BO269" s="51"/>
      <c r="BP269" s="51"/>
      <c r="BQ269" s="51"/>
      <c r="BR269" s="51"/>
      <c r="BS269" s="51"/>
      <c r="BT269" s="51"/>
      <c r="BU269" s="513"/>
      <c r="BV269" s="514"/>
      <c r="BW269" s="514"/>
      <c r="BX269" s="514"/>
      <c r="BY269" s="514"/>
      <c r="BZ269" s="514"/>
      <c r="CA269" s="514"/>
      <c r="CB269" s="514"/>
      <c r="CC269" s="515"/>
    </row>
    <row r="270" spans="1:81" s="62" customFormat="1" ht="40.200000000000003" customHeight="1" x14ac:dyDescent="0.3">
      <c r="A270" s="38"/>
      <c r="B270" s="468"/>
      <c r="C270" s="459"/>
      <c r="D270" s="609"/>
      <c r="E270" s="612"/>
      <c r="F270" s="612"/>
      <c r="G270" s="612"/>
      <c r="H270" s="612"/>
      <c r="I270" s="612"/>
      <c r="J270" s="486"/>
      <c r="K270" s="489"/>
      <c r="L270" s="474"/>
      <c r="M270" s="477"/>
      <c r="N270" s="480"/>
      <c r="O270" s="483"/>
      <c r="P270" s="521"/>
      <c r="Q270" s="524"/>
      <c r="R270" s="404"/>
      <c r="S270" s="43"/>
      <c r="T270" s="261"/>
      <c r="U270" s="261"/>
      <c r="V270" s="261"/>
      <c r="W270" s="43"/>
      <c r="X270" s="35"/>
      <c r="Y270" s="35"/>
      <c r="Z270" s="35"/>
      <c r="AA270" s="35"/>
      <c r="AB270" s="404"/>
      <c r="AC270" s="527"/>
      <c r="AD270" s="55">
        <f t="shared" si="265"/>
        <v>0</v>
      </c>
      <c r="AE270" s="55">
        <f t="shared" si="265"/>
        <v>0</v>
      </c>
      <c r="AF270" s="55">
        <f t="shared" si="265"/>
        <v>0</v>
      </c>
      <c r="AG270" s="55">
        <f t="shared" si="265"/>
        <v>0</v>
      </c>
      <c r="AH270" s="55">
        <f t="shared" si="265"/>
        <v>0</v>
      </c>
      <c r="AI270" s="55">
        <f t="shared" si="265"/>
        <v>0</v>
      </c>
      <c r="AJ270" s="55">
        <f t="shared" si="265"/>
        <v>0</v>
      </c>
      <c r="AK270" s="404"/>
      <c r="AL270" s="456"/>
      <c r="AM270" s="49">
        <f t="shared" si="247"/>
        <v>0</v>
      </c>
      <c r="AN270" s="52"/>
      <c r="AO270" s="52"/>
      <c r="AP270" s="52"/>
      <c r="AQ270" s="52"/>
      <c r="AR270" s="52"/>
      <c r="AS270" s="52"/>
      <c r="AT270" s="404"/>
      <c r="AU270" s="447"/>
      <c r="AV270" s="49">
        <f t="shared" si="248"/>
        <v>0</v>
      </c>
      <c r="AW270" s="52"/>
      <c r="AX270" s="52"/>
      <c r="AY270" s="52"/>
      <c r="AZ270" s="52"/>
      <c r="BA270" s="52"/>
      <c r="BB270" s="52"/>
      <c r="BC270" s="404"/>
      <c r="BD270" s="450"/>
      <c r="BE270" s="49">
        <f t="shared" si="249"/>
        <v>0</v>
      </c>
      <c r="BF270" s="52"/>
      <c r="BG270" s="52"/>
      <c r="BH270" s="52"/>
      <c r="BI270" s="52"/>
      <c r="BJ270" s="52"/>
      <c r="BK270" s="52"/>
      <c r="BL270" s="404"/>
      <c r="BM270" s="453"/>
      <c r="BN270" s="49">
        <f t="shared" si="250"/>
        <v>0</v>
      </c>
      <c r="BO270" s="52"/>
      <c r="BP270" s="52"/>
      <c r="BQ270" s="52"/>
      <c r="BR270" s="52"/>
      <c r="BS270" s="52"/>
      <c r="BT270" s="52"/>
      <c r="BU270" s="418"/>
      <c r="BV270" s="419"/>
      <c r="BW270" s="419"/>
      <c r="BX270" s="419"/>
      <c r="BY270" s="419"/>
      <c r="BZ270" s="419"/>
      <c r="CA270" s="419"/>
      <c r="CB270" s="419"/>
      <c r="CC270" s="516"/>
    </row>
    <row r="271" spans="1:81" s="62" customFormat="1" ht="40.200000000000003" customHeight="1" x14ac:dyDescent="0.3">
      <c r="A271" s="38"/>
      <c r="B271" s="468"/>
      <c r="C271" s="459"/>
      <c r="D271" s="609"/>
      <c r="E271" s="612"/>
      <c r="F271" s="612"/>
      <c r="G271" s="612"/>
      <c r="H271" s="612"/>
      <c r="I271" s="612"/>
      <c r="J271" s="486"/>
      <c r="K271" s="489"/>
      <c r="L271" s="474"/>
      <c r="M271" s="477"/>
      <c r="N271" s="480"/>
      <c r="O271" s="483"/>
      <c r="P271" s="521"/>
      <c r="Q271" s="524"/>
      <c r="R271" s="404"/>
      <c r="S271" s="43"/>
      <c r="T271" s="261"/>
      <c r="U271" s="261"/>
      <c r="V271" s="261"/>
      <c r="W271" s="43"/>
      <c r="X271" s="35"/>
      <c r="Y271" s="35"/>
      <c r="Z271" s="35"/>
      <c r="AA271" s="35"/>
      <c r="AB271" s="404"/>
      <c r="AC271" s="527"/>
      <c r="AD271" s="55">
        <f t="shared" si="265"/>
        <v>0</v>
      </c>
      <c r="AE271" s="55">
        <f t="shared" si="265"/>
        <v>0</v>
      </c>
      <c r="AF271" s="55">
        <f t="shared" si="265"/>
        <v>0</v>
      </c>
      <c r="AG271" s="55">
        <f t="shared" si="265"/>
        <v>0</v>
      </c>
      <c r="AH271" s="55">
        <f t="shared" si="265"/>
        <v>0</v>
      </c>
      <c r="AI271" s="55">
        <f t="shared" si="265"/>
        <v>0</v>
      </c>
      <c r="AJ271" s="55">
        <f t="shared" si="265"/>
        <v>0</v>
      </c>
      <c r="AK271" s="404"/>
      <c r="AL271" s="456"/>
      <c r="AM271" s="49">
        <f t="shared" si="247"/>
        <v>0</v>
      </c>
      <c r="AN271" s="52"/>
      <c r="AO271" s="52"/>
      <c r="AP271" s="52"/>
      <c r="AQ271" s="52"/>
      <c r="AR271" s="52"/>
      <c r="AS271" s="52"/>
      <c r="AT271" s="404"/>
      <c r="AU271" s="447"/>
      <c r="AV271" s="49">
        <f t="shared" si="248"/>
        <v>0</v>
      </c>
      <c r="AW271" s="52"/>
      <c r="AX271" s="52"/>
      <c r="AY271" s="52"/>
      <c r="AZ271" s="52"/>
      <c r="BA271" s="52"/>
      <c r="BB271" s="52"/>
      <c r="BC271" s="404"/>
      <c r="BD271" s="450"/>
      <c r="BE271" s="49">
        <f t="shared" si="249"/>
        <v>0</v>
      </c>
      <c r="BF271" s="52"/>
      <c r="BG271" s="52"/>
      <c r="BH271" s="52"/>
      <c r="BI271" s="52"/>
      <c r="BJ271" s="52"/>
      <c r="BK271" s="52"/>
      <c r="BL271" s="404"/>
      <c r="BM271" s="453"/>
      <c r="BN271" s="49">
        <f t="shared" si="250"/>
        <v>0</v>
      </c>
      <c r="BO271" s="52"/>
      <c r="BP271" s="52"/>
      <c r="BQ271" s="52"/>
      <c r="BR271" s="52"/>
      <c r="BS271" s="52"/>
      <c r="BT271" s="52"/>
      <c r="BU271" s="418"/>
      <c r="BV271" s="419"/>
      <c r="BW271" s="419"/>
      <c r="BX271" s="419"/>
      <c r="BY271" s="419"/>
      <c r="BZ271" s="419"/>
      <c r="CA271" s="419"/>
      <c r="CB271" s="419"/>
      <c r="CC271" s="516"/>
    </row>
    <row r="272" spans="1:81" s="62" customFormat="1" ht="40.200000000000003" customHeight="1" thickBot="1" x14ac:dyDescent="0.35">
      <c r="A272" s="38"/>
      <c r="B272" s="468"/>
      <c r="C272" s="459"/>
      <c r="D272" s="610"/>
      <c r="E272" s="613"/>
      <c r="F272" s="613"/>
      <c r="G272" s="613"/>
      <c r="H272" s="613"/>
      <c r="I272" s="613"/>
      <c r="J272" s="487"/>
      <c r="K272" s="490"/>
      <c r="L272" s="475"/>
      <c r="M272" s="478"/>
      <c r="N272" s="481"/>
      <c r="O272" s="484"/>
      <c r="P272" s="522"/>
      <c r="Q272" s="525"/>
      <c r="R272" s="405"/>
      <c r="S272" s="44"/>
      <c r="T272" s="262"/>
      <c r="U272" s="262"/>
      <c r="V272" s="262"/>
      <c r="W272" s="44"/>
      <c r="X272" s="36"/>
      <c r="Y272" s="36"/>
      <c r="Z272" s="36"/>
      <c r="AA272" s="36"/>
      <c r="AB272" s="405"/>
      <c r="AC272" s="528"/>
      <c r="AD272" s="56">
        <f t="shared" si="265"/>
        <v>0</v>
      </c>
      <c r="AE272" s="56">
        <f t="shared" si="265"/>
        <v>0</v>
      </c>
      <c r="AF272" s="56">
        <f t="shared" si="265"/>
        <v>0</v>
      </c>
      <c r="AG272" s="56">
        <f t="shared" si="265"/>
        <v>0</v>
      </c>
      <c r="AH272" s="56">
        <f t="shared" si="265"/>
        <v>0</v>
      </c>
      <c r="AI272" s="56">
        <f t="shared" si="265"/>
        <v>0</v>
      </c>
      <c r="AJ272" s="56">
        <f t="shared" si="265"/>
        <v>0</v>
      </c>
      <c r="AK272" s="405"/>
      <c r="AL272" s="457"/>
      <c r="AM272" s="50">
        <f t="shared" si="247"/>
        <v>0</v>
      </c>
      <c r="AN272" s="53"/>
      <c r="AO272" s="53"/>
      <c r="AP272" s="53"/>
      <c r="AQ272" s="53"/>
      <c r="AR272" s="53"/>
      <c r="AS272" s="53"/>
      <c r="AT272" s="405"/>
      <c r="AU272" s="448"/>
      <c r="AV272" s="50">
        <f t="shared" si="248"/>
        <v>0</v>
      </c>
      <c r="AW272" s="53"/>
      <c r="AX272" s="53"/>
      <c r="AY272" s="53"/>
      <c r="AZ272" s="53"/>
      <c r="BA272" s="53"/>
      <c r="BB272" s="53"/>
      <c r="BC272" s="405"/>
      <c r="BD272" s="451"/>
      <c r="BE272" s="50">
        <f t="shared" si="249"/>
        <v>0</v>
      </c>
      <c r="BF272" s="53"/>
      <c r="BG272" s="53"/>
      <c r="BH272" s="53"/>
      <c r="BI272" s="53"/>
      <c r="BJ272" s="53"/>
      <c r="BK272" s="53"/>
      <c r="BL272" s="405"/>
      <c r="BM272" s="454"/>
      <c r="BN272" s="50">
        <f t="shared" si="250"/>
        <v>0</v>
      </c>
      <c r="BO272" s="53"/>
      <c r="BP272" s="53"/>
      <c r="BQ272" s="53"/>
      <c r="BR272" s="53"/>
      <c r="BS272" s="53"/>
      <c r="BT272" s="53"/>
      <c r="BU272" s="517"/>
      <c r="BV272" s="518"/>
      <c r="BW272" s="518"/>
      <c r="BX272" s="518"/>
      <c r="BY272" s="518"/>
      <c r="BZ272" s="518"/>
      <c r="CA272" s="518"/>
      <c r="CB272" s="518"/>
      <c r="CC272" s="519"/>
    </row>
    <row r="273" spans="1:81" s="62" customFormat="1" ht="40.200000000000003" customHeight="1" thickTop="1" x14ac:dyDescent="0.3">
      <c r="A273" s="38"/>
      <c r="B273" s="468"/>
      <c r="C273" s="459"/>
      <c r="D273" s="608"/>
      <c r="E273" s="611"/>
      <c r="F273" s="611"/>
      <c r="G273" s="611"/>
      <c r="H273" s="611"/>
      <c r="I273" s="611"/>
      <c r="J273" s="485">
        <v>490</v>
      </c>
      <c r="K273" s="488" t="str">
        <f>+Metas!K556</f>
        <v>Fortalecimiento de los Fondos de Seguridad y Convivencia, a través de mecanismos financieros Contemplados en el Decreto 399 de 2011, previa autorización de la Asamblea Departamental</v>
      </c>
      <c r="L273" s="473"/>
      <c r="M273" s="476">
        <f t="shared" si="269"/>
        <v>0</v>
      </c>
      <c r="N273" s="479"/>
      <c r="O273" s="482"/>
      <c r="P273" s="520"/>
      <c r="Q273" s="523"/>
      <c r="R273" s="403">
        <f>+$J273</f>
        <v>490</v>
      </c>
      <c r="S273" s="253"/>
      <c r="T273" s="260"/>
      <c r="U273" s="260"/>
      <c r="V273" s="260"/>
      <c r="W273" s="42"/>
      <c r="X273" s="34"/>
      <c r="Y273" s="34"/>
      <c r="Z273" s="34"/>
      <c r="AA273" s="34"/>
      <c r="AB273" s="403">
        <f t="shared" si="254"/>
        <v>490</v>
      </c>
      <c r="AC273" s="526">
        <f t="shared" ref="AC273" si="276">+L273</f>
        <v>0</v>
      </c>
      <c r="AD273" s="54">
        <f t="shared" si="265"/>
        <v>0</v>
      </c>
      <c r="AE273" s="54">
        <f t="shared" si="265"/>
        <v>0</v>
      </c>
      <c r="AF273" s="54">
        <f t="shared" si="265"/>
        <v>0</v>
      </c>
      <c r="AG273" s="54">
        <f t="shared" si="265"/>
        <v>0</v>
      </c>
      <c r="AH273" s="54">
        <f t="shared" si="265"/>
        <v>0</v>
      </c>
      <c r="AI273" s="54">
        <f t="shared" si="265"/>
        <v>0</v>
      </c>
      <c r="AJ273" s="54">
        <f t="shared" si="265"/>
        <v>0</v>
      </c>
      <c r="AK273" s="403">
        <f t="shared" si="256"/>
        <v>490</v>
      </c>
      <c r="AL273" s="455">
        <f t="shared" si="271"/>
        <v>0</v>
      </c>
      <c r="AM273" s="48">
        <f t="shared" si="247"/>
        <v>0</v>
      </c>
      <c r="AN273" s="51"/>
      <c r="AO273" s="51"/>
      <c r="AP273" s="51"/>
      <c r="AQ273" s="51"/>
      <c r="AR273" s="51"/>
      <c r="AS273" s="51"/>
      <c r="AT273" s="403">
        <f t="shared" si="257"/>
        <v>490</v>
      </c>
      <c r="AU273" s="446">
        <f t="shared" si="272"/>
        <v>0</v>
      </c>
      <c r="AV273" s="48">
        <f t="shared" si="248"/>
        <v>0</v>
      </c>
      <c r="AW273" s="51"/>
      <c r="AX273" s="51"/>
      <c r="AY273" s="51"/>
      <c r="AZ273" s="51"/>
      <c r="BA273" s="51"/>
      <c r="BB273" s="51"/>
      <c r="BC273" s="403">
        <f t="shared" si="258"/>
        <v>490</v>
      </c>
      <c r="BD273" s="449">
        <f t="shared" si="273"/>
        <v>0</v>
      </c>
      <c r="BE273" s="48">
        <f t="shared" si="249"/>
        <v>0</v>
      </c>
      <c r="BF273" s="51"/>
      <c r="BG273" s="51"/>
      <c r="BH273" s="51"/>
      <c r="BI273" s="51"/>
      <c r="BJ273" s="51"/>
      <c r="BK273" s="51"/>
      <c r="BL273" s="403">
        <f t="shared" si="259"/>
        <v>490</v>
      </c>
      <c r="BM273" s="452">
        <f t="shared" si="274"/>
        <v>0</v>
      </c>
      <c r="BN273" s="48">
        <f t="shared" si="250"/>
        <v>0</v>
      </c>
      <c r="BO273" s="51"/>
      <c r="BP273" s="51"/>
      <c r="BQ273" s="51"/>
      <c r="BR273" s="51"/>
      <c r="BS273" s="51"/>
      <c r="BT273" s="51"/>
      <c r="BU273" s="513"/>
      <c r="BV273" s="514"/>
      <c r="BW273" s="514"/>
      <c r="BX273" s="514"/>
      <c r="BY273" s="514"/>
      <c r="BZ273" s="514"/>
      <c r="CA273" s="514"/>
      <c r="CB273" s="514"/>
      <c r="CC273" s="515"/>
    </row>
    <row r="274" spans="1:81" s="62" customFormat="1" ht="40.200000000000003" customHeight="1" x14ac:dyDescent="0.3">
      <c r="A274" s="38"/>
      <c r="B274" s="468"/>
      <c r="C274" s="459"/>
      <c r="D274" s="609"/>
      <c r="E274" s="612"/>
      <c r="F274" s="612"/>
      <c r="G274" s="612"/>
      <c r="H274" s="612"/>
      <c r="I274" s="612"/>
      <c r="J274" s="486"/>
      <c r="K274" s="489"/>
      <c r="L274" s="474"/>
      <c r="M274" s="477"/>
      <c r="N274" s="480"/>
      <c r="O274" s="483"/>
      <c r="P274" s="521"/>
      <c r="Q274" s="524"/>
      <c r="R274" s="404"/>
      <c r="S274" s="43"/>
      <c r="T274" s="261"/>
      <c r="U274" s="261"/>
      <c r="V274" s="261"/>
      <c r="W274" s="43"/>
      <c r="X274" s="35"/>
      <c r="Y274" s="35"/>
      <c r="Z274" s="35"/>
      <c r="AA274" s="35"/>
      <c r="AB274" s="404"/>
      <c r="AC274" s="527"/>
      <c r="AD274" s="55">
        <f t="shared" si="265"/>
        <v>0</v>
      </c>
      <c r="AE274" s="55">
        <f t="shared" si="265"/>
        <v>0</v>
      </c>
      <c r="AF274" s="55">
        <f t="shared" si="265"/>
        <v>0</v>
      </c>
      <c r="AG274" s="55">
        <f t="shared" si="265"/>
        <v>0</v>
      </c>
      <c r="AH274" s="55">
        <f t="shared" si="265"/>
        <v>0</v>
      </c>
      <c r="AI274" s="55">
        <f t="shared" si="265"/>
        <v>0</v>
      </c>
      <c r="AJ274" s="55">
        <f t="shared" si="265"/>
        <v>0</v>
      </c>
      <c r="AK274" s="404"/>
      <c r="AL274" s="456"/>
      <c r="AM274" s="49">
        <f t="shared" si="247"/>
        <v>0</v>
      </c>
      <c r="AN274" s="52"/>
      <c r="AO274" s="52"/>
      <c r="AP274" s="52"/>
      <c r="AQ274" s="52"/>
      <c r="AR274" s="52"/>
      <c r="AS274" s="52"/>
      <c r="AT274" s="404"/>
      <c r="AU274" s="447"/>
      <c r="AV274" s="49">
        <f t="shared" si="248"/>
        <v>0</v>
      </c>
      <c r="AW274" s="52"/>
      <c r="AX274" s="52"/>
      <c r="AY274" s="52"/>
      <c r="AZ274" s="52"/>
      <c r="BA274" s="52"/>
      <c r="BB274" s="52"/>
      <c r="BC274" s="404"/>
      <c r="BD274" s="450"/>
      <c r="BE274" s="49">
        <f t="shared" si="249"/>
        <v>0</v>
      </c>
      <c r="BF274" s="52"/>
      <c r="BG274" s="52"/>
      <c r="BH274" s="52"/>
      <c r="BI274" s="52"/>
      <c r="BJ274" s="52"/>
      <c r="BK274" s="52"/>
      <c r="BL274" s="404"/>
      <c r="BM274" s="453"/>
      <c r="BN274" s="49">
        <f t="shared" si="250"/>
        <v>0</v>
      </c>
      <c r="BO274" s="52"/>
      <c r="BP274" s="52"/>
      <c r="BQ274" s="52"/>
      <c r="BR274" s="52"/>
      <c r="BS274" s="52"/>
      <c r="BT274" s="52"/>
      <c r="BU274" s="418"/>
      <c r="BV274" s="419"/>
      <c r="BW274" s="419"/>
      <c r="BX274" s="419"/>
      <c r="BY274" s="419"/>
      <c r="BZ274" s="419"/>
      <c r="CA274" s="419"/>
      <c r="CB274" s="419"/>
      <c r="CC274" s="516"/>
    </row>
    <row r="275" spans="1:81" s="62" customFormat="1" ht="40.200000000000003" customHeight="1" x14ac:dyDescent="0.3">
      <c r="A275" s="38"/>
      <c r="B275" s="468"/>
      <c r="C275" s="459"/>
      <c r="D275" s="609"/>
      <c r="E275" s="612"/>
      <c r="F275" s="612"/>
      <c r="G275" s="612"/>
      <c r="H275" s="612"/>
      <c r="I275" s="612"/>
      <c r="J275" s="486"/>
      <c r="K275" s="489"/>
      <c r="L275" s="474"/>
      <c r="M275" s="477"/>
      <c r="N275" s="480"/>
      <c r="O275" s="483"/>
      <c r="P275" s="521"/>
      <c r="Q275" s="524"/>
      <c r="R275" s="404"/>
      <c r="S275" s="43"/>
      <c r="T275" s="261"/>
      <c r="U275" s="261"/>
      <c r="V275" s="261"/>
      <c r="W275" s="43"/>
      <c r="X275" s="35"/>
      <c r="Y275" s="35"/>
      <c r="Z275" s="35"/>
      <c r="AA275" s="35"/>
      <c r="AB275" s="404"/>
      <c r="AC275" s="527"/>
      <c r="AD275" s="55">
        <f t="shared" si="265"/>
        <v>0</v>
      </c>
      <c r="AE275" s="55">
        <f t="shared" si="265"/>
        <v>0</v>
      </c>
      <c r="AF275" s="55">
        <f t="shared" si="265"/>
        <v>0</v>
      </c>
      <c r="AG275" s="55">
        <f t="shared" si="265"/>
        <v>0</v>
      </c>
      <c r="AH275" s="55">
        <f t="shared" si="265"/>
        <v>0</v>
      </c>
      <c r="AI275" s="55">
        <f t="shared" si="265"/>
        <v>0</v>
      </c>
      <c r="AJ275" s="55">
        <f t="shared" si="265"/>
        <v>0</v>
      </c>
      <c r="AK275" s="404"/>
      <c r="AL275" s="456"/>
      <c r="AM275" s="49">
        <f t="shared" si="247"/>
        <v>0</v>
      </c>
      <c r="AN275" s="52"/>
      <c r="AO275" s="52"/>
      <c r="AP275" s="52"/>
      <c r="AQ275" s="52"/>
      <c r="AR275" s="52"/>
      <c r="AS275" s="52"/>
      <c r="AT275" s="404"/>
      <c r="AU275" s="447"/>
      <c r="AV275" s="49">
        <f t="shared" si="248"/>
        <v>0</v>
      </c>
      <c r="AW275" s="52"/>
      <c r="AX275" s="52"/>
      <c r="AY275" s="52"/>
      <c r="AZ275" s="52"/>
      <c r="BA275" s="52"/>
      <c r="BB275" s="52"/>
      <c r="BC275" s="404"/>
      <c r="BD275" s="450"/>
      <c r="BE275" s="49">
        <f t="shared" si="249"/>
        <v>0</v>
      </c>
      <c r="BF275" s="52"/>
      <c r="BG275" s="52"/>
      <c r="BH275" s="52"/>
      <c r="BI275" s="52"/>
      <c r="BJ275" s="52"/>
      <c r="BK275" s="52"/>
      <c r="BL275" s="404"/>
      <c r="BM275" s="453"/>
      <c r="BN275" s="49">
        <f t="shared" si="250"/>
        <v>0</v>
      </c>
      <c r="BO275" s="52"/>
      <c r="BP275" s="52"/>
      <c r="BQ275" s="52"/>
      <c r="BR275" s="52"/>
      <c r="BS275" s="52"/>
      <c r="BT275" s="52"/>
      <c r="BU275" s="418"/>
      <c r="BV275" s="419"/>
      <c r="BW275" s="419"/>
      <c r="BX275" s="419"/>
      <c r="BY275" s="419"/>
      <c r="BZ275" s="419"/>
      <c r="CA275" s="419"/>
      <c r="CB275" s="419"/>
      <c r="CC275" s="516"/>
    </row>
    <row r="276" spans="1:81" s="62" customFormat="1" ht="40.200000000000003" customHeight="1" thickBot="1" x14ac:dyDescent="0.35">
      <c r="A276" s="38"/>
      <c r="B276" s="468"/>
      <c r="C276" s="459"/>
      <c r="D276" s="610"/>
      <c r="E276" s="613"/>
      <c r="F276" s="613"/>
      <c r="G276" s="613"/>
      <c r="H276" s="613"/>
      <c r="I276" s="613"/>
      <c r="J276" s="487"/>
      <c r="K276" s="490"/>
      <c r="L276" s="475"/>
      <c r="M276" s="478"/>
      <c r="N276" s="481"/>
      <c r="O276" s="484"/>
      <c r="P276" s="522"/>
      <c r="Q276" s="525"/>
      <c r="R276" s="405"/>
      <c r="S276" s="44"/>
      <c r="T276" s="262"/>
      <c r="U276" s="262"/>
      <c r="V276" s="262"/>
      <c r="W276" s="44"/>
      <c r="X276" s="36"/>
      <c r="Y276" s="36"/>
      <c r="Z276" s="36"/>
      <c r="AA276" s="36"/>
      <c r="AB276" s="405"/>
      <c r="AC276" s="528"/>
      <c r="AD276" s="56">
        <f t="shared" si="265"/>
        <v>0</v>
      </c>
      <c r="AE276" s="56">
        <f t="shared" si="265"/>
        <v>0</v>
      </c>
      <c r="AF276" s="56">
        <f t="shared" si="265"/>
        <v>0</v>
      </c>
      <c r="AG276" s="56">
        <f t="shared" si="265"/>
        <v>0</v>
      </c>
      <c r="AH276" s="56">
        <f t="shared" si="265"/>
        <v>0</v>
      </c>
      <c r="AI276" s="56">
        <f t="shared" si="265"/>
        <v>0</v>
      </c>
      <c r="AJ276" s="56">
        <f t="shared" si="265"/>
        <v>0</v>
      </c>
      <c r="AK276" s="405"/>
      <c r="AL276" s="457"/>
      <c r="AM276" s="50">
        <f t="shared" si="247"/>
        <v>0</v>
      </c>
      <c r="AN276" s="53"/>
      <c r="AO276" s="53"/>
      <c r="AP276" s="53"/>
      <c r="AQ276" s="53"/>
      <c r="AR276" s="53"/>
      <c r="AS276" s="53"/>
      <c r="AT276" s="405"/>
      <c r="AU276" s="448"/>
      <c r="AV276" s="50">
        <f t="shared" si="248"/>
        <v>0</v>
      </c>
      <c r="AW276" s="53"/>
      <c r="AX276" s="53"/>
      <c r="AY276" s="53"/>
      <c r="AZ276" s="53"/>
      <c r="BA276" s="53"/>
      <c r="BB276" s="53"/>
      <c r="BC276" s="405"/>
      <c r="BD276" s="451"/>
      <c r="BE276" s="50">
        <f t="shared" si="249"/>
        <v>0</v>
      </c>
      <c r="BF276" s="53"/>
      <c r="BG276" s="53"/>
      <c r="BH276" s="53"/>
      <c r="BI276" s="53"/>
      <c r="BJ276" s="53"/>
      <c r="BK276" s="53"/>
      <c r="BL276" s="405"/>
      <c r="BM276" s="454"/>
      <c r="BN276" s="50">
        <f t="shared" si="250"/>
        <v>0</v>
      </c>
      <c r="BO276" s="53"/>
      <c r="BP276" s="53"/>
      <c r="BQ276" s="53"/>
      <c r="BR276" s="53"/>
      <c r="BS276" s="53"/>
      <c r="BT276" s="53"/>
      <c r="BU276" s="517"/>
      <c r="BV276" s="518"/>
      <c r="BW276" s="518"/>
      <c r="BX276" s="518"/>
      <c r="BY276" s="518"/>
      <c r="BZ276" s="518"/>
      <c r="CA276" s="518"/>
      <c r="CB276" s="518"/>
      <c r="CC276" s="519"/>
    </row>
    <row r="277" spans="1:81" s="62" customFormat="1" ht="40.200000000000003" customHeight="1" thickTop="1" x14ac:dyDescent="0.3">
      <c r="A277" s="38"/>
      <c r="B277" s="468"/>
      <c r="C277" s="459"/>
      <c r="D277" s="608"/>
      <c r="E277" s="611"/>
      <c r="F277" s="611"/>
      <c r="G277" s="611"/>
      <c r="H277" s="611"/>
      <c r="I277" s="611"/>
      <c r="J277" s="485">
        <v>491</v>
      </c>
      <c r="K277" s="488" t="str">
        <f>+Metas!K557</f>
        <v xml:space="preserve">Proyectos cofinanciados a través del FONSECON para el fortalecimiento de la Fuerza Pública, Organismos de Investigación y de Seguridad </v>
      </c>
      <c r="L277" s="473"/>
      <c r="M277" s="476">
        <f t="shared" si="269"/>
        <v>0</v>
      </c>
      <c r="N277" s="479"/>
      <c r="O277" s="482"/>
      <c r="P277" s="520"/>
      <c r="Q277" s="523"/>
      <c r="R277" s="403">
        <f>+$J277</f>
        <v>491</v>
      </c>
      <c r="S277" s="253"/>
      <c r="T277" s="260"/>
      <c r="U277" s="260"/>
      <c r="V277" s="260"/>
      <c r="W277" s="42"/>
      <c r="X277" s="34"/>
      <c r="Y277" s="34"/>
      <c r="Z277" s="34"/>
      <c r="AA277" s="34"/>
      <c r="AB277" s="403">
        <f t="shared" si="254"/>
        <v>491</v>
      </c>
      <c r="AC277" s="526">
        <f t="shared" ref="AC277" si="277">+L277</f>
        <v>0</v>
      </c>
      <c r="AD277" s="54">
        <f t="shared" si="265"/>
        <v>0</v>
      </c>
      <c r="AE277" s="54">
        <f t="shared" si="265"/>
        <v>0</v>
      </c>
      <c r="AF277" s="54">
        <f t="shared" si="265"/>
        <v>0</v>
      </c>
      <c r="AG277" s="54">
        <f t="shared" si="265"/>
        <v>0</v>
      </c>
      <c r="AH277" s="54">
        <f t="shared" si="265"/>
        <v>0</v>
      </c>
      <c r="AI277" s="54">
        <f t="shared" si="265"/>
        <v>0</v>
      </c>
      <c r="AJ277" s="54">
        <f t="shared" si="265"/>
        <v>0</v>
      </c>
      <c r="AK277" s="403">
        <f t="shared" si="256"/>
        <v>491</v>
      </c>
      <c r="AL277" s="455">
        <f t="shared" si="271"/>
        <v>0</v>
      </c>
      <c r="AM277" s="48">
        <f t="shared" si="247"/>
        <v>0</v>
      </c>
      <c r="AN277" s="51"/>
      <c r="AO277" s="51"/>
      <c r="AP277" s="51"/>
      <c r="AQ277" s="51"/>
      <c r="AR277" s="51"/>
      <c r="AS277" s="51"/>
      <c r="AT277" s="403">
        <f t="shared" si="257"/>
        <v>491</v>
      </c>
      <c r="AU277" s="446">
        <f t="shared" si="272"/>
        <v>0</v>
      </c>
      <c r="AV277" s="48">
        <f t="shared" si="248"/>
        <v>0</v>
      </c>
      <c r="AW277" s="51"/>
      <c r="AX277" s="51"/>
      <c r="AY277" s="51"/>
      <c r="AZ277" s="51"/>
      <c r="BA277" s="51"/>
      <c r="BB277" s="51"/>
      <c r="BC277" s="403">
        <f t="shared" si="258"/>
        <v>491</v>
      </c>
      <c r="BD277" s="449">
        <f t="shared" si="273"/>
        <v>0</v>
      </c>
      <c r="BE277" s="48">
        <f t="shared" si="249"/>
        <v>0</v>
      </c>
      <c r="BF277" s="51"/>
      <c r="BG277" s="51"/>
      <c r="BH277" s="51"/>
      <c r="BI277" s="51"/>
      <c r="BJ277" s="51"/>
      <c r="BK277" s="51"/>
      <c r="BL277" s="403">
        <f t="shared" si="259"/>
        <v>491</v>
      </c>
      <c r="BM277" s="452">
        <f t="shared" si="274"/>
        <v>0</v>
      </c>
      <c r="BN277" s="48">
        <f t="shared" si="250"/>
        <v>0</v>
      </c>
      <c r="BO277" s="51"/>
      <c r="BP277" s="51"/>
      <c r="BQ277" s="51"/>
      <c r="BR277" s="51"/>
      <c r="BS277" s="51"/>
      <c r="BT277" s="51"/>
      <c r="BU277" s="513"/>
      <c r="BV277" s="514"/>
      <c r="BW277" s="514"/>
      <c r="BX277" s="514"/>
      <c r="BY277" s="514"/>
      <c r="BZ277" s="514"/>
      <c r="CA277" s="514"/>
      <c r="CB277" s="514"/>
      <c r="CC277" s="515"/>
    </row>
    <row r="278" spans="1:81" s="62" customFormat="1" ht="40.200000000000003" customHeight="1" x14ac:dyDescent="0.3">
      <c r="A278" s="38"/>
      <c r="B278" s="468"/>
      <c r="C278" s="459"/>
      <c r="D278" s="609"/>
      <c r="E278" s="612"/>
      <c r="F278" s="612"/>
      <c r="G278" s="612"/>
      <c r="H278" s="612"/>
      <c r="I278" s="612"/>
      <c r="J278" s="486"/>
      <c r="K278" s="489"/>
      <c r="L278" s="474"/>
      <c r="M278" s="477"/>
      <c r="N278" s="480"/>
      <c r="O278" s="483"/>
      <c r="P278" s="521"/>
      <c r="Q278" s="524"/>
      <c r="R278" s="404"/>
      <c r="S278" s="43"/>
      <c r="T278" s="261"/>
      <c r="U278" s="261"/>
      <c r="V278" s="261"/>
      <c r="W278" s="43"/>
      <c r="X278" s="35"/>
      <c r="Y278" s="35"/>
      <c r="Z278" s="35"/>
      <c r="AA278" s="35"/>
      <c r="AB278" s="404"/>
      <c r="AC278" s="527"/>
      <c r="AD278" s="55">
        <f t="shared" si="265"/>
        <v>0</v>
      </c>
      <c r="AE278" s="55">
        <f t="shared" si="265"/>
        <v>0</v>
      </c>
      <c r="AF278" s="55">
        <f t="shared" si="265"/>
        <v>0</v>
      </c>
      <c r="AG278" s="55">
        <f t="shared" si="265"/>
        <v>0</v>
      </c>
      <c r="AH278" s="55">
        <f t="shared" si="265"/>
        <v>0</v>
      </c>
      <c r="AI278" s="55">
        <f t="shared" si="265"/>
        <v>0</v>
      </c>
      <c r="AJ278" s="55">
        <f t="shared" si="265"/>
        <v>0</v>
      </c>
      <c r="AK278" s="404"/>
      <c r="AL278" s="456"/>
      <c r="AM278" s="49">
        <f t="shared" ref="AM278:AM341" si="278">SUM(AN278:AS278)</f>
        <v>0</v>
      </c>
      <c r="AN278" s="52"/>
      <c r="AO278" s="52"/>
      <c r="AP278" s="52"/>
      <c r="AQ278" s="52"/>
      <c r="AR278" s="52"/>
      <c r="AS278" s="52"/>
      <c r="AT278" s="404"/>
      <c r="AU278" s="447"/>
      <c r="AV278" s="49">
        <f t="shared" ref="AV278:AV341" si="279">SUM(AW278:BB278)</f>
        <v>0</v>
      </c>
      <c r="AW278" s="52"/>
      <c r="AX278" s="52"/>
      <c r="AY278" s="52"/>
      <c r="AZ278" s="52"/>
      <c r="BA278" s="52"/>
      <c r="BB278" s="52"/>
      <c r="BC278" s="404"/>
      <c r="BD278" s="450"/>
      <c r="BE278" s="49">
        <f t="shared" ref="BE278:BE341" si="280">SUM(BF278:BK278)</f>
        <v>0</v>
      </c>
      <c r="BF278" s="52"/>
      <c r="BG278" s="52"/>
      <c r="BH278" s="52"/>
      <c r="BI278" s="52"/>
      <c r="BJ278" s="52"/>
      <c r="BK278" s="52"/>
      <c r="BL278" s="404"/>
      <c r="BM278" s="453"/>
      <c r="BN278" s="49">
        <f t="shared" ref="BN278:BN341" si="281">SUM(BO278:BT278)</f>
        <v>0</v>
      </c>
      <c r="BO278" s="52"/>
      <c r="BP278" s="52"/>
      <c r="BQ278" s="52"/>
      <c r="BR278" s="52"/>
      <c r="BS278" s="52"/>
      <c r="BT278" s="52"/>
      <c r="BU278" s="418"/>
      <c r="BV278" s="419"/>
      <c r="BW278" s="419"/>
      <c r="BX278" s="419"/>
      <c r="BY278" s="419"/>
      <c r="BZ278" s="419"/>
      <c r="CA278" s="419"/>
      <c r="CB278" s="419"/>
      <c r="CC278" s="516"/>
    </row>
    <row r="279" spans="1:81" s="62" customFormat="1" ht="40.200000000000003" customHeight="1" x14ac:dyDescent="0.3">
      <c r="A279" s="38"/>
      <c r="B279" s="468"/>
      <c r="C279" s="459"/>
      <c r="D279" s="609"/>
      <c r="E279" s="612"/>
      <c r="F279" s="612"/>
      <c r="G279" s="612"/>
      <c r="H279" s="612"/>
      <c r="I279" s="612"/>
      <c r="J279" s="486"/>
      <c r="K279" s="489"/>
      <c r="L279" s="474"/>
      <c r="M279" s="477"/>
      <c r="N279" s="480"/>
      <c r="O279" s="483"/>
      <c r="P279" s="521"/>
      <c r="Q279" s="524"/>
      <c r="R279" s="404"/>
      <c r="S279" s="43"/>
      <c r="T279" s="261"/>
      <c r="U279" s="261"/>
      <c r="V279" s="261"/>
      <c r="W279" s="43"/>
      <c r="X279" s="35"/>
      <c r="Y279" s="35"/>
      <c r="Z279" s="35"/>
      <c r="AA279" s="35"/>
      <c r="AB279" s="404"/>
      <c r="AC279" s="527"/>
      <c r="AD279" s="55">
        <f t="shared" si="265"/>
        <v>0</v>
      </c>
      <c r="AE279" s="55">
        <f t="shared" si="265"/>
        <v>0</v>
      </c>
      <c r="AF279" s="55">
        <f t="shared" si="265"/>
        <v>0</v>
      </c>
      <c r="AG279" s="55">
        <f t="shared" si="265"/>
        <v>0</v>
      </c>
      <c r="AH279" s="55">
        <f t="shared" si="265"/>
        <v>0</v>
      </c>
      <c r="AI279" s="55">
        <f t="shared" si="265"/>
        <v>0</v>
      </c>
      <c r="AJ279" s="55">
        <f t="shared" si="265"/>
        <v>0</v>
      </c>
      <c r="AK279" s="404"/>
      <c r="AL279" s="456"/>
      <c r="AM279" s="49">
        <f t="shared" si="278"/>
        <v>0</v>
      </c>
      <c r="AN279" s="52"/>
      <c r="AO279" s="52"/>
      <c r="AP279" s="52"/>
      <c r="AQ279" s="52"/>
      <c r="AR279" s="52"/>
      <c r="AS279" s="52"/>
      <c r="AT279" s="404"/>
      <c r="AU279" s="447"/>
      <c r="AV279" s="49">
        <f t="shared" si="279"/>
        <v>0</v>
      </c>
      <c r="AW279" s="52"/>
      <c r="AX279" s="52"/>
      <c r="AY279" s="52"/>
      <c r="AZ279" s="52"/>
      <c r="BA279" s="52"/>
      <c r="BB279" s="52"/>
      <c r="BC279" s="404"/>
      <c r="BD279" s="450"/>
      <c r="BE279" s="49">
        <f t="shared" si="280"/>
        <v>0</v>
      </c>
      <c r="BF279" s="52"/>
      <c r="BG279" s="52"/>
      <c r="BH279" s="52"/>
      <c r="BI279" s="52"/>
      <c r="BJ279" s="52"/>
      <c r="BK279" s="52"/>
      <c r="BL279" s="404"/>
      <c r="BM279" s="453"/>
      <c r="BN279" s="49">
        <f t="shared" si="281"/>
        <v>0</v>
      </c>
      <c r="BO279" s="52"/>
      <c r="BP279" s="52"/>
      <c r="BQ279" s="52"/>
      <c r="BR279" s="52"/>
      <c r="BS279" s="52"/>
      <c r="BT279" s="52"/>
      <c r="BU279" s="418"/>
      <c r="BV279" s="419"/>
      <c r="BW279" s="419"/>
      <c r="BX279" s="419"/>
      <c r="BY279" s="419"/>
      <c r="BZ279" s="419"/>
      <c r="CA279" s="419"/>
      <c r="CB279" s="419"/>
      <c r="CC279" s="516"/>
    </row>
    <row r="280" spans="1:81" s="62" customFormat="1" ht="40.200000000000003" customHeight="1" thickBot="1" x14ac:dyDescent="0.35">
      <c r="A280" s="38"/>
      <c r="B280" s="468"/>
      <c r="C280" s="459"/>
      <c r="D280" s="610"/>
      <c r="E280" s="613"/>
      <c r="F280" s="613"/>
      <c r="G280" s="613"/>
      <c r="H280" s="613"/>
      <c r="I280" s="613"/>
      <c r="J280" s="487"/>
      <c r="K280" s="490"/>
      <c r="L280" s="475"/>
      <c r="M280" s="478"/>
      <c r="N280" s="481"/>
      <c r="O280" s="484"/>
      <c r="P280" s="522"/>
      <c r="Q280" s="525"/>
      <c r="R280" s="405"/>
      <c r="S280" s="44"/>
      <c r="T280" s="262"/>
      <c r="U280" s="262"/>
      <c r="V280" s="262"/>
      <c r="W280" s="44"/>
      <c r="X280" s="36"/>
      <c r="Y280" s="36"/>
      <c r="Z280" s="36"/>
      <c r="AA280" s="36"/>
      <c r="AB280" s="405"/>
      <c r="AC280" s="528"/>
      <c r="AD280" s="56">
        <f t="shared" si="265"/>
        <v>0</v>
      </c>
      <c r="AE280" s="56">
        <f t="shared" si="265"/>
        <v>0</v>
      </c>
      <c r="AF280" s="56">
        <f t="shared" si="265"/>
        <v>0</v>
      </c>
      <c r="AG280" s="56">
        <f t="shared" si="265"/>
        <v>0</v>
      </c>
      <c r="AH280" s="56">
        <f t="shared" si="265"/>
        <v>0</v>
      </c>
      <c r="AI280" s="56">
        <f t="shared" si="265"/>
        <v>0</v>
      </c>
      <c r="AJ280" s="56">
        <f t="shared" si="265"/>
        <v>0</v>
      </c>
      <c r="AK280" s="405"/>
      <c r="AL280" s="457"/>
      <c r="AM280" s="50">
        <f t="shared" si="278"/>
        <v>0</v>
      </c>
      <c r="AN280" s="53"/>
      <c r="AO280" s="53"/>
      <c r="AP280" s="53"/>
      <c r="AQ280" s="53"/>
      <c r="AR280" s="53"/>
      <c r="AS280" s="53"/>
      <c r="AT280" s="405"/>
      <c r="AU280" s="448"/>
      <c r="AV280" s="50">
        <f t="shared" si="279"/>
        <v>0</v>
      </c>
      <c r="AW280" s="53"/>
      <c r="AX280" s="53"/>
      <c r="AY280" s="53"/>
      <c r="AZ280" s="53"/>
      <c r="BA280" s="53"/>
      <c r="BB280" s="53"/>
      <c r="BC280" s="405"/>
      <c r="BD280" s="451"/>
      <c r="BE280" s="50">
        <f t="shared" si="280"/>
        <v>0</v>
      </c>
      <c r="BF280" s="53"/>
      <c r="BG280" s="53"/>
      <c r="BH280" s="53"/>
      <c r="BI280" s="53"/>
      <c r="BJ280" s="53"/>
      <c r="BK280" s="53"/>
      <c r="BL280" s="405"/>
      <c r="BM280" s="454"/>
      <c r="BN280" s="50">
        <f t="shared" si="281"/>
        <v>0</v>
      </c>
      <c r="BO280" s="53"/>
      <c r="BP280" s="53"/>
      <c r="BQ280" s="53"/>
      <c r="BR280" s="53"/>
      <c r="BS280" s="53"/>
      <c r="BT280" s="53"/>
      <c r="BU280" s="517"/>
      <c r="BV280" s="518"/>
      <c r="BW280" s="518"/>
      <c r="BX280" s="518"/>
      <c r="BY280" s="518"/>
      <c r="BZ280" s="518"/>
      <c r="CA280" s="518"/>
      <c r="CB280" s="518"/>
      <c r="CC280" s="519"/>
    </row>
    <row r="281" spans="1:81" s="62" customFormat="1" ht="40.200000000000003" customHeight="1" thickTop="1" x14ac:dyDescent="0.3">
      <c r="A281" s="38"/>
      <c r="B281" s="468"/>
      <c r="C281" s="459"/>
      <c r="D281" s="608"/>
      <c r="E281" s="611"/>
      <c r="F281" s="611"/>
      <c r="G281" s="611"/>
      <c r="H281" s="611"/>
      <c r="I281" s="611"/>
      <c r="J281" s="485">
        <v>492</v>
      </c>
      <c r="K281" s="488" t="str">
        <f>+Metas!K558</f>
        <v>Proyectos de cofinanciación a nivel subregional para la compra de cámaras de seguridad y alarmas comunitarias que fortalezca el accionar de los frentes de seguridad y contrarrestar las Zonas de miedo de los municipios.</v>
      </c>
      <c r="L281" s="473"/>
      <c r="M281" s="476">
        <f t="shared" si="269"/>
        <v>0</v>
      </c>
      <c r="N281" s="479"/>
      <c r="O281" s="482"/>
      <c r="P281" s="520"/>
      <c r="Q281" s="523"/>
      <c r="R281" s="403">
        <f>+$J281</f>
        <v>492</v>
      </c>
      <c r="S281" s="253"/>
      <c r="T281" s="260"/>
      <c r="U281" s="260"/>
      <c r="V281" s="260"/>
      <c r="W281" s="42"/>
      <c r="X281" s="34"/>
      <c r="Y281" s="34"/>
      <c r="Z281" s="34"/>
      <c r="AA281" s="34"/>
      <c r="AB281" s="403">
        <f t="shared" si="254"/>
        <v>492</v>
      </c>
      <c r="AC281" s="526">
        <f t="shared" ref="AC281" si="282">+L281</f>
        <v>0</v>
      </c>
      <c r="AD281" s="54">
        <f t="shared" si="265"/>
        <v>0</v>
      </c>
      <c r="AE281" s="54">
        <f t="shared" si="265"/>
        <v>0</v>
      </c>
      <c r="AF281" s="54">
        <f t="shared" si="265"/>
        <v>0</v>
      </c>
      <c r="AG281" s="54">
        <f t="shared" si="265"/>
        <v>0</v>
      </c>
      <c r="AH281" s="54">
        <f t="shared" si="265"/>
        <v>0</v>
      </c>
      <c r="AI281" s="54">
        <f t="shared" si="265"/>
        <v>0</v>
      </c>
      <c r="AJ281" s="54">
        <f t="shared" si="265"/>
        <v>0</v>
      </c>
      <c r="AK281" s="403">
        <f t="shared" si="256"/>
        <v>492</v>
      </c>
      <c r="AL281" s="455">
        <f t="shared" si="271"/>
        <v>0</v>
      </c>
      <c r="AM281" s="48">
        <f t="shared" si="278"/>
        <v>0</v>
      </c>
      <c r="AN281" s="51"/>
      <c r="AO281" s="51"/>
      <c r="AP281" s="51"/>
      <c r="AQ281" s="51"/>
      <c r="AR281" s="51"/>
      <c r="AS281" s="51"/>
      <c r="AT281" s="403">
        <f t="shared" si="257"/>
        <v>492</v>
      </c>
      <c r="AU281" s="446">
        <f t="shared" si="272"/>
        <v>0</v>
      </c>
      <c r="AV281" s="48">
        <f t="shared" si="279"/>
        <v>0</v>
      </c>
      <c r="AW281" s="51"/>
      <c r="AX281" s="51"/>
      <c r="AY281" s="51"/>
      <c r="AZ281" s="51"/>
      <c r="BA281" s="51"/>
      <c r="BB281" s="51"/>
      <c r="BC281" s="403">
        <f t="shared" si="258"/>
        <v>492</v>
      </c>
      <c r="BD281" s="449">
        <f t="shared" si="273"/>
        <v>0</v>
      </c>
      <c r="BE281" s="48">
        <f t="shared" si="280"/>
        <v>0</v>
      </c>
      <c r="BF281" s="51"/>
      <c r="BG281" s="51"/>
      <c r="BH281" s="51"/>
      <c r="BI281" s="51"/>
      <c r="BJ281" s="51"/>
      <c r="BK281" s="51"/>
      <c r="BL281" s="403">
        <f t="shared" si="259"/>
        <v>492</v>
      </c>
      <c r="BM281" s="452">
        <f t="shared" si="274"/>
        <v>0</v>
      </c>
      <c r="BN281" s="48">
        <f t="shared" si="281"/>
        <v>0</v>
      </c>
      <c r="BO281" s="51"/>
      <c r="BP281" s="51"/>
      <c r="BQ281" s="51"/>
      <c r="BR281" s="51"/>
      <c r="BS281" s="51"/>
      <c r="BT281" s="51"/>
      <c r="BU281" s="513"/>
      <c r="BV281" s="514"/>
      <c r="BW281" s="514"/>
      <c r="BX281" s="514"/>
      <c r="BY281" s="514"/>
      <c r="BZ281" s="514"/>
      <c r="CA281" s="514"/>
      <c r="CB281" s="514"/>
      <c r="CC281" s="515"/>
    </row>
    <row r="282" spans="1:81" s="62" customFormat="1" ht="40.200000000000003" customHeight="1" x14ac:dyDescent="0.3">
      <c r="A282" s="38"/>
      <c r="B282" s="468"/>
      <c r="C282" s="459"/>
      <c r="D282" s="609"/>
      <c r="E282" s="612"/>
      <c r="F282" s="612"/>
      <c r="G282" s="612"/>
      <c r="H282" s="612"/>
      <c r="I282" s="612"/>
      <c r="J282" s="486"/>
      <c r="K282" s="489"/>
      <c r="L282" s="474"/>
      <c r="M282" s="477"/>
      <c r="N282" s="480"/>
      <c r="O282" s="483"/>
      <c r="P282" s="521"/>
      <c r="Q282" s="524"/>
      <c r="R282" s="404"/>
      <c r="S282" s="43"/>
      <c r="T282" s="261"/>
      <c r="U282" s="261"/>
      <c r="V282" s="261"/>
      <c r="W282" s="43"/>
      <c r="X282" s="35"/>
      <c r="Y282" s="35"/>
      <c r="Z282" s="35"/>
      <c r="AA282" s="35"/>
      <c r="AB282" s="404"/>
      <c r="AC282" s="527"/>
      <c r="AD282" s="55">
        <f t="shared" si="265"/>
        <v>0</v>
      </c>
      <c r="AE282" s="55">
        <f t="shared" si="265"/>
        <v>0</v>
      </c>
      <c r="AF282" s="55">
        <f t="shared" si="265"/>
        <v>0</v>
      </c>
      <c r="AG282" s="55">
        <f t="shared" si="265"/>
        <v>0</v>
      </c>
      <c r="AH282" s="55">
        <f t="shared" si="265"/>
        <v>0</v>
      </c>
      <c r="AI282" s="55">
        <f t="shared" si="265"/>
        <v>0</v>
      </c>
      <c r="AJ282" s="55">
        <f t="shared" si="265"/>
        <v>0</v>
      </c>
      <c r="AK282" s="404"/>
      <c r="AL282" s="456"/>
      <c r="AM282" s="49">
        <f t="shared" si="278"/>
        <v>0</v>
      </c>
      <c r="AN282" s="52"/>
      <c r="AO282" s="52"/>
      <c r="AP282" s="52"/>
      <c r="AQ282" s="52"/>
      <c r="AR282" s="52"/>
      <c r="AS282" s="52"/>
      <c r="AT282" s="404"/>
      <c r="AU282" s="447"/>
      <c r="AV282" s="49">
        <f t="shared" si="279"/>
        <v>0</v>
      </c>
      <c r="AW282" s="52"/>
      <c r="AX282" s="52"/>
      <c r="AY282" s="52"/>
      <c r="AZ282" s="52"/>
      <c r="BA282" s="52"/>
      <c r="BB282" s="52"/>
      <c r="BC282" s="404"/>
      <c r="BD282" s="450"/>
      <c r="BE282" s="49">
        <f t="shared" si="280"/>
        <v>0</v>
      </c>
      <c r="BF282" s="52"/>
      <c r="BG282" s="52"/>
      <c r="BH282" s="52"/>
      <c r="BI282" s="52"/>
      <c r="BJ282" s="52"/>
      <c r="BK282" s="52"/>
      <c r="BL282" s="404"/>
      <c r="BM282" s="453"/>
      <c r="BN282" s="49">
        <f t="shared" si="281"/>
        <v>0</v>
      </c>
      <c r="BO282" s="52"/>
      <c r="BP282" s="52"/>
      <c r="BQ282" s="52"/>
      <c r="BR282" s="52"/>
      <c r="BS282" s="52"/>
      <c r="BT282" s="52"/>
      <c r="BU282" s="418"/>
      <c r="BV282" s="419"/>
      <c r="BW282" s="419"/>
      <c r="BX282" s="419"/>
      <c r="BY282" s="419"/>
      <c r="BZ282" s="419"/>
      <c r="CA282" s="419"/>
      <c r="CB282" s="419"/>
      <c r="CC282" s="516"/>
    </row>
    <row r="283" spans="1:81" s="62" customFormat="1" ht="40.200000000000003" customHeight="1" x14ac:dyDescent="0.3">
      <c r="A283" s="38"/>
      <c r="B283" s="468"/>
      <c r="C283" s="459"/>
      <c r="D283" s="609"/>
      <c r="E283" s="612"/>
      <c r="F283" s="612"/>
      <c r="G283" s="612"/>
      <c r="H283" s="612"/>
      <c r="I283" s="612"/>
      <c r="J283" s="486"/>
      <c r="K283" s="489"/>
      <c r="L283" s="474"/>
      <c r="M283" s="477"/>
      <c r="N283" s="480"/>
      <c r="O283" s="483"/>
      <c r="P283" s="521"/>
      <c r="Q283" s="524"/>
      <c r="R283" s="404"/>
      <c r="S283" s="43"/>
      <c r="T283" s="261"/>
      <c r="U283" s="261"/>
      <c r="V283" s="261"/>
      <c r="W283" s="43"/>
      <c r="X283" s="35"/>
      <c r="Y283" s="35"/>
      <c r="Z283" s="35"/>
      <c r="AA283" s="35"/>
      <c r="AB283" s="404"/>
      <c r="AC283" s="527"/>
      <c r="AD283" s="55">
        <f t="shared" si="265"/>
        <v>0</v>
      </c>
      <c r="AE283" s="55">
        <f t="shared" si="265"/>
        <v>0</v>
      </c>
      <c r="AF283" s="55">
        <f t="shared" si="265"/>
        <v>0</v>
      </c>
      <c r="AG283" s="55">
        <f t="shared" si="265"/>
        <v>0</v>
      </c>
      <c r="AH283" s="55">
        <f t="shared" si="265"/>
        <v>0</v>
      </c>
      <c r="AI283" s="55">
        <f t="shared" si="265"/>
        <v>0</v>
      </c>
      <c r="AJ283" s="55">
        <f t="shared" si="265"/>
        <v>0</v>
      </c>
      <c r="AK283" s="404"/>
      <c r="AL283" s="456"/>
      <c r="AM283" s="49">
        <f t="shared" si="278"/>
        <v>0</v>
      </c>
      <c r="AN283" s="52"/>
      <c r="AO283" s="52"/>
      <c r="AP283" s="52"/>
      <c r="AQ283" s="52"/>
      <c r="AR283" s="52"/>
      <c r="AS283" s="52"/>
      <c r="AT283" s="404"/>
      <c r="AU283" s="447"/>
      <c r="AV283" s="49">
        <f t="shared" si="279"/>
        <v>0</v>
      </c>
      <c r="AW283" s="52"/>
      <c r="AX283" s="52"/>
      <c r="AY283" s="52"/>
      <c r="AZ283" s="52"/>
      <c r="BA283" s="52"/>
      <c r="BB283" s="52"/>
      <c r="BC283" s="404"/>
      <c r="BD283" s="450"/>
      <c r="BE283" s="49">
        <f t="shared" si="280"/>
        <v>0</v>
      </c>
      <c r="BF283" s="52"/>
      <c r="BG283" s="52"/>
      <c r="BH283" s="52"/>
      <c r="BI283" s="52"/>
      <c r="BJ283" s="52"/>
      <c r="BK283" s="52"/>
      <c r="BL283" s="404"/>
      <c r="BM283" s="453"/>
      <c r="BN283" s="49">
        <f t="shared" si="281"/>
        <v>0</v>
      </c>
      <c r="BO283" s="52"/>
      <c r="BP283" s="52"/>
      <c r="BQ283" s="52"/>
      <c r="BR283" s="52"/>
      <c r="BS283" s="52"/>
      <c r="BT283" s="52"/>
      <c r="BU283" s="418"/>
      <c r="BV283" s="419"/>
      <c r="BW283" s="419"/>
      <c r="BX283" s="419"/>
      <c r="BY283" s="419"/>
      <c r="BZ283" s="419"/>
      <c r="CA283" s="419"/>
      <c r="CB283" s="419"/>
      <c r="CC283" s="516"/>
    </row>
    <row r="284" spans="1:81" s="62" customFormat="1" ht="40.200000000000003" customHeight="1" thickBot="1" x14ac:dyDescent="0.35">
      <c r="A284" s="38"/>
      <c r="B284" s="469"/>
      <c r="C284" s="460"/>
      <c r="D284" s="610"/>
      <c r="E284" s="613"/>
      <c r="F284" s="613"/>
      <c r="G284" s="613"/>
      <c r="H284" s="613"/>
      <c r="I284" s="613"/>
      <c r="J284" s="487"/>
      <c r="K284" s="490"/>
      <c r="L284" s="475"/>
      <c r="M284" s="478"/>
      <c r="N284" s="481"/>
      <c r="O284" s="484"/>
      <c r="P284" s="522"/>
      <c r="Q284" s="525"/>
      <c r="R284" s="405"/>
      <c r="S284" s="44"/>
      <c r="T284" s="262"/>
      <c r="U284" s="262"/>
      <c r="V284" s="262"/>
      <c r="W284" s="44"/>
      <c r="X284" s="36"/>
      <c r="Y284" s="36"/>
      <c r="Z284" s="36"/>
      <c r="AA284" s="36"/>
      <c r="AB284" s="405"/>
      <c r="AC284" s="528"/>
      <c r="AD284" s="56">
        <f t="shared" si="265"/>
        <v>0</v>
      </c>
      <c r="AE284" s="56">
        <f t="shared" si="265"/>
        <v>0</v>
      </c>
      <c r="AF284" s="56">
        <f t="shared" si="265"/>
        <v>0</v>
      </c>
      <c r="AG284" s="56">
        <f t="shared" si="265"/>
        <v>0</v>
      </c>
      <c r="AH284" s="56">
        <f t="shared" si="265"/>
        <v>0</v>
      </c>
      <c r="AI284" s="56">
        <f t="shared" si="265"/>
        <v>0</v>
      </c>
      <c r="AJ284" s="56">
        <f t="shared" si="265"/>
        <v>0</v>
      </c>
      <c r="AK284" s="405"/>
      <c r="AL284" s="457"/>
      <c r="AM284" s="50">
        <f t="shared" si="278"/>
        <v>0</v>
      </c>
      <c r="AN284" s="53"/>
      <c r="AO284" s="53"/>
      <c r="AP284" s="53"/>
      <c r="AQ284" s="53"/>
      <c r="AR284" s="53"/>
      <c r="AS284" s="53"/>
      <c r="AT284" s="405"/>
      <c r="AU284" s="448"/>
      <c r="AV284" s="50">
        <f t="shared" si="279"/>
        <v>0</v>
      </c>
      <c r="AW284" s="53"/>
      <c r="AX284" s="53"/>
      <c r="AY284" s="53"/>
      <c r="AZ284" s="53"/>
      <c r="BA284" s="53"/>
      <c r="BB284" s="53"/>
      <c r="BC284" s="405"/>
      <c r="BD284" s="451"/>
      <c r="BE284" s="50">
        <f t="shared" si="280"/>
        <v>0</v>
      </c>
      <c r="BF284" s="53"/>
      <c r="BG284" s="53"/>
      <c r="BH284" s="53"/>
      <c r="BI284" s="53"/>
      <c r="BJ284" s="53"/>
      <c r="BK284" s="53"/>
      <c r="BL284" s="405"/>
      <c r="BM284" s="454"/>
      <c r="BN284" s="50">
        <f t="shared" si="281"/>
        <v>0</v>
      </c>
      <c r="BO284" s="53"/>
      <c r="BP284" s="53"/>
      <c r="BQ284" s="53"/>
      <c r="BR284" s="53"/>
      <c r="BS284" s="53"/>
      <c r="BT284" s="53"/>
      <c r="BU284" s="517"/>
      <c r="BV284" s="518"/>
      <c r="BW284" s="518"/>
      <c r="BX284" s="518"/>
      <c r="BY284" s="518"/>
      <c r="BZ284" s="518"/>
      <c r="CA284" s="518"/>
      <c r="CB284" s="518"/>
      <c r="CC284" s="519"/>
    </row>
    <row r="285" spans="1:81" s="62" customFormat="1" ht="40.200000000000003" customHeight="1" thickTop="1" x14ac:dyDescent="0.3">
      <c r="A285" s="38"/>
      <c r="B285" s="467" t="s">
        <v>754</v>
      </c>
      <c r="C285" s="458" t="s">
        <v>757</v>
      </c>
      <c r="D285" s="608"/>
      <c r="E285" s="611"/>
      <c r="F285" s="611"/>
      <c r="G285" s="611"/>
      <c r="H285" s="611"/>
      <c r="I285" s="611"/>
      <c r="J285" s="485">
        <v>493</v>
      </c>
      <c r="K285" s="488" t="str">
        <f>+Metas!K560</f>
        <v xml:space="preserve">Proceso de formación en democracia, Gobernabilidad y participación, dirigido especialmente a la población juvenil. </v>
      </c>
      <c r="L285" s="473"/>
      <c r="M285" s="476">
        <f t="shared" si="269"/>
        <v>0</v>
      </c>
      <c r="N285" s="479"/>
      <c r="O285" s="482"/>
      <c r="P285" s="520"/>
      <c r="Q285" s="523"/>
      <c r="R285" s="403">
        <f>+$J285</f>
        <v>493</v>
      </c>
      <c r="S285" s="253"/>
      <c r="T285" s="260"/>
      <c r="U285" s="260"/>
      <c r="V285" s="260"/>
      <c r="W285" s="42"/>
      <c r="X285" s="34"/>
      <c r="Y285" s="34"/>
      <c r="Z285" s="34"/>
      <c r="AA285" s="34"/>
      <c r="AB285" s="403">
        <f t="shared" si="254"/>
        <v>493</v>
      </c>
      <c r="AC285" s="526">
        <f t="shared" ref="AC285" si="283">+L285</f>
        <v>0</v>
      </c>
      <c r="AD285" s="54">
        <f t="shared" si="265"/>
        <v>0</v>
      </c>
      <c r="AE285" s="54">
        <f t="shared" si="265"/>
        <v>0</v>
      </c>
      <c r="AF285" s="54">
        <f t="shared" si="265"/>
        <v>0</v>
      </c>
      <c r="AG285" s="54">
        <f t="shared" si="265"/>
        <v>0</v>
      </c>
      <c r="AH285" s="54">
        <f t="shared" si="265"/>
        <v>0</v>
      </c>
      <c r="AI285" s="54">
        <f t="shared" si="265"/>
        <v>0</v>
      </c>
      <c r="AJ285" s="54">
        <f t="shared" si="265"/>
        <v>0</v>
      </c>
      <c r="AK285" s="403">
        <f t="shared" si="256"/>
        <v>493</v>
      </c>
      <c r="AL285" s="455">
        <f t="shared" si="271"/>
        <v>0</v>
      </c>
      <c r="AM285" s="48">
        <f t="shared" si="278"/>
        <v>0</v>
      </c>
      <c r="AN285" s="51"/>
      <c r="AO285" s="51"/>
      <c r="AP285" s="51"/>
      <c r="AQ285" s="51"/>
      <c r="AR285" s="51"/>
      <c r="AS285" s="51"/>
      <c r="AT285" s="403">
        <f t="shared" si="257"/>
        <v>493</v>
      </c>
      <c r="AU285" s="446">
        <f t="shared" si="272"/>
        <v>0</v>
      </c>
      <c r="AV285" s="48">
        <f t="shared" si="279"/>
        <v>0</v>
      </c>
      <c r="AW285" s="51"/>
      <c r="AX285" s="51"/>
      <c r="AY285" s="51"/>
      <c r="AZ285" s="51"/>
      <c r="BA285" s="51"/>
      <c r="BB285" s="51"/>
      <c r="BC285" s="403">
        <f t="shared" si="258"/>
        <v>493</v>
      </c>
      <c r="BD285" s="449">
        <f t="shared" si="273"/>
        <v>0</v>
      </c>
      <c r="BE285" s="48">
        <f t="shared" si="280"/>
        <v>0</v>
      </c>
      <c r="BF285" s="51"/>
      <c r="BG285" s="51"/>
      <c r="BH285" s="51"/>
      <c r="BI285" s="51"/>
      <c r="BJ285" s="51"/>
      <c r="BK285" s="51"/>
      <c r="BL285" s="403">
        <f t="shared" si="259"/>
        <v>493</v>
      </c>
      <c r="BM285" s="452">
        <f t="shared" si="274"/>
        <v>0</v>
      </c>
      <c r="BN285" s="48">
        <f t="shared" si="281"/>
        <v>0</v>
      </c>
      <c r="BO285" s="51"/>
      <c r="BP285" s="51"/>
      <c r="BQ285" s="51"/>
      <c r="BR285" s="51"/>
      <c r="BS285" s="51"/>
      <c r="BT285" s="51"/>
      <c r="BU285" s="513"/>
      <c r="BV285" s="514"/>
      <c r="BW285" s="514"/>
      <c r="BX285" s="514"/>
      <c r="BY285" s="514"/>
      <c r="BZ285" s="514"/>
      <c r="CA285" s="514"/>
      <c r="CB285" s="514"/>
      <c r="CC285" s="515"/>
    </row>
    <row r="286" spans="1:81" s="62" customFormat="1" ht="40.200000000000003" customHeight="1" x14ac:dyDescent="0.3">
      <c r="A286" s="38"/>
      <c r="B286" s="468"/>
      <c r="C286" s="459"/>
      <c r="D286" s="609"/>
      <c r="E286" s="612"/>
      <c r="F286" s="612"/>
      <c r="G286" s="612"/>
      <c r="H286" s="612"/>
      <c r="I286" s="612"/>
      <c r="J286" s="486"/>
      <c r="K286" s="489"/>
      <c r="L286" s="474"/>
      <c r="M286" s="477"/>
      <c r="N286" s="480"/>
      <c r="O286" s="483"/>
      <c r="P286" s="521"/>
      <c r="Q286" s="524"/>
      <c r="R286" s="404"/>
      <c r="S286" s="43"/>
      <c r="T286" s="261"/>
      <c r="U286" s="261"/>
      <c r="V286" s="261"/>
      <c r="W286" s="43"/>
      <c r="X286" s="35"/>
      <c r="Y286" s="35"/>
      <c r="Z286" s="35"/>
      <c r="AA286" s="35"/>
      <c r="AB286" s="404"/>
      <c r="AC286" s="527"/>
      <c r="AD286" s="55">
        <f t="shared" si="265"/>
        <v>0</v>
      </c>
      <c r="AE286" s="55">
        <f t="shared" si="265"/>
        <v>0</v>
      </c>
      <c r="AF286" s="55">
        <f t="shared" si="265"/>
        <v>0</v>
      </c>
      <c r="AG286" s="55">
        <f t="shared" ref="AG286:AJ359" si="284">+AP286+AY286+BH286+BQ286</f>
        <v>0</v>
      </c>
      <c r="AH286" s="55">
        <f t="shared" si="284"/>
        <v>0</v>
      </c>
      <c r="AI286" s="55">
        <f t="shared" si="284"/>
        <v>0</v>
      </c>
      <c r="AJ286" s="55">
        <f t="shared" si="284"/>
        <v>0</v>
      </c>
      <c r="AK286" s="404"/>
      <c r="AL286" s="456"/>
      <c r="AM286" s="49">
        <f t="shared" si="278"/>
        <v>0</v>
      </c>
      <c r="AN286" s="52"/>
      <c r="AO286" s="52"/>
      <c r="AP286" s="52"/>
      <c r="AQ286" s="52"/>
      <c r="AR286" s="52"/>
      <c r="AS286" s="52"/>
      <c r="AT286" s="404"/>
      <c r="AU286" s="447"/>
      <c r="AV286" s="49">
        <f t="shared" si="279"/>
        <v>0</v>
      </c>
      <c r="AW286" s="52"/>
      <c r="AX286" s="52"/>
      <c r="AY286" s="52"/>
      <c r="AZ286" s="52"/>
      <c r="BA286" s="52"/>
      <c r="BB286" s="52"/>
      <c r="BC286" s="404"/>
      <c r="BD286" s="450"/>
      <c r="BE286" s="49">
        <f t="shared" si="280"/>
        <v>0</v>
      </c>
      <c r="BF286" s="52"/>
      <c r="BG286" s="52"/>
      <c r="BH286" s="52"/>
      <c r="BI286" s="52"/>
      <c r="BJ286" s="52"/>
      <c r="BK286" s="52"/>
      <c r="BL286" s="404"/>
      <c r="BM286" s="453"/>
      <c r="BN286" s="49">
        <f t="shared" si="281"/>
        <v>0</v>
      </c>
      <c r="BO286" s="52"/>
      <c r="BP286" s="52"/>
      <c r="BQ286" s="52"/>
      <c r="BR286" s="52"/>
      <c r="BS286" s="52"/>
      <c r="BT286" s="52"/>
      <c r="BU286" s="418"/>
      <c r="BV286" s="419"/>
      <c r="BW286" s="419"/>
      <c r="BX286" s="419"/>
      <c r="BY286" s="419"/>
      <c r="BZ286" s="419"/>
      <c r="CA286" s="419"/>
      <c r="CB286" s="419"/>
      <c r="CC286" s="516"/>
    </row>
    <row r="287" spans="1:81" s="62" customFormat="1" ht="40.200000000000003" customHeight="1" x14ac:dyDescent="0.3">
      <c r="A287" s="38"/>
      <c r="B287" s="468"/>
      <c r="C287" s="459"/>
      <c r="D287" s="609"/>
      <c r="E287" s="612"/>
      <c r="F287" s="612"/>
      <c r="G287" s="612"/>
      <c r="H287" s="612"/>
      <c r="I287" s="612"/>
      <c r="J287" s="486"/>
      <c r="K287" s="489"/>
      <c r="L287" s="474"/>
      <c r="M287" s="477"/>
      <c r="N287" s="480"/>
      <c r="O287" s="483"/>
      <c r="P287" s="521"/>
      <c r="Q287" s="524"/>
      <c r="R287" s="404"/>
      <c r="S287" s="43"/>
      <c r="T287" s="261"/>
      <c r="U287" s="261"/>
      <c r="V287" s="261"/>
      <c r="W287" s="43"/>
      <c r="X287" s="35"/>
      <c r="Y287" s="35"/>
      <c r="Z287" s="35"/>
      <c r="AA287" s="35"/>
      <c r="AB287" s="404"/>
      <c r="AC287" s="527"/>
      <c r="AD287" s="55">
        <f t="shared" ref="AD287:AI360" si="285">+AM287+AV287+BE287+BN287</f>
        <v>0</v>
      </c>
      <c r="AE287" s="55">
        <f t="shared" si="285"/>
        <v>0</v>
      </c>
      <c r="AF287" s="55">
        <f t="shared" si="285"/>
        <v>0</v>
      </c>
      <c r="AG287" s="55">
        <f t="shared" si="284"/>
        <v>0</v>
      </c>
      <c r="AH287" s="55">
        <f t="shared" si="284"/>
        <v>0</v>
      </c>
      <c r="AI287" s="55">
        <f t="shared" si="284"/>
        <v>0</v>
      </c>
      <c r="AJ287" s="55">
        <f t="shared" si="284"/>
        <v>0</v>
      </c>
      <c r="AK287" s="404"/>
      <c r="AL287" s="456"/>
      <c r="AM287" s="49">
        <f t="shared" si="278"/>
        <v>0</v>
      </c>
      <c r="AN287" s="52"/>
      <c r="AO287" s="52"/>
      <c r="AP287" s="52"/>
      <c r="AQ287" s="52"/>
      <c r="AR287" s="52"/>
      <c r="AS287" s="52"/>
      <c r="AT287" s="404"/>
      <c r="AU287" s="447"/>
      <c r="AV287" s="49">
        <f t="shared" si="279"/>
        <v>0</v>
      </c>
      <c r="AW287" s="52"/>
      <c r="AX287" s="52"/>
      <c r="AY287" s="52"/>
      <c r="AZ287" s="52"/>
      <c r="BA287" s="52"/>
      <c r="BB287" s="52"/>
      <c r="BC287" s="404"/>
      <c r="BD287" s="450"/>
      <c r="BE287" s="49">
        <f t="shared" si="280"/>
        <v>0</v>
      </c>
      <c r="BF287" s="52"/>
      <c r="BG287" s="52"/>
      <c r="BH287" s="52"/>
      <c r="BI287" s="52"/>
      <c r="BJ287" s="52"/>
      <c r="BK287" s="52"/>
      <c r="BL287" s="404"/>
      <c r="BM287" s="453"/>
      <c r="BN287" s="49">
        <f t="shared" si="281"/>
        <v>0</v>
      </c>
      <c r="BO287" s="52"/>
      <c r="BP287" s="52"/>
      <c r="BQ287" s="52"/>
      <c r="BR287" s="52"/>
      <c r="BS287" s="52"/>
      <c r="BT287" s="52"/>
      <c r="BU287" s="418"/>
      <c r="BV287" s="419"/>
      <c r="BW287" s="419"/>
      <c r="BX287" s="419"/>
      <c r="BY287" s="419"/>
      <c r="BZ287" s="419"/>
      <c r="CA287" s="419"/>
      <c r="CB287" s="419"/>
      <c r="CC287" s="516"/>
    </row>
    <row r="288" spans="1:81" s="62" customFormat="1" ht="40.200000000000003" customHeight="1" thickBot="1" x14ac:dyDescent="0.35">
      <c r="A288" s="38"/>
      <c r="B288" s="468"/>
      <c r="C288" s="459"/>
      <c r="D288" s="610"/>
      <c r="E288" s="613"/>
      <c r="F288" s="613"/>
      <c r="G288" s="613"/>
      <c r="H288" s="613"/>
      <c r="I288" s="613"/>
      <c r="J288" s="487"/>
      <c r="K288" s="490"/>
      <c r="L288" s="475"/>
      <c r="M288" s="478"/>
      <c r="N288" s="481"/>
      <c r="O288" s="484"/>
      <c r="P288" s="522"/>
      <c r="Q288" s="525"/>
      <c r="R288" s="405"/>
      <c r="S288" s="44"/>
      <c r="T288" s="262"/>
      <c r="U288" s="262"/>
      <c r="V288" s="262"/>
      <c r="W288" s="44"/>
      <c r="X288" s="36"/>
      <c r="Y288" s="36"/>
      <c r="Z288" s="36"/>
      <c r="AA288" s="36"/>
      <c r="AB288" s="405"/>
      <c r="AC288" s="528"/>
      <c r="AD288" s="56">
        <f t="shared" si="285"/>
        <v>0</v>
      </c>
      <c r="AE288" s="56">
        <f t="shared" si="285"/>
        <v>0</v>
      </c>
      <c r="AF288" s="56">
        <f t="shared" si="285"/>
        <v>0</v>
      </c>
      <c r="AG288" s="56">
        <f t="shared" si="284"/>
        <v>0</v>
      </c>
      <c r="AH288" s="56">
        <f t="shared" si="284"/>
        <v>0</v>
      </c>
      <c r="AI288" s="56">
        <f t="shared" si="284"/>
        <v>0</v>
      </c>
      <c r="AJ288" s="56">
        <f t="shared" si="284"/>
        <v>0</v>
      </c>
      <c r="AK288" s="405"/>
      <c r="AL288" s="457"/>
      <c r="AM288" s="50">
        <f t="shared" si="278"/>
        <v>0</v>
      </c>
      <c r="AN288" s="53"/>
      <c r="AO288" s="53"/>
      <c r="AP288" s="53"/>
      <c r="AQ288" s="53"/>
      <c r="AR288" s="53"/>
      <c r="AS288" s="53"/>
      <c r="AT288" s="405"/>
      <c r="AU288" s="448"/>
      <c r="AV288" s="50">
        <f t="shared" si="279"/>
        <v>0</v>
      </c>
      <c r="AW288" s="53"/>
      <c r="AX288" s="53"/>
      <c r="AY288" s="53"/>
      <c r="AZ288" s="53"/>
      <c r="BA288" s="53"/>
      <c r="BB288" s="53"/>
      <c r="BC288" s="405"/>
      <c r="BD288" s="451"/>
      <c r="BE288" s="50">
        <f t="shared" si="280"/>
        <v>0</v>
      </c>
      <c r="BF288" s="53"/>
      <c r="BG288" s="53"/>
      <c r="BH288" s="53"/>
      <c r="BI288" s="53"/>
      <c r="BJ288" s="53"/>
      <c r="BK288" s="53"/>
      <c r="BL288" s="405"/>
      <c r="BM288" s="454"/>
      <c r="BN288" s="50">
        <f t="shared" si="281"/>
        <v>0</v>
      </c>
      <c r="BO288" s="53"/>
      <c r="BP288" s="53"/>
      <c r="BQ288" s="53"/>
      <c r="BR288" s="53"/>
      <c r="BS288" s="53"/>
      <c r="BT288" s="53"/>
      <c r="BU288" s="517"/>
      <c r="BV288" s="518"/>
      <c r="BW288" s="518"/>
      <c r="BX288" s="518"/>
      <c r="BY288" s="518"/>
      <c r="BZ288" s="518"/>
      <c r="CA288" s="518"/>
      <c r="CB288" s="518"/>
      <c r="CC288" s="519"/>
    </row>
    <row r="289" spans="1:81" s="62" customFormat="1" ht="40.200000000000003" customHeight="1" thickTop="1" x14ac:dyDescent="0.3">
      <c r="A289" s="38"/>
      <c r="B289" s="468"/>
      <c r="C289" s="459"/>
      <c r="D289" s="608"/>
      <c r="E289" s="611"/>
      <c r="F289" s="611"/>
      <c r="G289" s="611"/>
      <c r="H289" s="611"/>
      <c r="I289" s="611"/>
      <c r="J289" s="485">
        <v>494</v>
      </c>
      <c r="K289" s="488" t="str">
        <f>+Metas!K561</f>
        <v xml:space="preserve">Red departamental de líderes para el fomento de la Democracia y la Gobernabilidad. </v>
      </c>
      <c r="L289" s="473"/>
      <c r="M289" s="476">
        <f>SUM(N289:Q289)</f>
        <v>0</v>
      </c>
      <c r="N289" s="479"/>
      <c r="O289" s="482"/>
      <c r="P289" s="520"/>
      <c r="Q289" s="523"/>
      <c r="R289" s="403">
        <f>+$J289</f>
        <v>494</v>
      </c>
      <c r="S289" s="253"/>
      <c r="T289" s="260"/>
      <c r="U289" s="260"/>
      <c r="V289" s="260"/>
      <c r="W289" s="42"/>
      <c r="X289" s="34"/>
      <c r="Y289" s="34"/>
      <c r="Z289" s="34"/>
      <c r="AA289" s="34"/>
      <c r="AB289" s="403">
        <f t="shared" si="254"/>
        <v>494</v>
      </c>
      <c r="AC289" s="526">
        <f t="shared" ref="AC289" si="286">+L289</f>
        <v>0</v>
      </c>
      <c r="AD289" s="54">
        <f t="shared" si="285"/>
        <v>0</v>
      </c>
      <c r="AE289" s="54">
        <f t="shared" si="285"/>
        <v>0</v>
      </c>
      <c r="AF289" s="54">
        <f t="shared" si="285"/>
        <v>0</v>
      </c>
      <c r="AG289" s="54">
        <f t="shared" si="284"/>
        <v>0</v>
      </c>
      <c r="AH289" s="54">
        <f t="shared" si="284"/>
        <v>0</v>
      </c>
      <c r="AI289" s="54">
        <f t="shared" si="284"/>
        <v>0</v>
      </c>
      <c r="AJ289" s="54">
        <f t="shared" si="284"/>
        <v>0</v>
      </c>
      <c r="AK289" s="403">
        <f t="shared" si="256"/>
        <v>494</v>
      </c>
      <c r="AL289" s="455">
        <f>+N289</f>
        <v>0</v>
      </c>
      <c r="AM289" s="48">
        <f t="shared" si="278"/>
        <v>0</v>
      </c>
      <c r="AN289" s="51"/>
      <c r="AO289" s="51"/>
      <c r="AP289" s="51"/>
      <c r="AQ289" s="51"/>
      <c r="AR289" s="51"/>
      <c r="AS289" s="51"/>
      <c r="AT289" s="403">
        <f t="shared" si="257"/>
        <v>494</v>
      </c>
      <c r="AU289" s="446">
        <f>+O289</f>
        <v>0</v>
      </c>
      <c r="AV289" s="48">
        <f t="shared" si="279"/>
        <v>0</v>
      </c>
      <c r="AW289" s="51"/>
      <c r="AX289" s="51"/>
      <c r="AY289" s="51"/>
      <c r="AZ289" s="51"/>
      <c r="BA289" s="51"/>
      <c r="BB289" s="51"/>
      <c r="BC289" s="403">
        <f t="shared" si="258"/>
        <v>494</v>
      </c>
      <c r="BD289" s="449">
        <f>+P289</f>
        <v>0</v>
      </c>
      <c r="BE289" s="48">
        <f t="shared" si="280"/>
        <v>0</v>
      </c>
      <c r="BF289" s="51"/>
      <c r="BG289" s="51"/>
      <c r="BH289" s="51"/>
      <c r="BI289" s="51"/>
      <c r="BJ289" s="51"/>
      <c r="BK289" s="51"/>
      <c r="BL289" s="403">
        <f t="shared" si="259"/>
        <v>494</v>
      </c>
      <c r="BM289" s="452">
        <f>+Q289</f>
        <v>0</v>
      </c>
      <c r="BN289" s="48">
        <f t="shared" si="281"/>
        <v>0</v>
      </c>
      <c r="BO289" s="51"/>
      <c r="BP289" s="51"/>
      <c r="BQ289" s="51"/>
      <c r="BR289" s="51"/>
      <c r="BS289" s="51"/>
      <c r="BT289" s="51"/>
      <c r="BU289" s="513"/>
      <c r="BV289" s="514"/>
      <c r="BW289" s="514"/>
      <c r="BX289" s="514"/>
      <c r="BY289" s="514"/>
      <c r="BZ289" s="514"/>
      <c r="CA289" s="514"/>
      <c r="CB289" s="514"/>
      <c r="CC289" s="515"/>
    </row>
    <row r="290" spans="1:81" s="62" customFormat="1" ht="40.200000000000003" customHeight="1" x14ac:dyDescent="0.3">
      <c r="A290" s="38"/>
      <c r="B290" s="468"/>
      <c r="C290" s="459"/>
      <c r="D290" s="609"/>
      <c r="E290" s="612"/>
      <c r="F290" s="612"/>
      <c r="G290" s="612"/>
      <c r="H290" s="612"/>
      <c r="I290" s="612"/>
      <c r="J290" s="486"/>
      <c r="K290" s="489"/>
      <c r="L290" s="474"/>
      <c r="M290" s="477"/>
      <c r="N290" s="480"/>
      <c r="O290" s="483"/>
      <c r="P290" s="521"/>
      <c r="Q290" s="524"/>
      <c r="R290" s="404"/>
      <c r="S290" s="43"/>
      <c r="T290" s="261"/>
      <c r="U290" s="261"/>
      <c r="V290" s="261"/>
      <c r="W290" s="43"/>
      <c r="X290" s="35"/>
      <c r="Y290" s="35"/>
      <c r="Z290" s="35"/>
      <c r="AA290" s="35"/>
      <c r="AB290" s="404"/>
      <c r="AC290" s="527"/>
      <c r="AD290" s="55">
        <f t="shared" si="285"/>
        <v>0</v>
      </c>
      <c r="AE290" s="55">
        <f t="shared" si="285"/>
        <v>0</v>
      </c>
      <c r="AF290" s="55">
        <f t="shared" si="285"/>
        <v>0</v>
      </c>
      <c r="AG290" s="55">
        <f t="shared" si="284"/>
        <v>0</v>
      </c>
      <c r="AH290" s="55">
        <f t="shared" si="284"/>
        <v>0</v>
      </c>
      <c r="AI290" s="55">
        <f t="shared" si="284"/>
        <v>0</v>
      </c>
      <c r="AJ290" s="55">
        <f t="shared" si="284"/>
        <v>0</v>
      </c>
      <c r="AK290" s="404"/>
      <c r="AL290" s="456"/>
      <c r="AM290" s="49">
        <f t="shared" si="278"/>
        <v>0</v>
      </c>
      <c r="AN290" s="52"/>
      <c r="AO290" s="52"/>
      <c r="AP290" s="52"/>
      <c r="AQ290" s="52"/>
      <c r="AR290" s="52"/>
      <c r="AS290" s="52"/>
      <c r="AT290" s="404"/>
      <c r="AU290" s="447"/>
      <c r="AV290" s="49">
        <f t="shared" si="279"/>
        <v>0</v>
      </c>
      <c r="AW290" s="52"/>
      <c r="AX290" s="52"/>
      <c r="AY290" s="52"/>
      <c r="AZ290" s="52"/>
      <c r="BA290" s="52"/>
      <c r="BB290" s="52"/>
      <c r="BC290" s="404"/>
      <c r="BD290" s="450"/>
      <c r="BE290" s="49">
        <f t="shared" si="280"/>
        <v>0</v>
      </c>
      <c r="BF290" s="52"/>
      <c r="BG290" s="52"/>
      <c r="BH290" s="52"/>
      <c r="BI290" s="52"/>
      <c r="BJ290" s="52"/>
      <c r="BK290" s="52"/>
      <c r="BL290" s="404"/>
      <c r="BM290" s="453"/>
      <c r="BN290" s="49">
        <f t="shared" si="281"/>
        <v>0</v>
      </c>
      <c r="BO290" s="52"/>
      <c r="BP290" s="52"/>
      <c r="BQ290" s="52"/>
      <c r="BR290" s="52"/>
      <c r="BS290" s="52"/>
      <c r="BT290" s="52"/>
      <c r="BU290" s="418"/>
      <c r="BV290" s="419"/>
      <c r="BW290" s="419"/>
      <c r="BX290" s="419"/>
      <c r="BY290" s="419"/>
      <c r="BZ290" s="419"/>
      <c r="CA290" s="419"/>
      <c r="CB290" s="419"/>
      <c r="CC290" s="516"/>
    </row>
    <row r="291" spans="1:81" s="62" customFormat="1" ht="40.200000000000003" customHeight="1" x14ac:dyDescent="0.3">
      <c r="A291" s="38"/>
      <c r="B291" s="468"/>
      <c r="C291" s="459"/>
      <c r="D291" s="609"/>
      <c r="E291" s="612"/>
      <c r="F291" s="612"/>
      <c r="G291" s="612"/>
      <c r="H291" s="612"/>
      <c r="I291" s="612"/>
      <c r="J291" s="486"/>
      <c r="K291" s="489"/>
      <c r="L291" s="474"/>
      <c r="M291" s="477"/>
      <c r="N291" s="480"/>
      <c r="O291" s="483"/>
      <c r="P291" s="521"/>
      <c r="Q291" s="524"/>
      <c r="R291" s="404"/>
      <c r="S291" s="43"/>
      <c r="T291" s="261"/>
      <c r="U291" s="261"/>
      <c r="V291" s="261"/>
      <c r="W291" s="43"/>
      <c r="X291" s="35"/>
      <c r="Y291" s="35"/>
      <c r="Z291" s="35"/>
      <c r="AA291" s="35"/>
      <c r="AB291" s="404"/>
      <c r="AC291" s="527"/>
      <c r="AD291" s="55">
        <f t="shared" si="285"/>
        <v>0</v>
      </c>
      <c r="AE291" s="55">
        <f t="shared" si="285"/>
        <v>0</v>
      </c>
      <c r="AF291" s="55">
        <f t="shared" si="285"/>
        <v>0</v>
      </c>
      <c r="AG291" s="55">
        <f t="shared" si="284"/>
        <v>0</v>
      </c>
      <c r="AH291" s="55">
        <f t="shared" si="284"/>
        <v>0</v>
      </c>
      <c r="AI291" s="55">
        <f t="shared" si="284"/>
        <v>0</v>
      </c>
      <c r="AJ291" s="55">
        <f t="shared" si="284"/>
        <v>0</v>
      </c>
      <c r="AK291" s="404"/>
      <c r="AL291" s="456"/>
      <c r="AM291" s="49">
        <f t="shared" si="278"/>
        <v>0</v>
      </c>
      <c r="AN291" s="52"/>
      <c r="AO291" s="52"/>
      <c r="AP291" s="52"/>
      <c r="AQ291" s="52"/>
      <c r="AR291" s="52"/>
      <c r="AS291" s="52"/>
      <c r="AT291" s="404"/>
      <c r="AU291" s="447"/>
      <c r="AV291" s="49">
        <f t="shared" si="279"/>
        <v>0</v>
      </c>
      <c r="AW291" s="52"/>
      <c r="AX291" s="52"/>
      <c r="AY291" s="52"/>
      <c r="AZ291" s="52"/>
      <c r="BA291" s="52"/>
      <c r="BB291" s="52"/>
      <c r="BC291" s="404"/>
      <c r="BD291" s="450"/>
      <c r="BE291" s="49">
        <f t="shared" si="280"/>
        <v>0</v>
      </c>
      <c r="BF291" s="52"/>
      <c r="BG291" s="52"/>
      <c r="BH291" s="52"/>
      <c r="BI291" s="52"/>
      <c r="BJ291" s="52"/>
      <c r="BK291" s="52"/>
      <c r="BL291" s="404"/>
      <c r="BM291" s="453"/>
      <c r="BN291" s="49">
        <f t="shared" si="281"/>
        <v>0</v>
      </c>
      <c r="BO291" s="52"/>
      <c r="BP291" s="52"/>
      <c r="BQ291" s="52"/>
      <c r="BR291" s="52"/>
      <c r="BS291" s="52"/>
      <c r="BT291" s="52"/>
      <c r="BU291" s="418"/>
      <c r="BV291" s="419"/>
      <c r="BW291" s="419"/>
      <c r="BX291" s="419"/>
      <c r="BY291" s="419"/>
      <c r="BZ291" s="419"/>
      <c r="CA291" s="419"/>
      <c r="CB291" s="419"/>
      <c r="CC291" s="516"/>
    </row>
    <row r="292" spans="1:81" s="62" customFormat="1" ht="40.200000000000003" customHeight="1" thickBot="1" x14ac:dyDescent="0.35">
      <c r="A292" s="38"/>
      <c r="B292" s="468"/>
      <c r="C292" s="459"/>
      <c r="D292" s="610"/>
      <c r="E292" s="613"/>
      <c r="F292" s="613"/>
      <c r="G292" s="613"/>
      <c r="H292" s="613"/>
      <c r="I292" s="613"/>
      <c r="J292" s="487"/>
      <c r="K292" s="490"/>
      <c r="L292" s="475"/>
      <c r="M292" s="478"/>
      <c r="N292" s="481"/>
      <c r="O292" s="484"/>
      <c r="P292" s="522"/>
      <c r="Q292" s="525"/>
      <c r="R292" s="405"/>
      <c r="S292" s="44"/>
      <c r="T292" s="262"/>
      <c r="U292" s="262"/>
      <c r="V292" s="262"/>
      <c r="W292" s="44"/>
      <c r="X292" s="36"/>
      <c r="Y292" s="36"/>
      <c r="Z292" s="36"/>
      <c r="AA292" s="36"/>
      <c r="AB292" s="405"/>
      <c r="AC292" s="528"/>
      <c r="AD292" s="56">
        <f t="shared" si="285"/>
        <v>0</v>
      </c>
      <c r="AE292" s="56">
        <f t="shared" si="285"/>
        <v>0</v>
      </c>
      <c r="AF292" s="56">
        <f t="shared" si="285"/>
        <v>0</v>
      </c>
      <c r="AG292" s="56">
        <f t="shared" si="284"/>
        <v>0</v>
      </c>
      <c r="AH292" s="56">
        <f t="shared" si="284"/>
        <v>0</v>
      </c>
      <c r="AI292" s="56">
        <f t="shared" si="284"/>
        <v>0</v>
      </c>
      <c r="AJ292" s="56">
        <f t="shared" si="284"/>
        <v>0</v>
      </c>
      <c r="AK292" s="405"/>
      <c r="AL292" s="457"/>
      <c r="AM292" s="50">
        <f t="shared" si="278"/>
        <v>0</v>
      </c>
      <c r="AN292" s="53"/>
      <c r="AO292" s="53"/>
      <c r="AP292" s="53"/>
      <c r="AQ292" s="53"/>
      <c r="AR292" s="53"/>
      <c r="AS292" s="53"/>
      <c r="AT292" s="405"/>
      <c r="AU292" s="448"/>
      <c r="AV292" s="50">
        <f t="shared" si="279"/>
        <v>0</v>
      </c>
      <c r="AW292" s="53"/>
      <c r="AX292" s="53"/>
      <c r="AY292" s="53"/>
      <c r="AZ292" s="53"/>
      <c r="BA292" s="53"/>
      <c r="BB292" s="53"/>
      <c r="BC292" s="405"/>
      <c r="BD292" s="451"/>
      <c r="BE292" s="50">
        <f t="shared" si="280"/>
        <v>0</v>
      </c>
      <c r="BF292" s="53"/>
      <c r="BG292" s="53"/>
      <c r="BH292" s="53"/>
      <c r="BI292" s="53"/>
      <c r="BJ292" s="53"/>
      <c r="BK292" s="53"/>
      <c r="BL292" s="405"/>
      <c r="BM292" s="454"/>
      <c r="BN292" s="50">
        <f t="shared" si="281"/>
        <v>0</v>
      </c>
      <c r="BO292" s="53"/>
      <c r="BP292" s="53"/>
      <c r="BQ292" s="53"/>
      <c r="BR292" s="53"/>
      <c r="BS292" s="53"/>
      <c r="BT292" s="53"/>
      <c r="BU292" s="517"/>
      <c r="BV292" s="518"/>
      <c r="BW292" s="518"/>
      <c r="BX292" s="518"/>
      <c r="BY292" s="518"/>
      <c r="BZ292" s="518"/>
      <c r="CA292" s="518"/>
      <c r="CB292" s="518"/>
      <c r="CC292" s="519"/>
    </row>
    <row r="293" spans="1:81" s="62" customFormat="1" ht="40.200000000000003" customHeight="1" thickTop="1" x14ac:dyDescent="0.3">
      <c r="A293" s="38"/>
      <c r="B293" s="468"/>
      <c r="C293" s="459"/>
      <c r="D293" s="608"/>
      <c r="E293" s="611"/>
      <c r="F293" s="611"/>
      <c r="G293" s="611"/>
      <c r="H293" s="611"/>
      <c r="I293" s="611"/>
      <c r="J293" s="485">
        <v>495</v>
      </c>
      <c r="K293" s="488" t="str">
        <f>+Metas!K562</f>
        <v>Jornadas de sensibilización para la promoción del Reconocimiento, inclusión y respeto por la diversidad de género.</v>
      </c>
      <c r="L293" s="473"/>
      <c r="M293" s="476">
        <f>SUM(N293:Q293)</f>
        <v>0</v>
      </c>
      <c r="N293" s="479"/>
      <c r="O293" s="482"/>
      <c r="P293" s="520"/>
      <c r="Q293" s="523"/>
      <c r="R293" s="403">
        <f>+$J293</f>
        <v>495</v>
      </c>
      <c r="S293" s="253"/>
      <c r="T293" s="260"/>
      <c r="U293" s="260"/>
      <c r="V293" s="260"/>
      <c r="W293" s="42"/>
      <c r="X293" s="34"/>
      <c r="Y293" s="34"/>
      <c r="Z293" s="34"/>
      <c r="AA293" s="34"/>
      <c r="AB293" s="403">
        <f t="shared" ref="AB293:AB359" si="287">+$J293</f>
        <v>495</v>
      </c>
      <c r="AC293" s="526">
        <f t="shared" ref="AC293" si="288">+L293</f>
        <v>0</v>
      </c>
      <c r="AD293" s="54">
        <f t="shared" si="285"/>
        <v>0</v>
      </c>
      <c r="AE293" s="54">
        <f t="shared" si="285"/>
        <v>0</v>
      </c>
      <c r="AF293" s="54">
        <f t="shared" si="285"/>
        <v>0</v>
      </c>
      <c r="AG293" s="54">
        <f t="shared" si="284"/>
        <v>0</v>
      </c>
      <c r="AH293" s="54">
        <f t="shared" si="284"/>
        <v>0</v>
      </c>
      <c r="AI293" s="54">
        <f t="shared" si="284"/>
        <v>0</v>
      </c>
      <c r="AJ293" s="54">
        <f t="shared" si="284"/>
        <v>0</v>
      </c>
      <c r="AK293" s="403">
        <f t="shared" ref="AK293:AK359" si="289">+$J293</f>
        <v>495</v>
      </c>
      <c r="AL293" s="455">
        <f>+N293</f>
        <v>0</v>
      </c>
      <c r="AM293" s="48">
        <f t="shared" si="278"/>
        <v>0</v>
      </c>
      <c r="AN293" s="51"/>
      <c r="AO293" s="51"/>
      <c r="AP293" s="51"/>
      <c r="AQ293" s="51"/>
      <c r="AR293" s="51"/>
      <c r="AS293" s="51"/>
      <c r="AT293" s="403">
        <f t="shared" ref="AT293:AT359" si="290">+$J293</f>
        <v>495</v>
      </c>
      <c r="AU293" s="446">
        <f>+O293</f>
        <v>0</v>
      </c>
      <c r="AV293" s="48">
        <f t="shared" si="279"/>
        <v>0</v>
      </c>
      <c r="AW293" s="51"/>
      <c r="AX293" s="51"/>
      <c r="AY293" s="51"/>
      <c r="AZ293" s="51"/>
      <c r="BA293" s="51"/>
      <c r="BB293" s="51"/>
      <c r="BC293" s="403">
        <f t="shared" ref="BC293:BC359" si="291">+$J293</f>
        <v>495</v>
      </c>
      <c r="BD293" s="449">
        <f>+P293</f>
        <v>0</v>
      </c>
      <c r="BE293" s="48">
        <f t="shared" si="280"/>
        <v>0</v>
      </c>
      <c r="BF293" s="51"/>
      <c r="BG293" s="51"/>
      <c r="BH293" s="51"/>
      <c r="BI293" s="51"/>
      <c r="BJ293" s="51"/>
      <c r="BK293" s="51"/>
      <c r="BL293" s="403">
        <f t="shared" ref="BL293:BL359" si="292">+$J293</f>
        <v>495</v>
      </c>
      <c r="BM293" s="452">
        <f>+Q293</f>
        <v>0</v>
      </c>
      <c r="BN293" s="48">
        <f t="shared" si="281"/>
        <v>0</v>
      </c>
      <c r="BO293" s="51"/>
      <c r="BP293" s="51"/>
      <c r="BQ293" s="51"/>
      <c r="BR293" s="51"/>
      <c r="BS293" s="51"/>
      <c r="BT293" s="51"/>
      <c r="BU293" s="513"/>
      <c r="BV293" s="514"/>
      <c r="BW293" s="514"/>
      <c r="BX293" s="514"/>
      <c r="BY293" s="514"/>
      <c r="BZ293" s="514"/>
      <c r="CA293" s="514"/>
      <c r="CB293" s="514"/>
      <c r="CC293" s="515"/>
    </row>
    <row r="294" spans="1:81" s="62" customFormat="1" ht="40.200000000000003" customHeight="1" x14ac:dyDescent="0.3">
      <c r="A294" s="38"/>
      <c r="B294" s="468"/>
      <c r="C294" s="459"/>
      <c r="D294" s="609"/>
      <c r="E294" s="612"/>
      <c r="F294" s="612"/>
      <c r="G294" s="612"/>
      <c r="H294" s="612"/>
      <c r="I294" s="612"/>
      <c r="J294" s="486"/>
      <c r="K294" s="489"/>
      <c r="L294" s="474"/>
      <c r="M294" s="477"/>
      <c r="N294" s="480"/>
      <c r="O294" s="483"/>
      <c r="P294" s="521"/>
      <c r="Q294" s="524"/>
      <c r="R294" s="404"/>
      <c r="S294" s="43"/>
      <c r="T294" s="261"/>
      <c r="U294" s="261"/>
      <c r="V294" s="261"/>
      <c r="W294" s="43"/>
      <c r="X294" s="35"/>
      <c r="Y294" s="35"/>
      <c r="Z294" s="35"/>
      <c r="AA294" s="35"/>
      <c r="AB294" s="404"/>
      <c r="AC294" s="527"/>
      <c r="AD294" s="55">
        <f t="shared" si="285"/>
        <v>0</v>
      </c>
      <c r="AE294" s="55">
        <f t="shared" si="285"/>
        <v>0</v>
      </c>
      <c r="AF294" s="55">
        <f t="shared" si="285"/>
        <v>0</v>
      </c>
      <c r="AG294" s="55">
        <f t="shared" si="284"/>
        <v>0</v>
      </c>
      <c r="AH294" s="55">
        <f t="shared" si="284"/>
        <v>0</v>
      </c>
      <c r="AI294" s="55">
        <f t="shared" si="284"/>
        <v>0</v>
      </c>
      <c r="AJ294" s="55">
        <f t="shared" si="284"/>
        <v>0</v>
      </c>
      <c r="AK294" s="404"/>
      <c r="AL294" s="456"/>
      <c r="AM294" s="49">
        <f t="shared" si="278"/>
        <v>0</v>
      </c>
      <c r="AN294" s="52"/>
      <c r="AO294" s="52"/>
      <c r="AP294" s="52"/>
      <c r="AQ294" s="52"/>
      <c r="AR294" s="52"/>
      <c r="AS294" s="52"/>
      <c r="AT294" s="404"/>
      <c r="AU294" s="447"/>
      <c r="AV294" s="49">
        <f t="shared" si="279"/>
        <v>0</v>
      </c>
      <c r="AW294" s="52"/>
      <c r="AX294" s="52"/>
      <c r="AY294" s="52"/>
      <c r="AZ294" s="52"/>
      <c r="BA294" s="52"/>
      <c r="BB294" s="52"/>
      <c r="BC294" s="404"/>
      <c r="BD294" s="450"/>
      <c r="BE294" s="49">
        <f t="shared" si="280"/>
        <v>0</v>
      </c>
      <c r="BF294" s="52"/>
      <c r="BG294" s="52"/>
      <c r="BH294" s="52"/>
      <c r="BI294" s="52"/>
      <c r="BJ294" s="52"/>
      <c r="BK294" s="52"/>
      <c r="BL294" s="404"/>
      <c r="BM294" s="453"/>
      <c r="BN294" s="49">
        <f t="shared" si="281"/>
        <v>0</v>
      </c>
      <c r="BO294" s="52"/>
      <c r="BP294" s="52"/>
      <c r="BQ294" s="52"/>
      <c r="BR294" s="52"/>
      <c r="BS294" s="52"/>
      <c r="BT294" s="52"/>
      <c r="BU294" s="418"/>
      <c r="BV294" s="419"/>
      <c r="BW294" s="419"/>
      <c r="BX294" s="419"/>
      <c r="BY294" s="419"/>
      <c r="BZ294" s="419"/>
      <c r="CA294" s="419"/>
      <c r="CB294" s="419"/>
      <c r="CC294" s="516"/>
    </row>
    <row r="295" spans="1:81" s="62" customFormat="1" ht="40.200000000000003" customHeight="1" x14ac:dyDescent="0.3">
      <c r="A295" s="38"/>
      <c r="B295" s="468"/>
      <c r="C295" s="459"/>
      <c r="D295" s="609"/>
      <c r="E295" s="612"/>
      <c r="F295" s="612"/>
      <c r="G295" s="612"/>
      <c r="H295" s="612"/>
      <c r="I295" s="612"/>
      <c r="J295" s="486"/>
      <c r="K295" s="489"/>
      <c r="L295" s="474"/>
      <c r="M295" s="477"/>
      <c r="N295" s="480"/>
      <c r="O295" s="483"/>
      <c r="P295" s="521"/>
      <c r="Q295" s="524"/>
      <c r="R295" s="404"/>
      <c r="S295" s="43"/>
      <c r="T295" s="261"/>
      <c r="U295" s="261"/>
      <c r="V295" s="261"/>
      <c r="W295" s="43"/>
      <c r="X295" s="35"/>
      <c r="Y295" s="35"/>
      <c r="Z295" s="35"/>
      <c r="AA295" s="35"/>
      <c r="AB295" s="404"/>
      <c r="AC295" s="527"/>
      <c r="AD295" s="55">
        <f t="shared" si="285"/>
        <v>0</v>
      </c>
      <c r="AE295" s="55">
        <f t="shared" si="285"/>
        <v>0</v>
      </c>
      <c r="AF295" s="55">
        <f t="shared" si="285"/>
        <v>0</v>
      </c>
      <c r="AG295" s="55">
        <f t="shared" si="284"/>
        <v>0</v>
      </c>
      <c r="AH295" s="55">
        <f t="shared" si="284"/>
        <v>0</v>
      </c>
      <c r="AI295" s="55">
        <f t="shared" si="284"/>
        <v>0</v>
      </c>
      <c r="AJ295" s="55">
        <f t="shared" si="284"/>
        <v>0</v>
      </c>
      <c r="AK295" s="404"/>
      <c r="AL295" s="456"/>
      <c r="AM295" s="49">
        <f t="shared" si="278"/>
        <v>0</v>
      </c>
      <c r="AN295" s="52"/>
      <c r="AO295" s="52"/>
      <c r="AP295" s="52"/>
      <c r="AQ295" s="52"/>
      <c r="AR295" s="52"/>
      <c r="AS295" s="52"/>
      <c r="AT295" s="404"/>
      <c r="AU295" s="447"/>
      <c r="AV295" s="49">
        <f t="shared" si="279"/>
        <v>0</v>
      </c>
      <c r="AW295" s="52"/>
      <c r="AX295" s="52"/>
      <c r="AY295" s="52"/>
      <c r="AZ295" s="52"/>
      <c r="BA295" s="52"/>
      <c r="BB295" s="52"/>
      <c r="BC295" s="404"/>
      <c r="BD295" s="450"/>
      <c r="BE295" s="49">
        <f t="shared" si="280"/>
        <v>0</v>
      </c>
      <c r="BF295" s="52"/>
      <c r="BG295" s="52"/>
      <c r="BH295" s="52"/>
      <c r="BI295" s="52"/>
      <c r="BJ295" s="52"/>
      <c r="BK295" s="52"/>
      <c r="BL295" s="404"/>
      <c r="BM295" s="453"/>
      <c r="BN295" s="49">
        <f t="shared" si="281"/>
        <v>0</v>
      </c>
      <c r="BO295" s="52"/>
      <c r="BP295" s="52"/>
      <c r="BQ295" s="52"/>
      <c r="BR295" s="52"/>
      <c r="BS295" s="52"/>
      <c r="BT295" s="52"/>
      <c r="BU295" s="418"/>
      <c r="BV295" s="419"/>
      <c r="BW295" s="419"/>
      <c r="BX295" s="419"/>
      <c r="BY295" s="419"/>
      <c r="BZ295" s="419"/>
      <c r="CA295" s="419"/>
      <c r="CB295" s="419"/>
      <c r="CC295" s="516"/>
    </row>
    <row r="296" spans="1:81" s="62" customFormat="1" ht="40.200000000000003" customHeight="1" thickBot="1" x14ac:dyDescent="0.35">
      <c r="A296" s="38"/>
      <c r="B296" s="468"/>
      <c r="C296" s="459"/>
      <c r="D296" s="610"/>
      <c r="E296" s="613"/>
      <c r="F296" s="613"/>
      <c r="G296" s="613"/>
      <c r="H296" s="613"/>
      <c r="I296" s="613"/>
      <c r="J296" s="487"/>
      <c r="K296" s="490"/>
      <c r="L296" s="475"/>
      <c r="M296" s="478"/>
      <c r="N296" s="481"/>
      <c r="O296" s="484"/>
      <c r="P296" s="522"/>
      <c r="Q296" s="525"/>
      <c r="R296" s="405"/>
      <c r="S296" s="44"/>
      <c r="T296" s="262"/>
      <c r="U296" s="262"/>
      <c r="V296" s="262"/>
      <c r="W296" s="44"/>
      <c r="X296" s="36"/>
      <c r="Y296" s="36"/>
      <c r="Z296" s="36"/>
      <c r="AA296" s="36"/>
      <c r="AB296" s="405"/>
      <c r="AC296" s="528"/>
      <c r="AD296" s="56">
        <f t="shared" si="285"/>
        <v>0</v>
      </c>
      <c r="AE296" s="56">
        <f t="shared" si="285"/>
        <v>0</v>
      </c>
      <c r="AF296" s="56">
        <f t="shared" si="285"/>
        <v>0</v>
      </c>
      <c r="AG296" s="56">
        <f t="shared" si="284"/>
        <v>0</v>
      </c>
      <c r="AH296" s="56">
        <f t="shared" si="284"/>
        <v>0</v>
      </c>
      <c r="AI296" s="56">
        <f t="shared" si="284"/>
        <v>0</v>
      </c>
      <c r="AJ296" s="56">
        <f t="shared" si="284"/>
        <v>0</v>
      </c>
      <c r="AK296" s="405"/>
      <c r="AL296" s="457"/>
      <c r="AM296" s="50">
        <f t="shared" si="278"/>
        <v>0</v>
      </c>
      <c r="AN296" s="53"/>
      <c r="AO296" s="53"/>
      <c r="AP296" s="53"/>
      <c r="AQ296" s="53"/>
      <c r="AR296" s="53"/>
      <c r="AS296" s="53"/>
      <c r="AT296" s="405"/>
      <c r="AU296" s="448"/>
      <c r="AV296" s="50">
        <f t="shared" si="279"/>
        <v>0</v>
      </c>
      <c r="AW296" s="53"/>
      <c r="AX296" s="53"/>
      <c r="AY296" s="53"/>
      <c r="AZ296" s="53"/>
      <c r="BA296" s="53"/>
      <c r="BB296" s="53"/>
      <c r="BC296" s="405"/>
      <c r="BD296" s="451"/>
      <c r="BE296" s="50">
        <f t="shared" si="280"/>
        <v>0</v>
      </c>
      <c r="BF296" s="53"/>
      <c r="BG296" s="53"/>
      <c r="BH296" s="53"/>
      <c r="BI296" s="53"/>
      <c r="BJ296" s="53"/>
      <c r="BK296" s="53"/>
      <c r="BL296" s="405"/>
      <c r="BM296" s="454"/>
      <c r="BN296" s="50">
        <f t="shared" si="281"/>
        <v>0</v>
      </c>
      <c r="BO296" s="53"/>
      <c r="BP296" s="53"/>
      <c r="BQ296" s="53"/>
      <c r="BR296" s="53"/>
      <c r="BS296" s="53"/>
      <c r="BT296" s="53"/>
      <c r="BU296" s="517"/>
      <c r="BV296" s="518"/>
      <c r="BW296" s="518"/>
      <c r="BX296" s="518"/>
      <c r="BY296" s="518"/>
      <c r="BZ296" s="518"/>
      <c r="CA296" s="518"/>
      <c r="CB296" s="518"/>
      <c r="CC296" s="519"/>
    </row>
    <row r="297" spans="1:81" s="62" customFormat="1" ht="40.200000000000003" customHeight="1" thickTop="1" x14ac:dyDescent="0.3">
      <c r="A297" s="38"/>
      <c r="B297" s="468"/>
      <c r="C297" s="459"/>
      <c r="D297" s="608"/>
      <c r="E297" s="611"/>
      <c r="F297" s="611"/>
      <c r="G297" s="611"/>
      <c r="H297" s="611"/>
      <c r="I297" s="611"/>
      <c r="J297" s="485">
        <v>496</v>
      </c>
      <c r="K297" s="488" t="str">
        <f>+Metas!K563</f>
        <v>Acompañamiento a las plataformas juveniles municipales</v>
      </c>
      <c r="L297" s="662"/>
      <c r="M297" s="648">
        <f>SUM(N297:Q297)</f>
        <v>0</v>
      </c>
      <c r="N297" s="650"/>
      <c r="O297" s="664"/>
      <c r="P297" s="668"/>
      <c r="Q297" s="640"/>
      <c r="R297" s="403">
        <f>+$J297</f>
        <v>496</v>
      </c>
      <c r="S297" s="253"/>
      <c r="T297" s="260"/>
      <c r="U297" s="260"/>
      <c r="V297" s="260"/>
      <c r="W297" s="42"/>
      <c r="X297" s="34"/>
      <c r="Y297" s="34"/>
      <c r="Z297" s="34"/>
      <c r="AA297" s="34"/>
      <c r="AB297" s="403">
        <f t="shared" si="287"/>
        <v>496</v>
      </c>
      <c r="AC297" s="526">
        <f t="shared" ref="AC297" si="293">+L297</f>
        <v>0</v>
      </c>
      <c r="AD297" s="54">
        <f t="shared" si="285"/>
        <v>0</v>
      </c>
      <c r="AE297" s="54">
        <f t="shared" si="285"/>
        <v>0</v>
      </c>
      <c r="AF297" s="54">
        <f t="shared" si="285"/>
        <v>0</v>
      </c>
      <c r="AG297" s="54">
        <f t="shared" si="284"/>
        <v>0</v>
      </c>
      <c r="AH297" s="54">
        <f t="shared" si="284"/>
        <v>0</v>
      </c>
      <c r="AI297" s="54">
        <f t="shared" si="284"/>
        <v>0</v>
      </c>
      <c r="AJ297" s="54">
        <f t="shared" si="284"/>
        <v>0</v>
      </c>
      <c r="AK297" s="403">
        <f t="shared" si="289"/>
        <v>496</v>
      </c>
      <c r="AL297" s="455">
        <f>+N297</f>
        <v>0</v>
      </c>
      <c r="AM297" s="48">
        <f t="shared" si="278"/>
        <v>0</v>
      </c>
      <c r="AN297" s="51"/>
      <c r="AO297" s="51"/>
      <c r="AP297" s="51"/>
      <c r="AQ297" s="51"/>
      <c r="AR297" s="51"/>
      <c r="AS297" s="51"/>
      <c r="AT297" s="403">
        <f t="shared" si="290"/>
        <v>496</v>
      </c>
      <c r="AU297" s="446">
        <f>+O297</f>
        <v>0</v>
      </c>
      <c r="AV297" s="48">
        <f t="shared" si="279"/>
        <v>0</v>
      </c>
      <c r="AW297" s="51"/>
      <c r="AX297" s="51"/>
      <c r="AY297" s="51"/>
      <c r="AZ297" s="51"/>
      <c r="BA297" s="51"/>
      <c r="BB297" s="51"/>
      <c r="BC297" s="403">
        <f t="shared" si="291"/>
        <v>496</v>
      </c>
      <c r="BD297" s="449">
        <f>+P297</f>
        <v>0</v>
      </c>
      <c r="BE297" s="48">
        <f t="shared" si="280"/>
        <v>0</v>
      </c>
      <c r="BF297" s="51"/>
      <c r="BG297" s="51"/>
      <c r="BH297" s="51"/>
      <c r="BI297" s="51"/>
      <c r="BJ297" s="51"/>
      <c r="BK297" s="51"/>
      <c r="BL297" s="403">
        <f t="shared" si="292"/>
        <v>496</v>
      </c>
      <c r="BM297" s="452">
        <f>+Q297</f>
        <v>0</v>
      </c>
      <c r="BN297" s="48">
        <f t="shared" si="281"/>
        <v>0</v>
      </c>
      <c r="BO297" s="51"/>
      <c r="BP297" s="51"/>
      <c r="BQ297" s="51"/>
      <c r="BR297" s="51"/>
      <c r="BS297" s="51"/>
      <c r="BT297" s="51"/>
      <c r="BU297" s="513"/>
      <c r="BV297" s="514"/>
      <c r="BW297" s="514"/>
      <c r="BX297" s="514"/>
      <c r="BY297" s="514"/>
      <c r="BZ297" s="514"/>
      <c r="CA297" s="514"/>
      <c r="CB297" s="514"/>
      <c r="CC297" s="515"/>
    </row>
    <row r="298" spans="1:81" s="62" customFormat="1" ht="40.200000000000003" customHeight="1" x14ac:dyDescent="0.3">
      <c r="A298" s="38"/>
      <c r="B298" s="468"/>
      <c r="C298" s="459"/>
      <c r="D298" s="609"/>
      <c r="E298" s="612"/>
      <c r="F298" s="612"/>
      <c r="G298" s="612"/>
      <c r="H298" s="612"/>
      <c r="I298" s="612"/>
      <c r="J298" s="486"/>
      <c r="K298" s="489"/>
      <c r="L298" s="663"/>
      <c r="M298" s="649"/>
      <c r="N298" s="651"/>
      <c r="O298" s="665"/>
      <c r="P298" s="669"/>
      <c r="Q298" s="671"/>
      <c r="R298" s="404"/>
      <c r="S298" s="43"/>
      <c r="T298" s="261"/>
      <c r="U298" s="261"/>
      <c r="V298" s="261"/>
      <c r="W298" s="43"/>
      <c r="X298" s="35"/>
      <c r="Y298" s="35"/>
      <c r="Z298" s="35"/>
      <c r="AA298" s="35"/>
      <c r="AB298" s="404"/>
      <c r="AC298" s="527"/>
      <c r="AD298" s="55">
        <f t="shared" si="285"/>
        <v>0</v>
      </c>
      <c r="AE298" s="55">
        <f t="shared" si="285"/>
        <v>0</v>
      </c>
      <c r="AF298" s="55">
        <f t="shared" si="285"/>
        <v>0</v>
      </c>
      <c r="AG298" s="55">
        <f t="shared" si="284"/>
        <v>0</v>
      </c>
      <c r="AH298" s="55">
        <f t="shared" si="284"/>
        <v>0</v>
      </c>
      <c r="AI298" s="55">
        <f t="shared" si="284"/>
        <v>0</v>
      </c>
      <c r="AJ298" s="55">
        <f t="shared" si="284"/>
        <v>0</v>
      </c>
      <c r="AK298" s="404"/>
      <c r="AL298" s="456"/>
      <c r="AM298" s="49">
        <f t="shared" si="278"/>
        <v>0</v>
      </c>
      <c r="AN298" s="52"/>
      <c r="AO298" s="52"/>
      <c r="AP298" s="52"/>
      <c r="AQ298" s="52"/>
      <c r="AR298" s="52"/>
      <c r="AS298" s="52"/>
      <c r="AT298" s="404"/>
      <c r="AU298" s="447"/>
      <c r="AV298" s="49">
        <f t="shared" si="279"/>
        <v>0</v>
      </c>
      <c r="AW298" s="52"/>
      <c r="AX298" s="52"/>
      <c r="AY298" s="52"/>
      <c r="AZ298" s="52"/>
      <c r="BA298" s="52"/>
      <c r="BB298" s="52"/>
      <c r="BC298" s="404"/>
      <c r="BD298" s="450"/>
      <c r="BE298" s="49">
        <f t="shared" si="280"/>
        <v>0</v>
      </c>
      <c r="BF298" s="52"/>
      <c r="BG298" s="52"/>
      <c r="BH298" s="52"/>
      <c r="BI298" s="52"/>
      <c r="BJ298" s="52"/>
      <c r="BK298" s="52"/>
      <c r="BL298" s="404"/>
      <c r="BM298" s="453"/>
      <c r="BN298" s="49">
        <f t="shared" si="281"/>
        <v>0</v>
      </c>
      <c r="BO298" s="52"/>
      <c r="BP298" s="52"/>
      <c r="BQ298" s="52"/>
      <c r="BR298" s="52"/>
      <c r="BS298" s="52"/>
      <c r="BT298" s="52"/>
      <c r="BU298" s="418"/>
      <c r="BV298" s="419"/>
      <c r="BW298" s="419"/>
      <c r="BX298" s="419"/>
      <c r="BY298" s="419"/>
      <c r="BZ298" s="419"/>
      <c r="CA298" s="419"/>
      <c r="CB298" s="419"/>
      <c r="CC298" s="516"/>
    </row>
    <row r="299" spans="1:81" s="62" customFormat="1" ht="40.200000000000003" customHeight="1" x14ac:dyDescent="0.3">
      <c r="A299" s="38"/>
      <c r="B299" s="468"/>
      <c r="C299" s="459"/>
      <c r="D299" s="609"/>
      <c r="E299" s="612"/>
      <c r="F299" s="612"/>
      <c r="G299" s="612"/>
      <c r="H299" s="612"/>
      <c r="I299" s="612"/>
      <c r="J299" s="486"/>
      <c r="K299" s="489"/>
      <c r="L299" s="663"/>
      <c r="M299" s="649"/>
      <c r="N299" s="651"/>
      <c r="O299" s="665"/>
      <c r="P299" s="669"/>
      <c r="Q299" s="671"/>
      <c r="R299" s="404"/>
      <c r="S299" s="43"/>
      <c r="T299" s="261"/>
      <c r="U299" s="261"/>
      <c r="V299" s="261"/>
      <c r="W299" s="43"/>
      <c r="X299" s="35"/>
      <c r="Y299" s="35"/>
      <c r="Z299" s="35"/>
      <c r="AA299" s="35"/>
      <c r="AB299" s="404"/>
      <c r="AC299" s="527"/>
      <c r="AD299" s="55">
        <f t="shared" si="285"/>
        <v>0</v>
      </c>
      <c r="AE299" s="55">
        <f t="shared" si="285"/>
        <v>0</v>
      </c>
      <c r="AF299" s="55">
        <f t="shared" si="285"/>
        <v>0</v>
      </c>
      <c r="AG299" s="55">
        <f t="shared" si="284"/>
        <v>0</v>
      </c>
      <c r="AH299" s="55">
        <f t="shared" si="284"/>
        <v>0</v>
      </c>
      <c r="AI299" s="55">
        <f t="shared" si="284"/>
        <v>0</v>
      </c>
      <c r="AJ299" s="55">
        <f t="shared" si="284"/>
        <v>0</v>
      </c>
      <c r="AK299" s="404"/>
      <c r="AL299" s="456"/>
      <c r="AM299" s="49">
        <f t="shared" si="278"/>
        <v>0</v>
      </c>
      <c r="AN299" s="52"/>
      <c r="AO299" s="52"/>
      <c r="AP299" s="52"/>
      <c r="AQ299" s="52"/>
      <c r="AR299" s="52"/>
      <c r="AS299" s="52"/>
      <c r="AT299" s="404"/>
      <c r="AU299" s="447"/>
      <c r="AV299" s="49">
        <f t="shared" si="279"/>
        <v>0</v>
      </c>
      <c r="AW299" s="52"/>
      <c r="AX299" s="52"/>
      <c r="AY299" s="52"/>
      <c r="AZ299" s="52"/>
      <c r="BA299" s="52"/>
      <c r="BB299" s="52"/>
      <c r="BC299" s="404"/>
      <c r="BD299" s="450"/>
      <c r="BE299" s="49">
        <f t="shared" si="280"/>
        <v>0</v>
      </c>
      <c r="BF299" s="52"/>
      <c r="BG299" s="52"/>
      <c r="BH299" s="52"/>
      <c r="BI299" s="52"/>
      <c r="BJ299" s="52"/>
      <c r="BK299" s="52"/>
      <c r="BL299" s="404"/>
      <c r="BM299" s="453"/>
      <c r="BN299" s="49">
        <f t="shared" si="281"/>
        <v>0</v>
      </c>
      <c r="BO299" s="52"/>
      <c r="BP299" s="52"/>
      <c r="BQ299" s="52"/>
      <c r="BR299" s="52"/>
      <c r="BS299" s="52"/>
      <c r="BT299" s="52"/>
      <c r="BU299" s="418"/>
      <c r="BV299" s="419"/>
      <c r="BW299" s="419"/>
      <c r="BX299" s="419"/>
      <c r="BY299" s="419"/>
      <c r="BZ299" s="419"/>
      <c r="CA299" s="419"/>
      <c r="CB299" s="419"/>
      <c r="CC299" s="516"/>
    </row>
    <row r="300" spans="1:81" s="62" customFormat="1" ht="40.200000000000003" customHeight="1" thickBot="1" x14ac:dyDescent="0.35">
      <c r="A300" s="38"/>
      <c r="B300" s="468"/>
      <c r="C300" s="460"/>
      <c r="D300" s="610"/>
      <c r="E300" s="613"/>
      <c r="F300" s="613"/>
      <c r="G300" s="613"/>
      <c r="H300" s="613"/>
      <c r="I300" s="613"/>
      <c r="J300" s="487"/>
      <c r="K300" s="490"/>
      <c r="L300" s="673"/>
      <c r="M300" s="674"/>
      <c r="N300" s="666"/>
      <c r="O300" s="667"/>
      <c r="P300" s="670"/>
      <c r="Q300" s="672"/>
      <c r="R300" s="405"/>
      <c r="S300" s="44"/>
      <c r="T300" s="262"/>
      <c r="U300" s="262"/>
      <c r="V300" s="262"/>
      <c r="W300" s="44"/>
      <c r="X300" s="36"/>
      <c r="Y300" s="36"/>
      <c r="Z300" s="36"/>
      <c r="AA300" s="36"/>
      <c r="AB300" s="405"/>
      <c r="AC300" s="528"/>
      <c r="AD300" s="56">
        <f t="shared" si="285"/>
        <v>0</v>
      </c>
      <c r="AE300" s="56">
        <f t="shared" si="285"/>
        <v>0</v>
      </c>
      <c r="AF300" s="56">
        <f t="shared" si="285"/>
        <v>0</v>
      </c>
      <c r="AG300" s="56">
        <f t="shared" si="284"/>
        <v>0</v>
      </c>
      <c r="AH300" s="56">
        <f t="shared" si="284"/>
        <v>0</v>
      </c>
      <c r="AI300" s="56">
        <f t="shared" si="284"/>
        <v>0</v>
      </c>
      <c r="AJ300" s="56">
        <f t="shared" si="284"/>
        <v>0</v>
      </c>
      <c r="AK300" s="405"/>
      <c r="AL300" s="457"/>
      <c r="AM300" s="50">
        <f t="shared" si="278"/>
        <v>0</v>
      </c>
      <c r="AN300" s="53"/>
      <c r="AO300" s="53"/>
      <c r="AP300" s="53"/>
      <c r="AQ300" s="53"/>
      <c r="AR300" s="53"/>
      <c r="AS300" s="53"/>
      <c r="AT300" s="405"/>
      <c r="AU300" s="448"/>
      <c r="AV300" s="50">
        <f t="shared" si="279"/>
        <v>0</v>
      </c>
      <c r="AW300" s="53"/>
      <c r="AX300" s="53"/>
      <c r="AY300" s="53"/>
      <c r="AZ300" s="53"/>
      <c r="BA300" s="53"/>
      <c r="BB300" s="53"/>
      <c r="BC300" s="405"/>
      <c r="BD300" s="451"/>
      <c r="BE300" s="50">
        <f t="shared" si="280"/>
        <v>0</v>
      </c>
      <c r="BF300" s="53"/>
      <c r="BG300" s="53"/>
      <c r="BH300" s="53"/>
      <c r="BI300" s="53"/>
      <c r="BJ300" s="53"/>
      <c r="BK300" s="53"/>
      <c r="BL300" s="405"/>
      <c r="BM300" s="454"/>
      <c r="BN300" s="50">
        <f t="shared" si="281"/>
        <v>0</v>
      </c>
      <c r="BO300" s="53"/>
      <c r="BP300" s="53"/>
      <c r="BQ300" s="53"/>
      <c r="BR300" s="53"/>
      <c r="BS300" s="53"/>
      <c r="BT300" s="53"/>
      <c r="BU300" s="517"/>
      <c r="BV300" s="518"/>
      <c r="BW300" s="518"/>
      <c r="BX300" s="518"/>
      <c r="BY300" s="518"/>
      <c r="BZ300" s="518"/>
      <c r="CA300" s="518"/>
      <c r="CB300" s="518"/>
      <c r="CC300" s="519"/>
    </row>
    <row r="301" spans="1:81" s="62" customFormat="1" ht="40.200000000000003" customHeight="1" thickTop="1" x14ac:dyDescent="0.3">
      <c r="A301" s="38"/>
      <c r="B301" s="468"/>
      <c r="C301" s="458" t="s">
        <v>761</v>
      </c>
      <c r="D301" s="608"/>
      <c r="E301" s="611"/>
      <c r="F301" s="611"/>
      <c r="G301" s="611"/>
      <c r="H301" s="611"/>
      <c r="I301" s="611"/>
      <c r="J301" s="485">
        <v>497</v>
      </c>
      <c r="K301" s="488" t="str">
        <f>+Metas!K564</f>
        <v>Jornadas de promoción y formación en mecanismos alternativos de resolución pacífica de conflictos en los cuarenta (40) municipios del Departamento.</v>
      </c>
      <c r="L301" s="473"/>
      <c r="M301" s="476">
        <f>SUM(N301:Q301)</f>
        <v>0</v>
      </c>
      <c r="N301" s="479"/>
      <c r="O301" s="482"/>
      <c r="P301" s="520"/>
      <c r="Q301" s="523"/>
      <c r="R301" s="403">
        <f>+$J301</f>
        <v>497</v>
      </c>
      <c r="S301" s="253"/>
      <c r="T301" s="260"/>
      <c r="U301" s="260"/>
      <c r="V301" s="260"/>
      <c r="W301" s="42"/>
      <c r="X301" s="34"/>
      <c r="Y301" s="34"/>
      <c r="Z301" s="34"/>
      <c r="AA301" s="34"/>
      <c r="AB301" s="403">
        <f t="shared" si="287"/>
        <v>497</v>
      </c>
      <c r="AC301" s="526">
        <f t="shared" ref="AC301" si="294">+L301</f>
        <v>0</v>
      </c>
      <c r="AD301" s="54">
        <f t="shared" si="285"/>
        <v>0</v>
      </c>
      <c r="AE301" s="54">
        <f t="shared" si="285"/>
        <v>0</v>
      </c>
      <c r="AF301" s="54">
        <f t="shared" si="285"/>
        <v>0</v>
      </c>
      <c r="AG301" s="54">
        <f t="shared" si="284"/>
        <v>0</v>
      </c>
      <c r="AH301" s="54">
        <f t="shared" si="284"/>
        <v>0</v>
      </c>
      <c r="AI301" s="54">
        <f t="shared" si="284"/>
        <v>0</v>
      </c>
      <c r="AJ301" s="54">
        <f t="shared" si="284"/>
        <v>0</v>
      </c>
      <c r="AK301" s="403">
        <f t="shared" si="289"/>
        <v>497</v>
      </c>
      <c r="AL301" s="455">
        <f>+N301</f>
        <v>0</v>
      </c>
      <c r="AM301" s="48">
        <f t="shared" si="278"/>
        <v>0</v>
      </c>
      <c r="AN301" s="51"/>
      <c r="AO301" s="51"/>
      <c r="AP301" s="51"/>
      <c r="AQ301" s="51"/>
      <c r="AR301" s="51"/>
      <c r="AS301" s="51"/>
      <c r="AT301" s="403">
        <f t="shared" si="290"/>
        <v>497</v>
      </c>
      <c r="AU301" s="446">
        <f>+O301</f>
        <v>0</v>
      </c>
      <c r="AV301" s="48">
        <f t="shared" si="279"/>
        <v>0</v>
      </c>
      <c r="AW301" s="51"/>
      <c r="AX301" s="51"/>
      <c r="AY301" s="51"/>
      <c r="AZ301" s="51"/>
      <c r="BA301" s="51"/>
      <c r="BB301" s="51"/>
      <c r="BC301" s="403">
        <f t="shared" si="291"/>
        <v>497</v>
      </c>
      <c r="BD301" s="449">
        <f>+P301</f>
        <v>0</v>
      </c>
      <c r="BE301" s="48">
        <f t="shared" si="280"/>
        <v>0</v>
      </c>
      <c r="BF301" s="51"/>
      <c r="BG301" s="51"/>
      <c r="BH301" s="51"/>
      <c r="BI301" s="51"/>
      <c r="BJ301" s="51"/>
      <c r="BK301" s="51"/>
      <c r="BL301" s="403">
        <f t="shared" si="292"/>
        <v>497</v>
      </c>
      <c r="BM301" s="452">
        <f>+Q301</f>
        <v>0</v>
      </c>
      <c r="BN301" s="48">
        <f t="shared" si="281"/>
        <v>0</v>
      </c>
      <c r="BO301" s="51"/>
      <c r="BP301" s="51"/>
      <c r="BQ301" s="51"/>
      <c r="BR301" s="51"/>
      <c r="BS301" s="51"/>
      <c r="BT301" s="51"/>
      <c r="BU301" s="513"/>
      <c r="BV301" s="514"/>
      <c r="BW301" s="514"/>
      <c r="BX301" s="514"/>
      <c r="BY301" s="514"/>
      <c r="BZ301" s="514"/>
      <c r="CA301" s="514"/>
      <c r="CB301" s="514"/>
      <c r="CC301" s="515"/>
    </row>
    <row r="302" spans="1:81" s="62" customFormat="1" ht="40.200000000000003" customHeight="1" x14ac:dyDescent="0.3">
      <c r="A302" s="38"/>
      <c r="B302" s="468"/>
      <c r="C302" s="459"/>
      <c r="D302" s="609"/>
      <c r="E302" s="612"/>
      <c r="F302" s="612"/>
      <c r="G302" s="612"/>
      <c r="H302" s="612"/>
      <c r="I302" s="612"/>
      <c r="J302" s="486"/>
      <c r="K302" s="489"/>
      <c r="L302" s="474"/>
      <c r="M302" s="477"/>
      <c r="N302" s="480"/>
      <c r="O302" s="483"/>
      <c r="P302" s="521"/>
      <c r="Q302" s="524"/>
      <c r="R302" s="404"/>
      <c r="S302" s="43"/>
      <c r="T302" s="261"/>
      <c r="U302" s="261"/>
      <c r="V302" s="261"/>
      <c r="W302" s="43"/>
      <c r="X302" s="35"/>
      <c r="Y302" s="35"/>
      <c r="Z302" s="35"/>
      <c r="AA302" s="35"/>
      <c r="AB302" s="404"/>
      <c r="AC302" s="527"/>
      <c r="AD302" s="55">
        <f t="shared" si="285"/>
        <v>0</v>
      </c>
      <c r="AE302" s="55">
        <f t="shared" si="285"/>
        <v>0</v>
      </c>
      <c r="AF302" s="55">
        <f t="shared" si="285"/>
        <v>0</v>
      </c>
      <c r="AG302" s="55">
        <f t="shared" si="284"/>
        <v>0</v>
      </c>
      <c r="AH302" s="55">
        <f t="shared" si="284"/>
        <v>0</v>
      </c>
      <c r="AI302" s="55">
        <f t="shared" si="284"/>
        <v>0</v>
      </c>
      <c r="AJ302" s="55">
        <f t="shared" si="284"/>
        <v>0</v>
      </c>
      <c r="AK302" s="404"/>
      <c r="AL302" s="456"/>
      <c r="AM302" s="49">
        <f t="shared" si="278"/>
        <v>0</v>
      </c>
      <c r="AN302" s="52"/>
      <c r="AO302" s="52"/>
      <c r="AP302" s="52"/>
      <c r="AQ302" s="52"/>
      <c r="AR302" s="52"/>
      <c r="AS302" s="52"/>
      <c r="AT302" s="404"/>
      <c r="AU302" s="447"/>
      <c r="AV302" s="49">
        <f t="shared" si="279"/>
        <v>0</v>
      </c>
      <c r="AW302" s="52"/>
      <c r="AX302" s="52"/>
      <c r="AY302" s="52"/>
      <c r="AZ302" s="52"/>
      <c r="BA302" s="52"/>
      <c r="BB302" s="52"/>
      <c r="BC302" s="404"/>
      <c r="BD302" s="450"/>
      <c r="BE302" s="49">
        <f t="shared" si="280"/>
        <v>0</v>
      </c>
      <c r="BF302" s="52"/>
      <c r="BG302" s="52"/>
      <c r="BH302" s="52"/>
      <c r="BI302" s="52"/>
      <c r="BJ302" s="52"/>
      <c r="BK302" s="52"/>
      <c r="BL302" s="404"/>
      <c r="BM302" s="453"/>
      <c r="BN302" s="49">
        <f t="shared" si="281"/>
        <v>0</v>
      </c>
      <c r="BO302" s="52"/>
      <c r="BP302" s="52"/>
      <c r="BQ302" s="52"/>
      <c r="BR302" s="52"/>
      <c r="BS302" s="52"/>
      <c r="BT302" s="52"/>
      <c r="BU302" s="418"/>
      <c r="BV302" s="419"/>
      <c r="BW302" s="419"/>
      <c r="BX302" s="419"/>
      <c r="BY302" s="419"/>
      <c r="BZ302" s="419"/>
      <c r="CA302" s="419"/>
      <c r="CB302" s="419"/>
      <c r="CC302" s="516"/>
    </row>
    <row r="303" spans="1:81" s="62" customFormat="1" ht="40.200000000000003" customHeight="1" x14ac:dyDescent="0.3">
      <c r="A303" s="38"/>
      <c r="B303" s="468"/>
      <c r="C303" s="459"/>
      <c r="D303" s="609"/>
      <c r="E303" s="612"/>
      <c r="F303" s="612"/>
      <c r="G303" s="612"/>
      <c r="H303" s="612"/>
      <c r="I303" s="612"/>
      <c r="J303" s="486"/>
      <c r="K303" s="489"/>
      <c r="L303" s="474"/>
      <c r="M303" s="477"/>
      <c r="N303" s="480"/>
      <c r="O303" s="483"/>
      <c r="P303" s="521"/>
      <c r="Q303" s="524"/>
      <c r="R303" s="404"/>
      <c r="S303" s="43"/>
      <c r="T303" s="261"/>
      <c r="U303" s="261"/>
      <c r="V303" s="261"/>
      <c r="W303" s="43"/>
      <c r="X303" s="35"/>
      <c r="Y303" s="35"/>
      <c r="Z303" s="35"/>
      <c r="AA303" s="35"/>
      <c r="AB303" s="404"/>
      <c r="AC303" s="527"/>
      <c r="AD303" s="55">
        <f t="shared" si="285"/>
        <v>0</v>
      </c>
      <c r="AE303" s="55">
        <f t="shared" si="285"/>
        <v>0</v>
      </c>
      <c r="AF303" s="55">
        <f t="shared" si="285"/>
        <v>0</v>
      </c>
      <c r="AG303" s="55">
        <f t="shared" si="284"/>
        <v>0</v>
      </c>
      <c r="AH303" s="55">
        <f t="shared" si="284"/>
        <v>0</v>
      </c>
      <c r="AI303" s="55">
        <f t="shared" si="284"/>
        <v>0</v>
      </c>
      <c r="AJ303" s="55">
        <f t="shared" si="284"/>
        <v>0</v>
      </c>
      <c r="AK303" s="404"/>
      <c r="AL303" s="456"/>
      <c r="AM303" s="49">
        <f t="shared" si="278"/>
        <v>0</v>
      </c>
      <c r="AN303" s="52"/>
      <c r="AO303" s="52"/>
      <c r="AP303" s="52"/>
      <c r="AQ303" s="52"/>
      <c r="AR303" s="52"/>
      <c r="AS303" s="52"/>
      <c r="AT303" s="404"/>
      <c r="AU303" s="447"/>
      <c r="AV303" s="49">
        <f t="shared" si="279"/>
        <v>0</v>
      </c>
      <c r="AW303" s="52"/>
      <c r="AX303" s="52"/>
      <c r="AY303" s="52"/>
      <c r="AZ303" s="52"/>
      <c r="BA303" s="52"/>
      <c r="BB303" s="52"/>
      <c r="BC303" s="404"/>
      <c r="BD303" s="450"/>
      <c r="BE303" s="49">
        <f t="shared" si="280"/>
        <v>0</v>
      </c>
      <c r="BF303" s="52"/>
      <c r="BG303" s="52"/>
      <c r="BH303" s="52"/>
      <c r="BI303" s="52"/>
      <c r="BJ303" s="52"/>
      <c r="BK303" s="52"/>
      <c r="BL303" s="404"/>
      <c r="BM303" s="453"/>
      <c r="BN303" s="49">
        <f t="shared" si="281"/>
        <v>0</v>
      </c>
      <c r="BO303" s="52"/>
      <c r="BP303" s="52"/>
      <c r="BQ303" s="52"/>
      <c r="BR303" s="52"/>
      <c r="BS303" s="52"/>
      <c r="BT303" s="52"/>
      <c r="BU303" s="418"/>
      <c r="BV303" s="419"/>
      <c r="BW303" s="419"/>
      <c r="BX303" s="419"/>
      <c r="BY303" s="419"/>
      <c r="BZ303" s="419"/>
      <c r="CA303" s="419"/>
      <c r="CB303" s="419"/>
      <c r="CC303" s="516"/>
    </row>
    <row r="304" spans="1:81" s="62" customFormat="1" ht="40.200000000000003" customHeight="1" thickBot="1" x14ac:dyDescent="0.35">
      <c r="A304" s="38"/>
      <c r="B304" s="468"/>
      <c r="C304" s="459"/>
      <c r="D304" s="610"/>
      <c r="E304" s="613"/>
      <c r="F304" s="613"/>
      <c r="G304" s="613"/>
      <c r="H304" s="613"/>
      <c r="I304" s="613"/>
      <c r="J304" s="487"/>
      <c r="K304" s="490"/>
      <c r="L304" s="475"/>
      <c r="M304" s="478"/>
      <c r="N304" s="481"/>
      <c r="O304" s="484"/>
      <c r="P304" s="522"/>
      <c r="Q304" s="525"/>
      <c r="R304" s="405"/>
      <c r="S304" s="44"/>
      <c r="T304" s="262"/>
      <c r="U304" s="262"/>
      <c r="V304" s="262"/>
      <c r="W304" s="44"/>
      <c r="X304" s="36"/>
      <c r="Y304" s="36"/>
      <c r="Z304" s="36"/>
      <c r="AA304" s="36"/>
      <c r="AB304" s="405"/>
      <c r="AC304" s="528"/>
      <c r="AD304" s="56">
        <f t="shared" si="285"/>
        <v>0</v>
      </c>
      <c r="AE304" s="56">
        <f t="shared" si="285"/>
        <v>0</v>
      </c>
      <c r="AF304" s="56">
        <f t="shared" si="285"/>
        <v>0</v>
      </c>
      <c r="AG304" s="56">
        <f t="shared" si="284"/>
        <v>0</v>
      </c>
      <c r="AH304" s="56">
        <f t="shared" si="284"/>
        <v>0</v>
      </c>
      <c r="AI304" s="56">
        <f t="shared" si="284"/>
        <v>0</v>
      </c>
      <c r="AJ304" s="56">
        <f t="shared" si="284"/>
        <v>0</v>
      </c>
      <c r="AK304" s="405"/>
      <c r="AL304" s="457"/>
      <c r="AM304" s="50">
        <f t="shared" si="278"/>
        <v>0</v>
      </c>
      <c r="AN304" s="53"/>
      <c r="AO304" s="53"/>
      <c r="AP304" s="53"/>
      <c r="AQ304" s="53"/>
      <c r="AR304" s="53"/>
      <c r="AS304" s="53"/>
      <c r="AT304" s="405"/>
      <c r="AU304" s="448"/>
      <c r="AV304" s="50">
        <f t="shared" si="279"/>
        <v>0</v>
      </c>
      <c r="AW304" s="53"/>
      <c r="AX304" s="53"/>
      <c r="AY304" s="53"/>
      <c r="AZ304" s="53"/>
      <c r="BA304" s="53"/>
      <c r="BB304" s="53"/>
      <c r="BC304" s="405"/>
      <c r="BD304" s="451"/>
      <c r="BE304" s="50">
        <f t="shared" si="280"/>
        <v>0</v>
      </c>
      <c r="BF304" s="53"/>
      <c r="BG304" s="53"/>
      <c r="BH304" s="53"/>
      <c r="BI304" s="53"/>
      <c r="BJ304" s="53"/>
      <c r="BK304" s="53"/>
      <c r="BL304" s="405"/>
      <c r="BM304" s="454"/>
      <c r="BN304" s="50">
        <f t="shared" si="281"/>
        <v>0</v>
      </c>
      <c r="BO304" s="53"/>
      <c r="BP304" s="53"/>
      <c r="BQ304" s="53"/>
      <c r="BR304" s="53"/>
      <c r="BS304" s="53"/>
      <c r="BT304" s="53"/>
      <c r="BU304" s="517"/>
      <c r="BV304" s="518"/>
      <c r="BW304" s="518"/>
      <c r="BX304" s="518"/>
      <c r="BY304" s="518"/>
      <c r="BZ304" s="518"/>
      <c r="CA304" s="518"/>
      <c r="CB304" s="518"/>
      <c r="CC304" s="519"/>
    </row>
    <row r="305" spans="1:81" s="62" customFormat="1" ht="40.200000000000003" customHeight="1" thickTop="1" x14ac:dyDescent="0.3">
      <c r="A305" s="38"/>
      <c r="B305" s="468"/>
      <c r="C305" s="459"/>
      <c r="D305" s="608"/>
      <c r="E305" s="611"/>
      <c r="F305" s="611"/>
      <c r="G305" s="611"/>
      <c r="H305" s="611"/>
      <c r="I305" s="611"/>
      <c r="J305" s="485">
        <v>498</v>
      </c>
      <c r="K305" s="488" t="str">
        <f>+Metas!K565</f>
        <v>Jornadas de acompañamiento a los municipios para la formación de conciliadores en equidad de las JAC del Departamento.</v>
      </c>
      <c r="L305" s="473"/>
      <c r="M305" s="476">
        <f>SUM(N305:Q305)</f>
        <v>0</v>
      </c>
      <c r="N305" s="479"/>
      <c r="O305" s="482"/>
      <c r="P305" s="520"/>
      <c r="Q305" s="523"/>
      <c r="R305" s="403">
        <f>+$J305</f>
        <v>498</v>
      </c>
      <c r="S305" s="253"/>
      <c r="T305" s="260"/>
      <c r="U305" s="260"/>
      <c r="V305" s="260"/>
      <c r="W305" s="42"/>
      <c r="X305" s="34"/>
      <c r="Y305" s="34"/>
      <c r="Z305" s="34"/>
      <c r="AA305" s="34"/>
      <c r="AB305" s="403">
        <f t="shared" si="287"/>
        <v>498</v>
      </c>
      <c r="AC305" s="526">
        <f t="shared" ref="AC305" si="295">+L305</f>
        <v>0</v>
      </c>
      <c r="AD305" s="54">
        <f t="shared" si="285"/>
        <v>0</v>
      </c>
      <c r="AE305" s="54">
        <f t="shared" si="285"/>
        <v>0</v>
      </c>
      <c r="AF305" s="54">
        <f t="shared" si="285"/>
        <v>0</v>
      </c>
      <c r="AG305" s="54">
        <f t="shared" si="284"/>
        <v>0</v>
      </c>
      <c r="AH305" s="54">
        <f t="shared" si="284"/>
        <v>0</v>
      </c>
      <c r="AI305" s="54">
        <f t="shared" si="284"/>
        <v>0</v>
      </c>
      <c r="AJ305" s="54">
        <f t="shared" si="284"/>
        <v>0</v>
      </c>
      <c r="AK305" s="403">
        <f t="shared" si="289"/>
        <v>498</v>
      </c>
      <c r="AL305" s="455">
        <f>+N305</f>
        <v>0</v>
      </c>
      <c r="AM305" s="48">
        <f t="shared" si="278"/>
        <v>0</v>
      </c>
      <c r="AN305" s="51"/>
      <c r="AO305" s="51"/>
      <c r="AP305" s="51"/>
      <c r="AQ305" s="51"/>
      <c r="AR305" s="51"/>
      <c r="AS305" s="51"/>
      <c r="AT305" s="403">
        <f t="shared" si="290"/>
        <v>498</v>
      </c>
      <c r="AU305" s="446">
        <f>+O305</f>
        <v>0</v>
      </c>
      <c r="AV305" s="48">
        <f t="shared" si="279"/>
        <v>0</v>
      </c>
      <c r="AW305" s="51"/>
      <c r="AX305" s="51"/>
      <c r="AY305" s="51"/>
      <c r="AZ305" s="51"/>
      <c r="BA305" s="51"/>
      <c r="BB305" s="51"/>
      <c r="BC305" s="403">
        <f t="shared" si="291"/>
        <v>498</v>
      </c>
      <c r="BD305" s="449">
        <f>+P305</f>
        <v>0</v>
      </c>
      <c r="BE305" s="48">
        <f t="shared" si="280"/>
        <v>0</v>
      </c>
      <c r="BF305" s="51"/>
      <c r="BG305" s="51"/>
      <c r="BH305" s="51"/>
      <c r="BI305" s="51"/>
      <c r="BJ305" s="51"/>
      <c r="BK305" s="51"/>
      <c r="BL305" s="403">
        <f t="shared" si="292"/>
        <v>498</v>
      </c>
      <c r="BM305" s="452">
        <f>+Q305</f>
        <v>0</v>
      </c>
      <c r="BN305" s="48">
        <f t="shared" si="281"/>
        <v>0</v>
      </c>
      <c r="BO305" s="51"/>
      <c r="BP305" s="51"/>
      <c r="BQ305" s="51"/>
      <c r="BR305" s="51"/>
      <c r="BS305" s="51"/>
      <c r="BT305" s="51"/>
      <c r="BU305" s="513"/>
      <c r="BV305" s="514"/>
      <c r="BW305" s="514"/>
      <c r="BX305" s="514"/>
      <c r="BY305" s="514"/>
      <c r="BZ305" s="514"/>
      <c r="CA305" s="514"/>
      <c r="CB305" s="514"/>
      <c r="CC305" s="515"/>
    </row>
    <row r="306" spans="1:81" s="62" customFormat="1" ht="40.200000000000003" customHeight="1" x14ac:dyDescent="0.3">
      <c r="A306" s="38"/>
      <c r="B306" s="468"/>
      <c r="C306" s="459"/>
      <c r="D306" s="609"/>
      <c r="E306" s="612"/>
      <c r="F306" s="612"/>
      <c r="G306" s="612"/>
      <c r="H306" s="612"/>
      <c r="I306" s="612"/>
      <c r="J306" s="486"/>
      <c r="K306" s="489"/>
      <c r="L306" s="474"/>
      <c r="M306" s="477"/>
      <c r="N306" s="480"/>
      <c r="O306" s="483"/>
      <c r="P306" s="521"/>
      <c r="Q306" s="524"/>
      <c r="R306" s="404"/>
      <c r="S306" s="43"/>
      <c r="T306" s="261"/>
      <c r="U306" s="261"/>
      <c r="V306" s="261"/>
      <c r="W306" s="43"/>
      <c r="X306" s="35"/>
      <c r="Y306" s="35"/>
      <c r="Z306" s="35"/>
      <c r="AA306" s="35"/>
      <c r="AB306" s="404"/>
      <c r="AC306" s="527"/>
      <c r="AD306" s="55">
        <f t="shared" si="285"/>
        <v>0</v>
      </c>
      <c r="AE306" s="55">
        <f t="shared" si="285"/>
        <v>0</v>
      </c>
      <c r="AF306" s="55">
        <f t="shared" si="285"/>
        <v>0</v>
      </c>
      <c r="AG306" s="55">
        <f t="shared" si="284"/>
        <v>0</v>
      </c>
      <c r="AH306" s="55">
        <f t="shared" si="284"/>
        <v>0</v>
      </c>
      <c r="AI306" s="55">
        <f t="shared" si="284"/>
        <v>0</v>
      </c>
      <c r="AJ306" s="55">
        <f t="shared" si="284"/>
        <v>0</v>
      </c>
      <c r="AK306" s="404"/>
      <c r="AL306" s="456"/>
      <c r="AM306" s="49">
        <f t="shared" si="278"/>
        <v>0</v>
      </c>
      <c r="AN306" s="52"/>
      <c r="AO306" s="52"/>
      <c r="AP306" s="52"/>
      <c r="AQ306" s="52"/>
      <c r="AR306" s="52"/>
      <c r="AS306" s="52"/>
      <c r="AT306" s="404"/>
      <c r="AU306" s="447"/>
      <c r="AV306" s="49">
        <f t="shared" si="279"/>
        <v>0</v>
      </c>
      <c r="AW306" s="52"/>
      <c r="AX306" s="52"/>
      <c r="AY306" s="52"/>
      <c r="AZ306" s="52"/>
      <c r="BA306" s="52"/>
      <c r="BB306" s="52"/>
      <c r="BC306" s="404"/>
      <c r="BD306" s="450"/>
      <c r="BE306" s="49">
        <f t="shared" si="280"/>
        <v>0</v>
      </c>
      <c r="BF306" s="52"/>
      <c r="BG306" s="52"/>
      <c r="BH306" s="52"/>
      <c r="BI306" s="52"/>
      <c r="BJ306" s="52"/>
      <c r="BK306" s="52"/>
      <c r="BL306" s="404"/>
      <c r="BM306" s="453"/>
      <c r="BN306" s="49">
        <f t="shared" si="281"/>
        <v>0</v>
      </c>
      <c r="BO306" s="52"/>
      <c r="BP306" s="52"/>
      <c r="BQ306" s="52"/>
      <c r="BR306" s="52"/>
      <c r="BS306" s="52"/>
      <c r="BT306" s="52"/>
      <c r="BU306" s="418"/>
      <c r="BV306" s="419"/>
      <c r="BW306" s="419"/>
      <c r="BX306" s="419"/>
      <c r="BY306" s="419"/>
      <c r="BZ306" s="419"/>
      <c r="CA306" s="419"/>
      <c r="CB306" s="419"/>
      <c r="CC306" s="516"/>
    </row>
    <row r="307" spans="1:81" s="62" customFormat="1" ht="40.200000000000003" customHeight="1" x14ac:dyDescent="0.3">
      <c r="A307" s="38"/>
      <c r="B307" s="468"/>
      <c r="C307" s="459"/>
      <c r="D307" s="609"/>
      <c r="E307" s="612"/>
      <c r="F307" s="612"/>
      <c r="G307" s="612"/>
      <c r="H307" s="612"/>
      <c r="I307" s="612"/>
      <c r="J307" s="486"/>
      <c r="K307" s="489"/>
      <c r="L307" s="474"/>
      <c r="M307" s="477"/>
      <c r="N307" s="480"/>
      <c r="O307" s="483"/>
      <c r="P307" s="521"/>
      <c r="Q307" s="524"/>
      <c r="R307" s="404"/>
      <c r="S307" s="43"/>
      <c r="T307" s="261"/>
      <c r="U307" s="261"/>
      <c r="V307" s="261"/>
      <c r="W307" s="43"/>
      <c r="X307" s="35"/>
      <c r="Y307" s="35"/>
      <c r="Z307" s="35"/>
      <c r="AA307" s="35"/>
      <c r="AB307" s="404"/>
      <c r="AC307" s="527"/>
      <c r="AD307" s="55">
        <f t="shared" si="285"/>
        <v>0</v>
      </c>
      <c r="AE307" s="55">
        <f t="shared" si="285"/>
        <v>0</v>
      </c>
      <c r="AF307" s="55">
        <f t="shared" si="285"/>
        <v>0</v>
      </c>
      <c r="AG307" s="55">
        <f t="shared" si="284"/>
        <v>0</v>
      </c>
      <c r="AH307" s="55">
        <f t="shared" si="284"/>
        <v>0</v>
      </c>
      <c r="AI307" s="55">
        <f t="shared" si="284"/>
        <v>0</v>
      </c>
      <c r="AJ307" s="55">
        <f t="shared" si="284"/>
        <v>0</v>
      </c>
      <c r="AK307" s="404"/>
      <c r="AL307" s="456"/>
      <c r="AM307" s="49">
        <f t="shared" si="278"/>
        <v>0</v>
      </c>
      <c r="AN307" s="52"/>
      <c r="AO307" s="52"/>
      <c r="AP307" s="52"/>
      <c r="AQ307" s="52"/>
      <c r="AR307" s="52"/>
      <c r="AS307" s="52"/>
      <c r="AT307" s="404"/>
      <c r="AU307" s="447"/>
      <c r="AV307" s="49">
        <f t="shared" si="279"/>
        <v>0</v>
      </c>
      <c r="AW307" s="52"/>
      <c r="AX307" s="52"/>
      <c r="AY307" s="52"/>
      <c r="AZ307" s="52"/>
      <c r="BA307" s="52"/>
      <c r="BB307" s="52"/>
      <c r="BC307" s="404"/>
      <c r="BD307" s="450"/>
      <c r="BE307" s="49">
        <f t="shared" si="280"/>
        <v>0</v>
      </c>
      <c r="BF307" s="52"/>
      <c r="BG307" s="52"/>
      <c r="BH307" s="52"/>
      <c r="BI307" s="52"/>
      <c r="BJ307" s="52"/>
      <c r="BK307" s="52"/>
      <c r="BL307" s="404"/>
      <c r="BM307" s="453"/>
      <c r="BN307" s="49">
        <f t="shared" si="281"/>
        <v>0</v>
      </c>
      <c r="BO307" s="52"/>
      <c r="BP307" s="52"/>
      <c r="BQ307" s="52"/>
      <c r="BR307" s="52"/>
      <c r="BS307" s="52"/>
      <c r="BT307" s="52"/>
      <c r="BU307" s="418"/>
      <c r="BV307" s="419"/>
      <c r="BW307" s="419"/>
      <c r="BX307" s="419"/>
      <c r="BY307" s="419"/>
      <c r="BZ307" s="419"/>
      <c r="CA307" s="419"/>
      <c r="CB307" s="419"/>
      <c r="CC307" s="516"/>
    </row>
    <row r="308" spans="1:81" s="62" customFormat="1" ht="40.200000000000003" customHeight="1" thickBot="1" x14ac:dyDescent="0.35">
      <c r="A308" s="38"/>
      <c r="B308" s="468"/>
      <c r="C308" s="459"/>
      <c r="D308" s="610"/>
      <c r="E308" s="613"/>
      <c r="F308" s="613"/>
      <c r="G308" s="613"/>
      <c r="H308" s="613"/>
      <c r="I308" s="613"/>
      <c r="J308" s="487"/>
      <c r="K308" s="490"/>
      <c r="L308" s="475"/>
      <c r="M308" s="478"/>
      <c r="N308" s="481"/>
      <c r="O308" s="484"/>
      <c r="P308" s="522"/>
      <c r="Q308" s="525"/>
      <c r="R308" s="405"/>
      <c r="S308" s="44"/>
      <c r="T308" s="262"/>
      <c r="U308" s="262"/>
      <c r="V308" s="262"/>
      <c r="W308" s="44"/>
      <c r="X308" s="36"/>
      <c r="Y308" s="36"/>
      <c r="Z308" s="36"/>
      <c r="AA308" s="36"/>
      <c r="AB308" s="405"/>
      <c r="AC308" s="528"/>
      <c r="AD308" s="56">
        <f t="shared" si="285"/>
        <v>0</v>
      </c>
      <c r="AE308" s="56">
        <f t="shared" si="285"/>
        <v>0</v>
      </c>
      <c r="AF308" s="56">
        <f t="shared" si="285"/>
        <v>0</v>
      </c>
      <c r="AG308" s="56">
        <f t="shared" si="284"/>
        <v>0</v>
      </c>
      <c r="AH308" s="56">
        <f t="shared" si="284"/>
        <v>0</v>
      </c>
      <c r="AI308" s="56">
        <f t="shared" si="284"/>
        <v>0</v>
      </c>
      <c r="AJ308" s="56">
        <f t="shared" si="284"/>
        <v>0</v>
      </c>
      <c r="AK308" s="405"/>
      <c r="AL308" s="457"/>
      <c r="AM308" s="50">
        <f t="shared" si="278"/>
        <v>0</v>
      </c>
      <c r="AN308" s="53"/>
      <c r="AO308" s="53"/>
      <c r="AP308" s="53"/>
      <c r="AQ308" s="53"/>
      <c r="AR308" s="53"/>
      <c r="AS308" s="53"/>
      <c r="AT308" s="405"/>
      <c r="AU308" s="448"/>
      <c r="AV308" s="50">
        <f t="shared" si="279"/>
        <v>0</v>
      </c>
      <c r="AW308" s="53"/>
      <c r="AX308" s="53"/>
      <c r="AY308" s="53"/>
      <c r="AZ308" s="53"/>
      <c r="BA308" s="53"/>
      <c r="BB308" s="53"/>
      <c r="BC308" s="405"/>
      <c r="BD308" s="451"/>
      <c r="BE308" s="50">
        <f t="shared" si="280"/>
        <v>0</v>
      </c>
      <c r="BF308" s="53"/>
      <c r="BG308" s="53"/>
      <c r="BH308" s="53"/>
      <c r="BI308" s="53"/>
      <c r="BJ308" s="53"/>
      <c r="BK308" s="53"/>
      <c r="BL308" s="405"/>
      <c r="BM308" s="454"/>
      <c r="BN308" s="50">
        <f t="shared" si="281"/>
        <v>0</v>
      </c>
      <c r="BO308" s="53"/>
      <c r="BP308" s="53"/>
      <c r="BQ308" s="53"/>
      <c r="BR308" s="53"/>
      <c r="BS308" s="53"/>
      <c r="BT308" s="53"/>
      <c r="BU308" s="517"/>
      <c r="BV308" s="518"/>
      <c r="BW308" s="518"/>
      <c r="BX308" s="518"/>
      <c r="BY308" s="518"/>
      <c r="BZ308" s="518"/>
      <c r="CA308" s="518"/>
      <c r="CB308" s="518"/>
      <c r="CC308" s="519"/>
    </row>
    <row r="309" spans="1:81" s="62" customFormat="1" ht="40.200000000000003" customHeight="1" thickTop="1" x14ac:dyDescent="0.3">
      <c r="A309" s="38"/>
      <c r="B309" s="468"/>
      <c r="C309" s="459"/>
      <c r="D309" s="608"/>
      <c r="E309" s="611"/>
      <c r="F309" s="611"/>
      <c r="G309" s="611"/>
      <c r="H309" s="611"/>
      <c r="I309" s="611"/>
      <c r="J309" s="485">
        <v>499</v>
      </c>
      <c r="K309" s="488" t="str">
        <f>+Metas!K566</f>
        <v>Acompañamiento en los procesos de participación ciudadana en los comicios electorales que se lleven a cabo a nivel departamental.</v>
      </c>
      <c r="L309" s="662"/>
      <c r="M309" s="648">
        <f>SUM(N309:Q309)/4</f>
        <v>0</v>
      </c>
      <c r="N309" s="650"/>
      <c r="O309" s="664"/>
      <c r="P309" s="668"/>
      <c r="Q309" s="640"/>
      <c r="R309" s="403">
        <f>+$J309</f>
        <v>499</v>
      </c>
      <c r="S309" s="253"/>
      <c r="T309" s="260"/>
      <c r="U309" s="260"/>
      <c r="V309" s="260"/>
      <c r="W309" s="42"/>
      <c r="X309" s="34"/>
      <c r="Y309" s="34"/>
      <c r="Z309" s="34"/>
      <c r="AA309" s="34"/>
      <c r="AB309" s="403">
        <f t="shared" si="287"/>
        <v>499</v>
      </c>
      <c r="AC309" s="526">
        <f t="shared" ref="AC309" si="296">+L309</f>
        <v>0</v>
      </c>
      <c r="AD309" s="54">
        <f t="shared" si="285"/>
        <v>0</v>
      </c>
      <c r="AE309" s="54">
        <f t="shared" si="285"/>
        <v>0</v>
      </c>
      <c r="AF309" s="54">
        <f t="shared" si="285"/>
        <v>0</v>
      </c>
      <c r="AG309" s="54">
        <f t="shared" si="284"/>
        <v>0</v>
      </c>
      <c r="AH309" s="54">
        <f t="shared" si="284"/>
        <v>0</v>
      </c>
      <c r="AI309" s="54">
        <f t="shared" si="284"/>
        <v>0</v>
      </c>
      <c r="AJ309" s="54">
        <f t="shared" si="284"/>
        <v>0</v>
      </c>
      <c r="AK309" s="403">
        <f t="shared" si="289"/>
        <v>499</v>
      </c>
      <c r="AL309" s="455">
        <f>+N309</f>
        <v>0</v>
      </c>
      <c r="AM309" s="48">
        <f t="shared" si="278"/>
        <v>0</v>
      </c>
      <c r="AN309" s="51"/>
      <c r="AO309" s="51"/>
      <c r="AP309" s="51"/>
      <c r="AQ309" s="51"/>
      <c r="AR309" s="51"/>
      <c r="AS309" s="51"/>
      <c r="AT309" s="403">
        <f t="shared" si="290"/>
        <v>499</v>
      </c>
      <c r="AU309" s="446">
        <f>+O309</f>
        <v>0</v>
      </c>
      <c r="AV309" s="48">
        <f t="shared" si="279"/>
        <v>0</v>
      </c>
      <c r="AW309" s="51"/>
      <c r="AX309" s="51"/>
      <c r="AY309" s="51"/>
      <c r="AZ309" s="51"/>
      <c r="BA309" s="51"/>
      <c r="BB309" s="51"/>
      <c r="BC309" s="403">
        <f t="shared" si="291"/>
        <v>499</v>
      </c>
      <c r="BD309" s="449">
        <f>+P309</f>
        <v>0</v>
      </c>
      <c r="BE309" s="48">
        <f t="shared" si="280"/>
        <v>0</v>
      </c>
      <c r="BF309" s="51"/>
      <c r="BG309" s="51"/>
      <c r="BH309" s="51"/>
      <c r="BI309" s="51"/>
      <c r="BJ309" s="51"/>
      <c r="BK309" s="51"/>
      <c r="BL309" s="403">
        <f t="shared" si="292"/>
        <v>499</v>
      </c>
      <c r="BM309" s="452">
        <f>+Q309</f>
        <v>0</v>
      </c>
      <c r="BN309" s="48">
        <f t="shared" si="281"/>
        <v>0</v>
      </c>
      <c r="BO309" s="51"/>
      <c r="BP309" s="51"/>
      <c r="BQ309" s="51"/>
      <c r="BR309" s="51"/>
      <c r="BS309" s="51"/>
      <c r="BT309" s="51"/>
      <c r="BU309" s="513"/>
      <c r="BV309" s="514"/>
      <c r="BW309" s="514"/>
      <c r="BX309" s="514"/>
      <c r="BY309" s="514"/>
      <c r="BZ309" s="514"/>
      <c r="CA309" s="514"/>
      <c r="CB309" s="514"/>
      <c r="CC309" s="515"/>
    </row>
    <row r="310" spans="1:81" s="62" customFormat="1" ht="40.200000000000003" customHeight="1" x14ac:dyDescent="0.3">
      <c r="A310" s="38"/>
      <c r="B310" s="468"/>
      <c r="C310" s="459"/>
      <c r="D310" s="609"/>
      <c r="E310" s="612"/>
      <c r="F310" s="612"/>
      <c r="G310" s="612"/>
      <c r="H310" s="612"/>
      <c r="I310" s="612"/>
      <c r="J310" s="486"/>
      <c r="K310" s="489"/>
      <c r="L310" s="663"/>
      <c r="M310" s="649"/>
      <c r="N310" s="651"/>
      <c r="O310" s="665"/>
      <c r="P310" s="669"/>
      <c r="Q310" s="671"/>
      <c r="R310" s="404"/>
      <c r="S310" s="43"/>
      <c r="T310" s="261"/>
      <c r="U310" s="261"/>
      <c r="V310" s="261"/>
      <c r="W310" s="43"/>
      <c r="X310" s="35"/>
      <c r="Y310" s="35"/>
      <c r="Z310" s="35"/>
      <c r="AA310" s="35"/>
      <c r="AB310" s="404"/>
      <c r="AC310" s="527"/>
      <c r="AD310" s="55">
        <f t="shared" si="285"/>
        <v>0</v>
      </c>
      <c r="AE310" s="55">
        <f t="shared" si="285"/>
        <v>0</v>
      </c>
      <c r="AF310" s="55">
        <f t="shared" si="285"/>
        <v>0</v>
      </c>
      <c r="AG310" s="55">
        <f t="shared" si="284"/>
        <v>0</v>
      </c>
      <c r="AH310" s="55">
        <f t="shared" si="284"/>
        <v>0</v>
      </c>
      <c r="AI310" s="55">
        <f t="shared" si="284"/>
        <v>0</v>
      </c>
      <c r="AJ310" s="55">
        <f t="shared" si="284"/>
        <v>0</v>
      </c>
      <c r="AK310" s="404"/>
      <c r="AL310" s="456"/>
      <c r="AM310" s="49">
        <f t="shared" si="278"/>
        <v>0</v>
      </c>
      <c r="AN310" s="52"/>
      <c r="AO310" s="52"/>
      <c r="AP310" s="52"/>
      <c r="AQ310" s="52"/>
      <c r="AR310" s="52"/>
      <c r="AS310" s="52"/>
      <c r="AT310" s="404"/>
      <c r="AU310" s="447"/>
      <c r="AV310" s="49">
        <f t="shared" si="279"/>
        <v>0</v>
      </c>
      <c r="AW310" s="52"/>
      <c r="AX310" s="52"/>
      <c r="AY310" s="52"/>
      <c r="AZ310" s="52"/>
      <c r="BA310" s="52"/>
      <c r="BB310" s="52"/>
      <c r="BC310" s="404"/>
      <c r="BD310" s="450"/>
      <c r="BE310" s="49">
        <f t="shared" si="280"/>
        <v>0</v>
      </c>
      <c r="BF310" s="52"/>
      <c r="BG310" s="52"/>
      <c r="BH310" s="52"/>
      <c r="BI310" s="52"/>
      <c r="BJ310" s="52"/>
      <c r="BK310" s="52"/>
      <c r="BL310" s="404"/>
      <c r="BM310" s="453"/>
      <c r="BN310" s="49">
        <f t="shared" si="281"/>
        <v>0</v>
      </c>
      <c r="BO310" s="52"/>
      <c r="BP310" s="52"/>
      <c r="BQ310" s="52"/>
      <c r="BR310" s="52"/>
      <c r="BS310" s="52"/>
      <c r="BT310" s="52"/>
      <c r="BU310" s="418"/>
      <c r="BV310" s="419"/>
      <c r="BW310" s="419"/>
      <c r="BX310" s="419"/>
      <c r="BY310" s="419"/>
      <c r="BZ310" s="419"/>
      <c r="CA310" s="419"/>
      <c r="CB310" s="419"/>
      <c r="CC310" s="516"/>
    </row>
    <row r="311" spans="1:81" s="62" customFormat="1" ht="40.200000000000003" customHeight="1" x14ac:dyDescent="0.3">
      <c r="A311" s="38"/>
      <c r="B311" s="468"/>
      <c r="C311" s="459"/>
      <c r="D311" s="609"/>
      <c r="E311" s="612"/>
      <c r="F311" s="612"/>
      <c r="G311" s="612"/>
      <c r="H311" s="612"/>
      <c r="I311" s="612"/>
      <c r="J311" s="486"/>
      <c r="K311" s="489"/>
      <c r="L311" s="663"/>
      <c r="M311" s="649"/>
      <c r="N311" s="651"/>
      <c r="O311" s="665"/>
      <c r="P311" s="669"/>
      <c r="Q311" s="671"/>
      <c r="R311" s="404"/>
      <c r="S311" s="43"/>
      <c r="T311" s="261"/>
      <c r="U311" s="261"/>
      <c r="V311" s="261"/>
      <c r="W311" s="43"/>
      <c r="X311" s="35"/>
      <c r="Y311" s="35"/>
      <c r="Z311" s="35"/>
      <c r="AA311" s="35"/>
      <c r="AB311" s="404"/>
      <c r="AC311" s="527"/>
      <c r="AD311" s="55">
        <f t="shared" si="285"/>
        <v>0</v>
      </c>
      <c r="AE311" s="55">
        <f t="shared" si="285"/>
        <v>0</v>
      </c>
      <c r="AF311" s="55">
        <f t="shared" si="285"/>
        <v>0</v>
      </c>
      <c r="AG311" s="55">
        <f t="shared" si="284"/>
        <v>0</v>
      </c>
      <c r="AH311" s="55">
        <f t="shared" si="284"/>
        <v>0</v>
      </c>
      <c r="AI311" s="55">
        <f t="shared" si="284"/>
        <v>0</v>
      </c>
      <c r="AJ311" s="55">
        <f t="shared" si="284"/>
        <v>0</v>
      </c>
      <c r="AK311" s="404"/>
      <c r="AL311" s="456"/>
      <c r="AM311" s="49">
        <f t="shared" si="278"/>
        <v>0</v>
      </c>
      <c r="AN311" s="52"/>
      <c r="AO311" s="52"/>
      <c r="AP311" s="52"/>
      <c r="AQ311" s="52"/>
      <c r="AR311" s="52"/>
      <c r="AS311" s="52"/>
      <c r="AT311" s="404"/>
      <c r="AU311" s="447"/>
      <c r="AV311" s="49">
        <f t="shared" si="279"/>
        <v>0</v>
      </c>
      <c r="AW311" s="52"/>
      <c r="AX311" s="52"/>
      <c r="AY311" s="52"/>
      <c r="AZ311" s="52"/>
      <c r="BA311" s="52"/>
      <c r="BB311" s="52"/>
      <c r="BC311" s="404"/>
      <c r="BD311" s="450"/>
      <c r="BE311" s="49">
        <f t="shared" si="280"/>
        <v>0</v>
      </c>
      <c r="BF311" s="52"/>
      <c r="BG311" s="52"/>
      <c r="BH311" s="52"/>
      <c r="BI311" s="52"/>
      <c r="BJ311" s="52"/>
      <c r="BK311" s="52"/>
      <c r="BL311" s="404"/>
      <c r="BM311" s="453"/>
      <c r="BN311" s="49">
        <f t="shared" si="281"/>
        <v>0</v>
      </c>
      <c r="BO311" s="52"/>
      <c r="BP311" s="52"/>
      <c r="BQ311" s="52"/>
      <c r="BR311" s="52"/>
      <c r="BS311" s="52"/>
      <c r="BT311" s="52"/>
      <c r="BU311" s="418"/>
      <c r="BV311" s="419"/>
      <c r="BW311" s="419"/>
      <c r="BX311" s="419"/>
      <c r="BY311" s="419"/>
      <c r="BZ311" s="419"/>
      <c r="CA311" s="419"/>
      <c r="CB311" s="419"/>
      <c r="CC311" s="516"/>
    </row>
    <row r="312" spans="1:81" s="62" customFormat="1" ht="40.200000000000003" customHeight="1" thickBot="1" x14ac:dyDescent="0.35">
      <c r="A312" s="38"/>
      <c r="B312" s="469"/>
      <c r="C312" s="460"/>
      <c r="D312" s="610"/>
      <c r="E312" s="613"/>
      <c r="F312" s="613"/>
      <c r="G312" s="613"/>
      <c r="H312" s="613"/>
      <c r="I312" s="613"/>
      <c r="J312" s="487"/>
      <c r="K312" s="490"/>
      <c r="L312" s="673"/>
      <c r="M312" s="674"/>
      <c r="N312" s="666"/>
      <c r="O312" s="667"/>
      <c r="P312" s="670"/>
      <c r="Q312" s="672"/>
      <c r="R312" s="405"/>
      <c r="S312" s="44"/>
      <c r="T312" s="262"/>
      <c r="U312" s="262"/>
      <c r="V312" s="262"/>
      <c r="W312" s="44"/>
      <c r="X312" s="36"/>
      <c r="Y312" s="36"/>
      <c r="Z312" s="36"/>
      <c r="AA312" s="36"/>
      <c r="AB312" s="405"/>
      <c r="AC312" s="528"/>
      <c r="AD312" s="56">
        <f t="shared" si="285"/>
        <v>0</v>
      </c>
      <c r="AE312" s="56">
        <f t="shared" si="285"/>
        <v>0</v>
      </c>
      <c r="AF312" s="56">
        <f t="shared" si="285"/>
        <v>0</v>
      </c>
      <c r="AG312" s="56">
        <f t="shared" si="284"/>
        <v>0</v>
      </c>
      <c r="AH312" s="56">
        <f t="shared" si="284"/>
        <v>0</v>
      </c>
      <c r="AI312" s="56">
        <f t="shared" si="284"/>
        <v>0</v>
      </c>
      <c r="AJ312" s="56">
        <f t="shared" si="284"/>
        <v>0</v>
      </c>
      <c r="AK312" s="405"/>
      <c r="AL312" s="457"/>
      <c r="AM312" s="50">
        <f t="shared" si="278"/>
        <v>0</v>
      </c>
      <c r="AN312" s="53"/>
      <c r="AO312" s="53"/>
      <c r="AP312" s="53"/>
      <c r="AQ312" s="53"/>
      <c r="AR312" s="53"/>
      <c r="AS312" s="53"/>
      <c r="AT312" s="405"/>
      <c r="AU312" s="448"/>
      <c r="AV312" s="50">
        <f t="shared" si="279"/>
        <v>0</v>
      </c>
      <c r="AW312" s="53"/>
      <c r="AX312" s="53"/>
      <c r="AY312" s="53"/>
      <c r="AZ312" s="53"/>
      <c r="BA312" s="53"/>
      <c r="BB312" s="53"/>
      <c r="BC312" s="405"/>
      <c r="BD312" s="451"/>
      <c r="BE312" s="50">
        <f t="shared" si="280"/>
        <v>0</v>
      </c>
      <c r="BF312" s="53"/>
      <c r="BG312" s="53"/>
      <c r="BH312" s="53"/>
      <c r="BI312" s="53"/>
      <c r="BJ312" s="53"/>
      <c r="BK312" s="53"/>
      <c r="BL312" s="405"/>
      <c r="BM312" s="454"/>
      <c r="BN312" s="50">
        <f t="shared" si="281"/>
        <v>0</v>
      </c>
      <c r="BO312" s="53"/>
      <c r="BP312" s="53"/>
      <c r="BQ312" s="53"/>
      <c r="BR312" s="53"/>
      <c r="BS312" s="53"/>
      <c r="BT312" s="53"/>
      <c r="BU312" s="517"/>
      <c r="BV312" s="518"/>
      <c r="BW312" s="518"/>
      <c r="BX312" s="518"/>
      <c r="BY312" s="518"/>
      <c r="BZ312" s="518"/>
      <c r="CA312" s="518"/>
      <c r="CB312" s="518"/>
      <c r="CC312" s="519"/>
    </row>
    <row r="313" spans="1:81" s="62" customFormat="1" ht="40.200000000000003" customHeight="1" thickTop="1" x14ac:dyDescent="0.3">
      <c r="A313" s="38"/>
      <c r="B313" s="461" t="s">
        <v>765</v>
      </c>
      <c r="C313" s="458" t="s">
        <v>768</v>
      </c>
      <c r="D313" s="608"/>
      <c r="E313" s="611"/>
      <c r="F313" s="611"/>
      <c r="G313" s="611"/>
      <c r="H313" s="611"/>
      <c r="I313" s="611"/>
      <c r="J313" s="485">
        <v>500</v>
      </c>
      <c r="K313" s="488" t="str">
        <f>+Metas!K568</f>
        <v>Espacios de dialogo, debates y/o foros generados sobre la seguridad, la convivencia ciudadana, la paz y posconflicto, derechos humanos, derecho internacional humanitario y/o la cultura de legalidad a nivel departamental.</v>
      </c>
      <c r="L313" s="473"/>
      <c r="M313" s="476">
        <f>SUM(N313:Q313)/4</f>
        <v>0</v>
      </c>
      <c r="N313" s="479"/>
      <c r="O313" s="482"/>
      <c r="P313" s="520"/>
      <c r="Q313" s="523"/>
      <c r="R313" s="403">
        <f>+$J313</f>
        <v>500</v>
      </c>
      <c r="S313" s="253"/>
      <c r="T313" s="260"/>
      <c r="U313" s="260"/>
      <c r="V313" s="260"/>
      <c r="W313" s="42"/>
      <c r="X313" s="34"/>
      <c r="Y313" s="34"/>
      <c r="Z313" s="34"/>
      <c r="AA313" s="34"/>
      <c r="AB313" s="403">
        <f t="shared" si="287"/>
        <v>500</v>
      </c>
      <c r="AC313" s="526">
        <f t="shared" ref="AC313" si="297">+L313</f>
        <v>0</v>
      </c>
      <c r="AD313" s="54">
        <f t="shared" si="285"/>
        <v>0</v>
      </c>
      <c r="AE313" s="54">
        <f t="shared" si="285"/>
        <v>0</v>
      </c>
      <c r="AF313" s="54">
        <f t="shared" si="285"/>
        <v>0</v>
      </c>
      <c r="AG313" s="54">
        <f t="shared" si="284"/>
        <v>0</v>
      </c>
      <c r="AH313" s="54">
        <f t="shared" si="284"/>
        <v>0</v>
      </c>
      <c r="AI313" s="54">
        <f t="shared" si="284"/>
        <v>0</v>
      </c>
      <c r="AJ313" s="54">
        <f t="shared" si="284"/>
        <v>0</v>
      </c>
      <c r="AK313" s="403">
        <f t="shared" si="289"/>
        <v>500</v>
      </c>
      <c r="AL313" s="455">
        <f>+N313</f>
        <v>0</v>
      </c>
      <c r="AM313" s="48">
        <f t="shared" si="278"/>
        <v>0</v>
      </c>
      <c r="AN313" s="51"/>
      <c r="AO313" s="51"/>
      <c r="AP313" s="51"/>
      <c r="AQ313" s="51"/>
      <c r="AR313" s="51"/>
      <c r="AS313" s="51"/>
      <c r="AT313" s="403">
        <f t="shared" si="290"/>
        <v>500</v>
      </c>
      <c r="AU313" s="446">
        <f>+O313</f>
        <v>0</v>
      </c>
      <c r="AV313" s="48">
        <f t="shared" si="279"/>
        <v>0</v>
      </c>
      <c r="AW313" s="51"/>
      <c r="AX313" s="51"/>
      <c r="AY313" s="51"/>
      <c r="AZ313" s="51"/>
      <c r="BA313" s="51"/>
      <c r="BB313" s="51"/>
      <c r="BC313" s="403">
        <f t="shared" si="291"/>
        <v>500</v>
      </c>
      <c r="BD313" s="449">
        <f>+P313</f>
        <v>0</v>
      </c>
      <c r="BE313" s="48">
        <f t="shared" si="280"/>
        <v>0</v>
      </c>
      <c r="BF313" s="51"/>
      <c r="BG313" s="51"/>
      <c r="BH313" s="51"/>
      <c r="BI313" s="51"/>
      <c r="BJ313" s="51"/>
      <c r="BK313" s="51"/>
      <c r="BL313" s="403">
        <f t="shared" si="292"/>
        <v>500</v>
      </c>
      <c r="BM313" s="452">
        <f>+Q313</f>
        <v>0</v>
      </c>
      <c r="BN313" s="48">
        <f t="shared" si="281"/>
        <v>0</v>
      </c>
      <c r="BO313" s="51"/>
      <c r="BP313" s="51"/>
      <c r="BQ313" s="51"/>
      <c r="BR313" s="51"/>
      <c r="BS313" s="51"/>
      <c r="BT313" s="51"/>
      <c r="BU313" s="513"/>
      <c r="BV313" s="514"/>
      <c r="BW313" s="514"/>
      <c r="BX313" s="514"/>
      <c r="BY313" s="514"/>
      <c r="BZ313" s="514"/>
      <c r="CA313" s="514"/>
      <c r="CB313" s="514"/>
      <c r="CC313" s="515"/>
    </row>
    <row r="314" spans="1:81" s="62" customFormat="1" ht="40.200000000000003" customHeight="1" x14ac:dyDescent="0.3">
      <c r="A314" s="38"/>
      <c r="B314" s="462"/>
      <c r="C314" s="459"/>
      <c r="D314" s="609"/>
      <c r="E314" s="612"/>
      <c r="F314" s="612"/>
      <c r="G314" s="612"/>
      <c r="H314" s="612"/>
      <c r="I314" s="612"/>
      <c r="J314" s="486"/>
      <c r="K314" s="489"/>
      <c r="L314" s="474"/>
      <c r="M314" s="477"/>
      <c r="N314" s="480"/>
      <c r="O314" s="483"/>
      <c r="P314" s="521"/>
      <c r="Q314" s="524"/>
      <c r="R314" s="404"/>
      <c r="S314" s="43"/>
      <c r="T314" s="261"/>
      <c r="U314" s="261"/>
      <c r="V314" s="261"/>
      <c r="W314" s="43"/>
      <c r="X314" s="35"/>
      <c r="Y314" s="35"/>
      <c r="Z314" s="35"/>
      <c r="AA314" s="35"/>
      <c r="AB314" s="404"/>
      <c r="AC314" s="527"/>
      <c r="AD314" s="55">
        <f t="shared" si="285"/>
        <v>0</v>
      </c>
      <c r="AE314" s="55">
        <f t="shared" si="285"/>
        <v>0</v>
      </c>
      <c r="AF314" s="55">
        <f t="shared" si="285"/>
        <v>0</v>
      </c>
      <c r="AG314" s="55">
        <f t="shared" si="284"/>
        <v>0</v>
      </c>
      <c r="AH314" s="55">
        <f t="shared" si="284"/>
        <v>0</v>
      </c>
      <c r="AI314" s="55">
        <f t="shared" si="284"/>
        <v>0</v>
      </c>
      <c r="AJ314" s="55">
        <f t="shared" si="284"/>
        <v>0</v>
      </c>
      <c r="AK314" s="404"/>
      <c r="AL314" s="456"/>
      <c r="AM314" s="49">
        <f t="shared" si="278"/>
        <v>0</v>
      </c>
      <c r="AN314" s="52"/>
      <c r="AO314" s="52"/>
      <c r="AP314" s="52"/>
      <c r="AQ314" s="52"/>
      <c r="AR314" s="52"/>
      <c r="AS314" s="52"/>
      <c r="AT314" s="404"/>
      <c r="AU314" s="447"/>
      <c r="AV314" s="49">
        <f t="shared" si="279"/>
        <v>0</v>
      </c>
      <c r="AW314" s="52"/>
      <c r="AX314" s="52"/>
      <c r="AY314" s="52"/>
      <c r="AZ314" s="52"/>
      <c r="BA314" s="52"/>
      <c r="BB314" s="52"/>
      <c r="BC314" s="404"/>
      <c r="BD314" s="450"/>
      <c r="BE314" s="49">
        <f t="shared" si="280"/>
        <v>0</v>
      </c>
      <c r="BF314" s="52"/>
      <c r="BG314" s="52"/>
      <c r="BH314" s="52"/>
      <c r="BI314" s="52"/>
      <c r="BJ314" s="52"/>
      <c r="BK314" s="52"/>
      <c r="BL314" s="404"/>
      <c r="BM314" s="453"/>
      <c r="BN314" s="49">
        <f t="shared" si="281"/>
        <v>0</v>
      </c>
      <c r="BO314" s="52"/>
      <c r="BP314" s="52"/>
      <c r="BQ314" s="52"/>
      <c r="BR314" s="52"/>
      <c r="BS314" s="52"/>
      <c r="BT314" s="52"/>
      <c r="BU314" s="418"/>
      <c r="BV314" s="419"/>
      <c r="BW314" s="419"/>
      <c r="BX314" s="419"/>
      <c r="BY314" s="419"/>
      <c r="BZ314" s="419"/>
      <c r="CA314" s="419"/>
      <c r="CB314" s="419"/>
      <c r="CC314" s="516"/>
    </row>
    <row r="315" spans="1:81" s="62" customFormat="1" ht="40.200000000000003" customHeight="1" x14ac:dyDescent="0.3">
      <c r="A315" s="38"/>
      <c r="B315" s="462"/>
      <c r="C315" s="459"/>
      <c r="D315" s="609"/>
      <c r="E315" s="612"/>
      <c r="F315" s="612"/>
      <c r="G315" s="612"/>
      <c r="H315" s="612"/>
      <c r="I315" s="612"/>
      <c r="J315" s="486"/>
      <c r="K315" s="489"/>
      <c r="L315" s="474"/>
      <c r="M315" s="477"/>
      <c r="N315" s="480"/>
      <c r="O315" s="483"/>
      <c r="P315" s="521"/>
      <c r="Q315" s="524"/>
      <c r="R315" s="404"/>
      <c r="S315" s="43"/>
      <c r="T315" s="261"/>
      <c r="U315" s="261"/>
      <c r="V315" s="261"/>
      <c r="W315" s="43"/>
      <c r="X315" s="35"/>
      <c r="Y315" s="35"/>
      <c r="Z315" s="35"/>
      <c r="AA315" s="35"/>
      <c r="AB315" s="404"/>
      <c r="AC315" s="527"/>
      <c r="AD315" s="55">
        <f t="shared" si="285"/>
        <v>0</v>
      </c>
      <c r="AE315" s="55">
        <f t="shared" si="285"/>
        <v>0</v>
      </c>
      <c r="AF315" s="55">
        <f t="shared" si="285"/>
        <v>0</v>
      </c>
      <c r="AG315" s="55">
        <f t="shared" si="284"/>
        <v>0</v>
      </c>
      <c r="AH315" s="55">
        <f t="shared" si="284"/>
        <v>0</v>
      </c>
      <c r="AI315" s="55">
        <f t="shared" si="284"/>
        <v>0</v>
      </c>
      <c r="AJ315" s="55">
        <f t="shared" si="284"/>
        <v>0</v>
      </c>
      <c r="AK315" s="404"/>
      <c r="AL315" s="456"/>
      <c r="AM315" s="49">
        <f t="shared" si="278"/>
        <v>0</v>
      </c>
      <c r="AN315" s="52"/>
      <c r="AO315" s="52"/>
      <c r="AP315" s="52"/>
      <c r="AQ315" s="52"/>
      <c r="AR315" s="52"/>
      <c r="AS315" s="52"/>
      <c r="AT315" s="404"/>
      <c r="AU315" s="447"/>
      <c r="AV315" s="49">
        <f t="shared" si="279"/>
        <v>0</v>
      </c>
      <c r="AW315" s="52"/>
      <c r="AX315" s="52"/>
      <c r="AY315" s="52"/>
      <c r="AZ315" s="52"/>
      <c r="BA315" s="52"/>
      <c r="BB315" s="52"/>
      <c r="BC315" s="404"/>
      <c r="BD315" s="450"/>
      <c r="BE315" s="49">
        <f t="shared" si="280"/>
        <v>0</v>
      </c>
      <c r="BF315" s="52"/>
      <c r="BG315" s="52"/>
      <c r="BH315" s="52"/>
      <c r="BI315" s="52"/>
      <c r="BJ315" s="52"/>
      <c r="BK315" s="52"/>
      <c r="BL315" s="404"/>
      <c r="BM315" s="453"/>
      <c r="BN315" s="49">
        <f t="shared" si="281"/>
        <v>0</v>
      </c>
      <c r="BO315" s="52"/>
      <c r="BP315" s="52"/>
      <c r="BQ315" s="52"/>
      <c r="BR315" s="52"/>
      <c r="BS315" s="52"/>
      <c r="BT315" s="52"/>
      <c r="BU315" s="418"/>
      <c r="BV315" s="419"/>
      <c r="BW315" s="419"/>
      <c r="BX315" s="419"/>
      <c r="BY315" s="419"/>
      <c r="BZ315" s="419"/>
      <c r="CA315" s="419"/>
      <c r="CB315" s="419"/>
      <c r="CC315" s="516"/>
    </row>
    <row r="316" spans="1:81" s="62" customFormat="1" ht="40.200000000000003" customHeight="1" thickBot="1" x14ac:dyDescent="0.35">
      <c r="A316" s="38"/>
      <c r="B316" s="462"/>
      <c r="C316" s="459"/>
      <c r="D316" s="610"/>
      <c r="E316" s="613"/>
      <c r="F316" s="613"/>
      <c r="G316" s="613"/>
      <c r="H316" s="613"/>
      <c r="I316" s="613"/>
      <c r="J316" s="487"/>
      <c r="K316" s="490"/>
      <c r="L316" s="475"/>
      <c r="M316" s="478"/>
      <c r="N316" s="481"/>
      <c r="O316" s="484"/>
      <c r="P316" s="522"/>
      <c r="Q316" s="525"/>
      <c r="R316" s="405"/>
      <c r="S316" s="44"/>
      <c r="T316" s="262"/>
      <c r="U316" s="262"/>
      <c r="V316" s="262"/>
      <c r="W316" s="44"/>
      <c r="X316" s="36"/>
      <c r="Y316" s="36"/>
      <c r="Z316" s="36"/>
      <c r="AA316" s="36"/>
      <c r="AB316" s="405"/>
      <c r="AC316" s="528"/>
      <c r="AD316" s="56">
        <f t="shared" si="285"/>
        <v>0</v>
      </c>
      <c r="AE316" s="56">
        <f t="shared" si="285"/>
        <v>0</v>
      </c>
      <c r="AF316" s="56">
        <f t="shared" si="285"/>
        <v>0</v>
      </c>
      <c r="AG316" s="56">
        <f t="shared" si="284"/>
        <v>0</v>
      </c>
      <c r="AH316" s="56">
        <f t="shared" si="284"/>
        <v>0</v>
      </c>
      <c r="AI316" s="56">
        <f t="shared" si="284"/>
        <v>0</v>
      </c>
      <c r="AJ316" s="56">
        <f t="shared" si="284"/>
        <v>0</v>
      </c>
      <c r="AK316" s="405"/>
      <c r="AL316" s="457"/>
      <c r="AM316" s="50">
        <f t="shared" si="278"/>
        <v>0</v>
      </c>
      <c r="AN316" s="53"/>
      <c r="AO316" s="53"/>
      <c r="AP316" s="53"/>
      <c r="AQ316" s="53"/>
      <c r="AR316" s="53"/>
      <c r="AS316" s="53"/>
      <c r="AT316" s="405"/>
      <c r="AU316" s="448"/>
      <c r="AV316" s="50">
        <f t="shared" si="279"/>
        <v>0</v>
      </c>
      <c r="AW316" s="53"/>
      <c r="AX316" s="53"/>
      <c r="AY316" s="53"/>
      <c r="AZ316" s="53"/>
      <c r="BA316" s="53"/>
      <c r="BB316" s="53"/>
      <c r="BC316" s="405"/>
      <c r="BD316" s="451"/>
      <c r="BE316" s="50">
        <f t="shared" si="280"/>
        <v>0</v>
      </c>
      <c r="BF316" s="53"/>
      <c r="BG316" s="53"/>
      <c r="BH316" s="53"/>
      <c r="BI316" s="53"/>
      <c r="BJ316" s="53"/>
      <c r="BK316" s="53"/>
      <c r="BL316" s="405"/>
      <c r="BM316" s="454"/>
      <c r="BN316" s="50">
        <f t="shared" si="281"/>
        <v>0</v>
      </c>
      <c r="BO316" s="53"/>
      <c r="BP316" s="53"/>
      <c r="BQ316" s="53"/>
      <c r="BR316" s="53"/>
      <c r="BS316" s="53"/>
      <c r="BT316" s="53"/>
      <c r="BU316" s="517"/>
      <c r="BV316" s="518"/>
      <c r="BW316" s="518"/>
      <c r="BX316" s="518"/>
      <c r="BY316" s="518"/>
      <c r="BZ316" s="518"/>
      <c r="CA316" s="518"/>
      <c r="CB316" s="518"/>
      <c r="CC316" s="519"/>
    </row>
    <row r="317" spans="1:81" s="62" customFormat="1" ht="40.200000000000003" customHeight="1" thickTop="1" x14ac:dyDescent="0.3">
      <c r="A317" s="38"/>
      <c r="B317" s="462"/>
      <c r="C317" s="459"/>
      <c r="D317" s="608"/>
      <c r="E317" s="611"/>
      <c r="F317" s="611"/>
      <c r="G317" s="611"/>
      <c r="H317" s="611"/>
      <c r="I317" s="611"/>
      <c r="J317" s="485">
        <v>501</v>
      </c>
      <c r="K317" s="488" t="str">
        <f>+Metas!K569</f>
        <v>Boletines publicados der manera digital emitidos de resultados y análisis de la observación del delito y violación de DDHH.</v>
      </c>
      <c r="L317" s="473"/>
      <c r="M317" s="476">
        <f>SUM(N317:Q317)/4</f>
        <v>0</v>
      </c>
      <c r="N317" s="479"/>
      <c r="O317" s="482"/>
      <c r="P317" s="520"/>
      <c r="Q317" s="523"/>
      <c r="R317" s="403">
        <f>+$J317</f>
        <v>501</v>
      </c>
      <c r="S317" s="253"/>
      <c r="T317" s="260"/>
      <c r="U317" s="260"/>
      <c r="V317" s="260"/>
      <c r="W317" s="42"/>
      <c r="X317" s="34"/>
      <c r="Y317" s="34"/>
      <c r="Z317" s="34"/>
      <c r="AA317" s="34"/>
      <c r="AB317" s="403">
        <f t="shared" si="287"/>
        <v>501</v>
      </c>
      <c r="AC317" s="526">
        <f t="shared" ref="AC317" si="298">+L317</f>
        <v>0</v>
      </c>
      <c r="AD317" s="54">
        <f t="shared" si="285"/>
        <v>0</v>
      </c>
      <c r="AE317" s="54">
        <f t="shared" si="285"/>
        <v>0</v>
      </c>
      <c r="AF317" s="54">
        <f t="shared" si="285"/>
        <v>0</v>
      </c>
      <c r="AG317" s="54">
        <f t="shared" si="284"/>
        <v>0</v>
      </c>
      <c r="AH317" s="54">
        <f t="shared" si="284"/>
        <v>0</v>
      </c>
      <c r="AI317" s="54">
        <f t="shared" si="284"/>
        <v>0</v>
      </c>
      <c r="AJ317" s="54">
        <f t="shared" si="284"/>
        <v>0</v>
      </c>
      <c r="AK317" s="403">
        <f t="shared" si="289"/>
        <v>501</v>
      </c>
      <c r="AL317" s="455">
        <f>+N317</f>
        <v>0</v>
      </c>
      <c r="AM317" s="48">
        <f t="shared" si="278"/>
        <v>0</v>
      </c>
      <c r="AN317" s="51"/>
      <c r="AO317" s="51"/>
      <c r="AP317" s="51"/>
      <c r="AQ317" s="51"/>
      <c r="AR317" s="51"/>
      <c r="AS317" s="51"/>
      <c r="AT317" s="403">
        <f t="shared" si="290"/>
        <v>501</v>
      </c>
      <c r="AU317" s="446">
        <f>+O317</f>
        <v>0</v>
      </c>
      <c r="AV317" s="48">
        <f t="shared" si="279"/>
        <v>0</v>
      </c>
      <c r="AW317" s="51"/>
      <c r="AX317" s="51"/>
      <c r="AY317" s="51"/>
      <c r="AZ317" s="51"/>
      <c r="BA317" s="51"/>
      <c r="BB317" s="51"/>
      <c r="BC317" s="403">
        <f t="shared" si="291"/>
        <v>501</v>
      </c>
      <c r="BD317" s="449">
        <f>+P317</f>
        <v>0</v>
      </c>
      <c r="BE317" s="48">
        <f t="shared" si="280"/>
        <v>0</v>
      </c>
      <c r="BF317" s="51"/>
      <c r="BG317" s="51"/>
      <c r="BH317" s="51"/>
      <c r="BI317" s="51"/>
      <c r="BJ317" s="51"/>
      <c r="BK317" s="51"/>
      <c r="BL317" s="403">
        <f t="shared" si="292"/>
        <v>501</v>
      </c>
      <c r="BM317" s="452">
        <f>+Q317</f>
        <v>0</v>
      </c>
      <c r="BN317" s="48">
        <f t="shared" si="281"/>
        <v>0</v>
      </c>
      <c r="BO317" s="51"/>
      <c r="BP317" s="51"/>
      <c r="BQ317" s="51"/>
      <c r="BR317" s="51"/>
      <c r="BS317" s="51"/>
      <c r="BT317" s="51"/>
      <c r="BU317" s="513"/>
      <c r="BV317" s="514"/>
      <c r="BW317" s="514"/>
      <c r="BX317" s="514"/>
      <c r="BY317" s="514"/>
      <c r="BZ317" s="514"/>
      <c r="CA317" s="514"/>
      <c r="CB317" s="514"/>
      <c r="CC317" s="515"/>
    </row>
    <row r="318" spans="1:81" s="62" customFormat="1" ht="40.200000000000003" customHeight="1" x14ac:dyDescent="0.3">
      <c r="A318" s="38"/>
      <c r="B318" s="462"/>
      <c r="C318" s="459"/>
      <c r="D318" s="609"/>
      <c r="E318" s="612"/>
      <c r="F318" s="612"/>
      <c r="G318" s="612"/>
      <c r="H318" s="612"/>
      <c r="I318" s="612"/>
      <c r="J318" s="486"/>
      <c r="K318" s="489"/>
      <c r="L318" s="474"/>
      <c r="M318" s="477"/>
      <c r="N318" s="480"/>
      <c r="O318" s="483"/>
      <c r="P318" s="521"/>
      <c r="Q318" s="524"/>
      <c r="R318" s="404"/>
      <c r="S318" s="43"/>
      <c r="T318" s="261"/>
      <c r="U318" s="261"/>
      <c r="V318" s="261"/>
      <c r="W318" s="43"/>
      <c r="X318" s="35"/>
      <c r="Y318" s="35"/>
      <c r="Z318" s="35"/>
      <c r="AA318" s="35"/>
      <c r="AB318" s="404"/>
      <c r="AC318" s="527"/>
      <c r="AD318" s="55">
        <f t="shared" si="285"/>
        <v>0</v>
      </c>
      <c r="AE318" s="55">
        <f t="shared" si="285"/>
        <v>0</v>
      </c>
      <c r="AF318" s="55">
        <f t="shared" si="285"/>
        <v>0</v>
      </c>
      <c r="AG318" s="55">
        <f t="shared" si="284"/>
        <v>0</v>
      </c>
      <c r="AH318" s="55">
        <f t="shared" si="284"/>
        <v>0</v>
      </c>
      <c r="AI318" s="55">
        <f t="shared" si="284"/>
        <v>0</v>
      </c>
      <c r="AJ318" s="55">
        <f t="shared" si="284"/>
        <v>0</v>
      </c>
      <c r="AK318" s="404"/>
      <c r="AL318" s="456"/>
      <c r="AM318" s="49">
        <f t="shared" si="278"/>
        <v>0</v>
      </c>
      <c r="AN318" s="52"/>
      <c r="AO318" s="52"/>
      <c r="AP318" s="52"/>
      <c r="AQ318" s="52"/>
      <c r="AR318" s="52"/>
      <c r="AS318" s="52"/>
      <c r="AT318" s="404"/>
      <c r="AU318" s="447"/>
      <c r="AV318" s="49">
        <f t="shared" si="279"/>
        <v>0</v>
      </c>
      <c r="AW318" s="52"/>
      <c r="AX318" s="52"/>
      <c r="AY318" s="52"/>
      <c r="AZ318" s="52"/>
      <c r="BA318" s="52"/>
      <c r="BB318" s="52"/>
      <c r="BC318" s="404"/>
      <c r="BD318" s="450"/>
      <c r="BE318" s="49">
        <f t="shared" si="280"/>
        <v>0</v>
      </c>
      <c r="BF318" s="52"/>
      <c r="BG318" s="52"/>
      <c r="BH318" s="52"/>
      <c r="BI318" s="52"/>
      <c r="BJ318" s="52"/>
      <c r="BK318" s="52"/>
      <c r="BL318" s="404"/>
      <c r="BM318" s="453"/>
      <c r="BN318" s="49">
        <f t="shared" si="281"/>
        <v>0</v>
      </c>
      <c r="BO318" s="52"/>
      <c r="BP318" s="52"/>
      <c r="BQ318" s="52"/>
      <c r="BR318" s="52"/>
      <c r="BS318" s="52"/>
      <c r="BT318" s="52"/>
      <c r="BU318" s="418"/>
      <c r="BV318" s="419"/>
      <c r="BW318" s="419"/>
      <c r="BX318" s="419"/>
      <c r="BY318" s="419"/>
      <c r="BZ318" s="419"/>
      <c r="CA318" s="419"/>
      <c r="CB318" s="419"/>
      <c r="CC318" s="516"/>
    </row>
    <row r="319" spans="1:81" s="62" customFormat="1" ht="40.200000000000003" customHeight="1" x14ac:dyDescent="0.3">
      <c r="A319" s="38"/>
      <c r="B319" s="462"/>
      <c r="C319" s="459"/>
      <c r="D319" s="609"/>
      <c r="E319" s="612"/>
      <c r="F319" s="612"/>
      <c r="G319" s="612"/>
      <c r="H319" s="612"/>
      <c r="I319" s="612"/>
      <c r="J319" s="486"/>
      <c r="K319" s="489"/>
      <c r="L319" s="474"/>
      <c r="M319" s="477"/>
      <c r="N319" s="480"/>
      <c r="O319" s="483"/>
      <c r="P319" s="521"/>
      <c r="Q319" s="524"/>
      <c r="R319" s="404"/>
      <c r="S319" s="43"/>
      <c r="T319" s="261"/>
      <c r="U319" s="261"/>
      <c r="V319" s="261"/>
      <c r="W319" s="43"/>
      <c r="X319" s="35"/>
      <c r="Y319" s="35"/>
      <c r="Z319" s="35"/>
      <c r="AA319" s="35"/>
      <c r="AB319" s="404"/>
      <c r="AC319" s="527"/>
      <c r="AD319" s="55">
        <f t="shared" si="285"/>
        <v>0</v>
      </c>
      <c r="AE319" s="55">
        <f t="shared" si="285"/>
        <v>0</v>
      </c>
      <c r="AF319" s="55">
        <f t="shared" si="285"/>
        <v>0</v>
      </c>
      <c r="AG319" s="55">
        <f t="shared" si="284"/>
        <v>0</v>
      </c>
      <c r="AH319" s="55">
        <f t="shared" si="284"/>
        <v>0</v>
      </c>
      <c r="AI319" s="55">
        <f t="shared" si="284"/>
        <v>0</v>
      </c>
      <c r="AJ319" s="55">
        <f t="shared" si="284"/>
        <v>0</v>
      </c>
      <c r="AK319" s="404"/>
      <c r="AL319" s="456"/>
      <c r="AM319" s="49">
        <f t="shared" si="278"/>
        <v>0</v>
      </c>
      <c r="AN319" s="52"/>
      <c r="AO319" s="52"/>
      <c r="AP319" s="52"/>
      <c r="AQ319" s="52"/>
      <c r="AR319" s="52"/>
      <c r="AS319" s="52"/>
      <c r="AT319" s="404"/>
      <c r="AU319" s="447"/>
      <c r="AV319" s="49">
        <f t="shared" si="279"/>
        <v>0</v>
      </c>
      <c r="AW319" s="52"/>
      <c r="AX319" s="52"/>
      <c r="AY319" s="52"/>
      <c r="AZ319" s="52"/>
      <c r="BA319" s="52"/>
      <c r="BB319" s="52"/>
      <c r="BC319" s="404"/>
      <c r="BD319" s="450"/>
      <c r="BE319" s="49">
        <f t="shared" si="280"/>
        <v>0</v>
      </c>
      <c r="BF319" s="52"/>
      <c r="BG319" s="52"/>
      <c r="BH319" s="52"/>
      <c r="BI319" s="52"/>
      <c r="BJ319" s="52"/>
      <c r="BK319" s="52"/>
      <c r="BL319" s="404"/>
      <c r="BM319" s="453"/>
      <c r="BN319" s="49">
        <f t="shared" si="281"/>
        <v>0</v>
      </c>
      <c r="BO319" s="52"/>
      <c r="BP319" s="52"/>
      <c r="BQ319" s="52"/>
      <c r="BR319" s="52"/>
      <c r="BS319" s="52"/>
      <c r="BT319" s="52"/>
      <c r="BU319" s="418"/>
      <c r="BV319" s="419"/>
      <c r="BW319" s="419"/>
      <c r="BX319" s="419"/>
      <c r="BY319" s="419"/>
      <c r="BZ319" s="419"/>
      <c r="CA319" s="419"/>
      <c r="CB319" s="419"/>
      <c r="CC319" s="516"/>
    </row>
    <row r="320" spans="1:81" s="62" customFormat="1" ht="40.200000000000003" customHeight="1" thickBot="1" x14ac:dyDescent="0.35">
      <c r="A320" s="38"/>
      <c r="B320" s="462"/>
      <c r="C320" s="459"/>
      <c r="D320" s="610"/>
      <c r="E320" s="613"/>
      <c r="F320" s="613"/>
      <c r="G320" s="613"/>
      <c r="H320" s="613"/>
      <c r="I320" s="613"/>
      <c r="J320" s="487"/>
      <c r="K320" s="490"/>
      <c r="L320" s="475"/>
      <c r="M320" s="478"/>
      <c r="N320" s="481"/>
      <c r="O320" s="484"/>
      <c r="P320" s="522"/>
      <c r="Q320" s="525"/>
      <c r="R320" s="405"/>
      <c r="S320" s="44"/>
      <c r="T320" s="262"/>
      <c r="U320" s="262"/>
      <c r="V320" s="262"/>
      <c r="W320" s="44"/>
      <c r="X320" s="36"/>
      <c r="Y320" s="36"/>
      <c r="Z320" s="36"/>
      <c r="AA320" s="36"/>
      <c r="AB320" s="405"/>
      <c r="AC320" s="528"/>
      <c r="AD320" s="56">
        <f t="shared" si="285"/>
        <v>0</v>
      </c>
      <c r="AE320" s="56">
        <f t="shared" si="285"/>
        <v>0</v>
      </c>
      <c r="AF320" s="56">
        <f t="shared" si="285"/>
        <v>0</v>
      </c>
      <c r="AG320" s="56">
        <f t="shared" si="284"/>
        <v>0</v>
      </c>
      <c r="AH320" s="56">
        <f t="shared" si="284"/>
        <v>0</v>
      </c>
      <c r="AI320" s="56">
        <f t="shared" si="284"/>
        <v>0</v>
      </c>
      <c r="AJ320" s="56">
        <f t="shared" si="284"/>
        <v>0</v>
      </c>
      <c r="AK320" s="405"/>
      <c r="AL320" s="457"/>
      <c r="AM320" s="50">
        <f t="shared" si="278"/>
        <v>0</v>
      </c>
      <c r="AN320" s="53"/>
      <c r="AO320" s="53"/>
      <c r="AP320" s="53"/>
      <c r="AQ320" s="53"/>
      <c r="AR320" s="53"/>
      <c r="AS320" s="53"/>
      <c r="AT320" s="405"/>
      <c r="AU320" s="448"/>
      <c r="AV320" s="50">
        <f t="shared" si="279"/>
        <v>0</v>
      </c>
      <c r="AW320" s="53"/>
      <c r="AX320" s="53"/>
      <c r="AY320" s="53"/>
      <c r="AZ320" s="53"/>
      <c r="BA320" s="53"/>
      <c r="BB320" s="53"/>
      <c r="BC320" s="405"/>
      <c r="BD320" s="451"/>
      <c r="BE320" s="50">
        <f t="shared" si="280"/>
        <v>0</v>
      </c>
      <c r="BF320" s="53"/>
      <c r="BG320" s="53"/>
      <c r="BH320" s="53"/>
      <c r="BI320" s="53"/>
      <c r="BJ320" s="53"/>
      <c r="BK320" s="53"/>
      <c r="BL320" s="405"/>
      <c r="BM320" s="454"/>
      <c r="BN320" s="50">
        <f t="shared" si="281"/>
        <v>0</v>
      </c>
      <c r="BO320" s="53"/>
      <c r="BP320" s="53"/>
      <c r="BQ320" s="53"/>
      <c r="BR320" s="53"/>
      <c r="BS320" s="53"/>
      <c r="BT320" s="53"/>
      <c r="BU320" s="517"/>
      <c r="BV320" s="518"/>
      <c r="BW320" s="518"/>
      <c r="BX320" s="518"/>
      <c r="BY320" s="518"/>
      <c r="BZ320" s="518"/>
      <c r="CA320" s="518"/>
      <c r="CB320" s="518"/>
      <c r="CC320" s="519"/>
    </row>
    <row r="321" spans="1:81" s="62" customFormat="1" ht="40.200000000000003" customHeight="1" thickTop="1" x14ac:dyDescent="0.3">
      <c r="A321" s="38"/>
      <c r="B321" s="462"/>
      <c r="C321" s="459"/>
      <c r="D321" s="608"/>
      <c r="E321" s="611"/>
      <c r="F321" s="611"/>
      <c r="G321" s="611"/>
      <c r="H321" s="611"/>
      <c r="I321" s="611"/>
      <c r="J321" s="485">
        <v>502</v>
      </c>
      <c r="K321" s="488" t="str">
        <f>+Metas!K570</f>
        <v>Boletines impresos de resultados y análisis de la observación del delito.</v>
      </c>
      <c r="L321" s="473"/>
      <c r="M321" s="476">
        <f>SUM(N321:Q321)/4</f>
        <v>0</v>
      </c>
      <c r="N321" s="479"/>
      <c r="O321" s="482"/>
      <c r="P321" s="520"/>
      <c r="Q321" s="523"/>
      <c r="R321" s="403">
        <f>+$J321</f>
        <v>502</v>
      </c>
      <c r="S321" s="253"/>
      <c r="T321" s="260"/>
      <c r="U321" s="260"/>
      <c r="V321" s="260"/>
      <c r="W321" s="42"/>
      <c r="X321" s="34"/>
      <c r="Y321" s="34"/>
      <c r="Z321" s="34"/>
      <c r="AA321" s="34"/>
      <c r="AB321" s="403">
        <f t="shared" si="287"/>
        <v>502</v>
      </c>
      <c r="AC321" s="526">
        <f t="shared" ref="AC321" si="299">+L321</f>
        <v>0</v>
      </c>
      <c r="AD321" s="54">
        <f t="shared" si="285"/>
        <v>0</v>
      </c>
      <c r="AE321" s="54">
        <f t="shared" si="285"/>
        <v>0</v>
      </c>
      <c r="AF321" s="54">
        <f t="shared" si="285"/>
        <v>0</v>
      </c>
      <c r="AG321" s="54">
        <f t="shared" si="284"/>
        <v>0</v>
      </c>
      <c r="AH321" s="54">
        <f t="shared" si="284"/>
        <v>0</v>
      </c>
      <c r="AI321" s="54">
        <f t="shared" si="284"/>
        <v>0</v>
      </c>
      <c r="AJ321" s="54">
        <f t="shared" si="284"/>
        <v>0</v>
      </c>
      <c r="AK321" s="403">
        <f t="shared" si="289"/>
        <v>502</v>
      </c>
      <c r="AL321" s="455">
        <f>+N321</f>
        <v>0</v>
      </c>
      <c r="AM321" s="48">
        <f t="shared" si="278"/>
        <v>0</v>
      </c>
      <c r="AN321" s="51"/>
      <c r="AO321" s="51"/>
      <c r="AP321" s="51"/>
      <c r="AQ321" s="51"/>
      <c r="AR321" s="51"/>
      <c r="AS321" s="51"/>
      <c r="AT321" s="403">
        <f t="shared" si="290"/>
        <v>502</v>
      </c>
      <c r="AU321" s="446">
        <f>+O321</f>
        <v>0</v>
      </c>
      <c r="AV321" s="48">
        <f t="shared" si="279"/>
        <v>0</v>
      </c>
      <c r="AW321" s="51"/>
      <c r="AX321" s="51"/>
      <c r="AY321" s="51"/>
      <c r="AZ321" s="51"/>
      <c r="BA321" s="51"/>
      <c r="BB321" s="51"/>
      <c r="BC321" s="403">
        <f t="shared" si="291"/>
        <v>502</v>
      </c>
      <c r="BD321" s="449">
        <f>+P321</f>
        <v>0</v>
      </c>
      <c r="BE321" s="48">
        <f t="shared" si="280"/>
        <v>0</v>
      </c>
      <c r="BF321" s="51"/>
      <c r="BG321" s="51"/>
      <c r="BH321" s="51"/>
      <c r="BI321" s="51"/>
      <c r="BJ321" s="51"/>
      <c r="BK321" s="51"/>
      <c r="BL321" s="403">
        <f t="shared" si="292"/>
        <v>502</v>
      </c>
      <c r="BM321" s="452">
        <f>+Q321</f>
        <v>0</v>
      </c>
      <c r="BN321" s="48">
        <f t="shared" si="281"/>
        <v>0</v>
      </c>
      <c r="BO321" s="51"/>
      <c r="BP321" s="51"/>
      <c r="BQ321" s="51"/>
      <c r="BR321" s="51"/>
      <c r="BS321" s="51"/>
      <c r="BT321" s="51"/>
      <c r="BU321" s="513"/>
      <c r="BV321" s="514"/>
      <c r="BW321" s="514"/>
      <c r="BX321" s="514"/>
      <c r="BY321" s="514"/>
      <c r="BZ321" s="514"/>
      <c r="CA321" s="514"/>
      <c r="CB321" s="514"/>
      <c r="CC321" s="515"/>
    </row>
    <row r="322" spans="1:81" s="62" customFormat="1" ht="40.200000000000003" customHeight="1" x14ac:dyDescent="0.3">
      <c r="A322" s="38"/>
      <c r="B322" s="462"/>
      <c r="C322" s="459"/>
      <c r="D322" s="609"/>
      <c r="E322" s="612"/>
      <c r="F322" s="612"/>
      <c r="G322" s="612"/>
      <c r="H322" s="612"/>
      <c r="I322" s="612"/>
      <c r="J322" s="486"/>
      <c r="K322" s="489"/>
      <c r="L322" s="474"/>
      <c r="M322" s="477"/>
      <c r="N322" s="480"/>
      <c r="O322" s="483"/>
      <c r="P322" s="521"/>
      <c r="Q322" s="524"/>
      <c r="R322" s="404"/>
      <c r="S322" s="43"/>
      <c r="T322" s="261"/>
      <c r="U322" s="261"/>
      <c r="V322" s="261"/>
      <c r="W322" s="43"/>
      <c r="X322" s="35"/>
      <c r="Y322" s="35"/>
      <c r="Z322" s="35"/>
      <c r="AA322" s="35"/>
      <c r="AB322" s="404"/>
      <c r="AC322" s="527"/>
      <c r="AD322" s="55">
        <f t="shared" si="285"/>
        <v>0</v>
      </c>
      <c r="AE322" s="55">
        <f t="shared" si="285"/>
        <v>0</v>
      </c>
      <c r="AF322" s="55">
        <f t="shared" si="285"/>
        <v>0</v>
      </c>
      <c r="AG322" s="55">
        <f t="shared" si="284"/>
        <v>0</v>
      </c>
      <c r="AH322" s="55">
        <f t="shared" si="284"/>
        <v>0</v>
      </c>
      <c r="AI322" s="55">
        <f t="shared" si="284"/>
        <v>0</v>
      </c>
      <c r="AJ322" s="55">
        <f t="shared" si="284"/>
        <v>0</v>
      </c>
      <c r="AK322" s="404"/>
      <c r="AL322" s="456"/>
      <c r="AM322" s="49">
        <f t="shared" si="278"/>
        <v>0</v>
      </c>
      <c r="AN322" s="52"/>
      <c r="AO322" s="52"/>
      <c r="AP322" s="52"/>
      <c r="AQ322" s="52"/>
      <c r="AR322" s="52"/>
      <c r="AS322" s="52"/>
      <c r="AT322" s="404"/>
      <c r="AU322" s="447"/>
      <c r="AV322" s="49">
        <f t="shared" si="279"/>
        <v>0</v>
      </c>
      <c r="AW322" s="52"/>
      <c r="AX322" s="52"/>
      <c r="AY322" s="52"/>
      <c r="AZ322" s="52"/>
      <c r="BA322" s="52"/>
      <c r="BB322" s="52"/>
      <c r="BC322" s="404"/>
      <c r="BD322" s="450"/>
      <c r="BE322" s="49">
        <f t="shared" si="280"/>
        <v>0</v>
      </c>
      <c r="BF322" s="52"/>
      <c r="BG322" s="52"/>
      <c r="BH322" s="52"/>
      <c r="BI322" s="52"/>
      <c r="BJ322" s="52"/>
      <c r="BK322" s="52"/>
      <c r="BL322" s="404"/>
      <c r="BM322" s="453"/>
      <c r="BN322" s="49">
        <f t="shared" si="281"/>
        <v>0</v>
      </c>
      <c r="BO322" s="52"/>
      <c r="BP322" s="52"/>
      <c r="BQ322" s="52"/>
      <c r="BR322" s="52"/>
      <c r="BS322" s="52"/>
      <c r="BT322" s="52"/>
      <c r="BU322" s="418"/>
      <c r="BV322" s="419"/>
      <c r="BW322" s="419"/>
      <c r="BX322" s="419"/>
      <c r="BY322" s="419"/>
      <c r="BZ322" s="419"/>
      <c r="CA322" s="419"/>
      <c r="CB322" s="419"/>
      <c r="CC322" s="516"/>
    </row>
    <row r="323" spans="1:81" s="62" customFormat="1" ht="40.200000000000003" customHeight="1" x14ac:dyDescent="0.3">
      <c r="A323" s="38"/>
      <c r="B323" s="462"/>
      <c r="C323" s="459"/>
      <c r="D323" s="609"/>
      <c r="E323" s="612"/>
      <c r="F323" s="612"/>
      <c r="G323" s="612"/>
      <c r="H323" s="612"/>
      <c r="I323" s="612"/>
      <c r="J323" s="486"/>
      <c r="K323" s="489"/>
      <c r="L323" s="474"/>
      <c r="M323" s="477"/>
      <c r="N323" s="480"/>
      <c r="O323" s="483"/>
      <c r="P323" s="521"/>
      <c r="Q323" s="524"/>
      <c r="R323" s="404"/>
      <c r="S323" s="43"/>
      <c r="T323" s="261"/>
      <c r="U323" s="261"/>
      <c r="V323" s="261"/>
      <c r="W323" s="43"/>
      <c r="X323" s="35"/>
      <c r="Y323" s="35"/>
      <c r="Z323" s="35"/>
      <c r="AA323" s="35"/>
      <c r="AB323" s="404"/>
      <c r="AC323" s="527"/>
      <c r="AD323" s="55">
        <f t="shared" si="285"/>
        <v>0</v>
      </c>
      <c r="AE323" s="55">
        <f t="shared" si="285"/>
        <v>0</v>
      </c>
      <c r="AF323" s="55">
        <f t="shared" si="285"/>
        <v>0</v>
      </c>
      <c r="AG323" s="55">
        <f t="shared" si="284"/>
        <v>0</v>
      </c>
      <c r="AH323" s="55">
        <f t="shared" si="284"/>
        <v>0</v>
      </c>
      <c r="AI323" s="55">
        <f t="shared" si="284"/>
        <v>0</v>
      </c>
      <c r="AJ323" s="55">
        <f t="shared" si="284"/>
        <v>0</v>
      </c>
      <c r="AK323" s="404"/>
      <c r="AL323" s="456"/>
      <c r="AM323" s="49">
        <f t="shared" si="278"/>
        <v>0</v>
      </c>
      <c r="AN323" s="52"/>
      <c r="AO323" s="52"/>
      <c r="AP323" s="52"/>
      <c r="AQ323" s="52"/>
      <c r="AR323" s="52"/>
      <c r="AS323" s="52"/>
      <c r="AT323" s="404"/>
      <c r="AU323" s="447"/>
      <c r="AV323" s="49">
        <f t="shared" si="279"/>
        <v>0</v>
      </c>
      <c r="AW323" s="52"/>
      <c r="AX323" s="52"/>
      <c r="AY323" s="52"/>
      <c r="AZ323" s="52"/>
      <c r="BA323" s="52"/>
      <c r="BB323" s="52"/>
      <c r="BC323" s="404"/>
      <c r="BD323" s="450"/>
      <c r="BE323" s="49">
        <f t="shared" si="280"/>
        <v>0</v>
      </c>
      <c r="BF323" s="52"/>
      <c r="BG323" s="52"/>
      <c r="BH323" s="52"/>
      <c r="BI323" s="52"/>
      <c r="BJ323" s="52"/>
      <c r="BK323" s="52"/>
      <c r="BL323" s="404"/>
      <c r="BM323" s="453"/>
      <c r="BN323" s="49">
        <f t="shared" si="281"/>
        <v>0</v>
      </c>
      <c r="BO323" s="52"/>
      <c r="BP323" s="52"/>
      <c r="BQ323" s="52"/>
      <c r="BR323" s="52"/>
      <c r="BS323" s="52"/>
      <c r="BT323" s="52"/>
      <c r="BU323" s="418"/>
      <c r="BV323" s="419"/>
      <c r="BW323" s="419"/>
      <c r="BX323" s="419"/>
      <c r="BY323" s="419"/>
      <c r="BZ323" s="419"/>
      <c r="CA323" s="419"/>
      <c r="CB323" s="419"/>
      <c r="CC323" s="516"/>
    </row>
    <row r="324" spans="1:81" s="62" customFormat="1" ht="40.200000000000003" customHeight="1" thickBot="1" x14ac:dyDescent="0.35">
      <c r="A324" s="38"/>
      <c r="B324" s="462"/>
      <c r="C324" s="459"/>
      <c r="D324" s="610"/>
      <c r="E324" s="613"/>
      <c r="F324" s="613"/>
      <c r="G324" s="613"/>
      <c r="H324" s="613"/>
      <c r="I324" s="613"/>
      <c r="J324" s="487"/>
      <c r="K324" s="490"/>
      <c r="L324" s="475"/>
      <c r="M324" s="478"/>
      <c r="N324" s="481"/>
      <c r="O324" s="484"/>
      <c r="P324" s="522"/>
      <c r="Q324" s="525"/>
      <c r="R324" s="405"/>
      <c r="S324" s="44"/>
      <c r="T324" s="262"/>
      <c r="U324" s="262"/>
      <c r="V324" s="262"/>
      <c r="W324" s="44"/>
      <c r="X324" s="36"/>
      <c r="Y324" s="36"/>
      <c r="Z324" s="36"/>
      <c r="AA324" s="36"/>
      <c r="AB324" s="405"/>
      <c r="AC324" s="528"/>
      <c r="AD324" s="56">
        <f t="shared" si="285"/>
        <v>0</v>
      </c>
      <c r="AE324" s="56">
        <f t="shared" si="285"/>
        <v>0</v>
      </c>
      <c r="AF324" s="56">
        <f t="shared" si="285"/>
        <v>0</v>
      </c>
      <c r="AG324" s="56">
        <f t="shared" si="284"/>
        <v>0</v>
      </c>
      <c r="AH324" s="56">
        <f t="shared" si="284"/>
        <v>0</v>
      </c>
      <c r="AI324" s="56">
        <f t="shared" si="284"/>
        <v>0</v>
      </c>
      <c r="AJ324" s="56">
        <f t="shared" si="284"/>
        <v>0</v>
      </c>
      <c r="AK324" s="405"/>
      <c r="AL324" s="457"/>
      <c r="AM324" s="50">
        <f t="shared" si="278"/>
        <v>0</v>
      </c>
      <c r="AN324" s="53"/>
      <c r="AO324" s="53"/>
      <c r="AP324" s="53"/>
      <c r="AQ324" s="53"/>
      <c r="AR324" s="53"/>
      <c r="AS324" s="53"/>
      <c r="AT324" s="405"/>
      <c r="AU324" s="448"/>
      <c r="AV324" s="50">
        <f t="shared" si="279"/>
        <v>0</v>
      </c>
      <c r="AW324" s="53"/>
      <c r="AX324" s="53"/>
      <c r="AY324" s="53"/>
      <c r="AZ324" s="53"/>
      <c r="BA324" s="53"/>
      <c r="BB324" s="53"/>
      <c r="BC324" s="405"/>
      <c r="BD324" s="451"/>
      <c r="BE324" s="50">
        <f t="shared" si="280"/>
        <v>0</v>
      </c>
      <c r="BF324" s="53"/>
      <c r="BG324" s="53"/>
      <c r="BH324" s="53"/>
      <c r="BI324" s="53"/>
      <c r="BJ324" s="53"/>
      <c r="BK324" s="53"/>
      <c r="BL324" s="405"/>
      <c r="BM324" s="454"/>
      <c r="BN324" s="50">
        <f t="shared" si="281"/>
        <v>0</v>
      </c>
      <c r="BO324" s="53"/>
      <c r="BP324" s="53"/>
      <c r="BQ324" s="53"/>
      <c r="BR324" s="53"/>
      <c r="BS324" s="53"/>
      <c r="BT324" s="53"/>
      <c r="BU324" s="517"/>
      <c r="BV324" s="518"/>
      <c r="BW324" s="518"/>
      <c r="BX324" s="518"/>
      <c r="BY324" s="518"/>
      <c r="BZ324" s="518"/>
      <c r="CA324" s="518"/>
      <c r="CB324" s="518"/>
      <c r="CC324" s="519"/>
    </row>
    <row r="325" spans="1:81" s="62" customFormat="1" ht="40.200000000000003" customHeight="1" thickTop="1" x14ac:dyDescent="0.3">
      <c r="A325" s="38"/>
      <c r="B325" s="462"/>
      <c r="C325" s="459"/>
      <c r="D325" s="608"/>
      <c r="E325" s="611"/>
      <c r="F325" s="611"/>
      <c r="G325" s="611"/>
      <c r="H325" s="611"/>
      <c r="I325" s="611"/>
      <c r="J325" s="485">
        <v>503</v>
      </c>
      <c r="K325" s="488" t="str">
        <f>+Metas!K571</f>
        <v>Informes emitidos por el Nodo de Norte de Santander de la Red Nacional de Observatorios de Derechos Humanos y Derechos Internacional Humanitario impresos y publicados.</v>
      </c>
      <c r="L325" s="473"/>
      <c r="M325" s="476">
        <f>SUM(N325:Q325)/4</f>
        <v>0</v>
      </c>
      <c r="N325" s="479"/>
      <c r="O325" s="482"/>
      <c r="P325" s="520"/>
      <c r="Q325" s="523"/>
      <c r="R325" s="403">
        <f>+$J325</f>
        <v>503</v>
      </c>
      <c r="S325" s="253"/>
      <c r="T325" s="260"/>
      <c r="U325" s="260"/>
      <c r="V325" s="260"/>
      <c r="W325" s="42"/>
      <c r="X325" s="34"/>
      <c r="Y325" s="34"/>
      <c r="Z325" s="34"/>
      <c r="AA325" s="34"/>
      <c r="AB325" s="403">
        <f t="shared" si="287"/>
        <v>503</v>
      </c>
      <c r="AC325" s="526">
        <f t="shared" ref="AC325" si="300">+L325</f>
        <v>0</v>
      </c>
      <c r="AD325" s="54">
        <f t="shared" si="285"/>
        <v>0</v>
      </c>
      <c r="AE325" s="54">
        <f t="shared" si="285"/>
        <v>0</v>
      </c>
      <c r="AF325" s="54">
        <f t="shared" si="285"/>
        <v>0</v>
      </c>
      <c r="AG325" s="54">
        <f t="shared" si="284"/>
        <v>0</v>
      </c>
      <c r="AH325" s="54">
        <f t="shared" si="284"/>
        <v>0</v>
      </c>
      <c r="AI325" s="54">
        <f t="shared" si="284"/>
        <v>0</v>
      </c>
      <c r="AJ325" s="54">
        <f t="shared" si="284"/>
        <v>0</v>
      </c>
      <c r="AK325" s="403">
        <f t="shared" si="289"/>
        <v>503</v>
      </c>
      <c r="AL325" s="455">
        <f>+N325</f>
        <v>0</v>
      </c>
      <c r="AM325" s="48">
        <f t="shared" si="278"/>
        <v>0</v>
      </c>
      <c r="AN325" s="51"/>
      <c r="AO325" s="51"/>
      <c r="AP325" s="51"/>
      <c r="AQ325" s="51"/>
      <c r="AR325" s="51"/>
      <c r="AS325" s="51"/>
      <c r="AT325" s="403">
        <f t="shared" si="290"/>
        <v>503</v>
      </c>
      <c r="AU325" s="446">
        <f>+O325</f>
        <v>0</v>
      </c>
      <c r="AV325" s="48">
        <f t="shared" si="279"/>
        <v>0</v>
      </c>
      <c r="AW325" s="51"/>
      <c r="AX325" s="51"/>
      <c r="AY325" s="51"/>
      <c r="AZ325" s="51"/>
      <c r="BA325" s="51"/>
      <c r="BB325" s="51"/>
      <c r="BC325" s="403">
        <f t="shared" si="291"/>
        <v>503</v>
      </c>
      <c r="BD325" s="449">
        <f>+P325</f>
        <v>0</v>
      </c>
      <c r="BE325" s="48">
        <f t="shared" si="280"/>
        <v>0</v>
      </c>
      <c r="BF325" s="51"/>
      <c r="BG325" s="51"/>
      <c r="BH325" s="51"/>
      <c r="BI325" s="51"/>
      <c r="BJ325" s="51"/>
      <c r="BK325" s="51"/>
      <c r="BL325" s="403">
        <f t="shared" si="292"/>
        <v>503</v>
      </c>
      <c r="BM325" s="452">
        <f>+Q325</f>
        <v>0</v>
      </c>
      <c r="BN325" s="48">
        <f t="shared" si="281"/>
        <v>0</v>
      </c>
      <c r="BO325" s="51"/>
      <c r="BP325" s="51"/>
      <c r="BQ325" s="51"/>
      <c r="BR325" s="51"/>
      <c r="BS325" s="51"/>
      <c r="BT325" s="51"/>
      <c r="BU325" s="513"/>
      <c r="BV325" s="514"/>
      <c r="BW325" s="514"/>
      <c r="BX325" s="514"/>
      <c r="BY325" s="514"/>
      <c r="BZ325" s="514"/>
      <c r="CA325" s="514"/>
      <c r="CB325" s="514"/>
      <c r="CC325" s="515"/>
    </row>
    <row r="326" spans="1:81" s="62" customFormat="1" ht="40.200000000000003" customHeight="1" x14ac:dyDescent="0.3">
      <c r="A326" s="38"/>
      <c r="B326" s="462"/>
      <c r="C326" s="459"/>
      <c r="D326" s="609"/>
      <c r="E326" s="612"/>
      <c r="F326" s="612"/>
      <c r="G326" s="612"/>
      <c r="H326" s="612"/>
      <c r="I326" s="612"/>
      <c r="J326" s="486"/>
      <c r="K326" s="489"/>
      <c r="L326" s="474"/>
      <c r="M326" s="477"/>
      <c r="N326" s="480"/>
      <c r="O326" s="483"/>
      <c r="P326" s="521"/>
      <c r="Q326" s="524"/>
      <c r="R326" s="404"/>
      <c r="S326" s="43"/>
      <c r="T326" s="261"/>
      <c r="U326" s="261"/>
      <c r="V326" s="261"/>
      <c r="W326" s="43"/>
      <c r="X326" s="35"/>
      <c r="Y326" s="35"/>
      <c r="Z326" s="35"/>
      <c r="AA326" s="35"/>
      <c r="AB326" s="404"/>
      <c r="AC326" s="527"/>
      <c r="AD326" s="55">
        <f t="shared" si="285"/>
        <v>0</v>
      </c>
      <c r="AE326" s="55">
        <f t="shared" si="285"/>
        <v>0</v>
      </c>
      <c r="AF326" s="55">
        <f t="shared" si="285"/>
        <v>0</v>
      </c>
      <c r="AG326" s="55">
        <f t="shared" si="284"/>
        <v>0</v>
      </c>
      <c r="AH326" s="55">
        <f t="shared" si="284"/>
        <v>0</v>
      </c>
      <c r="AI326" s="55">
        <f t="shared" si="284"/>
        <v>0</v>
      </c>
      <c r="AJ326" s="55">
        <f t="shared" si="284"/>
        <v>0</v>
      </c>
      <c r="AK326" s="404"/>
      <c r="AL326" s="456"/>
      <c r="AM326" s="49">
        <f t="shared" si="278"/>
        <v>0</v>
      </c>
      <c r="AN326" s="52"/>
      <c r="AO326" s="52"/>
      <c r="AP326" s="52"/>
      <c r="AQ326" s="52"/>
      <c r="AR326" s="52"/>
      <c r="AS326" s="52"/>
      <c r="AT326" s="404"/>
      <c r="AU326" s="447"/>
      <c r="AV326" s="49">
        <f t="shared" si="279"/>
        <v>0</v>
      </c>
      <c r="AW326" s="52"/>
      <c r="AX326" s="52"/>
      <c r="AY326" s="52"/>
      <c r="AZ326" s="52"/>
      <c r="BA326" s="52"/>
      <c r="BB326" s="52"/>
      <c r="BC326" s="404"/>
      <c r="BD326" s="450"/>
      <c r="BE326" s="49">
        <f t="shared" si="280"/>
        <v>0</v>
      </c>
      <c r="BF326" s="52"/>
      <c r="BG326" s="52"/>
      <c r="BH326" s="52"/>
      <c r="BI326" s="52"/>
      <c r="BJ326" s="52"/>
      <c r="BK326" s="52"/>
      <c r="BL326" s="404"/>
      <c r="BM326" s="453"/>
      <c r="BN326" s="49">
        <f t="shared" si="281"/>
        <v>0</v>
      </c>
      <c r="BO326" s="52"/>
      <c r="BP326" s="52"/>
      <c r="BQ326" s="52"/>
      <c r="BR326" s="52"/>
      <c r="BS326" s="52"/>
      <c r="BT326" s="52"/>
      <c r="BU326" s="418"/>
      <c r="BV326" s="419"/>
      <c r="BW326" s="419"/>
      <c r="BX326" s="419"/>
      <c r="BY326" s="419"/>
      <c r="BZ326" s="419"/>
      <c r="CA326" s="419"/>
      <c r="CB326" s="419"/>
      <c r="CC326" s="516"/>
    </row>
    <row r="327" spans="1:81" s="62" customFormat="1" ht="40.200000000000003" customHeight="1" x14ac:dyDescent="0.3">
      <c r="A327" s="38"/>
      <c r="B327" s="462"/>
      <c r="C327" s="459"/>
      <c r="D327" s="609"/>
      <c r="E327" s="612"/>
      <c r="F327" s="612"/>
      <c r="G327" s="612"/>
      <c r="H327" s="612"/>
      <c r="I327" s="612"/>
      <c r="J327" s="486"/>
      <c r="K327" s="489"/>
      <c r="L327" s="474"/>
      <c r="M327" s="477"/>
      <c r="N327" s="480"/>
      <c r="O327" s="483"/>
      <c r="P327" s="521"/>
      <c r="Q327" s="524"/>
      <c r="R327" s="404"/>
      <c r="S327" s="43"/>
      <c r="T327" s="261"/>
      <c r="U327" s="261"/>
      <c r="V327" s="261"/>
      <c r="W327" s="43"/>
      <c r="X327" s="35"/>
      <c r="Y327" s="35"/>
      <c r="Z327" s="35"/>
      <c r="AA327" s="35"/>
      <c r="AB327" s="404"/>
      <c r="AC327" s="527"/>
      <c r="AD327" s="55">
        <f t="shared" si="285"/>
        <v>0</v>
      </c>
      <c r="AE327" s="55">
        <f t="shared" si="285"/>
        <v>0</v>
      </c>
      <c r="AF327" s="55">
        <f t="shared" si="285"/>
        <v>0</v>
      </c>
      <c r="AG327" s="55">
        <f t="shared" si="284"/>
        <v>0</v>
      </c>
      <c r="AH327" s="55">
        <f t="shared" si="284"/>
        <v>0</v>
      </c>
      <c r="AI327" s="55">
        <f t="shared" si="284"/>
        <v>0</v>
      </c>
      <c r="AJ327" s="55">
        <f t="shared" si="284"/>
        <v>0</v>
      </c>
      <c r="AK327" s="404"/>
      <c r="AL327" s="456"/>
      <c r="AM327" s="49">
        <f t="shared" si="278"/>
        <v>0</v>
      </c>
      <c r="AN327" s="52"/>
      <c r="AO327" s="52"/>
      <c r="AP327" s="52"/>
      <c r="AQ327" s="52"/>
      <c r="AR327" s="52"/>
      <c r="AS327" s="52"/>
      <c r="AT327" s="404"/>
      <c r="AU327" s="447"/>
      <c r="AV327" s="49">
        <f t="shared" si="279"/>
        <v>0</v>
      </c>
      <c r="AW327" s="52"/>
      <c r="AX327" s="52"/>
      <c r="AY327" s="52"/>
      <c r="AZ327" s="52"/>
      <c r="BA327" s="52"/>
      <c r="BB327" s="52"/>
      <c r="BC327" s="404"/>
      <c r="BD327" s="450"/>
      <c r="BE327" s="49">
        <f t="shared" si="280"/>
        <v>0</v>
      </c>
      <c r="BF327" s="52"/>
      <c r="BG327" s="52"/>
      <c r="BH327" s="52"/>
      <c r="BI327" s="52"/>
      <c r="BJ327" s="52"/>
      <c r="BK327" s="52"/>
      <c r="BL327" s="404"/>
      <c r="BM327" s="453"/>
      <c r="BN327" s="49">
        <f t="shared" si="281"/>
        <v>0</v>
      </c>
      <c r="BO327" s="52"/>
      <c r="BP327" s="52"/>
      <c r="BQ327" s="52"/>
      <c r="BR327" s="52"/>
      <c r="BS327" s="52"/>
      <c r="BT327" s="52"/>
      <c r="BU327" s="418"/>
      <c r="BV327" s="419"/>
      <c r="BW327" s="419"/>
      <c r="BX327" s="419"/>
      <c r="BY327" s="419"/>
      <c r="BZ327" s="419"/>
      <c r="CA327" s="419"/>
      <c r="CB327" s="419"/>
      <c r="CC327" s="516"/>
    </row>
    <row r="328" spans="1:81" s="62" customFormat="1" ht="40.200000000000003" customHeight="1" thickBot="1" x14ac:dyDescent="0.35">
      <c r="A328" s="38"/>
      <c r="B328" s="462"/>
      <c r="C328" s="459"/>
      <c r="D328" s="610"/>
      <c r="E328" s="613"/>
      <c r="F328" s="613"/>
      <c r="G328" s="613"/>
      <c r="H328" s="613"/>
      <c r="I328" s="613"/>
      <c r="J328" s="487"/>
      <c r="K328" s="490"/>
      <c r="L328" s="475"/>
      <c r="M328" s="478"/>
      <c r="N328" s="481"/>
      <c r="O328" s="484"/>
      <c r="P328" s="522"/>
      <c r="Q328" s="525"/>
      <c r="R328" s="405"/>
      <c r="S328" s="44"/>
      <c r="T328" s="262"/>
      <c r="U328" s="262"/>
      <c r="V328" s="262"/>
      <c r="W328" s="44"/>
      <c r="X328" s="36"/>
      <c r="Y328" s="36"/>
      <c r="Z328" s="36"/>
      <c r="AA328" s="36"/>
      <c r="AB328" s="405"/>
      <c r="AC328" s="528"/>
      <c r="AD328" s="56">
        <f t="shared" si="285"/>
        <v>0</v>
      </c>
      <c r="AE328" s="56">
        <f t="shared" si="285"/>
        <v>0</v>
      </c>
      <c r="AF328" s="56">
        <f t="shared" si="285"/>
        <v>0</v>
      </c>
      <c r="AG328" s="56">
        <f t="shared" si="284"/>
        <v>0</v>
      </c>
      <c r="AH328" s="56">
        <f t="shared" si="284"/>
        <v>0</v>
      </c>
      <c r="AI328" s="56">
        <f t="shared" si="284"/>
        <v>0</v>
      </c>
      <c r="AJ328" s="56">
        <f t="shared" si="284"/>
        <v>0</v>
      </c>
      <c r="AK328" s="405"/>
      <c r="AL328" s="457"/>
      <c r="AM328" s="50">
        <f t="shared" si="278"/>
        <v>0</v>
      </c>
      <c r="AN328" s="53"/>
      <c r="AO328" s="53"/>
      <c r="AP328" s="53"/>
      <c r="AQ328" s="53"/>
      <c r="AR328" s="53"/>
      <c r="AS328" s="53"/>
      <c r="AT328" s="405"/>
      <c r="AU328" s="448"/>
      <c r="AV328" s="50">
        <f t="shared" si="279"/>
        <v>0</v>
      </c>
      <c r="AW328" s="53"/>
      <c r="AX328" s="53"/>
      <c r="AY328" s="53"/>
      <c r="AZ328" s="53"/>
      <c r="BA328" s="53"/>
      <c r="BB328" s="53"/>
      <c r="BC328" s="405"/>
      <c r="BD328" s="451"/>
      <c r="BE328" s="50">
        <f t="shared" si="280"/>
        <v>0</v>
      </c>
      <c r="BF328" s="53"/>
      <c r="BG328" s="53"/>
      <c r="BH328" s="53"/>
      <c r="BI328" s="53"/>
      <c r="BJ328" s="53"/>
      <c r="BK328" s="53"/>
      <c r="BL328" s="405"/>
      <c r="BM328" s="454"/>
      <c r="BN328" s="50">
        <f t="shared" si="281"/>
        <v>0</v>
      </c>
      <c r="BO328" s="53"/>
      <c r="BP328" s="53"/>
      <c r="BQ328" s="53"/>
      <c r="BR328" s="53"/>
      <c r="BS328" s="53"/>
      <c r="BT328" s="53"/>
      <c r="BU328" s="517"/>
      <c r="BV328" s="518"/>
      <c r="BW328" s="518"/>
      <c r="BX328" s="518"/>
      <c r="BY328" s="518"/>
      <c r="BZ328" s="518"/>
      <c r="CA328" s="518"/>
      <c r="CB328" s="518"/>
      <c r="CC328" s="519"/>
    </row>
    <row r="329" spans="1:81" s="62" customFormat="1" ht="40.200000000000003" customHeight="1" thickTop="1" x14ac:dyDescent="0.3">
      <c r="A329" s="38"/>
      <c r="B329" s="462"/>
      <c r="C329" s="459"/>
      <c r="D329" s="608"/>
      <c r="E329" s="611"/>
      <c r="F329" s="611"/>
      <c r="G329" s="611"/>
      <c r="H329" s="611"/>
      <c r="I329" s="611"/>
      <c r="J329" s="485">
        <v>504</v>
      </c>
      <c r="K329" s="488" t="str">
        <f>+Metas!K572</f>
        <v>Acompañamiento a los Consejos Municipales y Departamental de Paz en el análisis de las conflictividades sociales en las poblaciones y sectores priorizados.</v>
      </c>
      <c r="L329" s="662"/>
      <c r="M329" s="648">
        <f>SUM(N329:Q329)</f>
        <v>0</v>
      </c>
      <c r="N329" s="650"/>
      <c r="O329" s="664"/>
      <c r="P329" s="668"/>
      <c r="Q329" s="640"/>
      <c r="R329" s="403">
        <f>+$J329</f>
        <v>504</v>
      </c>
      <c r="S329" s="253"/>
      <c r="T329" s="260"/>
      <c r="U329" s="260"/>
      <c r="V329" s="260"/>
      <c r="W329" s="42"/>
      <c r="X329" s="34"/>
      <c r="Y329" s="34"/>
      <c r="Z329" s="34"/>
      <c r="AA329" s="34"/>
      <c r="AB329" s="403">
        <f t="shared" si="287"/>
        <v>504</v>
      </c>
      <c r="AC329" s="526">
        <f t="shared" ref="AC329" si="301">+L329</f>
        <v>0</v>
      </c>
      <c r="AD329" s="54">
        <f t="shared" si="285"/>
        <v>0</v>
      </c>
      <c r="AE329" s="54">
        <f t="shared" si="285"/>
        <v>0</v>
      </c>
      <c r="AF329" s="54">
        <f t="shared" si="285"/>
        <v>0</v>
      </c>
      <c r="AG329" s="54">
        <f t="shared" si="284"/>
        <v>0</v>
      </c>
      <c r="AH329" s="54">
        <f t="shared" si="284"/>
        <v>0</v>
      </c>
      <c r="AI329" s="54">
        <f t="shared" si="284"/>
        <v>0</v>
      </c>
      <c r="AJ329" s="54">
        <f t="shared" si="284"/>
        <v>0</v>
      </c>
      <c r="AK329" s="403">
        <f t="shared" si="289"/>
        <v>504</v>
      </c>
      <c r="AL329" s="455">
        <f>+N329</f>
        <v>0</v>
      </c>
      <c r="AM329" s="48">
        <f t="shared" si="278"/>
        <v>0</v>
      </c>
      <c r="AN329" s="51"/>
      <c r="AO329" s="51"/>
      <c r="AP329" s="51"/>
      <c r="AQ329" s="51"/>
      <c r="AR329" s="51"/>
      <c r="AS329" s="51"/>
      <c r="AT329" s="403">
        <f t="shared" si="290"/>
        <v>504</v>
      </c>
      <c r="AU329" s="446">
        <f>+O329</f>
        <v>0</v>
      </c>
      <c r="AV329" s="48">
        <f t="shared" si="279"/>
        <v>0</v>
      </c>
      <c r="AW329" s="51"/>
      <c r="AX329" s="51"/>
      <c r="AY329" s="51"/>
      <c r="AZ329" s="51"/>
      <c r="BA329" s="51"/>
      <c r="BB329" s="51"/>
      <c r="BC329" s="403">
        <f t="shared" si="291"/>
        <v>504</v>
      </c>
      <c r="BD329" s="449">
        <f>+P329</f>
        <v>0</v>
      </c>
      <c r="BE329" s="48">
        <f t="shared" si="280"/>
        <v>0</v>
      </c>
      <c r="BF329" s="51"/>
      <c r="BG329" s="51"/>
      <c r="BH329" s="51"/>
      <c r="BI329" s="51"/>
      <c r="BJ329" s="51"/>
      <c r="BK329" s="51"/>
      <c r="BL329" s="403">
        <f t="shared" si="292"/>
        <v>504</v>
      </c>
      <c r="BM329" s="452">
        <f>+Q329</f>
        <v>0</v>
      </c>
      <c r="BN329" s="48">
        <f t="shared" si="281"/>
        <v>0</v>
      </c>
      <c r="BO329" s="51"/>
      <c r="BP329" s="51"/>
      <c r="BQ329" s="51"/>
      <c r="BR329" s="51"/>
      <c r="BS329" s="51"/>
      <c r="BT329" s="51"/>
      <c r="BU329" s="513"/>
      <c r="BV329" s="514"/>
      <c r="BW329" s="514"/>
      <c r="BX329" s="514"/>
      <c r="BY329" s="514"/>
      <c r="BZ329" s="514"/>
      <c r="CA329" s="514"/>
      <c r="CB329" s="514"/>
      <c r="CC329" s="515"/>
    </row>
    <row r="330" spans="1:81" s="62" customFormat="1" ht="40.200000000000003" customHeight="1" x14ac:dyDescent="0.3">
      <c r="A330" s="38"/>
      <c r="B330" s="462"/>
      <c r="C330" s="459"/>
      <c r="D330" s="609"/>
      <c r="E330" s="612"/>
      <c r="F330" s="612"/>
      <c r="G330" s="612"/>
      <c r="H330" s="612"/>
      <c r="I330" s="612"/>
      <c r="J330" s="486"/>
      <c r="K330" s="489"/>
      <c r="L330" s="663"/>
      <c r="M330" s="649"/>
      <c r="N330" s="651"/>
      <c r="O330" s="665"/>
      <c r="P330" s="669"/>
      <c r="Q330" s="671"/>
      <c r="R330" s="404"/>
      <c r="S330" s="43"/>
      <c r="T330" s="261"/>
      <c r="U330" s="261"/>
      <c r="V330" s="261"/>
      <c r="W330" s="43"/>
      <c r="X330" s="35"/>
      <c r="Y330" s="35"/>
      <c r="Z330" s="35"/>
      <c r="AA330" s="35"/>
      <c r="AB330" s="404"/>
      <c r="AC330" s="527"/>
      <c r="AD330" s="55">
        <f t="shared" si="285"/>
        <v>0</v>
      </c>
      <c r="AE330" s="55">
        <f t="shared" si="285"/>
        <v>0</v>
      </c>
      <c r="AF330" s="55">
        <f t="shared" si="285"/>
        <v>0</v>
      </c>
      <c r="AG330" s="55">
        <f t="shared" si="284"/>
        <v>0</v>
      </c>
      <c r="AH330" s="55">
        <f t="shared" si="284"/>
        <v>0</v>
      </c>
      <c r="AI330" s="55">
        <f t="shared" si="284"/>
        <v>0</v>
      </c>
      <c r="AJ330" s="55">
        <f t="shared" si="284"/>
        <v>0</v>
      </c>
      <c r="AK330" s="404"/>
      <c r="AL330" s="456"/>
      <c r="AM330" s="49">
        <f t="shared" si="278"/>
        <v>0</v>
      </c>
      <c r="AN330" s="52"/>
      <c r="AO330" s="52"/>
      <c r="AP330" s="52"/>
      <c r="AQ330" s="52"/>
      <c r="AR330" s="52"/>
      <c r="AS330" s="52"/>
      <c r="AT330" s="404"/>
      <c r="AU330" s="447"/>
      <c r="AV330" s="49">
        <f t="shared" si="279"/>
        <v>0</v>
      </c>
      <c r="AW330" s="52"/>
      <c r="AX330" s="52"/>
      <c r="AY330" s="52"/>
      <c r="AZ330" s="52"/>
      <c r="BA330" s="52"/>
      <c r="BB330" s="52"/>
      <c r="BC330" s="404"/>
      <c r="BD330" s="450"/>
      <c r="BE330" s="49">
        <f t="shared" si="280"/>
        <v>0</v>
      </c>
      <c r="BF330" s="52"/>
      <c r="BG330" s="52"/>
      <c r="BH330" s="52"/>
      <c r="BI330" s="52"/>
      <c r="BJ330" s="52"/>
      <c r="BK330" s="52"/>
      <c r="BL330" s="404"/>
      <c r="BM330" s="453"/>
      <c r="BN330" s="49">
        <f t="shared" si="281"/>
        <v>0</v>
      </c>
      <c r="BO330" s="52"/>
      <c r="BP330" s="52"/>
      <c r="BQ330" s="52"/>
      <c r="BR330" s="52"/>
      <c r="BS330" s="52"/>
      <c r="BT330" s="52"/>
      <c r="BU330" s="418"/>
      <c r="BV330" s="419"/>
      <c r="BW330" s="419"/>
      <c r="BX330" s="419"/>
      <c r="BY330" s="419"/>
      <c r="BZ330" s="419"/>
      <c r="CA330" s="419"/>
      <c r="CB330" s="419"/>
      <c r="CC330" s="516"/>
    </row>
    <row r="331" spans="1:81" s="62" customFormat="1" ht="40.200000000000003" customHeight="1" x14ac:dyDescent="0.3">
      <c r="A331" s="38"/>
      <c r="B331" s="462"/>
      <c r="C331" s="459"/>
      <c r="D331" s="609"/>
      <c r="E331" s="612"/>
      <c r="F331" s="612"/>
      <c r="G331" s="612"/>
      <c r="H331" s="612"/>
      <c r="I331" s="612"/>
      <c r="J331" s="486"/>
      <c r="K331" s="489"/>
      <c r="L331" s="663"/>
      <c r="M331" s="649"/>
      <c r="N331" s="651"/>
      <c r="O331" s="665"/>
      <c r="P331" s="669"/>
      <c r="Q331" s="671"/>
      <c r="R331" s="404"/>
      <c r="S331" s="43"/>
      <c r="T331" s="261"/>
      <c r="U331" s="261"/>
      <c r="V331" s="261"/>
      <c r="W331" s="43"/>
      <c r="X331" s="35"/>
      <c r="Y331" s="35"/>
      <c r="Z331" s="35"/>
      <c r="AA331" s="35"/>
      <c r="AB331" s="404"/>
      <c r="AC331" s="527"/>
      <c r="AD331" s="55">
        <f t="shared" si="285"/>
        <v>0</v>
      </c>
      <c r="AE331" s="55">
        <f t="shared" si="285"/>
        <v>0</v>
      </c>
      <c r="AF331" s="55">
        <f t="shared" si="285"/>
        <v>0</v>
      </c>
      <c r="AG331" s="55">
        <f t="shared" si="284"/>
        <v>0</v>
      </c>
      <c r="AH331" s="55">
        <f t="shared" si="284"/>
        <v>0</v>
      </c>
      <c r="AI331" s="55">
        <f t="shared" si="284"/>
        <v>0</v>
      </c>
      <c r="AJ331" s="55">
        <f t="shared" si="284"/>
        <v>0</v>
      </c>
      <c r="AK331" s="404"/>
      <c r="AL331" s="456"/>
      <c r="AM331" s="49">
        <f t="shared" si="278"/>
        <v>0</v>
      </c>
      <c r="AN331" s="52"/>
      <c r="AO331" s="52"/>
      <c r="AP331" s="52"/>
      <c r="AQ331" s="52"/>
      <c r="AR331" s="52"/>
      <c r="AS331" s="52"/>
      <c r="AT331" s="404"/>
      <c r="AU331" s="447"/>
      <c r="AV331" s="49">
        <f t="shared" si="279"/>
        <v>0</v>
      </c>
      <c r="AW331" s="52"/>
      <c r="AX331" s="52"/>
      <c r="AY331" s="52"/>
      <c r="AZ331" s="52"/>
      <c r="BA331" s="52"/>
      <c r="BB331" s="52"/>
      <c r="BC331" s="404"/>
      <c r="BD331" s="450"/>
      <c r="BE331" s="49">
        <f t="shared" si="280"/>
        <v>0</v>
      </c>
      <c r="BF331" s="52"/>
      <c r="BG331" s="52"/>
      <c r="BH331" s="52"/>
      <c r="BI331" s="52"/>
      <c r="BJ331" s="52"/>
      <c r="BK331" s="52"/>
      <c r="BL331" s="404"/>
      <c r="BM331" s="453"/>
      <c r="BN331" s="49">
        <f t="shared" si="281"/>
        <v>0</v>
      </c>
      <c r="BO331" s="52"/>
      <c r="BP331" s="52"/>
      <c r="BQ331" s="52"/>
      <c r="BR331" s="52"/>
      <c r="BS331" s="52"/>
      <c r="BT331" s="52"/>
      <c r="BU331" s="418"/>
      <c r="BV331" s="419"/>
      <c r="BW331" s="419"/>
      <c r="BX331" s="419"/>
      <c r="BY331" s="419"/>
      <c r="BZ331" s="419"/>
      <c r="CA331" s="419"/>
      <c r="CB331" s="419"/>
      <c r="CC331" s="516"/>
    </row>
    <row r="332" spans="1:81" s="62" customFormat="1" ht="40.200000000000003" customHeight="1" thickBot="1" x14ac:dyDescent="0.35">
      <c r="A332" s="38"/>
      <c r="B332" s="462"/>
      <c r="C332" s="459"/>
      <c r="D332" s="610"/>
      <c r="E332" s="613"/>
      <c r="F332" s="613"/>
      <c r="G332" s="613"/>
      <c r="H332" s="613"/>
      <c r="I332" s="613"/>
      <c r="J332" s="487"/>
      <c r="K332" s="490"/>
      <c r="L332" s="673"/>
      <c r="M332" s="674"/>
      <c r="N332" s="666"/>
      <c r="O332" s="667"/>
      <c r="P332" s="670"/>
      <c r="Q332" s="672"/>
      <c r="R332" s="405"/>
      <c r="S332" s="44"/>
      <c r="T332" s="262"/>
      <c r="U332" s="262"/>
      <c r="V332" s="262"/>
      <c r="W332" s="44"/>
      <c r="X332" s="36"/>
      <c r="Y332" s="36"/>
      <c r="Z332" s="36"/>
      <c r="AA332" s="36"/>
      <c r="AB332" s="405"/>
      <c r="AC332" s="528"/>
      <c r="AD332" s="56">
        <f t="shared" si="285"/>
        <v>0</v>
      </c>
      <c r="AE332" s="56">
        <f t="shared" si="285"/>
        <v>0</v>
      </c>
      <c r="AF332" s="56">
        <f t="shared" si="285"/>
        <v>0</v>
      </c>
      <c r="AG332" s="56">
        <f t="shared" si="284"/>
        <v>0</v>
      </c>
      <c r="AH332" s="56">
        <f t="shared" si="284"/>
        <v>0</v>
      </c>
      <c r="AI332" s="56">
        <f t="shared" si="284"/>
        <v>0</v>
      </c>
      <c r="AJ332" s="56">
        <f t="shared" si="284"/>
        <v>0</v>
      </c>
      <c r="AK332" s="405"/>
      <c r="AL332" s="457"/>
      <c r="AM332" s="50">
        <f t="shared" si="278"/>
        <v>0</v>
      </c>
      <c r="AN332" s="53"/>
      <c r="AO332" s="53"/>
      <c r="AP332" s="53"/>
      <c r="AQ332" s="53"/>
      <c r="AR332" s="53"/>
      <c r="AS332" s="53"/>
      <c r="AT332" s="405"/>
      <c r="AU332" s="448"/>
      <c r="AV332" s="50">
        <f t="shared" si="279"/>
        <v>0</v>
      </c>
      <c r="AW332" s="53"/>
      <c r="AX332" s="53"/>
      <c r="AY332" s="53"/>
      <c r="AZ332" s="53"/>
      <c r="BA332" s="53"/>
      <c r="BB332" s="53"/>
      <c r="BC332" s="405"/>
      <c r="BD332" s="451"/>
      <c r="BE332" s="50">
        <f t="shared" si="280"/>
        <v>0</v>
      </c>
      <c r="BF332" s="53"/>
      <c r="BG332" s="53"/>
      <c r="BH332" s="53"/>
      <c r="BI332" s="53"/>
      <c r="BJ332" s="53"/>
      <c r="BK332" s="53"/>
      <c r="BL332" s="405"/>
      <c r="BM332" s="454"/>
      <c r="BN332" s="50">
        <f t="shared" si="281"/>
        <v>0</v>
      </c>
      <c r="BO332" s="53"/>
      <c r="BP332" s="53"/>
      <c r="BQ332" s="53"/>
      <c r="BR332" s="53"/>
      <c r="BS332" s="53"/>
      <c r="BT332" s="53"/>
      <c r="BU332" s="517"/>
      <c r="BV332" s="518"/>
      <c r="BW332" s="518"/>
      <c r="BX332" s="518"/>
      <c r="BY332" s="518"/>
      <c r="BZ332" s="518"/>
      <c r="CA332" s="518"/>
      <c r="CB332" s="518"/>
      <c r="CC332" s="519"/>
    </row>
    <row r="333" spans="1:81" s="62" customFormat="1" ht="40.200000000000003" customHeight="1" thickTop="1" x14ac:dyDescent="0.3">
      <c r="A333" s="38"/>
      <c r="B333" s="462"/>
      <c r="C333" s="459"/>
      <c r="D333" s="608"/>
      <c r="E333" s="611"/>
      <c r="F333" s="611"/>
      <c r="G333" s="611"/>
      <c r="H333" s="611"/>
      <c r="I333" s="611"/>
      <c r="J333" s="485">
        <v>505</v>
      </c>
      <c r="K333" s="488" t="str">
        <f>+Metas!K573</f>
        <v>Procesos de fortalecimiento a los espacios de dialogo en la sistematización de información para facilitar la toma de decisiones y el diseño de programas y estrategias orientadas a preservar la seguridad, el orden público y la garantía a los DDHH en la región.</v>
      </c>
      <c r="L333" s="473"/>
      <c r="M333" s="476">
        <f>SUM(N333:Q333)</f>
        <v>0</v>
      </c>
      <c r="N333" s="479"/>
      <c r="O333" s="482"/>
      <c r="P333" s="520"/>
      <c r="Q333" s="523"/>
      <c r="R333" s="403">
        <f>+$J333</f>
        <v>505</v>
      </c>
      <c r="S333" s="253"/>
      <c r="T333" s="260"/>
      <c r="U333" s="260"/>
      <c r="V333" s="260"/>
      <c r="W333" s="42"/>
      <c r="X333" s="34"/>
      <c r="Y333" s="34"/>
      <c r="Z333" s="34"/>
      <c r="AA333" s="34"/>
      <c r="AB333" s="403">
        <f t="shared" si="287"/>
        <v>505</v>
      </c>
      <c r="AC333" s="526">
        <f t="shared" ref="AC333" si="302">+L333</f>
        <v>0</v>
      </c>
      <c r="AD333" s="54">
        <f t="shared" si="285"/>
        <v>0</v>
      </c>
      <c r="AE333" s="54">
        <f t="shared" si="285"/>
        <v>0</v>
      </c>
      <c r="AF333" s="54">
        <f t="shared" si="285"/>
        <v>0</v>
      </c>
      <c r="AG333" s="54">
        <f t="shared" si="284"/>
        <v>0</v>
      </c>
      <c r="AH333" s="54">
        <f t="shared" si="284"/>
        <v>0</v>
      </c>
      <c r="AI333" s="54">
        <f t="shared" si="284"/>
        <v>0</v>
      </c>
      <c r="AJ333" s="54">
        <f t="shared" si="284"/>
        <v>0</v>
      </c>
      <c r="AK333" s="403">
        <f t="shared" si="289"/>
        <v>505</v>
      </c>
      <c r="AL333" s="455">
        <f>+N333</f>
        <v>0</v>
      </c>
      <c r="AM333" s="48">
        <f t="shared" si="278"/>
        <v>0</v>
      </c>
      <c r="AN333" s="51"/>
      <c r="AO333" s="51"/>
      <c r="AP333" s="51"/>
      <c r="AQ333" s="51"/>
      <c r="AR333" s="51"/>
      <c r="AS333" s="51"/>
      <c r="AT333" s="403">
        <f t="shared" si="290"/>
        <v>505</v>
      </c>
      <c r="AU333" s="446">
        <f>+O333</f>
        <v>0</v>
      </c>
      <c r="AV333" s="48">
        <f t="shared" si="279"/>
        <v>0</v>
      </c>
      <c r="AW333" s="51"/>
      <c r="AX333" s="51"/>
      <c r="AY333" s="51"/>
      <c r="AZ333" s="51"/>
      <c r="BA333" s="51"/>
      <c r="BB333" s="51"/>
      <c r="BC333" s="403">
        <f t="shared" si="291"/>
        <v>505</v>
      </c>
      <c r="BD333" s="449">
        <f>+P333</f>
        <v>0</v>
      </c>
      <c r="BE333" s="48">
        <f t="shared" si="280"/>
        <v>0</v>
      </c>
      <c r="BF333" s="51"/>
      <c r="BG333" s="51"/>
      <c r="BH333" s="51"/>
      <c r="BI333" s="51"/>
      <c r="BJ333" s="51"/>
      <c r="BK333" s="51"/>
      <c r="BL333" s="403">
        <f t="shared" si="292"/>
        <v>505</v>
      </c>
      <c r="BM333" s="452">
        <f>+Q333</f>
        <v>0</v>
      </c>
      <c r="BN333" s="48">
        <f t="shared" si="281"/>
        <v>0</v>
      </c>
      <c r="BO333" s="51"/>
      <c r="BP333" s="51"/>
      <c r="BQ333" s="51"/>
      <c r="BR333" s="51"/>
      <c r="BS333" s="51"/>
      <c r="BT333" s="51"/>
      <c r="BU333" s="513"/>
      <c r="BV333" s="514"/>
      <c r="BW333" s="514"/>
      <c r="BX333" s="514"/>
      <c r="BY333" s="514"/>
      <c r="BZ333" s="514"/>
      <c r="CA333" s="514"/>
      <c r="CB333" s="514"/>
      <c r="CC333" s="515"/>
    </row>
    <row r="334" spans="1:81" s="62" customFormat="1" ht="40.200000000000003" customHeight="1" x14ac:dyDescent="0.3">
      <c r="A334" s="38"/>
      <c r="B334" s="462"/>
      <c r="C334" s="459"/>
      <c r="D334" s="609"/>
      <c r="E334" s="612"/>
      <c r="F334" s="612"/>
      <c r="G334" s="612"/>
      <c r="H334" s="612"/>
      <c r="I334" s="612"/>
      <c r="J334" s="486"/>
      <c r="K334" s="489"/>
      <c r="L334" s="474"/>
      <c r="M334" s="477"/>
      <c r="N334" s="480"/>
      <c r="O334" s="483"/>
      <c r="P334" s="521"/>
      <c r="Q334" s="524"/>
      <c r="R334" s="404"/>
      <c r="S334" s="43"/>
      <c r="T334" s="261"/>
      <c r="U334" s="261"/>
      <c r="V334" s="261"/>
      <c r="W334" s="43"/>
      <c r="X334" s="35"/>
      <c r="Y334" s="35"/>
      <c r="Z334" s="35"/>
      <c r="AA334" s="35"/>
      <c r="AB334" s="404"/>
      <c r="AC334" s="527"/>
      <c r="AD334" s="55">
        <f t="shared" si="285"/>
        <v>0</v>
      </c>
      <c r="AE334" s="55">
        <f t="shared" si="285"/>
        <v>0</v>
      </c>
      <c r="AF334" s="55">
        <f t="shared" si="285"/>
        <v>0</v>
      </c>
      <c r="AG334" s="55">
        <f t="shared" si="284"/>
        <v>0</v>
      </c>
      <c r="AH334" s="55">
        <f t="shared" si="284"/>
        <v>0</v>
      </c>
      <c r="AI334" s="55">
        <f t="shared" si="284"/>
        <v>0</v>
      </c>
      <c r="AJ334" s="55">
        <f t="shared" si="284"/>
        <v>0</v>
      </c>
      <c r="AK334" s="404"/>
      <c r="AL334" s="456"/>
      <c r="AM334" s="49">
        <f t="shared" si="278"/>
        <v>0</v>
      </c>
      <c r="AN334" s="52"/>
      <c r="AO334" s="52"/>
      <c r="AP334" s="52"/>
      <c r="AQ334" s="52"/>
      <c r="AR334" s="52"/>
      <c r="AS334" s="52"/>
      <c r="AT334" s="404"/>
      <c r="AU334" s="447"/>
      <c r="AV334" s="49">
        <f t="shared" si="279"/>
        <v>0</v>
      </c>
      <c r="AW334" s="52"/>
      <c r="AX334" s="52"/>
      <c r="AY334" s="52"/>
      <c r="AZ334" s="52"/>
      <c r="BA334" s="52"/>
      <c r="BB334" s="52"/>
      <c r="BC334" s="404"/>
      <c r="BD334" s="450"/>
      <c r="BE334" s="49">
        <f t="shared" si="280"/>
        <v>0</v>
      </c>
      <c r="BF334" s="52"/>
      <c r="BG334" s="52"/>
      <c r="BH334" s="52"/>
      <c r="BI334" s="52"/>
      <c r="BJ334" s="52"/>
      <c r="BK334" s="52"/>
      <c r="BL334" s="404"/>
      <c r="BM334" s="453"/>
      <c r="BN334" s="49">
        <f t="shared" si="281"/>
        <v>0</v>
      </c>
      <c r="BO334" s="52"/>
      <c r="BP334" s="52"/>
      <c r="BQ334" s="52"/>
      <c r="BR334" s="52"/>
      <c r="BS334" s="52"/>
      <c r="BT334" s="52"/>
      <c r="BU334" s="418"/>
      <c r="BV334" s="419"/>
      <c r="BW334" s="419"/>
      <c r="BX334" s="419"/>
      <c r="BY334" s="419"/>
      <c r="BZ334" s="419"/>
      <c r="CA334" s="419"/>
      <c r="CB334" s="419"/>
      <c r="CC334" s="516"/>
    </row>
    <row r="335" spans="1:81" s="62" customFormat="1" ht="40.200000000000003" customHeight="1" x14ac:dyDescent="0.3">
      <c r="A335" s="38"/>
      <c r="B335" s="462"/>
      <c r="C335" s="459"/>
      <c r="D335" s="609"/>
      <c r="E335" s="612"/>
      <c r="F335" s="612"/>
      <c r="G335" s="612"/>
      <c r="H335" s="612"/>
      <c r="I335" s="612"/>
      <c r="J335" s="486"/>
      <c r="K335" s="489"/>
      <c r="L335" s="474"/>
      <c r="M335" s="477"/>
      <c r="N335" s="480"/>
      <c r="O335" s="483"/>
      <c r="P335" s="521"/>
      <c r="Q335" s="524"/>
      <c r="R335" s="404"/>
      <c r="S335" s="43"/>
      <c r="T335" s="261"/>
      <c r="U335" s="261"/>
      <c r="V335" s="261"/>
      <c r="W335" s="43"/>
      <c r="X335" s="35"/>
      <c r="Y335" s="35"/>
      <c r="Z335" s="35"/>
      <c r="AA335" s="35"/>
      <c r="AB335" s="404"/>
      <c r="AC335" s="527"/>
      <c r="AD335" s="55">
        <f t="shared" si="285"/>
        <v>0</v>
      </c>
      <c r="AE335" s="55">
        <f t="shared" si="285"/>
        <v>0</v>
      </c>
      <c r="AF335" s="55">
        <f t="shared" si="285"/>
        <v>0</v>
      </c>
      <c r="AG335" s="55">
        <f t="shared" si="284"/>
        <v>0</v>
      </c>
      <c r="AH335" s="55">
        <f t="shared" si="284"/>
        <v>0</v>
      </c>
      <c r="AI335" s="55">
        <f t="shared" si="284"/>
        <v>0</v>
      </c>
      <c r="AJ335" s="55">
        <f t="shared" si="284"/>
        <v>0</v>
      </c>
      <c r="AK335" s="404"/>
      <c r="AL335" s="456"/>
      <c r="AM335" s="49">
        <f t="shared" si="278"/>
        <v>0</v>
      </c>
      <c r="AN335" s="52"/>
      <c r="AO335" s="52"/>
      <c r="AP335" s="52"/>
      <c r="AQ335" s="52"/>
      <c r="AR335" s="52"/>
      <c r="AS335" s="52"/>
      <c r="AT335" s="404"/>
      <c r="AU335" s="447"/>
      <c r="AV335" s="49">
        <f t="shared" si="279"/>
        <v>0</v>
      </c>
      <c r="AW335" s="52"/>
      <c r="AX335" s="52"/>
      <c r="AY335" s="52"/>
      <c r="AZ335" s="52"/>
      <c r="BA335" s="52"/>
      <c r="BB335" s="52"/>
      <c r="BC335" s="404"/>
      <c r="BD335" s="450"/>
      <c r="BE335" s="49">
        <f t="shared" si="280"/>
        <v>0</v>
      </c>
      <c r="BF335" s="52"/>
      <c r="BG335" s="52"/>
      <c r="BH335" s="52"/>
      <c r="BI335" s="52"/>
      <c r="BJ335" s="52"/>
      <c r="BK335" s="52"/>
      <c r="BL335" s="404"/>
      <c r="BM335" s="453"/>
      <c r="BN335" s="49">
        <f t="shared" si="281"/>
        <v>0</v>
      </c>
      <c r="BO335" s="52"/>
      <c r="BP335" s="52"/>
      <c r="BQ335" s="52"/>
      <c r="BR335" s="52"/>
      <c r="BS335" s="52"/>
      <c r="BT335" s="52"/>
      <c r="BU335" s="418"/>
      <c r="BV335" s="419"/>
      <c r="BW335" s="419"/>
      <c r="BX335" s="419"/>
      <c r="BY335" s="419"/>
      <c r="BZ335" s="419"/>
      <c r="CA335" s="419"/>
      <c r="CB335" s="419"/>
      <c r="CC335" s="516"/>
    </row>
    <row r="336" spans="1:81" s="62" customFormat="1" ht="40.200000000000003" customHeight="1" thickBot="1" x14ac:dyDescent="0.35">
      <c r="A336" s="38"/>
      <c r="B336" s="462"/>
      <c r="C336" s="460"/>
      <c r="D336" s="610"/>
      <c r="E336" s="613"/>
      <c r="F336" s="613"/>
      <c r="G336" s="613"/>
      <c r="H336" s="613"/>
      <c r="I336" s="613"/>
      <c r="J336" s="487"/>
      <c r="K336" s="490"/>
      <c r="L336" s="475"/>
      <c r="M336" s="478"/>
      <c r="N336" s="481"/>
      <c r="O336" s="484"/>
      <c r="P336" s="522"/>
      <c r="Q336" s="525"/>
      <c r="R336" s="405"/>
      <c r="S336" s="44"/>
      <c r="T336" s="262"/>
      <c r="U336" s="262"/>
      <c r="V336" s="262"/>
      <c r="W336" s="44"/>
      <c r="X336" s="36"/>
      <c r="Y336" s="36"/>
      <c r="Z336" s="36"/>
      <c r="AA336" s="36"/>
      <c r="AB336" s="405"/>
      <c r="AC336" s="528"/>
      <c r="AD336" s="56">
        <f t="shared" si="285"/>
        <v>0</v>
      </c>
      <c r="AE336" s="56">
        <f t="shared" si="285"/>
        <v>0</v>
      </c>
      <c r="AF336" s="56">
        <f t="shared" si="285"/>
        <v>0</v>
      </c>
      <c r="AG336" s="56">
        <f t="shared" si="284"/>
        <v>0</v>
      </c>
      <c r="AH336" s="56">
        <f t="shared" si="284"/>
        <v>0</v>
      </c>
      <c r="AI336" s="56">
        <f t="shared" si="284"/>
        <v>0</v>
      </c>
      <c r="AJ336" s="56">
        <f t="shared" si="284"/>
        <v>0</v>
      </c>
      <c r="AK336" s="405"/>
      <c r="AL336" s="457"/>
      <c r="AM336" s="50">
        <f t="shared" si="278"/>
        <v>0</v>
      </c>
      <c r="AN336" s="53"/>
      <c r="AO336" s="53"/>
      <c r="AP336" s="53"/>
      <c r="AQ336" s="53"/>
      <c r="AR336" s="53"/>
      <c r="AS336" s="53"/>
      <c r="AT336" s="405"/>
      <c r="AU336" s="448"/>
      <c r="AV336" s="50">
        <f t="shared" si="279"/>
        <v>0</v>
      </c>
      <c r="AW336" s="53"/>
      <c r="AX336" s="53"/>
      <c r="AY336" s="53"/>
      <c r="AZ336" s="53"/>
      <c r="BA336" s="53"/>
      <c r="BB336" s="53"/>
      <c r="BC336" s="405"/>
      <c r="BD336" s="451"/>
      <c r="BE336" s="50">
        <f t="shared" si="280"/>
        <v>0</v>
      </c>
      <c r="BF336" s="53"/>
      <c r="BG336" s="53"/>
      <c r="BH336" s="53"/>
      <c r="BI336" s="53"/>
      <c r="BJ336" s="53"/>
      <c r="BK336" s="53"/>
      <c r="BL336" s="405"/>
      <c r="BM336" s="454"/>
      <c r="BN336" s="50">
        <f t="shared" si="281"/>
        <v>0</v>
      </c>
      <c r="BO336" s="53"/>
      <c r="BP336" s="53"/>
      <c r="BQ336" s="53"/>
      <c r="BR336" s="53"/>
      <c r="BS336" s="53"/>
      <c r="BT336" s="53"/>
      <c r="BU336" s="517"/>
      <c r="BV336" s="518"/>
      <c r="BW336" s="518"/>
      <c r="BX336" s="518"/>
      <c r="BY336" s="518"/>
      <c r="BZ336" s="518"/>
      <c r="CA336" s="518"/>
      <c r="CB336" s="518"/>
      <c r="CC336" s="519"/>
    </row>
    <row r="337" spans="1:81" s="62" customFormat="1" ht="40.200000000000003" customHeight="1" thickTop="1" x14ac:dyDescent="0.3">
      <c r="A337" s="38"/>
      <c r="B337" s="462"/>
      <c r="C337" s="458" t="s">
        <v>776</v>
      </c>
      <c r="D337" s="608"/>
      <c r="E337" s="611"/>
      <c r="F337" s="611"/>
      <c r="G337" s="611"/>
      <c r="H337" s="611"/>
      <c r="I337" s="611"/>
      <c r="J337" s="485">
        <v>506</v>
      </c>
      <c r="K337" s="488" t="str">
        <f>+Metas!K574</f>
        <v>Proyectos diseñados para el fortalecimiento tecnológico del observatorio de orden público, social y político del Departamento.</v>
      </c>
      <c r="L337" s="473"/>
      <c r="M337" s="476">
        <f>SUM(N337:Q337)</f>
        <v>0</v>
      </c>
      <c r="N337" s="479"/>
      <c r="O337" s="482"/>
      <c r="P337" s="520"/>
      <c r="Q337" s="523"/>
      <c r="R337" s="403">
        <f>+$J337</f>
        <v>506</v>
      </c>
      <c r="S337" s="253"/>
      <c r="T337" s="260"/>
      <c r="U337" s="260"/>
      <c r="V337" s="260"/>
      <c r="W337" s="42"/>
      <c r="X337" s="34"/>
      <c r="Y337" s="34"/>
      <c r="Z337" s="34"/>
      <c r="AA337" s="34"/>
      <c r="AB337" s="403">
        <f t="shared" si="287"/>
        <v>506</v>
      </c>
      <c r="AC337" s="526">
        <f t="shared" ref="AC337" si="303">+L337</f>
        <v>0</v>
      </c>
      <c r="AD337" s="54">
        <f t="shared" si="285"/>
        <v>0</v>
      </c>
      <c r="AE337" s="54">
        <f t="shared" si="285"/>
        <v>0</v>
      </c>
      <c r="AF337" s="54">
        <f t="shared" si="285"/>
        <v>0</v>
      </c>
      <c r="AG337" s="54">
        <f t="shared" si="284"/>
        <v>0</v>
      </c>
      <c r="AH337" s="54">
        <f t="shared" si="284"/>
        <v>0</v>
      </c>
      <c r="AI337" s="54">
        <f t="shared" si="284"/>
        <v>0</v>
      </c>
      <c r="AJ337" s="54">
        <f t="shared" si="284"/>
        <v>0</v>
      </c>
      <c r="AK337" s="403">
        <f t="shared" si="289"/>
        <v>506</v>
      </c>
      <c r="AL337" s="455">
        <f>+N337</f>
        <v>0</v>
      </c>
      <c r="AM337" s="48">
        <f t="shared" si="278"/>
        <v>0</v>
      </c>
      <c r="AN337" s="51"/>
      <c r="AO337" s="51"/>
      <c r="AP337" s="51"/>
      <c r="AQ337" s="51"/>
      <c r="AR337" s="51"/>
      <c r="AS337" s="51"/>
      <c r="AT337" s="403">
        <f t="shared" si="290"/>
        <v>506</v>
      </c>
      <c r="AU337" s="446">
        <f>+O337</f>
        <v>0</v>
      </c>
      <c r="AV337" s="48">
        <f t="shared" si="279"/>
        <v>0</v>
      </c>
      <c r="AW337" s="51"/>
      <c r="AX337" s="51"/>
      <c r="AY337" s="51"/>
      <c r="AZ337" s="51"/>
      <c r="BA337" s="51"/>
      <c r="BB337" s="51"/>
      <c r="BC337" s="403">
        <f t="shared" si="291"/>
        <v>506</v>
      </c>
      <c r="BD337" s="449">
        <f>+P337</f>
        <v>0</v>
      </c>
      <c r="BE337" s="48">
        <f t="shared" si="280"/>
        <v>0</v>
      </c>
      <c r="BF337" s="51"/>
      <c r="BG337" s="51"/>
      <c r="BH337" s="51"/>
      <c r="BI337" s="51"/>
      <c r="BJ337" s="51"/>
      <c r="BK337" s="51"/>
      <c r="BL337" s="403">
        <f t="shared" si="292"/>
        <v>506</v>
      </c>
      <c r="BM337" s="452">
        <f>+Q337</f>
        <v>0</v>
      </c>
      <c r="BN337" s="48">
        <f t="shared" si="281"/>
        <v>0</v>
      </c>
      <c r="BO337" s="51"/>
      <c r="BP337" s="51"/>
      <c r="BQ337" s="51"/>
      <c r="BR337" s="51"/>
      <c r="BS337" s="51"/>
      <c r="BT337" s="51"/>
      <c r="BU337" s="513"/>
      <c r="BV337" s="514"/>
      <c r="BW337" s="514"/>
      <c r="BX337" s="514"/>
      <c r="BY337" s="514"/>
      <c r="BZ337" s="514"/>
      <c r="CA337" s="514"/>
      <c r="CB337" s="514"/>
      <c r="CC337" s="515"/>
    </row>
    <row r="338" spans="1:81" s="62" customFormat="1" ht="40.200000000000003" customHeight="1" x14ac:dyDescent="0.3">
      <c r="A338" s="38"/>
      <c r="B338" s="462"/>
      <c r="C338" s="459"/>
      <c r="D338" s="609"/>
      <c r="E338" s="612"/>
      <c r="F338" s="612"/>
      <c r="G338" s="612"/>
      <c r="H338" s="612"/>
      <c r="I338" s="612"/>
      <c r="J338" s="486"/>
      <c r="K338" s="489"/>
      <c r="L338" s="474"/>
      <c r="M338" s="477"/>
      <c r="N338" s="480"/>
      <c r="O338" s="483"/>
      <c r="P338" s="521"/>
      <c r="Q338" s="524"/>
      <c r="R338" s="404"/>
      <c r="S338" s="43"/>
      <c r="T338" s="261"/>
      <c r="U338" s="261"/>
      <c r="V338" s="261"/>
      <c r="W338" s="43"/>
      <c r="X338" s="35"/>
      <c r="Y338" s="35"/>
      <c r="Z338" s="35"/>
      <c r="AA338" s="35"/>
      <c r="AB338" s="404"/>
      <c r="AC338" s="527"/>
      <c r="AD338" s="55">
        <f t="shared" si="285"/>
        <v>0</v>
      </c>
      <c r="AE338" s="55">
        <f t="shared" si="285"/>
        <v>0</v>
      </c>
      <c r="AF338" s="55">
        <f t="shared" si="285"/>
        <v>0</v>
      </c>
      <c r="AG338" s="55">
        <f t="shared" si="284"/>
        <v>0</v>
      </c>
      <c r="AH338" s="55">
        <f t="shared" si="284"/>
        <v>0</v>
      </c>
      <c r="AI338" s="55">
        <f t="shared" si="284"/>
        <v>0</v>
      </c>
      <c r="AJ338" s="55">
        <f t="shared" si="284"/>
        <v>0</v>
      </c>
      <c r="AK338" s="404"/>
      <c r="AL338" s="456"/>
      <c r="AM338" s="49">
        <f t="shared" si="278"/>
        <v>0</v>
      </c>
      <c r="AN338" s="52"/>
      <c r="AO338" s="52"/>
      <c r="AP338" s="52"/>
      <c r="AQ338" s="52"/>
      <c r="AR338" s="52"/>
      <c r="AS338" s="52"/>
      <c r="AT338" s="404"/>
      <c r="AU338" s="447"/>
      <c r="AV338" s="49">
        <f t="shared" si="279"/>
        <v>0</v>
      </c>
      <c r="AW338" s="52"/>
      <c r="AX338" s="52"/>
      <c r="AY338" s="52"/>
      <c r="AZ338" s="52"/>
      <c r="BA338" s="52"/>
      <c r="BB338" s="52"/>
      <c r="BC338" s="404"/>
      <c r="BD338" s="450"/>
      <c r="BE338" s="49">
        <f t="shared" si="280"/>
        <v>0</v>
      </c>
      <c r="BF338" s="52"/>
      <c r="BG338" s="52"/>
      <c r="BH338" s="52"/>
      <c r="BI338" s="52"/>
      <c r="BJ338" s="52"/>
      <c r="BK338" s="52"/>
      <c r="BL338" s="404"/>
      <c r="BM338" s="453"/>
      <c r="BN338" s="49">
        <f t="shared" si="281"/>
        <v>0</v>
      </c>
      <c r="BO338" s="52"/>
      <c r="BP338" s="52"/>
      <c r="BQ338" s="52"/>
      <c r="BR338" s="52"/>
      <c r="BS338" s="52"/>
      <c r="BT338" s="52"/>
      <c r="BU338" s="418"/>
      <c r="BV338" s="419"/>
      <c r="BW338" s="419"/>
      <c r="BX338" s="419"/>
      <c r="BY338" s="419"/>
      <c r="BZ338" s="419"/>
      <c r="CA338" s="419"/>
      <c r="CB338" s="419"/>
      <c r="CC338" s="516"/>
    </row>
    <row r="339" spans="1:81" s="62" customFormat="1" ht="40.200000000000003" customHeight="1" x14ac:dyDescent="0.3">
      <c r="A339" s="38"/>
      <c r="B339" s="462"/>
      <c r="C339" s="459"/>
      <c r="D339" s="609"/>
      <c r="E339" s="612"/>
      <c r="F339" s="612"/>
      <c r="G339" s="612"/>
      <c r="H339" s="612"/>
      <c r="I339" s="612"/>
      <c r="J339" s="486"/>
      <c r="K339" s="489"/>
      <c r="L339" s="474"/>
      <c r="M339" s="477"/>
      <c r="N339" s="480"/>
      <c r="O339" s="483"/>
      <c r="P339" s="521"/>
      <c r="Q339" s="524"/>
      <c r="R339" s="404"/>
      <c r="S339" s="43"/>
      <c r="T339" s="261"/>
      <c r="U339" s="261"/>
      <c r="V339" s="261"/>
      <c r="W339" s="43"/>
      <c r="X339" s="35"/>
      <c r="Y339" s="35"/>
      <c r="Z339" s="35"/>
      <c r="AA339" s="35"/>
      <c r="AB339" s="404"/>
      <c r="AC339" s="527"/>
      <c r="AD339" s="55">
        <f t="shared" si="285"/>
        <v>0</v>
      </c>
      <c r="AE339" s="55">
        <f t="shared" si="285"/>
        <v>0</v>
      </c>
      <c r="AF339" s="55">
        <f t="shared" si="285"/>
        <v>0</v>
      </c>
      <c r="AG339" s="55">
        <f t="shared" si="284"/>
        <v>0</v>
      </c>
      <c r="AH339" s="55">
        <f t="shared" si="284"/>
        <v>0</v>
      </c>
      <c r="AI339" s="55">
        <f t="shared" si="284"/>
        <v>0</v>
      </c>
      <c r="AJ339" s="55">
        <f t="shared" si="284"/>
        <v>0</v>
      </c>
      <c r="AK339" s="404"/>
      <c r="AL339" s="456"/>
      <c r="AM339" s="49">
        <f t="shared" si="278"/>
        <v>0</v>
      </c>
      <c r="AN339" s="52"/>
      <c r="AO339" s="52"/>
      <c r="AP339" s="52"/>
      <c r="AQ339" s="52"/>
      <c r="AR339" s="52"/>
      <c r="AS339" s="52"/>
      <c r="AT339" s="404"/>
      <c r="AU339" s="447"/>
      <c r="AV339" s="49">
        <f t="shared" si="279"/>
        <v>0</v>
      </c>
      <c r="AW339" s="52"/>
      <c r="AX339" s="52"/>
      <c r="AY339" s="52"/>
      <c r="AZ339" s="52"/>
      <c r="BA339" s="52"/>
      <c r="BB339" s="52"/>
      <c r="BC339" s="404"/>
      <c r="BD339" s="450"/>
      <c r="BE339" s="49">
        <f t="shared" si="280"/>
        <v>0</v>
      </c>
      <c r="BF339" s="52"/>
      <c r="BG339" s="52"/>
      <c r="BH339" s="52"/>
      <c r="BI339" s="52"/>
      <c r="BJ339" s="52"/>
      <c r="BK339" s="52"/>
      <c r="BL339" s="404"/>
      <c r="BM339" s="453"/>
      <c r="BN339" s="49">
        <f t="shared" si="281"/>
        <v>0</v>
      </c>
      <c r="BO339" s="52"/>
      <c r="BP339" s="52"/>
      <c r="BQ339" s="52"/>
      <c r="BR339" s="52"/>
      <c r="BS339" s="52"/>
      <c r="BT339" s="52"/>
      <c r="BU339" s="418"/>
      <c r="BV339" s="419"/>
      <c r="BW339" s="419"/>
      <c r="BX339" s="419"/>
      <c r="BY339" s="419"/>
      <c r="BZ339" s="419"/>
      <c r="CA339" s="419"/>
      <c r="CB339" s="419"/>
      <c r="CC339" s="516"/>
    </row>
    <row r="340" spans="1:81" s="62" customFormat="1" ht="40.200000000000003" customHeight="1" thickBot="1" x14ac:dyDescent="0.35">
      <c r="A340" s="38"/>
      <c r="B340" s="462"/>
      <c r="C340" s="459"/>
      <c r="D340" s="610"/>
      <c r="E340" s="613"/>
      <c r="F340" s="613"/>
      <c r="G340" s="613"/>
      <c r="H340" s="613"/>
      <c r="I340" s="613"/>
      <c r="J340" s="487"/>
      <c r="K340" s="490"/>
      <c r="L340" s="475"/>
      <c r="M340" s="478"/>
      <c r="N340" s="481"/>
      <c r="O340" s="484"/>
      <c r="P340" s="522"/>
      <c r="Q340" s="525"/>
      <c r="R340" s="405"/>
      <c r="S340" s="44"/>
      <c r="T340" s="262"/>
      <c r="U340" s="262"/>
      <c r="V340" s="262"/>
      <c r="W340" s="44"/>
      <c r="X340" s="36"/>
      <c r="Y340" s="36"/>
      <c r="Z340" s="36"/>
      <c r="AA340" s="36"/>
      <c r="AB340" s="405"/>
      <c r="AC340" s="528"/>
      <c r="AD340" s="56">
        <f t="shared" si="285"/>
        <v>0</v>
      </c>
      <c r="AE340" s="56">
        <f t="shared" si="285"/>
        <v>0</v>
      </c>
      <c r="AF340" s="56">
        <f t="shared" si="285"/>
        <v>0</v>
      </c>
      <c r="AG340" s="56">
        <f t="shared" si="284"/>
        <v>0</v>
      </c>
      <c r="AH340" s="56">
        <f t="shared" si="284"/>
        <v>0</v>
      </c>
      <c r="AI340" s="56">
        <f t="shared" si="284"/>
        <v>0</v>
      </c>
      <c r="AJ340" s="56">
        <f t="shared" si="284"/>
        <v>0</v>
      </c>
      <c r="AK340" s="405"/>
      <c r="AL340" s="457"/>
      <c r="AM340" s="50">
        <f t="shared" si="278"/>
        <v>0</v>
      </c>
      <c r="AN340" s="53"/>
      <c r="AO340" s="53"/>
      <c r="AP340" s="53"/>
      <c r="AQ340" s="53"/>
      <c r="AR340" s="53"/>
      <c r="AS340" s="53"/>
      <c r="AT340" s="405"/>
      <c r="AU340" s="448"/>
      <c r="AV340" s="50">
        <f t="shared" si="279"/>
        <v>0</v>
      </c>
      <c r="AW340" s="53"/>
      <c r="AX340" s="53"/>
      <c r="AY340" s="53"/>
      <c r="AZ340" s="53"/>
      <c r="BA340" s="53"/>
      <c r="BB340" s="53"/>
      <c r="BC340" s="405"/>
      <c r="BD340" s="451"/>
      <c r="BE340" s="50">
        <f t="shared" si="280"/>
        <v>0</v>
      </c>
      <c r="BF340" s="53"/>
      <c r="BG340" s="53"/>
      <c r="BH340" s="53"/>
      <c r="BI340" s="53"/>
      <c r="BJ340" s="53"/>
      <c r="BK340" s="53"/>
      <c r="BL340" s="405"/>
      <c r="BM340" s="454"/>
      <c r="BN340" s="50">
        <f t="shared" si="281"/>
        <v>0</v>
      </c>
      <c r="BO340" s="53"/>
      <c r="BP340" s="53"/>
      <c r="BQ340" s="53"/>
      <c r="BR340" s="53"/>
      <c r="BS340" s="53"/>
      <c r="BT340" s="53"/>
      <c r="BU340" s="517"/>
      <c r="BV340" s="518"/>
      <c r="BW340" s="518"/>
      <c r="BX340" s="518"/>
      <c r="BY340" s="518"/>
      <c r="BZ340" s="518"/>
      <c r="CA340" s="518"/>
      <c r="CB340" s="518"/>
      <c r="CC340" s="519"/>
    </row>
    <row r="341" spans="1:81" s="62" customFormat="1" ht="40.200000000000003" customHeight="1" thickTop="1" x14ac:dyDescent="0.3">
      <c r="A341" s="38"/>
      <c r="B341" s="462"/>
      <c r="C341" s="459"/>
      <c r="D341" s="608"/>
      <c r="E341" s="611"/>
      <c r="F341" s="611"/>
      <c r="G341" s="611"/>
      <c r="H341" s="611"/>
      <c r="I341" s="611"/>
      <c r="J341" s="485">
        <v>507</v>
      </c>
      <c r="K341" s="488" t="str">
        <f>+Metas!K575</f>
        <v>Proyecto para el fortalecimiento de la red nacional de Observatorios de Derechos Humanos y Derechos Internacional Humanitario.</v>
      </c>
      <c r="L341" s="473"/>
      <c r="M341" s="476">
        <f>SUM(N341:Q341)</f>
        <v>0</v>
      </c>
      <c r="N341" s="479"/>
      <c r="O341" s="482"/>
      <c r="P341" s="520"/>
      <c r="Q341" s="523"/>
      <c r="R341" s="403">
        <f>+$J341</f>
        <v>507</v>
      </c>
      <c r="S341" s="253"/>
      <c r="T341" s="260"/>
      <c r="U341" s="260"/>
      <c r="V341" s="260"/>
      <c r="W341" s="42"/>
      <c r="X341" s="34"/>
      <c r="Y341" s="34"/>
      <c r="Z341" s="34"/>
      <c r="AA341" s="34"/>
      <c r="AB341" s="403">
        <f t="shared" si="287"/>
        <v>507</v>
      </c>
      <c r="AC341" s="526">
        <f t="shared" ref="AC341" si="304">+L341</f>
        <v>0</v>
      </c>
      <c r="AD341" s="54">
        <f t="shared" si="285"/>
        <v>0</v>
      </c>
      <c r="AE341" s="54">
        <f t="shared" si="285"/>
        <v>0</v>
      </c>
      <c r="AF341" s="54">
        <f t="shared" si="285"/>
        <v>0</v>
      </c>
      <c r="AG341" s="54">
        <f t="shared" si="284"/>
        <v>0</v>
      </c>
      <c r="AH341" s="54">
        <f t="shared" si="284"/>
        <v>0</v>
      </c>
      <c r="AI341" s="54">
        <f t="shared" si="284"/>
        <v>0</v>
      </c>
      <c r="AJ341" s="54">
        <f t="shared" si="284"/>
        <v>0</v>
      </c>
      <c r="AK341" s="403">
        <f t="shared" si="289"/>
        <v>507</v>
      </c>
      <c r="AL341" s="455">
        <f>+N341</f>
        <v>0</v>
      </c>
      <c r="AM341" s="48">
        <f t="shared" si="278"/>
        <v>0</v>
      </c>
      <c r="AN341" s="51"/>
      <c r="AO341" s="51"/>
      <c r="AP341" s="51"/>
      <c r="AQ341" s="51"/>
      <c r="AR341" s="51"/>
      <c r="AS341" s="51"/>
      <c r="AT341" s="403">
        <f t="shared" si="290"/>
        <v>507</v>
      </c>
      <c r="AU341" s="446">
        <f>+O341</f>
        <v>0</v>
      </c>
      <c r="AV341" s="48">
        <f t="shared" si="279"/>
        <v>0</v>
      </c>
      <c r="AW341" s="51"/>
      <c r="AX341" s="51"/>
      <c r="AY341" s="51"/>
      <c r="AZ341" s="51"/>
      <c r="BA341" s="51"/>
      <c r="BB341" s="51"/>
      <c r="BC341" s="403">
        <f t="shared" si="291"/>
        <v>507</v>
      </c>
      <c r="BD341" s="449">
        <f>+P341</f>
        <v>0</v>
      </c>
      <c r="BE341" s="48">
        <f t="shared" si="280"/>
        <v>0</v>
      </c>
      <c r="BF341" s="51"/>
      <c r="BG341" s="51"/>
      <c r="BH341" s="51"/>
      <c r="BI341" s="51"/>
      <c r="BJ341" s="51"/>
      <c r="BK341" s="51"/>
      <c r="BL341" s="403">
        <f t="shared" si="292"/>
        <v>507</v>
      </c>
      <c r="BM341" s="452">
        <f>+Q341</f>
        <v>0</v>
      </c>
      <c r="BN341" s="48">
        <f t="shared" si="281"/>
        <v>0</v>
      </c>
      <c r="BO341" s="51"/>
      <c r="BP341" s="51"/>
      <c r="BQ341" s="51"/>
      <c r="BR341" s="51"/>
      <c r="BS341" s="51"/>
      <c r="BT341" s="51"/>
      <c r="BU341" s="513"/>
      <c r="BV341" s="514"/>
      <c r="BW341" s="514"/>
      <c r="BX341" s="514"/>
      <c r="BY341" s="514"/>
      <c r="BZ341" s="514"/>
      <c r="CA341" s="514"/>
      <c r="CB341" s="514"/>
      <c r="CC341" s="515"/>
    </row>
    <row r="342" spans="1:81" s="62" customFormat="1" ht="40.200000000000003" customHeight="1" x14ac:dyDescent="0.3">
      <c r="A342" s="38"/>
      <c r="B342" s="462"/>
      <c r="C342" s="459"/>
      <c r="D342" s="609"/>
      <c r="E342" s="612"/>
      <c r="F342" s="612"/>
      <c r="G342" s="612"/>
      <c r="H342" s="612"/>
      <c r="I342" s="612"/>
      <c r="J342" s="486"/>
      <c r="K342" s="489"/>
      <c r="L342" s="474"/>
      <c r="M342" s="477"/>
      <c r="N342" s="480"/>
      <c r="O342" s="483"/>
      <c r="P342" s="521"/>
      <c r="Q342" s="524"/>
      <c r="R342" s="404"/>
      <c r="S342" s="43"/>
      <c r="T342" s="261"/>
      <c r="U342" s="261"/>
      <c r="V342" s="261"/>
      <c r="W342" s="43"/>
      <c r="X342" s="35"/>
      <c r="Y342" s="35"/>
      <c r="Z342" s="35"/>
      <c r="AA342" s="35"/>
      <c r="AB342" s="404"/>
      <c r="AC342" s="527"/>
      <c r="AD342" s="55">
        <f t="shared" si="285"/>
        <v>0</v>
      </c>
      <c r="AE342" s="55">
        <f t="shared" si="285"/>
        <v>0</v>
      </c>
      <c r="AF342" s="55">
        <f t="shared" si="285"/>
        <v>0</v>
      </c>
      <c r="AG342" s="55">
        <f t="shared" si="284"/>
        <v>0</v>
      </c>
      <c r="AH342" s="55">
        <f t="shared" si="284"/>
        <v>0</v>
      </c>
      <c r="AI342" s="55">
        <f t="shared" si="284"/>
        <v>0</v>
      </c>
      <c r="AJ342" s="55">
        <f t="shared" si="284"/>
        <v>0</v>
      </c>
      <c r="AK342" s="404"/>
      <c r="AL342" s="456"/>
      <c r="AM342" s="49">
        <f t="shared" ref="AM342:AM362" si="305">SUM(AN342:AS342)</f>
        <v>0</v>
      </c>
      <c r="AN342" s="52"/>
      <c r="AO342" s="52"/>
      <c r="AP342" s="52"/>
      <c r="AQ342" s="52"/>
      <c r="AR342" s="52"/>
      <c r="AS342" s="52"/>
      <c r="AT342" s="404"/>
      <c r="AU342" s="447"/>
      <c r="AV342" s="49">
        <f t="shared" ref="AV342:AV362" si="306">SUM(AW342:BB342)</f>
        <v>0</v>
      </c>
      <c r="AW342" s="52"/>
      <c r="AX342" s="52"/>
      <c r="AY342" s="52"/>
      <c r="AZ342" s="52"/>
      <c r="BA342" s="52"/>
      <c r="BB342" s="52"/>
      <c r="BC342" s="404"/>
      <c r="BD342" s="450"/>
      <c r="BE342" s="49">
        <f t="shared" ref="BE342:BE362" si="307">SUM(BF342:BK342)</f>
        <v>0</v>
      </c>
      <c r="BF342" s="52"/>
      <c r="BG342" s="52"/>
      <c r="BH342" s="52"/>
      <c r="BI342" s="52"/>
      <c r="BJ342" s="52"/>
      <c r="BK342" s="52"/>
      <c r="BL342" s="404"/>
      <c r="BM342" s="453"/>
      <c r="BN342" s="49">
        <f t="shared" ref="BN342:BN362" si="308">SUM(BO342:BT342)</f>
        <v>0</v>
      </c>
      <c r="BO342" s="52"/>
      <c r="BP342" s="52"/>
      <c r="BQ342" s="52"/>
      <c r="BR342" s="52"/>
      <c r="BS342" s="52"/>
      <c r="BT342" s="52"/>
      <c r="BU342" s="418"/>
      <c r="BV342" s="419"/>
      <c r="BW342" s="419"/>
      <c r="BX342" s="419"/>
      <c r="BY342" s="419"/>
      <c r="BZ342" s="419"/>
      <c r="CA342" s="419"/>
      <c r="CB342" s="419"/>
      <c r="CC342" s="516"/>
    </row>
    <row r="343" spans="1:81" s="62" customFormat="1" ht="40.200000000000003" customHeight="1" x14ac:dyDescent="0.3">
      <c r="A343" s="38"/>
      <c r="B343" s="462"/>
      <c r="C343" s="459"/>
      <c r="D343" s="609"/>
      <c r="E343" s="612"/>
      <c r="F343" s="612"/>
      <c r="G343" s="612"/>
      <c r="H343" s="612"/>
      <c r="I343" s="612"/>
      <c r="J343" s="486"/>
      <c r="K343" s="489"/>
      <c r="L343" s="474"/>
      <c r="M343" s="477"/>
      <c r="N343" s="480"/>
      <c r="O343" s="483"/>
      <c r="P343" s="521"/>
      <c r="Q343" s="524"/>
      <c r="R343" s="404"/>
      <c r="S343" s="43"/>
      <c r="T343" s="261"/>
      <c r="U343" s="261"/>
      <c r="V343" s="261"/>
      <c r="W343" s="43"/>
      <c r="X343" s="35"/>
      <c r="Y343" s="35"/>
      <c r="Z343" s="35"/>
      <c r="AA343" s="35"/>
      <c r="AB343" s="404"/>
      <c r="AC343" s="527"/>
      <c r="AD343" s="55">
        <f t="shared" si="285"/>
        <v>0</v>
      </c>
      <c r="AE343" s="55">
        <f t="shared" si="285"/>
        <v>0</v>
      </c>
      <c r="AF343" s="55">
        <f t="shared" si="285"/>
        <v>0</v>
      </c>
      <c r="AG343" s="55">
        <f t="shared" si="284"/>
        <v>0</v>
      </c>
      <c r="AH343" s="55">
        <f t="shared" si="284"/>
        <v>0</v>
      </c>
      <c r="AI343" s="55">
        <f t="shared" si="284"/>
        <v>0</v>
      </c>
      <c r="AJ343" s="55">
        <f t="shared" si="284"/>
        <v>0</v>
      </c>
      <c r="AK343" s="404"/>
      <c r="AL343" s="456"/>
      <c r="AM343" s="49">
        <f t="shared" si="305"/>
        <v>0</v>
      </c>
      <c r="AN343" s="52"/>
      <c r="AO343" s="52"/>
      <c r="AP343" s="52"/>
      <c r="AQ343" s="52"/>
      <c r="AR343" s="52"/>
      <c r="AS343" s="52"/>
      <c r="AT343" s="404"/>
      <c r="AU343" s="447"/>
      <c r="AV343" s="49">
        <f t="shared" si="306"/>
        <v>0</v>
      </c>
      <c r="AW343" s="52"/>
      <c r="AX343" s="52"/>
      <c r="AY343" s="52"/>
      <c r="AZ343" s="52"/>
      <c r="BA343" s="52"/>
      <c r="BB343" s="52"/>
      <c r="BC343" s="404"/>
      <c r="BD343" s="450"/>
      <c r="BE343" s="49">
        <f t="shared" si="307"/>
        <v>0</v>
      </c>
      <c r="BF343" s="52"/>
      <c r="BG343" s="52"/>
      <c r="BH343" s="52"/>
      <c r="BI343" s="52"/>
      <c r="BJ343" s="52"/>
      <c r="BK343" s="52"/>
      <c r="BL343" s="404"/>
      <c r="BM343" s="453"/>
      <c r="BN343" s="49">
        <f t="shared" si="308"/>
        <v>0</v>
      </c>
      <c r="BO343" s="52"/>
      <c r="BP343" s="52"/>
      <c r="BQ343" s="52"/>
      <c r="BR343" s="52"/>
      <c r="BS343" s="52"/>
      <c r="BT343" s="52"/>
      <c r="BU343" s="418"/>
      <c r="BV343" s="419"/>
      <c r="BW343" s="419"/>
      <c r="BX343" s="419"/>
      <c r="BY343" s="419"/>
      <c r="BZ343" s="419"/>
      <c r="CA343" s="419"/>
      <c r="CB343" s="419"/>
      <c r="CC343" s="516"/>
    </row>
    <row r="344" spans="1:81" s="62" customFormat="1" ht="40.200000000000003" customHeight="1" thickBot="1" x14ac:dyDescent="0.35">
      <c r="A344" s="38"/>
      <c r="B344" s="462"/>
      <c r="C344" s="459"/>
      <c r="D344" s="610"/>
      <c r="E344" s="613"/>
      <c r="F344" s="613"/>
      <c r="G344" s="613"/>
      <c r="H344" s="613"/>
      <c r="I344" s="613"/>
      <c r="J344" s="487"/>
      <c r="K344" s="490"/>
      <c r="L344" s="475"/>
      <c r="M344" s="478"/>
      <c r="N344" s="481"/>
      <c r="O344" s="484"/>
      <c r="P344" s="522"/>
      <c r="Q344" s="525"/>
      <c r="R344" s="405"/>
      <c r="S344" s="44"/>
      <c r="T344" s="262"/>
      <c r="U344" s="262"/>
      <c r="V344" s="262"/>
      <c r="W344" s="44"/>
      <c r="X344" s="36"/>
      <c r="Y344" s="36"/>
      <c r="Z344" s="36"/>
      <c r="AA344" s="36"/>
      <c r="AB344" s="405"/>
      <c r="AC344" s="528"/>
      <c r="AD344" s="56">
        <f t="shared" si="285"/>
        <v>0</v>
      </c>
      <c r="AE344" s="56">
        <f t="shared" si="285"/>
        <v>0</v>
      </c>
      <c r="AF344" s="56">
        <f t="shared" si="285"/>
        <v>0</v>
      </c>
      <c r="AG344" s="56">
        <f t="shared" si="284"/>
        <v>0</v>
      </c>
      <c r="AH344" s="56">
        <f t="shared" si="284"/>
        <v>0</v>
      </c>
      <c r="AI344" s="56">
        <f t="shared" si="284"/>
        <v>0</v>
      </c>
      <c r="AJ344" s="56">
        <f t="shared" si="284"/>
        <v>0</v>
      </c>
      <c r="AK344" s="405"/>
      <c r="AL344" s="457"/>
      <c r="AM344" s="50">
        <f t="shared" si="305"/>
        <v>0</v>
      </c>
      <c r="AN344" s="53"/>
      <c r="AO344" s="53"/>
      <c r="AP344" s="53"/>
      <c r="AQ344" s="53"/>
      <c r="AR344" s="53"/>
      <c r="AS344" s="53"/>
      <c r="AT344" s="405"/>
      <c r="AU344" s="448"/>
      <c r="AV344" s="50">
        <f t="shared" si="306"/>
        <v>0</v>
      </c>
      <c r="AW344" s="53"/>
      <c r="AX344" s="53"/>
      <c r="AY344" s="53"/>
      <c r="AZ344" s="53"/>
      <c r="BA344" s="53"/>
      <c r="BB344" s="53"/>
      <c r="BC344" s="405"/>
      <c r="BD344" s="451"/>
      <c r="BE344" s="50">
        <f t="shared" si="307"/>
        <v>0</v>
      </c>
      <c r="BF344" s="53"/>
      <c r="BG344" s="53"/>
      <c r="BH344" s="53"/>
      <c r="BI344" s="53"/>
      <c r="BJ344" s="53"/>
      <c r="BK344" s="53"/>
      <c r="BL344" s="405"/>
      <c r="BM344" s="454"/>
      <c r="BN344" s="50">
        <f t="shared" si="308"/>
        <v>0</v>
      </c>
      <c r="BO344" s="53"/>
      <c r="BP344" s="53"/>
      <c r="BQ344" s="53"/>
      <c r="BR344" s="53"/>
      <c r="BS344" s="53"/>
      <c r="BT344" s="53"/>
      <c r="BU344" s="517"/>
      <c r="BV344" s="518"/>
      <c r="BW344" s="518"/>
      <c r="BX344" s="518"/>
      <c r="BY344" s="518"/>
      <c r="BZ344" s="518"/>
      <c r="CA344" s="518"/>
      <c r="CB344" s="518"/>
      <c r="CC344" s="519"/>
    </row>
    <row r="345" spans="1:81" s="62" customFormat="1" ht="40.200000000000003" customHeight="1" thickTop="1" x14ac:dyDescent="0.3">
      <c r="A345" s="38"/>
      <c r="B345" s="462"/>
      <c r="C345" s="459"/>
      <c r="D345" s="608"/>
      <c r="E345" s="611"/>
      <c r="F345" s="611"/>
      <c r="G345" s="611"/>
      <c r="H345" s="611"/>
      <c r="I345" s="611"/>
      <c r="J345" s="485">
        <v>508</v>
      </c>
      <c r="K345" s="488" t="str">
        <f>+Metas!K576</f>
        <v>Página web del observatorio de orden público, social y político del Departamento diseñada y puesta en funcionamiento</v>
      </c>
      <c r="L345" s="473"/>
      <c r="M345" s="476">
        <f>SUM(N345:Q345)</f>
        <v>0</v>
      </c>
      <c r="N345" s="479"/>
      <c r="O345" s="482"/>
      <c r="P345" s="520"/>
      <c r="Q345" s="523"/>
      <c r="R345" s="403">
        <f>+$J345</f>
        <v>508</v>
      </c>
      <c r="S345" s="253"/>
      <c r="T345" s="260"/>
      <c r="U345" s="260"/>
      <c r="V345" s="260"/>
      <c r="W345" s="42"/>
      <c r="X345" s="34"/>
      <c r="Y345" s="34"/>
      <c r="Z345" s="34"/>
      <c r="AA345" s="34"/>
      <c r="AB345" s="403">
        <f t="shared" si="287"/>
        <v>508</v>
      </c>
      <c r="AC345" s="526">
        <f t="shared" ref="AC345" si="309">+L345</f>
        <v>0</v>
      </c>
      <c r="AD345" s="54">
        <f t="shared" si="285"/>
        <v>0</v>
      </c>
      <c r="AE345" s="54">
        <f t="shared" si="285"/>
        <v>0</v>
      </c>
      <c r="AF345" s="54">
        <f t="shared" si="285"/>
        <v>0</v>
      </c>
      <c r="AG345" s="54">
        <f t="shared" si="284"/>
        <v>0</v>
      </c>
      <c r="AH345" s="54">
        <f t="shared" si="284"/>
        <v>0</v>
      </c>
      <c r="AI345" s="54">
        <f t="shared" si="284"/>
        <v>0</v>
      </c>
      <c r="AJ345" s="54">
        <f t="shared" si="284"/>
        <v>0</v>
      </c>
      <c r="AK345" s="403">
        <f t="shared" si="289"/>
        <v>508</v>
      </c>
      <c r="AL345" s="455">
        <f>+N345</f>
        <v>0</v>
      </c>
      <c r="AM345" s="48">
        <f t="shared" si="305"/>
        <v>0</v>
      </c>
      <c r="AN345" s="51"/>
      <c r="AO345" s="51"/>
      <c r="AP345" s="51"/>
      <c r="AQ345" s="51"/>
      <c r="AR345" s="51"/>
      <c r="AS345" s="51"/>
      <c r="AT345" s="403">
        <f t="shared" si="290"/>
        <v>508</v>
      </c>
      <c r="AU345" s="446">
        <f>+O345</f>
        <v>0</v>
      </c>
      <c r="AV345" s="48">
        <f t="shared" si="306"/>
        <v>0</v>
      </c>
      <c r="AW345" s="51"/>
      <c r="AX345" s="51"/>
      <c r="AY345" s="51"/>
      <c r="AZ345" s="51"/>
      <c r="BA345" s="51"/>
      <c r="BB345" s="51"/>
      <c r="BC345" s="403">
        <f t="shared" si="291"/>
        <v>508</v>
      </c>
      <c r="BD345" s="449">
        <f>+P345</f>
        <v>0</v>
      </c>
      <c r="BE345" s="48">
        <f t="shared" si="307"/>
        <v>0</v>
      </c>
      <c r="BF345" s="51"/>
      <c r="BG345" s="51"/>
      <c r="BH345" s="51"/>
      <c r="BI345" s="51"/>
      <c r="BJ345" s="51"/>
      <c r="BK345" s="51"/>
      <c r="BL345" s="403">
        <f t="shared" si="292"/>
        <v>508</v>
      </c>
      <c r="BM345" s="452">
        <f>+Q345</f>
        <v>0</v>
      </c>
      <c r="BN345" s="48">
        <f t="shared" si="308"/>
        <v>0</v>
      </c>
      <c r="BO345" s="51"/>
      <c r="BP345" s="51"/>
      <c r="BQ345" s="51"/>
      <c r="BR345" s="51"/>
      <c r="BS345" s="51"/>
      <c r="BT345" s="51"/>
      <c r="BU345" s="513"/>
      <c r="BV345" s="514"/>
      <c r="BW345" s="514"/>
      <c r="BX345" s="514"/>
      <c r="BY345" s="514"/>
      <c r="BZ345" s="514"/>
      <c r="CA345" s="514"/>
      <c r="CB345" s="514"/>
      <c r="CC345" s="515"/>
    </row>
    <row r="346" spans="1:81" s="62" customFormat="1" ht="40.200000000000003" customHeight="1" x14ac:dyDescent="0.3">
      <c r="A346" s="38"/>
      <c r="B346" s="462"/>
      <c r="C346" s="459"/>
      <c r="D346" s="609"/>
      <c r="E346" s="612"/>
      <c r="F346" s="612"/>
      <c r="G346" s="612"/>
      <c r="H346" s="612"/>
      <c r="I346" s="612"/>
      <c r="J346" s="486"/>
      <c r="K346" s="489"/>
      <c r="L346" s="474"/>
      <c r="M346" s="477"/>
      <c r="N346" s="480"/>
      <c r="O346" s="483"/>
      <c r="P346" s="521"/>
      <c r="Q346" s="524"/>
      <c r="R346" s="404"/>
      <c r="S346" s="43"/>
      <c r="T346" s="261"/>
      <c r="U346" s="261"/>
      <c r="V346" s="261"/>
      <c r="W346" s="43"/>
      <c r="X346" s="35"/>
      <c r="Y346" s="35"/>
      <c r="Z346" s="35"/>
      <c r="AA346" s="35"/>
      <c r="AB346" s="404"/>
      <c r="AC346" s="527"/>
      <c r="AD346" s="55">
        <f t="shared" si="285"/>
        <v>0</v>
      </c>
      <c r="AE346" s="55">
        <f t="shared" si="285"/>
        <v>0</v>
      </c>
      <c r="AF346" s="55">
        <f t="shared" si="285"/>
        <v>0</v>
      </c>
      <c r="AG346" s="55">
        <f t="shared" si="284"/>
        <v>0</v>
      </c>
      <c r="AH346" s="55">
        <f t="shared" si="284"/>
        <v>0</v>
      </c>
      <c r="AI346" s="55">
        <f t="shared" si="284"/>
        <v>0</v>
      </c>
      <c r="AJ346" s="55">
        <f t="shared" si="284"/>
        <v>0</v>
      </c>
      <c r="AK346" s="404"/>
      <c r="AL346" s="456"/>
      <c r="AM346" s="49">
        <f t="shared" si="305"/>
        <v>0</v>
      </c>
      <c r="AN346" s="52"/>
      <c r="AO346" s="52"/>
      <c r="AP346" s="52"/>
      <c r="AQ346" s="52"/>
      <c r="AR346" s="52"/>
      <c r="AS346" s="52"/>
      <c r="AT346" s="404"/>
      <c r="AU346" s="447"/>
      <c r="AV346" s="49">
        <f t="shared" si="306"/>
        <v>0</v>
      </c>
      <c r="AW346" s="52"/>
      <c r="AX346" s="52"/>
      <c r="AY346" s="52"/>
      <c r="AZ346" s="52"/>
      <c r="BA346" s="52"/>
      <c r="BB346" s="52"/>
      <c r="BC346" s="404"/>
      <c r="BD346" s="450"/>
      <c r="BE346" s="49">
        <f t="shared" si="307"/>
        <v>0</v>
      </c>
      <c r="BF346" s="52"/>
      <c r="BG346" s="52"/>
      <c r="BH346" s="52"/>
      <c r="BI346" s="52"/>
      <c r="BJ346" s="52"/>
      <c r="BK346" s="52"/>
      <c r="BL346" s="404"/>
      <c r="BM346" s="453"/>
      <c r="BN346" s="49">
        <f t="shared" si="308"/>
        <v>0</v>
      </c>
      <c r="BO346" s="52"/>
      <c r="BP346" s="52"/>
      <c r="BQ346" s="52"/>
      <c r="BR346" s="52"/>
      <c r="BS346" s="52"/>
      <c r="BT346" s="52"/>
      <c r="BU346" s="418"/>
      <c r="BV346" s="419"/>
      <c r="BW346" s="419"/>
      <c r="BX346" s="419"/>
      <c r="BY346" s="419"/>
      <c r="BZ346" s="419"/>
      <c r="CA346" s="419"/>
      <c r="CB346" s="419"/>
      <c r="CC346" s="516"/>
    </row>
    <row r="347" spans="1:81" s="62" customFormat="1" ht="40.200000000000003" customHeight="1" x14ac:dyDescent="0.3">
      <c r="A347" s="38"/>
      <c r="B347" s="462"/>
      <c r="C347" s="459"/>
      <c r="D347" s="609"/>
      <c r="E347" s="612"/>
      <c r="F347" s="612"/>
      <c r="G347" s="612"/>
      <c r="H347" s="612"/>
      <c r="I347" s="612"/>
      <c r="J347" s="486"/>
      <c r="K347" s="489"/>
      <c r="L347" s="474"/>
      <c r="M347" s="477"/>
      <c r="N347" s="480"/>
      <c r="O347" s="483"/>
      <c r="P347" s="521"/>
      <c r="Q347" s="524"/>
      <c r="R347" s="404"/>
      <c r="S347" s="43"/>
      <c r="T347" s="261"/>
      <c r="U347" s="261"/>
      <c r="V347" s="261"/>
      <c r="W347" s="43"/>
      <c r="X347" s="35"/>
      <c r="Y347" s="35"/>
      <c r="Z347" s="35"/>
      <c r="AA347" s="35"/>
      <c r="AB347" s="404"/>
      <c r="AC347" s="527"/>
      <c r="AD347" s="55">
        <f t="shared" si="285"/>
        <v>0</v>
      </c>
      <c r="AE347" s="55">
        <f t="shared" si="285"/>
        <v>0</v>
      </c>
      <c r="AF347" s="55">
        <f t="shared" si="285"/>
        <v>0</v>
      </c>
      <c r="AG347" s="55">
        <f t="shared" si="284"/>
        <v>0</v>
      </c>
      <c r="AH347" s="55">
        <f t="shared" si="284"/>
        <v>0</v>
      </c>
      <c r="AI347" s="55">
        <f t="shared" si="284"/>
        <v>0</v>
      </c>
      <c r="AJ347" s="55">
        <f t="shared" si="284"/>
        <v>0</v>
      </c>
      <c r="AK347" s="404"/>
      <c r="AL347" s="456"/>
      <c r="AM347" s="49">
        <f t="shared" si="305"/>
        <v>0</v>
      </c>
      <c r="AN347" s="52"/>
      <c r="AO347" s="52"/>
      <c r="AP347" s="52"/>
      <c r="AQ347" s="52"/>
      <c r="AR347" s="52"/>
      <c r="AS347" s="52"/>
      <c r="AT347" s="404"/>
      <c r="AU347" s="447"/>
      <c r="AV347" s="49">
        <f t="shared" si="306"/>
        <v>0</v>
      </c>
      <c r="AW347" s="52"/>
      <c r="AX347" s="52"/>
      <c r="AY347" s="52"/>
      <c r="AZ347" s="52"/>
      <c r="BA347" s="52"/>
      <c r="BB347" s="52"/>
      <c r="BC347" s="404"/>
      <c r="BD347" s="450"/>
      <c r="BE347" s="49">
        <f t="shared" si="307"/>
        <v>0</v>
      </c>
      <c r="BF347" s="52"/>
      <c r="BG347" s="52"/>
      <c r="BH347" s="52"/>
      <c r="BI347" s="52"/>
      <c r="BJ347" s="52"/>
      <c r="BK347" s="52"/>
      <c r="BL347" s="404"/>
      <c r="BM347" s="453"/>
      <c r="BN347" s="49">
        <f t="shared" si="308"/>
        <v>0</v>
      </c>
      <c r="BO347" s="52"/>
      <c r="BP347" s="52"/>
      <c r="BQ347" s="52"/>
      <c r="BR347" s="52"/>
      <c r="BS347" s="52"/>
      <c r="BT347" s="52"/>
      <c r="BU347" s="418"/>
      <c r="BV347" s="419"/>
      <c r="BW347" s="419"/>
      <c r="BX347" s="419"/>
      <c r="BY347" s="419"/>
      <c r="BZ347" s="419"/>
      <c r="CA347" s="419"/>
      <c r="CB347" s="419"/>
      <c r="CC347" s="516"/>
    </row>
    <row r="348" spans="1:81" s="62" customFormat="1" ht="40.200000000000003" customHeight="1" thickBot="1" x14ac:dyDescent="0.35">
      <c r="A348" s="38"/>
      <c r="B348" s="463"/>
      <c r="C348" s="460"/>
      <c r="D348" s="610"/>
      <c r="E348" s="613"/>
      <c r="F348" s="613"/>
      <c r="G348" s="613"/>
      <c r="H348" s="613"/>
      <c r="I348" s="613"/>
      <c r="J348" s="487"/>
      <c r="K348" s="490"/>
      <c r="L348" s="475"/>
      <c r="M348" s="478"/>
      <c r="N348" s="481"/>
      <c r="O348" s="484"/>
      <c r="P348" s="522"/>
      <c r="Q348" s="525"/>
      <c r="R348" s="405"/>
      <c r="S348" s="44"/>
      <c r="T348" s="262"/>
      <c r="U348" s="262"/>
      <c r="V348" s="262"/>
      <c r="W348" s="44"/>
      <c r="X348" s="36"/>
      <c r="Y348" s="36"/>
      <c r="Z348" s="36"/>
      <c r="AA348" s="36"/>
      <c r="AB348" s="405"/>
      <c r="AC348" s="528"/>
      <c r="AD348" s="56">
        <f t="shared" si="285"/>
        <v>0</v>
      </c>
      <c r="AE348" s="56">
        <f t="shared" si="285"/>
        <v>0</v>
      </c>
      <c r="AF348" s="56">
        <f t="shared" si="285"/>
        <v>0</v>
      </c>
      <c r="AG348" s="56">
        <f t="shared" si="284"/>
        <v>0</v>
      </c>
      <c r="AH348" s="56">
        <f t="shared" si="284"/>
        <v>0</v>
      </c>
      <c r="AI348" s="56">
        <f t="shared" si="284"/>
        <v>0</v>
      </c>
      <c r="AJ348" s="56">
        <f t="shared" si="284"/>
        <v>0</v>
      </c>
      <c r="AK348" s="405"/>
      <c r="AL348" s="457"/>
      <c r="AM348" s="50">
        <f t="shared" si="305"/>
        <v>0</v>
      </c>
      <c r="AN348" s="53"/>
      <c r="AO348" s="53"/>
      <c r="AP348" s="53"/>
      <c r="AQ348" s="53"/>
      <c r="AR348" s="53"/>
      <c r="AS348" s="53"/>
      <c r="AT348" s="405"/>
      <c r="AU348" s="448"/>
      <c r="AV348" s="50">
        <f t="shared" si="306"/>
        <v>0</v>
      </c>
      <c r="AW348" s="53"/>
      <c r="AX348" s="53"/>
      <c r="AY348" s="53"/>
      <c r="AZ348" s="53"/>
      <c r="BA348" s="53"/>
      <c r="BB348" s="53"/>
      <c r="BC348" s="405"/>
      <c r="BD348" s="451"/>
      <c r="BE348" s="50">
        <f t="shared" si="307"/>
        <v>0</v>
      </c>
      <c r="BF348" s="53"/>
      <c r="BG348" s="53"/>
      <c r="BH348" s="53"/>
      <c r="BI348" s="53"/>
      <c r="BJ348" s="53"/>
      <c r="BK348" s="53"/>
      <c r="BL348" s="405"/>
      <c r="BM348" s="454"/>
      <c r="BN348" s="50">
        <f t="shared" si="308"/>
        <v>0</v>
      </c>
      <c r="BO348" s="53"/>
      <c r="BP348" s="53"/>
      <c r="BQ348" s="53"/>
      <c r="BR348" s="53"/>
      <c r="BS348" s="53"/>
      <c r="BT348" s="53"/>
      <c r="BU348" s="517"/>
      <c r="BV348" s="518"/>
      <c r="BW348" s="518"/>
      <c r="BX348" s="518"/>
      <c r="BY348" s="518"/>
      <c r="BZ348" s="518"/>
      <c r="CA348" s="518"/>
      <c r="CB348" s="518"/>
      <c r="CC348" s="519"/>
    </row>
    <row r="349" spans="1:81" ht="16.2" customHeight="1" thickTop="1" x14ac:dyDescent="0.3"/>
    <row r="350" spans="1:81" s="62" customFormat="1" ht="16.2" customHeight="1" x14ac:dyDescent="0.3">
      <c r="A350" s="38"/>
      <c r="B350" s="594"/>
      <c r="C350" s="431" t="s">
        <v>0</v>
      </c>
      <c r="D350" s="431"/>
      <c r="E350" s="431"/>
      <c r="F350" s="431"/>
      <c r="G350" s="431"/>
      <c r="H350" s="431"/>
      <c r="I350" s="241"/>
      <c r="J350" s="279" t="s">
        <v>1</v>
      </c>
      <c r="K350" s="279"/>
      <c r="L350" s="283" t="s">
        <v>2875</v>
      </c>
      <c r="M350" s="248"/>
      <c r="N350" s="248"/>
      <c r="O350" s="248"/>
      <c r="P350" s="248"/>
      <c r="Q350" s="249"/>
      <c r="R350" s="435" t="s">
        <v>0</v>
      </c>
      <c r="S350" s="436"/>
      <c r="T350" s="443" t="s">
        <v>1</v>
      </c>
      <c r="U350" s="444"/>
      <c r="V350" s="445"/>
      <c r="W350" s="727" t="str">
        <f>+$L350</f>
        <v>SECRETARÌA DE GOBIERNO</v>
      </c>
      <c r="X350" s="728"/>
      <c r="Y350" s="728"/>
      <c r="Z350" s="728"/>
      <c r="AA350" s="729"/>
      <c r="AB350" s="435" t="s">
        <v>0</v>
      </c>
      <c r="AC350" s="431"/>
      <c r="AD350" s="431"/>
      <c r="AE350" s="431"/>
      <c r="AF350" s="431"/>
      <c r="AG350" s="431"/>
      <c r="AH350" s="431"/>
      <c r="AI350" s="431"/>
      <c r="AJ350" s="436"/>
      <c r="AK350" s="597" t="s">
        <v>1</v>
      </c>
      <c r="AL350" s="597"/>
      <c r="AM350" s="597"/>
      <c r="AN350" s="724" t="str">
        <f>+$L350</f>
        <v>SECRETARÌA DE GOBIERNO</v>
      </c>
      <c r="AO350" s="725"/>
      <c r="AP350" s="725"/>
      <c r="AQ350" s="725"/>
      <c r="AR350" s="725"/>
      <c r="AS350" s="726"/>
      <c r="AT350" s="435" t="s">
        <v>0</v>
      </c>
      <c r="AU350" s="431"/>
      <c r="AV350" s="431"/>
      <c r="AW350" s="431"/>
      <c r="AX350" s="431"/>
      <c r="AY350" s="431"/>
      <c r="AZ350" s="431"/>
      <c r="BA350" s="431"/>
      <c r="BB350" s="436"/>
      <c r="BC350" s="597" t="s">
        <v>1</v>
      </c>
      <c r="BD350" s="597"/>
      <c r="BE350" s="597"/>
      <c r="BF350" s="720" t="str">
        <f>+$L350</f>
        <v>SECRETARÌA DE GOBIERNO</v>
      </c>
      <c r="BG350" s="720"/>
      <c r="BH350" s="720"/>
      <c r="BI350" s="720"/>
      <c r="BJ350" s="720"/>
      <c r="BK350" s="720"/>
      <c r="BL350" s="435" t="s">
        <v>0</v>
      </c>
      <c r="BM350" s="431"/>
      <c r="BN350" s="431"/>
      <c r="BO350" s="431"/>
      <c r="BP350" s="431"/>
      <c r="BQ350" s="431"/>
      <c r="BR350" s="431"/>
      <c r="BS350" s="431"/>
      <c r="BT350" s="436"/>
      <c r="BU350" s="597" t="s">
        <v>1</v>
      </c>
      <c r="BV350" s="597"/>
      <c r="BW350" s="597"/>
      <c r="BX350" s="720" t="str">
        <f>+$L350</f>
        <v>SECRETARÌA DE GOBIERNO</v>
      </c>
      <c r="BY350" s="720"/>
      <c r="BZ350" s="720"/>
      <c r="CA350" s="720"/>
      <c r="CB350" s="720"/>
      <c r="CC350" s="720"/>
    </row>
    <row r="351" spans="1:81" s="62" customFormat="1" ht="16.2" customHeight="1" x14ac:dyDescent="0.3">
      <c r="A351" s="38"/>
      <c r="B351" s="595"/>
      <c r="C351" s="432" t="s">
        <v>1673</v>
      </c>
      <c r="D351" s="432"/>
      <c r="E351" s="432"/>
      <c r="F351" s="432"/>
      <c r="G351" s="432"/>
      <c r="H351" s="432"/>
      <c r="I351" s="242"/>
      <c r="J351" s="279" t="s">
        <v>2</v>
      </c>
      <c r="K351" s="279"/>
      <c r="L351" s="272"/>
      <c r="M351" s="269"/>
      <c r="N351" s="269"/>
      <c r="O351" s="269"/>
      <c r="P351" s="269"/>
      <c r="Q351" s="270"/>
      <c r="R351" s="437" t="s">
        <v>1673</v>
      </c>
      <c r="S351" s="438"/>
      <c r="T351" s="443" t="s">
        <v>2</v>
      </c>
      <c r="U351" s="444"/>
      <c r="V351" s="445"/>
      <c r="W351" s="418">
        <f>+$L351</f>
        <v>0</v>
      </c>
      <c r="X351" s="419"/>
      <c r="Y351" s="419"/>
      <c r="Z351" s="419"/>
      <c r="AA351" s="420"/>
      <c r="AB351" s="437" t="s">
        <v>1673</v>
      </c>
      <c r="AC351" s="432"/>
      <c r="AD351" s="432"/>
      <c r="AE351" s="432"/>
      <c r="AF351" s="432"/>
      <c r="AG351" s="432"/>
      <c r="AH351" s="432"/>
      <c r="AI351" s="432"/>
      <c r="AJ351" s="438"/>
      <c r="AK351" s="597" t="s">
        <v>2</v>
      </c>
      <c r="AL351" s="597"/>
      <c r="AM351" s="597"/>
      <c r="AN351" s="721">
        <f>+$L351</f>
        <v>0</v>
      </c>
      <c r="AO351" s="722"/>
      <c r="AP351" s="722"/>
      <c r="AQ351" s="722"/>
      <c r="AR351" s="722"/>
      <c r="AS351" s="723"/>
      <c r="AT351" s="437" t="s">
        <v>1673</v>
      </c>
      <c r="AU351" s="432"/>
      <c r="AV351" s="432"/>
      <c r="AW351" s="432"/>
      <c r="AX351" s="432"/>
      <c r="AY351" s="432"/>
      <c r="AZ351" s="432"/>
      <c r="BA351" s="432"/>
      <c r="BB351" s="438"/>
      <c r="BC351" s="597" t="s">
        <v>2</v>
      </c>
      <c r="BD351" s="597"/>
      <c r="BE351" s="597"/>
      <c r="BF351" s="604">
        <f>+$L351</f>
        <v>0</v>
      </c>
      <c r="BG351" s="604"/>
      <c r="BH351" s="604"/>
      <c r="BI351" s="604"/>
      <c r="BJ351" s="604"/>
      <c r="BK351" s="604"/>
      <c r="BL351" s="437" t="s">
        <v>1673</v>
      </c>
      <c r="BM351" s="432"/>
      <c r="BN351" s="432"/>
      <c r="BO351" s="432"/>
      <c r="BP351" s="432"/>
      <c r="BQ351" s="432"/>
      <c r="BR351" s="432"/>
      <c r="BS351" s="432"/>
      <c r="BT351" s="438"/>
      <c r="BU351" s="597" t="s">
        <v>2</v>
      </c>
      <c r="BV351" s="597"/>
      <c r="BW351" s="597"/>
      <c r="BX351" s="604">
        <f>+$L351</f>
        <v>0</v>
      </c>
      <c r="BY351" s="604"/>
      <c r="BZ351" s="604"/>
      <c r="CA351" s="604"/>
      <c r="CB351" s="604"/>
      <c r="CC351" s="604"/>
    </row>
    <row r="352" spans="1:81" s="62" customFormat="1" ht="16.2" customHeight="1" x14ac:dyDescent="0.3">
      <c r="A352" s="38"/>
      <c r="B352" s="595"/>
      <c r="C352" s="433" t="s">
        <v>3831</v>
      </c>
      <c r="D352" s="433"/>
      <c r="E352" s="433"/>
      <c r="F352" s="433"/>
      <c r="G352" s="433"/>
      <c r="H352" s="433"/>
      <c r="I352" s="242"/>
      <c r="J352" s="279" t="s">
        <v>1672</v>
      </c>
      <c r="K352" s="279"/>
      <c r="L352" s="250" t="s">
        <v>650</v>
      </c>
      <c r="M352" s="251"/>
      <c r="N352" s="251"/>
      <c r="O352" s="251"/>
      <c r="P352" s="251"/>
      <c r="Q352" s="252"/>
      <c r="R352" s="439" t="s">
        <v>3831</v>
      </c>
      <c r="S352" s="440"/>
      <c r="T352" s="443" t="s">
        <v>1680</v>
      </c>
      <c r="U352" s="444"/>
      <c r="V352" s="445"/>
      <c r="W352" s="731" t="str">
        <f>+$L352</f>
        <v xml:space="preserve">2, Convivencia </v>
      </c>
      <c r="X352" s="732"/>
      <c r="Y352" s="732"/>
      <c r="Z352" s="732"/>
      <c r="AA352" s="733"/>
      <c r="AB352" s="439" t="s">
        <v>3831</v>
      </c>
      <c r="AC352" s="433"/>
      <c r="AD352" s="433"/>
      <c r="AE352" s="433"/>
      <c r="AF352" s="433"/>
      <c r="AG352" s="433"/>
      <c r="AH352" s="433"/>
      <c r="AI352" s="433"/>
      <c r="AJ352" s="440"/>
      <c r="AK352" s="597" t="s">
        <v>1672</v>
      </c>
      <c r="AL352" s="597"/>
      <c r="AM352" s="597"/>
      <c r="AN352" s="717" t="str">
        <f>+$L352</f>
        <v xml:space="preserve">2, Convivencia </v>
      </c>
      <c r="AO352" s="718"/>
      <c r="AP352" s="718"/>
      <c r="AQ352" s="718"/>
      <c r="AR352" s="718"/>
      <c r="AS352" s="719"/>
      <c r="AT352" s="439" t="s">
        <v>3831</v>
      </c>
      <c r="AU352" s="433"/>
      <c r="AV352" s="433"/>
      <c r="AW352" s="433"/>
      <c r="AX352" s="433"/>
      <c r="AY352" s="433"/>
      <c r="AZ352" s="433"/>
      <c r="BA352" s="433"/>
      <c r="BB352" s="440"/>
      <c r="BC352" s="597" t="s">
        <v>1672</v>
      </c>
      <c r="BD352" s="597"/>
      <c r="BE352" s="597"/>
      <c r="BF352" s="730" t="str">
        <f>+$L352</f>
        <v xml:space="preserve">2, Convivencia </v>
      </c>
      <c r="BG352" s="730"/>
      <c r="BH352" s="730"/>
      <c r="BI352" s="730"/>
      <c r="BJ352" s="730"/>
      <c r="BK352" s="730"/>
      <c r="BL352" s="439" t="s">
        <v>3831</v>
      </c>
      <c r="BM352" s="433"/>
      <c r="BN352" s="433"/>
      <c r="BO352" s="433"/>
      <c r="BP352" s="433"/>
      <c r="BQ352" s="433"/>
      <c r="BR352" s="433"/>
      <c r="BS352" s="433"/>
      <c r="BT352" s="440"/>
      <c r="BU352" s="597" t="s">
        <v>1672</v>
      </c>
      <c r="BV352" s="597"/>
      <c r="BW352" s="597"/>
      <c r="BX352" s="730" t="str">
        <f>+$L352</f>
        <v xml:space="preserve">2, Convivencia </v>
      </c>
      <c r="BY352" s="730"/>
      <c r="BZ352" s="730"/>
      <c r="CA352" s="730"/>
      <c r="CB352" s="730"/>
      <c r="CC352" s="730"/>
    </row>
    <row r="353" spans="1:81" s="62" customFormat="1" ht="16.2" customHeight="1" x14ac:dyDescent="0.3">
      <c r="A353" s="38"/>
      <c r="B353" s="596"/>
      <c r="C353" s="434"/>
      <c r="D353" s="434"/>
      <c r="E353" s="434"/>
      <c r="F353" s="434"/>
      <c r="G353" s="434"/>
      <c r="H353" s="434"/>
      <c r="I353" s="243"/>
      <c r="J353" s="279" t="s">
        <v>1675</v>
      </c>
      <c r="K353" s="279"/>
      <c r="L353" s="235" t="s">
        <v>779</v>
      </c>
      <c r="M353" s="236"/>
      <c r="N353" s="236"/>
      <c r="O353" s="236"/>
      <c r="P353" s="236"/>
      <c r="Q353" s="237"/>
      <c r="R353" s="441"/>
      <c r="S353" s="442"/>
      <c r="T353" s="443" t="s">
        <v>1681</v>
      </c>
      <c r="U353" s="444"/>
      <c r="V353" s="445"/>
      <c r="W353" s="427" t="str">
        <f>+$L353</f>
        <v>2.3 Más Oportunidades para la Convivencia</v>
      </c>
      <c r="X353" s="428"/>
      <c r="Y353" s="428"/>
      <c r="Z353" s="428"/>
      <c r="AA353" s="429"/>
      <c r="AB353" s="441"/>
      <c r="AC353" s="434"/>
      <c r="AD353" s="434"/>
      <c r="AE353" s="434"/>
      <c r="AF353" s="434"/>
      <c r="AG353" s="434"/>
      <c r="AH353" s="434"/>
      <c r="AI353" s="434"/>
      <c r="AJ353" s="442"/>
      <c r="AK353" s="597" t="s">
        <v>1675</v>
      </c>
      <c r="AL353" s="597"/>
      <c r="AM353" s="597"/>
      <c r="AN353" s="409" t="str">
        <f>+$L353</f>
        <v>2.3 Más Oportunidades para la Convivencia</v>
      </c>
      <c r="AO353" s="410"/>
      <c r="AP353" s="410"/>
      <c r="AQ353" s="410"/>
      <c r="AR353" s="410"/>
      <c r="AS353" s="411"/>
      <c r="AT353" s="441"/>
      <c r="AU353" s="434"/>
      <c r="AV353" s="434"/>
      <c r="AW353" s="434"/>
      <c r="AX353" s="434"/>
      <c r="AY353" s="434"/>
      <c r="AZ353" s="434"/>
      <c r="BA353" s="434"/>
      <c r="BB353" s="442"/>
      <c r="BC353" s="597" t="s">
        <v>1675</v>
      </c>
      <c r="BD353" s="597"/>
      <c r="BE353" s="597"/>
      <c r="BF353" s="603" t="str">
        <f>+$L353</f>
        <v>2.3 Más Oportunidades para la Convivencia</v>
      </c>
      <c r="BG353" s="603"/>
      <c r="BH353" s="603"/>
      <c r="BI353" s="603"/>
      <c r="BJ353" s="603"/>
      <c r="BK353" s="603"/>
      <c r="BL353" s="441"/>
      <c r="BM353" s="434"/>
      <c r="BN353" s="434"/>
      <c r="BO353" s="434"/>
      <c r="BP353" s="434"/>
      <c r="BQ353" s="434"/>
      <c r="BR353" s="434"/>
      <c r="BS353" s="434"/>
      <c r="BT353" s="442"/>
      <c r="BU353" s="597" t="s">
        <v>1675</v>
      </c>
      <c r="BV353" s="597"/>
      <c r="BW353" s="597"/>
      <c r="BX353" s="603" t="str">
        <f>+$L353</f>
        <v>2.3 Más Oportunidades para la Convivencia</v>
      </c>
      <c r="BY353" s="603"/>
      <c r="BZ353" s="603"/>
      <c r="CA353" s="603"/>
      <c r="CB353" s="603"/>
      <c r="CC353" s="603"/>
    </row>
    <row r="354" spans="1:81" ht="16.2" customHeight="1" thickBot="1" x14ac:dyDescent="0.35">
      <c r="B354" s="3"/>
      <c r="C354" s="3"/>
      <c r="D354" s="3"/>
      <c r="E354" s="3"/>
      <c r="F354" s="3"/>
      <c r="G354" s="3"/>
      <c r="H354" s="3"/>
      <c r="I354" s="3"/>
      <c r="J354" s="63"/>
      <c r="K354" s="1"/>
      <c r="L354" s="30"/>
      <c r="M354" s="30"/>
      <c r="N354" s="30"/>
      <c r="O354" s="30"/>
      <c r="P354" s="30"/>
      <c r="Q354" s="30"/>
      <c r="R354" s="278"/>
      <c r="S354" s="2"/>
      <c r="T354" s="2"/>
      <c r="U354" s="2"/>
      <c r="V354" s="2"/>
      <c r="W354" s="2"/>
      <c r="X354" s="64"/>
      <c r="Y354" s="64"/>
      <c r="Z354" s="64"/>
      <c r="AA354" s="28"/>
      <c r="AB354" s="28"/>
      <c r="AC354" s="30"/>
      <c r="AK354" s="28"/>
      <c r="AT354" s="28"/>
      <c r="BC354" s="28"/>
      <c r="BL354" s="28"/>
    </row>
    <row r="355" spans="1:81" ht="16.2" customHeight="1" thickBot="1" x14ac:dyDescent="0.35">
      <c r="A355" s="30"/>
      <c r="B355" s="550" t="s">
        <v>3</v>
      </c>
      <c r="C355" s="550" t="s">
        <v>1677</v>
      </c>
      <c r="D355" s="614" t="s">
        <v>3847</v>
      </c>
      <c r="E355" s="614" t="s">
        <v>3846</v>
      </c>
      <c r="F355" s="605" t="s">
        <v>3848</v>
      </c>
      <c r="G355" s="605" t="s">
        <v>3849</v>
      </c>
      <c r="H355" s="605" t="s">
        <v>3850</v>
      </c>
      <c r="I355" s="605" t="s">
        <v>3851</v>
      </c>
      <c r="J355" s="430" t="s">
        <v>1678</v>
      </c>
      <c r="K355" s="598" t="s">
        <v>1690</v>
      </c>
      <c r="L355" s="585" t="s">
        <v>3832</v>
      </c>
      <c r="M355" s="599" t="s">
        <v>1668</v>
      </c>
      <c r="N355" s="556" t="s">
        <v>3833</v>
      </c>
      <c r="O355" s="559" t="s">
        <v>3834</v>
      </c>
      <c r="P355" s="562" t="s">
        <v>3835</v>
      </c>
      <c r="Q355" s="565" t="s">
        <v>3836</v>
      </c>
      <c r="R355" s="430" t="s">
        <v>1678</v>
      </c>
      <c r="S355" s="568" t="s">
        <v>4</v>
      </c>
      <c r="T355" s="625" t="s">
        <v>3852</v>
      </c>
      <c r="U355" s="625" t="s">
        <v>3853</v>
      </c>
      <c r="V355" s="625" t="s">
        <v>3854</v>
      </c>
      <c r="W355" s="568" t="s">
        <v>5</v>
      </c>
      <c r="X355" s="583" t="s">
        <v>6</v>
      </c>
      <c r="Y355" s="584"/>
      <c r="Z355" s="583" t="s">
        <v>7</v>
      </c>
      <c r="AA355" s="584"/>
      <c r="AB355" s="550" t="s">
        <v>1678</v>
      </c>
      <c r="AC355" s="585" t="s">
        <v>3832</v>
      </c>
      <c r="AD355" s="588" t="s">
        <v>3837</v>
      </c>
      <c r="AE355" s="589"/>
      <c r="AF355" s="589"/>
      <c r="AG355" s="589"/>
      <c r="AH355" s="589"/>
      <c r="AI355" s="589"/>
      <c r="AJ355" s="590"/>
      <c r="AK355" s="591" t="s">
        <v>1678</v>
      </c>
      <c r="AL355" s="574" t="s">
        <v>3842</v>
      </c>
      <c r="AM355" s="571" t="s">
        <v>3838</v>
      </c>
      <c r="AN355" s="572"/>
      <c r="AO355" s="572"/>
      <c r="AP355" s="572"/>
      <c r="AQ355" s="572"/>
      <c r="AR355" s="572"/>
      <c r="AS355" s="573"/>
      <c r="AT355" s="550" t="s">
        <v>1678</v>
      </c>
      <c r="AU355" s="577" t="s">
        <v>3843</v>
      </c>
      <c r="AV355" s="580" t="s">
        <v>3839</v>
      </c>
      <c r="AW355" s="581"/>
      <c r="AX355" s="581"/>
      <c r="AY355" s="581"/>
      <c r="AZ355" s="581"/>
      <c r="BA355" s="581"/>
      <c r="BB355" s="582"/>
      <c r="BC355" s="550" t="s">
        <v>1678</v>
      </c>
      <c r="BD355" s="544" t="s">
        <v>3844</v>
      </c>
      <c r="BE355" s="547" t="s">
        <v>3840</v>
      </c>
      <c r="BF355" s="548"/>
      <c r="BG355" s="548"/>
      <c r="BH355" s="548"/>
      <c r="BI355" s="548"/>
      <c r="BJ355" s="548"/>
      <c r="BK355" s="549"/>
      <c r="BL355" s="550" t="s">
        <v>1678</v>
      </c>
      <c r="BM355" s="551" t="s">
        <v>3845</v>
      </c>
      <c r="BN355" s="553" t="s">
        <v>3841</v>
      </c>
      <c r="BO355" s="554"/>
      <c r="BP355" s="554"/>
      <c r="BQ355" s="554"/>
      <c r="BR355" s="554"/>
      <c r="BS355" s="554"/>
      <c r="BT355" s="555"/>
      <c r="BU355" s="616" t="s">
        <v>1679</v>
      </c>
      <c r="BV355" s="617"/>
      <c r="BW355" s="617"/>
      <c r="BX355" s="617"/>
      <c r="BY355" s="617"/>
      <c r="BZ355" s="617"/>
      <c r="CA355" s="617"/>
      <c r="CB355" s="617"/>
      <c r="CC355" s="618"/>
    </row>
    <row r="356" spans="1:81" ht="16.2" customHeight="1" x14ac:dyDescent="0.3">
      <c r="A356" s="30"/>
      <c r="B356" s="550"/>
      <c r="C356" s="550"/>
      <c r="D356" s="614"/>
      <c r="E356" s="614"/>
      <c r="F356" s="606"/>
      <c r="G356" s="606"/>
      <c r="H356" s="606"/>
      <c r="I356" s="606"/>
      <c r="J356" s="430"/>
      <c r="K356" s="598"/>
      <c r="L356" s="586"/>
      <c r="M356" s="600"/>
      <c r="N356" s="557"/>
      <c r="O356" s="560"/>
      <c r="P356" s="563"/>
      <c r="Q356" s="566"/>
      <c r="R356" s="430"/>
      <c r="S356" s="569"/>
      <c r="T356" s="625"/>
      <c r="U356" s="625"/>
      <c r="V356" s="625"/>
      <c r="W356" s="569"/>
      <c r="X356" s="32" t="s">
        <v>12</v>
      </c>
      <c r="Y356" s="32" t="s">
        <v>13</v>
      </c>
      <c r="Z356" s="32" t="s">
        <v>12</v>
      </c>
      <c r="AA356" s="32" t="s">
        <v>13</v>
      </c>
      <c r="AB356" s="550"/>
      <c r="AC356" s="586"/>
      <c r="AD356" s="592" t="s">
        <v>8</v>
      </c>
      <c r="AE356" s="540" t="s">
        <v>9</v>
      </c>
      <c r="AF356" s="540"/>
      <c r="AG356" s="540"/>
      <c r="AH356" s="540"/>
      <c r="AI356" s="541" t="s">
        <v>1669</v>
      </c>
      <c r="AJ356" s="542" t="s">
        <v>10</v>
      </c>
      <c r="AK356" s="550"/>
      <c r="AL356" s="575"/>
      <c r="AM356" s="538" t="s">
        <v>11</v>
      </c>
      <c r="AN356" s="540" t="s">
        <v>9</v>
      </c>
      <c r="AO356" s="540"/>
      <c r="AP356" s="540"/>
      <c r="AQ356" s="540"/>
      <c r="AR356" s="541" t="s">
        <v>1669</v>
      </c>
      <c r="AS356" s="542" t="s">
        <v>10</v>
      </c>
      <c r="AT356" s="550"/>
      <c r="AU356" s="578"/>
      <c r="AV356" s="538" t="s">
        <v>11</v>
      </c>
      <c r="AW356" s="540" t="s">
        <v>9</v>
      </c>
      <c r="AX356" s="540"/>
      <c r="AY356" s="540"/>
      <c r="AZ356" s="540"/>
      <c r="BA356" s="541" t="s">
        <v>1669</v>
      </c>
      <c r="BB356" s="542" t="s">
        <v>10</v>
      </c>
      <c r="BC356" s="550"/>
      <c r="BD356" s="545"/>
      <c r="BE356" s="538" t="s">
        <v>11</v>
      </c>
      <c r="BF356" s="540" t="s">
        <v>9</v>
      </c>
      <c r="BG356" s="540"/>
      <c r="BH356" s="540"/>
      <c r="BI356" s="540"/>
      <c r="BJ356" s="541" t="s">
        <v>1669</v>
      </c>
      <c r="BK356" s="542" t="s">
        <v>10</v>
      </c>
      <c r="BL356" s="550"/>
      <c r="BM356" s="551"/>
      <c r="BN356" s="592" t="s">
        <v>11</v>
      </c>
      <c r="BO356" s="540" t="s">
        <v>9</v>
      </c>
      <c r="BP356" s="540"/>
      <c r="BQ356" s="540"/>
      <c r="BR356" s="540"/>
      <c r="BS356" s="529" t="s">
        <v>1669</v>
      </c>
      <c r="BT356" s="531" t="s">
        <v>10</v>
      </c>
      <c r="BU356" s="619"/>
      <c r="BV356" s="620"/>
      <c r="BW356" s="620"/>
      <c r="BX356" s="620"/>
      <c r="BY356" s="620"/>
      <c r="BZ356" s="620"/>
      <c r="CA356" s="620"/>
      <c r="CB356" s="620"/>
      <c r="CC356" s="621"/>
    </row>
    <row r="357" spans="1:81" ht="16.2" customHeight="1" x14ac:dyDescent="0.3">
      <c r="A357" s="30"/>
      <c r="B357" s="550"/>
      <c r="C357" s="550"/>
      <c r="D357" s="614"/>
      <c r="E357" s="614"/>
      <c r="F357" s="607"/>
      <c r="G357" s="607"/>
      <c r="H357" s="607"/>
      <c r="I357" s="607"/>
      <c r="J357" s="430"/>
      <c r="K357" s="598"/>
      <c r="L357" s="587"/>
      <c r="M357" s="601"/>
      <c r="N357" s="558"/>
      <c r="O357" s="561"/>
      <c r="P357" s="564"/>
      <c r="Q357" s="567"/>
      <c r="R357" s="430"/>
      <c r="S357" s="570"/>
      <c r="T357" s="625"/>
      <c r="U357" s="625"/>
      <c r="V357" s="625"/>
      <c r="W357" s="570"/>
      <c r="X357" s="33" t="s">
        <v>1676</v>
      </c>
      <c r="Y357" s="33" t="s">
        <v>1676</v>
      </c>
      <c r="Z357" s="33" t="s">
        <v>1676</v>
      </c>
      <c r="AA357" s="33" t="s">
        <v>1676</v>
      </c>
      <c r="AB357" s="550"/>
      <c r="AC357" s="587"/>
      <c r="AD357" s="593"/>
      <c r="AE357" s="7" t="s">
        <v>14</v>
      </c>
      <c r="AF357" s="7" t="s">
        <v>17</v>
      </c>
      <c r="AG357" s="7" t="s">
        <v>15</v>
      </c>
      <c r="AH357" s="7" t="s">
        <v>16</v>
      </c>
      <c r="AI357" s="530"/>
      <c r="AJ357" s="543"/>
      <c r="AK357" s="550"/>
      <c r="AL357" s="576"/>
      <c r="AM357" s="539"/>
      <c r="AN357" s="7" t="s">
        <v>14</v>
      </c>
      <c r="AO357" s="7" t="s">
        <v>17</v>
      </c>
      <c r="AP357" s="7" t="s">
        <v>15</v>
      </c>
      <c r="AQ357" s="7" t="s">
        <v>16</v>
      </c>
      <c r="AR357" s="530"/>
      <c r="AS357" s="543"/>
      <c r="AT357" s="550"/>
      <c r="AU357" s="579"/>
      <c r="AV357" s="539"/>
      <c r="AW357" s="7" t="s">
        <v>14</v>
      </c>
      <c r="AX357" s="7" t="s">
        <v>17</v>
      </c>
      <c r="AY357" s="7" t="s">
        <v>15</v>
      </c>
      <c r="AZ357" s="7" t="s">
        <v>16</v>
      </c>
      <c r="BA357" s="530"/>
      <c r="BB357" s="543"/>
      <c r="BC357" s="550"/>
      <c r="BD357" s="546"/>
      <c r="BE357" s="539"/>
      <c r="BF357" s="7" t="s">
        <v>14</v>
      </c>
      <c r="BG357" s="7" t="s">
        <v>17</v>
      </c>
      <c r="BH357" s="7" t="s">
        <v>15</v>
      </c>
      <c r="BI357" s="7" t="s">
        <v>16</v>
      </c>
      <c r="BJ357" s="530"/>
      <c r="BK357" s="543"/>
      <c r="BL357" s="550"/>
      <c r="BM357" s="552"/>
      <c r="BN357" s="593"/>
      <c r="BO357" s="7" t="s">
        <v>14</v>
      </c>
      <c r="BP357" s="7" t="s">
        <v>17</v>
      </c>
      <c r="BQ357" s="7" t="s">
        <v>15</v>
      </c>
      <c r="BR357" s="7" t="s">
        <v>16</v>
      </c>
      <c r="BS357" s="530"/>
      <c r="BT357" s="532"/>
      <c r="BU357" s="622"/>
      <c r="BV357" s="623"/>
      <c r="BW357" s="623"/>
      <c r="BX357" s="623"/>
      <c r="BY357" s="623"/>
      <c r="BZ357" s="623"/>
      <c r="CA357" s="623"/>
      <c r="CB357" s="623"/>
      <c r="CC357" s="624"/>
    </row>
    <row r="358" spans="1:81" ht="16.2" customHeight="1" thickBot="1" x14ac:dyDescent="0.35">
      <c r="B358" s="2"/>
    </row>
    <row r="359" spans="1:81" s="62" customFormat="1" ht="40.200000000000003" customHeight="1" thickTop="1" x14ac:dyDescent="0.3">
      <c r="A359" s="38"/>
      <c r="B359" s="461" t="s">
        <v>780</v>
      </c>
      <c r="C359" s="458" t="s">
        <v>783</v>
      </c>
      <c r="D359" s="608"/>
      <c r="E359" s="611"/>
      <c r="F359" s="611"/>
      <c r="G359" s="611"/>
      <c r="H359" s="611"/>
      <c r="I359" s="611"/>
      <c r="J359" s="485">
        <v>509</v>
      </c>
      <c r="K359" s="488" t="str">
        <f>+Metas!K579</f>
        <v>Campaña comunicacional creada para la difusión de canales y rutas departamentales de atención, asistencia, protección y prevención de hechos victimizantes.</v>
      </c>
      <c r="L359" s="473"/>
      <c r="M359" s="476">
        <f>SUM(N359:Q359)</f>
        <v>0</v>
      </c>
      <c r="N359" s="479"/>
      <c r="O359" s="482"/>
      <c r="P359" s="520"/>
      <c r="Q359" s="523"/>
      <c r="R359" s="403">
        <f>+$J359</f>
        <v>509</v>
      </c>
      <c r="S359" s="253"/>
      <c r="T359" s="260"/>
      <c r="U359" s="260"/>
      <c r="V359" s="260"/>
      <c r="W359" s="42"/>
      <c r="X359" s="34"/>
      <c r="Y359" s="34"/>
      <c r="Z359" s="34"/>
      <c r="AA359" s="34"/>
      <c r="AB359" s="403">
        <f t="shared" si="287"/>
        <v>509</v>
      </c>
      <c r="AC359" s="526">
        <f t="shared" ref="AC359" si="310">+L359</f>
        <v>0</v>
      </c>
      <c r="AD359" s="54">
        <f t="shared" si="285"/>
        <v>0</v>
      </c>
      <c r="AE359" s="54">
        <f t="shared" si="285"/>
        <v>0</v>
      </c>
      <c r="AF359" s="54">
        <f t="shared" si="285"/>
        <v>0</v>
      </c>
      <c r="AG359" s="54">
        <f t="shared" si="284"/>
        <v>0</v>
      </c>
      <c r="AH359" s="54">
        <f t="shared" si="284"/>
        <v>0</v>
      </c>
      <c r="AI359" s="54">
        <f t="shared" si="284"/>
        <v>0</v>
      </c>
      <c r="AJ359" s="54">
        <f t="shared" ref="AJ359:AJ362" si="311">+AS359+BB359+BK359+BT359</f>
        <v>0</v>
      </c>
      <c r="AK359" s="403">
        <f t="shared" si="289"/>
        <v>509</v>
      </c>
      <c r="AL359" s="455">
        <f>+N359</f>
        <v>0</v>
      </c>
      <c r="AM359" s="48">
        <f t="shared" si="305"/>
        <v>0</v>
      </c>
      <c r="AN359" s="51"/>
      <c r="AO359" s="51"/>
      <c r="AP359" s="51"/>
      <c r="AQ359" s="51"/>
      <c r="AR359" s="51"/>
      <c r="AS359" s="51"/>
      <c r="AT359" s="403">
        <f t="shared" si="290"/>
        <v>509</v>
      </c>
      <c r="AU359" s="446">
        <f>+O359</f>
        <v>0</v>
      </c>
      <c r="AV359" s="48">
        <f t="shared" si="306"/>
        <v>0</v>
      </c>
      <c r="AW359" s="51"/>
      <c r="AX359" s="51"/>
      <c r="AY359" s="51"/>
      <c r="AZ359" s="51"/>
      <c r="BA359" s="51"/>
      <c r="BB359" s="51"/>
      <c r="BC359" s="403">
        <f t="shared" si="291"/>
        <v>509</v>
      </c>
      <c r="BD359" s="449">
        <f>+P359</f>
        <v>0</v>
      </c>
      <c r="BE359" s="48">
        <f t="shared" si="307"/>
        <v>0</v>
      </c>
      <c r="BF359" s="51"/>
      <c r="BG359" s="51"/>
      <c r="BH359" s="51"/>
      <c r="BI359" s="51"/>
      <c r="BJ359" s="51"/>
      <c r="BK359" s="51"/>
      <c r="BL359" s="403">
        <f t="shared" si="292"/>
        <v>509</v>
      </c>
      <c r="BM359" s="452">
        <f>+Q359</f>
        <v>0</v>
      </c>
      <c r="BN359" s="48">
        <f t="shared" si="308"/>
        <v>0</v>
      </c>
      <c r="BO359" s="51"/>
      <c r="BP359" s="51"/>
      <c r="BQ359" s="51"/>
      <c r="BR359" s="51"/>
      <c r="BS359" s="51"/>
      <c r="BT359" s="51"/>
      <c r="BU359" s="513"/>
      <c r="BV359" s="514"/>
      <c r="BW359" s="514"/>
      <c r="BX359" s="514"/>
      <c r="BY359" s="514"/>
      <c r="BZ359" s="514"/>
      <c r="CA359" s="514"/>
      <c r="CB359" s="514"/>
      <c r="CC359" s="515"/>
    </row>
    <row r="360" spans="1:81" s="62" customFormat="1" ht="40.200000000000003" customHeight="1" x14ac:dyDescent="0.3">
      <c r="A360" s="38"/>
      <c r="B360" s="462"/>
      <c r="C360" s="459"/>
      <c r="D360" s="609"/>
      <c r="E360" s="612"/>
      <c r="F360" s="612"/>
      <c r="G360" s="612"/>
      <c r="H360" s="612"/>
      <c r="I360" s="612"/>
      <c r="J360" s="486"/>
      <c r="K360" s="489"/>
      <c r="L360" s="474"/>
      <c r="M360" s="477"/>
      <c r="N360" s="480"/>
      <c r="O360" s="483"/>
      <c r="P360" s="521"/>
      <c r="Q360" s="524"/>
      <c r="R360" s="404"/>
      <c r="S360" s="43"/>
      <c r="T360" s="261"/>
      <c r="U360" s="261"/>
      <c r="V360" s="261"/>
      <c r="W360" s="43"/>
      <c r="X360" s="35"/>
      <c r="Y360" s="35"/>
      <c r="Z360" s="35"/>
      <c r="AA360" s="35"/>
      <c r="AB360" s="404"/>
      <c r="AC360" s="527"/>
      <c r="AD360" s="55">
        <f t="shared" si="285"/>
        <v>0</v>
      </c>
      <c r="AE360" s="55">
        <f t="shared" si="285"/>
        <v>0</v>
      </c>
      <c r="AF360" s="55">
        <f t="shared" si="285"/>
        <v>0</v>
      </c>
      <c r="AG360" s="55">
        <f t="shared" si="285"/>
        <v>0</v>
      </c>
      <c r="AH360" s="55">
        <f t="shared" si="285"/>
        <v>0</v>
      </c>
      <c r="AI360" s="55">
        <f t="shared" si="285"/>
        <v>0</v>
      </c>
      <c r="AJ360" s="55">
        <f t="shared" si="311"/>
        <v>0</v>
      </c>
      <c r="AK360" s="404"/>
      <c r="AL360" s="456"/>
      <c r="AM360" s="49">
        <f t="shared" si="305"/>
        <v>0</v>
      </c>
      <c r="AN360" s="52"/>
      <c r="AO360" s="52"/>
      <c r="AP360" s="52"/>
      <c r="AQ360" s="52"/>
      <c r="AR360" s="52"/>
      <c r="AS360" s="52"/>
      <c r="AT360" s="404"/>
      <c r="AU360" s="447"/>
      <c r="AV360" s="49">
        <f t="shared" si="306"/>
        <v>0</v>
      </c>
      <c r="AW360" s="52"/>
      <c r="AX360" s="52"/>
      <c r="AY360" s="52"/>
      <c r="AZ360" s="52"/>
      <c r="BA360" s="52"/>
      <c r="BB360" s="52"/>
      <c r="BC360" s="404"/>
      <c r="BD360" s="450"/>
      <c r="BE360" s="49">
        <f t="shared" si="307"/>
        <v>0</v>
      </c>
      <c r="BF360" s="52"/>
      <c r="BG360" s="52"/>
      <c r="BH360" s="52"/>
      <c r="BI360" s="52"/>
      <c r="BJ360" s="52"/>
      <c r="BK360" s="52"/>
      <c r="BL360" s="404"/>
      <c r="BM360" s="453"/>
      <c r="BN360" s="49">
        <f t="shared" si="308"/>
        <v>0</v>
      </c>
      <c r="BO360" s="52"/>
      <c r="BP360" s="52"/>
      <c r="BQ360" s="52"/>
      <c r="BR360" s="52"/>
      <c r="BS360" s="52"/>
      <c r="BT360" s="52"/>
      <c r="BU360" s="418"/>
      <c r="BV360" s="419"/>
      <c r="BW360" s="419"/>
      <c r="BX360" s="419"/>
      <c r="BY360" s="419"/>
      <c r="BZ360" s="419"/>
      <c r="CA360" s="419"/>
      <c r="CB360" s="419"/>
      <c r="CC360" s="516"/>
    </row>
    <row r="361" spans="1:81" s="62" customFormat="1" ht="40.200000000000003" customHeight="1" x14ac:dyDescent="0.3">
      <c r="A361" s="38"/>
      <c r="B361" s="462"/>
      <c r="C361" s="459"/>
      <c r="D361" s="609"/>
      <c r="E361" s="612"/>
      <c r="F361" s="612"/>
      <c r="G361" s="612"/>
      <c r="H361" s="612"/>
      <c r="I361" s="612"/>
      <c r="J361" s="486"/>
      <c r="K361" s="489"/>
      <c r="L361" s="474"/>
      <c r="M361" s="477"/>
      <c r="N361" s="480"/>
      <c r="O361" s="483"/>
      <c r="P361" s="521"/>
      <c r="Q361" s="524"/>
      <c r="R361" s="404"/>
      <c r="S361" s="43"/>
      <c r="T361" s="261"/>
      <c r="U361" s="261"/>
      <c r="V361" s="261"/>
      <c r="W361" s="43"/>
      <c r="X361" s="35"/>
      <c r="Y361" s="35"/>
      <c r="Z361" s="35"/>
      <c r="AA361" s="35"/>
      <c r="AB361" s="404"/>
      <c r="AC361" s="527"/>
      <c r="AD361" s="55">
        <f t="shared" ref="AD361:AI376" si="312">+AM361+AV361+BE361+BN361</f>
        <v>0</v>
      </c>
      <c r="AE361" s="55">
        <f t="shared" si="312"/>
        <v>0</v>
      </c>
      <c r="AF361" s="55">
        <f t="shared" si="312"/>
        <v>0</v>
      </c>
      <c r="AG361" s="55">
        <f t="shared" si="312"/>
        <v>0</v>
      </c>
      <c r="AH361" s="55">
        <f t="shared" si="312"/>
        <v>0</v>
      </c>
      <c r="AI361" s="55">
        <f t="shared" si="312"/>
        <v>0</v>
      </c>
      <c r="AJ361" s="55">
        <f t="shared" si="311"/>
        <v>0</v>
      </c>
      <c r="AK361" s="404"/>
      <c r="AL361" s="456"/>
      <c r="AM361" s="49">
        <f t="shared" si="305"/>
        <v>0</v>
      </c>
      <c r="AN361" s="52"/>
      <c r="AO361" s="52"/>
      <c r="AP361" s="52"/>
      <c r="AQ361" s="52"/>
      <c r="AR361" s="52"/>
      <c r="AS361" s="52"/>
      <c r="AT361" s="404"/>
      <c r="AU361" s="447"/>
      <c r="AV361" s="49">
        <f t="shared" si="306"/>
        <v>0</v>
      </c>
      <c r="AW361" s="52"/>
      <c r="AX361" s="52"/>
      <c r="AY361" s="52"/>
      <c r="AZ361" s="52"/>
      <c r="BA361" s="52"/>
      <c r="BB361" s="52"/>
      <c r="BC361" s="404"/>
      <c r="BD361" s="450"/>
      <c r="BE361" s="49">
        <f t="shared" si="307"/>
        <v>0</v>
      </c>
      <c r="BF361" s="52"/>
      <c r="BG361" s="52"/>
      <c r="BH361" s="52"/>
      <c r="BI361" s="52"/>
      <c r="BJ361" s="52"/>
      <c r="BK361" s="52"/>
      <c r="BL361" s="404"/>
      <c r="BM361" s="453"/>
      <c r="BN361" s="49">
        <f t="shared" si="308"/>
        <v>0</v>
      </c>
      <c r="BO361" s="52"/>
      <c r="BP361" s="52"/>
      <c r="BQ361" s="52"/>
      <c r="BR361" s="52"/>
      <c r="BS361" s="52"/>
      <c r="BT361" s="52"/>
      <c r="BU361" s="418"/>
      <c r="BV361" s="419"/>
      <c r="BW361" s="419"/>
      <c r="BX361" s="419"/>
      <c r="BY361" s="419"/>
      <c r="BZ361" s="419"/>
      <c r="CA361" s="419"/>
      <c r="CB361" s="419"/>
      <c r="CC361" s="516"/>
    </row>
    <row r="362" spans="1:81" s="62" customFormat="1" ht="40.200000000000003" customHeight="1" thickBot="1" x14ac:dyDescent="0.35">
      <c r="A362" s="38"/>
      <c r="B362" s="462"/>
      <c r="C362" s="459"/>
      <c r="D362" s="610"/>
      <c r="E362" s="613"/>
      <c r="F362" s="613"/>
      <c r="G362" s="613"/>
      <c r="H362" s="613"/>
      <c r="I362" s="613"/>
      <c r="J362" s="487"/>
      <c r="K362" s="490"/>
      <c r="L362" s="475"/>
      <c r="M362" s="478"/>
      <c r="N362" s="481"/>
      <c r="O362" s="484"/>
      <c r="P362" s="522"/>
      <c r="Q362" s="525"/>
      <c r="R362" s="405"/>
      <c r="S362" s="44"/>
      <c r="T362" s="262"/>
      <c r="U362" s="262"/>
      <c r="V362" s="262"/>
      <c r="W362" s="44"/>
      <c r="X362" s="36"/>
      <c r="Y362" s="36"/>
      <c r="Z362" s="36"/>
      <c r="AA362" s="36"/>
      <c r="AB362" s="405"/>
      <c r="AC362" s="528"/>
      <c r="AD362" s="56">
        <f t="shared" si="312"/>
        <v>0</v>
      </c>
      <c r="AE362" s="56">
        <f t="shared" si="312"/>
        <v>0</v>
      </c>
      <c r="AF362" s="56">
        <f t="shared" si="312"/>
        <v>0</v>
      </c>
      <c r="AG362" s="56">
        <f t="shared" si="312"/>
        <v>0</v>
      </c>
      <c r="AH362" s="56">
        <f t="shared" si="312"/>
        <v>0</v>
      </c>
      <c r="AI362" s="56">
        <f t="shared" si="312"/>
        <v>0</v>
      </c>
      <c r="AJ362" s="56">
        <f t="shared" si="311"/>
        <v>0</v>
      </c>
      <c r="AK362" s="405"/>
      <c r="AL362" s="457"/>
      <c r="AM362" s="50">
        <f t="shared" si="305"/>
        <v>0</v>
      </c>
      <c r="AN362" s="53"/>
      <c r="AO362" s="53"/>
      <c r="AP362" s="53"/>
      <c r="AQ362" s="53"/>
      <c r="AR362" s="53"/>
      <c r="AS362" s="53"/>
      <c r="AT362" s="405"/>
      <c r="AU362" s="448"/>
      <c r="AV362" s="50">
        <f t="shared" si="306"/>
        <v>0</v>
      </c>
      <c r="AW362" s="53"/>
      <c r="AX362" s="53"/>
      <c r="AY362" s="53"/>
      <c r="AZ362" s="53"/>
      <c r="BA362" s="53"/>
      <c r="BB362" s="53"/>
      <c r="BC362" s="405"/>
      <c r="BD362" s="451"/>
      <c r="BE362" s="50">
        <f t="shared" si="307"/>
        <v>0</v>
      </c>
      <c r="BF362" s="53"/>
      <c r="BG362" s="53"/>
      <c r="BH362" s="53"/>
      <c r="BI362" s="53"/>
      <c r="BJ362" s="53"/>
      <c r="BK362" s="53"/>
      <c r="BL362" s="405"/>
      <c r="BM362" s="454"/>
      <c r="BN362" s="50">
        <f t="shared" si="308"/>
        <v>0</v>
      </c>
      <c r="BO362" s="53"/>
      <c r="BP362" s="53"/>
      <c r="BQ362" s="53"/>
      <c r="BR362" s="53"/>
      <c r="BS362" s="53"/>
      <c r="BT362" s="53"/>
      <c r="BU362" s="517"/>
      <c r="BV362" s="518"/>
      <c r="BW362" s="518"/>
      <c r="BX362" s="518"/>
      <c r="BY362" s="518"/>
      <c r="BZ362" s="518"/>
      <c r="CA362" s="518"/>
      <c r="CB362" s="518"/>
      <c r="CC362" s="519"/>
    </row>
    <row r="363" spans="1:81" s="62" customFormat="1" ht="40.200000000000003" customHeight="1" thickTop="1" x14ac:dyDescent="0.3">
      <c r="A363" s="38"/>
      <c r="B363" s="462"/>
      <c r="C363" s="459"/>
      <c r="D363" s="608"/>
      <c r="E363" s="611"/>
      <c r="F363" s="611"/>
      <c r="G363" s="611"/>
      <c r="H363" s="611"/>
      <c r="I363" s="611"/>
      <c r="J363" s="485">
        <v>510</v>
      </c>
      <c r="K363" s="488" t="str">
        <f>+Metas!K580</f>
        <v>Estrategia diseñada e implementada que permita articular acciones entre las secretarías, entidades descentralizadas y empresas privadas con miras a la prevención de la violencia en sus distintas modalidades y la promoción del goce efectivo de sus derechos.</v>
      </c>
      <c r="L363" s="473"/>
      <c r="M363" s="476">
        <f t="shared" ref="M363" si="313">SUM(N363:Q363)</f>
        <v>0</v>
      </c>
      <c r="N363" s="479"/>
      <c r="O363" s="482"/>
      <c r="P363" s="520"/>
      <c r="Q363" s="523"/>
      <c r="R363" s="403">
        <f>+$J363</f>
        <v>510</v>
      </c>
      <c r="S363" s="253"/>
      <c r="T363" s="260"/>
      <c r="U363" s="260"/>
      <c r="V363" s="260"/>
      <c r="W363" s="42"/>
      <c r="X363" s="34"/>
      <c r="Y363" s="34"/>
      <c r="Z363" s="34"/>
      <c r="AA363" s="34"/>
      <c r="AB363" s="403">
        <f t="shared" ref="AB363:AB423" si="314">+$J363</f>
        <v>510</v>
      </c>
      <c r="AC363" s="526">
        <f t="shared" ref="AC363" si="315">+L363</f>
        <v>0</v>
      </c>
      <c r="AD363" s="54">
        <f t="shared" si="312"/>
        <v>0</v>
      </c>
      <c r="AE363" s="54">
        <f t="shared" si="312"/>
        <v>0</v>
      </c>
      <c r="AF363" s="54">
        <f t="shared" si="312"/>
        <v>0</v>
      </c>
      <c r="AG363" s="54">
        <f t="shared" si="312"/>
        <v>0</v>
      </c>
      <c r="AH363" s="54">
        <f t="shared" si="312"/>
        <v>0</v>
      </c>
      <c r="AI363" s="54">
        <f t="shared" si="312"/>
        <v>0</v>
      </c>
      <c r="AJ363" s="54">
        <f t="shared" ref="AJ363:AJ426" si="316">+AS363+BB363+BK363+BT363</f>
        <v>0</v>
      </c>
      <c r="AK363" s="403">
        <f t="shared" ref="AK363:AK423" si="317">+$J363</f>
        <v>510</v>
      </c>
      <c r="AL363" s="455">
        <f t="shared" ref="AL363" si="318">+N363</f>
        <v>0</v>
      </c>
      <c r="AM363" s="48">
        <f t="shared" ref="AM363:AM426" si="319">SUM(AN363:AS363)</f>
        <v>0</v>
      </c>
      <c r="AN363" s="51"/>
      <c r="AO363" s="51"/>
      <c r="AP363" s="51"/>
      <c r="AQ363" s="51"/>
      <c r="AR363" s="51"/>
      <c r="AS363" s="51"/>
      <c r="AT363" s="403">
        <f t="shared" ref="AT363:AT423" si="320">+$J363</f>
        <v>510</v>
      </c>
      <c r="AU363" s="446">
        <f t="shared" ref="AU363" si="321">+O363</f>
        <v>0</v>
      </c>
      <c r="AV363" s="48">
        <f t="shared" ref="AV363:AV426" si="322">SUM(AW363:BB363)</f>
        <v>0</v>
      </c>
      <c r="AW363" s="51"/>
      <c r="AX363" s="51"/>
      <c r="AY363" s="51"/>
      <c r="AZ363" s="51"/>
      <c r="BA363" s="51"/>
      <c r="BB363" s="51"/>
      <c r="BC363" s="403">
        <f t="shared" ref="BC363:BC423" si="323">+$J363</f>
        <v>510</v>
      </c>
      <c r="BD363" s="449">
        <f t="shared" ref="BD363" si="324">+P363</f>
        <v>0</v>
      </c>
      <c r="BE363" s="48">
        <f t="shared" ref="BE363:BE426" si="325">SUM(BF363:BK363)</f>
        <v>0</v>
      </c>
      <c r="BF363" s="51"/>
      <c r="BG363" s="51"/>
      <c r="BH363" s="51"/>
      <c r="BI363" s="51"/>
      <c r="BJ363" s="51"/>
      <c r="BK363" s="51"/>
      <c r="BL363" s="403">
        <f t="shared" ref="BL363:BL423" si="326">+$J363</f>
        <v>510</v>
      </c>
      <c r="BM363" s="452">
        <f t="shared" ref="BM363" si="327">+Q363</f>
        <v>0</v>
      </c>
      <c r="BN363" s="48">
        <f t="shared" ref="BN363:BN426" si="328">SUM(BO363:BT363)</f>
        <v>0</v>
      </c>
      <c r="BO363" s="51"/>
      <c r="BP363" s="51"/>
      <c r="BQ363" s="51"/>
      <c r="BR363" s="51"/>
      <c r="BS363" s="51"/>
      <c r="BT363" s="51"/>
      <c r="BU363" s="513"/>
      <c r="BV363" s="514"/>
      <c r="BW363" s="514"/>
      <c r="BX363" s="514"/>
      <c r="BY363" s="514"/>
      <c r="BZ363" s="514"/>
      <c r="CA363" s="514"/>
      <c r="CB363" s="514"/>
      <c r="CC363" s="515"/>
    </row>
    <row r="364" spans="1:81" s="62" customFormat="1" ht="40.200000000000003" customHeight="1" x14ac:dyDescent="0.3">
      <c r="A364" s="38"/>
      <c r="B364" s="462"/>
      <c r="C364" s="459"/>
      <c r="D364" s="609"/>
      <c r="E364" s="612"/>
      <c r="F364" s="612"/>
      <c r="G364" s="612"/>
      <c r="H364" s="612"/>
      <c r="I364" s="612"/>
      <c r="J364" s="486"/>
      <c r="K364" s="489"/>
      <c r="L364" s="474"/>
      <c r="M364" s="477"/>
      <c r="N364" s="480"/>
      <c r="O364" s="483"/>
      <c r="P364" s="521"/>
      <c r="Q364" s="524"/>
      <c r="R364" s="404"/>
      <c r="S364" s="43"/>
      <c r="T364" s="261"/>
      <c r="U364" s="261"/>
      <c r="V364" s="261"/>
      <c r="W364" s="43"/>
      <c r="X364" s="35"/>
      <c r="Y364" s="35"/>
      <c r="Z364" s="35"/>
      <c r="AA364" s="35"/>
      <c r="AB364" s="404"/>
      <c r="AC364" s="527"/>
      <c r="AD364" s="55">
        <f t="shared" si="312"/>
        <v>0</v>
      </c>
      <c r="AE364" s="55">
        <f t="shared" si="312"/>
        <v>0</v>
      </c>
      <c r="AF364" s="55">
        <f t="shared" si="312"/>
        <v>0</v>
      </c>
      <c r="AG364" s="55">
        <f t="shared" si="312"/>
        <v>0</v>
      </c>
      <c r="AH364" s="55">
        <f t="shared" si="312"/>
        <v>0</v>
      </c>
      <c r="AI364" s="55">
        <f t="shared" si="312"/>
        <v>0</v>
      </c>
      <c r="AJ364" s="55">
        <f t="shared" si="316"/>
        <v>0</v>
      </c>
      <c r="AK364" s="404"/>
      <c r="AL364" s="456"/>
      <c r="AM364" s="49">
        <f t="shared" si="319"/>
        <v>0</v>
      </c>
      <c r="AN364" s="52"/>
      <c r="AO364" s="52"/>
      <c r="AP364" s="52"/>
      <c r="AQ364" s="52"/>
      <c r="AR364" s="52"/>
      <c r="AS364" s="52"/>
      <c r="AT364" s="404"/>
      <c r="AU364" s="447"/>
      <c r="AV364" s="49">
        <f t="shared" si="322"/>
        <v>0</v>
      </c>
      <c r="AW364" s="52"/>
      <c r="AX364" s="52"/>
      <c r="AY364" s="52"/>
      <c r="AZ364" s="52"/>
      <c r="BA364" s="52"/>
      <c r="BB364" s="52"/>
      <c r="BC364" s="404"/>
      <c r="BD364" s="450"/>
      <c r="BE364" s="49">
        <f t="shared" si="325"/>
        <v>0</v>
      </c>
      <c r="BF364" s="52"/>
      <c r="BG364" s="52"/>
      <c r="BH364" s="52"/>
      <c r="BI364" s="52"/>
      <c r="BJ364" s="52"/>
      <c r="BK364" s="52"/>
      <c r="BL364" s="404"/>
      <c r="BM364" s="453"/>
      <c r="BN364" s="49">
        <f t="shared" si="328"/>
        <v>0</v>
      </c>
      <c r="BO364" s="52"/>
      <c r="BP364" s="52"/>
      <c r="BQ364" s="52"/>
      <c r="BR364" s="52"/>
      <c r="BS364" s="52"/>
      <c r="BT364" s="52"/>
      <c r="BU364" s="418"/>
      <c r="BV364" s="419"/>
      <c r="BW364" s="419"/>
      <c r="BX364" s="419"/>
      <c r="BY364" s="419"/>
      <c r="BZ364" s="419"/>
      <c r="CA364" s="419"/>
      <c r="CB364" s="419"/>
      <c r="CC364" s="516"/>
    </row>
    <row r="365" spans="1:81" s="62" customFormat="1" ht="40.200000000000003" customHeight="1" x14ac:dyDescent="0.3">
      <c r="A365" s="38"/>
      <c r="B365" s="462"/>
      <c r="C365" s="459"/>
      <c r="D365" s="609"/>
      <c r="E365" s="612"/>
      <c r="F365" s="612"/>
      <c r="G365" s="612"/>
      <c r="H365" s="612"/>
      <c r="I365" s="612"/>
      <c r="J365" s="486"/>
      <c r="K365" s="489"/>
      <c r="L365" s="474"/>
      <c r="M365" s="477"/>
      <c r="N365" s="480"/>
      <c r="O365" s="483"/>
      <c r="P365" s="521"/>
      <c r="Q365" s="524"/>
      <c r="R365" s="404"/>
      <c r="S365" s="43"/>
      <c r="T365" s="261"/>
      <c r="U365" s="261"/>
      <c r="V365" s="261"/>
      <c r="W365" s="43"/>
      <c r="X365" s="35"/>
      <c r="Y365" s="35"/>
      <c r="Z365" s="35"/>
      <c r="AA365" s="35"/>
      <c r="AB365" s="404"/>
      <c r="AC365" s="527"/>
      <c r="AD365" s="55">
        <f t="shared" ref="AD365:AD428" si="329">+AM365+AV365+BE365+BN365</f>
        <v>0</v>
      </c>
      <c r="AE365" s="55">
        <f t="shared" ref="AE365:AE428" si="330">+AN365+AW365+BF365+BO365</f>
        <v>0</v>
      </c>
      <c r="AF365" s="55">
        <f t="shared" ref="AF365:AF428" si="331">+AO365+AX365+BG365+BP365</f>
        <v>0</v>
      </c>
      <c r="AG365" s="55">
        <f t="shared" ref="AG365:AG366" si="332">+AP365+AY365+BH365+BQ365</f>
        <v>0</v>
      </c>
      <c r="AH365" s="55">
        <f t="shared" ref="AH365:AH366" si="333">+AQ365+AZ365+BI365+BR365</f>
        <v>0</v>
      </c>
      <c r="AI365" s="55">
        <f t="shared" ref="AI365:AI366" si="334">+AR365+BA365+BJ365+BS365</f>
        <v>0</v>
      </c>
      <c r="AJ365" s="55">
        <f t="shared" si="316"/>
        <v>0</v>
      </c>
      <c r="AK365" s="404"/>
      <c r="AL365" s="456"/>
      <c r="AM365" s="49">
        <f t="shared" si="319"/>
        <v>0</v>
      </c>
      <c r="AN365" s="52"/>
      <c r="AO365" s="52"/>
      <c r="AP365" s="52"/>
      <c r="AQ365" s="52"/>
      <c r="AR365" s="52"/>
      <c r="AS365" s="52"/>
      <c r="AT365" s="404"/>
      <c r="AU365" s="447"/>
      <c r="AV365" s="49">
        <f t="shared" si="322"/>
        <v>0</v>
      </c>
      <c r="AW365" s="52"/>
      <c r="AX365" s="52"/>
      <c r="AY365" s="52"/>
      <c r="AZ365" s="52"/>
      <c r="BA365" s="52"/>
      <c r="BB365" s="52"/>
      <c r="BC365" s="404"/>
      <c r="BD365" s="450"/>
      <c r="BE365" s="49">
        <f t="shared" si="325"/>
        <v>0</v>
      </c>
      <c r="BF365" s="52"/>
      <c r="BG365" s="52"/>
      <c r="BH365" s="52"/>
      <c r="BI365" s="52"/>
      <c r="BJ365" s="52"/>
      <c r="BK365" s="52"/>
      <c r="BL365" s="404"/>
      <c r="BM365" s="453"/>
      <c r="BN365" s="49">
        <f t="shared" si="328"/>
        <v>0</v>
      </c>
      <c r="BO365" s="52"/>
      <c r="BP365" s="52"/>
      <c r="BQ365" s="52"/>
      <c r="BR365" s="52"/>
      <c r="BS365" s="52"/>
      <c r="BT365" s="52"/>
      <c r="BU365" s="418"/>
      <c r="BV365" s="419"/>
      <c r="BW365" s="419"/>
      <c r="BX365" s="419"/>
      <c r="BY365" s="419"/>
      <c r="BZ365" s="419"/>
      <c r="CA365" s="419"/>
      <c r="CB365" s="419"/>
      <c r="CC365" s="516"/>
    </row>
    <row r="366" spans="1:81" s="62" customFormat="1" ht="40.200000000000003" customHeight="1" thickBot="1" x14ac:dyDescent="0.35">
      <c r="A366" s="38"/>
      <c r="B366" s="462"/>
      <c r="C366" s="459"/>
      <c r="D366" s="610"/>
      <c r="E366" s="613"/>
      <c r="F366" s="613"/>
      <c r="G366" s="613"/>
      <c r="H366" s="613"/>
      <c r="I366" s="613"/>
      <c r="J366" s="487"/>
      <c r="K366" s="490"/>
      <c r="L366" s="475"/>
      <c r="M366" s="478"/>
      <c r="N366" s="481"/>
      <c r="O366" s="484"/>
      <c r="P366" s="522"/>
      <c r="Q366" s="525"/>
      <c r="R366" s="405"/>
      <c r="S366" s="44"/>
      <c r="T366" s="262"/>
      <c r="U366" s="262"/>
      <c r="V366" s="262"/>
      <c r="W366" s="44"/>
      <c r="X366" s="36"/>
      <c r="Y366" s="36"/>
      <c r="Z366" s="36"/>
      <c r="AA366" s="36"/>
      <c r="AB366" s="405"/>
      <c r="AC366" s="528"/>
      <c r="AD366" s="56">
        <f t="shared" si="329"/>
        <v>0</v>
      </c>
      <c r="AE366" s="56">
        <f t="shared" si="330"/>
        <v>0</v>
      </c>
      <c r="AF366" s="56">
        <f t="shared" si="331"/>
        <v>0</v>
      </c>
      <c r="AG366" s="56">
        <f t="shared" si="332"/>
        <v>0</v>
      </c>
      <c r="AH366" s="56">
        <f t="shared" si="333"/>
        <v>0</v>
      </c>
      <c r="AI366" s="56">
        <f t="shared" si="334"/>
        <v>0</v>
      </c>
      <c r="AJ366" s="56">
        <f t="shared" si="316"/>
        <v>0</v>
      </c>
      <c r="AK366" s="405"/>
      <c r="AL366" s="457"/>
      <c r="AM366" s="50">
        <f t="shared" si="319"/>
        <v>0</v>
      </c>
      <c r="AN366" s="53"/>
      <c r="AO366" s="53"/>
      <c r="AP366" s="53"/>
      <c r="AQ366" s="53"/>
      <c r="AR366" s="53"/>
      <c r="AS366" s="53"/>
      <c r="AT366" s="405"/>
      <c r="AU366" s="448"/>
      <c r="AV366" s="50">
        <f t="shared" si="322"/>
        <v>0</v>
      </c>
      <c r="AW366" s="53"/>
      <c r="AX366" s="53"/>
      <c r="AY366" s="53"/>
      <c r="AZ366" s="53"/>
      <c r="BA366" s="53"/>
      <c r="BB366" s="53"/>
      <c r="BC366" s="405"/>
      <c r="BD366" s="451"/>
      <c r="BE366" s="50">
        <f t="shared" si="325"/>
        <v>0</v>
      </c>
      <c r="BF366" s="53"/>
      <c r="BG366" s="53"/>
      <c r="BH366" s="53"/>
      <c r="BI366" s="53"/>
      <c r="BJ366" s="53"/>
      <c r="BK366" s="53"/>
      <c r="BL366" s="405"/>
      <c r="BM366" s="454"/>
      <c r="BN366" s="50">
        <f t="shared" si="328"/>
        <v>0</v>
      </c>
      <c r="BO366" s="53"/>
      <c r="BP366" s="53"/>
      <c r="BQ366" s="53"/>
      <c r="BR366" s="53"/>
      <c r="BS366" s="53"/>
      <c r="BT366" s="53"/>
      <c r="BU366" s="517"/>
      <c r="BV366" s="518"/>
      <c r="BW366" s="518"/>
      <c r="BX366" s="518"/>
      <c r="BY366" s="518"/>
      <c r="BZ366" s="518"/>
      <c r="CA366" s="518"/>
      <c r="CB366" s="518"/>
      <c r="CC366" s="519"/>
    </row>
    <row r="367" spans="1:81" s="62" customFormat="1" ht="40.200000000000003" customHeight="1" thickTop="1" x14ac:dyDescent="0.3">
      <c r="A367" s="38"/>
      <c r="B367" s="462"/>
      <c r="C367" s="459"/>
      <c r="D367" s="608"/>
      <c r="E367" s="611"/>
      <c r="F367" s="611"/>
      <c r="G367" s="611"/>
      <c r="H367" s="611"/>
      <c r="I367" s="611"/>
      <c r="J367" s="485">
        <v>511</v>
      </c>
      <c r="K367" s="488" t="str">
        <f>+Metas!K581</f>
        <v>Brindar acompañamiento técnico para la implementación de la Alianza Nacional contra Violencias hacia Niñas, Niños y Adolescentes en coordinación con la Secretaría de Desarrollo Social y el ICBF.</v>
      </c>
      <c r="L367" s="662"/>
      <c r="M367" s="648">
        <f t="shared" ref="M367" si="335">SUM(N367:Q367)</f>
        <v>0</v>
      </c>
      <c r="N367" s="650"/>
      <c r="O367" s="664"/>
      <c r="P367" s="668"/>
      <c r="Q367" s="640"/>
      <c r="R367" s="403">
        <f>+$J367</f>
        <v>511</v>
      </c>
      <c r="S367" s="253"/>
      <c r="T367" s="260"/>
      <c r="U367" s="260"/>
      <c r="V367" s="260"/>
      <c r="W367" s="42"/>
      <c r="X367" s="34"/>
      <c r="Y367" s="34"/>
      <c r="Z367" s="34"/>
      <c r="AA367" s="34"/>
      <c r="AB367" s="403">
        <f t="shared" si="314"/>
        <v>511</v>
      </c>
      <c r="AC367" s="526">
        <f t="shared" ref="AC367" si="336">+L367</f>
        <v>0</v>
      </c>
      <c r="AD367" s="54">
        <f t="shared" si="329"/>
        <v>0</v>
      </c>
      <c r="AE367" s="54">
        <f t="shared" si="330"/>
        <v>0</v>
      </c>
      <c r="AF367" s="54">
        <f t="shared" si="331"/>
        <v>0</v>
      </c>
      <c r="AG367" s="54">
        <f t="shared" si="312"/>
        <v>0</v>
      </c>
      <c r="AH367" s="54">
        <f t="shared" si="312"/>
        <v>0</v>
      </c>
      <c r="AI367" s="54">
        <f t="shared" si="312"/>
        <v>0</v>
      </c>
      <c r="AJ367" s="54">
        <f t="shared" si="316"/>
        <v>0</v>
      </c>
      <c r="AK367" s="403">
        <f t="shared" si="317"/>
        <v>511</v>
      </c>
      <c r="AL367" s="455">
        <f t="shared" ref="AL367" si="337">+N367</f>
        <v>0</v>
      </c>
      <c r="AM367" s="48">
        <f t="shared" si="319"/>
        <v>0</v>
      </c>
      <c r="AN367" s="51"/>
      <c r="AO367" s="51"/>
      <c r="AP367" s="51"/>
      <c r="AQ367" s="51"/>
      <c r="AR367" s="51"/>
      <c r="AS367" s="51"/>
      <c r="AT367" s="403">
        <f t="shared" si="320"/>
        <v>511</v>
      </c>
      <c r="AU367" s="446">
        <f t="shared" ref="AU367" si="338">+O367</f>
        <v>0</v>
      </c>
      <c r="AV367" s="48">
        <f t="shared" si="322"/>
        <v>0</v>
      </c>
      <c r="AW367" s="51"/>
      <c r="AX367" s="51"/>
      <c r="AY367" s="51"/>
      <c r="AZ367" s="51"/>
      <c r="BA367" s="51"/>
      <c r="BB367" s="51"/>
      <c r="BC367" s="403">
        <f t="shared" si="323"/>
        <v>511</v>
      </c>
      <c r="BD367" s="449">
        <f t="shared" ref="BD367" si="339">+P367</f>
        <v>0</v>
      </c>
      <c r="BE367" s="48">
        <f t="shared" si="325"/>
        <v>0</v>
      </c>
      <c r="BF367" s="51"/>
      <c r="BG367" s="51"/>
      <c r="BH367" s="51"/>
      <c r="BI367" s="51"/>
      <c r="BJ367" s="51"/>
      <c r="BK367" s="51"/>
      <c r="BL367" s="403">
        <f t="shared" si="326"/>
        <v>511</v>
      </c>
      <c r="BM367" s="452">
        <f t="shared" ref="BM367" si="340">+Q367</f>
        <v>0</v>
      </c>
      <c r="BN367" s="48">
        <f t="shared" si="328"/>
        <v>0</v>
      </c>
      <c r="BO367" s="51"/>
      <c r="BP367" s="51"/>
      <c r="BQ367" s="51"/>
      <c r="BR367" s="51"/>
      <c r="BS367" s="51"/>
      <c r="BT367" s="51"/>
      <c r="BU367" s="513"/>
      <c r="BV367" s="514"/>
      <c r="BW367" s="514"/>
      <c r="BX367" s="514"/>
      <c r="BY367" s="514"/>
      <c r="BZ367" s="514"/>
      <c r="CA367" s="514"/>
      <c r="CB367" s="514"/>
      <c r="CC367" s="515"/>
    </row>
    <row r="368" spans="1:81" s="62" customFormat="1" ht="40.200000000000003" customHeight="1" x14ac:dyDescent="0.3">
      <c r="A368" s="38"/>
      <c r="B368" s="462"/>
      <c r="C368" s="459"/>
      <c r="D368" s="609"/>
      <c r="E368" s="612"/>
      <c r="F368" s="612"/>
      <c r="G368" s="612"/>
      <c r="H368" s="612"/>
      <c r="I368" s="612"/>
      <c r="J368" s="486"/>
      <c r="K368" s="489"/>
      <c r="L368" s="663"/>
      <c r="M368" s="649"/>
      <c r="N368" s="651"/>
      <c r="O368" s="665"/>
      <c r="P368" s="669"/>
      <c r="Q368" s="671"/>
      <c r="R368" s="404"/>
      <c r="S368" s="43"/>
      <c r="T368" s="261"/>
      <c r="U368" s="261"/>
      <c r="V368" s="261"/>
      <c r="W368" s="43"/>
      <c r="X368" s="35"/>
      <c r="Y368" s="35"/>
      <c r="Z368" s="35"/>
      <c r="AA368" s="35"/>
      <c r="AB368" s="404"/>
      <c r="AC368" s="527"/>
      <c r="AD368" s="55">
        <f t="shared" si="329"/>
        <v>0</v>
      </c>
      <c r="AE368" s="55">
        <f t="shared" si="330"/>
        <v>0</v>
      </c>
      <c r="AF368" s="55">
        <f t="shared" si="331"/>
        <v>0</v>
      </c>
      <c r="AG368" s="55">
        <f t="shared" si="312"/>
        <v>0</v>
      </c>
      <c r="AH368" s="55">
        <f t="shared" si="312"/>
        <v>0</v>
      </c>
      <c r="AI368" s="55">
        <f t="shared" si="312"/>
        <v>0</v>
      </c>
      <c r="AJ368" s="55">
        <f t="shared" si="316"/>
        <v>0</v>
      </c>
      <c r="AK368" s="404"/>
      <c r="AL368" s="456"/>
      <c r="AM368" s="49">
        <f t="shared" si="319"/>
        <v>0</v>
      </c>
      <c r="AN368" s="52"/>
      <c r="AO368" s="52"/>
      <c r="AP368" s="52"/>
      <c r="AQ368" s="52"/>
      <c r="AR368" s="52"/>
      <c r="AS368" s="52"/>
      <c r="AT368" s="404"/>
      <c r="AU368" s="447"/>
      <c r="AV368" s="49">
        <f t="shared" si="322"/>
        <v>0</v>
      </c>
      <c r="AW368" s="52"/>
      <c r="AX368" s="52"/>
      <c r="AY368" s="52"/>
      <c r="AZ368" s="52"/>
      <c r="BA368" s="52"/>
      <c r="BB368" s="52"/>
      <c r="BC368" s="404"/>
      <c r="BD368" s="450"/>
      <c r="BE368" s="49">
        <f t="shared" si="325"/>
        <v>0</v>
      </c>
      <c r="BF368" s="52"/>
      <c r="BG368" s="52"/>
      <c r="BH368" s="52"/>
      <c r="BI368" s="52"/>
      <c r="BJ368" s="52"/>
      <c r="BK368" s="52"/>
      <c r="BL368" s="404"/>
      <c r="BM368" s="453"/>
      <c r="BN368" s="49">
        <f t="shared" si="328"/>
        <v>0</v>
      </c>
      <c r="BO368" s="52"/>
      <c r="BP368" s="52"/>
      <c r="BQ368" s="52"/>
      <c r="BR368" s="52"/>
      <c r="BS368" s="52"/>
      <c r="BT368" s="52"/>
      <c r="BU368" s="418"/>
      <c r="BV368" s="419"/>
      <c r="BW368" s="419"/>
      <c r="BX368" s="419"/>
      <c r="BY368" s="419"/>
      <c r="BZ368" s="419"/>
      <c r="CA368" s="419"/>
      <c r="CB368" s="419"/>
      <c r="CC368" s="516"/>
    </row>
    <row r="369" spans="1:81" s="62" customFormat="1" ht="40.200000000000003" customHeight="1" x14ac:dyDescent="0.3">
      <c r="A369" s="38"/>
      <c r="B369" s="462"/>
      <c r="C369" s="459"/>
      <c r="D369" s="609"/>
      <c r="E369" s="612"/>
      <c r="F369" s="612"/>
      <c r="G369" s="612"/>
      <c r="H369" s="612"/>
      <c r="I369" s="612"/>
      <c r="J369" s="486"/>
      <c r="K369" s="489"/>
      <c r="L369" s="663"/>
      <c r="M369" s="649"/>
      <c r="N369" s="651"/>
      <c r="O369" s="665"/>
      <c r="P369" s="669"/>
      <c r="Q369" s="671"/>
      <c r="R369" s="404"/>
      <c r="S369" s="43"/>
      <c r="T369" s="261"/>
      <c r="U369" s="261"/>
      <c r="V369" s="261"/>
      <c r="W369" s="43"/>
      <c r="X369" s="35"/>
      <c r="Y369" s="35"/>
      <c r="Z369" s="35"/>
      <c r="AA369" s="35"/>
      <c r="AB369" s="404"/>
      <c r="AC369" s="527"/>
      <c r="AD369" s="55">
        <f t="shared" si="329"/>
        <v>0</v>
      </c>
      <c r="AE369" s="55">
        <f t="shared" si="330"/>
        <v>0</v>
      </c>
      <c r="AF369" s="55">
        <f t="shared" si="331"/>
        <v>0</v>
      </c>
      <c r="AG369" s="55">
        <f t="shared" ref="AG369:AG370" si="341">+AP369+AY369+BH369+BQ369</f>
        <v>0</v>
      </c>
      <c r="AH369" s="55">
        <f t="shared" ref="AH369:AH370" si="342">+AQ369+AZ369+BI369+BR369</f>
        <v>0</v>
      </c>
      <c r="AI369" s="55">
        <f t="shared" ref="AI369:AI370" si="343">+AR369+BA369+BJ369+BS369</f>
        <v>0</v>
      </c>
      <c r="AJ369" s="55">
        <f t="shared" si="316"/>
        <v>0</v>
      </c>
      <c r="AK369" s="404"/>
      <c r="AL369" s="456"/>
      <c r="AM369" s="49">
        <f t="shared" si="319"/>
        <v>0</v>
      </c>
      <c r="AN369" s="52"/>
      <c r="AO369" s="52"/>
      <c r="AP369" s="52"/>
      <c r="AQ369" s="52"/>
      <c r="AR369" s="52"/>
      <c r="AS369" s="52"/>
      <c r="AT369" s="404"/>
      <c r="AU369" s="447"/>
      <c r="AV369" s="49">
        <f t="shared" si="322"/>
        <v>0</v>
      </c>
      <c r="AW369" s="52"/>
      <c r="AX369" s="52"/>
      <c r="AY369" s="52"/>
      <c r="AZ369" s="52"/>
      <c r="BA369" s="52"/>
      <c r="BB369" s="52"/>
      <c r="BC369" s="404"/>
      <c r="BD369" s="450"/>
      <c r="BE369" s="49">
        <f t="shared" si="325"/>
        <v>0</v>
      </c>
      <c r="BF369" s="52"/>
      <c r="BG369" s="52"/>
      <c r="BH369" s="52"/>
      <c r="BI369" s="52"/>
      <c r="BJ369" s="52"/>
      <c r="BK369" s="52"/>
      <c r="BL369" s="404"/>
      <c r="BM369" s="453"/>
      <c r="BN369" s="49">
        <f t="shared" si="328"/>
        <v>0</v>
      </c>
      <c r="BO369" s="52"/>
      <c r="BP369" s="52"/>
      <c r="BQ369" s="52"/>
      <c r="BR369" s="52"/>
      <c r="BS369" s="52"/>
      <c r="BT369" s="52"/>
      <c r="BU369" s="418"/>
      <c r="BV369" s="419"/>
      <c r="BW369" s="419"/>
      <c r="BX369" s="419"/>
      <c r="BY369" s="419"/>
      <c r="BZ369" s="419"/>
      <c r="CA369" s="419"/>
      <c r="CB369" s="419"/>
      <c r="CC369" s="516"/>
    </row>
    <row r="370" spans="1:81" s="62" customFormat="1" ht="40.200000000000003" customHeight="1" thickBot="1" x14ac:dyDescent="0.35">
      <c r="A370" s="38"/>
      <c r="B370" s="462"/>
      <c r="C370" s="459"/>
      <c r="D370" s="610"/>
      <c r="E370" s="613"/>
      <c r="F370" s="613"/>
      <c r="G370" s="613"/>
      <c r="H370" s="613"/>
      <c r="I370" s="613"/>
      <c r="J370" s="487"/>
      <c r="K370" s="490"/>
      <c r="L370" s="673"/>
      <c r="M370" s="674"/>
      <c r="N370" s="666"/>
      <c r="O370" s="667"/>
      <c r="P370" s="670"/>
      <c r="Q370" s="672"/>
      <c r="R370" s="405"/>
      <c r="S370" s="44"/>
      <c r="T370" s="262"/>
      <c r="U370" s="262"/>
      <c r="V370" s="262"/>
      <c r="W370" s="44"/>
      <c r="X370" s="36"/>
      <c r="Y370" s="36"/>
      <c r="Z370" s="36"/>
      <c r="AA370" s="36"/>
      <c r="AB370" s="405"/>
      <c r="AC370" s="528"/>
      <c r="AD370" s="56">
        <f t="shared" si="329"/>
        <v>0</v>
      </c>
      <c r="AE370" s="56">
        <f t="shared" si="330"/>
        <v>0</v>
      </c>
      <c r="AF370" s="56">
        <f t="shared" si="331"/>
        <v>0</v>
      </c>
      <c r="AG370" s="56">
        <f t="shared" si="341"/>
        <v>0</v>
      </c>
      <c r="AH370" s="56">
        <f t="shared" si="342"/>
        <v>0</v>
      </c>
      <c r="AI370" s="56">
        <f t="shared" si="343"/>
        <v>0</v>
      </c>
      <c r="AJ370" s="56">
        <f t="shared" si="316"/>
        <v>0</v>
      </c>
      <c r="AK370" s="405"/>
      <c r="AL370" s="457"/>
      <c r="AM370" s="50">
        <f t="shared" si="319"/>
        <v>0</v>
      </c>
      <c r="AN370" s="53"/>
      <c r="AO370" s="53"/>
      <c r="AP370" s="53"/>
      <c r="AQ370" s="53"/>
      <c r="AR370" s="53"/>
      <c r="AS370" s="53"/>
      <c r="AT370" s="405"/>
      <c r="AU370" s="448"/>
      <c r="AV370" s="50">
        <f t="shared" si="322"/>
        <v>0</v>
      </c>
      <c r="AW370" s="53"/>
      <c r="AX370" s="53"/>
      <c r="AY370" s="53"/>
      <c r="AZ370" s="53"/>
      <c r="BA370" s="53"/>
      <c r="BB370" s="53"/>
      <c r="BC370" s="405"/>
      <c r="BD370" s="451"/>
      <c r="BE370" s="50">
        <f t="shared" si="325"/>
        <v>0</v>
      </c>
      <c r="BF370" s="53"/>
      <c r="BG370" s="53"/>
      <c r="BH370" s="53"/>
      <c r="BI370" s="53"/>
      <c r="BJ370" s="53"/>
      <c r="BK370" s="53"/>
      <c r="BL370" s="405"/>
      <c r="BM370" s="454"/>
      <c r="BN370" s="50">
        <f t="shared" si="328"/>
        <v>0</v>
      </c>
      <c r="BO370" s="53"/>
      <c r="BP370" s="53"/>
      <c r="BQ370" s="53"/>
      <c r="BR370" s="53"/>
      <c r="BS370" s="53"/>
      <c r="BT370" s="53"/>
      <c r="BU370" s="517"/>
      <c r="BV370" s="518"/>
      <c r="BW370" s="518"/>
      <c r="BX370" s="518"/>
      <c r="BY370" s="518"/>
      <c r="BZ370" s="518"/>
      <c r="CA370" s="518"/>
      <c r="CB370" s="518"/>
      <c r="CC370" s="519"/>
    </row>
    <row r="371" spans="1:81" s="62" customFormat="1" ht="40.200000000000003" customHeight="1" thickTop="1" x14ac:dyDescent="0.3">
      <c r="A371" s="38"/>
      <c r="B371" s="462"/>
      <c r="C371" s="459"/>
      <c r="D371" s="608"/>
      <c r="E371" s="611"/>
      <c r="F371" s="611"/>
      <c r="G371" s="611"/>
      <c r="H371" s="611"/>
      <c r="I371" s="611"/>
      <c r="J371" s="485">
        <v>512</v>
      </c>
      <c r="K371" s="488" t="str">
        <f>+Metas!K582</f>
        <v>Estrategias de acompañamiento a los espacios que promuevan a nivel departamental la asistencia, protección y prevención a fin de contrarrestar la violencia en sus distintas modalidades.</v>
      </c>
      <c r="L371" s="473"/>
      <c r="M371" s="476">
        <f t="shared" ref="M371" si="344">SUM(N371:Q371)</f>
        <v>0</v>
      </c>
      <c r="N371" s="479"/>
      <c r="O371" s="482"/>
      <c r="P371" s="520"/>
      <c r="Q371" s="523"/>
      <c r="R371" s="403">
        <f>+$J371</f>
        <v>512</v>
      </c>
      <c r="S371" s="253"/>
      <c r="T371" s="260"/>
      <c r="U371" s="260"/>
      <c r="V371" s="260"/>
      <c r="W371" s="42"/>
      <c r="X371" s="34"/>
      <c r="Y371" s="34"/>
      <c r="Z371" s="34"/>
      <c r="AA371" s="34"/>
      <c r="AB371" s="403">
        <f t="shared" si="314"/>
        <v>512</v>
      </c>
      <c r="AC371" s="526">
        <f t="shared" ref="AC371" si="345">+L371</f>
        <v>0</v>
      </c>
      <c r="AD371" s="54">
        <f t="shared" si="329"/>
        <v>0</v>
      </c>
      <c r="AE371" s="54">
        <f t="shared" si="330"/>
        <v>0</v>
      </c>
      <c r="AF371" s="54">
        <f t="shared" si="331"/>
        <v>0</v>
      </c>
      <c r="AG371" s="54">
        <f t="shared" si="312"/>
        <v>0</v>
      </c>
      <c r="AH371" s="54">
        <f t="shared" si="312"/>
        <v>0</v>
      </c>
      <c r="AI371" s="54">
        <f t="shared" si="312"/>
        <v>0</v>
      </c>
      <c r="AJ371" s="54">
        <f t="shared" si="316"/>
        <v>0</v>
      </c>
      <c r="AK371" s="403">
        <f t="shared" si="317"/>
        <v>512</v>
      </c>
      <c r="AL371" s="455">
        <f t="shared" ref="AL371" si="346">+N371</f>
        <v>0</v>
      </c>
      <c r="AM371" s="48">
        <f t="shared" si="319"/>
        <v>0</v>
      </c>
      <c r="AN371" s="51"/>
      <c r="AO371" s="51"/>
      <c r="AP371" s="51"/>
      <c r="AQ371" s="51"/>
      <c r="AR371" s="51"/>
      <c r="AS371" s="51"/>
      <c r="AT371" s="403">
        <f t="shared" si="320"/>
        <v>512</v>
      </c>
      <c r="AU371" s="446">
        <f t="shared" ref="AU371" si="347">+O371</f>
        <v>0</v>
      </c>
      <c r="AV371" s="48">
        <f t="shared" si="322"/>
        <v>0</v>
      </c>
      <c r="AW371" s="51"/>
      <c r="AX371" s="51"/>
      <c r="AY371" s="51"/>
      <c r="AZ371" s="51"/>
      <c r="BA371" s="51"/>
      <c r="BB371" s="51"/>
      <c r="BC371" s="403">
        <f t="shared" si="323"/>
        <v>512</v>
      </c>
      <c r="BD371" s="449">
        <f t="shared" ref="BD371" si="348">+P371</f>
        <v>0</v>
      </c>
      <c r="BE371" s="48">
        <f t="shared" si="325"/>
        <v>0</v>
      </c>
      <c r="BF371" s="51"/>
      <c r="BG371" s="51"/>
      <c r="BH371" s="51"/>
      <c r="BI371" s="51"/>
      <c r="BJ371" s="51"/>
      <c r="BK371" s="51"/>
      <c r="BL371" s="403">
        <f t="shared" si="326"/>
        <v>512</v>
      </c>
      <c r="BM371" s="452">
        <f t="shared" ref="BM371" si="349">+Q371</f>
        <v>0</v>
      </c>
      <c r="BN371" s="48">
        <f t="shared" si="328"/>
        <v>0</v>
      </c>
      <c r="BO371" s="51"/>
      <c r="BP371" s="51"/>
      <c r="BQ371" s="51"/>
      <c r="BR371" s="51"/>
      <c r="BS371" s="51"/>
      <c r="BT371" s="51"/>
      <c r="BU371" s="513"/>
      <c r="BV371" s="514"/>
      <c r="BW371" s="514"/>
      <c r="BX371" s="514"/>
      <c r="BY371" s="514"/>
      <c r="BZ371" s="514"/>
      <c r="CA371" s="514"/>
      <c r="CB371" s="514"/>
      <c r="CC371" s="515"/>
    </row>
    <row r="372" spans="1:81" s="62" customFormat="1" ht="40.200000000000003" customHeight="1" x14ac:dyDescent="0.3">
      <c r="A372" s="38"/>
      <c r="B372" s="462"/>
      <c r="C372" s="459"/>
      <c r="D372" s="609"/>
      <c r="E372" s="612"/>
      <c r="F372" s="612"/>
      <c r="G372" s="612"/>
      <c r="H372" s="612"/>
      <c r="I372" s="612"/>
      <c r="J372" s="486"/>
      <c r="K372" s="489"/>
      <c r="L372" s="474"/>
      <c r="M372" s="477"/>
      <c r="N372" s="480"/>
      <c r="O372" s="483"/>
      <c r="P372" s="521"/>
      <c r="Q372" s="524"/>
      <c r="R372" s="404"/>
      <c r="S372" s="43"/>
      <c r="T372" s="261"/>
      <c r="U372" s="261"/>
      <c r="V372" s="261"/>
      <c r="W372" s="43"/>
      <c r="X372" s="35"/>
      <c r="Y372" s="35"/>
      <c r="Z372" s="35"/>
      <c r="AA372" s="35"/>
      <c r="AB372" s="404"/>
      <c r="AC372" s="527"/>
      <c r="AD372" s="55">
        <f t="shared" si="329"/>
        <v>0</v>
      </c>
      <c r="AE372" s="55">
        <f t="shared" si="330"/>
        <v>0</v>
      </c>
      <c r="AF372" s="55">
        <f t="shared" si="331"/>
        <v>0</v>
      </c>
      <c r="AG372" s="55">
        <f t="shared" si="312"/>
        <v>0</v>
      </c>
      <c r="AH372" s="55">
        <f t="shared" si="312"/>
        <v>0</v>
      </c>
      <c r="AI372" s="55">
        <f t="shared" si="312"/>
        <v>0</v>
      </c>
      <c r="AJ372" s="55">
        <f t="shared" si="316"/>
        <v>0</v>
      </c>
      <c r="AK372" s="404"/>
      <c r="AL372" s="456"/>
      <c r="AM372" s="49">
        <f t="shared" si="319"/>
        <v>0</v>
      </c>
      <c r="AN372" s="52"/>
      <c r="AO372" s="52"/>
      <c r="AP372" s="52"/>
      <c r="AQ372" s="52"/>
      <c r="AR372" s="52"/>
      <c r="AS372" s="52"/>
      <c r="AT372" s="404"/>
      <c r="AU372" s="447"/>
      <c r="AV372" s="49">
        <f t="shared" si="322"/>
        <v>0</v>
      </c>
      <c r="AW372" s="52"/>
      <c r="AX372" s="52"/>
      <c r="AY372" s="52"/>
      <c r="AZ372" s="52"/>
      <c r="BA372" s="52"/>
      <c r="BB372" s="52"/>
      <c r="BC372" s="404"/>
      <c r="BD372" s="450"/>
      <c r="BE372" s="49">
        <f t="shared" si="325"/>
        <v>0</v>
      </c>
      <c r="BF372" s="52"/>
      <c r="BG372" s="52"/>
      <c r="BH372" s="52"/>
      <c r="BI372" s="52"/>
      <c r="BJ372" s="52"/>
      <c r="BK372" s="52"/>
      <c r="BL372" s="404"/>
      <c r="BM372" s="453"/>
      <c r="BN372" s="49">
        <f t="shared" si="328"/>
        <v>0</v>
      </c>
      <c r="BO372" s="52"/>
      <c r="BP372" s="52"/>
      <c r="BQ372" s="52"/>
      <c r="BR372" s="52"/>
      <c r="BS372" s="52"/>
      <c r="BT372" s="52"/>
      <c r="BU372" s="418"/>
      <c r="BV372" s="419"/>
      <c r="BW372" s="419"/>
      <c r="BX372" s="419"/>
      <c r="BY372" s="419"/>
      <c r="BZ372" s="419"/>
      <c r="CA372" s="419"/>
      <c r="CB372" s="419"/>
      <c r="CC372" s="516"/>
    </row>
    <row r="373" spans="1:81" s="62" customFormat="1" ht="40.200000000000003" customHeight="1" x14ac:dyDescent="0.3">
      <c r="A373" s="38"/>
      <c r="B373" s="462"/>
      <c r="C373" s="459"/>
      <c r="D373" s="609"/>
      <c r="E373" s="612"/>
      <c r="F373" s="612"/>
      <c r="G373" s="612"/>
      <c r="H373" s="612"/>
      <c r="I373" s="612"/>
      <c r="J373" s="486"/>
      <c r="K373" s="489"/>
      <c r="L373" s="474"/>
      <c r="M373" s="477"/>
      <c r="N373" s="480"/>
      <c r="O373" s="483"/>
      <c r="P373" s="521"/>
      <c r="Q373" s="524"/>
      <c r="R373" s="404"/>
      <c r="S373" s="43"/>
      <c r="T373" s="261"/>
      <c r="U373" s="261"/>
      <c r="V373" s="261"/>
      <c r="W373" s="43"/>
      <c r="X373" s="35"/>
      <c r="Y373" s="35"/>
      <c r="Z373" s="35"/>
      <c r="AA373" s="35"/>
      <c r="AB373" s="404"/>
      <c r="AC373" s="527"/>
      <c r="AD373" s="55">
        <f t="shared" si="329"/>
        <v>0</v>
      </c>
      <c r="AE373" s="55">
        <f t="shared" si="330"/>
        <v>0</v>
      </c>
      <c r="AF373" s="55">
        <f t="shared" si="331"/>
        <v>0</v>
      </c>
      <c r="AG373" s="55">
        <f t="shared" ref="AG373:AG374" si="350">+AP373+AY373+BH373+BQ373</f>
        <v>0</v>
      </c>
      <c r="AH373" s="55">
        <f t="shared" ref="AH373:AH374" si="351">+AQ373+AZ373+BI373+BR373</f>
        <v>0</v>
      </c>
      <c r="AI373" s="55">
        <f t="shared" ref="AI373:AI374" si="352">+AR373+BA373+BJ373+BS373</f>
        <v>0</v>
      </c>
      <c r="AJ373" s="55">
        <f t="shared" si="316"/>
        <v>0</v>
      </c>
      <c r="AK373" s="404"/>
      <c r="AL373" s="456"/>
      <c r="AM373" s="49">
        <f t="shared" si="319"/>
        <v>0</v>
      </c>
      <c r="AN373" s="52"/>
      <c r="AO373" s="52"/>
      <c r="AP373" s="52"/>
      <c r="AQ373" s="52"/>
      <c r="AR373" s="52"/>
      <c r="AS373" s="52"/>
      <c r="AT373" s="404"/>
      <c r="AU373" s="447"/>
      <c r="AV373" s="49">
        <f t="shared" si="322"/>
        <v>0</v>
      </c>
      <c r="AW373" s="52"/>
      <c r="AX373" s="52"/>
      <c r="AY373" s="52"/>
      <c r="AZ373" s="52"/>
      <c r="BA373" s="52"/>
      <c r="BB373" s="52"/>
      <c r="BC373" s="404"/>
      <c r="BD373" s="450"/>
      <c r="BE373" s="49">
        <f t="shared" si="325"/>
        <v>0</v>
      </c>
      <c r="BF373" s="52"/>
      <c r="BG373" s="52"/>
      <c r="BH373" s="52"/>
      <c r="BI373" s="52"/>
      <c r="BJ373" s="52"/>
      <c r="BK373" s="52"/>
      <c r="BL373" s="404"/>
      <c r="BM373" s="453"/>
      <c r="BN373" s="49">
        <f t="shared" si="328"/>
        <v>0</v>
      </c>
      <c r="BO373" s="52"/>
      <c r="BP373" s="52"/>
      <c r="BQ373" s="52"/>
      <c r="BR373" s="52"/>
      <c r="BS373" s="52"/>
      <c r="BT373" s="52"/>
      <c r="BU373" s="418"/>
      <c r="BV373" s="419"/>
      <c r="BW373" s="419"/>
      <c r="BX373" s="419"/>
      <c r="BY373" s="419"/>
      <c r="BZ373" s="419"/>
      <c r="CA373" s="419"/>
      <c r="CB373" s="419"/>
      <c r="CC373" s="516"/>
    </row>
    <row r="374" spans="1:81" s="62" customFormat="1" ht="40.200000000000003" customHeight="1" thickBot="1" x14ac:dyDescent="0.35">
      <c r="A374" s="38"/>
      <c r="B374" s="462"/>
      <c r="C374" s="459"/>
      <c r="D374" s="610"/>
      <c r="E374" s="613"/>
      <c r="F374" s="613"/>
      <c r="G374" s="613"/>
      <c r="H374" s="613"/>
      <c r="I374" s="613"/>
      <c r="J374" s="487"/>
      <c r="K374" s="490"/>
      <c r="L374" s="475"/>
      <c r="M374" s="478"/>
      <c r="N374" s="481"/>
      <c r="O374" s="484"/>
      <c r="P374" s="522"/>
      <c r="Q374" s="525"/>
      <c r="R374" s="405"/>
      <c r="S374" s="44"/>
      <c r="T374" s="262"/>
      <c r="U374" s="262"/>
      <c r="V374" s="262"/>
      <c r="W374" s="44"/>
      <c r="X374" s="36"/>
      <c r="Y374" s="36"/>
      <c r="Z374" s="36"/>
      <c r="AA374" s="36"/>
      <c r="AB374" s="405"/>
      <c r="AC374" s="528"/>
      <c r="AD374" s="56">
        <f t="shared" si="329"/>
        <v>0</v>
      </c>
      <c r="AE374" s="56">
        <f t="shared" si="330"/>
        <v>0</v>
      </c>
      <c r="AF374" s="56">
        <f t="shared" si="331"/>
        <v>0</v>
      </c>
      <c r="AG374" s="56">
        <f t="shared" si="350"/>
        <v>0</v>
      </c>
      <c r="AH374" s="56">
        <f t="shared" si="351"/>
        <v>0</v>
      </c>
      <c r="AI374" s="56">
        <f t="shared" si="352"/>
        <v>0</v>
      </c>
      <c r="AJ374" s="56">
        <f t="shared" si="316"/>
        <v>0</v>
      </c>
      <c r="AK374" s="405"/>
      <c r="AL374" s="457"/>
      <c r="AM374" s="50">
        <f t="shared" si="319"/>
        <v>0</v>
      </c>
      <c r="AN374" s="53"/>
      <c r="AO374" s="53"/>
      <c r="AP374" s="53"/>
      <c r="AQ374" s="53"/>
      <c r="AR374" s="53"/>
      <c r="AS374" s="53"/>
      <c r="AT374" s="405"/>
      <c r="AU374" s="448"/>
      <c r="AV374" s="50">
        <f t="shared" si="322"/>
        <v>0</v>
      </c>
      <c r="AW374" s="53"/>
      <c r="AX374" s="53"/>
      <c r="AY374" s="53"/>
      <c r="AZ374" s="53"/>
      <c r="BA374" s="53"/>
      <c r="BB374" s="53"/>
      <c r="BC374" s="405"/>
      <c r="BD374" s="451"/>
      <c r="BE374" s="50">
        <f t="shared" si="325"/>
        <v>0</v>
      </c>
      <c r="BF374" s="53"/>
      <c r="BG374" s="53"/>
      <c r="BH374" s="53"/>
      <c r="BI374" s="53"/>
      <c r="BJ374" s="53"/>
      <c r="BK374" s="53"/>
      <c r="BL374" s="405"/>
      <c r="BM374" s="454"/>
      <c r="BN374" s="50">
        <f t="shared" si="328"/>
        <v>0</v>
      </c>
      <c r="BO374" s="53"/>
      <c r="BP374" s="53"/>
      <c r="BQ374" s="53"/>
      <c r="BR374" s="53"/>
      <c r="BS374" s="53"/>
      <c r="BT374" s="53"/>
      <c r="BU374" s="517"/>
      <c r="BV374" s="518"/>
      <c r="BW374" s="518"/>
      <c r="BX374" s="518"/>
      <c r="BY374" s="518"/>
      <c r="BZ374" s="518"/>
      <c r="CA374" s="518"/>
      <c r="CB374" s="518"/>
      <c r="CC374" s="519"/>
    </row>
    <row r="375" spans="1:81" s="62" customFormat="1" ht="40.200000000000003" customHeight="1" thickTop="1" x14ac:dyDescent="0.3">
      <c r="A375" s="38"/>
      <c r="B375" s="462"/>
      <c r="C375" s="459"/>
      <c r="D375" s="608"/>
      <c r="E375" s="611"/>
      <c r="F375" s="611"/>
      <c r="G375" s="611"/>
      <c r="H375" s="611"/>
      <c r="I375" s="611"/>
      <c r="J375" s="485">
        <v>513</v>
      </c>
      <c r="K375" s="488" t="str">
        <f>+Metas!K583</f>
        <v xml:space="preserve">Acciones impulsadas de articulación interinstitucional para promover el adecuado aprovechamiento del tiempo libre de NNAJ del Departamento. </v>
      </c>
      <c r="L375" s="473"/>
      <c r="M375" s="476">
        <f t="shared" ref="M375" si="353">SUM(N375:Q375)</f>
        <v>0</v>
      </c>
      <c r="N375" s="479"/>
      <c r="O375" s="482"/>
      <c r="P375" s="520"/>
      <c r="Q375" s="523"/>
      <c r="R375" s="403">
        <f>+$J375</f>
        <v>513</v>
      </c>
      <c r="S375" s="253"/>
      <c r="T375" s="260"/>
      <c r="U375" s="260"/>
      <c r="V375" s="260"/>
      <c r="W375" s="42"/>
      <c r="X375" s="34"/>
      <c r="Y375" s="34"/>
      <c r="Z375" s="34"/>
      <c r="AA375" s="34"/>
      <c r="AB375" s="403">
        <f t="shared" si="314"/>
        <v>513</v>
      </c>
      <c r="AC375" s="526">
        <f t="shared" ref="AC375" si="354">+L375</f>
        <v>0</v>
      </c>
      <c r="AD375" s="54">
        <f t="shared" si="329"/>
        <v>0</v>
      </c>
      <c r="AE375" s="54">
        <f t="shared" si="330"/>
        <v>0</v>
      </c>
      <c r="AF375" s="54">
        <f t="shared" si="331"/>
        <v>0</v>
      </c>
      <c r="AG375" s="54">
        <f t="shared" si="312"/>
        <v>0</v>
      </c>
      <c r="AH375" s="54">
        <f t="shared" si="312"/>
        <v>0</v>
      </c>
      <c r="AI375" s="54">
        <f t="shared" si="312"/>
        <v>0</v>
      </c>
      <c r="AJ375" s="54">
        <f t="shared" si="316"/>
        <v>0</v>
      </c>
      <c r="AK375" s="403">
        <f t="shared" si="317"/>
        <v>513</v>
      </c>
      <c r="AL375" s="455">
        <f t="shared" ref="AL375" si="355">+N375</f>
        <v>0</v>
      </c>
      <c r="AM375" s="48">
        <f t="shared" si="319"/>
        <v>0</v>
      </c>
      <c r="AN375" s="51"/>
      <c r="AO375" s="51"/>
      <c r="AP375" s="51"/>
      <c r="AQ375" s="51"/>
      <c r="AR375" s="51"/>
      <c r="AS375" s="51"/>
      <c r="AT375" s="403">
        <f t="shared" si="320"/>
        <v>513</v>
      </c>
      <c r="AU375" s="446">
        <f t="shared" ref="AU375" si="356">+O375</f>
        <v>0</v>
      </c>
      <c r="AV375" s="48">
        <f t="shared" si="322"/>
        <v>0</v>
      </c>
      <c r="AW375" s="51"/>
      <c r="AX375" s="51"/>
      <c r="AY375" s="51"/>
      <c r="AZ375" s="51"/>
      <c r="BA375" s="51"/>
      <c r="BB375" s="51"/>
      <c r="BC375" s="403">
        <f t="shared" si="323"/>
        <v>513</v>
      </c>
      <c r="BD375" s="449">
        <f t="shared" ref="BD375" si="357">+P375</f>
        <v>0</v>
      </c>
      <c r="BE375" s="48">
        <f t="shared" si="325"/>
        <v>0</v>
      </c>
      <c r="BF375" s="51"/>
      <c r="BG375" s="51"/>
      <c r="BH375" s="51"/>
      <c r="BI375" s="51"/>
      <c r="BJ375" s="51"/>
      <c r="BK375" s="51"/>
      <c r="BL375" s="403">
        <f t="shared" si="326"/>
        <v>513</v>
      </c>
      <c r="BM375" s="452">
        <f t="shared" ref="BM375" si="358">+Q375</f>
        <v>0</v>
      </c>
      <c r="BN375" s="48">
        <f t="shared" si="328"/>
        <v>0</v>
      </c>
      <c r="BO375" s="51"/>
      <c r="BP375" s="51"/>
      <c r="BQ375" s="51"/>
      <c r="BR375" s="51"/>
      <c r="BS375" s="51"/>
      <c r="BT375" s="51"/>
      <c r="BU375" s="513"/>
      <c r="BV375" s="514"/>
      <c r="BW375" s="514"/>
      <c r="BX375" s="514"/>
      <c r="BY375" s="514"/>
      <c r="BZ375" s="514"/>
      <c r="CA375" s="514"/>
      <c r="CB375" s="514"/>
      <c r="CC375" s="515"/>
    </row>
    <row r="376" spans="1:81" s="62" customFormat="1" ht="40.200000000000003" customHeight="1" x14ac:dyDescent="0.3">
      <c r="A376" s="38"/>
      <c r="B376" s="462"/>
      <c r="C376" s="459"/>
      <c r="D376" s="609"/>
      <c r="E376" s="612"/>
      <c r="F376" s="612"/>
      <c r="G376" s="612"/>
      <c r="H376" s="612"/>
      <c r="I376" s="612"/>
      <c r="J376" s="486"/>
      <c r="K376" s="489"/>
      <c r="L376" s="474"/>
      <c r="M376" s="477"/>
      <c r="N376" s="480"/>
      <c r="O376" s="483"/>
      <c r="P376" s="521"/>
      <c r="Q376" s="524"/>
      <c r="R376" s="404"/>
      <c r="S376" s="43"/>
      <c r="T376" s="261"/>
      <c r="U376" s="261"/>
      <c r="V376" s="261"/>
      <c r="W376" s="43"/>
      <c r="X376" s="35"/>
      <c r="Y376" s="35"/>
      <c r="Z376" s="35"/>
      <c r="AA376" s="35"/>
      <c r="AB376" s="404"/>
      <c r="AC376" s="527"/>
      <c r="AD376" s="55">
        <f t="shared" si="329"/>
        <v>0</v>
      </c>
      <c r="AE376" s="55">
        <f t="shared" si="330"/>
        <v>0</v>
      </c>
      <c r="AF376" s="55">
        <f t="shared" si="331"/>
        <v>0</v>
      </c>
      <c r="AG376" s="55">
        <f t="shared" si="312"/>
        <v>0</v>
      </c>
      <c r="AH376" s="55">
        <f t="shared" si="312"/>
        <v>0</v>
      </c>
      <c r="AI376" s="55">
        <f t="shared" si="312"/>
        <v>0</v>
      </c>
      <c r="AJ376" s="55">
        <f t="shared" si="316"/>
        <v>0</v>
      </c>
      <c r="AK376" s="404"/>
      <c r="AL376" s="456"/>
      <c r="AM376" s="49">
        <f t="shared" si="319"/>
        <v>0</v>
      </c>
      <c r="AN376" s="52"/>
      <c r="AO376" s="52"/>
      <c r="AP376" s="52"/>
      <c r="AQ376" s="52"/>
      <c r="AR376" s="52"/>
      <c r="AS376" s="52"/>
      <c r="AT376" s="404"/>
      <c r="AU376" s="447"/>
      <c r="AV376" s="49">
        <f t="shared" si="322"/>
        <v>0</v>
      </c>
      <c r="AW376" s="52"/>
      <c r="AX376" s="52"/>
      <c r="AY376" s="52"/>
      <c r="AZ376" s="52"/>
      <c r="BA376" s="52"/>
      <c r="BB376" s="52"/>
      <c r="BC376" s="404"/>
      <c r="BD376" s="450"/>
      <c r="BE376" s="49">
        <f t="shared" si="325"/>
        <v>0</v>
      </c>
      <c r="BF376" s="52"/>
      <c r="BG376" s="52"/>
      <c r="BH376" s="52"/>
      <c r="BI376" s="52"/>
      <c r="BJ376" s="52"/>
      <c r="BK376" s="52"/>
      <c r="BL376" s="404"/>
      <c r="BM376" s="453"/>
      <c r="BN376" s="49">
        <f t="shared" si="328"/>
        <v>0</v>
      </c>
      <c r="BO376" s="52"/>
      <c r="BP376" s="52"/>
      <c r="BQ376" s="52"/>
      <c r="BR376" s="52"/>
      <c r="BS376" s="52"/>
      <c r="BT376" s="52"/>
      <c r="BU376" s="418"/>
      <c r="BV376" s="419"/>
      <c r="BW376" s="419"/>
      <c r="BX376" s="419"/>
      <c r="BY376" s="419"/>
      <c r="BZ376" s="419"/>
      <c r="CA376" s="419"/>
      <c r="CB376" s="419"/>
      <c r="CC376" s="516"/>
    </row>
    <row r="377" spans="1:81" s="62" customFormat="1" ht="40.200000000000003" customHeight="1" x14ac:dyDescent="0.3">
      <c r="A377" s="38"/>
      <c r="B377" s="462"/>
      <c r="C377" s="459"/>
      <c r="D377" s="609"/>
      <c r="E377" s="612"/>
      <c r="F377" s="612"/>
      <c r="G377" s="612"/>
      <c r="H377" s="612"/>
      <c r="I377" s="612"/>
      <c r="J377" s="486"/>
      <c r="K377" s="489"/>
      <c r="L377" s="474"/>
      <c r="M377" s="477"/>
      <c r="N377" s="480"/>
      <c r="O377" s="483"/>
      <c r="P377" s="521"/>
      <c r="Q377" s="524"/>
      <c r="R377" s="404"/>
      <c r="S377" s="43"/>
      <c r="T377" s="261"/>
      <c r="U377" s="261"/>
      <c r="V377" s="261"/>
      <c r="W377" s="43"/>
      <c r="X377" s="35"/>
      <c r="Y377" s="35"/>
      <c r="Z377" s="35"/>
      <c r="AA377" s="35"/>
      <c r="AB377" s="404"/>
      <c r="AC377" s="527"/>
      <c r="AD377" s="55">
        <f t="shared" si="329"/>
        <v>0</v>
      </c>
      <c r="AE377" s="55">
        <f t="shared" si="330"/>
        <v>0</v>
      </c>
      <c r="AF377" s="55">
        <f t="shared" si="331"/>
        <v>0</v>
      </c>
      <c r="AG377" s="55">
        <f t="shared" ref="AG377:AI440" si="359">+AP377+AY377+BH377+BQ377</f>
        <v>0</v>
      </c>
      <c r="AH377" s="55">
        <f t="shared" ref="AH377:AH378" si="360">+AQ377+AZ377+BI377+BR377</f>
        <v>0</v>
      </c>
      <c r="AI377" s="55">
        <f t="shared" ref="AI377:AI378" si="361">+AR377+BA377+BJ377+BS377</f>
        <v>0</v>
      </c>
      <c r="AJ377" s="55">
        <f t="shared" si="316"/>
        <v>0</v>
      </c>
      <c r="AK377" s="404"/>
      <c r="AL377" s="456"/>
      <c r="AM377" s="49">
        <f t="shared" si="319"/>
        <v>0</v>
      </c>
      <c r="AN377" s="52"/>
      <c r="AO377" s="52"/>
      <c r="AP377" s="52"/>
      <c r="AQ377" s="52"/>
      <c r="AR377" s="52"/>
      <c r="AS377" s="52"/>
      <c r="AT377" s="404"/>
      <c r="AU377" s="447"/>
      <c r="AV377" s="49">
        <f t="shared" si="322"/>
        <v>0</v>
      </c>
      <c r="AW377" s="52"/>
      <c r="AX377" s="52"/>
      <c r="AY377" s="52"/>
      <c r="AZ377" s="52"/>
      <c r="BA377" s="52"/>
      <c r="BB377" s="52"/>
      <c r="BC377" s="404"/>
      <c r="BD377" s="450"/>
      <c r="BE377" s="49">
        <f t="shared" si="325"/>
        <v>0</v>
      </c>
      <c r="BF377" s="52"/>
      <c r="BG377" s="52"/>
      <c r="BH377" s="52"/>
      <c r="BI377" s="52"/>
      <c r="BJ377" s="52"/>
      <c r="BK377" s="52"/>
      <c r="BL377" s="404"/>
      <c r="BM377" s="453"/>
      <c r="BN377" s="49">
        <f t="shared" si="328"/>
        <v>0</v>
      </c>
      <c r="BO377" s="52"/>
      <c r="BP377" s="52"/>
      <c r="BQ377" s="52"/>
      <c r="BR377" s="52"/>
      <c r="BS377" s="52"/>
      <c r="BT377" s="52"/>
      <c r="BU377" s="418"/>
      <c r="BV377" s="419"/>
      <c r="BW377" s="419"/>
      <c r="BX377" s="419"/>
      <c r="BY377" s="419"/>
      <c r="BZ377" s="419"/>
      <c r="CA377" s="419"/>
      <c r="CB377" s="419"/>
      <c r="CC377" s="516"/>
    </row>
    <row r="378" spans="1:81" s="62" customFormat="1" ht="40.200000000000003" customHeight="1" thickBot="1" x14ac:dyDescent="0.35">
      <c r="A378" s="38"/>
      <c r="B378" s="462"/>
      <c r="C378" s="459"/>
      <c r="D378" s="610"/>
      <c r="E378" s="613"/>
      <c r="F378" s="613"/>
      <c r="G378" s="613"/>
      <c r="H378" s="613"/>
      <c r="I378" s="613"/>
      <c r="J378" s="487"/>
      <c r="K378" s="490"/>
      <c r="L378" s="475"/>
      <c r="M378" s="478"/>
      <c r="N378" s="481"/>
      <c r="O378" s="484"/>
      <c r="P378" s="522"/>
      <c r="Q378" s="525"/>
      <c r="R378" s="405"/>
      <c r="S378" s="44"/>
      <c r="T378" s="262"/>
      <c r="U378" s="262"/>
      <c r="V378" s="262"/>
      <c r="W378" s="44"/>
      <c r="X378" s="36"/>
      <c r="Y378" s="36"/>
      <c r="Z378" s="36"/>
      <c r="AA378" s="36"/>
      <c r="AB378" s="405"/>
      <c r="AC378" s="528"/>
      <c r="AD378" s="56">
        <f t="shared" si="329"/>
        <v>0</v>
      </c>
      <c r="AE378" s="56">
        <f t="shared" si="330"/>
        <v>0</v>
      </c>
      <c r="AF378" s="56">
        <f t="shared" si="331"/>
        <v>0</v>
      </c>
      <c r="AG378" s="56">
        <f t="shared" si="359"/>
        <v>0</v>
      </c>
      <c r="AH378" s="56">
        <f t="shared" si="360"/>
        <v>0</v>
      </c>
      <c r="AI378" s="56">
        <f t="shared" si="361"/>
        <v>0</v>
      </c>
      <c r="AJ378" s="56">
        <f t="shared" si="316"/>
        <v>0</v>
      </c>
      <c r="AK378" s="405"/>
      <c r="AL378" s="457"/>
      <c r="AM378" s="50">
        <f t="shared" si="319"/>
        <v>0</v>
      </c>
      <c r="AN378" s="53"/>
      <c r="AO378" s="53"/>
      <c r="AP378" s="53"/>
      <c r="AQ378" s="53"/>
      <c r="AR378" s="53"/>
      <c r="AS378" s="53"/>
      <c r="AT378" s="405"/>
      <c r="AU378" s="448"/>
      <c r="AV378" s="50">
        <f t="shared" si="322"/>
        <v>0</v>
      </c>
      <c r="AW378" s="53"/>
      <c r="AX378" s="53"/>
      <c r="AY378" s="53"/>
      <c r="AZ378" s="53"/>
      <c r="BA378" s="53"/>
      <c r="BB378" s="53"/>
      <c r="BC378" s="405"/>
      <c r="BD378" s="451"/>
      <c r="BE378" s="50">
        <f t="shared" si="325"/>
        <v>0</v>
      </c>
      <c r="BF378" s="53"/>
      <c r="BG378" s="53"/>
      <c r="BH378" s="53"/>
      <c r="BI378" s="53"/>
      <c r="BJ378" s="53"/>
      <c r="BK378" s="53"/>
      <c r="BL378" s="405"/>
      <c r="BM378" s="454"/>
      <c r="BN378" s="50">
        <f t="shared" si="328"/>
        <v>0</v>
      </c>
      <c r="BO378" s="53"/>
      <c r="BP378" s="53"/>
      <c r="BQ378" s="53"/>
      <c r="BR378" s="53"/>
      <c r="BS378" s="53"/>
      <c r="BT378" s="53"/>
      <c r="BU378" s="517"/>
      <c r="BV378" s="518"/>
      <c r="BW378" s="518"/>
      <c r="BX378" s="518"/>
      <c r="BY378" s="518"/>
      <c r="BZ378" s="518"/>
      <c r="CA378" s="518"/>
      <c r="CB378" s="518"/>
      <c r="CC378" s="519"/>
    </row>
    <row r="379" spans="1:81" s="62" customFormat="1" ht="40.200000000000003" customHeight="1" thickTop="1" x14ac:dyDescent="0.3">
      <c r="A379" s="38"/>
      <c r="B379" s="462"/>
      <c r="C379" s="459"/>
      <c r="D379" s="608"/>
      <c r="E379" s="611"/>
      <c r="F379" s="611"/>
      <c r="G379" s="611"/>
      <c r="H379" s="611"/>
      <c r="I379" s="611"/>
      <c r="J379" s="485">
        <v>514</v>
      </c>
      <c r="K379" s="488" t="str">
        <f>+Metas!K584</f>
        <v>Estrategia de protección integral generada para prevenir, sancionar y erradicar la violencia contra las mujeres en todos los ámbitos que desarrollen sus relaciones interpersonales</v>
      </c>
      <c r="L379" s="473"/>
      <c r="M379" s="476">
        <f t="shared" ref="M379" si="362">SUM(N379:Q379)</f>
        <v>0</v>
      </c>
      <c r="N379" s="479"/>
      <c r="O379" s="482"/>
      <c r="P379" s="520"/>
      <c r="Q379" s="523"/>
      <c r="R379" s="403">
        <f>+$J379</f>
        <v>514</v>
      </c>
      <c r="S379" s="253"/>
      <c r="T379" s="260"/>
      <c r="U379" s="260"/>
      <c r="V379" s="260"/>
      <c r="W379" s="42"/>
      <c r="X379" s="34"/>
      <c r="Y379" s="34"/>
      <c r="Z379" s="34"/>
      <c r="AA379" s="34"/>
      <c r="AB379" s="403">
        <f t="shared" si="314"/>
        <v>514</v>
      </c>
      <c r="AC379" s="526">
        <f t="shared" ref="AC379" si="363">+L379</f>
        <v>0</v>
      </c>
      <c r="AD379" s="54">
        <f t="shared" si="329"/>
        <v>0</v>
      </c>
      <c r="AE379" s="54">
        <f t="shared" si="330"/>
        <v>0</v>
      </c>
      <c r="AF379" s="54">
        <f t="shared" si="331"/>
        <v>0</v>
      </c>
      <c r="AG379" s="54">
        <f t="shared" si="359"/>
        <v>0</v>
      </c>
      <c r="AH379" s="54">
        <f t="shared" si="359"/>
        <v>0</v>
      </c>
      <c r="AI379" s="54">
        <f t="shared" si="359"/>
        <v>0</v>
      </c>
      <c r="AJ379" s="54">
        <f t="shared" si="316"/>
        <v>0</v>
      </c>
      <c r="AK379" s="403">
        <f t="shared" si="317"/>
        <v>514</v>
      </c>
      <c r="AL379" s="455">
        <f t="shared" ref="AL379" si="364">+N379</f>
        <v>0</v>
      </c>
      <c r="AM379" s="48">
        <f t="shared" si="319"/>
        <v>0</v>
      </c>
      <c r="AN379" s="51"/>
      <c r="AO379" s="51"/>
      <c r="AP379" s="51"/>
      <c r="AQ379" s="51"/>
      <c r="AR379" s="51"/>
      <c r="AS379" s="51"/>
      <c r="AT379" s="403">
        <f t="shared" si="320"/>
        <v>514</v>
      </c>
      <c r="AU379" s="446">
        <f t="shared" ref="AU379" si="365">+O379</f>
        <v>0</v>
      </c>
      <c r="AV379" s="48">
        <f t="shared" si="322"/>
        <v>0</v>
      </c>
      <c r="AW379" s="51"/>
      <c r="AX379" s="51"/>
      <c r="AY379" s="51"/>
      <c r="AZ379" s="51"/>
      <c r="BA379" s="51"/>
      <c r="BB379" s="51"/>
      <c r="BC379" s="403">
        <f t="shared" si="323"/>
        <v>514</v>
      </c>
      <c r="BD379" s="449">
        <f t="shared" ref="BD379" si="366">+P379</f>
        <v>0</v>
      </c>
      <c r="BE379" s="48">
        <f t="shared" si="325"/>
        <v>0</v>
      </c>
      <c r="BF379" s="51"/>
      <c r="BG379" s="51"/>
      <c r="BH379" s="51"/>
      <c r="BI379" s="51"/>
      <c r="BJ379" s="51"/>
      <c r="BK379" s="51"/>
      <c r="BL379" s="403">
        <f t="shared" si="326"/>
        <v>514</v>
      </c>
      <c r="BM379" s="452">
        <f t="shared" ref="BM379" si="367">+Q379</f>
        <v>0</v>
      </c>
      <c r="BN379" s="48">
        <f t="shared" si="328"/>
        <v>0</v>
      </c>
      <c r="BO379" s="51"/>
      <c r="BP379" s="51"/>
      <c r="BQ379" s="51"/>
      <c r="BR379" s="51"/>
      <c r="BS379" s="51"/>
      <c r="BT379" s="51"/>
      <c r="BU379" s="513"/>
      <c r="BV379" s="514"/>
      <c r="BW379" s="514"/>
      <c r="BX379" s="514"/>
      <c r="BY379" s="514"/>
      <c r="BZ379" s="514"/>
      <c r="CA379" s="514"/>
      <c r="CB379" s="514"/>
      <c r="CC379" s="515"/>
    </row>
    <row r="380" spans="1:81" s="62" customFormat="1" ht="40.200000000000003" customHeight="1" x14ac:dyDescent="0.3">
      <c r="A380" s="38"/>
      <c r="B380" s="462"/>
      <c r="C380" s="459"/>
      <c r="D380" s="609"/>
      <c r="E380" s="612"/>
      <c r="F380" s="612"/>
      <c r="G380" s="612"/>
      <c r="H380" s="612"/>
      <c r="I380" s="612"/>
      <c r="J380" s="486"/>
      <c r="K380" s="489"/>
      <c r="L380" s="474"/>
      <c r="M380" s="477"/>
      <c r="N380" s="480"/>
      <c r="O380" s="483"/>
      <c r="P380" s="521"/>
      <c r="Q380" s="524"/>
      <c r="R380" s="404"/>
      <c r="S380" s="43"/>
      <c r="T380" s="261"/>
      <c r="U380" s="261"/>
      <c r="V380" s="261"/>
      <c r="W380" s="43"/>
      <c r="X380" s="35"/>
      <c r="Y380" s="35"/>
      <c r="Z380" s="35"/>
      <c r="AA380" s="35"/>
      <c r="AB380" s="404"/>
      <c r="AC380" s="527"/>
      <c r="AD380" s="55">
        <f t="shared" si="329"/>
        <v>0</v>
      </c>
      <c r="AE380" s="55">
        <f t="shared" si="330"/>
        <v>0</v>
      </c>
      <c r="AF380" s="55">
        <f t="shared" si="331"/>
        <v>0</v>
      </c>
      <c r="AG380" s="55">
        <f t="shared" si="359"/>
        <v>0</v>
      </c>
      <c r="AH380" s="55">
        <f t="shared" si="359"/>
        <v>0</v>
      </c>
      <c r="AI380" s="55">
        <f t="shared" si="359"/>
        <v>0</v>
      </c>
      <c r="AJ380" s="55">
        <f t="shared" si="316"/>
        <v>0</v>
      </c>
      <c r="AK380" s="404"/>
      <c r="AL380" s="456"/>
      <c r="AM380" s="49">
        <f t="shared" si="319"/>
        <v>0</v>
      </c>
      <c r="AN380" s="52"/>
      <c r="AO380" s="52"/>
      <c r="AP380" s="52"/>
      <c r="AQ380" s="52"/>
      <c r="AR380" s="52"/>
      <c r="AS380" s="52"/>
      <c r="AT380" s="404"/>
      <c r="AU380" s="447"/>
      <c r="AV380" s="49">
        <f t="shared" si="322"/>
        <v>0</v>
      </c>
      <c r="AW380" s="52"/>
      <c r="AX380" s="52"/>
      <c r="AY380" s="52"/>
      <c r="AZ380" s="52"/>
      <c r="BA380" s="52"/>
      <c r="BB380" s="52"/>
      <c r="BC380" s="404"/>
      <c r="BD380" s="450"/>
      <c r="BE380" s="49">
        <f t="shared" si="325"/>
        <v>0</v>
      </c>
      <c r="BF380" s="52"/>
      <c r="BG380" s="52"/>
      <c r="BH380" s="52"/>
      <c r="BI380" s="52"/>
      <c r="BJ380" s="52"/>
      <c r="BK380" s="52"/>
      <c r="BL380" s="404"/>
      <c r="BM380" s="453"/>
      <c r="BN380" s="49">
        <f t="shared" si="328"/>
        <v>0</v>
      </c>
      <c r="BO380" s="52"/>
      <c r="BP380" s="52"/>
      <c r="BQ380" s="52"/>
      <c r="BR380" s="52"/>
      <c r="BS380" s="52"/>
      <c r="BT380" s="52"/>
      <c r="BU380" s="418"/>
      <c r="BV380" s="419"/>
      <c r="BW380" s="419"/>
      <c r="BX380" s="419"/>
      <c r="BY380" s="419"/>
      <c r="BZ380" s="419"/>
      <c r="CA380" s="419"/>
      <c r="CB380" s="419"/>
      <c r="CC380" s="516"/>
    </row>
    <row r="381" spans="1:81" s="62" customFormat="1" ht="40.200000000000003" customHeight="1" x14ac:dyDescent="0.3">
      <c r="A381" s="38"/>
      <c r="B381" s="462"/>
      <c r="C381" s="459"/>
      <c r="D381" s="609"/>
      <c r="E381" s="612"/>
      <c r="F381" s="612"/>
      <c r="G381" s="612"/>
      <c r="H381" s="612"/>
      <c r="I381" s="612"/>
      <c r="J381" s="486"/>
      <c r="K381" s="489"/>
      <c r="L381" s="474"/>
      <c r="M381" s="477"/>
      <c r="N381" s="480"/>
      <c r="O381" s="483"/>
      <c r="P381" s="521"/>
      <c r="Q381" s="524"/>
      <c r="R381" s="404"/>
      <c r="S381" s="43"/>
      <c r="T381" s="261"/>
      <c r="U381" s="261"/>
      <c r="V381" s="261"/>
      <c r="W381" s="43"/>
      <c r="X381" s="35"/>
      <c r="Y381" s="35"/>
      <c r="Z381" s="35"/>
      <c r="AA381" s="35"/>
      <c r="AB381" s="404"/>
      <c r="AC381" s="527"/>
      <c r="AD381" s="55">
        <f t="shared" si="329"/>
        <v>0</v>
      </c>
      <c r="AE381" s="55">
        <f t="shared" si="330"/>
        <v>0</v>
      </c>
      <c r="AF381" s="55">
        <f t="shared" si="331"/>
        <v>0</v>
      </c>
      <c r="AG381" s="55">
        <f t="shared" si="359"/>
        <v>0</v>
      </c>
      <c r="AH381" s="55">
        <f t="shared" si="359"/>
        <v>0</v>
      </c>
      <c r="AI381" s="55">
        <f t="shared" si="359"/>
        <v>0</v>
      </c>
      <c r="AJ381" s="55">
        <f t="shared" si="316"/>
        <v>0</v>
      </c>
      <c r="AK381" s="404"/>
      <c r="AL381" s="456"/>
      <c r="AM381" s="49">
        <f t="shared" si="319"/>
        <v>0</v>
      </c>
      <c r="AN381" s="52"/>
      <c r="AO381" s="52"/>
      <c r="AP381" s="52"/>
      <c r="AQ381" s="52"/>
      <c r="AR381" s="52"/>
      <c r="AS381" s="52"/>
      <c r="AT381" s="404"/>
      <c r="AU381" s="447"/>
      <c r="AV381" s="49">
        <f t="shared" si="322"/>
        <v>0</v>
      </c>
      <c r="AW381" s="52"/>
      <c r="AX381" s="52"/>
      <c r="AY381" s="52"/>
      <c r="AZ381" s="52"/>
      <c r="BA381" s="52"/>
      <c r="BB381" s="52"/>
      <c r="BC381" s="404"/>
      <c r="BD381" s="450"/>
      <c r="BE381" s="49">
        <f t="shared" si="325"/>
        <v>0</v>
      </c>
      <c r="BF381" s="52"/>
      <c r="BG381" s="52"/>
      <c r="BH381" s="52"/>
      <c r="BI381" s="52"/>
      <c r="BJ381" s="52"/>
      <c r="BK381" s="52"/>
      <c r="BL381" s="404"/>
      <c r="BM381" s="453"/>
      <c r="BN381" s="49">
        <f t="shared" si="328"/>
        <v>0</v>
      </c>
      <c r="BO381" s="52"/>
      <c r="BP381" s="52"/>
      <c r="BQ381" s="52"/>
      <c r="BR381" s="52"/>
      <c r="BS381" s="52"/>
      <c r="BT381" s="52"/>
      <c r="BU381" s="418"/>
      <c r="BV381" s="419"/>
      <c r="BW381" s="419"/>
      <c r="BX381" s="419"/>
      <c r="BY381" s="419"/>
      <c r="BZ381" s="419"/>
      <c r="CA381" s="419"/>
      <c r="CB381" s="419"/>
      <c r="CC381" s="516"/>
    </row>
    <row r="382" spans="1:81" s="62" customFormat="1" ht="40.200000000000003" customHeight="1" thickBot="1" x14ac:dyDescent="0.35">
      <c r="A382" s="38"/>
      <c r="B382" s="462"/>
      <c r="C382" s="460"/>
      <c r="D382" s="610"/>
      <c r="E382" s="613"/>
      <c r="F382" s="613"/>
      <c r="G382" s="613"/>
      <c r="H382" s="613"/>
      <c r="I382" s="613"/>
      <c r="J382" s="487"/>
      <c r="K382" s="490"/>
      <c r="L382" s="475"/>
      <c r="M382" s="478"/>
      <c r="N382" s="481"/>
      <c r="O382" s="484"/>
      <c r="P382" s="522"/>
      <c r="Q382" s="525"/>
      <c r="R382" s="405"/>
      <c r="S382" s="44"/>
      <c r="T382" s="262"/>
      <c r="U382" s="262"/>
      <c r="V382" s="262"/>
      <c r="W382" s="44"/>
      <c r="X382" s="36"/>
      <c r="Y382" s="36"/>
      <c r="Z382" s="36"/>
      <c r="AA382" s="36"/>
      <c r="AB382" s="405"/>
      <c r="AC382" s="528"/>
      <c r="AD382" s="56">
        <f t="shared" si="329"/>
        <v>0</v>
      </c>
      <c r="AE382" s="56">
        <f t="shared" si="330"/>
        <v>0</v>
      </c>
      <c r="AF382" s="56">
        <f t="shared" si="331"/>
        <v>0</v>
      </c>
      <c r="AG382" s="56">
        <f t="shared" si="359"/>
        <v>0</v>
      </c>
      <c r="AH382" s="56">
        <f t="shared" si="359"/>
        <v>0</v>
      </c>
      <c r="AI382" s="56">
        <f t="shared" si="359"/>
        <v>0</v>
      </c>
      <c r="AJ382" s="56">
        <f t="shared" si="316"/>
        <v>0</v>
      </c>
      <c r="AK382" s="405"/>
      <c r="AL382" s="457"/>
      <c r="AM382" s="50">
        <f t="shared" si="319"/>
        <v>0</v>
      </c>
      <c r="AN382" s="53"/>
      <c r="AO382" s="53"/>
      <c r="AP382" s="53"/>
      <c r="AQ382" s="53"/>
      <c r="AR382" s="53"/>
      <c r="AS382" s="53"/>
      <c r="AT382" s="405"/>
      <c r="AU382" s="448"/>
      <c r="AV382" s="50">
        <f t="shared" si="322"/>
        <v>0</v>
      </c>
      <c r="AW382" s="53"/>
      <c r="AX382" s="53"/>
      <c r="AY382" s="53"/>
      <c r="AZ382" s="53"/>
      <c r="BA382" s="53"/>
      <c r="BB382" s="53"/>
      <c r="BC382" s="405"/>
      <c r="BD382" s="451"/>
      <c r="BE382" s="50">
        <f t="shared" si="325"/>
        <v>0</v>
      </c>
      <c r="BF382" s="53"/>
      <c r="BG382" s="53"/>
      <c r="BH382" s="53"/>
      <c r="BI382" s="53"/>
      <c r="BJ382" s="53"/>
      <c r="BK382" s="53"/>
      <c r="BL382" s="405"/>
      <c r="BM382" s="454"/>
      <c r="BN382" s="50">
        <f t="shared" si="328"/>
        <v>0</v>
      </c>
      <c r="BO382" s="53"/>
      <c r="BP382" s="53"/>
      <c r="BQ382" s="53"/>
      <c r="BR382" s="53"/>
      <c r="BS382" s="53"/>
      <c r="BT382" s="53"/>
      <c r="BU382" s="517"/>
      <c r="BV382" s="518"/>
      <c r="BW382" s="518"/>
      <c r="BX382" s="518"/>
      <c r="BY382" s="518"/>
      <c r="BZ382" s="518"/>
      <c r="CA382" s="518"/>
      <c r="CB382" s="518"/>
      <c r="CC382" s="519"/>
    </row>
    <row r="383" spans="1:81" s="62" customFormat="1" ht="40.200000000000003" customHeight="1" thickTop="1" x14ac:dyDescent="0.3">
      <c r="A383" s="38"/>
      <c r="B383" s="462"/>
      <c r="C383" s="458" t="s">
        <v>787</v>
      </c>
      <c r="D383" s="608"/>
      <c r="E383" s="611"/>
      <c r="F383" s="611"/>
      <c r="G383" s="611"/>
      <c r="H383" s="611"/>
      <c r="I383" s="611"/>
      <c r="J383" s="485">
        <v>515</v>
      </c>
      <c r="K383" s="488" t="str">
        <f>+Metas!K585</f>
        <v>Niños, niñas y adolescentes fortalecidos en capacidades de autoprotección frente a las diferentes formas de violencia.</v>
      </c>
      <c r="L383" s="473"/>
      <c r="M383" s="476">
        <f t="shared" ref="M383" si="368">SUM(N383:Q383)</f>
        <v>0</v>
      </c>
      <c r="N383" s="479"/>
      <c r="O383" s="482"/>
      <c r="P383" s="520"/>
      <c r="Q383" s="523"/>
      <c r="R383" s="403">
        <f>+$J383</f>
        <v>515</v>
      </c>
      <c r="S383" s="253"/>
      <c r="T383" s="260"/>
      <c r="U383" s="260"/>
      <c r="V383" s="260"/>
      <c r="W383" s="42"/>
      <c r="X383" s="34"/>
      <c r="Y383" s="34"/>
      <c r="Z383" s="34"/>
      <c r="AA383" s="34"/>
      <c r="AB383" s="403">
        <f t="shared" si="314"/>
        <v>515</v>
      </c>
      <c r="AC383" s="526">
        <f t="shared" ref="AC383" si="369">+L383</f>
        <v>0</v>
      </c>
      <c r="AD383" s="54">
        <f t="shared" si="329"/>
        <v>0</v>
      </c>
      <c r="AE383" s="54">
        <f t="shared" si="330"/>
        <v>0</v>
      </c>
      <c r="AF383" s="54">
        <f t="shared" si="331"/>
        <v>0</v>
      </c>
      <c r="AG383" s="54">
        <f t="shared" si="359"/>
        <v>0</v>
      </c>
      <c r="AH383" s="54">
        <f t="shared" si="359"/>
        <v>0</v>
      </c>
      <c r="AI383" s="54">
        <f t="shared" si="359"/>
        <v>0</v>
      </c>
      <c r="AJ383" s="54">
        <f t="shared" si="316"/>
        <v>0</v>
      </c>
      <c r="AK383" s="403">
        <f t="shared" si="317"/>
        <v>515</v>
      </c>
      <c r="AL383" s="455">
        <f t="shared" ref="AL383" si="370">+N383</f>
        <v>0</v>
      </c>
      <c r="AM383" s="48">
        <f t="shared" si="319"/>
        <v>0</v>
      </c>
      <c r="AN383" s="51"/>
      <c r="AO383" s="51"/>
      <c r="AP383" s="51"/>
      <c r="AQ383" s="51"/>
      <c r="AR383" s="51"/>
      <c r="AS383" s="51"/>
      <c r="AT383" s="403">
        <f t="shared" si="320"/>
        <v>515</v>
      </c>
      <c r="AU383" s="446">
        <f t="shared" ref="AU383" si="371">+O383</f>
        <v>0</v>
      </c>
      <c r="AV383" s="48">
        <f t="shared" si="322"/>
        <v>0</v>
      </c>
      <c r="AW383" s="51"/>
      <c r="AX383" s="51"/>
      <c r="AY383" s="51"/>
      <c r="AZ383" s="51"/>
      <c r="BA383" s="51"/>
      <c r="BB383" s="51"/>
      <c r="BC383" s="403">
        <f t="shared" si="323"/>
        <v>515</v>
      </c>
      <c r="BD383" s="449">
        <f t="shared" ref="BD383" si="372">+P383</f>
        <v>0</v>
      </c>
      <c r="BE383" s="48">
        <f t="shared" si="325"/>
        <v>0</v>
      </c>
      <c r="BF383" s="51"/>
      <c r="BG383" s="51"/>
      <c r="BH383" s="51"/>
      <c r="BI383" s="51"/>
      <c r="BJ383" s="51"/>
      <c r="BK383" s="51"/>
      <c r="BL383" s="403">
        <f t="shared" si="326"/>
        <v>515</v>
      </c>
      <c r="BM383" s="452">
        <f t="shared" ref="BM383" si="373">+Q383</f>
        <v>0</v>
      </c>
      <c r="BN383" s="48">
        <f t="shared" si="328"/>
        <v>0</v>
      </c>
      <c r="BO383" s="51"/>
      <c r="BP383" s="51"/>
      <c r="BQ383" s="51"/>
      <c r="BR383" s="51"/>
      <c r="BS383" s="51"/>
      <c r="BT383" s="51"/>
      <c r="BU383" s="513"/>
      <c r="BV383" s="514"/>
      <c r="BW383" s="514"/>
      <c r="BX383" s="514"/>
      <c r="BY383" s="514"/>
      <c r="BZ383" s="514"/>
      <c r="CA383" s="514"/>
      <c r="CB383" s="514"/>
      <c r="CC383" s="515"/>
    </row>
    <row r="384" spans="1:81" s="62" customFormat="1" ht="40.200000000000003" customHeight="1" x14ac:dyDescent="0.3">
      <c r="A384" s="38"/>
      <c r="B384" s="462"/>
      <c r="C384" s="459"/>
      <c r="D384" s="609"/>
      <c r="E384" s="612"/>
      <c r="F384" s="612"/>
      <c r="G384" s="612"/>
      <c r="H384" s="612"/>
      <c r="I384" s="612"/>
      <c r="J384" s="486"/>
      <c r="K384" s="489"/>
      <c r="L384" s="474"/>
      <c r="M384" s="477"/>
      <c r="N384" s="480"/>
      <c r="O384" s="483"/>
      <c r="P384" s="521"/>
      <c r="Q384" s="524"/>
      <c r="R384" s="404"/>
      <c r="S384" s="43"/>
      <c r="T384" s="261"/>
      <c r="U384" s="261"/>
      <c r="V384" s="261"/>
      <c r="W384" s="43"/>
      <c r="X384" s="35"/>
      <c r="Y384" s="35"/>
      <c r="Z384" s="35"/>
      <c r="AA384" s="35"/>
      <c r="AB384" s="404"/>
      <c r="AC384" s="527"/>
      <c r="AD384" s="55">
        <f t="shared" si="329"/>
        <v>0</v>
      </c>
      <c r="AE384" s="55">
        <f t="shared" si="330"/>
        <v>0</v>
      </c>
      <c r="AF384" s="55">
        <f t="shared" si="331"/>
        <v>0</v>
      </c>
      <c r="AG384" s="55">
        <f t="shared" si="359"/>
        <v>0</v>
      </c>
      <c r="AH384" s="55">
        <f t="shared" si="359"/>
        <v>0</v>
      </c>
      <c r="AI384" s="55">
        <f t="shared" si="359"/>
        <v>0</v>
      </c>
      <c r="AJ384" s="55">
        <f t="shared" si="316"/>
        <v>0</v>
      </c>
      <c r="AK384" s="404"/>
      <c r="AL384" s="456"/>
      <c r="AM384" s="49">
        <f t="shared" si="319"/>
        <v>0</v>
      </c>
      <c r="AN384" s="52"/>
      <c r="AO384" s="52"/>
      <c r="AP384" s="52"/>
      <c r="AQ384" s="52"/>
      <c r="AR384" s="52"/>
      <c r="AS384" s="52"/>
      <c r="AT384" s="404"/>
      <c r="AU384" s="447"/>
      <c r="AV384" s="49">
        <f t="shared" si="322"/>
        <v>0</v>
      </c>
      <c r="AW384" s="52"/>
      <c r="AX384" s="52"/>
      <c r="AY384" s="52"/>
      <c r="AZ384" s="52"/>
      <c r="BA384" s="52"/>
      <c r="BB384" s="52"/>
      <c r="BC384" s="404"/>
      <c r="BD384" s="450"/>
      <c r="BE384" s="49">
        <f t="shared" si="325"/>
        <v>0</v>
      </c>
      <c r="BF384" s="52"/>
      <c r="BG384" s="52"/>
      <c r="BH384" s="52"/>
      <c r="BI384" s="52"/>
      <c r="BJ384" s="52"/>
      <c r="BK384" s="52"/>
      <c r="BL384" s="404"/>
      <c r="BM384" s="453"/>
      <c r="BN384" s="49">
        <f t="shared" si="328"/>
        <v>0</v>
      </c>
      <c r="BO384" s="52"/>
      <c r="BP384" s="52"/>
      <c r="BQ384" s="52"/>
      <c r="BR384" s="52"/>
      <c r="BS384" s="52"/>
      <c r="BT384" s="52"/>
      <c r="BU384" s="418"/>
      <c r="BV384" s="419"/>
      <c r="BW384" s="419"/>
      <c r="BX384" s="419"/>
      <c r="BY384" s="419"/>
      <c r="BZ384" s="419"/>
      <c r="CA384" s="419"/>
      <c r="CB384" s="419"/>
      <c r="CC384" s="516"/>
    </row>
    <row r="385" spans="1:81" s="62" customFormat="1" ht="40.200000000000003" customHeight="1" x14ac:dyDescent="0.3">
      <c r="A385" s="38"/>
      <c r="B385" s="462"/>
      <c r="C385" s="459"/>
      <c r="D385" s="609"/>
      <c r="E385" s="612"/>
      <c r="F385" s="612"/>
      <c r="G385" s="612"/>
      <c r="H385" s="612"/>
      <c r="I385" s="612"/>
      <c r="J385" s="486"/>
      <c r="K385" s="489"/>
      <c r="L385" s="474"/>
      <c r="M385" s="477"/>
      <c r="N385" s="480"/>
      <c r="O385" s="483"/>
      <c r="P385" s="521"/>
      <c r="Q385" s="524"/>
      <c r="R385" s="404"/>
      <c r="S385" s="43"/>
      <c r="T385" s="261"/>
      <c r="U385" s="261"/>
      <c r="V385" s="261"/>
      <c r="W385" s="43"/>
      <c r="X385" s="35"/>
      <c r="Y385" s="35"/>
      <c r="Z385" s="35"/>
      <c r="AA385" s="35"/>
      <c r="AB385" s="404"/>
      <c r="AC385" s="527"/>
      <c r="AD385" s="55">
        <f t="shared" si="329"/>
        <v>0</v>
      </c>
      <c r="AE385" s="55">
        <f t="shared" si="330"/>
        <v>0</v>
      </c>
      <c r="AF385" s="55">
        <f t="shared" si="331"/>
        <v>0</v>
      </c>
      <c r="AG385" s="55">
        <f t="shared" si="359"/>
        <v>0</v>
      </c>
      <c r="AH385" s="55">
        <f t="shared" si="359"/>
        <v>0</v>
      </c>
      <c r="AI385" s="55">
        <f t="shared" si="359"/>
        <v>0</v>
      </c>
      <c r="AJ385" s="55">
        <f t="shared" si="316"/>
        <v>0</v>
      </c>
      <c r="AK385" s="404"/>
      <c r="AL385" s="456"/>
      <c r="AM385" s="49">
        <f t="shared" si="319"/>
        <v>0</v>
      </c>
      <c r="AN385" s="52"/>
      <c r="AO385" s="52"/>
      <c r="AP385" s="52"/>
      <c r="AQ385" s="52"/>
      <c r="AR385" s="52"/>
      <c r="AS385" s="52"/>
      <c r="AT385" s="404"/>
      <c r="AU385" s="447"/>
      <c r="AV385" s="49">
        <f t="shared" si="322"/>
        <v>0</v>
      </c>
      <c r="AW385" s="52"/>
      <c r="AX385" s="52"/>
      <c r="AY385" s="52"/>
      <c r="AZ385" s="52"/>
      <c r="BA385" s="52"/>
      <c r="BB385" s="52"/>
      <c r="BC385" s="404"/>
      <c r="BD385" s="450"/>
      <c r="BE385" s="49">
        <f t="shared" si="325"/>
        <v>0</v>
      </c>
      <c r="BF385" s="52"/>
      <c r="BG385" s="52"/>
      <c r="BH385" s="52"/>
      <c r="BI385" s="52"/>
      <c r="BJ385" s="52"/>
      <c r="BK385" s="52"/>
      <c r="BL385" s="404"/>
      <c r="BM385" s="453"/>
      <c r="BN385" s="49">
        <f t="shared" si="328"/>
        <v>0</v>
      </c>
      <c r="BO385" s="52"/>
      <c r="BP385" s="52"/>
      <c r="BQ385" s="52"/>
      <c r="BR385" s="52"/>
      <c r="BS385" s="52"/>
      <c r="BT385" s="52"/>
      <c r="BU385" s="418"/>
      <c r="BV385" s="419"/>
      <c r="BW385" s="419"/>
      <c r="BX385" s="419"/>
      <c r="BY385" s="419"/>
      <c r="BZ385" s="419"/>
      <c r="CA385" s="419"/>
      <c r="CB385" s="419"/>
      <c r="CC385" s="516"/>
    </row>
    <row r="386" spans="1:81" s="62" customFormat="1" ht="40.200000000000003" customHeight="1" thickBot="1" x14ac:dyDescent="0.35">
      <c r="A386" s="38"/>
      <c r="B386" s="462"/>
      <c r="C386" s="459"/>
      <c r="D386" s="610"/>
      <c r="E386" s="613"/>
      <c r="F386" s="613"/>
      <c r="G386" s="613"/>
      <c r="H386" s="613"/>
      <c r="I386" s="613"/>
      <c r="J386" s="487"/>
      <c r="K386" s="490"/>
      <c r="L386" s="475"/>
      <c r="M386" s="478"/>
      <c r="N386" s="481"/>
      <c r="O386" s="484"/>
      <c r="P386" s="522"/>
      <c r="Q386" s="525"/>
      <c r="R386" s="405"/>
      <c r="S386" s="44"/>
      <c r="T386" s="262"/>
      <c r="U386" s="262"/>
      <c r="V386" s="262"/>
      <c r="W386" s="44"/>
      <c r="X386" s="36"/>
      <c r="Y386" s="36"/>
      <c r="Z386" s="36"/>
      <c r="AA386" s="36"/>
      <c r="AB386" s="405"/>
      <c r="AC386" s="528"/>
      <c r="AD386" s="56">
        <f t="shared" si="329"/>
        <v>0</v>
      </c>
      <c r="AE386" s="56">
        <f t="shared" si="330"/>
        <v>0</v>
      </c>
      <c r="AF386" s="56">
        <f t="shared" si="331"/>
        <v>0</v>
      </c>
      <c r="AG386" s="56">
        <f t="shared" si="359"/>
        <v>0</v>
      </c>
      <c r="AH386" s="56">
        <f t="shared" si="359"/>
        <v>0</v>
      </c>
      <c r="AI386" s="56">
        <f t="shared" si="359"/>
        <v>0</v>
      </c>
      <c r="AJ386" s="56">
        <f t="shared" si="316"/>
        <v>0</v>
      </c>
      <c r="AK386" s="405"/>
      <c r="AL386" s="457"/>
      <c r="AM386" s="50">
        <f t="shared" si="319"/>
        <v>0</v>
      </c>
      <c r="AN386" s="53"/>
      <c r="AO386" s="53"/>
      <c r="AP386" s="53"/>
      <c r="AQ386" s="53"/>
      <c r="AR386" s="53"/>
      <c r="AS386" s="53"/>
      <c r="AT386" s="405"/>
      <c r="AU386" s="448"/>
      <c r="AV386" s="50">
        <f t="shared" si="322"/>
        <v>0</v>
      </c>
      <c r="AW386" s="53"/>
      <c r="AX386" s="53"/>
      <c r="AY386" s="53"/>
      <c r="AZ386" s="53"/>
      <c r="BA386" s="53"/>
      <c r="BB386" s="53"/>
      <c r="BC386" s="405"/>
      <c r="BD386" s="451"/>
      <c r="BE386" s="50">
        <f t="shared" si="325"/>
        <v>0</v>
      </c>
      <c r="BF386" s="53"/>
      <c r="BG386" s="53"/>
      <c r="BH386" s="53"/>
      <c r="BI386" s="53"/>
      <c r="BJ386" s="53"/>
      <c r="BK386" s="53"/>
      <c r="BL386" s="405"/>
      <c r="BM386" s="454"/>
      <c r="BN386" s="50">
        <f t="shared" si="328"/>
        <v>0</v>
      </c>
      <c r="BO386" s="53"/>
      <c r="BP386" s="53"/>
      <c r="BQ386" s="53"/>
      <c r="BR386" s="53"/>
      <c r="BS386" s="53"/>
      <c r="BT386" s="53"/>
      <c r="BU386" s="517"/>
      <c r="BV386" s="518"/>
      <c r="BW386" s="518"/>
      <c r="BX386" s="518"/>
      <c r="BY386" s="518"/>
      <c r="BZ386" s="518"/>
      <c r="CA386" s="518"/>
      <c r="CB386" s="518"/>
      <c r="CC386" s="519"/>
    </row>
    <row r="387" spans="1:81" s="62" customFormat="1" ht="40.200000000000003" customHeight="1" thickTop="1" x14ac:dyDescent="0.3">
      <c r="A387" s="38"/>
      <c r="B387" s="462"/>
      <c r="C387" s="459"/>
      <c r="D387" s="608"/>
      <c r="E387" s="611"/>
      <c r="F387" s="611"/>
      <c r="G387" s="611"/>
      <c r="H387" s="611"/>
      <c r="I387" s="611"/>
      <c r="J387" s="485">
        <v>516</v>
      </c>
      <c r="K387" s="488" t="str">
        <f>+Metas!K586</f>
        <v>Talleres de sensibilización y/o educación de la ruta de atención y protocolos de protección para prevenir la violencia intrafamiliar.</v>
      </c>
      <c r="L387" s="473"/>
      <c r="M387" s="476">
        <f t="shared" ref="M387" si="374">SUM(N387:Q387)</f>
        <v>0</v>
      </c>
      <c r="N387" s="479"/>
      <c r="O387" s="482"/>
      <c r="P387" s="520"/>
      <c r="Q387" s="523"/>
      <c r="R387" s="403">
        <f>+$J387</f>
        <v>516</v>
      </c>
      <c r="S387" s="253"/>
      <c r="T387" s="260"/>
      <c r="U387" s="260"/>
      <c r="V387" s="260"/>
      <c r="W387" s="42"/>
      <c r="X387" s="34"/>
      <c r="Y387" s="34"/>
      <c r="Z387" s="34"/>
      <c r="AA387" s="34"/>
      <c r="AB387" s="403">
        <f t="shared" si="314"/>
        <v>516</v>
      </c>
      <c r="AC387" s="526">
        <f t="shared" ref="AC387" si="375">+L387</f>
        <v>0</v>
      </c>
      <c r="AD387" s="54">
        <f t="shared" si="329"/>
        <v>0</v>
      </c>
      <c r="AE387" s="54">
        <f t="shared" si="330"/>
        <v>0</v>
      </c>
      <c r="AF387" s="54">
        <f t="shared" si="331"/>
        <v>0</v>
      </c>
      <c r="AG387" s="54">
        <f t="shared" si="359"/>
        <v>0</v>
      </c>
      <c r="AH387" s="54">
        <f t="shared" si="359"/>
        <v>0</v>
      </c>
      <c r="AI387" s="54">
        <f t="shared" si="359"/>
        <v>0</v>
      </c>
      <c r="AJ387" s="54">
        <f t="shared" si="316"/>
        <v>0</v>
      </c>
      <c r="AK387" s="403">
        <f t="shared" si="317"/>
        <v>516</v>
      </c>
      <c r="AL387" s="455">
        <f t="shared" ref="AL387" si="376">+N387</f>
        <v>0</v>
      </c>
      <c r="AM387" s="48">
        <f t="shared" si="319"/>
        <v>0</v>
      </c>
      <c r="AN387" s="51"/>
      <c r="AO387" s="51"/>
      <c r="AP387" s="51"/>
      <c r="AQ387" s="51"/>
      <c r="AR387" s="51"/>
      <c r="AS387" s="51"/>
      <c r="AT387" s="403">
        <f t="shared" si="320"/>
        <v>516</v>
      </c>
      <c r="AU387" s="446">
        <f t="shared" ref="AU387" si="377">+O387</f>
        <v>0</v>
      </c>
      <c r="AV387" s="48">
        <f t="shared" si="322"/>
        <v>0</v>
      </c>
      <c r="AW387" s="51"/>
      <c r="AX387" s="51"/>
      <c r="AY387" s="51"/>
      <c r="AZ387" s="51"/>
      <c r="BA387" s="51"/>
      <c r="BB387" s="51"/>
      <c r="BC387" s="403">
        <f t="shared" si="323"/>
        <v>516</v>
      </c>
      <c r="BD387" s="449">
        <f t="shared" ref="BD387" si="378">+P387</f>
        <v>0</v>
      </c>
      <c r="BE387" s="48">
        <f t="shared" si="325"/>
        <v>0</v>
      </c>
      <c r="BF387" s="51"/>
      <c r="BG387" s="51"/>
      <c r="BH387" s="51"/>
      <c r="BI387" s="51"/>
      <c r="BJ387" s="51"/>
      <c r="BK387" s="51"/>
      <c r="BL387" s="403">
        <f t="shared" si="326"/>
        <v>516</v>
      </c>
      <c r="BM387" s="452">
        <f t="shared" ref="BM387" si="379">+Q387</f>
        <v>0</v>
      </c>
      <c r="BN387" s="48">
        <f t="shared" si="328"/>
        <v>0</v>
      </c>
      <c r="BO387" s="51"/>
      <c r="BP387" s="51"/>
      <c r="BQ387" s="51"/>
      <c r="BR387" s="51"/>
      <c r="BS387" s="51"/>
      <c r="BT387" s="51"/>
      <c r="BU387" s="513"/>
      <c r="BV387" s="514"/>
      <c r="BW387" s="514"/>
      <c r="BX387" s="514"/>
      <c r="BY387" s="514"/>
      <c r="BZ387" s="514"/>
      <c r="CA387" s="514"/>
      <c r="CB387" s="514"/>
      <c r="CC387" s="515"/>
    </row>
    <row r="388" spans="1:81" s="62" customFormat="1" ht="40.200000000000003" customHeight="1" x14ac:dyDescent="0.3">
      <c r="A388" s="38"/>
      <c r="B388" s="462"/>
      <c r="C388" s="459"/>
      <c r="D388" s="609"/>
      <c r="E388" s="612"/>
      <c r="F388" s="612"/>
      <c r="G388" s="612"/>
      <c r="H388" s="612"/>
      <c r="I388" s="612"/>
      <c r="J388" s="486"/>
      <c r="K388" s="489"/>
      <c r="L388" s="474"/>
      <c r="M388" s="477"/>
      <c r="N388" s="480"/>
      <c r="O388" s="483"/>
      <c r="P388" s="521"/>
      <c r="Q388" s="524"/>
      <c r="R388" s="404"/>
      <c r="S388" s="43"/>
      <c r="T388" s="261"/>
      <c r="U388" s="261"/>
      <c r="V388" s="261"/>
      <c r="W388" s="43"/>
      <c r="X388" s="35"/>
      <c r="Y388" s="35"/>
      <c r="Z388" s="35"/>
      <c r="AA388" s="35"/>
      <c r="AB388" s="404"/>
      <c r="AC388" s="527"/>
      <c r="AD388" s="55">
        <f t="shared" si="329"/>
        <v>0</v>
      </c>
      <c r="AE388" s="55">
        <f t="shared" si="330"/>
        <v>0</v>
      </c>
      <c r="AF388" s="55">
        <f t="shared" si="331"/>
        <v>0</v>
      </c>
      <c r="AG388" s="55">
        <f t="shared" si="359"/>
        <v>0</v>
      </c>
      <c r="AH388" s="55">
        <f t="shared" si="359"/>
        <v>0</v>
      </c>
      <c r="AI388" s="55">
        <f t="shared" si="359"/>
        <v>0</v>
      </c>
      <c r="AJ388" s="55">
        <f t="shared" si="316"/>
        <v>0</v>
      </c>
      <c r="AK388" s="404"/>
      <c r="AL388" s="456"/>
      <c r="AM388" s="49">
        <f t="shared" si="319"/>
        <v>0</v>
      </c>
      <c r="AN388" s="52"/>
      <c r="AO388" s="52"/>
      <c r="AP388" s="52"/>
      <c r="AQ388" s="52"/>
      <c r="AR388" s="52"/>
      <c r="AS388" s="52"/>
      <c r="AT388" s="404"/>
      <c r="AU388" s="447"/>
      <c r="AV388" s="49">
        <f t="shared" si="322"/>
        <v>0</v>
      </c>
      <c r="AW388" s="52"/>
      <c r="AX388" s="52"/>
      <c r="AY388" s="52"/>
      <c r="AZ388" s="52"/>
      <c r="BA388" s="52"/>
      <c r="BB388" s="52"/>
      <c r="BC388" s="404"/>
      <c r="BD388" s="450"/>
      <c r="BE388" s="49">
        <f t="shared" si="325"/>
        <v>0</v>
      </c>
      <c r="BF388" s="52"/>
      <c r="BG388" s="52"/>
      <c r="BH388" s="52"/>
      <c r="BI388" s="52"/>
      <c r="BJ388" s="52"/>
      <c r="BK388" s="52"/>
      <c r="BL388" s="404"/>
      <c r="BM388" s="453"/>
      <c r="BN388" s="49">
        <f t="shared" si="328"/>
        <v>0</v>
      </c>
      <c r="BO388" s="52"/>
      <c r="BP388" s="52"/>
      <c r="BQ388" s="52"/>
      <c r="BR388" s="52"/>
      <c r="BS388" s="52"/>
      <c r="BT388" s="52"/>
      <c r="BU388" s="418"/>
      <c r="BV388" s="419"/>
      <c r="BW388" s="419"/>
      <c r="BX388" s="419"/>
      <c r="BY388" s="419"/>
      <c r="BZ388" s="419"/>
      <c r="CA388" s="419"/>
      <c r="CB388" s="419"/>
      <c r="CC388" s="516"/>
    </row>
    <row r="389" spans="1:81" s="62" customFormat="1" ht="40.200000000000003" customHeight="1" x14ac:dyDescent="0.3">
      <c r="A389" s="38"/>
      <c r="B389" s="462"/>
      <c r="C389" s="459"/>
      <c r="D389" s="609"/>
      <c r="E389" s="612"/>
      <c r="F389" s="612"/>
      <c r="G389" s="612"/>
      <c r="H389" s="612"/>
      <c r="I389" s="612"/>
      <c r="J389" s="486"/>
      <c r="K389" s="489"/>
      <c r="L389" s="474"/>
      <c r="M389" s="477"/>
      <c r="N389" s="480"/>
      <c r="O389" s="483"/>
      <c r="P389" s="521"/>
      <c r="Q389" s="524"/>
      <c r="R389" s="404"/>
      <c r="S389" s="43"/>
      <c r="T389" s="261"/>
      <c r="U389" s="261"/>
      <c r="V389" s="261"/>
      <c r="W389" s="43"/>
      <c r="X389" s="35"/>
      <c r="Y389" s="35"/>
      <c r="Z389" s="35"/>
      <c r="AA389" s="35"/>
      <c r="AB389" s="404"/>
      <c r="AC389" s="527"/>
      <c r="AD389" s="55">
        <f t="shared" si="329"/>
        <v>0</v>
      </c>
      <c r="AE389" s="55">
        <f t="shared" si="330"/>
        <v>0</v>
      </c>
      <c r="AF389" s="55">
        <f t="shared" si="331"/>
        <v>0</v>
      </c>
      <c r="AG389" s="55">
        <f t="shared" si="359"/>
        <v>0</v>
      </c>
      <c r="AH389" s="55">
        <f t="shared" si="359"/>
        <v>0</v>
      </c>
      <c r="AI389" s="55">
        <f t="shared" si="359"/>
        <v>0</v>
      </c>
      <c r="AJ389" s="55">
        <f t="shared" si="316"/>
        <v>0</v>
      </c>
      <c r="AK389" s="404"/>
      <c r="AL389" s="456"/>
      <c r="AM389" s="49">
        <f t="shared" si="319"/>
        <v>0</v>
      </c>
      <c r="AN389" s="52"/>
      <c r="AO389" s="52"/>
      <c r="AP389" s="52"/>
      <c r="AQ389" s="52"/>
      <c r="AR389" s="52"/>
      <c r="AS389" s="52"/>
      <c r="AT389" s="404"/>
      <c r="AU389" s="447"/>
      <c r="AV389" s="49">
        <f t="shared" si="322"/>
        <v>0</v>
      </c>
      <c r="AW389" s="52"/>
      <c r="AX389" s="52"/>
      <c r="AY389" s="52"/>
      <c r="AZ389" s="52"/>
      <c r="BA389" s="52"/>
      <c r="BB389" s="52"/>
      <c r="BC389" s="404"/>
      <c r="BD389" s="450"/>
      <c r="BE389" s="49">
        <f t="shared" si="325"/>
        <v>0</v>
      </c>
      <c r="BF389" s="52"/>
      <c r="BG389" s="52"/>
      <c r="BH389" s="52"/>
      <c r="BI389" s="52"/>
      <c r="BJ389" s="52"/>
      <c r="BK389" s="52"/>
      <c r="BL389" s="404"/>
      <c r="BM389" s="453"/>
      <c r="BN389" s="49">
        <f t="shared" si="328"/>
        <v>0</v>
      </c>
      <c r="BO389" s="52"/>
      <c r="BP389" s="52"/>
      <c r="BQ389" s="52"/>
      <c r="BR389" s="52"/>
      <c r="BS389" s="52"/>
      <c r="BT389" s="52"/>
      <c r="BU389" s="418"/>
      <c r="BV389" s="419"/>
      <c r="BW389" s="419"/>
      <c r="BX389" s="419"/>
      <c r="BY389" s="419"/>
      <c r="BZ389" s="419"/>
      <c r="CA389" s="419"/>
      <c r="CB389" s="419"/>
      <c r="CC389" s="516"/>
    </row>
    <row r="390" spans="1:81" s="62" customFormat="1" ht="40.200000000000003" customHeight="1" thickBot="1" x14ac:dyDescent="0.35">
      <c r="A390" s="38"/>
      <c r="B390" s="462"/>
      <c r="C390" s="459"/>
      <c r="D390" s="610"/>
      <c r="E390" s="613"/>
      <c r="F390" s="613"/>
      <c r="G390" s="613"/>
      <c r="H390" s="613"/>
      <c r="I390" s="613"/>
      <c r="J390" s="487"/>
      <c r="K390" s="490"/>
      <c r="L390" s="475"/>
      <c r="M390" s="478"/>
      <c r="N390" s="481"/>
      <c r="O390" s="484"/>
      <c r="P390" s="522"/>
      <c r="Q390" s="525"/>
      <c r="R390" s="405"/>
      <c r="S390" s="44"/>
      <c r="T390" s="262"/>
      <c r="U390" s="262"/>
      <c r="V390" s="262"/>
      <c r="W390" s="44"/>
      <c r="X390" s="36"/>
      <c r="Y390" s="36"/>
      <c r="Z390" s="36"/>
      <c r="AA390" s="36"/>
      <c r="AB390" s="405"/>
      <c r="AC390" s="528"/>
      <c r="AD390" s="56">
        <f t="shared" si="329"/>
        <v>0</v>
      </c>
      <c r="AE390" s="56">
        <f t="shared" si="330"/>
        <v>0</v>
      </c>
      <c r="AF390" s="56">
        <f t="shared" si="331"/>
        <v>0</v>
      </c>
      <c r="AG390" s="56">
        <f t="shared" si="359"/>
        <v>0</v>
      </c>
      <c r="AH390" s="56">
        <f t="shared" si="359"/>
        <v>0</v>
      </c>
      <c r="AI390" s="56">
        <f t="shared" si="359"/>
        <v>0</v>
      </c>
      <c r="AJ390" s="56">
        <f t="shared" si="316"/>
        <v>0</v>
      </c>
      <c r="AK390" s="405"/>
      <c r="AL390" s="457"/>
      <c r="AM390" s="50">
        <f t="shared" si="319"/>
        <v>0</v>
      </c>
      <c r="AN390" s="53"/>
      <c r="AO390" s="53"/>
      <c r="AP390" s="53"/>
      <c r="AQ390" s="53"/>
      <c r="AR390" s="53"/>
      <c r="AS390" s="53"/>
      <c r="AT390" s="405"/>
      <c r="AU390" s="448"/>
      <c r="AV390" s="50">
        <f t="shared" si="322"/>
        <v>0</v>
      </c>
      <c r="AW390" s="53"/>
      <c r="AX390" s="53"/>
      <c r="AY390" s="53"/>
      <c r="AZ390" s="53"/>
      <c r="BA390" s="53"/>
      <c r="BB390" s="53"/>
      <c r="BC390" s="405"/>
      <c r="BD390" s="451"/>
      <c r="BE390" s="50">
        <f t="shared" si="325"/>
        <v>0</v>
      </c>
      <c r="BF390" s="53"/>
      <c r="BG390" s="53"/>
      <c r="BH390" s="53"/>
      <c r="BI390" s="53"/>
      <c r="BJ390" s="53"/>
      <c r="BK390" s="53"/>
      <c r="BL390" s="405"/>
      <c r="BM390" s="454"/>
      <c r="BN390" s="50">
        <f t="shared" si="328"/>
        <v>0</v>
      </c>
      <c r="BO390" s="53"/>
      <c r="BP390" s="53"/>
      <c r="BQ390" s="53"/>
      <c r="BR390" s="53"/>
      <c r="BS390" s="53"/>
      <c r="BT390" s="53"/>
      <c r="BU390" s="517"/>
      <c r="BV390" s="518"/>
      <c r="BW390" s="518"/>
      <c r="BX390" s="518"/>
      <c r="BY390" s="518"/>
      <c r="BZ390" s="518"/>
      <c r="CA390" s="518"/>
      <c r="CB390" s="518"/>
      <c r="CC390" s="519"/>
    </row>
    <row r="391" spans="1:81" s="62" customFormat="1" ht="40.200000000000003" customHeight="1" thickTop="1" x14ac:dyDescent="0.3">
      <c r="A391" s="38"/>
      <c r="B391" s="462"/>
      <c r="C391" s="459"/>
      <c r="D391" s="608"/>
      <c r="E391" s="611"/>
      <c r="F391" s="611"/>
      <c r="G391" s="611"/>
      <c r="H391" s="611"/>
      <c r="I391" s="611"/>
      <c r="J391" s="485">
        <v>517</v>
      </c>
      <c r="K391" s="488" t="str">
        <f>+Metas!K587</f>
        <v>Talleres de sensibilización y/o educación de la ruta de atención y protocolos de protección para prevenir la violencia escolar.</v>
      </c>
      <c r="L391" s="473"/>
      <c r="M391" s="476">
        <f t="shared" ref="M391" si="380">SUM(N391:Q391)</f>
        <v>0</v>
      </c>
      <c r="N391" s="479"/>
      <c r="O391" s="482"/>
      <c r="P391" s="520"/>
      <c r="Q391" s="523"/>
      <c r="R391" s="403">
        <f>+$J391</f>
        <v>517</v>
      </c>
      <c r="S391" s="253"/>
      <c r="T391" s="260"/>
      <c r="U391" s="260"/>
      <c r="V391" s="260"/>
      <c r="W391" s="42"/>
      <c r="X391" s="34"/>
      <c r="Y391" s="34"/>
      <c r="Z391" s="34"/>
      <c r="AA391" s="34"/>
      <c r="AB391" s="403">
        <f t="shared" si="314"/>
        <v>517</v>
      </c>
      <c r="AC391" s="526">
        <f t="shared" ref="AC391" si="381">+L391</f>
        <v>0</v>
      </c>
      <c r="AD391" s="54">
        <f t="shared" si="329"/>
        <v>0</v>
      </c>
      <c r="AE391" s="54">
        <f t="shared" si="330"/>
        <v>0</v>
      </c>
      <c r="AF391" s="54">
        <f t="shared" si="331"/>
        <v>0</v>
      </c>
      <c r="AG391" s="54">
        <f t="shared" si="359"/>
        <v>0</v>
      </c>
      <c r="AH391" s="54">
        <f t="shared" si="359"/>
        <v>0</v>
      </c>
      <c r="AI391" s="54">
        <f t="shared" si="359"/>
        <v>0</v>
      </c>
      <c r="AJ391" s="54">
        <f t="shared" si="316"/>
        <v>0</v>
      </c>
      <c r="AK391" s="403">
        <f t="shared" si="317"/>
        <v>517</v>
      </c>
      <c r="AL391" s="455">
        <f t="shared" ref="AL391" si="382">+N391</f>
        <v>0</v>
      </c>
      <c r="AM391" s="48">
        <f t="shared" si="319"/>
        <v>0</v>
      </c>
      <c r="AN391" s="51"/>
      <c r="AO391" s="51"/>
      <c r="AP391" s="51"/>
      <c r="AQ391" s="51"/>
      <c r="AR391" s="51"/>
      <c r="AS391" s="51"/>
      <c r="AT391" s="403">
        <f t="shared" si="320"/>
        <v>517</v>
      </c>
      <c r="AU391" s="446">
        <f t="shared" ref="AU391" si="383">+O391</f>
        <v>0</v>
      </c>
      <c r="AV391" s="48">
        <f t="shared" si="322"/>
        <v>0</v>
      </c>
      <c r="AW391" s="51"/>
      <c r="AX391" s="51"/>
      <c r="AY391" s="51"/>
      <c r="AZ391" s="51"/>
      <c r="BA391" s="51"/>
      <c r="BB391" s="51"/>
      <c r="BC391" s="403">
        <f t="shared" si="323"/>
        <v>517</v>
      </c>
      <c r="BD391" s="449">
        <f t="shared" ref="BD391" si="384">+P391</f>
        <v>0</v>
      </c>
      <c r="BE391" s="48">
        <f t="shared" si="325"/>
        <v>0</v>
      </c>
      <c r="BF391" s="51"/>
      <c r="BG391" s="51"/>
      <c r="BH391" s="51"/>
      <c r="BI391" s="51"/>
      <c r="BJ391" s="51"/>
      <c r="BK391" s="51"/>
      <c r="BL391" s="403">
        <f t="shared" si="326"/>
        <v>517</v>
      </c>
      <c r="BM391" s="452">
        <f t="shared" ref="BM391" si="385">+Q391</f>
        <v>0</v>
      </c>
      <c r="BN391" s="48">
        <f t="shared" si="328"/>
        <v>0</v>
      </c>
      <c r="BO391" s="51"/>
      <c r="BP391" s="51"/>
      <c r="BQ391" s="51"/>
      <c r="BR391" s="51"/>
      <c r="BS391" s="51"/>
      <c r="BT391" s="51"/>
      <c r="BU391" s="513"/>
      <c r="BV391" s="514"/>
      <c r="BW391" s="514"/>
      <c r="BX391" s="514"/>
      <c r="BY391" s="514"/>
      <c r="BZ391" s="514"/>
      <c r="CA391" s="514"/>
      <c r="CB391" s="514"/>
      <c r="CC391" s="515"/>
    </row>
    <row r="392" spans="1:81" s="62" customFormat="1" ht="40.200000000000003" customHeight="1" x14ac:dyDescent="0.3">
      <c r="A392" s="38"/>
      <c r="B392" s="462"/>
      <c r="C392" s="459"/>
      <c r="D392" s="609"/>
      <c r="E392" s="612"/>
      <c r="F392" s="612"/>
      <c r="G392" s="612"/>
      <c r="H392" s="612"/>
      <c r="I392" s="612"/>
      <c r="J392" s="486"/>
      <c r="K392" s="489"/>
      <c r="L392" s="474"/>
      <c r="M392" s="477"/>
      <c r="N392" s="480"/>
      <c r="O392" s="483"/>
      <c r="P392" s="521"/>
      <c r="Q392" s="524"/>
      <c r="R392" s="404"/>
      <c r="S392" s="43"/>
      <c r="T392" s="261"/>
      <c r="U392" s="261"/>
      <c r="V392" s="261"/>
      <c r="W392" s="43"/>
      <c r="X392" s="35"/>
      <c r="Y392" s="35"/>
      <c r="Z392" s="35"/>
      <c r="AA392" s="35"/>
      <c r="AB392" s="404"/>
      <c r="AC392" s="527"/>
      <c r="AD392" s="55">
        <f t="shared" si="329"/>
        <v>0</v>
      </c>
      <c r="AE392" s="55">
        <f t="shared" si="330"/>
        <v>0</v>
      </c>
      <c r="AF392" s="55">
        <f t="shared" si="331"/>
        <v>0</v>
      </c>
      <c r="AG392" s="55">
        <f t="shared" si="359"/>
        <v>0</v>
      </c>
      <c r="AH392" s="55">
        <f t="shared" si="359"/>
        <v>0</v>
      </c>
      <c r="AI392" s="55">
        <f t="shared" si="359"/>
        <v>0</v>
      </c>
      <c r="AJ392" s="55">
        <f t="shared" si="316"/>
        <v>0</v>
      </c>
      <c r="AK392" s="404"/>
      <c r="AL392" s="456"/>
      <c r="AM392" s="49">
        <f t="shared" si="319"/>
        <v>0</v>
      </c>
      <c r="AN392" s="52"/>
      <c r="AO392" s="52"/>
      <c r="AP392" s="52"/>
      <c r="AQ392" s="52"/>
      <c r="AR392" s="52"/>
      <c r="AS392" s="52"/>
      <c r="AT392" s="404"/>
      <c r="AU392" s="447"/>
      <c r="AV392" s="49">
        <f t="shared" si="322"/>
        <v>0</v>
      </c>
      <c r="AW392" s="52"/>
      <c r="AX392" s="52"/>
      <c r="AY392" s="52"/>
      <c r="AZ392" s="52"/>
      <c r="BA392" s="52"/>
      <c r="BB392" s="52"/>
      <c r="BC392" s="404"/>
      <c r="BD392" s="450"/>
      <c r="BE392" s="49">
        <f t="shared" si="325"/>
        <v>0</v>
      </c>
      <c r="BF392" s="52"/>
      <c r="BG392" s="52"/>
      <c r="BH392" s="52"/>
      <c r="BI392" s="52"/>
      <c r="BJ392" s="52"/>
      <c r="BK392" s="52"/>
      <c r="BL392" s="404"/>
      <c r="BM392" s="453"/>
      <c r="BN392" s="49">
        <f t="shared" si="328"/>
        <v>0</v>
      </c>
      <c r="BO392" s="52"/>
      <c r="BP392" s="52"/>
      <c r="BQ392" s="52"/>
      <c r="BR392" s="52"/>
      <c r="BS392" s="52"/>
      <c r="BT392" s="52"/>
      <c r="BU392" s="418"/>
      <c r="BV392" s="419"/>
      <c r="BW392" s="419"/>
      <c r="BX392" s="419"/>
      <c r="BY392" s="419"/>
      <c r="BZ392" s="419"/>
      <c r="CA392" s="419"/>
      <c r="CB392" s="419"/>
      <c r="CC392" s="516"/>
    </row>
    <row r="393" spans="1:81" s="62" customFormat="1" ht="40.200000000000003" customHeight="1" x14ac:dyDescent="0.3">
      <c r="A393" s="38"/>
      <c r="B393" s="462"/>
      <c r="C393" s="459"/>
      <c r="D393" s="609"/>
      <c r="E393" s="612"/>
      <c r="F393" s="612"/>
      <c r="G393" s="612"/>
      <c r="H393" s="612"/>
      <c r="I393" s="612"/>
      <c r="J393" s="486"/>
      <c r="K393" s="489"/>
      <c r="L393" s="474"/>
      <c r="M393" s="477"/>
      <c r="N393" s="480"/>
      <c r="O393" s="483"/>
      <c r="P393" s="521"/>
      <c r="Q393" s="524"/>
      <c r="R393" s="404"/>
      <c r="S393" s="43"/>
      <c r="T393" s="261"/>
      <c r="U393" s="261"/>
      <c r="V393" s="261"/>
      <c r="W393" s="43"/>
      <c r="X393" s="35"/>
      <c r="Y393" s="35"/>
      <c r="Z393" s="35"/>
      <c r="AA393" s="35"/>
      <c r="AB393" s="404"/>
      <c r="AC393" s="527"/>
      <c r="AD393" s="55">
        <f t="shared" si="329"/>
        <v>0</v>
      </c>
      <c r="AE393" s="55">
        <f t="shared" si="330"/>
        <v>0</v>
      </c>
      <c r="AF393" s="55">
        <f t="shared" si="331"/>
        <v>0</v>
      </c>
      <c r="AG393" s="55">
        <f t="shared" si="359"/>
        <v>0</v>
      </c>
      <c r="AH393" s="55">
        <f t="shared" si="359"/>
        <v>0</v>
      </c>
      <c r="AI393" s="55">
        <f t="shared" si="359"/>
        <v>0</v>
      </c>
      <c r="AJ393" s="55">
        <f t="shared" si="316"/>
        <v>0</v>
      </c>
      <c r="AK393" s="404"/>
      <c r="AL393" s="456"/>
      <c r="AM393" s="49">
        <f t="shared" si="319"/>
        <v>0</v>
      </c>
      <c r="AN393" s="52"/>
      <c r="AO393" s="52"/>
      <c r="AP393" s="52"/>
      <c r="AQ393" s="52"/>
      <c r="AR393" s="52"/>
      <c r="AS393" s="52"/>
      <c r="AT393" s="404"/>
      <c r="AU393" s="447"/>
      <c r="AV393" s="49">
        <f t="shared" si="322"/>
        <v>0</v>
      </c>
      <c r="AW393" s="52"/>
      <c r="AX393" s="52"/>
      <c r="AY393" s="52"/>
      <c r="AZ393" s="52"/>
      <c r="BA393" s="52"/>
      <c r="BB393" s="52"/>
      <c r="BC393" s="404"/>
      <c r="BD393" s="450"/>
      <c r="BE393" s="49">
        <f t="shared" si="325"/>
        <v>0</v>
      </c>
      <c r="BF393" s="52"/>
      <c r="BG393" s="52"/>
      <c r="BH393" s="52"/>
      <c r="BI393" s="52"/>
      <c r="BJ393" s="52"/>
      <c r="BK393" s="52"/>
      <c r="BL393" s="404"/>
      <c r="BM393" s="453"/>
      <c r="BN393" s="49">
        <f t="shared" si="328"/>
        <v>0</v>
      </c>
      <c r="BO393" s="52"/>
      <c r="BP393" s="52"/>
      <c r="BQ393" s="52"/>
      <c r="BR393" s="52"/>
      <c r="BS393" s="52"/>
      <c r="BT393" s="52"/>
      <c r="BU393" s="418"/>
      <c r="BV393" s="419"/>
      <c r="BW393" s="419"/>
      <c r="BX393" s="419"/>
      <c r="BY393" s="419"/>
      <c r="BZ393" s="419"/>
      <c r="CA393" s="419"/>
      <c r="CB393" s="419"/>
      <c r="CC393" s="516"/>
    </row>
    <row r="394" spans="1:81" s="62" customFormat="1" ht="40.200000000000003" customHeight="1" thickBot="1" x14ac:dyDescent="0.35">
      <c r="A394" s="38"/>
      <c r="B394" s="462"/>
      <c r="C394" s="459"/>
      <c r="D394" s="610"/>
      <c r="E394" s="613"/>
      <c r="F394" s="613"/>
      <c r="G394" s="613"/>
      <c r="H394" s="613"/>
      <c r="I394" s="613"/>
      <c r="J394" s="487"/>
      <c r="K394" s="490"/>
      <c r="L394" s="475"/>
      <c r="M394" s="478"/>
      <c r="N394" s="481"/>
      <c r="O394" s="484"/>
      <c r="P394" s="522"/>
      <c r="Q394" s="525"/>
      <c r="R394" s="405"/>
      <c r="S394" s="44"/>
      <c r="T394" s="262"/>
      <c r="U394" s="262"/>
      <c r="V394" s="262"/>
      <c r="W394" s="44"/>
      <c r="X394" s="36"/>
      <c r="Y394" s="36"/>
      <c r="Z394" s="36"/>
      <c r="AA394" s="36"/>
      <c r="AB394" s="405"/>
      <c r="AC394" s="528"/>
      <c r="AD394" s="56">
        <f t="shared" si="329"/>
        <v>0</v>
      </c>
      <c r="AE394" s="56">
        <f t="shared" si="330"/>
        <v>0</v>
      </c>
      <c r="AF394" s="56">
        <f t="shared" si="331"/>
        <v>0</v>
      </c>
      <c r="AG394" s="56">
        <f t="shared" si="359"/>
        <v>0</v>
      </c>
      <c r="AH394" s="56">
        <f t="shared" si="359"/>
        <v>0</v>
      </c>
      <c r="AI394" s="56">
        <f t="shared" si="359"/>
        <v>0</v>
      </c>
      <c r="AJ394" s="56">
        <f t="shared" si="316"/>
        <v>0</v>
      </c>
      <c r="AK394" s="405"/>
      <c r="AL394" s="457"/>
      <c r="AM394" s="50">
        <f t="shared" si="319"/>
        <v>0</v>
      </c>
      <c r="AN394" s="53"/>
      <c r="AO394" s="53"/>
      <c r="AP394" s="53"/>
      <c r="AQ394" s="53"/>
      <c r="AR394" s="53"/>
      <c r="AS394" s="53"/>
      <c r="AT394" s="405"/>
      <c r="AU394" s="448"/>
      <c r="AV394" s="50">
        <f t="shared" si="322"/>
        <v>0</v>
      </c>
      <c r="AW394" s="53"/>
      <c r="AX394" s="53"/>
      <c r="AY394" s="53"/>
      <c r="AZ394" s="53"/>
      <c r="BA394" s="53"/>
      <c r="BB394" s="53"/>
      <c r="BC394" s="405"/>
      <c r="BD394" s="451"/>
      <c r="BE394" s="50">
        <f t="shared" si="325"/>
        <v>0</v>
      </c>
      <c r="BF394" s="53"/>
      <c r="BG394" s="53"/>
      <c r="BH394" s="53"/>
      <c r="BI394" s="53"/>
      <c r="BJ394" s="53"/>
      <c r="BK394" s="53"/>
      <c r="BL394" s="405"/>
      <c r="BM394" s="454"/>
      <c r="BN394" s="50">
        <f t="shared" si="328"/>
        <v>0</v>
      </c>
      <c r="BO394" s="53"/>
      <c r="BP394" s="53"/>
      <c r="BQ394" s="53"/>
      <c r="BR394" s="53"/>
      <c r="BS394" s="53"/>
      <c r="BT394" s="53"/>
      <c r="BU394" s="517"/>
      <c r="BV394" s="518"/>
      <c r="BW394" s="518"/>
      <c r="BX394" s="518"/>
      <c r="BY394" s="518"/>
      <c r="BZ394" s="518"/>
      <c r="CA394" s="518"/>
      <c r="CB394" s="518"/>
      <c r="CC394" s="519"/>
    </row>
    <row r="395" spans="1:81" s="62" customFormat="1" ht="40.200000000000003" customHeight="1" thickTop="1" x14ac:dyDescent="0.3">
      <c r="A395" s="38"/>
      <c r="B395" s="462"/>
      <c r="C395" s="459"/>
      <c r="D395" s="608"/>
      <c r="E395" s="611"/>
      <c r="F395" s="611"/>
      <c r="G395" s="611"/>
      <c r="H395" s="611"/>
      <c r="I395" s="611"/>
      <c r="J395" s="485">
        <v>518</v>
      </c>
      <c r="K395" s="488" t="str">
        <f>+Metas!K588</f>
        <v>Talleres de sensibilización y/o educación de la ruta de atención y protocolos de protección para prevenir la violencia y/o el abuso sexual.</v>
      </c>
      <c r="L395" s="473"/>
      <c r="M395" s="476">
        <f t="shared" ref="M395" si="386">SUM(N395:Q395)</f>
        <v>0</v>
      </c>
      <c r="N395" s="479"/>
      <c r="O395" s="482"/>
      <c r="P395" s="520"/>
      <c r="Q395" s="523"/>
      <c r="R395" s="403">
        <f>+$J395</f>
        <v>518</v>
      </c>
      <c r="S395" s="253"/>
      <c r="T395" s="260"/>
      <c r="U395" s="260"/>
      <c r="V395" s="260"/>
      <c r="W395" s="42"/>
      <c r="X395" s="34"/>
      <c r="Y395" s="34"/>
      <c r="Z395" s="34"/>
      <c r="AA395" s="34"/>
      <c r="AB395" s="403">
        <f t="shared" si="314"/>
        <v>518</v>
      </c>
      <c r="AC395" s="526">
        <f t="shared" ref="AC395" si="387">+L395</f>
        <v>0</v>
      </c>
      <c r="AD395" s="54">
        <f t="shared" si="329"/>
        <v>0</v>
      </c>
      <c r="AE395" s="54">
        <f t="shared" si="330"/>
        <v>0</v>
      </c>
      <c r="AF395" s="54">
        <f t="shared" si="331"/>
        <v>0</v>
      </c>
      <c r="AG395" s="54">
        <f t="shared" si="359"/>
        <v>0</v>
      </c>
      <c r="AH395" s="54">
        <f t="shared" si="359"/>
        <v>0</v>
      </c>
      <c r="AI395" s="54">
        <f t="shared" si="359"/>
        <v>0</v>
      </c>
      <c r="AJ395" s="54">
        <f t="shared" si="316"/>
        <v>0</v>
      </c>
      <c r="AK395" s="403">
        <f t="shared" si="317"/>
        <v>518</v>
      </c>
      <c r="AL395" s="455">
        <f t="shared" ref="AL395" si="388">+N395</f>
        <v>0</v>
      </c>
      <c r="AM395" s="48">
        <f t="shared" si="319"/>
        <v>0</v>
      </c>
      <c r="AN395" s="51"/>
      <c r="AO395" s="51"/>
      <c r="AP395" s="51"/>
      <c r="AQ395" s="51"/>
      <c r="AR395" s="51"/>
      <c r="AS395" s="51"/>
      <c r="AT395" s="403">
        <f t="shared" si="320"/>
        <v>518</v>
      </c>
      <c r="AU395" s="446">
        <f t="shared" ref="AU395" si="389">+O395</f>
        <v>0</v>
      </c>
      <c r="AV395" s="48">
        <f t="shared" si="322"/>
        <v>0</v>
      </c>
      <c r="AW395" s="51"/>
      <c r="AX395" s="51"/>
      <c r="AY395" s="51"/>
      <c r="AZ395" s="51"/>
      <c r="BA395" s="51"/>
      <c r="BB395" s="51"/>
      <c r="BC395" s="403">
        <f t="shared" si="323"/>
        <v>518</v>
      </c>
      <c r="BD395" s="449">
        <f t="shared" ref="BD395" si="390">+P395</f>
        <v>0</v>
      </c>
      <c r="BE395" s="48">
        <f t="shared" si="325"/>
        <v>0</v>
      </c>
      <c r="BF395" s="51"/>
      <c r="BG395" s="51"/>
      <c r="BH395" s="51"/>
      <c r="BI395" s="51"/>
      <c r="BJ395" s="51"/>
      <c r="BK395" s="51"/>
      <c r="BL395" s="403">
        <f t="shared" si="326"/>
        <v>518</v>
      </c>
      <c r="BM395" s="452">
        <f t="shared" ref="BM395" si="391">+Q395</f>
        <v>0</v>
      </c>
      <c r="BN395" s="48">
        <f t="shared" si="328"/>
        <v>0</v>
      </c>
      <c r="BO395" s="51"/>
      <c r="BP395" s="51"/>
      <c r="BQ395" s="51"/>
      <c r="BR395" s="51"/>
      <c r="BS395" s="51"/>
      <c r="BT395" s="51"/>
      <c r="BU395" s="513"/>
      <c r="BV395" s="514"/>
      <c r="BW395" s="514"/>
      <c r="BX395" s="514"/>
      <c r="BY395" s="514"/>
      <c r="BZ395" s="514"/>
      <c r="CA395" s="514"/>
      <c r="CB395" s="514"/>
      <c r="CC395" s="515"/>
    </row>
    <row r="396" spans="1:81" s="62" customFormat="1" ht="40.200000000000003" customHeight="1" x14ac:dyDescent="0.3">
      <c r="A396" s="38"/>
      <c r="B396" s="462"/>
      <c r="C396" s="459"/>
      <c r="D396" s="609"/>
      <c r="E396" s="612"/>
      <c r="F396" s="612"/>
      <c r="G396" s="612"/>
      <c r="H396" s="612"/>
      <c r="I396" s="612"/>
      <c r="J396" s="486"/>
      <c r="K396" s="489"/>
      <c r="L396" s="474"/>
      <c r="M396" s="477"/>
      <c r="N396" s="480"/>
      <c r="O396" s="483"/>
      <c r="P396" s="521"/>
      <c r="Q396" s="524"/>
      <c r="R396" s="404"/>
      <c r="S396" s="43"/>
      <c r="T396" s="261"/>
      <c r="U396" s="261"/>
      <c r="V396" s="261"/>
      <c r="W396" s="43"/>
      <c r="X396" s="35"/>
      <c r="Y396" s="35"/>
      <c r="Z396" s="35"/>
      <c r="AA396" s="35"/>
      <c r="AB396" s="404"/>
      <c r="AC396" s="527"/>
      <c r="AD396" s="55">
        <f t="shared" si="329"/>
        <v>0</v>
      </c>
      <c r="AE396" s="55">
        <f t="shared" si="330"/>
        <v>0</v>
      </c>
      <c r="AF396" s="55">
        <f t="shared" si="331"/>
        <v>0</v>
      </c>
      <c r="AG396" s="55">
        <f t="shared" si="359"/>
        <v>0</v>
      </c>
      <c r="AH396" s="55">
        <f t="shared" si="359"/>
        <v>0</v>
      </c>
      <c r="AI396" s="55">
        <f t="shared" si="359"/>
        <v>0</v>
      </c>
      <c r="AJ396" s="55">
        <f t="shared" si="316"/>
        <v>0</v>
      </c>
      <c r="AK396" s="404"/>
      <c r="AL396" s="456"/>
      <c r="AM396" s="49">
        <f t="shared" si="319"/>
        <v>0</v>
      </c>
      <c r="AN396" s="52"/>
      <c r="AO396" s="52"/>
      <c r="AP396" s="52"/>
      <c r="AQ396" s="52"/>
      <c r="AR396" s="52"/>
      <c r="AS396" s="52"/>
      <c r="AT396" s="404"/>
      <c r="AU396" s="447"/>
      <c r="AV396" s="49">
        <f t="shared" si="322"/>
        <v>0</v>
      </c>
      <c r="AW396" s="52"/>
      <c r="AX396" s="52"/>
      <c r="AY396" s="52"/>
      <c r="AZ396" s="52"/>
      <c r="BA396" s="52"/>
      <c r="BB396" s="52"/>
      <c r="BC396" s="404"/>
      <c r="BD396" s="450"/>
      <c r="BE396" s="49">
        <f t="shared" si="325"/>
        <v>0</v>
      </c>
      <c r="BF396" s="52"/>
      <c r="BG396" s="52"/>
      <c r="BH396" s="52"/>
      <c r="BI396" s="52"/>
      <c r="BJ396" s="52"/>
      <c r="BK396" s="52"/>
      <c r="BL396" s="404"/>
      <c r="BM396" s="453"/>
      <c r="BN396" s="49">
        <f t="shared" si="328"/>
        <v>0</v>
      </c>
      <c r="BO396" s="52"/>
      <c r="BP396" s="52"/>
      <c r="BQ396" s="52"/>
      <c r="BR396" s="52"/>
      <c r="BS396" s="52"/>
      <c r="BT396" s="52"/>
      <c r="BU396" s="418"/>
      <c r="BV396" s="419"/>
      <c r="BW396" s="419"/>
      <c r="BX396" s="419"/>
      <c r="BY396" s="419"/>
      <c r="BZ396" s="419"/>
      <c r="CA396" s="419"/>
      <c r="CB396" s="419"/>
      <c r="CC396" s="516"/>
    </row>
    <row r="397" spans="1:81" s="62" customFormat="1" ht="40.200000000000003" customHeight="1" x14ac:dyDescent="0.3">
      <c r="A397" s="38"/>
      <c r="B397" s="462"/>
      <c r="C397" s="459"/>
      <c r="D397" s="609"/>
      <c r="E397" s="612"/>
      <c r="F397" s="612"/>
      <c r="G397" s="612"/>
      <c r="H397" s="612"/>
      <c r="I397" s="612"/>
      <c r="J397" s="486"/>
      <c r="K397" s="489"/>
      <c r="L397" s="474"/>
      <c r="M397" s="477"/>
      <c r="N397" s="480"/>
      <c r="O397" s="483"/>
      <c r="P397" s="521"/>
      <c r="Q397" s="524"/>
      <c r="R397" s="404"/>
      <c r="S397" s="43"/>
      <c r="T397" s="261"/>
      <c r="U397" s="261"/>
      <c r="V397" s="261"/>
      <c r="W397" s="43"/>
      <c r="X397" s="35"/>
      <c r="Y397" s="35"/>
      <c r="Z397" s="35"/>
      <c r="AA397" s="35"/>
      <c r="AB397" s="404"/>
      <c r="AC397" s="527"/>
      <c r="AD397" s="55">
        <f t="shared" si="329"/>
        <v>0</v>
      </c>
      <c r="AE397" s="55">
        <f t="shared" si="330"/>
        <v>0</v>
      </c>
      <c r="AF397" s="55">
        <f t="shared" si="331"/>
        <v>0</v>
      </c>
      <c r="AG397" s="55">
        <f t="shared" si="359"/>
        <v>0</v>
      </c>
      <c r="AH397" s="55">
        <f t="shared" si="359"/>
        <v>0</v>
      </c>
      <c r="AI397" s="55">
        <f t="shared" si="359"/>
        <v>0</v>
      </c>
      <c r="AJ397" s="55">
        <f t="shared" si="316"/>
        <v>0</v>
      </c>
      <c r="AK397" s="404"/>
      <c r="AL397" s="456"/>
      <c r="AM397" s="49">
        <f t="shared" si="319"/>
        <v>0</v>
      </c>
      <c r="AN397" s="52"/>
      <c r="AO397" s="52"/>
      <c r="AP397" s="52"/>
      <c r="AQ397" s="52"/>
      <c r="AR397" s="52"/>
      <c r="AS397" s="52"/>
      <c r="AT397" s="404"/>
      <c r="AU397" s="447"/>
      <c r="AV397" s="49">
        <f t="shared" si="322"/>
        <v>0</v>
      </c>
      <c r="AW397" s="52"/>
      <c r="AX397" s="52"/>
      <c r="AY397" s="52"/>
      <c r="AZ397" s="52"/>
      <c r="BA397" s="52"/>
      <c r="BB397" s="52"/>
      <c r="BC397" s="404"/>
      <c r="BD397" s="450"/>
      <c r="BE397" s="49">
        <f t="shared" si="325"/>
        <v>0</v>
      </c>
      <c r="BF397" s="52"/>
      <c r="BG397" s="52"/>
      <c r="BH397" s="52"/>
      <c r="BI397" s="52"/>
      <c r="BJ397" s="52"/>
      <c r="BK397" s="52"/>
      <c r="BL397" s="404"/>
      <c r="BM397" s="453"/>
      <c r="BN397" s="49">
        <f t="shared" si="328"/>
        <v>0</v>
      </c>
      <c r="BO397" s="52"/>
      <c r="BP397" s="52"/>
      <c r="BQ397" s="52"/>
      <c r="BR397" s="52"/>
      <c r="BS397" s="52"/>
      <c r="BT397" s="52"/>
      <c r="BU397" s="418"/>
      <c r="BV397" s="419"/>
      <c r="BW397" s="419"/>
      <c r="BX397" s="419"/>
      <c r="BY397" s="419"/>
      <c r="BZ397" s="419"/>
      <c r="CA397" s="419"/>
      <c r="CB397" s="419"/>
      <c r="CC397" s="516"/>
    </row>
    <row r="398" spans="1:81" s="62" customFormat="1" ht="40.200000000000003" customHeight="1" thickBot="1" x14ac:dyDescent="0.35">
      <c r="A398" s="38"/>
      <c r="B398" s="462"/>
      <c r="C398" s="459"/>
      <c r="D398" s="610"/>
      <c r="E398" s="613"/>
      <c r="F398" s="613"/>
      <c r="G398" s="613"/>
      <c r="H398" s="613"/>
      <c r="I398" s="613"/>
      <c r="J398" s="487"/>
      <c r="K398" s="490"/>
      <c r="L398" s="475"/>
      <c r="M398" s="478"/>
      <c r="N398" s="481"/>
      <c r="O398" s="484"/>
      <c r="P398" s="522"/>
      <c r="Q398" s="525"/>
      <c r="R398" s="405"/>
      <c r="S398" s="44"/>
      <c r="T398" s="262"/>
      <c r="U398" s="262"/>
      <c r="V398" s="262"/>
      <c r="W398" s="44"/>
      <c r="X398" s="36"/>
      <c r="Y398" s="36"/>
      <c r="Z398" s="36"/>
      <c r="AA398" s="36"/>
      <c r="AB398" s="405"/>
      <c r="AC398" s="528"/>
      <c r="AD398" s="56">
        <f t="shared" si="329"/>
        <v>0</v>
      </c>
      <c r="AE398" s="56">
        <f t="shared" si="330"/>
        <v>0</v>
      </c>
      <c r="AF398" s="56">
        <f t="shared" si="331"/>
        <v>0</v>
      </c>
      <c r="AG398" s="56">
        <f t="shared" si="359"/>
        <v>0</v>
      </c>
      <c r="AH398" s="56">
        <f t="shared" si="359"/>
        <v>0</v>
      </c>
      <c r="AI398" s="56">
        <f t="shared" si="359"/>
        <v>0</v>
      </c>
      <c r="AJ398" s="56">
        <f t="shared" si="316"/>
        <v>0</v>
      </c>
      <c r="AK398" s="405"/>
      <c r="AL398" s="457"/>
      <c r="AM398" s="50">
        <f t="shared" si="319"/>
        <v>0</v>
      </c>
      <c r="AN398" s="53"/>
      <c r="AO398" s="53"/>
      <c r="AP398" s="53"/>
      <c r="AQ398" s="53"/>
      <c r="AR398" s="53"/>
      <c r="AS398" s="53"/>
      <c r="AT398" s="405"/>
      <c r="AU398" s="448"/>
      <c r="AV398" s="50">
        <f t="shared" si="322"/>
        <v>0</v>
      </c>
      <c r="AW398" s="53"/>
      <c r="AX398" s="53"/>
      <c r="AY398" s="53"/>
      <c r="AZ398" s="53"/>
      <c r="BA398" s="53"/>
      <c r="BB398" s="53"/>
      <c r="BC398" s="405"/>
      <c r="BD398" s="451"/>
      <c r="BE398" s="50">
        <f t="shared" si="325"/>
        <v>0</v>
      </c>
      <c r="BF398" s="53"/>
      <c r="BG398" s="53"/>
      <c r="BH398" s="53"/>
      <c r="BI398" s="53"/>
      <c r="BJ398" s="53"/>
      <c r="BK398" s="53"/>
      <c r="BL398" s="405"/>
      <c r="BM398" s="454"/>
      <c r="BN398" s="50">
        <f t="shared" si="328"/>
        <v>0</v>
      </c>
      <c r="BO398" s="53"/>
      <c r="BP398" s="53"/>
      <c r="BQ398" s="53"/>
      <c r="BR398" s="53"/>
      <c r="BS398" s="53"/>
      <c r="BT398" s="53"/>
      <c r="BU398" s="517"/>
      <c r="BV398" s="518"/>
      <c r="BW398" s="518"/>
      <c r="BX398" s="518"/>
      <c r="BY398" s="518"/>
      <c r="BZ398" s="518"/>
      <c r="CA398" s="518"/>
      <c r="CB398" s="518"/>
      <c r="CC398" s="519"/>
    </row>
    <row r="399" spans="1:81" s="62" customFormat="1" ht="40.200000000000003" customHeight="1" thickTop="1" x14ac:dyDescent="0.3">
      <c r="A399" s="38"/>
      <c r="B399" s="462"/>
      <c r="C399" s="459"/>
      <c r="D399" s="608"/>
      <c r="E399" s="611"/>
      <c r="F399" s="611"/>
      <c r="G399" s="611"/>
      <c r="H399" s="611"/>
      <c r="I399" s="611"/>
      <c r="J399" s="485">
        <v>519</v>
      </c>
      <c r="K399" s="488" t="str">
        <f>+Metas!K589</f>
        <v>Talleres de educación sobre el respeto a la vida y prevenir el suicidio o violencia auto infligida.</v>
      </c>
      <c r="L399" s="473"/>
      <c r="M399" s="476">
        <f t="shared" ref="M399" si="392">SUM(N399:Q399)</f>
        <v>0</v>
      </c>
      <c r="N399" s="479"/>
      <c r="O399" s="482"/>
      <c r="P399" s="520"/>
      <c r="Q399" s="523"/>
      <c r="R399" s="403">
        <f>+$J399</f>
        <v>519</v>
      </c>
      <c r="S399" s="253"/>
      <c r="T399" s="260"/>
      <c r="U399" s="260"/>
      <c r="V399" s="260"/>
      <c r="W399" s="42"/>
      <c r="X399" s="34"/>
      <c r="Y399" s="34"/>
      <c r="Z399" s="34"/>
      <c r="AA399" s="34"/>
      <c r="AB399" s="403">
        <f t="shared" si="314"/>
        <v>519</v>
      </c>
      <c r="AC399" s="526">
        <f t="shared" ref="AC399" si="393">+L399</f>
        <v>0</v>
      </c>
      <c r="AD399" s="54">
        <f t="shared" si="329"/>
        <v>0</v>
      </c>
      <c r="AE399" s="54">
        <f t="shared" si="330"/>
        <v>0</v>
      </c>
      <c r="AF399" s="54">
        <f t="shared" si="331"/>
        <v>0</v>
      </c>
      <c r="AG399" s="54">
        <f t="shared" si="359"/>
        <v>0</v>
      </c>
      <c r="AH399" s="54">
        <f t="shared" si="359"/>
        <v>0</v>
      </c>
      <c r="AI399" s="54">
        <f t="shared" si="359"/>
        <v>0</v>
      </c>
      <c r="AJ399" s="54">
        <f t="shared" si="316"/>
        <v>0</v>
      </c>
      <c r="AK399" s="403">
        <f t="shared" si="317"/>
        <v>519</v>
      </c>
      <c r="AL399" s="455">
        <f t="shared" ref="AL399" si="394">+N399</f>
        <v>0</v>
      </c>
      <c r="AM399" s="48">
        <f t="shared" si="319"/>
        <v>0</v>
      </c>
      <c r="AN399" s="51"/>
      <c r="AO399" s="51"/>
      <c r="AP399" s="51"/>
      <c r="AQ399" s="51"/>
      <c r="AR399" s="51"/>
      <c r="AS399" s="51"/>
      <c r="AT399" s="403">
        <f t="shared" si="320"/>
        <v>519</v>
      </c>
      <c r="AU399" s="446">
        <f t="shared" ref="AU399" si="395">+O399</f>
        <v>0</v>
      </c>
      <c r="AV399" s="48">
        <f t="shared" si="322"/>
        <v>0</v>
      </c>
      <c r="AW399" s="51"/>
      <c r="AX399" s="51"/>
      <c r="AY399" s="51"/>
      <c r="AZ399" s="51"/>
      <c r="BA399" s="51"/>
      <c r="BB399" s="51"/>
      <c r="BC399" s="403">
        <f t="shared" si="323"/>
        <v>519</v>
      </c>
      <c r="BD399" s="449">
        <f t="shared" ref="BD399" si="396">+P399</f>
        <v>0</v>
      </c>
      <c r="BE399" s="48">
        <f t="shared" si="325"/>
        <v>0</v>
      </c>
      <c r="BF399" s="51"/>
      <c r="BG399" s="51"/>
      <c r="BH399" s="51"/>
      <c r="BI399" s="51"/>
      <c r="BJ399" s="51"/>
      <c r="BK399" s="51"/>
      <c r="BL399" s="403">
        <f t="shared" si="326"/>
        <v>519</v>
      </c>
      <c r="BM399" s="452">
        <f t="shared" ref="BM399" si="397">+Q399</f>
        <v>0</v>
      </c>
      <c r="BN399" s="48">
        <f t="shared" si="328"/>
        <v>0</v>
      </c>
      <c r="BO399" s="51"/>
      <c r="BP399" s="51"/>
      <c r="BQ399" s="51"/>
      <c r="BR399" s="51"/>
      <c r="BS399" s="51"/>
      <c r="BT399" s="51"/>
      <c r="BU399" s="513"/>
      <c r="BV399" s="514"/>
      <c r="BW399" s="514"/>
      <c r="BX399" s="514"/>
      <c r="BY399" s="514"/>
      <c r="BZ399" s="514"/>
      <c r="CA399" s="514"/>
      <c r="CB399" s="514"/>
      <c r="CC399" s="515"/>
    </row>
    <row r="400" spans="1:81" s="62" customFormat="1" ht="40.200000000000003" customHeight="1" x14ac:dyDescent="0.3">
      <c r="A400" s="38"/>
      <c r="B400" s="462"/>
      <c r="C400" s="459"/>
      <c r="D400" s="609"/>
      <c r="E400" s="612"/>
      <c r="F400" s="612"/>
      <c r="G400" s="612"/>
      <c r="H400" s="612"/>
      <c r="I400" s="612"/>
      <c r="J400" s="486"/>
      <c r="K400" s="489"/>
      <c r="L400" s="474"/>
      <c r="M400" s="477"/>
      <c r="N400" s="480"/>
      <c r="O400" s="483"/>
      <c r="P400" s="521"/>
      <c r="Q400" s="524"/>
      <c r="R400" s="404"/>
      <c r="S400" s="43"/>
      <c r="T400" s="261"/>
      <c r="U400" s="261"/>
      <c r="V400" s="261"/>
      <c r="W400" s="43"/>
      <c r="X400" s="35"/>
      <c r="Y400" s="35"/>
      <c r="Z400" s="35"/>
      <c r="AA400" s="35"/>
      <c r="AB400" s="404"/>
      <c r="AC400" s="527"/>
      <c r="AD400" s="55">
        <f t="shared" si="329"/>
        <v>0</v>
      </c>
      <c r="AE400" s="55">
        <f t="shared" si="330"/>
        <v>0</v>
      </c>
      <c r="AF400" s="55">
        <f t="shared" si="331"/>
        <v>0</v>
      </c>
      <c r="AG400" s="55">
        <f t="shared" si="359"/>
        <v>0</v>
      </c>
      <c r="AH400" s="55">
        <f t="shared" si="359"/>
        <v>0</v>
      </c>
      <c r="AI400" s="55">
        <f t="shared" si="359"/>
        <v>0</v>
      </c>
      <c r="AJ400" s="55">
        <f t="shared" si="316"/>
        <v>0</v>
      </c>
      <c r="AK400" s="404"/>
      <c r="AL400" s="456"/>
      <c r="AM400" s="49">
        <f t="shared" si="319"/>
        <v>0</v>
      </c>
      <c r="AN400" s="52"/>
      <c r="AO400" s="52"/>
      <c r="AP400" s="52"/>
      <c r="AQ400" s="52"/>
      <c r="AR400" s="52"/>
      <c r="AS400" s="52"/>
      <c r="AT400" s="404"/>
      <c r="AU400" s="447"/>
      <c r="AV400" s="49">
        <f t="shared" si="322"/>
        <v>0</v>
      </c>
      <c r="AW400" s="52"/>
      <c r="AX400" s="52"/>
      <c r="AY400" s="52"/>
      <c r="AZ400" s="52"/>
      <c r="BA400" s="52"/>
      <c r="BB400" s="52"/>
      <c r="BC400" s="404"/>
      <c r="BD400" s="450"/>
      <c r="BE400" s="49">
        <f t="shared" si="325"/>
        <v>0</v>
      </c>
      <c r="BF400" s="52"/>
      <c r="BG400" s="52"/>
      <c r="BH400" s="52"/>
      <c r="BI400" s="52"/>
      <c r="BJ400" s="52"/>
      <c r="BK400" s="52"/>
      <c r="BL400" s="404"/>
      <c r="BM400" s="453"/>
      <c r="BN400" s="49">
        <f t="shared" si="328"/>
        <v>0</v>
      </c>
      <c r="BO400" s="52"/>
      <c r="BP400" s="52"/>
      <c r="BQ400" s="52"/>
      <c r="BR400" s="52"/>
      <c r="BS400" s="52"/>
      <c r="BT400" s="52"/>
      <c r="BU400" s="418"/>
      <c r="BV400" s="419"/>
      <c r="BW400" s="419"/>
      <c r="BX400" s="419"/>
      <c r="BY400" s="419"/>
      <c r="BZ400" s="419"/>
      <c r="CA400" s="419"/>
      <c r="CB400" s="419"/>
      <c r="CC400" s="516"/>
    </row>
    <row r="401" spans="1:81" s="62" customFormat="1" ht="40.200000000000003" customHeight="1" x14ac:dyDescent="0.3">
      <c r="A401" s="38"/>
      <c r="B401" s="462"/>
      <c r="C401" s="459"/>
      <c r="D401" s="609"/>
      <c r="E401" s="612"/>
      <c r="F401" s="612"/>
      <c r="G401" s="612"/>
      <c r="H401" s="612"/>
      <c r="I401" s="612"/>
      <c r="J401" s="486"/>
      <c r="K401" s="489"/>
      <c r="L401" s="474"/>
      <c r="M401" s="477"/>
      <c r="N401" s="480"/>
      <c r="O401" s="483"/>
      <c r="P401" s="521"/>
      <c r="Q401" s="524"/>
      <c r="R401" s="404"/>
      <c r="S401" s="43"/>
      <c r="T401" s="261"/>
      <c r="U401" s="261"/>
      <c r="V401" s="261"/>
      <c r="W401" s="43"/>
      <c r="X401" s="35"/>
      <c r="Y401" s="35"/>
      <c r="Z401" s="35"/>
      <c r="AA401" s="35"/>
      <c r="AB401" s="404"/>
      <c r="AC401" s="527"/>
      <c r="AD401" s="55">
        <f t="shared" si="329"/>
        <v>0</v>
      </c>
      <c r="AE401" s="55">
        <f t="shared" si="330"/>
        <v>0</v>
      </c>
      <c r="AF401" s="55">
        <f t="shared" si="331"/>
        <v>0</v>
      </c>
      <c r="AG401" s="55">
        <f t="shared" si="359"/>
        <v>0</v>
      </c>
      <c r="AH401" s="55">
        <f t="shared" si="359"/>
        <v>0</v>
      </c>
      <c r="AI401" s="55">
        <f t="shared" si="359"/>
        <v>0</v>
      </c>
      <c r="AJ401" s="55">
        <f t="shared" si="316"/>
        <v>0</v>
      </c>
      <c r="AK401" s="404"/>
      <c r="AL401" s="456"/>
      <c r="AM401" s="49">
        <f t="shared" si="319"/>
        <v>0</v>
      </c>
      <c r="AN401" s="52"/>
      <c r="AO401" s="52"/>
      <c r="AP401" s="52"/>
      <c r="AQ401" s="52"/>
      <c r="AR401" s="52"/>
      <c r="AS401" s="52"/>
      <c r="AT401" s="404"/>
      <c r="AU401" s="447"/>
      <c r="AV401" s="49">
        <f t="shared" si="322"/>
        <v>0</v>
      </c>
      <c r="AW401" s="52"/>
      <c r="AX401" s="52"/>
      <c r="AY401" s="52"/>
      <c r="AZ401" s="52"/>
      <c r="BA401" s="52"/>
      <c r="BB401" s="52"/>
      <c r="BC401" s="404"/>
      <c r="BD401" s="450"/>
      <c r="BE401" s="49">
        <f t="shared" si="325"/>
        <v>0</v>
      </c>
      <c r="BF401" s="52"/>
      <c r="BG401" s="52"/>
      <c r="BH401" s="52"/>
      <c r="BI401" s="52"/>
      <c r="BJ401" s="52"/>
      <c r="BK401" s="52"/>
      <c r="BL401" s="404"/>
      <c r="BM401" s="453"/>
      <c r="BN401" s="49">
        <f t="shared" si="328"/>
        <v>0</v>
      </c>
      <c r="BO401" s="52"/>
      <c r="BP401" s="52"/>
      <c r="BQ401" s="52"/>
      <c r="BR401" s="52"/>
      <c r="BS401" s="52"/>
      <c r="BT401" s="52"/>
      <c r="BU401" s="418"/>
      <c r="BV401" s="419"/>
      <c r="BW401" s="419"/>
      <c r="BX401" s="419"/>
      <c r="BY401" s="419"/>
      <c r="BZ401" s="419"/>
      <c r="CA401" s="419"/>
      <c r="CB401" s="419"/>
      <c r="CC401" s="516"/>
    </row>
    <row r="402" spans="1:81" s="62" customFormat="1" ht="40.200000000000003" customHeight="1" thickBot="1" x14ac:dyDescent="0.35">
      <c r="A402" s="38"/>
      <c r="B402" s="462"/>
      <c r="C402" s="459"/>
      <c r="D402" s="610"/>
      <c r="E402" s="613"/>
      <c r="F402" s="613"/>
      <c r="G402" s="613"/>
      <c r="H402" s="613"/>
      <c r="I402" s="613"/>
      <c r="J402" s="487"/>
      <c r="K402" s="490"/>
      <c r="L402" s="475"/>
      <c r="M402" s="478"/>
      <c r="N402" s="481"/>
      <c r="O402" s="484"/>
      <c r="P402" s="522"/>
      <c r="Q402" s="525"/>
      <c r="R402" s="405"/>
      <c r="S402" s="44"/>
      <c r="T402" s="262"/>
      <c r="U402" s="262"/>
      <c r="V402" s="262"/>
      <c r="W402" s="44"/>
      <c r="X402" s="36"/>
      <c r="Y402" s="36"/>
      <c r="Z402" s="36"/>
      <c r="AA402" s="36"/>
      <c r="AB402" s="405"/>
      <c r="AC402" s="528"/>
      <c r="AD402" s="56">
        <f t="shared" si="329"/>
        <v>0</v>
      </c>
      <c r="AE402" s="56">
        <f t="shared" si="330"/>
        <v>0</v>
      </c>
      <c r="AF402" s="56">
        <f t="shared" si="331"/>
        <v>0</v>
      </c>
      <c r="AG402" s="56">
        <f t="shared" si="359"/>
        <v>0</v>
      </c>
      <c r="AH402" s="56">
        <f t="shared" si="359"/>
        <v>0</v>
      </c>
      <c r="AI402" s="56">
        <f t="shared" si="359"/>
        <v>0</v>
      </c>
      <c r="AJ402" s="56">
        <f t="shared" si="316"/>
        <v>0</v>
      </c>
      <c r="AK402" s="405"/>
      <c r="AL402" s="457"/>
      <c r="AM402" s="50">
        <f t="shared" si="319"/>
        <v>0</v>
      </c>
      <c r="AN402" s="53"/>
      <c r="AO402" s="53"/>
      <c r="AP402" s="53"/>
      <c r="AQ402" s="53"/>
      <c r="AR402" s="53"/>
      <c r="AS402" s="53"/>
      <c r="AT402" s="405"/>
      <c r="AU402" s="448"/>
      <c r="AV402" s="50">
        <f t="shared" si="322"/>
        <v>0</v>
      </c>
      <c r="AW402" s="53"/>
      <c r="AX402" s="53"/>
      <c r="AY402" s="53"/>
      <c r="AZ402" s="53"/>
      <c r="BA402" s="53"/>
      <c r="BB402" s="53"/>
      <c r="BC402" s="405"/>
      <c r="BD402" s="451"/>
      <c r="BE402" s="50">
        <f t="shared" si="325"/>
        <v>0</v>
      </c>
      <c r="BF402" s="53"/>
      <c r="BG402" s="53"/>
      <c r="BH402" s="53"/>
      <c r="BI402" s="53"/>
      <c r="BJ402" s="53"/>
      <c r="BK402" s="53"/>
      <c r="BL402" s="405"/>
      <c r="BM402" s="454"/>
      <c r="BN402" s="50">
        <f t="shared" si="328"/>
        <v>0</v>
      </c>
      <c r="BO402" s="53"/>
      <c r="BP402" s="53"/>
      <c r="BQ402" s="53"/>
      <c r="BR402" s="53"/>
      <c r="BS402" s="53"/>
      <c r="BT402" s="53"/>
      <c r="BU402" s="517"/>
      <c r="BV402" s="518"/>
      <c r="BW402" s="518"/>
      <c r="BX402" s="518"/>
      <c r="BY402" s="518"/>
      <c r="BZ402" s="518"/>
      <c r="CA402" s="518"/>
      <c r="CB402" s="518"/>
      <c r="CC402" s="519"/>
    </row>
    <row r="403" spans="1:81" s="62" customFormat="1" ht="40.200000000000003" customHeight="1" thickTop="1" x14ac:dyDescent="0.3">
      <c r="A403" s="38"/>
      <c r="B403" s="462"/>
      <c r="C403" s="459"/>
      <c r="D403" s="608"/>
      <c r="E403" s="611"/>
      <c r="F403" s="611"/>
      <c r="G403" s="611"/>
      <c r="H403" s="611"/>
      <c r="I403" s="611"/>
      <c r="J403" s="485">
        <v>520</v>
      </c>
      <c r="K403" s="488" t="str">
        <f>+Metas!K590</f>
        <v>Talleres de sensibilización y/o educación de la ruta de atención y protocolos de protección para prevenir la violencia basada en género.</v>
      </c>
      <c r="L403" s="473"/>
      <c r="M403" s="476">
        <f t="shared" ref="M403" si="398">SUM(N403:Q403)</f>
        <v>0</v>
      </c>
      <c r="N403" s="479"/>
      <c r="O403" s="482"/>
      <c r="P403" s="520"/>
      <c r="Q403" s="523"/>
      <c r="R403" s="403">
        <f>+$J403</f>
        <v>520</v>
      </c>
      <c r="S403" s="253"/>
      <c r="T403" s="260"/>
      <c r="U403" s="260"/>
      <c r="V403" s="260"/>
      <c r="W403" s="42"/>
      <c r="X403" s="34"/>
      <c r="Y403" s="34"/>
      <c r="Z403" s="34"/>
      <c r="AA403" s="34"/>
      <c r="AB403" s="403">
        <f t="shared" si="314"/>
        <v>520</v>
      </c>
      <c r="AC403" s="526">
        <f t="shared" ref="AC403" si="399">+L403</f>
        <v>0</v>
      </c>
      <c r="AD403" s="54">
        <f t="shared" si="329"/>
        <v>0</v>
      </c>
      <c r="AE403" s="54">
        <f t="shared" si="330"/>
        <v>0</v>
      </c>
      <c r="AF403" s="54">
        <f t="shared" si="331"/>
        <v>0</v>
      </c>
      <c r="AG403" s="54">
        <f t="shared" si="359"/>
        <v>0</v>
      </c>
      <c r="AH403" s="54">
        <f t="shared" si="359"/>
        <v>0</v>
      </c>
      <c r="AI403" s="54">
        <f t="shared" si="359"/>
        <v>0</v>
      </c>
      <c r="AJ403" s="54">
        <f t="shared" si="316"/>
        <v>0</v>
      </c>
      <c r="AK403" s="403">
        <f t="shared" si="317"/>
        <v>520</v>
      </c>
      <c r="AL403" s="455">
        <f t="shared" ref="AL403" si="400">+N403</f>
        <v>0</v>
      </c>
      <c r="AM403" s="48">
        <f t="shared" si="319"/>
        <v>0</v>
      </c>
      <c r="AN403" s="51"/>
      <c r="AO403" s="51"/>
      <c r="AP403" s="51"/>
      <c r="AQ403" s="51"/>
      <c r="AR403" s="51"/>
      <c r="AS403" s="51"/>
      <c r="AT403" s="403">
        <f t="shared" si="320"/>
        <v>520</v>
      </c>
      <c r="AU403" s="446">
        <f t="shared" ref="AU403" si="401">+O403</f>
        <v>0</v>
      </c>
      <c r="AV403" s="48">
        <f t="shared" si="322"/>
        <v>0</v>
      </c>
      <c r="AW403" s="51"/>
      <c r="AX403" s="51"/>
      <c r="AY403" s="51"/>
      <c r="AZ403" s="51"/>
      <c r="BA403" s="51"/>
      <c r="BB403" s="51"/>
      <c r="BC403" s="403">
        <f t="shared" si="323"/>
        <v>520</v>
      </c>
      <c r="BD403" s="449">
        <f t="shared" ref="BD403" si="402">+P403</f>
        <v>0</v>
      </c>
      <c r="BE403" s="48">
        <f t="shared" si="325"/>
        <v>0</v>
      </c>
      <c r="BF403" s="51"/>
      <c r="BG403" s="51"/>
      <c r="BH403" s="51"/>
      <c r="BI403" s="51"/>
      <c r="BJ403" s="51"/>
      <c r="BK403" s="51"/>
      <c r="BL403" s="403">
        <f t="shared" si="326"/>
        <v>520</v>
      </c>
      <c r="BM403" s="452">
        <f t="shared" ref="BM403" si="403">+Q403</f>
        <v>0</v>
      </c>
      <c r="BN403" s="48">
        <f t="shared" si="328"/>
        <v>0</v>
      </c>
      <c r="BO403" s="51"/>
      <c r="BP403" s="51"/>
      <c r="BQ403" s="51"/>
      <c r="BR403" s="51"/>
      <c r="BS403" s="51"/>
      <c r="BT403" s="51"/>
      <c r="BU403" s="513"/>
      <c r="BV403" s="514"/>
      <c r="BW403" s="514"/>
      <c r="BX403" s="514"/>
      <c r="BY403" s="514"/>
      <c r="BZ403" s="514"/>
      <c r="CA403" s="514"/>
      <c r="CB403" s="514"/>
      <c r="CC403" s="515"/>
    </row>
    <row r="404" spans="1:81" s="62" customFormat="1" ht="40.200000000000003" customHeight="1" x14ac:dyDescent="0.3">
      <c r="A404" s="38"/>
      <c r="B404" s="462"/>
      <c r="C404" s="459"/>
      <c r="D404" s="609"/>
      <c r="E404" s="612"/>
      <c r="F404" s="612"/>
      <c r="G404" s="612"/>
      <c r="H404" s="612"/>
      <c r="I404" s="612"/>
      <c r="J404" s="486"/>
      <c r="K404" s="489"/>
      <c r="L404" s="474"/>
      <c r="M404" s="477"/>
      <c r="N404" s="480"/>
      <c r="O404" s="483"/>
      <c r="P404" s="521"/>
      <c r="Q404" s="524"/>
      <c r="R404" s="404"/>
      <c r="S404" s="43"/>
      <c r="T404" s="261"/>
      <c r="U404" s="261"/>
      <c r="V404" s="261"/>
      <c r="W404" s="43"/>
      <c r="X404" s="35"/>
      <c r="Y404" s="35"/>
      <c r="Z404" s="35"/>
      <c r="AA404" s="35"/>
      <c r="AB404" s="404"/>
      <c r="AC404" s="527"/>
      <c r="AD404" s="55">
        <f t="shared" si="329"/>
        <v>0</v>
      </c>
      <c r="AE404" s="55">
        <f t="shared" si="330"/>
        <v>0</v>
      </c>
      <c r="AF404" s="55">
        <f t="shared" si="331"/>
        <v>0</v>
      </c>
      <c r="AG404" s="55">
        <f t="shared" si="359"/>
        <v>0</v>
      </c>
      <c r="AH404" s="55">
        <f t="shared" si="359"/>
        <v>0</v>
      </c>
      <c r="AI404" s="55">
        <f t="shared" si="359"/>
        <v>0</v>
      </c>
      <c r="AJ404" s="55">
        <f t="shared" si="316"/>
        <v>0</v>
      </c>
      <c r="AK404" s="404"/>
      <c r="AL404" s="456"/>
      <c r="AM404" s="49">
        <f t="shared" si="319"/>
        <v>0</v>
      </c>
      <c r="AN404" s="52"/>
      <c r="AO404" s="52"/>
      <c r="AP404" s="52"/>
      <c r="AQ404" s="52"/>
      <c r="AR404" s="52"/>
      <c r="AS404" s="52"/>
      <c r="AT404" s="404"/>
      <c r="AU404" s="447"/>
      <c r="AV404" s="49">
        <f t="shared" si="322"/>
        <v>0</v>
      </c>
      <c r="AW404" s="52"/>
      <c r="AX404" s="52"/>
      <c r="AY404" s="52"/>
      <c r="AZ404" s="52"/>
      <c r="BA404" s="52"/>
      <c r="BB404" s="52"/>
      <c r="BC404" s="404"/>
      <c r="BD404" s="450"/>
      <c r="BE404" s="49">
        <f t="shared" si="325"/>
        <v>0</v>
      </c>
      <c r="BF404" s="52"/>
      <c r="BG404" s="52"/>
      <c r="BH404" s="52"/>
      <c r="BI404" s="52"/>
      <c r="BJ404" s="52"/>
      <c r="BK404" s="52"/>
      <c r="BL404" s="404"/>
      <c r="BM404" s="453"/>
      <c r="BN404" s="49">
        <f t="shared" si="328"/>
        <v>0</v>
      </c>
      <c r="BO404" s="52"/>
      <c r="BP404" s="52"/>
      <c r="BQ404" s="52"/>
      <c r="BR404" s="52"/>
      <c r="BS404" s="52"/>
      <c r="BT404" s="52"/>
      <c r="BU404" s="418"/>
      <c r="BV404" s="419"/>
      <c r="BW404" s="419"/>
      <c r="BX404" s="419"/>
      <c r="BY404" s="419"/>
      <c r="BZ404" s="419"/>
      <c r="CA404" s="419"/>
      <c r="CB404" s="419"/>
      <c r="CC404" s="516"/>
    </row>
    <row r="405" spans="1:81" s="62" customFormat="1" ht="40.200000000000003" customHeight="1" x14ac:dyDescent="0.3">
      <c r="A405" s="38"/>
      <c r="B405" s="462"/>
      <c r="C405" s="459"/>
      <c r="D405" s="609"/>
      <c r="E405" s="612"/>
      <c r="F405" s="612"/>
      <c r="G405" s="612"/>
      <c r="H405" s="612"/>
      <c r="I405" s="612"/>
      <c r="J405" s="486"/>
      <c r="K405" s="489"/>
      <c r="L405" s="474"/>
      <c r="M405" s="477"/>
      <c r="N405" s="480"/>
      <c r="O405" s="483"/>
      <c r="P405" s="521"/>
      <c r="Q405" s="524"/>
      <c r="R405" s="404"/>
      <c r="S405" s="43"/>
      <c r="T405" s="261"/>
      <c r="U405" s="261"/>
      <c r="V405" s="261"/>
      <c r="W405" s="43"/>
      <c r="X405" s="35"/>
      <c r="Y405" s="35"/>
      <c r="Z405" s="35"/>
      <c r="AA405" s="35"/>
      <c r="AB405" s="404"/>
      <c r="AC405" s="527"/>
      <c r="AD405" s="55">
        <f t="shared" si="329"/>
        <v>0</v>
      </c>
      <c r="AE405" s="55">
        <f t="shared" si="330"/>
        <v>0</v>
      </c>
      <c r="AF405" s="55">
        <f t="shared" si="331"/>
        <v>0</v>
      </c>
      <c r="AG405" s="55">
        <f t="shared" si="359"/>
        <v>0</v>
      </c>
      <c r="AH405" s="55">
        <f t="shared" si="359"/>
        <v>0</v>
      </c>
      <c r="AI405" s="55">
        <f t="shared" si="359"/>
        <v>0</v>
      </c>
      <c r="AJ405" s="55">
        <f t="shared" si="316"/>
        <v>0</v>
      </c>
      <c r="AK405" s="404"/>
      <c r="AL405" s="456"/>
      <c r="AM405" s="49">
        <f t="shared" si="319"/>
        <v>0</v>
      </c>
      <c r="AN405" s="52"/>
      <c r="AO405" s="52"/>
      <c r="AP405" s="52"/>
      <c r="AQ405" s="52"/>
      <c r="AR405" s="52"/>
      <c r="AS405" s="52"/>
      <c r="AT405" s="404"/>
      <c r="AU405" s="447"/>
      <c r="AV405" s="49">
        <f t="shared" si="322"/>
        <v>0</v>
      </c>
      <c r="AW405" s="52"/>
      <c r="AX405" s="52"/>
      <c r="AY405" s="52"/>
      <c r="AZ405" s="52"/>
      <c r="BA405" s="52"/>
      <c r="BB405" s="52"/>
      <c r="BC405" s="404"/>
      <c r="BD405" s="450"/>
      <c r="BE405" s="49">
        <f t="shared" si="325"/>
        <v>0</v>
      </c>
      <c r="BF405" s="52"/>
      <c r="BG405" s="52"/>
      <c r="BH405" s="52"/>
      <c r="BI405" s="52"/>
      <c r="BJ405" s="52"/>
      <c r="BK405" s="52"/>
      <c r="BL405" s="404"/>
      <c r="BM405" s="453"/>
      <c r="BN405" s="49">
        <f t="shared" si="328"/>
        <v>0</v>
      </c>
      <c r="BO405" s="52"/>
      <c r="BP405" s="52"/>
      <c r="BQ405" s="52"/>
      <c r="BR405" s="52"/>
      <c r="BS405" s="52"/>
      <c r="BT405" s="52"/>
      <c r="BU405" s="418"/>
      <c r="BV405" s="419"/>
      <c r="BW405" s="419"/>
      <c r="BX405" s="419"/>
      <c r="BY405" s="419"/>
      <c r="BZ405" s="419"/>
      <c r="CA405" s="419"/>
      <c r="CB405" s="419"/>
      <c r="CC405" s="516"/>
    </row>
    <row r="406" spans="1:81" s="62" customFormat="1" ht="40.200000000000003" customHeight="1" thickBot="1" x14ac:dyDescent="0.35">
      <c r="A406" s="38"/>
      <c r="B406" s="462"/>
      <c r="C406" s="459"/>
      <c r="D406" s="610"/>
      <c r="E406" s="613"/>
      <c r="F406" s="613"/>
      <c r="G406" s="613"/>
      <c r="H406" s="613"/>
      <c r="I406" s="613"/>
      <c r="J406" s="487"/>
      <c r="K406" s="490"/>
      <c r="L406" s="475"/>
      <c r="M406" s="478"/>
      <c r="N406" s="481"/>
      <c r="O406" s="484"/>
      <c r="P406" s="522"/>
      <c r="Q406" s="525"/>
      <c r="R406" s="405"/>
      <c r="S406" s="44"/>
      <c r="T406" s="262"/>
      <c r="U406" s="262"/>
      <c r="V406" s="262"/>
      <c r="W406" s="44"/>
      <c r="X406" s="36"/>
      <c r="Y406" s="36"/>
      <c r="Z406" s="36"/>
      <c r="AA406" s="36"/>
      <c r="AB406" s="405"/>
      <c r="AC406" s="528"/>
      <c r="AD406" s="56">
        <f t="shared" si="329"/>
        <v>0</v>
      </c>
      <c r="AE406" s="56">
        <f t="shared" si="330"/>
        <v>0</v>
      </c>
      <c r="AF406" s="56">
        <f t="shared" si="331"/>
        <v>0</v>
      </c>
      <c r="AG406" s="56">
        <f t="shared" si="359"/>
        <v>0</v>
      </c>
      <c r="AH406" s="56">
        <f t="shared" si="359"/>
        <v>0</v>
      </c>
      <c r="AI406" s="56">
        <f t="shared" si="359"/>
        <v>0</v>
      </c>
      <c r="AJ406" s="56">
        <f t="shared" si="316"/>
        <v>0</v>
      </c>
      <c r="AK406" s="405"/>
      <c r="AL406" s="457"/>
      <c r="AM406" s="50">
        <f t="shared" si="319"/>
        <v>0</v>
      </c>
      <c r="AN406" s="53"/>
      <c r="AO406" s="53"/>
      <c r="AP406" s="53"/>
      <c r="AQ406" s="53"/>
      <c r="AR406" s="53"/>
      <c r="AS406" s="53"/>
      <c r="AT406" s="405"/>
      <c r="AU406" s="448"/>
      <c r="AV406" s="50">
        <f t="shared" si="322"/>
        <v>0</v>
      </c>
      <c r="AW406" s="53"/>
      <c r="AX406" s="53"/>
      <c r="AY406" s="53"/>
      <c r="AZ406" s="53"/>
      <c r="BA406" s="53"/>
      <c r="BB406" s="53"/>
      <c r="BC406" s="405"/>
      <c r="BD406" s="451"/>
      <c r="BE406" s="50">
        <f t="shared" si="325"/>
        <v>0</v>
      </c>
      <c r="BF406" s="53"/>
      <c r="BG406" s="53"/>
      <c r="BH406" s="53"/>
      <c r="BI406" s="53"/>
      <c r="BJ406" s="53"/>
      <c r="BK406" s="53"/>
      <c r="BL406" s="405"/>
      <c r="BM406" s="454"/>
      <c r="BN406" s="50">
        <f t="shared" si="328"/>
        <v>0</v>
      </c>
      <c r="BO406" s="53"/>
      <c r="BP406" s="53"/>
      <c r="BQ406" s="53"/>
      <c r="BR406" s="53"/>
      <c r="BS406" s="53"/>
      <c r="BT406" s="53"/>
      <c r="BU406" s="517"/>
      <c r="BV406" s="518"/>
      <c r="BW406" s="518"/>
      <c r="BX406" s="518"/>
      <c r="BY406" s="518"/>
      <c r="BZ406" s="518"/>
      <c r="CA406" s="518"/>
      <c r="CB406" s="518"/>
      <c r="CC406" s="519"/>
    </row>
    <row r="407" spans="1:81" s="62" customFormat="1" ht="40.200000000000003" customHeight="1" thickTop="1" x14ac:dyDescent="0.3">
      <c r="A407" s="38"/>
      <c r="B407" s="462"/>
      <c r="C407" s="459"/>
      <c r="D407" s="608"/>
      <c r="E407" s="611"/>
      <c r="F407" s="611"/>
      <c r="G407" s="611"/>
      <c r="H407" s="611"/>
      <c r="I407" s="611"/>
      <c r="J407" s="485">
        <v>521</v>
      </c>
      <c r="K407" s="488" t="str">
        <f>+Metas!K591</f>
        <v>Talleres de sensibilización y/o educación de la ruta de atención y protocolos de protección para prevenir la violencia contra los NNAJ.</v>
      </c>
      <c r="L407" s="473"/>
      <c r="M407" s="476">
        <f t="shared" ref="M407" si="404">SUM(N407:Q407)</f>
        <v>0</v>
      </c>
      <c r="N407" s="479"/>
      <c r="O407" s="482"/>
      <c r="P407" s="520"/>
      <c r="Q407" s="523"/>
      <c r="R407" s="403">
        <f>+$J407</f>
        <v>521</v>
      </c>
      <c r="S407" s="253"/>
      <c r="T407" s="260"/>
      <c r="U407" s="260"/>
      <c r="V407" s="260"/>
      <c r="W407" s="42"/>
      <c r="X407" s="34"/>
      <c r="Y407" s="34"/>
      <c r="Z407" s="34"/>
      <c r="AA407" s="34"/>
      <c r="AB407" s="403">
        <f t="shared" si="314"/>
        <v>521</v>
      </c>
      <c r="AC407" s="526">
        <f t="shared" ref="AC407" si="405">+L407</f>
        <v>0</v>
      </c>
      <c r="AD407" s="54">
        <f t="shared" si="329"/>
        <v>0</v>
      </c>
      <c r="AE407" s="54">
        <f t="shared" si="330"/>
        <v>0</v>
      </c>
      <c r="AF407" s="54">
        <f t="shared" si="331"/>
        <v>0</v>
      </c>
      <c r="AG407" s="54">
        <f t="shared" si="359"/>
        <v>0</v>
      </c>
      <c r="AH407" s="54">
        <f t="shared" si="359"/>
        <v>0</v>
      </c>
      <c r="AI407" s="54">
        <f t="shared" si="359"/>
        <v>0</v>
      </c>
      <c r="AJ407" s="54">
        <f t="shared" si="316"/>
        <v>0</v>
      </c>
      <c r="AK407" s="403">
        <f t="shared" si="317"/>
        <v>521</v>
      </c>
      <c r="AL407" s="455">
        <f t="shared" ref="AL407" si="406">+N407</f>
        <v>0</v>
      </c>
      <c r="AM407" s="48">
        <f t="shared" si="319"/>
        <v>0</v>
      </c>
      <c r="AN407" s="51"/>
      <c r="AO407" s="51"/>
      <c r="AP407" s="51"/>
      <c r="AQ407" s="51"/>
      <c r="AR407" s="51"/>
      <c r="AS407" s="51"/>
      <c r="AT407" s="403">
        <f t="shared" si="320"/>
        <v>521</v>
      </c>
      <c r="AU407" s="446">
        <f t="shared" ref="AU407" si="407">+O407</f>
        <v>0</v>
      </c>
      <c r="AV407" s="48">
        <f t="shared" si="322"/>
        <v>0</v>
      </c>
      <c r="AW407" s="51"/>
      <c r="AX407" s="51"/>
      <c r="AY407" s="51"/>
      <c r="AZ407" s="51"/>
      <c r="BA407" s="51"/>
      <c r="BB407" s="51"/>
      <c r="BC407" s="403">
        <f t="shared" si="323"/>
        <v>521</v>
      </c>
      <c r="BD407" s="449">
        <f t="shared" ref="BD407" si="408">+P407</f>
        <v>0</v>
      </c>
      <c r="BE407" s="48">
        <f t="shared" si="325"/>
        <v>0</v>
      </c>
      <c r="BF407" s="51"/>
      <c r="BG407" s="51"/>
      <c r="BH407" s="51"/>
      <c r="BI407" s="51"/>
      <c r="BJ407" s="51"/>
      <c r="BK407" s="51"/>
      <c r="BL407" s="403">
        <f t="shared" si="326"/>
        <v>521</v>
      </c>
      <c r="BM407" s="452">
        <f t="shared" ref="BM407" si="409">+Q407</f>
        <v>0</v>
      </c>
      <c r="BN407" s="48">
        <f t="shared" si="328"/>
        <v>0</v>
      </c>
      <c r="BO407" s="51"/>
      <c r="BP407" s="51"/>
      <c r="BQ407" s="51"/>
      <c r="BR407" s="51"/>
      <c r="BS407" s="51"/>
      <c r="BT407" s="51"/>
      <c r="BU407" s="513"/>
      <c r="BV407" s="514"/>
      <c r="BW407" s="514"/>
      <c r="BX407" s="514"/>
      <c r="BY407" s="514"/>
      <c r="BZ407" s="514"/>
      <c r="CA407" s="514"/>
      <c r="CB407" s="514"/>
      <c r="CC407" s="515"/>
    </row>
    <row r="408" spans="1:81" s="62" customFormat="1" ht="40.200000000000003" customHeight="1" x14ac:dyDescent="0.3">
      <c r="A408" s="38"/>
      <c r="B408" s="462"/>
      <c r="C408" s="459"/>
      <c r="D408" s="609"/>
      <c r="E408" s="612"/>
      <c r="F408" s="612"/>
      <c r="G408" s="612"/>
      <c r="H408" s="612"/>
      <c r="I408" s="612"/>
      <c r="J408" s="486"/>
      <c r="K408" s="489"/>
      <c r="L408" s="474"/>
      <c r="M408" s="477"/>
      <c r="N408" s="480"/>
      <c r="O408" s="483"/>
      <c r="P408" s="521"/>
      <c r="Q408" s="524"/>
      <c r="R408" s="404"/>
      <c r="S408" s="43"/>
      <c r="T408" s="261"/>
      <c r="U408" s="261"/>
      <c r="V408" s="261"/>
      <c r="W408" s="43"/>
      <c r="X408" s="35"/>
      <c r="Y408" s="35"/>
      <c r="Z408" s="35"/>
      <c r="AA408" s="35"/>
      <c r="AB408" s="404"/>
      <c r="AC408" s="527"/>
      <c r="AD408" s="55">
        <f t="shared" si="329"/>
        <v>0</v>
      </c>
      <c r="AE408" s="55">
        <f t="shared" si="330"/>
        <v>0</v>
      </c>
      <c r="AF408" s="55">
        <f t="shared" si="331"/>
        <v>0</v>
      </c>
      <c r="AG408" s="55">
        <f t="shared" si="359"/>
        <v>0</v>
      </c>
      <c r="AH408" s="55">
        <f t="shared" si="359"/>
        <v>0</v>
      </c>
      <c r="AI408" s="55">
        <f t="shared" si="359"/>
        <v>0</v>
      </c>
      <c r="AJ408" s="55">
        <f t="shared" si="316"/>
        <v>0</v>
      </c>
      <c r="AK408" s="404"/>
      <c r="AL408" s="456"/>
      <c r="AM408" s="49">
        <f t="shared" si="319"/>
        <v>0</v>
      </c>
      <c r="AN408" s="52"/>
      <c r="AO408" s="52"/>
      <c r="AP408" s="52"/>
      <c r="AQ408" s="52"/>
      <c r="AR408" s="52"/>
      <c r="AS408" s="52"/>
      <c r="AT408" s="404"/>
      <c r="AU408" s="447"/>
      <c r="AV408" s="49">
        <f t="shared" si="322"/>
        <v>0</v>
      </c>
      <c r="AW408" s="52"/>
      <c r="AX408" s="52"/>
      <c r="AY408" s="52"/>
      <c r="AZ408" s="52"/>
      <c r="BA408" s="52"/>
      <c r="BB408" s="52"/>
      <c r="BC408" s="404"/>
      <c r="BD408" s="450"/>
      <c r="BE408" s="49">
        <f t="shared" si="325"/>
        <v>0</v>
      </c>
      <c r="BF408" s="52"/>
      <c r="BG408" s="52"/>
      <c r="BH408" s="52"/>
      <c r="BI408" s="52"/>
      <c r="BJ408" s="52"/>
      <c r="BK408" s="52"/>
      <c r="BL408" s="404"/>
      <c r="BM408" s="453"/>
      <c r="BN408" s="49">
        <f t="shared" si="328"/>
        <v>0</v>
      </c>
      <c r="BO408" s="52"/>
      <c r="BP408" s="52"/>
      <c r="BQ408" s="52"/>
      <c r="BR408" s="52"/>
      <c r="BS408" s="52"/>
      <c r="BT408" s="52"/>
      <c r="BU408" s="418"/>
      <c r="BV408" s="419"/>
      <c r="BW408" s="419"/>
      <c r="BX408" s="419"/>
      <c r="BY408" s="419"/>
      <c r="BZ408" s="419"/>
      <c r="CA408" s="419"/>
      <c r="CB408" s="419"/>
      <c r="CC408" s="516"/>
    </row>
    <row r="409" spans="1:81" s="62" customFormat="1" ht="40.200000000000003" customHeight="1" x14ac:dyDescent="0.3">
      <c r="A409" s="38"/>
      <c r="B409" s="462"/>
      <c r="C409" s="459"/>
      <c r="D409" s="609"/>
      <c r="E409" s="612"/>
      <c r="F409" s="612"/>
      <c r="G409" s="612"/>
      <c r="H409" s="612"/>
      <c r="I409" s="612"/>
      <c r="J409" s="486"/>
      <c r="K409" s="489"/>
      <c r="L409" s="474"/>
      <c r="M409" s="477"/>
      <c r="N409" s="480"/>
      <c r="O409" s="483"/>
      <c r="P409" s="521"/>
      <c r="Q409" s="524"/>
      <c r="R409" s="404"/>
      <c r="S409" s="43"/>
      <c r="T409" s="261"/>
      <c r="U409" s="261"/>
      <c r="V409" s="261"/>
      <c r="W409" s="43"/>
      <c r="X409" s="35"/>
      <c r="Y409" s="35"/>
      <c r="Z409" s="35"/>
      <c r="AA409" s="35"/>
      <c r="AB409" s="404"/>
      <c r="AC409" s="527"/>
      <c r="AD409" s="55">
        <f t="shared" si="329"/>
        <v>0</v>
      </c>
      <c r="AE409" s="55">
        <f t="shared" si="330"/>
        <v>0</v>
      </c>
      <c r="AF409" s="55">
        <f t="shared" si="331"/>
        <v>0</v>
      </c>
      <c r="AG409" s="55">
        <f t="shared" si="359"/>
        <v>0</v>
      </c>
      <c r="AH409" s="55">
        <f t="shared" si="359"/>
        <v>0</v>
      </c>
      <c r="AI409" s="55">
        <f t="shared" si="359"/>
        <v>0</v>
      </c>
      <c r="AJ409" s="55">
        <f t="shared" si="316"/>
        <v>0</v>
      </c>
      <c r="AK409" s="404"/>
      <c r="AL409" s="456"/>
      <c r="AM409" s="49">
        <f t="shared" si="319"/>
        <v>0</v>
      </c>
      <c r="AN409" s="52"/>
      <c r="AO409" s="52"/>
      <c r="AP409" s="52"/>
      <c r="AQ409" s="52"/>
      <c r="AR409" s="52"/>
      <c r="AS409" s="52"/>
      <c r="AT409" s="404"/>
      <c r="AU409" s="447"/>
      <c r="AV409" s="49">
        <f t="shared" si="322"/>
        <v>0</v>
      </c>
      <c r="AW409" s="52"/>
      <c r="AX409" s="52"/>
      <c r="AY409" s="52"/>
      <c r="AZ409" s="52"/>
      <c r="BA409" s="52"/>
      <c r="BB409" s="52"/>
      <c r="BC409" s="404"/>
      <c r="BD409" s="450"/>
      <c r="BE409" s="49">
        <f t="shared" si="325"/>
        <v>0</v>
      </c>
      <c r="BF409" s="52"/>
      <c r="BG409" s="52"/>
      <c r="BH409" s="52"/>
      <c r="BI409" s="52"/>
      <c r="BJ409" s="52"/>
      <c r="BK409" s="52"/>
      <c r="BL409" s="404"/>
      <c r="BM409" s="453"/>
      <c r="BN409" s="49">
        <f t="shared" si="328"/>
        <v>0</v>
      </c>
      <c r="BO409" s="52"/>
      <c r="BP409" s="52"/>
      <c r="BQ409" s="52"/>
      <c r="BR409" s="52"/>
      <c r="BS409" s="52"/>
      <c r="BT409" s="52"/>
      <c r="BU409" s="418"/>
      <c r="BV409" s="419"/>
      <c r="BW409" s="419"/>
      <c r="BX409" s="419"/>
      <c r="BY409" s="419"/>
      <c r="BZ409" s="419"/>
      <c r="CA409" s="419"/>
      <c r="CB409" s="419"/>
      <c r="CC409" s="516"/>
    </row>
    <row r="410" spans="1:81" s="62" customFormat="1" ht="40.200000000000003" customHeight="1" thickBot="1" x14ac:dyDescent="0.35">
      <c r="A410" s="38"/>
      <c r="B410" s="462"/>
      <c r="C410" s="459"/>
      <c r="D410" s="610"/>
      <c r="E410" s="613"/>
      <c r="F410" s="613"/>
      <c r="G410" s="613"/>
      <c r="H410" s="613"/>
      <c r="I410" s="613"/>
      <c r="J410" s="487"/>
      <c r="K410" s="490"/>
      <c r="L410" s="475"/>
      <c r="M410" s="478"/>
      <c r="N410" s="481"/>
      <c r="O410" s="484"/>
      <c r="P410" s="522"/>
      <c r="Q410" s="525"/>
      <c r="R410" s="405"/>
      <c r="S410" s="44"/>
      <c r="T410" s="262"/>
      <c r="U410" s="262"/>
      <c r="V410" s="262"/>
      <c r="W410" s="44"/>
      <c r="X410" s="36"/>
      <c r="Y410" s="36"/>
      <c r="Z410" s="36"/>
      <c r="AA410" s="36"/>
      <c r="AB410" s="405"/>
      <c r="AC410" s="528"/>
      <c r="AD410" s="56">
        <f t="shared" si="329"/>
        <v>0</v>
      </c>
      <c r="AE410" s="56">
        <f t="shared" si="330"/>
        <v>0</v>
      </c>
      <c r="AF410" s="56">
        <f t="shared" si="331"/>
        <v>0</v>
      </c>
      <c r="AG410" s="56">
        <f t="shared" si="359"/>
        <v>0</v>
      </c>
      <c r="AH410" s="56">
        <f t="shared" si="359"/>
        <v>0</v>
      </c>
      <c r="AI410" s="56">
        <f t="shared" si="359"/>
        <v>0</v>
      </c>
      <c r="AJ410" s="56">
        <f t="shared" si="316"/>
        <v>0</v>
      </c>
      <c r="AK410" s="405"/>
      <c r="AL410" s="457"/>
      <c r="AM410" s="50">
        <f t="shared" si="319"/>
        <v>0</v>
      </c>
      <c r="AN410" s="53"/>
      <c r="AO410" s="53"/>
      <c r="AP410" s="53"/>
      <c r="AQ410" s="53"/>
      <c r="AR410" s="53"/>
      <c r="AS410" s="53"/>
      <c r="AT410" s="405"/>
      <c r="AU410" s="448"/>
      <c r="AV410" s="50">
        <f t="shared" si="322"/>
        <v>0</v>
      </c>
      <c r="AW410" s="53"/>
      <c r="AX410" s="53"/>
      <c r="AY410" s="53"/>
      <c r="AZ410" s="53"/>
      <c r="BA410" s="53"/>
      <c r="BB410" s="53"/>
      <c r="BC410" s="405"/>
      <c r="BD410" s="451"/>
      <c r="BE410" s="50">
        <f t="shared" si="325"/>
        <v>0</v>
      </c>
      <c r="BF410" s="53"/>
      <c r="BG410" s="53"/>
      <c r="BH410" s="53"/>
      <c r="BI410" s="53"/>
      <c r="BJ410" s="53"/>
      <c r="BK410" s="53"/>
      <c r="BL410" s="405"/>
      <c r="BM410" s="454"/>
      <c r="BN410" s="50">
        <f t="shared" si="328"/>
        <v>0</v>
      </c>
      <c r="BO410" s="53"/>
      <c r="BP410" s="53"/>
      <c r="BQ410" s="53"/>
      <c r="BR410" s="53"/>
      <c r="BS410" s="53"/>
      <c r="BT410" s="53"/>
      <c r="BU410" s="517"/>
      <c r="BV410" s="518"/>
      <c r="BW410" s="518"/>
      <c r="BX410" s="518"/>
      <c r="BY410" s="518"/>
      <c r="BZ410" s="518"/>
      <c r="CA410" s="518"/>
      <c r="CB410" s="518"/>
      <c r="CC410" s="519"/>
    </row>
    <row r="411" spans="1:81" s="62" customFormat="1" ht="40.200000000000003" customHeight="1" thickTop="1" x14ac:dyDescent="0.3">
      <c r="A411" s="38"/>
      <c r="B411" s="462"/>
      <c r="C411" s="459"/>
      <c r="D411" s="608"/>
      <c r="E411" s="611"/>
      <c r="F411" s="611"/>
      <c r="G411" s="611"/>
      <c r="H411" s="611"/>
      <c r="I411" s="611"/>
      <c r="J411" s="485">
        <v>522</v>
      </c>
      <c r="K411" s="488" t="str">
        <f>+Metas!K592</f>
        <v xml:space="preserve">Talleres de sensibilización para evitar que los NNAJ consuman SPA y la ingesta de licores. </v>
      </c>
      <c r="L411" s="473"/>
      <c r="M411" s="476">
        <f t="shared" ref="M411" si="410">SUM(N411:Q411)</f>
        <v>0</v>
      </c>
      <c r="N411" s="479"/>
      <c r="O411" s="482"/>
      <c r="P411" s="520"/>
      <c r="Q411" s="523"/>
      <c r="R411" s="403">
        <f>+$J411</f>
        <v>522</v>
      </c>
      <c r="S411" s="253"/>
      <c r="T411" s="260"/>
      <c r="U411" s="260"/>
      <c r="V411" s="260"/>
      <c r="W411" s="42"/>
      <c r="X411" s="34"/>
      <c r="Y411" s="34"/>
      <c r="Z411" s="34"/>
      <c r="AA411" s="34"/>
      <c r="AB411" s="403">
        <f t="shared" si="314"/>
        <v>522</v>
      </c>
      <c r="AC411" s="526">
        <f t="shared" ref="AC411" si="411">+L411</f>
        <v>0</v>
      </c>
      <c r="AD411" s="54">
        <f t="shared" si="329"/>
        <v>0</v>
      </c>
      <c r="AE411" s="54">
        <f t="shared" si="330"/>
        <v>0</v>
      </c>
      <c r="AF411" s="54">
        <f t="shared" si="331"/>
        <v>0</v>
      </c>
      <c r="AG411" s="54">
        <f t="shared" si="359"/>
        <v>0</v>
      </c>
      <c r="AH411" s="54">
        <f t="shared" si="359"/>
        <v>0</v>
      </c>
      <c r="AI411" s="54">
        <f t="shared" si="359"/>
        <v>0</v>
      </c>
      <c r="AJ411" s="54">
        <f t="shared" si="316"/>
        <v>0</v>
      </c>
      <c r="AK411" s="403">
        <f t="shared" si="317"/>
        <v>522</v>
      </c>
      <c r="AL411" s="455">
        <f t="shared" ref="AL411" si="412">+N411</f>
        <v>0</v>
      </c>
      <c r="AM411" s="48">
        <f t="shared" si="319"/>
        <v>0</v>
      </c>
      <c r="AN411" s="51"/>
      <c r="AO411" s="51"/>
      <c r="AP411" s="51"/>
      <c r="AQ411" s="51"/>
      <c r="AR411" s="51"/>
      <c r="AS411" s="51"/>
      <c r="AT411" s="403">
        <f t="shared" si="320"/>
        <v>522</v>
      </c>
      <c r="AU411" s="446">
        <f t="shared" ref="AU411" si="413">+O411</f>
        <v>0</v>
      </c>
      <c r="AV411" s="48">
        <f t="shared" si="322"/>
        <v>0</v>
      </c>
      <c r="AW411" s="51"/>
      <c r="AX411" s="51"/>
      <c r="AY411" s="51"/>
      <c r="AZ411" s="51"/>
      <c r="BA411" s="51"/>
      <c r="BB411" s="51"/>
      <c r="BC411" s="403">
        <f t="shared" si="323"/>
        <v>522</v>
      </c>
      <c r="BD411" s="449">
        <f t="shared" ref="BD411" si="414">+P411</f>
        <v>0</v>
      </c>
      <c r="BE411" s="48">
        <f t="shared" si="325"/>
        <v>0</v>
      </c>
      <c r="BF411" s="51"/>
      <c r="BG411" s="51"/>
      <c r="BH411" s="51"/>
      <c r="BI411" s="51"/>
      <c r="BJ411" s="51"/>
      <c r="BK411" s="51"/>
      <c r="BL411" s="403">
        <f t="shared" si="326"/>
        <v>522</v>
      </c>
      <c r="BM411" s="452">
        <f t="shared" ref="BM411" si="415">+Q411</f>
        <v>0</v>
      </c>
      <c r="BN411" s="48">
        <f t="shared" si="328"/>
        <v>0</v>
      </c>
      <c r="BO411" s="51"/>
      <c r="BP411" s="51"/>
      <c r="BQ411" s="51"/>
      <c r="BR411" s="51"/>
      <c r="BS411" s="51"/>
      <c r="BT411" s="51"/>
      <c r="BU411" s="513"/>
      <c r="BV411" s="514"/>
      <c r="BW411" s="514"/>
      <c r="BX411" s="514"/>
      <c r="BY411" s="514"/>
      <c r="BZ411" s="514"/>
      <c r="CA411" s="514"/>
      <c r="CB411" s="514"/>
      <c r="CC411" s="515"/>
    </row>
    <row r="412" spans="1:81" s="62" customFormat="1" ht="40.200000000000003" customHeight="1" x14ac:dyDescent="0.3">
      <c r="A412" s="38"/>
      <c r="B412" s="462"/>
      <c r="C412" s="459"/>
      <c r="D412" s="609"/>
      <c r="E412" s="612"/>
      <c r="F412" s="612"/>
      <c r="G412" s="612"/>
      <c r="H412" s="612"/>
      <c r="I412" s="612"/>
      <c r="J412" s="486"/>
      <c r="K412" s="489"/>
      <c r="L412" s="474"/>
      <c r="M412" s="477"/>
      <c r="N412" s="480"/>
      <c r="O412" s="483"/>
      <c r="P412" s="521"/>
      <c r="Q412" s="524"/>
      <c r="R412" s="404"/>
      <c r="S412" s="43"/>
      <c r="T412" s="261"/>
      <c r="U412" s="261"/>
      <c r="V412" s="261"/>
      <c r="W412" s="43"/>
      <c r="X412" s="35"/>
      <c r="Y412" s="35"/>
      <c r="Z412" s="35"/>
      <c r="AA412" s="35"/>
      <c r="AB412" s="404"/>
      <c r="AC412" s="527"/>
      <c r="AD412" s="55">
        <f t="shared" si="329"/>
        <v>0</v>
      </c>
      <c r="AE412" s="55">
        <f t="shared" si="330"/>
        <v>0</v>
      </c>
      <c r="AF412" s="55">
        <f t="shared" si="331"/>
        <v>0</v>
      </c>
      <c r="AG412" s="55">
        <f t="shared" si="359"/>
        <v>0</v>
      </c>
      <c r="AH412" s="55">
        <f t="shared" si="359"/>
        <v>0</v>
      </c>
      <c r="AI412" s="55">
        <f t="shared" si="359"/>
        <v>0</v>
      </c>
      <c r="AJ412" s="55">
        <f t="shared" si="316"/>
        <v>0</v>
      </c>
      <c r="AK412" s="404"/>
      <c r="AL412" s="456"/>
      <c r="AM412" s="49">
        <f t="shared" si="319"/>
        <v>0</v>
      </c>
      <c r="AN412" s="52"/>
      <c r="AO412" s="52"/>
      <c r="AP412" s="52"/>
      <c r="AQ412" s="52"/>
      <c r="AR412" s="52"/>
      <c r="AS412" s="52"/>
      <c r="AT412" s="404"/>
      <c r="AU412" s="447"/>
      <c r="AV412" s="49">
        <f t="shared" si="322"/>
        <v>0</v>
      </c>
      <c r="AW412" s="52"/>
      <c r="AX412" s="52"/>
      <c r="AY412" s="52"/>
      <c r="AZ412" s="52"/>
      <c r="BA412" s="52"/>
      <c r="BB412" s="52"/>
      <c r="BC412" s="404"/>
      <c r="BD412" s="450"/>
      <c r="BE412" s="49">
        <f t="shared" si="325"/>
        <v>0</v>
      </c>
      <c r="BF412" s="52"/>
      <c r="BG412" s="52"/>
      <c r="BH412" s="52"/>
      <c r="BI412" s="52"/>
      <c r="BJ412" s="52"/>
      <c r="BK412" s="52"/>
      <c r="BL412" s="404"/>
      <c r="BM412" s="453"/>
      <c r="BN412" s="49">
        <f t="shared" si="328"/>
        <v>0</v>
      </c>
      <c r="BO412" s="52"/>
      <c r="BP412" s="52"/>
      <c r="BQ412" s="52"/>
      <c r="BR412" s="52"/>
      <c r="BS412" s="52"/>
      <c r="BT412" s="52"/>
      <c r="BU412" s="418"/>
      <c r="BV412" s="419"/>
      <c r="BW412" s="419"/>
      <c r="BX412" s="419"/>
      <c r="BY412" s="419"/>
      <c r="BZ412" s="419"/>
      <c r="CA412" s="419"/>
      <c r="CB412" s="419"/>
      <c r="CC412" s="516"/>
    </row>
    <row r="413" spans="1:81" s="62" customFormat="1" ht="40.200000000000003" customHeight="1" x14ac:dyDescent="0.3">
      <c r="A413" s="38"/>
      <c r="B413" s="462"/>
      <c r="C413" s="459"/>
      <c r="D413" s="609"/>
      <c r="E413" s="612"/>
      <c r="F413" s="612"/>
      <c r="G413" s="612"/>
      <c r="H413" s="612"/>
      <c r="I413" s="612"/>
      <c r="J413" s="486"/>
      <c r="K413" s="489"/>
      <c r="L413" s="474"/>
      <c r="M413" s="477"/>
      <c r="N413" s="480"/>
      <c r="O413" s="483"/>
      <c r="P413" s="521"/>
      <c r="Q413" s="524"/>
      <c r="R413" s="404"/>
      <c r="S413" s="43"/>
      <c r="T413" s="261"/>
      <c r="U413" s="261"/>
      <c r="V413" s="261"/>
      <c r="W413" s="43"/>
      <c r="X413" s="35"/>
      <c r="Y413" s="35"/>
      <c r="Z413" s="35"/>
      <c r="AA413" s="35"/>
      <c r="AB413" s="404"/>
      <c r="AC413" s="527"/>
      <c r="AD413" s="55">
        <f t="shared" si="329"/>
        <v>0</v>
      </c>
      <c r="AE413" s="55">
        <f t="shared" si="330"/>
        <v>0</v>
      </c>
      <c r="AF413" s="55">
        <f t="shared" si="331"/>
        <v>0</v>
      </c>
      <c r="AG413" s="55">
        <f t="shared" si="359"/>
        <v>0</v>
      </c>
      <c r="AH413" s="55">
        <f t="shared" si="359"/>
        <v>0</v>
      </c>
      <c r="AI413" s="55">
        <f t="shared" si="359"/>
        <v>0</v>
      </c>
      <c r="AJ413" s="55">
        <f t="shared" si="316"/>
        <v>0</v>
      </c>
      <c r="AK413" s="404"/>
      <c r="AL413" s="456"/>
      <c r="AM413" s="49">
        <f t="shared" si="319"/>
        <v>0</v>
      </c>
      <c r="AN413" s="52"/>
      <c r="AO413" s="52"/>
      <c r="AP413" s="52"/>
      <c r="AQ413" s="52"/>
      <c r="AR413" s="52"/>
      <c r="AS413" s="52"/>
      <c r="AT413" s="404"/>
      <c r="AU413" s="447"/>
      <c r="AV413" s="49">
        <f t="shared" si="322"/>
        <v>0</v>
      </c>
      <c r="AW413" s="52"/>
      <c r="AX413" s="52"/>
      <c r="AY413" s="52"/>
      <c r="AZ413" s="52"/>
      <c r="BA413" s="52"/>
      <c r="BB413" s="52"/>
      <c r="BC413" s="404"/>
      <c r="BD413" s="450"/>
      <c r="BE413" s="49">
        <f t="shared" si="325"/>
        <v>0</v>
      </c>
      <c r="BF413" s="52"/>
      <c r="BG413" s="52"/>
      <c r="BH413" s="52"/>
      <c r="BI413" s="52"/>
      <c r="BJ413" s="52"/>
      <c r="BK413" s="52"/>
      <c r="BL413" s="404"/>
      <c r="BM413" s="453"/>
      <c r="BN413" s="49">
        <f t="shared" si="328"/>
        <v>0</v>
      </c>
      <c r="BO413" s="52"/>
      <c r="BP413" s="52"/>
      <c r="BQ413" s="52"/>
      <c r="BR413" s="52"/>
      <c r="BS413" s="52"/>
      <c r="BT413" s="52"/>
      <c r="BU413" s="418"/>
      <c r="BV413" s="419"/>
      <c r="BW413" s="419"/>
      <c r="BX413" s="419"/>
      <c r="BY413" s="419"/>
      <c r="BZ413" s="419"/>
      <c r="CA413" s="419"/>
      <c r="CB413" s="419"/>
      <c r="CC413" s="516"/>
    </row>
    <row r="414" spans="1:81" s="62" customFormat="1" ht="40.200000000000003" customHeight="1" thickBot="1" x14ac:dyDescent="0.35">
      <c r="A414" s="38"/>
      <c r="B414" s="463"/>
      <c r="C414" s="460"/>
      <c r="D414" s="610"/>
      <c r="E414" s="613"/>
      <c r="F414" s="613"/>
      <c r="G414" s="613"/>
      <c r="H414" s="613"/>
      <c r="I414" s="613"/>
      <c r="J414" s="487"/>
      <c r="K414" s="490"/>
      <c r="L414" s="475"/>
      <c r="M414" s="478"/>
      <c r="N414" s="481"/>
      <c r="O414" s="484"/>
      <c r="P414" s="522"/>
      <c r="Q414" s="525"/>
      <c r="R414" s="405"/>
      <c r="S414" s="44"/>
      <c r="T414" s="262"/>
      <c r="U414" s="262"/>
      <c r="V414" s="262"/>
      <c r="W414" s="44"/>
      <c r="X414" s="36"/>
      <c r="Y414" s="36"/>
      <c r="Z414" s="36"/>
      <c r="AA414" s="36"/>
      <c r="AB414" s="405"/>
      <c r="AC414" s="528"/>
      <c r="AD414" s="56">
        <f t="shared" si="329"/>
        <v>0</v>
      </c>
      <c r="AE414" s="56">
        <f t="shared" si="330"/>
        <v>0</v>
      </c>
      <c r="AF414" s="56">
        <f t="shared" si="331"/>
        <v>0</v>
      </c>
      <c r="AG414" s="56">
        <f t="shared" si="359"/>
        <v>0</v>
      </c>
      <c r="AH414" s="56">
        <f t="shared" si="359"/>
        <v>0</v>
      </c>
      <c r="AI414" s="56">
        <f t="shared" si="359"/>
        <v>0</v>
      </c>
      <c r="AJ414" s="56">
        <f t="shared" si="316"/>
        <v>0</v>
      </c>
      <c r="AK414" s="405"/>
      <c r="AL414" s="457"/>
      <c r="AM414" s="50">
        <f t="shared" si="319"/>
        <v>0</v>
      </c>
      <c r="AN414" s="53"/>
      <c r="AO414" s="53"/>
      <c r="AP414" s="53"/>
      <c r="AQ414" s="53"/>
      <c r="AR414" s="53"/>
      <c r="AS414" s="53"/>
      <c r="AT414" s="405"/>
      <c r="AU414" s="448"/>
      <c r="AV414" s="50">
        <f t="shared" si="322"/>
        <v>0</v>
      </c>
      <c r="AW414" s="53"/>
      <c r="AX414" s="53"/>
      <c r="AY414" s="53"/>
      <c r="AZ414" s="53"/>
      <c r="BA414" s="53"/>
      <c r="BB414" s="53"/>
      <c r="BC414" s="405"/>
      <c r="BD414" s="451"/>
      <c r="BE414" s="50">
        <f t="shared" si="325"/>
        <v>0</v>
      </c>
      <c r="BF414" s="53"/>
      <c r="BG414" s="53"/>
      <c r="BH414" s="53"/>
      <c r="BI414" s="53"/>
      <c r="BJ414" s="53"/>
      <c r="BK414" s="53"/>
      <c r="BL414" s="405"/>
      <c r="BM414" s="454"/>
      <c r="BN414" s="50">
        <f t="shared" si="328"/>
        <v>0</v>
      </c>
      <c r="BO414" s="53"/>
      <c r="BP414" s="53"/>
      <c r="BQ414" s="53"/>
      <c r="BR414" s="53"/>
      <c r="BS414" s="53"/>
      <c r="BT414" s="53"/>
      <c r="BU414" s="517"/>
      <c r="BV414" s="518"/>
      <c r="BW414" s="518"/>
      <c r="BX414" s="518"/>
      <c r="BY414" s="518"/>
      <c r="BZ414" s="518"/>
      <c r="CA414" s="518"/>
      <c r="CB414" s="518"/>
      <c r="CC414" s="519"/>
    </row>
    <row r="415" spans="1:81" s="62" customFormat="1" ht="40.200000000000003" customHeight="1" thickTop="1" x14ac:dyDescent="0.3">
      <c r="A415" s="38"/>
      <c r="B415" s="461" t="s">
        <v>796</v>
      </c>
      <c r="C415" s="458" t="s">
        <v>799</v>
      </c>
      <c r="D415" s="608"/>
      <c r="E415" s="611"/>
      <c r="F415" s="611"/>
      <c r="G415" s="611"/>
      <c r="H415" s="611"/>
      <c r="I415" s="611"/>
      <c r="J415" s="485">
        <v>523</v>
      </c>
      <c r="K415" s="488" t="str">
        <f>+Metas!K594</f>
        <v>Jornadas de acompañamiento a los municipios para la implementación de la política pública sobre el reclutamiento forzado y la utilización de NNAJ por los grupos armados ilegales.</v>
      </c>
      <c r="L415" s="473"/>
      <c r="M415" s="476">
        <f t="shared" ref="M415" si="416">SUM(N415:Q415)</f>
        <v>0</v>
      </c>
      <c r="N415" s="479"/>
      <c r="O415" s="482"/>
      <c r="P415" s="520"/>
      <c r="Q415" s="523"/>
      <c r="R415" s="403">
        <f>+$J415</f>
        <v>523</v>
      </c>
      <c r="S415" s="253"/>
      <c r="T415" s="260"/>
      <c r="U415" s="260"/>
      <c r="V415" s="260"/>
      <c r="W415" s="42"/>
      <c r="X415" s="34"/>
      <c r="Y415" s="34"/>
      <c r="Z415" s="34"/>
      <c r="AA415" s="34"/>
      <c r="AB415" s="403">
        <f t="shared" si="314"/>
        <v>523</v>
      </c>
      <c r="AC415" s="526">
        <f t="shared" ref="AC415" si="417">+L415</f>
        <v>0</v>
      </c>
      <c r="AD415" s="54">
        <f t="shared" si="329"/>
        <v>0</v>
      </c>
      <c r="AE415" s="54">
        <f t="shared" si="330"/>
        <v>0</v>
      </c>
      <c r="AF415" s="54">
        <f t="shared" si="331"/>
        <v>0</v>
      </c>
      <c r="AG415" s="54">
        <f t="shared" si="359"/>
        <v>0</v>
      </c>
      <c r="AH415" s="54">
        <f t="shared" si="359"/>
        <v>0</v>
      </c>
      <c r="AI415" s="54">
        <f t="shared" si="359"/>
        <v>0</v>
      </c>
      <c r="AJ415" s="54">
        <f t="shared" si="316"/>
        <v>0</v>
      </c>
      <c r="AK415" s="403">
        <f t="shared" si="317"/>
        <v>523</v>
      </c>
      <c r="AL415" s="455">
        <f t="shared" ref="AL415" si="418">+N415</f>
        <v>0</v>
      </c>
      <c r="AM415" s="48">
        <f t="shared" si="319"/>
        <v>0</v>
      </c>
      <c r="AN415" s="51"/>
      <c r="AO415" s="51"/>
      <c r="AP415" s="51"/>
      <c r="AQ415" s="51"/>
      <c r="AR415" s="51"/>
      <c r="AS415" s="51"/>
      <c r="AT415" s="403">
        <f t="shared" si="320"/>
        <v>523</v>
      </c>
      <c r="AU415" s="446">
        <f t="shared" ref="AU415" si="419">+O415</f>
        <v>0</v>
      </c>
      <c r="AV415" s="48">
        <f t="shared" si="322"/>
        <v>0</v>
      </c>
      <c r="AW415" s="51"/>
      <c r="AX415" s="51"/>
      <c r="AY415" s="51"/>
      <c r="AZ415" s="51"/>
      <c r="BA415" s="51"/>
      <c r="BB415" s="51"/>
      <c r="BC415" s="403">
        <f t="shared" si="323"/>
        <v>523</v>
      </c>
      <c r="BD415" s="449">
        <f t="shared" ref="BD415" si="420">+P415</f>
        <v>0</v>
      </c>
      <c r="BE415" s="48">
        <f t="shared" si="325"/>
        <v>0</v>
      </c>
      <c r="BF415" s="51"/>
      <c r="BG415" s="51"/>
      <c r="BH415" s="51"/>
      <c r="BI415" s="51"/>
      <c r="BJ415" s="51"/>
      <c r="BK415" s="51"/>
      <c r="BL415" s="403">
        <f t="shared" si="326"/>
        <v>523</v>
      </c>
      <c r="BM415" s="452">
        <f t="shared" ref="BM415" si="421">+Q415</f>
        <v>0</v>
      </c>
      <c r="BN415" s="48">
        <f t="shared" si="328"/>
        <v>0</v>
      </c>
      <c r="BO415" s="51"/>
      <c r="BP415" s="51"/>
      <c r="BQ415" s="51"/>
      <c r="BR415" s="51"/>
      <c r="BS415" s="51"/>
      <c r="BT415" s="51"/>
      <c r="BU415" s="513"/>
      <c r="BV415" s="514"/>
      <c r="BW415" s="514"/>
      <c r="BX415" s="514"/>
      <c r="BY415" s="514"/>
      <c r="BZ415" s="514"/>
      <c r="CA415" s="514"/>
      <c r="CB415" s="514"/>
      <c r="CC415" s="515"/>
    </row>
    <row r="416" spans="1:81" s="62" customFormat="1" ht="40.200000000000003" customHeight="1" x14ac:dyDescent="0.3">
      <c r="A416" s="38"/>
      <c r="B416" s="462"/>
      <c r="C416" s="459"/>
      <c r="D416" s="609"/>
      <c r="E416" s="612"/>
      <c r="F416" s="612"/>
      <c r="G416" s="612"/>
      <c r="H416" s="612"/>
      <c r="I416" s="612"/>
      <c r="J416" s="486"/>
      <c r="K416" s="489"/>
      <c r="L416" s="474"/>
      <c r="M416" s="477"/>
      <c r="N416" s="480"/>
      <c r="O416" s="483"/>
      <c r="P416" s="521"/>
      <c r="Q416" s="524"/>
      <c r="R416" s="404"/>
      <c r="S416" s="43"/>
      <c r="T416" s="261"/>
      <c r="U416" s="261"/>
      <c r="V416" s="261"/>
      <c r="W416" s="43"/>
      <c r="X416" s="35"/>
      <c r="Y416" s="35"/>
      <c r="Z416" s="35"/>
      <c r="AA416" s="35"/>
      <c r="AB416" s="404"/>
      <c r="AC416" s="527"/>
      <c r="AD416" s="55">
        <f t="shared" si="329"/>
        <v>0</v>
      </c>
      <c r="AE416" s="55">
        <f t="shared" si="330"/>
        <v>0</v>
      </c>
      <c r="AF416" s="55">
        <f t="shared" si="331"/>
        <v>0</v>
      </c>
      <c r="AG416" s="55">
        <f t="shared" si="359"/>
        <v>0</v>
      </c>
      <c r="AH416" s="55">
        <f t="shared" si="359"/>
        <v>0</v>
      </c>
      <c r="AI416" s="55">
        <f t="shared" si="359"/>
        <v>0</v>
      </c>
      <c r="AJ416" s="55">
        <f t="shared" si="316"/>
        <v>0</v>
      </c>
      <c r="AK416" s="404"/>
      <c r="AL416" s="456"/>
      <c r="AM416" s="49">
        <f t="shared" si="319"/>
        <v>0</v>
      </c>
      <c r="AN416" s="52"/>
      <c r="AO416" s="52"/>
      <c r="AP416" s="52"/>
      <c r="AQ416" s="52"/>
      <c r="AR416" s="52"/>
      <c r="AS416" s="52"/>
      <c r="AT416" s="404"/>
      <c r="AU416" s="447"/>
      <c r="AV416" s="49">
        <f t="shared" si="322"/>
        <v>0</v>
      </c>
      <c r="AW416" s="52"/>
      <c r="AX416" s="52"/>
      <c r="AY416" s="52"/>
      <c r="AZ416" s="52"/>
      <c r="BA416" s="52"/>
      <c r="BB416" s="52"/>
      <c r="BC416" s="404"/>
      <c r="BD416" s="450"/>
      <c r="BE416" s="49">
        <f t="shared" si="325"/>
        <v>0</v>
      </c>
      <c r="BF416" s="52"/>
      <c r="BG416" s="52"/>
      <c r="BH416" s="52"/>
      <c r="BI416" s="52"/>
      <c r="BJ416" s="52"/>
      <c r="BK416" s="52"/>
      <c r="BL416" s="404"/>
      <c r="BM416" s="453"/>
      <c r="BN416" s="49">
        <f t="shared" si="328"/>
        <v>0</v>
      </c>
      <c r="BO416" s="52"/>
      <c r="BP416" s="52"/>
      <c r="BQ416" s="52"/>
      <c r="BR416" s="52"/>
      <c r="BS416" s="52"/>
      <c r="BT416" s="52"/>
      <c r="BU416" s="418"/>
      <c r="BV416" s="419"/>
      <c r="BW416" s="419"/>
      <c r="BX416" s="419"/>
      <c r="BY416" s="419"/>
      <c r="BZ416" s="419"/>
      <c r="CA416" s="419"/>
      <c r="CB416" s="419"/>
      <c r="CC416" s="516"/>
    </row>
    <row r="417" spans="1:81" s="62" customFormat="1" ht="40.200000000000003" customHeight="1" x14ac:dyDescent="0.3">
      <c r="A417" s="38"/>
      <c r="B417" s="462"/>
      <c r="C417" s="459"/>
      <c r="D417" s="609"/>
      <c r="E417" s="612"/>
      <c r="F417" s="612"/>
      <c r="G417" s="612"/>
      <c r="H417" s="612"/>
      <c r="I417" s="612"/>
      <c r="J417" s="486"/>
      <c r="K417" s="489"/>
      <c r="L417" s="474"/>
      <c r="M417" s="477"/>
      <c r="N417" s="480"/>
      <c r="O417" s="483"/>
      <c r="P417" s="521"/>
      <c r="Q417" s="524"/>
      <c r="R417" s="404"/>
      <c r="S417" s="43"/>
      <c r="T417" s="261"/>
      <c r="U417" s="261"/>
      <c r="V417" s="261"/>
      <c r="W417" s="43"/>
      <c r="X417" s="35"/>
      <c r="Y417" s="35"/>
      <c r="Z417" s="35"/>
      <c r="AA417" s="35"/>
      <c r="AB417" s="404"/>
      <c r="AC417" s="527"/>
      <c r="AD417" s="55">
        <f t="shared" si="329"/>
        <v>0</v>
      </c>
      <c r="AE417" s="55">
        <f t="shared" si="330"/>
        <v>0</v>
      </c>
      <c r="AF417" s="55">
        <f t="shared" si="331"/>
        <v>0</v>
      </c>
      <c r="AG417" s="55">
        <f t="shared" si="359"/>
        <v>0</v>
      </c>
      <c r="AH417" s="55">
        <f t="shared" si="359"/>
        <v>0</v>
      </c>
      <c r="AI417" s="55">
        <f t="shared" si="359"/>
        <v>0</v>
      </c>
      <c r="AJ417" s="55">
        <f t="shared" si="316"/>
        <v>0</v>
      </c>
      <c r="AK417" s="404"/>
      <c r="AL417" s="456"/>
      <c r="AM417" s="49">
        <f t="shared" si="319"/>
        <v>0</v>
      </c>
      <c r="AN417" s="52"/>
      <c r="AO417" s="52"/>
      <c r="AP417" s="52"/>
      <c r="AQ417" s="52"/>
      <c r="AR417" s="52"/>
      <c r="AS417" s="52"/>
      <c r="AT417" s="404"/>
      <c r="AU417" s="447"/>
      <c r="AV417" s="49">
        <f t="shared" si="322"/>
        <v>0</v>
      </c>
      <c r="AW417" s="52"/>
      <c r="AX417" s="52"/>
      <c r="AY417" s="52"/>
      <c r="AZ417" s="52"/>
      <c r="BA417" s="52"/>
      <c r="BB417" s="52"/>
      <c r="BC417" s="404"/>
      <c r="BD417" s="450"/>
      <c r="BE417" s="49">
        <f t="shared" si="325"/>
        <v>0</v>
      </c>
      <c r="BF417" s="52"/>
      <c r="BG417" s="52"/>
      <c r="BH417" s="52"/>
      <c r="BI417" s="52"/>
      <c r="BJ417" s="52"/>
      <c r="BK417" s="52"/>
      <c r="BL417" s="404"/>
      <c r="BM417" s="453"/>
      <c r="BN417" s="49">
        <f t="shared" si="328"/>
        <v>0</v>
      </c>
      <c r="BO417" s="52"/>
      <c r="BP417" s="52"/>
      <c r="BQ417" s="52"/>
      <c r="BR417" s="52"/>
      <c r="BS417" s="52"/>
      <c r="BT417" s="52"/>
      <c r="BU417" s="418"/>
      <c r="BV417" s="419"/>
      <c r="BW417" s="419"/>
      <c r="BX417" s="419"/>
      <c r="BY417" s="419"/>
      <c r="BZ417" s="419"/>
      <c r="CA417" s="419"/>
      <c r="CB417" s="419"/>
      <c r="CC417" s="516"/>
    </row>
    <row r="418" spans="1:81" s="62" customFormat="1" ht="40.200000000000003" customHeight="1" thickBot="1" x14ac:dyDescent="0.35">
      <c r="A418" s="38"/>
      <c r="B418" s="462"/>
      <c r="C418" s="459"/>
      <c r="D418" s="610"/>
      <c r="E418" s="613"/>
      <c r="F418" s="613"/>
      <c r="G418" s="613"/>
      <c r="H418" s="613"/>
      <c r="I418" s="613"/>
      <c r="J418" s="487"/>
      <c r="K418" s="490"/>
      <c r="L418" s="475"/>
      <c r="M418" s="478"/>
      <c r="N418" s="481"/>
      <c r="O418" s="484"/>
      <c r="P418" s="522"/>
      <c r="Q418" s="525"/>
      <c r="R418" s="405"/>
      <c r="S418" s="44"/>
      <c r="T418" s="262"/>
      <c r="U418" s="262"/>
      <c r="V418" s="262"/>
      <c r="W418" s="44"/>
      <c r="X418" s="36"/>
      <c r="Y418" s="36"/>
      <c r="Z418" s="36"/>
      <c r="AA418" s="36"/>
      <c r="AB418" s="405"/>
      <c r="AC418" s="528"/>
      <c r="AD418" s="56">
        <f t="shared" si="329"/>
        <v>0</v>
      </c>
      <c r="AE418" s="56">
        <f t="shared" si="330"/>
        <v>0</v>
      </c>
      <c r="AF418" s="56">
        <f t="shared" si="331"/>
        <v>0</v>
      </c>
      <c r="AG418" s="56">
        <f t="shared" si="359"/>
        <v>0</v>
      </c>
      <c r="AH418" s="56">
        <f t="shared" si="359"/>
        <v>0</v>
      </c>
      <c r="AI418" s="56">
        <f t="shared" si="359"/>
        <v>0</v>
      </c>
      <c r="AJ418" s="56">
        <f t="shared" si="316"/>
        <v>0</v>
      </c>
      <c r="AK418" s="405"/>
      <c r="AL418" s="457"/>
      <c r="AM418" s="50">
        <f t="shared" si="319"/>
        <v>0</v>
      </c>
      <c r="AN418" s="53"/>
      <c r="AO418" s="53"/>
      <c r="AP418" s="53"/>
      <c r="AQ418" s="53"/>
      <c r="AR418" s="53"/>
      <c r="AS418" s="53"/>
      <c r="AT418" s="405"/>
      <c r="AU418" s="448"/>
      <c r="AV418" s="50">
        <f t="shared" si="322"/>
        <v>0</v>
      </c>
      <c r="AW418" s="53"/>
      <c r="AX418" s="53"/>
      <c r="AY418" s="53"/>
      <c r="AZ418" s="53"/>
      <c r="BA418" s="53"/>
      <c r="BB418" s="53"/>
      <c r="BC418" s="405"/>
      <c r="BD418" s="451"/>
      <c r="BE418" s="50">
        <f t="shared" si="325"/>
        <v>0</v>
      </c>
      <c r="BF418" s="53"/>
      <c r="BG418" s="53"/>
      <c r="BH418" s="53"/>
      <c r="BI418" s="53"/>
      <c r="BJ418" s="53"/>
      <c r="BK418" s="53"/>
      <c r="BL418" s="405"/>
      <c r="BM418" s="454"/>
      <c r="BN418" s="50">
        <f t="shared" si="328"/>
        <v>0</v>
      </c>
      <c r="BO418" s="53"/>
      <c r="BP418" s="53"/>
      <c r="BQ418" s="53"/>
      <c r="BR418" s="53"/>
      <c r="BS418" s="53"/>
      <c r="BT418" s="53"/>
      <c r="BU418" s="517"/>
      <c r="BV418" s="518"/>
      <c r="BW418" s="518"/>
      <c r="BX418" s="518"/>
      <c r="BY418" s="518"/>
      <c r="BZ418" s="518"/>
      <c r="CA418" s="518"/>
      <c r="CB418" s="518"/>
      <c r="CC418" s="519"/>
    </row>
    <row r="419" spans="1:81" s="62" customFormat="1" ht="40.200000000000003" customHeight="1" thickTop="1" x14ac:dyDescent="0.3">
      <c r="A419" s="38"/>
      <c r="B419" s="462"/>
      <c r="C419" s="459"/>
      <c r="D419" s="608"/>
      <c r="E419" s="611"/>
      <c r="F419" s="611"/>
      <c r="G419" s="611"/>
      <c r="H419" s="611"/>
      <c r="I419" s="611"/>
      <c r="J419" s="485">
        <v>524</v>
      </c>
      <c r="K419" s="488" t="str">
        <f>+Metas!K595</f>
        <v>Talleres para la prevención del reclutamiento, uso, utilización y explotación sexual de NNAJ por los GAOS, GAOR, BACRIM.</v>
      </c>
      <c r="L419" s="473"/>
      <c r="M419" s="476">
        <f t="shared" ref="M419" si="422">SUM(N419:Q419)</f>
        <v>0</v>
      </c>
      <c r="N419" s="479"/>
      <c r="O419" s="482"/>
      <c r="P419" s="520"/>
      <c r="Q419" s="523"/>
      <c r="R419" s="403">
        <f>+$J419</f>
        <v>524</v>
      </c>
      <c r="S419" s="253"/>
      <c r="T419" s="260"/>
      <c r="U419" s="260"/>
      <c r="V419" s="260"/>
      <c r="W419" s="42"/>
      <c r="X419" s="34"/>
      <c r="Y419" s="34"/>
      <c r="Z419" s="34"/>
      <c r="AA419" s="34"/>
      <c r="AB419" s="403">
        <f t="shared" si="314"/>
        <v>524</v>
      </c>
      <c r="AC419" s="526">
        <f t="shared" ref="AC419" si="423">+L419</f>
        <v>0</v>
      </c>
      <c r="AD419" s="54">
        <f t="shared" si="329"/>
        <v>0</v>
      </c>
      <c r="AE419" s="54">
        <f t="shared" si="330"/>
        <v>0</v>
      </c>
      <c r="AF419" s="54">
        <f t="shared" si="331"/>
        <v>0</v>
      </c>
      <c r="AG419" s="54">
        <f t="shared" si="359"/>
        <v>0</v>
      </c>
      <c r="AH419" s="54">
        <f t="shared" si="359"/>
        <v>0</v>
      </c>
      <c r="AI419" s="54">
        <f t="shared" si="359"/>
        <v>0</v>
      </c>
      <c r="AJ419" s="54">
        <f t="shared" si="316"/>
        <v>0</v>
      </c>
      <c r="AK419" s="403">
        <f t="shared" si="317"/>
        <v>524</v>
      </c>
      <c r="AL419" s="455">
        <f t="shared" ref="AL419" si="424">+N419</f>
        <v>0</v>
      </c>
      <c r="AM419" s="48">
        <f t="shared" si="319"/>
        <v>0</v>
      </c>
      <c r="AN419" s="51"/>
      <c r="AO419" s="51"/>
      <c r="AP419" s="51"/>
      <c r="AQ419" s="51"/>
      <c r="AR419" s="51"/>
      <c r="AS419" s="51"/>
      <c r="AT419" s="403">
        <f t="shared" si="320"/>
        <v>524</v>
      </c>
      <c r="AU419" s="446">
        <f t="shared" ref="AU419" si="425">+O419</f>
        <v>0</v>
      </c>
      <c r="AV419" s="48">
        <f t="shared" si="322"/>
        <v>0</v>
      </c>
      <c r="AW419" s="51"/>
      <c r="AX419" s="51"/>
      <c r="AY419" s="51"/>
      <c r="AZ419" s="51"/>
      <c r="BA419" s="51"/>
      <c r="BB419" s="51"/>
      <c r="BC419" s="403">
        <f t="shared" si="323"/>
        <v>524</v>
      </c>
      <c r="BD419" s="449">
        <f t="shared" ref="BD419" si="426">+P419</f>
        <v>0</v>
      </c>
      <c r="BE419" s="48">
        <f t="shared" si="325"/>
        <v>0</v>
      </c>
      <c r="BF419" s="51"/>
      <c r="BG419" s="51"/>
      <c r="BH419" s="51"/>
      <c r="BI419" s="51"/>
      <c r="BJ419" s="51"/>
      <c r="BK419" s="51"/>
      <c r="BL419" s="403">
        <f t="shared" si="326"/>
        <v>524</v>
      </c>
      <c r="BM419" s="452">
        <f t="shared" ref="BM419" si="427">+Q419</f>
        <v>0</v>
      </c>
      <c r="BN419" s="48">
        <f t="shared" si="328"/>
        <v>0</v>
      </c>
      <c r="BO419" s="51"/>
      <c r="BP419" s="51"/>
      <c r="BQ419" s="51"/>
      <c r="BR419" s="51"/>
      <c r="BS419" s="51"/>
      <c r="BT419" s="51"/>
      <c r="BU419" s="513"/>
      <c r="BV419" s="514"/>
      <c r="BW419" s="514"/>
      <c r="BX419" s="514"/>
      <c r="BY419" s="514"/>
      <c r="BZ419" s="514"/>
      <c r="CA419" s="514"/>
      <c r="CB419" s="514"/>
      <c r="CC419" s="515"/>
    </row>
    <row r="420" spans="1:81" s="62" customFormat="1" ht="40.200000000000003" customHeight="1" x14ac:dyDescent="0.3">
      <c r="A420" s="38"/>
      <c r="B420" s="462"/>
      <c r="C420" s="459"/>
      <c r="D420" s="609"/>
      <c r="E420" s="612"/>
      <c r="F420" s="612"/>
      <c r="G420" s="612"/>
      <c r="H420" s="612"/>
      <c r="I420" s="612"/>
      <c r="J420" s="486"/>
      <c r="K420" s="489"/>
      <c r="L420" s="474"/>
      <c r="M420" s="477"/>
      <c r="N420" s="480"/>
      <c r="O420" s="483"/>
      <c r="P420" s="521"/>
      <c r="Q420" s="524"/>
      <c r="R420" s="404"/>
      <c r="S420" s="43"/>
      <c r="T420" s="261"/>
      <c r="U420" s="261"/>
      <c r="V420" s="261"/>
      <c r="W420" s="43"/>
      <c r="X420" s="35"/>
      <c r="Y420" s="35"/>
      <c r="Z420" s="35"/>
      <c r="AA420" s="35"/>
      <c r="AB420" s="404"/>
      <c r="AC420" s="527"/>
      <c r="AD420" s="55">
        <f t="shared" si="329"/>
        <v>0</v>
      </c>
      <c r="AE420" s="55">
        <f t="shared" si="330"/>
        <v>0</v>
      </c>
      <c r="AF420" s="55">
        <f t="shared" si="331"/>
        <v>0</v>
      </c>
      <c r="AG420" s="55">
        <f t="shared" si="359"/>
        <v>0</v>
      </c>
      <c r="AH420" s="55">
        <f t="shared" si="359"/>
        <v>0</v>
      </c>
      <c r="AI420" s="55">
        <f t="shared" si="359"/>
        <v>0</v>
      </c>
      <c r="AJ420" s="55">
        <f t="shared" si="316"/>
        <v>0</v>
      </c>
      <c r="AK420" s="404"/>
      <c r="AL420" s="456"/>
      <c r="AM420" s="49">
        <f t="shared" si="319"/>
        <v>0</v>
      </c>
      <c r="AN420" s="52"/>
      <c r="AO420" s="52"/>
      <c r="AP420" s="52"/>
      <c r="AQ420" s="52"/>
      <c r="AR420" s="52"/>
      <c r="AS420" s="52"/>
      <c r="AT420" s="404"/>
      <c r="AU420" s="447"/>
      <c r="AV420" s="49">
        <f t="shared" si="322"/>
        <v>0</v>
      </c>
      <c r="AW420" s="52"/>
      <c r="AX420" s="52"/>
      <c r="AY420" s="52"/>
      <c r="AZ420" s="52"/>
      <c r="BA420" s="52"/>
      <c r="BB420" s="52"/>
      <c r="BC420" s="404"/>
      <c r="BD420" s="450"/>
      <c r="BE420" s="49">
        <f t="shared" si="325"/>
        <v>0</v>
      </c>
      <c r="BF420" s="52"/>
      <c r="BG420" s="52"/>
      <c r="BH420" s="52"/>
      <c r="BI420" s="52"/>
      <c r="BJ420" s="52"/>
      <c r="BK420" s="52"/>
      <c r="BL420" s="404"/>
      <c r="BM420" s="453"/>
      <c r="BN420" s="49">
        <f t="shared" si="328"/>
        <v>0</v>
      </c>
      <c r="BO420" s="52"/>
      <c r="BP420" s="52"/>
      <c r="BQ420" s="52"/>
      <c r="BR420" s="52"/>
      <c r="BS420" s="52"/>
      <c r="BT420" s="52"/>
      <c r="BU420" s="418"/>
      <c r="BV420" s="419"/>
      <c r="BW420" s="419"/>
      <c r="BX420" s="419"/>
      <c r="BY420" s="419"/>
      <c r="BZ420" s="419"/>
      <c r="CA420" s="419"/>
      <c r="CB420" s="419"/>
      <c r="CC420" s="516"/>
    </row>
    <row r="421" spans="1:81" s="62" customFormat="1" ht="40.200000000000003" customHeight="1" x14ac:dyDescent="0.3">
      <c r="A421" s="38"/>
      <c r="B421" s="462"/>
      <c r="C421" s="459"/>
      <c r="D421" s="609"/>
      <c r="E421" s="612"/>
      <c r="F421" s="612"/>
      <c r="G421" s="612"/>
      <c r="H421" s="612"/>
      <c r="I421" s="612"/>
      <c r="J421" s="486"/>
      <c r="K421" s="489"/>
      <c r="L421" s="474"/>
      <c r="M421" s="477"/>
      <c r="N421" s="480"/>
      <c r="O421" s="483"/>
      <c r="P421" s="521"/>
      <c r="Q421" s="524"/>
      <c r="R421" s="404"/>
      <c r="S421" s="43"/>
      <c r="T421" s="261"/>
      <c r="U421" s="261"/>
      <c r="V421" s="261"/>
      <c r="W421" s="43"/>
      <c r="X421" s="35"/>
      <c r="Y421" s="35"/>
      <c r="Z421" s="35"/>
      <c r="AA421" s="35"/>
      <c r="AB421" s="404"/>
      <c r="AC421" s="527"/>
      <c r="AD421" s="55">
        <f t="shared" si="329"/>
        <v>0</v>
      </c>
      <c r="AE421" s="55">
        <f t="shared" si="330"/>
        <v>0</v>
      </c>
      <c r="AF421" s="55">
        <f t="shared" si="331"/>
        <v>0</v>
      </c>
      <c r="AG421" s="55">
        <f t="shared" si="359"/>
        <v>0</v>
      </c>
      <c r="AH421" s="55">
        <f t="shared" si="359"/>
        <v>0</v>
      </c>
      <c r="AI421" s="55">
        <f t="shared" si="359"/>
        <v>0</v>
      </c>
      <c r="AJ421" s="55">
        <f t="shared" si="316"/>
        <v>0</v>
      </c>
      <c r="AK421" s="404"/>
      <c r="AL421" s="456"/>
      <c r="AM421" s="49">
        <f t="shared" si="319"/>
        <v>0</v>
      </c>
      <c r="AN421" s="52"/>
      <c r="AO421" s="52"/>
      <c r="AP421" s="52"/>
      <c r="AQ421" s="52"/>
      <c r="AR421" s="52"/>
      <c r="AS421" s="52"/>
      <c r="AT421" s="404"/>
      <c r="AU421" s="447"/>
      <c r="AV421" s="49">
        <f t="shared" si="322"/>
        <v>0</v>
      </c>
      <c r="AW421" s="52"/>
      <c r="AX421" s="52"/>
      <c r="AY421" s="52"/>
      <c r="AZ421" s="52"/>
      <c r="BA421" s="52"/>
      <c r="BB421" s="52"/>
      <c r="BC421" s="404"/>
      <c r="BD421" s="450"/>
      <c r="BE421" s="49">
        <f t="shared" si="325"/>
        <v>0</v>
      </c>
      <c r="BF421" s="52"/>
      <c r="BG421" s="52"/>
      <c r="BH421" s="52"/>
      <c r="BI421" s="52"/>
      <c r="BJ421" s="52"/>
      <c r="BK421" s="52"/>
      <c r="BL421" s="404"/>
      <c r="BM421" s="453"/>
      <c r="BN421" s="49">
        <f t="shared" si="328"/>
        <v>0</v>
      </c>
      <c r="BO421" s="52"/>
      <c r="BP421" s="52"/>
      <c r="BQ421" s="52"/>
      <c r="BR421" s="52"/>
      <c r="BS421" s="52"/>
      <c r="BT421" s="52"/>
      <c r="BU421" s="418"/>
      <c r="BV421" s="419"/>
      <c r="BW421" s="419"/>
      <c r="BX421" s="419"/>
      <c r="BY421" s="419"/>
      <c r="BZ421" s="419"/>
      <c r="CA421" s="419"/>
      <c r="CB421" s="419"/>
      <c r="CC421" s="516"/>
    </row>
    <row r="422" spans="1:81" s="62" customFormat="1" ht="40.200000000000003" customHeight="1" thickBot="1" x14ac:dyDescent="0.35">
      <c r="A422" s="38"/>
      <c r="B422" s="462"/>
      <c r="C422" s="459"/>
      <c r="D422" s="610"/>
      <c r="E422" s="613"/>
      <c r="F422" s="613"/>
      <c r="G422" s="613"/>
      <c r="H422" s="613"/>
      <c r="I422" s="613"/>
      <c r="J422" s="487"/>
      <c r="K422" s="490"/>
      <c r="L422" s="475"/>
      <c r="M422" s="478"/>
      <c r="N422" s="481"/>
      <c r="O422" s="484"/>
      <c r="P422" s="522"/>
      <c r="Q422" s="525"/>
      <c r="R422" s="405"/>
      <c r="S422" s="44"/>
      <c r="T422" s="262"/>
      <c r="U422" s="262"/>
      <c r="V422" s="262"/>
      <c r="W422" s="44"/>
      <c r="X422" s="36"/>
      <c r="Y422" s="36"/>
      <c r="Z422" s="36"/>
      <c r="AA422" s="36"/>
      <c r="AB422" s="405"/>
      <c r="AC422" s="528"/>
      <c r="AD422" s="56">
        <f t="shared" si="329"/>
        <v>0</v>
      </c>
      <c r="AE422" s="56">
        <f t="shared" si="330"/>
        <v>0</v>
      </c>
      <c r="AF422" s="56">
        <f t="shared" si="331"/>
        <v>0</v>
      </c>
      <c r="AG422" s="56">
        <f t="shared" si="359"/>
        <v>0</v>
      </c>
      <c r="AH422" s="56">
        <f t="shared" si="359"/>
        <v>0</v>
      </c>
      <c r="AI422" s="56">
        <f t="shared" si="359"/>
        <v>0</v>
      </c>
      <c r="AJ422" s="56">
        <f t="shared" si="316"/>
        <v>0</v>
      </c>
      <c r="AK422" s="405"/>
      <c r="AL422" s="457"/>
      <c r="AM422" s="50">
        <f t="shared" si="319"/>
        <v>0</v>
      </c>
      <c r="AN422" s="53"/>
      <c r="AO422" s="53"/>
      <c r="AP422" s="53"/>
      <c r="AQ422" s="53"/>
      <c r="AR422" s="53"/>
      <c r="AS422" s="53"/>
      <c r="AT422" s="405"/>
      <c r="AU422" s="448"/>
      <c r="AV422" s="50">
        <f t="shared" si="322"/>
        <v>0</v>
      </c>
      <c r="AW422" s="53"/>
      <c r="AX422" s="53"/>
      <c r="AY422" s="53"/>
      <c r="AZ422" s="53"/>
      <c r="BA422" s="53"/>
      <c r="BB422" s="53"/>
      <c r="BC422" s="405"/>
      <c r="BD422" s="451"/>
      <c r="BE422" s="50">
        <f t="shared" si="325"/>
        <v>0</v>
      </c>
      <c r="BF422" s="53"/>
      <c r="BG422" s="53"/>
      <c r="BH422" s="53"/>
      <c r="BI422" s="53"/>
      <c r="BJ422" s="53"/>
      <c r="BK422" s="53"/>
      <c r="BL422" s="405"/>
      <c r="BM422" s="454"/>
      <c r="BN422" s="50">
        <f t="shared" si="328"/>
        <v>0</v>
      </c>
      <c r="BO422" s="53"/>
      <c r="BP422" s="53"/>
      <c r="BQ422" s="53"/>
      <c r="BR422" s="53"/>
      <c r="BS422" s="53"/>
      <c r="BT422" s="53"/>
      <c r="BU422" s="517"/>
      <c r="BV422" s="518"/>
      <c r="BW422" s="518"/>
      <c r="BX422" s="518"/>
      <c r="BY422" s="518"/>
      <c r="BZ422" s="518"/>
      <c r="CA422" s="518"/>
      <c r="CB422" s="518"/>
      <c r="CC422" s="519"/>
    </row>
    <row r="423" spans="1:81" s="62" customFormat="1" ht="40.200000000000003" customHeight="1" thickTop="1" x14ac:dyDescent="0.3">
      <c r="A423" s="38"/>
      <c r="B423" s="462"/>
      <c r="C423" s="459"/>
      <c r="D423" s="608"/>
      <c r="E423" s="611"/>
      <c r="F423" s="611"/>
      <c r="G423" s="611"/>
      <c r="H423" s="611"/>
      <c r="I423" s="611"/>
      <c r="J423" s="485">
        <v>525</v>
      </c>
      <c r="K423" s="488" t="str">
        <f>+Metas!K596</f>
        <v>Fortalecimiento al Comité Departamental para la Prevención del Reclutamiento, Utilización y Violencia Sexual contra NNA por parte de los grupos armados al margen de la Ley y grupos delictivos organizados en Norte de Santander</v>
      </c>
      <c r="L423" s="662"/>
      <c r="M423" s="648">
        <f t="shared" ref="M423" si="428">SUM(N423:Q423)</f>
        <v>0</v>
      </c>
      <c r="N423" s="650"/>
      <c r="O423" s="664"/>
      <c r="P423" s="668"/>
      <c r="Q423" s="640"/>
      <c r="R423" s="403">
        <f>+$J423</f>
        <v>525</v>
      </c>
      <c r="S423" s="253"/>
      <c r="T423" s="260"/>
      <c r="U423" s="260"/>
      <c r="V423" s="260"/>
      <c r="W423" s="42"/>
      <c r="X423" s="34"/>
      <c r="Y423" s="34"/>
      <c r="Z423" s="34"/>
      <c r="AA423" s="34"/>
      <c r="AB423" s="403">
        <f t="shared" si="314"/>
        <v>525</v>
      </c>
      <c r="AC423" s="526">
        <f t="shared" ref="AC423" si="429">+L423</f>
        <v>0</v>
      </c>
      <c r="AD423" s="54">
        <f t="shared" si="329"/>
        <v>0</v>
      </c>
      <c r="AE423" s="54">
        <f t="shared" si="330"/>
        <v>0</v>
      </c>
      <c r="AF423" s="54">
        <f t="shared" si="331"/>
        <v>0</v>
      </c>
      <c r="AG423" s="54">
        <f t="shared" si="359"/>
        <v>0</v>
      </c>
      <c r="AH423" s="54">
        <f t="shared" si="359"/>
        <v>0</v>
      </c>
      <c r="AI423" s="54">
        <f t="shared" si="359"/>
        <v>0</v>
      </c>
      <c r="AJ423" s="54">
        <f t="shared" si="316"/>
        <v>0</v>
      </c>
      <c r="AK423" s="403">
        <f t="shared" si="317"/>
        <v>525</v>
      </c>
      <c r="AL423" s="455">
        <f t="shared" ref="AL423" si="430">+N423</f>
        <v>0</v>
      </c>
      <c r="AM423" s="48">
        <f t="shared" si="319"/>
        <v>0</v>
      </c>
      <c r="AN423" s="51"/>
      <c r="AO423" s="51"/>
      <c r="AP423" s="51"/>
      <c r="AQ423" s="51"/>
      <c r="AR423" s="51"/>
      <c r="AS423" s="51"/>
      <c r="AT423" s="403">
        <f t="shared" si="320"/>
        <v>525</v>
      </c>
      <c r="AU423" s="446">
        <f t="shared" ref="AU423" si="431">+O423</f>
        <v>0</v>
      </c>
      <c r="AV423" s="48">
        <f t="shared" si="322"/>
        <v>0</v>
      </c>
      <c r="AW423" s="51"/>
      <c r="AX423" s="51"/>
      <c r="AY423" s="51"/>
      <c r="AZ423" s="51"/>
      <c r="BA423" s="51"/>
      <c r="BB423" s="51"/>
      <c r="BC423" s="403">
        <f t="shared" si="323"/>
        <v>525</v>
      </c>
      <c r="BD423" s="449">
        <f t="shared" ref="BD423" si="432">+P423</f>
        <v>0</v>
      </c>
      <c r="BE423" s="48">
        <f t="shared" si="325"/>
        <v>0</v>
      </c>
      <c r="BF423" s="51"/>
      <c r="BG423" s="51"/>
      <c r="BH423" s="51"/>
      <c r="BI423" s="51"/>
      <c r="BJ423" s="51"/>
      <c r="BK423" s="51"/>
      <c r="BL423" s="403">
        <f t="shared" si="326"/>
        <v>525</v>
      </c>
      <c r="BM423" s="452">
        <f t="shared" ref="BM423" si="433">+Q423</f>
        <v>0</v>
      </c>
      <c r="BN423" s="48">
        <f t="shared" si="328"/>
        <v>0</v>
      </c>
      <c r="BO423" s="51"/>
      <c r="BP423" s="51"/>
      <c r="BQ423" s="51"/>
      <c r="BR423" s="51"/>
      <c r="BS423" s="51"/>
      <c r="BT423" s="51"/>
      <c r="BU423" s="513"/>
      <c r="BV423" s="514"/>
      <c r="BW423" s="514"/>
      <c r="BX423" s="514"/>
      <c r="BY423" s="514"/>
      <c r="BZ423" s="514"/>
      <c r="CA423" s="514"/>
      <c r="CB423" s="514"/>
      <c r="CC423" s="515"/>
    </row>
    <row r="424" spans="1:81" s="62" customFormat="1" ht="40.200000000000003" customHeight="1" x14ac:dyDescent="0.3">
      <c r="A424" s="38"/>
      <c r="B424" s="462"/>
      <c r="C424" s="459"/>
      <c r="D424" s="609"/>
      <c r="E424" s="612"/>
      <c r="F424" s="612"/>
      <c r="G424" s="612"/>
      <c r="H424" s="612"/>
      <c r="I424" s="612"/>
      <c r="J424" s="486"/>
      <c r="K424" s="489"/>
      <c r="L424" s="663"/>
      <c r="M424" s="649"/>
      <c r="N424" s="651"/>
      <c r="O424" s="665"/>
      <c r="P424" s="669"/>
      <c r="Q424" s="671"/>
      <c r="R424" s="404"/>
      <c r="S424" s="43"/>
      <c r="T424" s="261"/>
      <c r="U424" s="261"/>
      <c r="V424" s="261"/>
      <c r="W424" s="43"/>
      <c r="X424" s="35"/>
      <c r="Y424" s="35"/>
      <c r="Z424" s="35"/>
      <c r="AA424" s="35"/>
      <c r="AB424" s="404"/>
      <c r="AC424" s="527"/>
      <c r="AD424" s="55">
        <f t="shared" si="329"/>
        <v>0</v>
      </c>
      <c r="AE424" s="55">
        <f t="shared" si="330"/>
        <v>0</v>
      </c>
      <c r="AF424" s="55">
        <f t="shared" si="331"/>
        <v>0</v>
      </c>
      <c r="AG424" s="55">
        <f t="shared" si="359"/>
        <v>0</v>
      </c>
      <c r="AH424" s="55">
        <f t="shared" si="359"/>
        <v>0</v>
      </c>
      <c r="AI424" s="55">
        <f t="shared" si="359"/>
        <v>0</v>
      </c>
      <c r="AJ424" s="55">
        <f t="shared" si="316"/>
        <v>0</v>
      </c>
      <c r="AK424" s="404"/>
      <c r="AL424" s="456"/>
      <c r="AM424" s="49">
        <f t="shared" si="319"/>
        <v>0</v>
      </c>
      <c r="AN424" s="52"/>
      <c r="AO424" s="52"/>
      <c r="AP424" s="52"/>
      <c r="AQ424" s="52"/>
      <c r="AR424" s="52"/>
      <c r="AS424" s="52"/>
      <c r="AT424" s="404"/>
      <c r="AU424" s="447"/>
      <c r="AV424" s="49">
        <f t="shared" si="322"/>
        <v>0</v>
      </c>
      <c r="AW424" s="52"/>
      <c r="AX424" s="52"/>
      <c r="AY424" s="52"/>
      <c r="AZ424" s="52"/>
      <c r="BA424" s="52"/>
      <c r="BB424" s="52"/>
      <c r="BC424" s="404"/>
      <c r="BD424" s="450"/>
      <c r="BE424" s="49">
        <f t="shared" si="325"/>
        <v>0</v>
      </c>
      <c r="BF424" s="52"/>
      <c r="BG424" s="52"/>
      <c r="BH424" s="52"/>
      <c r="BI424" s="52"/>
      <c r="BJ424" s="52"/>
      <c r="BK424" s="52"/>
      <c r="BL424" s="404"/>
      <c r="BM424" s="453"/>
      <c r="BN424" s="49">
        <f t="shared" si="328"/>
        <v>0</v>
      </c>
      <c r="BO424" s="52"/>
      <c r="BP424" s="52"/>
      <c r="BQ424" s="52"/>
      <c r="BR424" s="52"/>
      <c r="BS424" s="52"/>
      <c r="BT424" s="52"/>
      <c r="BU424" s="418"/>
      <c r="BV424" s="419"/>
      <c r="BW424" s="419"/>
      <c r="BX424" s="419"/>
      <c r="BY424" s="419"/>
      <c r="BZ424" s="419"/>
      <c r="CA424" s="419"/>
      <c r="CB424" s="419"/>
      <c r="CC424" s="516"/>
    </row>
    <row r="425" spans="1:81" s="62" customFormat="1" ht="40.200000000000003" customHeight="1" x14ac:dyDescent="0.3">
      <c r="A425" s="38"/>
      <c r="B425" s="462"/>
      <c r="C425" s="459"/>
      <c r="D425" s="609"/>
      <c r="E425" s="612"/>
      <c r="F425" s="612"/>
      <c r="G425" s="612"/>
      <c r="H425" s="612"/>
      <c r="I425" s="612"/>
      <c r="J425" s="486"/>
      <c r="K425" s="489"/>
      <c r="L425" s="663"/>
      <c r="M425" s="649"/>
      <c r="N425" s="651"/>
      <c r="O425" s="665"/>
      <c r="P425" s="669"/>
      <c r="Q425" s="671"/>
      <c r="R425" s="404"/>
      <c r="S425" s="43"/>
      <c r="T425" s="261"/>
      <c r="U425" s="261"/>
      <c r="V425" s="261"/>
      <c r="W425" s="43"/>
      <c r="X425" s="35"/>
      <c r="Y425" s="35"/>
      <c r="Z425" s="35"/>
      <c r="AA425" s="35"/>
      <c r="AB425" s="404"/>
      <c r="AC425" s="527"/>
      <c r="AD425" s="55">
        <f t="shared" si="329"/>
        <v>0</v>
      </c>
      <c r="AE425" s="55">
        <f t="shared" si="330"/>
        <v>0</v>
      </c>
      <c r="AF425" s="55">
        <f t="shared" si="331"/>
        <v>0</v>
      </c>
      <c r="AG425" s="55">
        <f t="shared" si="359"/>
        <v>0</v>
      </c>
      <c r="AH425" s="55">
        <f t="shared" si="359"/>
        <v>0</v>
      </c>
      <c r="AI425" s="55">
        <f t="shared" si="359"/>
        <v>0</v>
      </c>
      <c r="AJ425" s="55">
        <f t="shared" si="316"/>
        <v>0</v>
      </c>
      <c r="AK425" s="404"/>
      <c r="AL425" s="456"/>
      <c r="AM425" s="49">
        <f t="shared" si="319"/>
        <v>0</v>
      </c>
      <c r="AN425" s="52"/>
      <c r="AO425" s="52"/>
      <c r="AP425" s="52"/>
      <c r="AQ425" s="52"/>
      <c r="AR425" s="52"/>
      <c r="AS425" s="52"/>
      <c r="AT425" s="404"/>
      <c r="AU425" s="447"/>
      <c r="AV425" s="49">
        <f t="shared" si="322"/>
        <v>0</v>
      </c>
      <c r="AW425" s="52"/>
      <c r="AX425" s="52"/>
      <c r="AY425" s="52"/>
      <c r="AZ425" s="52"/>
      <c r="BA425" s="52"/>
      <c r="BB425" s="52"/>
      <c r="BC425" s="404"/>
      <c r="BD425" s="450"/>
      <c r="BE425" s="49">
        <f t="shared" si="325"/>
        <v>0</v>
      </c>
      <c r="BF425" s="52"/>
      <c r="BG425" s="52"/>
      <c r="BH425" s="52"/>
      <c r="BI425" s="52"/>
      <c r="BJ425" s="52"/>
      <c r="BK425" s="52"/>
      <c r="BL425" s="404"/>
      <c r="BM425" s="453"/>
      <c r="BN425" s="49">
        <f t="shared" si="328"/>
        <v>0</v>
      </c>
      <c r="BO425" s="52"/>
      <c r="BP425" s="52"/>
      <c r="BQ425" s="52"/>
      <c r="BR425" s="52"/>
      <c r="BS425" s="52"/>
      <c r="BT425" s="52"/>
      <c r="BU425" s="418"/>
      <c r="BV425" s="419"/>
      <c r="BW425" s="419"/>
      <c r="BX425" s="419"/>
      <c r="BY425" s="419"/>
      <c r="BZ425" s="419"/>
      <c r="CA425" s="419"/>
      <c r="CB425" s="419"/>
      <c r="CC425" s="516"/>
    </row>
    <row r="426" spans="1:81" s="62" customFormat="1" ht="40.200000000000003" customHeight="1" thickBot="1" x14ac:dyDescent="0.35">
      <c r="A426" s="38"/>
      <c r="B426" s="462"/>
      <c r="C426" s="460"/>
      <c r="D426" s="610"/>
      <c r="E426" s="613"/>
      <c r="F426" s="613"/>
      <c r="G426" s="613"/>
      <c r="H426" s="613"/>
      <c r="I426" s="613"/>
      <c r="J426" s="487"/>
      <c r="K426" s="490"/>
      <c r="L426" s="673"/>
      <c r="M426" s="674"/>
      <c r="N426" s="666"/>
      <c r="O426" s="667"/>
      <c r="P426" s="670"/>
      <c r="Q426" s="672"/>
      <c r="R426" s="405"/>
      <c r="S426" s="44"/>
      <c r="T426" s="262"/>
      <c r="U426" s="262"/>
      <c r="V426" s="262"/>
      <c r="W426" s="44"/>
      <c r="X426" s="36"/>
      <c r="Y426" s="36"/>
      <c r="Z426" s="36"/>
      <c r="AA426" s="36"/>
      <c r="AB426" s="405"/>
      <c r="AC426" s="528"/>
      <c r="AD426" s="56">
        <f t="shared" si="329"/>
        <v>0</v>
      </c>
      <c r="AE426" s="56">
        <f t="shared" si="330"/>
        <v>0</v>
      </c>
      <c r="AF426" s="56">
        <f t="shared" si="331"/>
        <v>0</v>
      </c>
      <c r="AG426" s="56">
        <f t="shared" si="359"/>
        <v>0</v>
      </c>
      <c r="AH426" s="56">
        <f t="shared" si="359"/>
        <v>0</v>
      </c>
      <c r="AI426" s="56">
        <f t="shared" si="359"/>
        <v>0</v>
      </c>
      <c r="AJ426" s="56">
        <f t="shared" si="316"/>
        <v>0</v>
      </c>
      <c r="AK426" s="405"/>
      <c r="AL426" s="457"/>
      <c r="AM426" s="50">
        <f t="shared" si="319"/>
        <v>0</v>
      </c>
      <c r="AN426" s="53"/>
      <c r="AO426" s="53"/>
      <c r="AP426" s="53"/>
      <c r="AQ426" s="53"/>
      <c r="AR426" s="53"/>
      <c r="AS426" s="53"/>
      <c r="AT426" s="405"/>
      <c r="AU426" s="448"/>
      <c r="AV426" s="50">
        <f t="shared" si="322"/>
        <v>0</v>
      </c>
      <c r="AW426" s="53"/>
      <c r="AX426" s="53"/>
      <c r="AY426" s="53"/>
      <c r="AZ426" s="53"/>
      <c r="BA426" s="53"/>
      <c r="BB426" s="53"/>
      <c r="BC426" s="405"/>
      <c r="BD426" s="451"/>
      <c r="BE426" s="50">
        <f t="shared" si="325"/>
        <v>0</v>
      </c>
      <c r="BF426" s="53"/>
      <c r="BG426" s="53"/>
      <c r="BH426" s="53"/>
      <c r="BI426" s="53"/>
      <c r="BJ426" s="53"/>
      <c r="BK426" s="53"/>
      <c r="BL426" s="405"/>
      <c r="BM426" s="454"/>
      <c r="BN426" s="50">
        <f t="shared" si="328"/>
        <v>0</v>
      </c>
      <c r="BO426" s="53"/>
      <c r="BP426" s="53"/>
      <c r="BQ426" s="53"/>
      <c r="BR426" s="53"/>
      <c r="BS426" s="53"/>
      <c r="BT426" s="53"/>
      <c r="BU426" s="517"/>
      <c r="BV426" s="518"/>
      <c r="BW426" s="518"/>
      <c r="BX426" s="518"/>
      <c r="BY426" s="518"/>
      <c r="BZ426" s="518"/>
      <c r="CA426" s="518"/>
      <c r="CB426" s="518"/>
      <c r="CC426" s="519"/>
    </row>
    <row r="427" spans="1:81" s="62" customFormat="1" ht="40.200000000000003" customHeight="1" thickTop="1" x14ac:dyDescent="0.3">
      <c r="A427" s="38"/>
      <c r="B427" s="462"/>
      <c r="C427" s="458" t="s">
        <v>803</v>
      </c>
      <c r="D427" s="608"/>
      <c r="E427" s="611"/>
      <c r="F427" s="611"/>
      <c r="G427" s="611"/>
      <c r="H427" s="611"/>
      <c r="I427" s="611"/>
      <c r="J427" s="485">
        <v>526</v>
      </c>
      <c r="K427" s="488" t="str">
        <f>+Metas!K597</f>
        <v>Jornadas de acompañamiento a las Administraciones Municipales en la conformación y/o activación del Equipo de Acción Inmediata (EAI) para la operatización de la Ruta de Prevención y Protección.</v>
      </c>
      <c r="L427" s="473"/>
      <c r="M427" s="476">
        <f t="shared" ref="M427" si="434">SUM(N427:Q427)</f>
        <v>0</v>
      </c>
      <c r="N427" s="479"/>
      <c r="O427" s="482"/>
      <c r="P427" s="520"/>
      <c r="Q427" s="523"/>
      <c r="R427" s="403">
        <f>+$J427</f>
        <v>526</v>
      </c>
      <c r="S427" s="253"/>
      <c r="T427" s="260"/>
      <c r="U427" s="260"/>
      <c r="V427" s="260"/>
      <c r="W427" s="42"/>
      <c r="X427" s="34"/>
      <c r="Y427" s="34"/>
      <c r="Z427" s="34"/>
      <c r="AA427" s="34"/>
      <c r="AB427" s="403">
        <f t="shared" ref="AB427:AB483" si="435">+$J427</f>
        <v>526</v>
      </c>
      <c r="AC427" s="526">
        <f t="shared" ref="AC427" si="436">+L427</f>
        <v>0</v>
      </c>
      <c r="AD427" s="54">
        <f t="shared" si="329"/>
        <v>0</v>
      </c>
      <c r="AE427" s="54">
        <f t="shared" si="330"/>
        <v>0</v>
      </c>
      <c r="AF427" s="54">
        <f t="shared" si="331"/>
        <v>0</v>
      </c>
      <c r="AG427" s="54">
        <f t="shared" si="359"/>
        <v>0</v>
      </c>
      <c r="AH427" s="54">
        <f t="shared" si="359"/>
        <v>0</v>
      </c>
      <c r="AI427" s="54">
        <f t="shared" si="359"/>
        <v>0</v>
      </c>
      <c r="AJ427" s="54">
        <f t="shared" ref="AJ427:AJ486" si="437">+AS427+BB427+BK427+BT427</f>
        <v>0</v>
      </c>
      <c r="AK427" s="403">
        <f t="shared" ref="AK427:AK483" si="438">+$J427</f>
        <v>526</v>
      </c>
      <c r="AL427" s="455">
        <f t="shared" ref="AL427" si="439">+N427</f>
        <v>0</v>
      </c>
      <c r="AM427" s="48">
        <f t="shared" ref="AM427:AM486" si="440">SUM(AN427:AS427)</f>
        <v>0</v>
      </c>
      <c r="AN427" s="51"/>
      <c r="AO427" s="51"/>
      <c r="AP427" s="51"/>
      <c r="AQ427" s="51"/>
      <c r="AR427" s="51"/>
      <c r="AS427" s="51"/>
      <c r="AT427" s="403">
        <f t="shared" ref="AT427:AT483" si="441">+$J427</f>
        <v>526</v>
      </c>
      <c r="AU427" s="446">
        <f t="shared" ref="AU427" si="442">+O427</f>
        <v>0</v>
      </c>
      <c r="AV427" s="48">
        <f t="shared" ref="AV427:AV486" si="443">SUM(AW427:BB427)</f>
        <v>0</v>
      </c>
      <c r="AW427" s="51"/>
      <c r="AX427" s="51"/>
      <c r="AY427" s="51"/>
      <c r="AZ427" s="51"/>
      <c r="BA427" s="51"/>
      <c r="BB427" s="51"/>
      <c r="BC427" s="403">
        <f t="shared" ref="BC427:BC483" si="444">+$J427</f>
        <v>526</v>
      </c>
      <c r="BD427" s="449">
        <f t="shared" ref="BD427" si="445">+P427</f>
        <v>0</v>
      </c>
      <c r="BE427" s="48">
        <f t="shared" ref="BE427:BE486" si="446">SUM(BF427:BK427)</f>
        <v>0</v>
      </c>
      <c r="BF427" s="51"/>
      <c r="BG427" s="51"/>
      <c r="BH427" s="51"/>
      <c r="BI427" s="51"/>
      <c r="BJ427" s="51"/>
      <c r="BK427" s="51"/>
      <c r="BL427" s="403">
        <f t="shared" ref="BL427:BL483" si="447">+$J427</f>
        <v>526</v>
      </c>
      <c r="BM427" s="452">
        <f t="shared" ref="BM427" si="448">+Q427</f>
        <v>0</v>
      </c>
      <c r="BN427" s="48">
        <f t="shared" ref="BN427:BN486" si="449">SUM(BO427:BT427)</f>
        <v>0</v>
      </c>
      <c r="BO427" s="51"/>
      <c r="BP427" s="51"/>
      <c r="BQ427" s="51"/>
      <c r="BR427" s="51"/>
      <c r="BS427" s="51"/>
      <c r="BT427" s="51"/>
      <c r="BU427" s="513"/>
      <c r="BV427" s="514"/>
      <c r="BW427" s="514"/>
      <c r="BX427" s="514"/>
      <c r="BY427" s="514"/>
      <c r="BZ427" s="514"/>
      <c r="CA427" s="514"/>
      <c r="CB427" s="514"/>
      <c r="CC427" s="515"/>
    </row>
    <row r="428" spans="1:81" s="62" customFormat="1" ht="40.200000000000003" customHeight="1" x14ac:dyDescent="0.3">
      <c r="A428" s="38"/>
      <c r="B428" s="462"/>
      <c r="C428" s="459"/>
      <c r="D428" s="609"/>
      <c r="E428" s="612"/>
      <c r="F428" s="612"/>
      <c r="G428" s="612"/>
      <c r="H428" s="612"/>
      <c r="I428" s="612"/>
      <c r="J428" s="486"/>
      <c r="K428" s="489"/>
      <c r="L428" s="474"/>
      <c r="M428" s="477"/>
      <c r="N428" s="480"/>
      <c r="O428" s="483"/>
      <c r="P428" s="521"/>
      <c r="Q428" s="524"/>
      <c r="R428" s="404"/>
      <c r="S428" s="43"/>
      <c r="T428" s="261"/>
      <c r="U428" s="261"/>
      <c r="V428" s="261"/>
      <c r="W428" s="43"/>
      <c r="X428" s="35"/>
      <c r="Y428" s="35"/>
      <c r="Z428" s="35"/>
      <c r="AA428" s="35"/>
      <c r="AB428" s="404"/>
      <c r="AC428" s="527"/>
      <c r="AD428" s="55">
        <f t="shared" si="329"/>
        <v>0</v>
      </c>
      <c r="AE428" s="55">
        <f t="shared" si="330"/>
        <v>0</v>
      </c>
      <c r="AF428" s="55">
        <f t="shared" si="331"/>
        <v>0</v>
      </c>
      <c r="AG428" s="55">
        <f t="shared" si="359"/>
        <v>0</v>
      </c>
      <c r="AH428" s="55">
        <f t="shared" si="359"/>
        <v>0</v>
      </c>
      <c r="AI428" s="55">
        <f t="shared" si="359"/>
        <v>0</v>
      </c>
      <c r="AJ428" s="55">
        <f t="shared" si="437"/>
        <v>0</v>
      </c>
      <c r="AK428" s="404"/>
      <c r="AL428" s="456"/>
      <c r="AM428" s="49">
        <f t="shared" si="440"/>
        <v>0</v>
      </c>
      <c r="AN428" s="52"/>
      <c r="AO428" s="52"/>
      <c r="AP428" s="52"/>
      <c r="AQ428" s="52"/>
      <c r="AR428" s="52"/>
      <c r="AS428" s="52"/>
      <c r="AT428" s="404"/>
      <c r="AU428" s="447"/>
      <c r="AV428" s="49">
        <f t="shared" si="443"/>
        <v>0</v>
      </c>
      <c r="AW428" s="52"/>
      <c r="AX428" s="52"/>
      <c r="AY428" s="52"/>
      <c r="AZ428" s="52"/>
      <c r="BA428" s="52"/>
      <c r="BB428" s="52"/>
      <c r="BC428" s="404"/>
      <c r="BD428" s="450"/>
      <c r="BE428" s="49">
        <f t="shared" si="446"/>
        <v>0</v>
      </c>
      <c r="BF428" s="52"/>
      <c r="BG428" s="52"/>
      <c r="BH428" s="52"/>
      <c r="BI428" s="52"/>
      <c r="BJ428" s="52"/>
      <c r="BK428" s="52"/>
      <c r="BL428" s="404"/>
      <c r="BM428" s="453"/>
      <c r="BN428" s="49">
        <f t="shared" si="449"/>
        <v>0</v>
      </c>
      <c r="BO428" s="52"/>
      <c r="BP428" s="52"/>
      <c r="BQ428" s="52"/>
      <c r="BR428" s="52"/>
      <c r="BS428" s="52"/>
      <c r="BT428" s="52"/>
      <c r="BU428" s="418"/>
      <c r="BV428" s="419"/>
      <c r="BW428" s="419"/>
      <c r="BX428" s="419"/>
      <c r="BY428" s="419"/>
      <c r="BZ428" s="419"/>
      <c r="CA428" s="419"/>
      <c r="CB428" s="419"/>
      <c r="CC428" s="516"/>
    </row>
    <row r="429" spans="1:81" s="62" customFormat="1" ht="40.200000000000003" customHeight="1" x14ac:dyDescent="0.3">
      <c r="A429" s="38"/>
      <c r="B429" s="462"/>
      <c r="C429" s="459"/>
      <c r="D429" s="609"/>
      <c r="E429" s="612"/>
      <c r="F429" s="612"/>
      <c r="G429" s="612"/>
      <c r="H429" s="612"/>
      <c r="I429" s="612"/>
      <c r="J429" s="486"/>
      <c r="K429" s="489"/>
      <c r="L429" s="474"/>
      <c r="M429" s="477"/>
      <c r="N429" s="480"/>
      <c r="O429" s="483"/>
      <c r="P429" s="521"/>
      <c r="Q429" s="524"/>
      <c r="R429" s="404"/>
      <c r="S429" s="43"/>
      <c r="T429" s="261"/>
      <c r="U429" s="261"/>
      <c r="V429" s="261"/>
      <c r="W429" s="43"/>
      <c r="X429" s="35"/>
      <c r="Y429" s="35"/>
      <c r="Z429" s="35"/>
      <c r="AA429" s="35"/>
      <c r="AB429" s="404"/>
      <c r="AC429" s="527"/>
      <c r="AD429" s="55">
        <f t="shared" ref="AD429:AD486" si="450">+AM429+AV429+BE429+BN429</f>
        <v>0</v>
      </c>
      <c r="AE429" s="55">
        <f t="shared" ref="AE429:AE486" si="451">+AN429+AW429+BF429+BO429</f>
        <v>0</v>
      </c>
      <c r="AF429" s="55">
        <f t="shared" ref="AF429:AF486" si="452">+AO429+AX429+BG429+BP429</f>
        <v>0</v>
      </c>
      <c r="AG429" s="55">
        <f t="shared" si="359"/>
        <v>0</v>
      </c>
      <c r="AH429" s="55">
        <f t="shared" si="359"/>
        <v>0</v>
      </c>
      <c r="AI429" s="55">
        <f t="shared" si="359"/>
        <v>0</v>
      </c>
      <c r="AJ429" s="55">
        <f t="shared" si="437"/>
        <v>0</v>
      </c>
      <c r="AK429" s="404"/>
      <c r="AL429" s="456"/>
      <c r="AM429" s="49">
        <f t="shared" si="440"/>
        <v>0</v>
      </c>
      <c r="AN429" s="52"/>
      <c r="AO429" s="52"/>
      <c r="AP429" s="52"/>
      <c r="AQ429" s="52"/>
      <c r="AR429" s="52"/>
      <c r="AS429" s="52"/>
      <c r="AT429" s="404"/>
      <c r="AU429" s="447"/>
      <c r="AV429" s="49">
        <f t="shared" si="443"/>
        <v>0</v>
      </c>
      <c r="AW429" s="52"/>
      <c r="AX429" s="52"/>
      <c r="AY429" s="52"/>
      <c r="AZ429" s="52"/>
      <c r="BA429" s="52"/>
      <c r="BB429" s="52"/>
      <c r="BC429" s="404"/>
      <c r="BD429" s="450"/>
      <c r="BE429" s="49">
        <f t="shared" si="446"/>
        <v>0</v>
      </c>
      <c r="BF429" s="52"/>
      <c r="BG429" s="52"/>
      <c r="BH429" s="52"/>
      <c r="BI429" s="52"/>
      <c r="BJ429" s="52"/>
      <c r="BK429" s="52"/>
      <c r="BL429" s="404"/>
      <c r="BM429" s="453"/>
      <c r="BN429" s="49">
        <f t="shared" si="449"/>
        <v>0</v>
      </c>
      <c r="BO429" s="52"/>
      <c r="BP429" s="52"/>
      <c r="BQ429" s="52"/>
      <c r="BR429" s="52"/>
      <c r="BS429" s="52"/>
      <c r="BT429" s="52"/>
      <c r="BU429" s="418"/>
      <c r="BV429" s="419"/>
      <c r="BW429" s="419"/>
      <c r="BX429" s="419"/>
      <c r="BY429" s="419"/>
      <c r="BZ429" s="419"/>
      <c r="CA429" s="419"/>
      <c r="CB429" s="419"/>
      <c r="CC429" s="516"/>
    </row>
    <row r="430" spans="1:81" s="62" customFormat="1" ht="40.200000000000003" customHeight="1" thickBot="1" x14ac:dyDescent="0.35">
      <c r="A430" s="38"/>
      <c r="B430" s="462"/>
      <c r="C430" s="459"/>
      <c r="D430" s="610"/>
      <c r="E430" s="613"/>
      <c r="F430" s="613"/>
      <c r="G430" s="613"/>
      <c r="H430" s="613"/>
      <c r="I430" s="613"/>
      <c r="J430" s="487"/>
      <c r="K430" s="490"/>
      <c r="L430" s="475"/>
      <c r="M430" s="478"/>
      <c r="N430" s="481"/>
      <c r="O430" s="484"/>
      <c r="P430" s="522"/>
      <c r="Q430" s="525"/>
      <c r="R430" s="405"/>
      <c r="S430" s="44"/>
      <c r="T430" s="262"/>
      <c r="U430" s="262"/>
      <c r="V430" s="262"/>
      <c r="W430" s="44"/>
      <c r="X430" s="36"/>
      <c r="Y430" s="36"/>
      <c r="Z430" s="36"/>
      <c r="AA430" s="36"/>
      <c r="AB430" s="405"/>
      <c r="AC430" s="528"/>
      <c r="AD430" s="56">
        <f t="shared" si="450"/>
        <v>0</v>
      </c>
      <c r="AE430" s="56">
        <f t="shared" si="451"/>
        <v>0</v>
      </c>
      <c r="AF430" s="56">
        <f t="shared" si="452"/>
        <v>0</v>
      </c>
      <c r="AG430" s="56">
        <f t="shared" si="359"/>
        <v>0</v>
      </c>
      <c r="AH430" s="56">
        <f t="shared" si="359"/>
        <v>0</v>
      </c>
      <c r="AI430" s="56">
        <f t="shared" si="359"/>
        <v>0</v>
      </c>
      <c r="AJ430" s="56">
        <f t="shared" si="437"/>
        <v>0</v>
      </c>
      <c r="AK430" s="405"/>
      <c r="AL430" s="457"/>
      <c r="AM430" s="50">
        <f t="shared" si="440"/>
        <v>0</v>
      </c>
      <c r="AN430" s="53"/>
      <c r="AO430" s="53"/>
      <c r="AP430" s="53"/>
      <c r="AQ430" s="53"/>
      <c r="AR430" s="53"/>
      <c r="AS430" s="53"/>
      <c r="AT430" s="405"/>
      <c r="AU430" s="448"/>
      <c r="AV430" s="50">
        <f t="shared" si="443"/>
        <v>0</v>
      </c>
      <c r="AW430" s="53"/>
      <c r="AX430" s="53"/>
      <c r="AY430" s="53"/>
      <c r="AZ430" s="53"/>
      <c r="BA430" s="53"/>
      <c r="BB430" s="53"/>
      <c r="BC430" s="405"/>
      <c r="BD430" s="451"/>
      <c r="BE430" s="50">
        <f t="shared" si="446"/>
        <v>0</v>
      </c>
      <c r="BF430" s="53"/>
      <c r="BG430" s="53"/>
      <c r="BH430" s="53"/>
      <c r="BI430" s="53"/>
      <c r="BJ430" s="53"/>
      <c r="BK430" s="53"/>
      <c r="BL430" s="405"/>
      <c r="BM430" s="454"/>
      <c r="BN430" s="50">
        <f t="shared" si="449"/>
        <v>0</v>
      </c>
      <c r="BO430" s="53"/>
      <c r="BP430" s="53"/>
      <c r="BQ430" s="53"/>
      <c r="BR430" s="53"/>
      <c r="BS430" s="53"/>
      <c r="BT430" s="53"/>
      <c r="BU430" s="517"/>
      <c r="BV430" s="518"/>
      <c r="BW430" s="518"/>
      <c r="BX430" s="518"/>
      <c r="BY430" s="518"/>
      <c r="BZ430" s="518"/>
      <c r="CA430" s="518"/>
      <c r="CB430" s="518"/>
      <c r="CC430" s="519"/>
    </row>
    <row r="431" spans="1:81" s="62" customFormat="1" ht="40.200000000000003" customHeight="1" thickTop="1" x14ac:dyDescent="0.3">
      <c r="A431" s="38"/>
      <c r="B431" s="462"/>
      <c r="C431" s="459"/>
      <c r="D431" s="608"/>
      <c r="E431" s="611"/>
      <c r="F431" s="611"/>
      <c r="G431" s="611"/>
      <c r="H431" s="611"/>
      <c r="I431" s="611"/>
      <c r="J431" s="485">
        <v>527</v>
      </c>
      <c r="K431" s="488" t="str">
        <f>+Metas!K598</f>
        <v>Jornadas de acompañamiento a las Administraciones Municipales para el diseño de la Ruta para la prevención y protección del Reclutamiento y Utilización de niños, niñas y adolescentes por grupos armados organizados al margen de la Ley o por grupos delictivos organizados en los municipios del Departamento.</v>
      </c>
      <c r="L431" s="473"/>
      <c r="M431" s="476">
        <f t="shared" ref="M431" si="453">SUM(N431:Q431)</f>
        <v>0</v>
      </c>
      <c r="N431" s="479"/>
      <c r="O431" s="482"/>
      <c r="P431" s="520"/>
      <c r="Q431" s="523"/>
      <c r="R431" s="403">
        <f>+$J431</f>
        <v>527</v>
      </c>
      <c r="S431" s="253"/>
      <c r="T431" s="260"/>
      <c r="U431" s="260"/>
      <c r="V431" s="260"/>
      <c r="W431" s="42"/>
      <c r="X431" s="34"/>
      <c r="Y431" s="34"/>
      <c r="Z431" s="34"/>
      <c r="AA431" s="34"/>
      <c r="AB431" s="403">
        <f t="shared" si="435"/>
        <v>527</v>
      </c>
      <c r="AC431" s="526">
        <f t="shared" ref="AC431" si="454">+L431</f>
        <v>0</v>
      </c>
      <c r="AD431" s="54">
        <f t="shared" si="450"/>
        <v>0</v>
      </c>
      <c r="AE431" s="54">
        <f t="shared" si="451"/>
        <v>0</v>
      </c>
      <c r="AF431" s="54">
        <f t="shared" si="452"/>
        <v>0</v>
      </c>
      <c r="AG431" s="54">
        <f t="shared" si="359"/>
        <v>0</v>
      </c>
      <c r="AH431" s="54">
        <f t="shared" si="359"/>
        <v>0</v>
      </c>
      <c r="AI431" s="54">
        <f t="shared" si="359"/>
        <v>0</v>
      </c>
      <c r="AJ431" s="54">
        <f t="shared" si="437"/>
        <v>0</v>
      </c>
      <c r="AK431" s="403">
        <f t="shared" si="438"/>
        <v>527</v>
      </c>
      <c r="AL431" s="455">
        <f t="shared" ref="AL431" si="455">+N431</f>
        <v>0</v>
      </c>
      <c r="AM431" s="48">
        <f t="shared" si="440"/>
        <v>0</v>
      </c>
      <c r="AN431" s="51"/>
      <c r="AO431" s="51"/>
      <c r="AP431" s="51"/>
      <c r="AQ431" s="51"/>
      <c r="AR431" s="51"/>
      <c r="AS431" s="51"/>
      <c r="AT431" s="403">
        <f t="shared" si="441"/>
        <v>527</v>
      </c>
      <c r="AU431" s="446">
        <f t="shared" ref="AU431" si="456">+O431</f>
        <v>0</v>
      </c>
      <c r="AV431" s="48">
        <f t="shared" si="443"/>
        <v>0</v>
      </c>
      <c r="AW431" s="51"/>
      <c r="AX431" s="51"/>
      <c r="AY431" s="51"/>
      <c r="AZ431" s="51"/>
      <c r="BA431" s="51"/>
      <c r="BB431" s="51"/>
      <c r="BC431" s="403">
        <f t="shared" si="444"/>
        <v>527</v>
      </c>
      <c r="BD431" s="449">
        <f t="shared" ref="BD431" si="457">+P431</f>
        <v>0</v>
      </c>
      <c r="BE431" s="48">
        <f t="shared" si="446"/>
        <v>0</v>
      </c>
      <c r="BF431" s="51"/>
      <c r="BG431" s="51"/>
      <c r="BH431" s="51"/>
      <c r="BI431" s="51"/>
      <c r="BJ431" s="51"/>
      <c r="BK431" s="51"/>
      <c r="BL431" s="403">
        <f t="shared" si="447"/>
        <v>527</v>
      </c>
      <c r="BM431" s="452">
        <f t="shared" ref="BM431" si="458">+Q431</f>
        <v>0</v>
      </c>
      <c r="BN431" s="48">
        <f t="shared" si="449"/>
        <v>0</v>
      </c>
      <c r="BO431" s="51"/>
      <c r="BP431" s="51"/>
      <c r="BQ431" s="51"/>
      <c r="BR431" s="51"/>
      <c r="BS431" s="51"/>
      <c r="BT431" s="51"/>
      <c r="BU431" s="513"/>
      <c r="BV431" s="514"/>
      <c r="BW431" s="514"/>
      <c r="BX431" s="514"/>
      <c r="BY431" s="514"/>
      <c r="BZ431" s="514"/>
      <c r="CA431" s="514"/>
      <c r="CB431" s="514"/>
      <c r="CC431" s="515"/>
    </row>
    <row r="432" spans="1:81" s="62" customFormat="1" ht="40.200000000000003" customHeight="1" x14ac:dyDescent="0.3">
      <c r="A432" s="38"/>
      <c r="B432" s="462"/>
      <c r="C432" s="459"/>
      <c r="D432" s="609"/>
      <c r="E432" s="612"/>
      <c r="F432" s="612"/>
      <c r="G432" s="612"/>
      <c r="H432" s="612"/>
      <c r="I432" s="612"/>
      <c r="J432" s="486"/>
      <c r="K432" s="489"/>
      <c r="L432" s="474"/>
      <c r="M432" s="477"/>
      <c r="N432" s="480"/>
      <c r="O432" s="483"/>
      <c r="P432" s="521"/>
      <c r="Q432" s="524"/>
      <c r="R432" s="404"/>
      <c r="S432" s="43"/>
      <c r="T432" s="261"/>
      <c r="U432" s="261"/>
      <c r="V432" s="261"/>
      <c r="W432" s="43"/>
      <c r="X432" s="35"/>
      <c r="Y432" s="35"/>
      <c r="Z432" s="35"/>
      <c r="AA432" s="35"/>
      <c r="AB432" s="404"/>
      <c r="AC432" s="527"/>
      <c r="AD432" s="55">
        <f t="shared" si="450"/>
        <v>0</v>
      </c>
      <c r="AE432" s="55">
        <f t="shared" si="451"/>
        <v>0</v>
      </c>
      <c r="AF432" s="55">
        <f t="shared" si="452"/>
        <v>0</v>
      </c>
      <c r="AG432" s="55">
        <f t="shared" si="359"/>
        <v>0</v>
      </c>
      <c r="AH432" s="55">
        <f t="shared" si="359"/>
        <v>0</v>
      </c>
      <c r="AI432" s="55">
        <f t="shared" si="359"/>
        <v>0</v>
      </c>
      <c r="AJ432" s="55">
        <f t="shared" si="437"/>
        <v>0</v>
      </c>
      <c r="AK432" s="404"/>
      <c r="AL432" s="456"/>
      <c r="AM432" s="49">
        <f t="shared" si="440"/>
        <v>0</v>
      </c>
      <c r="AN432" s="52"/>
      <c r="AO432" s="52"/>
      <c r="AP432" s="52"/>
      <c r="AQ432" s="52"/>
      <c r="AR432" s="52"/>
      <c r="AS432" s="52"/>
      <c r="AT432" s="404"/>
      <c r="AU432" s="447"/>
      <c r="AV432" s="49">
        <f t="shared" si="443"/>
        <v>0</v>
      </c>
      <c r="AW432" s="52"/>
      <c r="AX432" s="52"/>
      <c r="AY432" s="52"/>
      <c r="AZ432" s="52"/>
      <c r="BA432" s="52"/>
      <c r="BB432" s="52"/>
      <c r="BC432" s="404"/>
      <c r="BD432" s="450"/>
      <c r="BE432" s="49">
        <f t="shared" si="446"/>
        <v>0</v>
      </c>
      <c r="BF432" s="52"/>
      <c r="BG432" s="52"/>
      <c r="BH432" s="52"/>
      <c r="BI432" s="52"/>
      <c r="BJ432" s="52"/>
      <c r="BK432" s="52"/>
      <c r="BL432" s="404"/>
      <c r="BM432" s="453"/>
      <c r="BN432" s="49">
        <f t="shared" si="449"/>
        <v>0</v>
      </c>
      <c r="BO432" s="52"/>
      <c r="BP432" s="52"/>
      <c r="BQ432" s="52"/>
      <c r="BR432" s="52"/>
      <c r="BS432" s="52"/>
      <c r="BT432" s="52"/>
      <c r="BU432" s="418"/>
      <c r="BV432" s="419"/>
      <c r="BW432" s="419"/>
      <c r="BX432" s="419"/>
      <c r="BY432" s="419"/>
      <c r="BZ432" s="419"/>
      <c r="CA432" s="419"/>
      <c r="CB432" s="419"/>
      <c r="CC432" s="516"/>
    </row>
    <row r="433" spans="1:81" s="62" customFormat="1" ht="40.200000000000003" customHeight="1" x14ac:dyDescent="0.3">
      <c r="A433" s="38"/>
      <c r="B433" s="462"/>
      <c r="C433" s="459"/>
      <c r="D433" s="609"/>
      <c r="E433" s="612"/>
      <c r="F433" s="612"/>
      <c r="G433" s="612"/>
      <c r="H433" s="612"/>
      <c r="I433" s="612"/>
      <c r="J433" s="486"/>
      <c r="K433" s="489"/>
      <c r="L433" s="474"/>
      <c r="M433" s="477"/>
      <c r="N433" s="480"/>
      <c r="O433" s="483"/>
      <c r="P433" s="521"/>
      <c r="Q433" s="524"/>
      <c r="R433" s="404"/>
      <c r="S433" s="43"/>
      <c r="T433" s="261"/>
      <c r="U433" s="261"/>
      <c r="V433" s="261"/>
      <c r="W433" s="43"/>
      <c r="X433" s="35"/>
      <c r="Y433" s="35"/>
      <c r="Z433" s="35"/>
      <c r="AA433" s="35"/>
      <c r="AB433" s="404"/>
      <c r="AC433" s="527"/>
      <c r="AD433" s="55">
        <f t="shared" si="450"/>
        <v>0</v>
      </c>
      <c r="AE433" s="55">
        <f t="shared" si="451"/>
        <v>0</v>
      </c>
      <c r="AF433" s="55">
        <f t="shared" si="452"/>
        <v>0</v>
      </c>
      <c r="AG433" s="55">
        <f t="shared" si="359"/>
        <v>0</v>
      </c>
      <c r="AH433" s="55">
        <f t="shared" si="359"/>
        <v>0</v>
      </c>
      <c r="AI433" s="55">
        <f t="shared" si="359"/>
        <v>0</v>
      </c>
      <c r="AJ433" s="55">
        <f t="shared" si="437"/>
        <v>0</v>
      </c>
      <c r="AK433" s="404"/>
      <c r="AL433" s="456"/>
      <c r="AM433" s="49">
        <f t="shared" si="440"/>
        <v>0</v>
      </c>
      <c r="AN433" s="52"/>
      <c r="AO433" s="52"/>
      <c r="AP433" s="52"/>
      <c r="AQ433" s="52"/>
      <c r="AR433" s="52"/>
      <c r="AS433" s="52"/>
      <c r="AT433" s="404"/>
      <c r="AU433" s="447"/>
      <c r="AV433" s="49">
        <f t="shared" si="443"/>
        <v>0</v>
      </c>
      <c r="AW433" s="52"/>
      <c r="AX433" s="52"/>
      <c r="AY433" s="52"/>
      <c r="AZ433" s="52"/>
      <c r="BA433" s="52"/>
      <c r="BB433" s="52"/>
      <c r="BC433" s="404"/>
      <c r="BD433" s="450"/>
      <c r="BE433" s="49">
        <f t="shared" si="446"/>
        <v>0</v>
      </c>
      <c r="BF433" s="52"/>
      <c r="BG433" s="52"/>
      <c r="BH433" s="52"/>
      <c r="BI433" s="52"/>
      <c r="BJ433" s="52"/>
      <c r="BK433" s="52"/>
      <c r="BL433" s="404"/>
      <c r="BM433" s="453"/>
      <c r="BN433" s="49">
        <f t="shared" si="449"/>
        <v>0</v>
      </c>
      <c r="BO433" s="52"/>
      <c r="BP433" s="52"/>
      <c r="BQ433" s="52"/>
      <c r="BR433" s="52"/>
      <c r="BS433" s="52"/>
      <c r="BT433" s="52"/>
      <c r="BU433" s="418"/>
      <c r="BV433" s="419"/>
      <c r="BW433" s="419"/>
      <c r="BX433" s="419"/>
      <c r="BY433" s="419"/>
      <c r="BZ433" s="419"/>
      <c r="CA433" s="419"/>
      <c r="CB433" s="419"/>
      <c r="CC433" s="516"/>
    </row>
    <row r="434" spans="1:81" s="62" customFormat="1" ht="40.200000000000003" customHeight="1" thickBot="1" x14ac:dyDescent="0.35">
      <c r="A434" s="38"/>
      <c r="B434" s="462"/>
      <c r="C434" s="459"/>
      <c r="D434" s="610"/>
      <c r="E434" s="613"/>
      <c r="F434" s="613"/>
      <c r="G434" s="613"/>
      <c r="H434" s="613"/>
      <c r="I434" s="613"/>
      <c r="J434" s="487"/>
      <c r="K434" s="490"/>
      <c r="L434" s="475"/>
      <c r="M434" s="478"/>
      <c r="N434" s="481"/>
      <c r="O434" s="484"/>
      <c r="P434" s="522"/>
      <c r="Q434" s="525"/>
      <c r="R434" s="405"/>
      <c r="S434" s="44"/>
      <c r="T434" s="262"/>
      <c r="U434" s="262"/>
      <c r="V434" s="262"/>
      <c r="W434" s="44"/>
      <c r="X434" s="36"/>
      <c r="Y434" s="36"/>
      <c r="Z434" s="36"/>
      <c r="AA434" s="36"/>
      <c r="AB434" s="405"/>
      <c r="AC434" s="528"/>
      <c r="AD434" s="56">
        <f t="shared" si="450"/>
        <v>0</v>
      </c>
      <c r="AE434" s="56">
        <f t="shared" si="451"/>
        <v>0</v>
      </c>
      <c r="AF434" s="56">
        <f t="shared" si="452"/>
        <v>0</v>
      </c>
      <c r="AG434" s="56">
        <f t="shared" si="359"/>
        <v>0</v>
      </c>
      <c r="AH434" s="56">
        <f t="shared" si="359"/>
        <v>0</v>
      </c>
      <c r="AI434" s="56">
        <f t="shared" si="359"/>
        <v>0</v>
      </c>
      <c r="AJ434" s="56">
        <f t="shared" si="437"/>
        <v>0</v>
      </c>
      <c r="AK434" s="405"/>
      <c r="AL434" s="457"/>
      <c r="AM434" s="50">
        <f t="shared" si="440"/>
        <v>0</v>
      </c>
      <c r="AN434" s="53"/>
      <c r="AO434" s="53"/>
      <c r="AP434" s="53"/>
      <c r="AQ434" s="53"/>
      <c r="AR434" s="53"/>
      <c r="AS434" s="53"/>
      <c r="AT434" s="405"/>
      <c r="AU434" s="448"/>
      <c r="AV434" s="50">
        <f t="shared" si="443"/>
        <v>0</v>
      </c>
      <c r="AW434" s="53"/>
      <c r="AX434" s="53"/>
      <c r="AY434" s="53"/>
      <c r="AZ434" s="53"/>
      <c r="BA434" s="53"/>
      <c r="BB434" s="53"/>
      <c r="BC434" s="405"/>
      <c r="BD434" s="451"/>
      <c r="BE434" s="50">
        <f t="shared" si="446"/>
        <v>0</v>
      </c>
      <c r="BF434" s="53"/>
      <c r="BG434" s="53"/>
      <c r="BH434" s="53"/>
      <c r="BI434" s="53"/>
      <c r="BJ434" s="53"/>
      <c r="BK434" s="53"/>
      <c r="BL434" s="405"/>
      <c r="BM434" s="454"/>
      <c r="BN434" s="50">
        <f t="shared" si="449"/>
        <v>0</v>
      </c>
      <c r="BO434" s="53"/>
      <c r="BP434" s="53"/>
      <c r="BQ434" s="53"/>
      <c r="BR434" s="53"/>
      <c r="BS434" s="53"/>
      <c r="BT434" s="53"/>
      <c r="BU434" s="517"/>
      <c r="BV434" s="518"/>
      <c r="BW434" s="518"/>
      <c r="BX434" s="518"/>
      <c r="BY434" s="518"/>
      <c r="BZ434" s="518"/>
      <c r="CA434" s="518"/>
      <c r="CB434" s="518"/>
      <c r="CC434" s="519"/>
    </row>
    <row r="435" spans="1:81" s="62" customFormat="1" ht="40.200000000000003" customHeight="1" thickTop="1" x14ac:dyDescent="0.3">
      <c r="A435" s="38"/>
      <c r="B435" s="462"/>
      <c r="C435" s="459"/>
      <c r="D435" s="608"/>
      <c r="E435" s="611"/>
      <c r="F435" s="611"/>
      <c r="G435" s="611"/>
      <c r="H435" s="611"/>
      <c r="I435" s="611"/>
      <c r="J435" s="485">
        <v>528</v>
      </c>
      <c r="K435" s="488" t="str">
        <f>+Metas!K599</f>
        <v>Estrategia integral diseñada entre el ICBF, Secretaría de Educación, Desarrollo Social y Administraciones Municipales que permita la prevención del Reclutamiento, Uso y Utilización de NNAJ por parte de los GAO y GAOR a implementar en los municipios con alertas tempranas.</v>
      </c>
      <c r="L435" s="473"/>
      <c r="M435" s="476">
        <f t="shared" ref="M435" si="459">SUM(N435:Q435)</f>
        <v>0</v>
      </c>
      <c r="N435" s="479"/>
      <c r="O435" s="482"/>
      <c r="P435" s="520"/>
      <c r="Q435" s="523"/>
      <c r="R435" s="403">
        <f>+$J435</f>
        <v>528</v>
      </c>
      <c r="S435" s="253"/>
      <c r="T435" s="260"/>
      <c r="U435" s="260"/>
      <c r="V435" s="260"/>
      <c r="W435" s="42"/>
      <c r="X435" s="34"/>
      <c r="Y435" s="34"/>
      <c r="Z435" s="34"/>
      <c r="AA435" s="34"/>
      <c r="AB435" s="403">
        <f t="shared" si="435"/>
        <v>528</v>
      </c>
      <c r="AC435" s="526">
        <f t="shared" ref="AC435" si="460">+L435</f>
        <v>0</v>
      </c>
      <c r="AD435" s="54">
        <f t="shared" si="450"/>
        <v>0</v>
      </c>
      <c r="AE435" s="54">
        <f t="shared" si="451"/>
        <v>0</v>
      </c>
      <c r="AF435" s="54">
        <f t="shared" si="452"/>
        <v>0</v>
      </c>
      <c r="AG435" s="54">
        <f t="shared" si="359"/>
        <v>0</v>
      </c>
      <c r="AH435" s="54">
        <f t="shared" si="359"/>
        <v>0</v>
      </c>
      <c r="AI435" s="54">
        <f t="shared" si="359"/>
        <v>0</v>
      </c>
      <c r="AJ435" s="54">
        <f t="shared" si="437"/>
        <v>0</v>
      </c>
      <c r="AK435" s="403">
        <f t="shared" si="438"/>
        <v>528</v>
      </c>
      <c r="AL435" s="455">
        <f t="shared" ref="AL435" si="461">+N435</f>
        <v>0</v>
      </c>
      <c r="AM435" s="48">
        <f t="shared" si="440"/>
        <v>0</v>
      </c>
      <c r="AN435" s="51"/>
      <c r="AO435" s="51"/>
      <c r="AP435" s="51"/>
      <c r="AQ435" s="51"/>
      <c r="AR435" s="51"/>
      <c r="AS435" s="51"/>
      <c r="AT435" s="403">
        <f t="shared" si="441"/>
        <v>528</v>
      </c>
      <c r="AU435" s="446">
        <f t="shared" ref="AU435" si="462">+O435</f>
        <v>0</v>
      </c>
      <c r="AV435" s="48">
        <f t="shared" si="443"/>
        <v>0</v>
      </c>
      <c r="AW435" s="51"/>
      <c r="AX435" s="51"/>
      <c r="AY435" s="51"/>
      <c r="AZ435" s="51"/>
      <c r="BA435" s="51"/>
      <c r="BB435" s="51"/>
      <c r="BC435" s="403">
        <f t="shared" si="444"/>
        <v>528</v>
      </c>
      <c r="BD435" s="449">
        <f t="shared" ref="BD435" si="463">+P435</f>
        <v>0</v>
      </c>
      <c r="BE435" s="48">
        <f t="shared" si="446"/>
        <v>0</v>
      </c>
      <c r="BF435" s="51"/>
      <c r="BG435" s="51"/>
      <c r="BH435" s="51"/>
      <c r="BI435" s="51"/>
      <c r="BJ435" s="51"/>
      <c r="BK435" s="51"/>
      <c r="BL435" s="403">
        <f t="shared" si="447"/>
        <v>528</v>
      </c>
      <c r="BM435" s="452">
        <f t="shared" ref="BM435" si="464">+Q435</f>
        <v>0</v>
      </c>
      <c r="BN435" s="48">
        <f t="shared" si="449"/>
        <v>0</v>
      </c>
      <c r="BO435" s="51"/>
      <c r="BP435" s="51"/>
      <c r="BQ435" s="51"/>
      <c r="BR435" s="51"/>
      <c r="BS435" s="51"/>
      <c r="BT435" s="51"/>
      <c r="BU435" s="513"/>
      <c r="BV435" s="514"/>
      <c r="BW435" s="514"/>
      <c r="BX435" s="514"/>
      <c r="BY435" s="514"/>
      <c r="BZ435" s="514"/>
      <c r="CA435" s="514"/>
      <c r="CB435" s="514"/>
      <c r="CC435" s="515"/>
    </row>
    <row r="436" spans="1:81" s="62" customFormat="1" ht="40.200000000000003" customHeight="1" x14ac:dyDescent="0.3">
      <c r="A436" s="38"/>
      <c r="B436" s="462"/>
      <c r="C436" s="459"/>
      <c r="D436" s="609"/>
      <c r="E436" s="612"/>
      <c r="F436" s="612"/>
      <c r="G436" s="612"/>
      <c r="H436" s="612"/>
      <c r="I436" s="612"/>
      <c r="J436" s="486"/>
      <c r="K436" s="489"/>
      <c r="L436" s="474"/>
      <c r="M436" s="477"/>
      <c r="N436" s="480"/>
      <c r="O436" s="483"/>
      <c r="P436" s="521"/>
      <c r="Q436" s="524"/>
      <c r="R436" s="404"/>
      <c r="S436" s="43"/>
      <c r="T436" s="261"/>
      <c r="U436" s="261"/>
      <c r="V436" s="261"/>
      <c r="W436" s="43"/>
      <c r="X436" s="35"/>
      <c r="Y436" s="35"/>
      <c r="Z436" s="35"/>
      <c r="AA436" s="35"/>
      <c r="AB436" s="404"/>
      <c r="AC436" s="527"/>
      <c r="AD436" s="55">
        <f t="shared" si="450"/>
        <v>0</v>
      </c>
      <c r="AE436" s="55">
        <f t="shared" si="451"/>
        <v>0</v>
      </c>
      <c r="AF436" s="55">
        <f t="shared" si="452"/>
        <v>0</v>
      </c>
      <c r="AG436" s="55">
        <f t="shared" si="359"/>
        <v>0</v>
      </c>
      <c r="AH436" s="55">
        <f t="shared" si="359"/>
        <v>0</v>
      </c>
      <c r="AI436" s="55">
        <f t="shared" si="359"/>
        <v>0</v>
      </c>
      <c r="AJ436" s="55">
        <f t="shared" si="437"/>
        <v>0</v>
      </c>
      <c r="AK436" s="404"/>
      <c r="AL436" s="456"/>
      <c r="AM436" s="49">
        <f t="shared" si="440"/>
        <v>0</v>
      </c>
      <c r="AN436" s="52"/>
      <c r="AO436" s="52"/>
      <c r="AP436" s="52"/>
      <c r="AQ436" s="52"/>
      <c r="AR436" s="52"/>
      <c r="AS436" s="52"/>
      <c r="AT436" s="404"/>
      <c r="AU436" s="447"/>
      <c r="AV436" s="49">
        <f t="shared" si="443"/>
        <v>0</v>
      </c>
      <c r="AW436" s="52"/>
      <c r="AX436" s="52"/>
      <c r="AY436" s="52"/>
      <c r="AZ436" s="52"/>
      <c r="BA436" s="52"/>
      <c r="BB436" s="52"/>
      <c r="BC436" s="404"/>
      <c r="BD436" s="450"/>
      <c r="BE436" s="49">
        <f t="shared" si="446"/>
        <v>0</v>
      </c>
      <c r="BF436" s="52"/>
      <c r="BG436" s="52"/>
      <c r="BH436" s="52"/>
      <c r="BI436" s="52"/>
      <c r="BJ436" s="52"/>
      <c r="BK436" s="52"/>
      <c r="BL436" s="404"/>
      <c r="BM436" s="453"/>
      <c r="BN436" s="49">
        <f t="shared" si="449"/>
        <v>0</v>
      </c>
      <c r="BO436" s="52"/>
      <c r="BP436" s="52"/>
      <c r="BQ436" s="52"/>
      <c r="BR436" s="52"/>
      <c r="BS436" s="52"/>
      <c r="BT436" s="52"/>
      <c r="BU436" s="418"/>
      <c r="BV436" s="419"/>
      <c r="BW436" s="419"/>
      <c r="BX436" s="419"/>
      <c r="BY436" s="419"/>
      <c r="BZ436" s="419"/>
      <c r="CA436" s="419"/>
      <c r="CB436" s="419"/>
      <c r="CC436" s="516"/>
    </row>
    <row r="437" spans="1:81" s="62" customFormat="1" ht="40.200000000000003" customHeight="1" x14ac:dyDescent="0.3">
      <c r="A437" s="38"/>
      <c r="B437" s="462"/>
      <c r="C437" s="459"/>
      <c r="D437" s="609"/>
      <c r="E437" s="612"/>
      <c r="F437" s="612"/>
      <c r="G437" s="612"/>
      <c r="H437" s="612"/>
      <c r="I437" s="612"/>
      <c r="J437" s="486"/>
      <c r="K437" s="489"/>
      <c r="L437" s="474"/>
      <c r="M437" s="477"/>
      <c r="N437" s="480"/>
      <c r="O437" s="483"/>
      <c r="P437" s="521"/>
      <c r="Q437" s="524"/>
      <c r="R437" s="404"/>
      <c r="S437" s="43"/>
      <c r="T437" s="261"/>
      <c r="U437" s="261"/>
      <c r="V437" s="261"/>
      <c r="W437" s="43"/>
      <c r="X437" s="35"/>
      <c r="Y437" s="35"/>
      <c r="Z437" s="35"/>
      <c r="AA437" s="35"/>
      <c r="AB437" s="404"/>
      <c r="AC437" s="527"/>
      <c r="AD437" s="55">
        <f t="shared" si="450"/>
        <v>0</v>
      </c>
      <c r="AE437" s="55">
        <f t="shared" si="451"/>
        <v>0</v>
      </c>
      <c r="AF437" s="55">
        <f t="shared" si="452"/>
        <v>0</v>
      </c>
      <c r="AG437" s="55">
        <f t="shared" si="359"/>
        <v>0</v>
      </c>
      <c r="AH437" s="55">
        <f t="shared" si="359"/>
        <v>0</v>
      </c>
      <c r="AI437" s="55">
        <f t="shared" si="359"/>
        <v>0</v>
      </c>
      <c r="AJ437" s="55">
        <f t="shared" si="437"/>
        <v>0</v>
      </c>
      <c r="AK437" s="404"/>
      <c r="AL437" s="456"/>
      <c r="AM437" s="49">
        <f t="shared" si="440"/>
        <v>0</v>
      </c>
      <c r="AN437" s="52"/>
      <c r="AO437" s="52"/>
      <c r="AP437" s="52"/>
      <c r="AQ437" s="52"/>
      <c r="AR437" s="52"/>
      <c r="AS437" s="52"/>
      <c r="AT437" s="404"/>
      <c r="AU437" s="447"/>
      <c r="AV437" s="49">
        <f t="shared" si="443"/>
        <v>0</v>
      </c>
      <c r="AW437" s="52"/>
      <c r="AX437" s="52"/>
      <c r="AY437" s="52"/>
      <c r="AZ437" s="52"/>
      <c r="BA437" s="52"/>
      <c r="BB437" s="52"/>
      <c r="BC437" s="404"/>
      <c r="BD437" s="450"/>
      <c r="BE437" s="49">
        <f t="shared" si="446"/>
        <v>0</v>
      </c>
      <c r="BF437" s="52"/>
      <c r="BG437" s="52"/>
      <c r="BH437" s="52"/>
      <c r="BI437" s="52"/>
      <c r="BJ437" s="52"/>
      <c r="BK437" s="52"/>
      <c r="BL437" s="404"/>
      <c r="BM437" s="453"/>
      <c r="BN437" s="49">
        <f t="shared" si="449"/>
        <v>0</v>
      </c>
      <c r="BO437" s="52"/>
      <c r="BP437" s="52"/>
      <c r="BQ437" s="52"/>
      <c r="BR437" s="52"/>
      <c r="BS437" s="52"/>
      <c r="BT437" s="52"/>
      <c r="BU437" s="418"/>
      <c r="BV437" s="419"/>
      <c r="BW437" s="419"/>
      <c r="BX437" s="419"/>
      <c r="BY437" s="419"/>
      <c r="BZ437" s="419"/>
      <c r="CA437" s="419"/>
      <c r="CB437" s="419"/>
      <c r="CC437" s="516"/>
    </row>
    <row r="438" spans="1:81" s="62" customFormat="1" ht="40.200000000000003" customHeight="1" thickBot="1" x14ac:dyDescent="0.35">
      <c r="A438" s="38"/>
      <c r="B438" s="463"/>
      <c r="C438" s="460"/>
      <c r="D438" s="610"/>
      <c r="E438" s="613"/>
      <c r="F438" s="613"/>
      <c r="G438" s="613"/>
      <c r="H438" s="613"/>
      <c r="I438" s="613"/>
      <c r="J438" s="487"/>
      <c r="K438" s="490"/>
      <c r="L438" s="475"/>
      <c r="M438" s="478"/>
      <c r="N438" s="481"/>
      <c r="O438" s="484"/>
      <c r="P438" s="522"/>
      <c r="Q438" s="525"/>
      <c r="R438" s="405"/>
      <c r="S438" s="44"/>
      <c r="T438" s="262"/>
      <c r="U438" s="262"/>
      <c r="V438" s="262"/>
      <c r="W438" s="44"/>
      <c r="X438" s="36"/>
      <c r="Y438" s="36"/>
      <c r="Z438" s="36"/>
      <c r="AA438" s="36"/>
      <c r="AB438" s="405"/>
      <c r="AC438" s="528"/>
      <c r="AD438" s="56">
        <f t="shared" si="450"/>
        <v>0</v>
      </c>
      <c r="AE438" s="56">
        <f t="shared" si="451"/>
        <v>0</v>
      </c>
      <c r="AF438" s="56">
        <f t="shared" si="452"/>
        <v>0</v>
      </c>
      <c r="AG438" s="56">
        <f t="shared" si="359"/>
        <v>0</v>
      </c>
      <c r="AH438" s="56">
        <f t="shared" si="359"/>
        <v>0</v>
      </c>
      <c r="AI438" s="56">
        <f t="shared" si="359"/>
        <v>0</v>
      </c>
      <c r="AJ438" s="56">
        <f t="shared" si="437"/>
        <v>0</v>
      </c>
      <c r="AK438" s="405"/>
      <c r="AL438" s="457"/>
      <c r="AM438" s="50">
        <f t="shared" si="440"/>
        <v>0</v>
      </c>
      <c r="AN438" s="53"/>
      <c r="AO438" s="53"/>
      <c r="AP438" s="53"/>
      <c r="AQ438" s="53"/>
      <c r="AR438" s="53"/>
      <c r="AS438" s="53"/>
      <c r="AT438" s="405"/>
      <c r="AU438" s="448"/>
      <c r="AV438" s="50">
        <f t="shared" si="443"/>
        <v>0</v>
      </c>
      <c r="AW438" s="53"/>
      <c r="AX438" s="53"/>
      <c r="AY438" s="53"/>
      <c r="AZ438" s="53"/>
      <c r="BA438" s="53"/>
      <c r="BB438" s="53"/>
      <c r="BC438" s="405"/>
      <c r="BD438" s="451"/>
      <c r="BE438" s="50">
        <f t="shared" si="446"/>
        <v>0</v>
      </c>
      <c r="BF438" s="53"/>
      <c r="BG438" s="53"/>
      <c r="BH438" s="53"/>
      <c r="BI438" s="53"/>
      <c r="BJ438" s="53"/>
      <c r="BK438" s="53"/>
      <c r="BL438" s="405"/>
      <c r="BM438" s="454"/>
      <c r="BN438" s="50">
        <f t="shared" si="449"/>
        <v>0</v>
      </c>
      <c r="BO438" s="53"/>
      <c r="BP438" s="53"/>
      <c r="BQ438" s="53"/>
      <c r="BR438" s="53"/>
      <c r="BS438" s="53"/>
      <c r="BT438" s="53"/>
      <c r="BU438" s="517"/>
      <c r="BV438" s="518"/>
      <c r="BW438" s="518"/>
      <c r="BX438" s="518"/>
      <c r="BY438" s="518"/>
      <c r="BZ438" s="518"/>
      <c r="CA438" s="518"/>
      <c r="CB438" s="518"/>
      <c r="CC438" s="519"/>
    </row>
    <row r="439" spans="1:81" s="62" customFormat="1" ht="40.200000000000003" customHeight="1" thickTop="1" x14ac:dyDescent="0.3">
      <c r="A439" s="38"/>
      <c r="B439" s="461" t="s">
        <v>805</v>
      </c>
      <c r="C439" s="458" t="s">
        <v>808</v>
      </c>
      <c r="D439" s="608"/>
      <c r="E439" s="611"/>
      <c r="F439" s="611"/>
      <c r="G439" s="611"/>
      <c r="H439" s="611"/>
      <c r="I439" s="611"/>
      <c r="J439" s="485">
        <v>529</v>
      </c>
      <c r="K439" s="488" t="str">
        <f>+Metas!K601</f>
        <v xml:space="preserve">Fortalecimiento al Comité Interinstitucional de lucha contra la trata de personas en el departamento de Norte de Santander </v>
      </c>
      <c r="L439" s="662"/>
      <c r="M439" s="648">
        <f t="shared" ref="M439" si="465">SUM(N439:Q439)</f>
        <v>0</v>
      </c>
      <c r="N439" s="650"/>
      <c r="O439" s="664"/>
      <c r="P439" s="668"/>
      <c r="Q439" s="640"/>
      <c r="R439" s="403">
        <f>+$J439</f>
        <v>529</v>
      </c>
      <c r="S439" s="253"/>
      <c r="T439" s="260"/>
      <c r="U439" s="260"/>
      <c r="V439" s="260"/>
      <c r="W439" s="42"/>
      <c r="X439" s="34"/>
      <c r="Y439" s="34"/>
      <c r="Z439" s="34"/>
      <c r="AA439" s="34"/>
      <c r="AB439" s="403">
        <f t="shared" si="435"/>
        <v>529</v>
      </c>
      <c r="AC439" s="526">
        <f t="shared" ref="AC439" si="466">+L439</f>
        <v>0</v>
      </c>
      <c r="AD439" s="54">
        <f t="shared" si="450"/>
        <v>0</v>
      </c>
      <c r="AE439" s="54">
        <f t="shared" si="451"/>
        <v>0</v>
      </c>
      <c r="AF439" s="54">
        <f t="shared" si="452"/>
        <v>0</v>
      </c>
      <c r="AG439" s="54">
        <f t="shared" si="359"/>
        <v>0</v>
      </c>
      <c r="AH439" s="54">
        <f t="shared" si="359"/>
        <v>0</v>
      </c>
      <c r="AI439" s="54">
        <f t="shared" si="359"/>
        <v>0</v>
      </c>
      <c r="AJ439" s="54">
        <f t="shared" si="437"/>
        <v>0</v>
      </c>
      <c r="AK439" s="403">
        <f t="shared" si="438"/>
        <v>529</v>
      </c>
      <c r="AL439" s="455">
        <f t="shared" ref="AL439" si="467">+N439</f>
        <v>0</v>
      </c>
      <c r="AM439" s="48">
        <f t="shared" si="440"/>
        <v>0</v>
      </c>
      <c r="AN439" s="51"/>
      <c r="AO439" s="51"/>
      <c r="AP439" s="51"/>
      <c r="AQ439" s="51"/>
      <c r="AR439" s="51"/>
      <c r="AS439" s="51"/>
      <c r="AT439" s="403">
        <f t="shared" si="441"/>
        <v>529</v>
      </c>
      <c r="AU439" s="446">
        <f t="shared" ref="AU439" si="468">+O439</f>
        <v>0</v>
      </c>
      <c r="AV439" s="48">
        <f t="shared" si="443"/>
        <v>0</v>
      </c>
      <c r="AW439" s="51"/>
      <c r="AX439" s="51"/>
      <c r="AY439" s="51"/>
      <c r="AZ439" s="51"/>
      <c r="BA439" s="51"/>
      <c r="BB439" s="51"/>
      <c r="BC439" s="403">
        <f t="shared" si="444"/>
        <v>529</v>
      </c>
      <c r="BD439" s="449">
        <f t="shared" ref="BD439" si="469">+P439</f>
        <v>0</v>
      </c>
      <c r="BE439" s="48">
        <f t="shared" si="446"/>
        <v>0</v>
      </c>
      <c r="BF439" s="51"/>
      <c r="BG439" s="51"/>
      <c r="BH439" s="51"/>
      <c r="BI439" s="51"/>
      <c r="BJ439" s="51"/>
      <c r="BK439" s="51"/>
      <c r="BL439" s="403">
        <f t="shared" si="447"/>
        <v>529</v>
      </c>
      <c r="BM439" s="452">
        <f t="shared" ref="BM439" si="470">+Q439</f>
        <v>0</v>
      </c>
      <c r="BN439" s="48">
        <f t="shared" si="449"/>
        <v>0</v>
      </c>
      <c r="BO439" s="51"/>
      <c r="BP439" s="51"/>
      <c r="BQ439" s="51"/>
      <c r="BR439" s="51"/>
      <c r="BS439" s="51"/>
      <c r="BT439" s="51"/>
      <c r="BU439" s="513"/>
      <c r="BV439" s="514"/>
      <c r="BW439" s="514"/>
      <c r="BX439" s="514"/>
      <c r="BY439" s="514"/>
      <c r="BZ439" s="514"/>
      <c r="CA439" s="514"/>
      <c r="CB439" s="514"/>
      <c r="CC439" s="515"/>
    </row>
    <row r="440" spans="1:81" s="62" customFormat="1" ht="40.200000000000003" customHeight="1" x14ac:dyDescent="0.3">
      <c r="A440" s="38"/>
      <c r="B440" s="462"/>
      <c r="C440" s="459"/>
      <c r="D440" s="609"/>
      <c r="E440" s="612"/>
      <c r="F440" s="612"/>
      <c r="G440" s="612"/>
      <c r="H440" s="612"/>
      <c r="I440" s="612"/>
      <c r="J440" s="486"/>
      <c r="K440" s="489"/>
      <c r="L440" s="663"/>
      <c r="M440" s="649"/>
      <c r="N440" s="651"/>
      <c r="O440" s="665"/>
      <c r="P440" s="669"/>
      <c r="Q440" s="671"/>
      <c r="R440" s="404"/>
      <c r="S440" s="43"/>
      <c r="T440" s="261"/>
      <c r="U440" s="261"/>
      <c r="V440" s="261"/>
      <c r="W440" s="43"/>
      <c r="X440" s="35"/>
      <c r="Y440" s="35"/>
      <c r="Z440" s="35"/>
      <c r="AA440" s="35"/>
      <c r="AB440" s="404"/>
      <c r="AC440" s="527"/>
      <c r="AD440" s="55">
        <f t="shared" si="450"/>
        <v>0</v>
      </c>
      <c r="AE440" s="55">
        <f t="shared" si="451"/>
        <v>0</v>
      </c>
      <c r="AF440" s="55">
        <f t="shared" si="452"/>
        <v>0</v>
      </c>
      <c r="AG440" s="55">
        <f t="shared" si="359"/>
        <v>0</v>
      </c>
      <c r="AH440" s="55">
        <f t="shared" si="359"/>
        <v>0</v>
      </c>
      <c r="AI440" s="55">
        <f t="shared" si="359"/>
        <v>0</v>
      </c>
      <c r="AJ440" s="55">
        <f t="shared" si="437"/>
        <v>0</v>
      </c>
      <c r="AK440" s="404"/>
      <c r="AL440" s="456"/>
      <c r="AM440" s="49">
        <f t="shared" si="440"/>
        <v>0</v>
      </c>
      <c r="AN440" s="52"/>
      <c r="AO440" s="52"/>
      <c r="AP440" s="52"/>
      <c r="AQ440" s="52"/>
      <c r="AR440" s="52"/>
      <c r="AS440" s="52"/>
      <c r="AT440" s="404"/>
      <c r="AU440" s="447"/>
      <c r="AV440" s="49">
        <f t="shared" si="443"/>
        <v>0</v>
      </c>
      <c r="AW440" s="52"/>
      <c r="AX440" s="52"/>
      <c r="AY440" s="52"/>
      <c r="AZ440" s="52"/>
      <c r="BA440" s="52"/>
      <c r="BB440" s="52"/>
      <c r="BC440" s="404"/>
      <c r="BD440" s="450"/>
      <c r="BE440" s="49">
        <f t="shared" si="446"/>
        <v>0</v>
      </c>
      <c r="BF440" s="52"/>
      <c r="BG440" s="52"/>
      <c r="BH440" s="52"/>
      <c r="BI440" s="52"/>
      <c r="BJ440" s="52"/>
      <c r="BK440" s="52"/>
      <c r="BL440" s="404"/>
      <c r="BM440" s="453"/>
      <c r="BN440" s="49">
        <f t="shared" si="449"/>
        <v>0</v>
      </c>
      <c r="BO440" s="52"/>
      <c r="BP440" s="52"/>
      <c r="BQ440" s="52"/>
      <c r="BR440" s="52"/>
      <c r="BS440" s="52"/>
      <c r="BT440" s="52"/>
      <c r="BU440" s="418"/>
      <c r="BV440" s="419"/>
      <c r="BW440" s="419"/>
      <c r="BX440" s="419"/>
      <c r="BY440" s="419"/>
      <c r="BZ440" s="419"/>
      <c r="CA440" s="419"/>
      <c r="CB440" s="419"/>
      <c r="CC440" s="516"/>
    </row>
    <row r="441" spans="1:81" s="62" customFormat="1" ht="40.200000000000003" customHeight="1" x14ac:dyDescent="0.3">
      <c r="A441" s="38"/>
      <c r="B441" s="462"/>
      <c r="C441" s="459"/>
      <c r="D441" s="609"/>
      <c r="E441" s="612"/>
      <c r="F441" s="612"/>
      <c r="G441" s="612"/>
      <c r="H441" s="612"/>
      <c r="I441" s="612"/>
      <c r="J441" s="486"/>
      <c r="K441" s="489"/>
      <c r="L441" s="663"/>
      <c r="M441" s="649"/>
      <c r="N441" s="651"/>
      <c r="O441" s="665"/>
      <c r="P441" s="669"/>
      <c r="Q441" s="671"/>
      <c r="R441" s="404"/>
      <c r="S441" s="43"/>
      <c r="T441" s="261"/>
      <c r="U441" s="261"/>
      <c r="V441" s="261"/>
      <c r="W441" s="43"/>
      <c r="X441" s="35"/>
      <c r="Y441" s="35"/>
      <c r="Z441" s="35"/>
      <c r="AA441" s="35"/>
      <c r="AB441" s="404"/>
      <c r="AC441" s="527"/>
      <c r="AD441" s="55">
        <f t="shared" si="450"/>
        <v>0</v>
      </c>
      <c r="AE441" s="55">
        <f t="shared" si="451"/>
        <v>0</v>
      </c>
      <c r="AF441" s="55">
        <f t="shared" si="452"/>
        <v>0</v>
      </c>
      <c r="AG441" s="55">
        <f t="shared" ref="AG441:AI486" si="471">+AP441+AY441+BH441+BQ441</f>
        <v>0</v>
      </c>
      <c r="AH441" s="55">
        <f t="shared" ref="AH441:AH442" si="472">+AQ441+AZ441+BI441+BR441</f>
        <v>0</v>
      </c>
      <c r="AI441" s="55">
        <f t="shared" ref="AI441:AI442" si="473">+AR441+BA441+BJ441+BS441</f>
        <v>0</v>
      </c>
      <c r="AJ441" s="55">
        <f t="shared" si="437"/>
        <v>0</v>
      </c>
      <c r="AK441" s="404"/>
      <c r="AL441" s="456"/>
      <c r="AM441" s="49">
        <f t="shared" si="440"/>
        <v>0</v>
      </c>
      <c r="AN441" s="52"/>
      <c r="AO441" s="52"/>
      <c r="AP441" s="52"/>
      <c r="AQ441" s="52"/>
      <c r="AR441" s="52"/>
      <c r="AS441" s="52"/>
      <c r="AT441" s="404"/>
      <c r="AU441" s="447"/>
      <c r="AV441" s="49">
        <f t="shared" si="443"/>
        <v>0</v>
      </c>
      <c r="AW441" s="52"/>
      <c r="AX441" s="52"/>
      <c r="AY441" s="52"/>
      <c r="AZ441" s="52"/>
      <c r="BA441" s="52"/>
      <c r="BB441" s="52"/>
      <c r="BC441" s="404"/>
      <c r="BD441" s="450"/>
      <c r="BE441" s="49">
        <f t="shared" si="446"/>
        <v>0</v>
      </c>
      <c r="BF441" s="52"/>
      <c r="BG441" s="52"/>
      <c r="BH441" s="52"/>
      <c r="BI441" s="52"/>
      <c r="BJ441" s="52"/>
      <c r="BK441" s="52"/>
      <c r="BL441" s="404"/>
      <c r="BM441" s="453"/>
      <c r="BN441" s="49">
        <f t="shared" si="449"/>
        <v>0</v>
      </c>
      <c r="BO441" s="52"/>
      <c r="BP441" s="52"/>
      <c r="BQ441" s="52"/>
      <c r="BR441" s="52"/>
      <c r="BS441" s="52"/>
      <c r="BT441" s="52"/>
      <c r="BU441" s="418"/>
      <c r="BV441" s="419"/>
      <c r="BW441" s="419"/>
      <c r="BX441" s="419"/>
      <c r="BY441" s="419"/>
      <c r="BZ441" s="419"/>
      <c r="CA441" s="419"/>
      <c r="CB441" s="419"/>
      <c r="CC441" s="516"/>
    </row>
    <row r="442" spans="1:81" s="62" customFormat="1" ht="40.200000000000003" customHeight="1" thickBot="1" x14ac:dyDescent="0.35">
      <c r="A442" s="38"/>
      <c r="B442" s="462"/>
      <c r="C442" s="459"/>
      <c r="D442" s="610"/>
      <c r="E442" s="613"/>
      <c r="F442" s="613"/>
      <c r="G442" s="613"/>
      <c r="H442" s="613"/>
      <c r="I442" s="613"/>
      <c r="J442" s="487"/>
      <c r="K442" s="490"/>
      <c r="L442" s="673"/>
      <c r="M442" s="674"/>
      <c r="N442" s="666"/>
      <c r="O442" s="667"/>
      <c r="P442" s="670"/>
      <c r="Q442" s="672"/>
      <c r="R442" s="405"/>
      <c r="S442" s="44"/>
      <c r="T442" s="262"/>
      <c r="U442" s="262"/>
      <c r="V442" s="262"/>
      <c r="W442" s="44"/>
      <c r="X442" s="36"/>
      <c r="Y442" s="36"/>
      <c r="Z442" s="36"/>
      <c r="AA442" s="36"/>
      <c r="AB442" s="405"/>
      <c r="AC442" s="528"/>
      <c r="AD442" s="56">
        <f t="shared" si="450"/>
        <v>0</v>
      </c>
      <c r="AE442" s="56">
        <f t="shared" si="451"/>
        <v>0</v>
      </c>
      <c r="AF442" s="56">
        <f t="shared" si="452"/>
        <v>0</v>
      </c>
      <c r="AG442" s="56">
        <f t="shared" si="471"/>
        <v>0</v>
      </c>
      <c r="AH442" s="56">
        <f t="shared" si="472"/>
        <v>0</v>
      </c>
      <c r="AI442" s="56">
        <f t="shared" si="473"/>
        <v>0</v>
      </c>
      <c r="AJ442" s="56">
        <f t="shared" si="437"/>
        <v>0</v>
      </c>
      <c r="AK442" s="405"/>
      <c r="AL442" s="457"/>
      <c r="AM442" s="50">
        <f t="shared" si="440"/>
        <v>0</v>
      </c>
      <c r="AN442" s="53"/>
      <c r="AO442" s="53"/>
      <c r="AP442" s="53"/>
      <c r="AQ442" s="53"/>
      <c r="AR442" s="53"/>
      <c r="AS442" s="53"/>
      <c r="AT442" s="405"/>
      <c r="AU442" s="448"/>
      <c r="AV442" s="50">
        <f t="shared" si="443"/>
        <v>0</v>
      </c>
      <c r="AW442" s="53"/>
      <c r="AX442" s="53"/>
      <c r="AY442" s="53"/>
      <c r="AZ442" s="53"/>
      <c r="BA442" s="53"/>
      <c r="BB442" s="53"/>
      <c r="BC442" s="405"/>
      <c r="BD442" s="451"/>
      <c r="BE442" s="50">
        <f t="shared" si="446"/>
        <v>0</v>
      </c>
      <c r="BF442" s="53"/>
      <c r="BG442" s="53"/>
      <c r="BH442" s="53"/>
      <c r="BI442" s="53"/>
      <c r="BJ442" s="53"/>
      <c r="BK442" s="53"/>
      <c r="BL442" s="405"/>
      <c r="BM442" s="454"/>
      <c r="BN442" s="50">
        <f t="shared" si="449"/>
        <v>0</v>
      </c>
      <c r="BO442" s="53"/>
      <c r="BP442" s="53"/>
      <c r="BQ442" s="53"/>
      <c r="BR442" s="53"/>
      <c r="BS442" s="53"/>
      <c r="BT442" s="53"/>
      <c r="BU442" s="517"/>
      <c r="BV442" s="518"/>
      <c r="BW442" s="518"/>
      <c r="BX442" s="518"/>
      <c r="BY442" s="518"/>
      <c r="BZ442" s="518"/>
      <c r="CA442" s="518"/>
      <c r="CB442" s="518"/>
      <c r="CC442" s="519"/>
    </row>
    <row r="443" spans="1:81" s="62" customFormat="1" ht="40.200000000000003" customHeight="1" thickTop="1" x14ac:dyDescent="0.3">
      <c r="A443" s="38"/>
      <c r="B443" s="462"/>
      <c r="C443" s="459"/>
      <c r="D443" s="608"/>
      <c r="E443" s="611"/>
      <c r="F443" s="611"/>
      <c r="G443" s="611"/>
      <c r="H443" s="611"/>
      <c r="I443" s="611"/>
      <c r="J443" s="485">
        <v>530</v>
      </c>
      <c r="K443" s="488" t="str">
        <f>+Metas!K602</f>
        <v>Acompañamiento a los municipios para la creación y/o activación de los comités municipales de lucha contra la trata de personas</v>
      </c>
      <c r="L443" s="662"/>
      <c r="M443" s="648">
        <f t="shared" ref="M443" si="474">SUM(N443:Q443)</f>
        <v>0</v>
      </c>
      <c r="N443" s="650"/>
      <c r="O443" s="664"/>
      <c r="P443" s="668"/>
      <c r="Q443" s="640"/>
      <c r="R443" s="403">
        <f>+$J443</f>
        <v>530</v>
      </c>
      <c r="S443" s="253"/>
      <c r="T443" s="260"/>
      <c r="U443" s="260"/>
      <c r="V443" s="260"/>
      <c r="W443" s="42"/>
      <c r="X443" s="34"/>
      <c r="Y443" s="34"/>
      <c r="Z443" s="34"/>
      <c r="AA443" s="34"/>
      <c r="AB443" s="403">
        <f t="shared" si="435"/>
        <v>530</v>
      </c>
      <c r="AC443" s="526">
        <f t="shared" ref="AC443" si="475">+L443</f>
        <v>0</v>
      </c>
      <c r="AD443" s="54">
        <f t="shared" si="450"/>
        <v>0</v>
      </c>
      <c r="AE443" s="54">
        <f t="shared" si="451"/>
        <v>0</v>
      </c>
      <c r="AF443" s="54">
        <f t="shared" si="452"/>
        <v>0</v>
      </c>
      <c r="AG443" s="54">
        <f t="shared" si="471"/>
        <v>0</v>
      </c>
      <c r="AH443" s="54">
        <f t="shared" si="471"/>
        <v>0</v>
      </c>
      <c r="AI443" s="54">
        <f t="shared" si="471"/>
        <v>0</v>
      </c>
      <c r="AJ443" s="54">
        <f t="shared" si="437"/>
        <v>0</v>
      </c>
      <c r="AK443" s="403">
        <f t="shared" si="438"/>
        <v>530</v>
      </c>
      <c r="AL443" s="455">
        <f t="shared" ref="AL443" si="476">+N443</f>
        <v>0</v>
      </c>
      <c r="AM443" s="48">
        <f t="shared" si="440"/>
        <v>0</v>
      </c>
      <c r="AN443" s="51"/>
      <c r="AO443" s="51"/>
      <c r="AP443" s="51"/>
      <c r="AQ443" s="51"/>
      <c r="AR443" s="51"/>
      <c r="AS443" s="51"/>
      <c r="AT443" s="403">
        <f t="shared" si="441"/>
        <v>530</v>
      </c>
      <c r="AU443" s="446">
        <f t="shared" ref="AU443" si="477">+O443</f>
        <v>0</v>
      </c>
      <c r="AV443" s="48">
        <f t="shared" si="443"/>
        <v>0</v>
      </c>
      <c r="AW443" s="51"/>
      <c r="AX443" s="51"/>
      <c r="AY443" s="51"/>
      <c r="AZ443" s="51"/>
      <c r="BA443" s="51"/>
      <c r="BB443" s="51"/>
      <c r="BC443" s="403">
        <f t="shared" si="444"/>
        <v>530</v>
      </c>
      <c r="BD443" s="449">
        <f t="shared" ref="BD443" si="478">+P443</f>
        <v>0</v>
      </c>
      <c r="BE443" s="48">
        <f t="shared" si="446"/>
        <v>0</v>
      </c>
      <c r="BF443" s="51"/>
      <c r="BG443" s="51"/>
      <c r="BH443" s="51"/>
      <c r="BI443" s="51"/>
      <c r="BJ443" s="51"/>
      <c r="BK443" s="51"/>
      <c r="BL443" s="403">
        <f t="shared" si="447"/>
        <v>530</v>
      </c>
      <c r="BM443" s="452">
        <f t="shared" ref="BM443" si="479">+Q443</f>
        <v>0</v>
      </c>
      <c r="BN443" s="48">
        <f t="shared" si="449"/>
        <v>0</v>
      </c>
      <c r="BO443" s="51"/>
      <c r="BP443" s="51"/>
      <c r="BQ443" s="51"/>
      <c r="BR443" s="51"/>
      <c r="BS443" s="51"/>
      <c r="BT443" s="51"/>
      <c r="BU443" s="513"/>
      <c r="BV443" s="514"/>
      <c r="BW443" s="514"/>
      <c r="BX443" s="514"/>
      <c r="BY443" s="514"/>
      <c r="BZ443" s="514"/>
      <c r="CA443" s="514"/>
      <c r="CB443" s="514"/>
      <c r="CC443" s="515"/>
    </row>
    <row r="444" spans="1:81" s="62" customFormat="1" ht="40.200000000000003" customHeight="1" x14ac:dyDescent="0.3">
      <c r="A444" s="38"/>
      <c r="B444" s="462"/>
      <c r="C444" s="459"/>
      <c r="D444" s="609"/>
      <c r="E444" s="612"/>
      <c r="F444" s="612"/>
      <c r="G444" s="612"/>
      <c r="H444" s="612"/>
      <c r="I444" s="612"/>
      <c r="J444" s="486"/>
      <c r="K444" s="489"/>
      <c r="L444" s="663"/>
      <c r="M444" s="649"/>
      <c r="N444" s="651"/>
      <c r="O444" s="665"/>
      <c r="P444" s="669"/>
      <c r="Q444" s="671"/>
      <c r="R444" s="404"/>
      <c r="S444" s="43"/>
      <c r="T444" s="261"/>
      <c r="U444" s="261"/>
      <c r="V444" s="261"/>
      <c r="W444" s="43"/>
      <c r="X444" s="35"/>
      <c r="Y444" s="35"/>
      <c r="Z444" s="35"/>
      <c r="AA444" s="35"/>
      <c r="AB444" s="404"/>
      <c r="AC444" s="527"/>
      <c r="AD444" s="55">
        <f t="shared" si="450"/>
        <v>0</v>
      </c>
      <c r="AE444" s="55">
        <f t="shared" si="451"/>
        <v>0</v>
      </c>
      <c r="AF444" s="55">
        <f t="shared" si="452"/>
        <v>0</v>
      </c>
      <c r="AG444" s="55">
        <f t="shared" si="471"/>
        <v>0</v>
      </c>
      <c r="AH444" s="55">
        <f t="shared" si="471"/>
        <v>0</v>
      </c>
      <c r="AI444" s="55">
        <f t="shared" si="471"/>
        <v>0</v>
      </c>
      <c r="AJ444" s="55">
        <f t="shared" si="437"/>
        <v>0</v>
      </c>
      <c r="AK444" s="404"/>
      <c r="AL444" s="456"/>
      <c r="AM444" s="49">
        <f t="shared" si="440"/>
        <v>0</v>
      </c>
      <c r="AN444" s="52"/>
      <c r="AO444" s="52"/>
      <c r="AP444" s="52"/>
      <c r="AQ444" s="52"/>
      <c r="AR444" s="52"/>
      <c r="AS444" s="52"/>
      <c r="AT444" s="404"/>
      <c r="AU444" s="447"/>
      <c r="AV444" s="49">
        <f t="shared" si="443"/>
        <v>0</v>
      </c>
      <c r="AW444" s="52"/>
      <c r="AX444" s="52"/>
      <c r="AY444" s="52"/>
      <c r="AZ444" s="52"/>
      <c r="BA444" s="52"/>
      <c r="BB444" s="52"/>
      <c r="BC444" s="404"/>
      <c r="BD444" s="450"/>
      <c r="BE444" s="49">
        <f t="shared" si="446"/>
        <v>0</v>
      </c>
      <c r="BF444" s="52"/>
      <c r="BG444" s="52"/>
      <c r="BH444" s="52"/>
      <c r="BI444" s="52"/>
      <c r="BJ444" s="52"/>
      <c r="BK444" s="52"/>
      <c r="BL444" s="404"/>
      <c r="BM444" s="453"/>
      <c r="BN444" s="49">
        <f t="shared" si="449"/>
        <v>0</v>
      </c>
      <c r="BO444" s="52"/>
      <c r="BP444" s="52"/>
      <c r="BQ444" s="52"/>
      <c r="BR444" s="52"/>
      <c r="BS444" s="52"/>
      <c r="BT444" s="52"/>
      <c r="BU444" s="418"/>
      <c r="BV444" s="419"/>
      <c r="BW444" s="419"/>
      <c r="BX444" s="419"/>
      <c r="BY444" s="419"/>
      <c r="BZ444" s="419"/>
      <c r="CA444" s="419"/>
      <c r="CB444" s="419"/>
      <c r="CC444" s="516"/>
    </row>
    <row r="445" spans="1:81" s="62" customFormat="1" ht="40.200000000000003" customHeight="1" x14ac:dyDescent="0.3">
      <c r="A445" s="38"/>
      <c r="B445" s="462"/>
      <c r="C445" s="459"/>
      <c r="D445" s="609"/>
      <c r="E445" s="612"/>
      <c r="F445" s="612"/>
      <c r="G445" s="612"/>
      <c r="H445" s="612"/>
      <c r="I445" s="612"/>
      <c r="J445" s="486"/>
      <c r="K445" s="489"/>
      <c r="L445" s="663"/>
      <c r="M445" s="649"/>
      <c r="N445" s="651"/>
      <c r="O445" s="665"/>
      <c r="P445" s="669"/>
      <c r="Q445" s="671"/>
      <c r="R445" s="404"/>
      <c r="S445" s="43"/>
      <c r="T445" s="261"/>
      <c r="U445" s="261"/>
      <c r="V445" s="261"/>
      <c r="W445" s="43"/>
      <c r="X445" s="35"/>
      <c r="Y445" s="35"/>
      <c r="Z445" s="35"/>
      <c r="AA445" s="35"/>
      <c r="AB445" s="404"/>
      <c r="AC445" s="527"/>
      <c r="AD445" s="55">
        <f t="shared" si="450"/>
        <v>0</v>
      </c>
      <c r="AE445" s="55">
        <f t="shared" si="451"/>
        <v>0</v>
      </c>
      <c r="AF445" s="55">
        <f t="shared" si="452"/>
        <v>0</v>
      </c>
      <c r="AG445" s="55">
        <f t="shared" si="471"/>
        <v>0</v>
      </c>
      <c r="AH445" s="55">
        <f t="shared" si="471"/>
        <v>0</v>
      </c>
      <c r="AI445" s="55">
        <f t="shared" si="471"/>
        <v>0</v>
      </c>
      <c r="AJ445" s="55">
        <f t="shared" si="437"/>
        <v>0</v>
      </c>
      <c r="AK445" s="404"/>
      <c r="AL445" s="456"/>
      <c r="AM445" s="49">
        <f t="shared" si="440"/>
        <v>0</v>
      </c>
      <c r="AN445" s="52"/>
      <c r="AO445" s="52"/>
      <c r="AP445" s="52"/>
      <c r="AQ445" s="52"/>
      <c r="AR445" s="52"/>
      <c r="AS445" s="52"/>
      <c r="AT445" s="404"/>
      <c r="AU445" s="447"/>
      <c r="AV445" s="49">
        <f t="shared" si="443"/>
        <v>0</v>
      </c>
      <c r="AW445" s="52"/>
      <c r="AX445" s="52"/>
      <c r="AY445" s="52"/>
      <c r="AZ445" s="52"/>
      <c r="BA445" s="52"/>
      <c r="BB445" s="52"/>
      <c r="BC445" s="404"/>
      <c r="BD445" s="450"/>
      <c r="BE445" s="49">
        <f t="shared" si="446"/>
        <v>0</v>
      </c>
      <c r="BF445" s="52"/>
      <c r="BG445" s="52"/>
      <c r="BH445" s="52"/>
      <c r="BI445" s="52"/>
      <c r="BJ445" s="52"/>
      <c r="BK445" s="52"/>
      <c r="BL445" s="404"/>
      <c r="BM445" s="453"/>
      <c r="BN445" s="49">
        <f t="shared" si="449"/>
        <v>0</v>
      </c>
      <c r="BO445" s="52"/>
      <c r="BP445" s="52"/>
      <c r="BQ445" s="52"/>
      <c r="BR445" s="52"/>
      <c r="BS445" s="52"/>
      <c r="BT445" s="52"/>
      <c r="BU445" s="418"/>
      <c r="BV445" s="419"/>
      <c r="BW445" s="419"/>
      <c r="BX445" s="419"/>
      <c r="BY445" s="419"/>
      <c r="BZ445" s="419"/>
      <c r="CA445" s="419"/>
      <c r="CB445" s="419"/>
      <c r="CC445" s="516"/>
    </row>
    <row r="446" spans="1:81" s="62" customFormat="1" ht="40.200000000000003" customHeight="1" thickBot="1" x14ac:dyDescent="0.35">
      <c r="A446" s="38"/>
      <c r="B446" s="462"/>
      <c r="C446" s="459"/>
      <c r="D446" s="610"/>
      <c r="E446" s="613"/>
      <c r="F446" s="613"/>
      <c r="G446" s="613"/>
      <c r="H446" s="613"/>
      <c r="I446" s="613"/>
      <c r="J446" s="487"/>
      <c r="K446" s="490"/>
      <c r="L446" s="673"/>
      <c r="M446" s="674"/>
      <c r="N446" s="666"/>
      <c r="O446" s="667"/>
      <c r="P446" s="670"/>
      <c r="Q446" s="672"/>
      <c r="R446" s="405"/>
      <c r="S446" s="44"/>
      <c r="T446" s="262"/>
      <c r="U446" s="262"/>
      <c r="V446" s="262"/>
      <c r="W446" s="44"/>
      <c r="X446" s="36"/>
      <c r="Y446" s="36"/>
      <c r="Z446" s="36"/>
      <c r="AA446" s="36"/>
      <c r="AB446" s="405"/>
      <c r="AC446" s="528"/>
      <c r="AD446" s="56">
        <f t="shared" si="450"/>
        <v>0</v>
      </c>
      <c r="AE446" s="56">
        <f t="shared" si="451"/>
        <v>0</v>
      </c>
      <c r="AF446" s="56">
        <f t="shared" si="452"/>
        <v>0</v>
      </c>
      <c r="AG446" s="56">
        <f t="shared" si="471"/>
        <v>0</v>
      </c>
      <c r="AH446" s="56">
        <f t="shared" si="471"/>
        <v>0</v>
      </c>
      <c r="AI446" s="56">
        <f t="shared" si="471"/>
        <v>0</v>
      </c>
      <c r="AJ446" s="56">
        <f t="shared" si="437"/>
        <v>0</v>
      </c>
      <c r="AK446" s="405"/>
      <c r="AL446" s="457"/>
      <c r="AM446" s="50">
        <f t="shared" si="440"/>
        <v>0</v>
      </c>
      <c r="AN446" s="53"/>
      <c r="AO446" s="53"/>
      <c r="AP446" s="53"/>
      <c r="AQ446" s="53"/>
      <c r="AR446" s="53"/>
      <c r="AS446" s="53"/>
      <c r="AT446" s="405"/>
      <c r="AU446" s="448"/>
      <c r="AV446" s="50">
        <f t="shared" si="443"/>
        <v>0</v>
      </c>
      <c r="AW446" s="53"/>
      <c r="AX446" s="53"/>
      <c r="AY446" s="53"/>
      <c r="AZ446" s="53"/>
      <c r="BA446" s="53"/>
      <c r="BB446" s="53"/>
      <c r="BC446" s="405"/>
      <c r="BD446" s="451"/>
      <c r="BE446" s="50">
        <f t="shared" si="446"/>
        <v>0</v>
      </c>
      <c r="BF446" s="53"/>
      <c r="BG446" s="53"/>
      <c r="BH446" s="53"/>
      <c r="BI446" s="53"/>
      <c r="BJ446" s="53"/>
      <c r="BK446" s="53"/>
      <c r="BL446" s="405"/>
      <c r="BM446" s="454"/>
      <c r="BN446" s="50">
        <f t="shared" si="449"/>
        <v>0</v>
      </c>
      <c r="BO446" s="53"/>
      <c r="BP446" s="53"/>
      <c r="BQ446" s="53"/>
      <c r="BR446" s="53"/>
      <c r="BS446" s="53"/>
      <c r="BT446" s="53"/>
      <c r="BU446" s="517"/>
      <c r="BV446" s="518"/>
      <c r="BW446" s="518"/>
      <c r="BX446" s="518"/>
      <c r="BY446" s="518"/>
      <c r="BZ446" s="518"/>
      <c r="CA446" s="518"/>
      <c r="CB446" s="518"/>
      <c r="CC446" s="519"/>
    </row>
    <row r="447" spans="1:81" s="62" customFormat="1" ht="40.200000000000003" customHeight="1" thickTop="1" x14ac:dyDescent="0.3">
      <c r="A447" s="38"/>
      <c r="B447" s="462"/>
      <c r="C447" s="459"/>
      <c r="D447" s="608"/>
      <c r="E447" s="611"/>
      <c r="F447" s="611"/>
      <c r="G447" s="611"/>
      <c r="H447" s="611"/>
      <c r="I447" s="611"/>
      <c r="J447" s="485">
        <v>531</v>
      </c>
      <c r="K447" s="488" t="str">
        <f>+Metas!K603</f>
        <v>Red de comunicaciones diseñada e implementada a nivel departamental que permita la visibilización del delito de trata de personas y promover su denuncia.</v>
      </c>
      <c r="L447" s="473"/>
      <c r="M447" s="476">
        <f t="shared" ref="M447" si="480">SUM(N447:Q447)</f>
        <v>0</v>
      </c>
      <c r="N447" s="479"/>
      <c r="O447" s="482"/>
      <c r="P447" s="520"/>
      <c r="Q447" s="523"/>
      <c r="R447" s="403">
        <f>+$J447</f>
        <v>531</v>
      </c>
      <c r="S447" s="253"/>
      <c r="T447" s="260"/>
      <c r="U447" s="260"/>
      <c r="V447" s="260"/>
      <c r="W447" s="42"/>
      <c r="X447" s="34"/>
      <c r="Y447" s="34"/>
      <c r="Z447" s="34"/>
      <c r="AA447" s="34"/>
      <c r="AB447" s="403">
        <f t="shared" si="435"/>
        <v>531</v>
      </c>
      <c r="AC447" s="526">
        <f t="shared" ref="AC447" si="481">+L447</f>
        <v>0</v>
      </c>
      <c r="AD447" s="54">
        <f t="shared" si="450"/>
        <v>0</v>
      </c>
      <c r="AE447" s="54">
        <f t="shared" si="451"/>
        <v>0</v>
      </c>
      <c r="AF447" s="54">
        <f t="shared" si="452"/>
        <v>0</v>
      </c>
      <c r="AG447" s="54">
        <f t="shared" si="471"/>
        <v>0</v>
      </c>
      <c r="AH447" s="54">
        <f t="shared" si="471"/>
        <v>0</v>
      </c>
      <c r="AI447" s="54">
        <f t="shared" si="471"/>
        <v>0</v>
      </c>
      <c r="AJ447" s="54">
        <f t="shared" si="437"/>
        <v>0</v>
      </c>
      <c r="AK447" s="403">
        <f t="shared" si="438"/>
        <v>531</v>
      </c>
      <c r="AL447" s="455">
        <f t="shared" ref="AL447" si="482">+N447</f>
        <v>0</v>
      </c>
      <c r="AM447" s="48">
        <f t="shared" si="440"/>
        <v>0</v>
      </c>
      <c r="AN447" s="51"/>
      <c r="AO447" s="51"/>
      <c r="AP447" s="51"/>
      <c r="AQ447" s="51"/>
      <c r="AR447" s="51"/>
      <c r="AS447" s="51"/>
      <c r="AT447" s="403">
        <f t="shared" si="441"/>
        <v>531</v>
      </c>
      <c r="AU447" s="446">
        <f t="shared" ref="AU447" si="483">+O447</f>
        <v>0</v>
      </c>
      <c r="AV447" s="48">
        <f t="shared" si="443"/>
        <v>0</v>
      </c>
      <c r="AW447" s="51"/>
      <c r="AX447" s="51"/>
      <c r="AY447" s="51"/>
      <c r="AZ447" s="51"/>
      <c r="BA447" s="51"/>
      <c r="BB447" s="51"/>
      <c r="BC447" s="403">
        <f t="shared" si="444"/>
        <v>531</v>
      </c>
      <c r="BD447" s="449">
        <f t="shared" ref="BD447" si="484">+P447</f>
        <v>0</v>
      </c>
      <c r="BE447" s="48">
        <f t="shared" si="446"/>
        <v>0</v>
      </c>
      <c r="BF447" s="51"/>
      <c r="BG447" s="51"/>
      <c r="BH447" s="51"/>
      <c r="BI447" s="51"/>
      <c r="BJ447" s="51"/>
      <c r="BK447" s="51"/>
      <c r="BL447" s="403">
        <f t="shared" si="447"/>
        <v>531</v>
      </c>
      <c r="BM447" s="452">
        <f t="shared" ref="BM447" si="485">+Q447</f>
        <v>0</v>
      </c>
      <c r="BN447" s="48">
        <f t="shared" si="449"/>
        <v>0</v>
      </c>
      <c r="BO447" s="51"/>
      <c r="BP447" s="51"/>
      <c r="BQ447" s="51"/>
      <c r="BR447" s="51"/>
      <c r="BS447" s="51"/>
      <c r="BT447" s="51"/>
      <c r="BU447" s="513"/>
      <c r="BV447" s="514"/>
      <c r="BW447" s="514"/>
      <c r="BX447" s="514"/>
      <c r="BY447" s="514"/>
      <c r="BZ447" s="514"/>
      <c r="CA447" s="514"/>
      <c r="CB447" s="514"/>
      <c r="CC447" s="515"/>
    </row>
    <row r="448" spans="1:81" s="62" customFormat="1" ht="40.200000000000003" customHeight="1" x14ac:dyDescent="0.3">
      <c r="A448" s="38"/>
      <c r="B448" s="462"/>
      <c r="C448" s="459"/>
      <c r="D448" s="609"/>
      <c r="E448" s="612"/>
      <c r="F448" s="612"/>
      <c r="G448" s="612"/>
      <c r="H448" s="612"/>
      <c r="I448" s="612"/>
      <c r="J448" s="486"/>
      <c r="K448" s="489"/>
      <c r="L448" s="474"/>
      <c r="M448" s="477"/>
      <c r="N448" s="480"/>
      <c r="O448" s="483"/>
      <c r="P448" s="521"/>
      <c r="Q448" s="524"/>
      <c r="R448" s="404"/>
      <c r="S448" s="43"/>
      <c r="T448" s="261"/>
      <c r="U448" s="261"/>
      <c r="V448" s="261"/>
      <c r="W448" s="43"/>
      <c r="X448" s="35"/>
      <c r="Y448" s="35"/>
      <c r="Z448" s="35"/>
      <c r="AA448" s="35"/>
      <c r="AB448" s="404"/>
      <c r="AC448" s="527"/>
      <c r="AD448" s="55">
        <f t="shared" si="450"/>
        <v>0</v>
      </c>
      <c r="AE448" s="55">
        <f t="shared" si="451"/>
        <v>0</v>
      </c>
      <c r="AF448" s="55">
        <f t="shared" si="452"/>
        <v>0</v>
      </c>
      <c r="AG448" s="55">
        <f t="shared" si="471"/>
        <v>0</v>
      </c>
      <c r="AH448" s="55">
        <f t="shared" si="471"/>
        <v>0</v>
      </c>
      <c r="AI448" s="55">
        <f t="shared" si="471"/>
        <v>0</v>
      </c>
      <c r="AJ448" s="55">
        <f t="shared" si="437"/>
        <v>0</v>
      </c>
      <c r="AK448" s="404"/>
      <c r="AL448" s="456"/>
      <c r="AM448" s="49">
        <f t="shared" si="440"/>
        <v>0</v>
      </c>
      <c r="AN448" s="52"/>
      <c r="AO448" s="52"/>
      <c r="AP448" s="52"/>
      <c r="AQ448" s="52"/>
      <c r="AR448" s="52"/>
      <c r="AS448" s="52"/>
      <c r="AT448" s="404"/>
      <c r="AU448" s="447"/>
      <c r="AV448" s="49">
        <f t="shared" si="443"/>
        <v>0</v>
      </c>
      <c r="AW448" s="52"/>
      <c r="AX448" s="52"/>
      <c r="AY448" s="52"/>
      <c r="AZ448" s="52"/>
      <c r="BA448" s="52"/>
      <c r="BB448" s="52"/>
      <c r="BC448" s="404"/>
      <c r="BD448" s="450"/>
      <c r="BE448" s="49">
        <f t="shared" si="446"/>
        <v>0</v>
      </c>
      <c r="BF448" s="52"/>
      <c r="BG448" s="52"/>
      <c r="BH448" s="52"/>
      <c r="BI448" s="52"/>
      <c r="BJ448" s="52"/>
      <c r="BK448" s="52"/>
      <c r="BL448" s="404"/>
      <c r="BM448" s="453"/>
      <c r="BN448" s="49">
        <f t="shared" si="449"/>
        <v>0</v>
      </c>
      <c r="BO448" s="52"/>
      <c r="BP448" s="52"/>
      <c r="BQ448" s="52"/>
      <c r="BR448" s="52"/>
      <c r="BS448" s="52"/>
      <c r="BT448" s="52"/>
      <c r="BU448" s="418"/>
      <c r="BV448" s="419"/>
      <c r="BW448" s="419"/>
      <c r="BX448" s="419"/>
      <c r="BY448" s="419"/>
      <c r="BZ448" s="419"/>
      <c r="CA448" s="419"/>
      <c r="CB448" s="419"/>
      <c r="CC448" s="516"/>
    </row>
    <row r="449" spans="1:81" s="62" customFormat="1" ht="40.200000000000003" customHeight="1" x14ac:dyDescent="0.3">
      <c r="A449" s="38"/>
      <c r="B449" s="462"/>
      <c r="C449" s="459"/>
      <c r="D449" s="609"/>
      <c r="E449" s="612"/>
      <c r="F449" s="612"/>
      <c r="G449" s="612"/>
      <c r="H449" s="612"/>
      <c r="I449" s="612"/>
      <c r="J449" s="486"/>
      <c r="K449" s="489"/>
      <c r="L449" s="474"/>
      <c r="M449" s="477"/>
      <c r="N449" s="480"/>
      <c r="O449" s="483"/>
      <c r="P449" s="521"/>
      <c r="Q449" s="524"/>
      <c r="R449" s="404"/>
      <c r="S449" s="43"/>
      <c r="T449" s="261"/>
      <c r="U449" s="261"/>
      <c r="V449" s="261"/>
      <c r="W449" s="43"/>
      <c r="X449" s="35"/>
      <c r="Y449" s="35"/>
      <c r="Z449" s="35"/>
      <c r="AA449" s="35"/>
      <c r="AB449" s="404"/>
      <c r="AC449" s="527"/>
      <c r="AD449" s="55">
        <f t="shared" si="450"/>
        <v>0</v>
      </c>
      <c r="AE449" s="55">
        <f t="shared" si="451"/>
        <v>0</v>
      </c>
      <c r="AF449" s="55">
        <f t="shared" si="452"/>
        <v>0</v>
      </c>
      <c r="AG449" s="55">
        <f t="shared" si="471"/>
        <v>0</v>
      </c>
      <c r="AH449" s="55">
        <f t="shared" si="471"/>
        <v>0</v>
      </c>
      <c r="AI449" s="55">
        <f t="shared" si="471"/>
        <v>0</v>
      </c>
      <c r="AJ449" s="55">
        <f t="shared" si="437"/>
        <v>0</v>
      </c>
      <c r="AK449" s="404"/>
      <c r="AL449" s="456"/>
      <c r="AM449" s="49">
        <f t="shared" si="440"/>
        <v>0</v>
      </c>
      <c r="AN449" s="52"/>
      <c r="AO449" s="52"/>
      <c r="AP449" s="52"/>
      <c r="AQ449" s="52"/>
      <c r="AR449" s="52"/>
      <c r="AS449" s="52"/>
      <c r="AT449" s="404"/>
      <c r="AU449" s="447"/>
      <c r="AV449" s="49">
        <f t="shared" si="443"/>
        <v>0</v>
      </c>
      <c r="AW449" s="52"/>
      <c r="AX449" s="52"/>
      <c r="AY449" s="52"/>
      <c r="AZ449" s="52"/>
      <c r="BA449" s="52"/>
      <c r="BB449" s="52"/>
      <c r="BC449" s="404"/>
      <c r="BD449" s="450"/>
      <c r="BE449" s="49">
        <f t="shared" si="446"/>
        <v>0</v>
      </c>
      <c r="BF449" s="52"/>
      <c r="BG449" s="52"/>
      <c r="BH449" s="52"/>
      <c r="BI449" s="52"/>
      <c r="BJ449" s="52"/>
      <c r="BK449" s="52"/>
      <c r="BL449" s="404"/>
      <c r="BM449" s="453"/>
      <c r="BN449" s="49">
        <f t="shared" si="449"/>
        <v>0</v>
      </c>
      <c r="BO449" s="52"/>
      <c r="BP449" s="52"/>
      <c r="BQ449" s="52"/>
      <c r="BR449" s="52"/>
      <c r="BS449" s="52"/>
      <c r="BT449" s="52"/>
      <c r="BU449" s="418"/>
      <c r="BV449" s="419"/>
      <c r="BW449" s="419"/>
      <c r="BX449" s="419"/>
      <c r="BY449" s="419"/>
      <c r="BZ449" s="419"/>
      <c r="CA449" s="419"/>
      <c r="CB449" s="419"/>
      <c r="CC449" s="516"/>
    </row>
    <row r="450" spans="1:81" s="62" customFormat="1" ht="40.200000000000003" customHeight="1" thickBot="1" x14ac:dyDescent="0.35">
      <c r="A450" s="38"/>
      <c r="B450" s="462"/>
      <c r="C450" s="460"/>
      <c r="D450" s="610"/>
      <c r="E450" s="613"/>
      <c r="F450" s="613"/>
      <c r="G450" s="613"/>
      <c r="H450" s="613"/>
      <c r="I450" s="613"/>
      <c r="J450" s="487"/>
      <c r="K450" s="490"/>
      <c r="L450" s="475"/>
      <c r="M450" s="478"/>
      <c r="N450" s="481"/>
      <c r="O450" s="484"/>
      <c r="P450" s="522"/>
      <c r="Q450" s="525"/>
      <c r="R450" s="405"/>
      <c r="S450" s="44"/>
      <c r="T450" s="262"/>
      <c r="U450" s="262"/>
      <c r="V450" s="262"/>
      <c r="W450" s="44"/>
      <c r="X450" s="36"/>
      <c r="Y450" s="36"/>
      <c r="Z450" s="36"/>
      <c r="AA450" s="36"/>
      <c r="AB450" s="405"/>
      <c r="AC450" s="528"/>
      <c r="AD450" s="56">
        <f t="shared" si="450"/>
        <v>0</v>
      </c>
      <c r="AE450" s="56">
        <f t="shared" si="451"/>
        <v>0</v>
      </c>
      <c r="AF450" s="56">
        <f t="shared" si="452"/>
        <v>0</v>
      </c>
      <c r="AG450" s="56">
        <f t="shared" si="471"/>
        <v>0</v>
      </c>
      <c r="AH450" s="56">
        <f t="shared" si="471"/>
        <v>0</v>
      </c>
      <c r="AI450" s="56">
        <f t="shared" si="471"/>
        <v>0</v>
      </c>
      <c r="AJ450" s="56">
        <f t="shared" si="437"/>
        <v>0</v>
      </c>
      <c r="AK450" s="405"/>
      <c r="AL450" s="457"/>
      <c r="AM450" s="50">
        <f t="shared" si="440"/>
        <v>0</v>
      </c>
      <c r="AN450" s="53"/>
      <c r="AO450" s="53"/>
      <c r="AP450" s="53"/>
      <c r="AQ450" s="53"/>
      <c r="AR450" s="53"/>
      <c r="AS450" s="53"/>
      <c r="AT450" s="405"/>
      <c r="AU450" s="448"/>
      <c r="AV450" s="50">
        <f t="shared" si="443"/>
        <v>0</v>
      </c>
      <c r="AW450" s="53"/>
      <c r="AX450" s="53"/>
      <c r="AY450" s="53"/>
      <c r="AZ450" s="53"/>
      <c r="BA450" s="53"/>
      <c r="BB450" s="53"/>
      <c r="BC450" s="405"/>
      <c r="BD450" s="451"/>
      <c r="BE450" s="50">
        <f t="shared" si="446"/>
        <v>0</v>
      </c>
      <c r="BF450" s="53"/>
      <c r="BG450" s="53"/>
      <c r="BH450" s="53"/>
      <c r="BI450" s="53"/>
      <c r="BJ450" s="53"/>
      <c r="BK450" s="53"/>
      <c r="BL450" s="405"/>
      <c r="BM450" s="454"/>
      <c r="BN450" s="50">
        <f t="shared" si="449"/>
        <v>0</v>
      </c>
      <c r="BO450" s="53"/>
      <c r="BP450" s="53"/>
      <c r="BQ450" s="53"/>
      <c r="BR450" s="53"/>
      <c r="BS450" s="53"/>
      <c r="BT450" s="53"/>
      <c r="BU450" s="517"/>
      <c r="BV450" s="518"/>
      <c r="BW450" s="518"/>
      <c r="BX450" s="518"/>
      <c r="BY450" s="518"/>
      <c r="BZ450" s="518"/>
      <c r="CA450" s="518"/>
      <c r="CB450" s="518"/>
      <c r="CC450" s="519"/>
    </row>
    <row r="451" spans="1:81" s="62" customFormat="1" ht="40.200000000000003" customHeight="1" thickTop="1" x14ac:dyDescent="0.3">
      <c r="A451" s="38"/>
      <c r="B451" s="462"/>
      <c r="C451" s="458" t="s">
        <v>812</v>
      </c>
      <c r="D451" s="608"/>
      <c r="E451" s="611"/>
      <c r="F451" s="611"/>
      <c r="G451" s="611"/>
      <c r="H451" s="611"/>
      <c r="I451" s="611"/>
      <c r="J451" s="485">
        <v>532</v>
      </c>
      <c r="K451" s="488" t="str">
        <f>+Metas!K604</f>
        <v xml:space="preserve">Ruta diseñada e implementada de asistencia, prevención y protección de victimas de trata de personas y los distintos protocolos de protección a nivel municipal. </v>
      </c>
      <c r="L451" s="473"/>
      <c r="M451" s="476">
        <f t="shared" ref="M451" si="486">SUM(N451:Q451)</f>
        <v>0</v>
      </c>
      <c r="N451" s="479"/>
      <c r="O451" s="482"/>
      <c r="P451" s="520"/>
      <c r="Q451" s="523"/>
      <c r="R451" s="403">
        <f>+$J451</f>
        <v>532</v>
      </c>
      <c r="S451" s="253"/>
      <c r="T451" s="260"/>
      <c r="U451" s="260"/>
      <c r="V451" s="260"/>
      <c r="W451" s="42"/>
      <c r="X451" s="34"/>
      <c r="Y451" s="34"/>
      <c r="Z451" s="34"/>
      <c r="AA451" s="34"/>
      <c r="AB451" s="403">
        <f t="shared" si="435"/>
        <v>532</v>
      </c>
      <c r="AC451" s="526">
        <f t="shared" ref="AC451" si="487">+L451</f>
        <v>0</v>
      </c>
      <c r="AD451" s="54">
        <f t="shared" si="450"/>
        <v>0</v>
      </c>
      <c r="AE451" s="54">
        <f t="shared" si="451"/>
        <v>0</v>
      </c>
      <c r="AF451" s="54">
        <f t="shared" si="452"/>
        <v>0</v>
      </c>
      <c r="AG451" s="54">
        <f t="shared" si="471"/>
        <v>0</v>
      </c>
      <c r="AH451" s="54">
        <f t="shared" si="471"/>
        <v>0</v>
      </c>
      <c r="AI451" s="54">
        <f t="shared" si="471"/>
        <v>0</v>
      </c>
      <c r="AJ451" s="54">
        <f t="shared" si="437"/>
        <v>0</v>
      </c>
      <c r="AK451" s="403">
        <f t="shared" si="438"/>
        <v>532</v>
      </c>
      <c r="AL451" s="455">
        <f t="shared" ref="AL451" si="488">+N451</f>
        <v>0</v>
      </c>
      <c r="AM451" s="48">
        <f t="shared" si="440"/>
        <v>0</v>
      </c>
      <c r="AN451" s="51"/>
      <c r="AO451" s="51"/>
      <c r="AP451" s="51"/>
      <c r="AQ451" s="51"/>
      <c r="AR451" s="51"/>
      <c r="AS451" s="51"/>
      <c r="AT451" s="403">
        <f t="shared" si="441"/>
        <v>532</v>
      </c>
      <c r="AU451" s="446">
        <f t="shared" ref="AU451" si="489">+O451</f>
        <v>0</v>
      </c>
      <c r="AV451" s="48">
        <f t="shared" si="443"/>
        <v>0</v>
      </c>
      <c r="AW451" s="51"/>
      <c r="AX451" s="51"/>
      <c r="AY451" s="51"/>
      <c r="AZ451" s="51"/>
      <c r="BA451" s="51"/>
      <c r="BB451" s="51"/>
      <c r="BC451" s="403">
        <f t="shared" si="444"/>
        <v>532</v>
      </c>
      <c r="BD451" s="449">
        <f t="shared" ref="BD451" si="490">+P451</f>
        <v>0</v>
      </c>
      <c r="BE451" s="48">
        <f t="shared" si="446"/>
        <v>0</v>
      </c>
      <c r="BF451" s="51"/>
      <c r="BG451" s="51"/>
      <c r="BH451" s="51"/>
      <c r="BI451" s="51"/>
      <c r="BJ451" s="51"/>
      <c r="BK451" s="51"/>
      <c r="BL451" s="403">
        <f t="shared" si="447"/>
        <v>532</v>
      </c>
      <c r="BM451" s="452">
        <f t="shared" ref="BM451" si="491">+Q451</f>
        <v>0</v>
      </c>
      <c r="BN451" s="48">
        <f t="shared" si="449"/>
        <v>0</v>
      </c>
      <c r="BO451" s="51"/>
      <c r="BP451" s="51"/>
      <c r="BQ451" s="51"/>
      <c r="BR451" s="51"/>
      <c r="BS451" s="51"/>
      <c r="BT451" s="51"/>
      <c r="BU451" s="513"/>
      <c r="BV451" s="514"/>
      <c r="BW451" s="514"/>
      <c r="BX451" s="514"/>
      <c r="BY451" s="514"/>
      <c r="BZ451" s="514"/>
      <c r="CA451" s="514"/>
      <c r="CB451" s="514"/>
      <c r="CC451" s="515"/>
    </row>
    <row r="452" spans="1:81" s="62" customFormat="1" ht="40.200000000000003" customHeight="1" x14ac:dyDescent="0.3">
      <c r="A452" s="38"/>
      <c r="B452" s="462"/>
      <c r="C452" s="459"/>
      <c r="D452" s="609"/>
      <c r="E452" s="612"/>
      <c r="F452" s="612"/>
      <c r="G452" s="612"/>
      <c r="H452" s="612"/>
      <c r="I452" s="612"/>
      <c r="J452" s="486"/>
      <c r="K452" s="489"/>
      <c r="L452" s="474"/>
      <c r="M452" s="477"/>
      <c r="N452" s="480"/>
      <c r="O452" s="483"/>
      <c r="P452" s="521"/>
      <c r="Q452" s="524"/>
      <c r="R452" s="404"/>
      <c r="S452" s="43"/>
      <c r="T452" s="261"/>
      <c r="U452" s="261"/>
      <c r="V452" s="261"/>
      <c r="W452" s="43"/>
      <c r="X452" s="35"/>
      <c r="Y452" s="35"/>
      <c r="Z452" s="35"/>
      <c r="AA452" s="35"/>
      <c r="AB452" s="404"/>
      <c r="AC452" s="527"/>
      <c r="AD452" s="55">
        <f t="shared" si="450"/>
        <v>0</v>
      </c>
      <c r="AE452" s="55">
        <f t="shared" si="451"/>
        <v>0</v>
      </c>
      <c r="AF452" s="55">
        <f t="shared" si="452"/>
        <v>0</v>
      </c>
      <c r="AG452" s="55">
        <f t="shared" si="471"/>
        <v>0</v>
      </c>
      <c r="AH452" s="55">
        <f t="shared" si="471"/>
        <v>0</v>
      </c>
      <c r="AI452" s="55">
        <f t="shared" si="471"/>
        <v>0</v>
      </c>
      <c r="AJ452" s="55">
        <f t="shared" si="437"/>
        <v>0</v>
      </c>
      <c r="AK452" s="404"/>
      <c r="AL452" s="456"/>
      <c r="AM452" s="49">
        <f t="shared" si="440"/>
        <v>0</v>
      </c>
      <c r="AN452" s="52"/>
      <c r="AO452" s="52"/>
      <c r="AP452" s="52"/>
      <c r="AQ452" s="52"/>
      <c r="AR452" s="52"/>
      <c r="AS452" s="52"/>
      <c r="AT452" s="404"/>
      <c r="AU452" s="447"/>
      <c r="AV452" s="49">
        <f t="shared" si="443"/>
        <v>0</v>
      </c>
      <c r="AW452" s="52"/>
      <c r="AX452" s="52"/>
      <c r="AY452" s="52"/>
      <c r="AZ452" s="52"/>
      <c r="BA452" s="52"/>
      <c r="BB452" s="52"/>
      <c r="BC452" s="404"/>
      <c r="BD452" s="450"/>
      <c r="BE452" s="49">
        <f t="shared" si="446"/>
        <v>0</v>
      </c>
      <c r="BF452" s="52"/>
      <c r="BG452" s="52"/>
      <c r="BH452" s="52"/>
      <c r="BI452" s="52"/>
      <c r="BJ452" s="52"/>
      <c r="BK452" s="52"/>
      <c r="BL452" s="404"/>
      <c r="BM452" s="453"/>
      <c r="BN452" s="49">
        <f t="shared" si="449"/>
        <v>0</v>
      </c>
      <c r="BO452" s="52"/>
      <c r="BP452" s="52"/>
      <c r="BQ452" s="52"/>
      <c r="BR452" s="52"/>
      <c r="BS452" s="52"/>
      <c r="BT452" s="52"/>
      <c r="BU452" s="418"/>
      <c r="BV452" s="419"/>
      <c r="BW452" s="419"/>
      <c r="BX452" s="419"/>
      <c r="BY452" s="419"/>
      <c r="BZ452" s="419"/>
      <c r="CA452" s="419"/>
      <c r="CB452" s="419"/>
      <c r="CC452" s="516"/>
    </row>
    <row r="453" spans="1:81" s="62" customFormat="1" ht="40.200000000000003" customHeight="1" x14ac:dyDescent="0.3">
      <c r="A453" s="38"/>
      <c r="B453" s="462"/>
      <c r="C453" s="459"/>
      <c r="D453" s="609"/>
      <c r="E453" s="612"/>
      <c r="F453" s="612"/>
      <c r="G453" s="612"/>
      <c r="H453" s="612"/>
      <c r="I453" s="612"/>
      <c r="J453" s="486"/>
      <c r="K453" s="489"/>
      <c r="L453" s="474"/>
      <c r="M453" s="477"/>
      <c r="N453" s="480"/>
      <c r="O453" s="483"/>
      <c r="P453" s="521"/>
      <c r="Q453" s="524"/>
      <c r="R453" s="404"/>
      <c r="S453" s="43"/>
      <c r="T453" s="261"/>
      <c r="U453" s="261"/>
      <c r="V453" s="261"/>
      <c r="W453" s="43"/>
      <c r="X453" s="35"/>
      <c r="Y453" s="35"/>
      <c r="Z453" s="35"/>
      <c r="AA453" s="35"/>
      <c r="AB453" s="404"/>
      <c r="AC453" s="527"/>
      <c r="AD453" s="55">
        <f t="shared" si="450"/>
        <v>0</v>
      </c>
      <c r="AE453" s="55">
        <f t="shared" si="451"/>
        <v>0</v>
      </c>
      <c r="AF453" s="55">
        <f t="shared" si="452"/>
        <v>0</v>
      </c>
      <c r="AG453" s="55">
        <f t="shared" si="471"/>
        <v>0</v>
      </c>
      <c r="AH453" s="55">
        <f t="shared" si="471"/>
        <v>0</v>
      </c>
      <c r="AI453" s="55">
        <f t="shared" si="471"/>
        <v>0</v>
      </c>
      <c r="AJ453" s="55">
        <f t="shared" si="437"/>
        <v>0</v>
      </c>
      <c r="AK453" s="404"/>
      <c r="AL453" s="456"/>
      <c r="AM453" s="49">
        <f t="shared" si="440"/>
        <v>0</v>
      </c>
      <c r="AN453" s="52"/>
      <c r="AO453" s="52"/>
      <c r="AP453" s="52"/>
      <c r="AQ453" s="52"/>
      <c r="AR453" s="52"/>
      <c r="AS453" s="52"/>
      <c r="AT453" s="404"/>
      <c r="AU453" s="447"/>
      <c r="AV453" s="49">
        <f t="shared" si="443"/>
        <v>0</v>
      </c>
      <c r="AW453" s="52"/>
      <c r="AX453" s="52"/>
      <c r="AY453" s="52"/>
      <c r="AZ453" s="52"/>
      <c r="BA453" s="52"/>
      <c r="BB453" s="52"/>
      <c r="BC453" s="404"/>
      <c r="BD453" s="450"/>
      <c r="BE453" s="49">
        <f t="shared" si="446"/>
        <v>0</v>
      </c>
      <c r="BF453" s="52"/>
      <c r="BG453" s="52"/>
      <c r="BH453" s="52"/>
      <c r="BI453" s="52"/>
      <c r="BJ453" s="52"/>
      <c r="BK453" s="52"/>
      <c r="BL453" s="404"/>
      <c r="BM453" s="453"/>
      <c r="BN453" s="49">
        <f t="shared" si="449"/>
        <v>0</v>
      </c>
      <c r="BO453" s="52"/>
      <c r="BP453" s="52"/>
      <c r="BQ453" s="52"/>
      <c r="BR453" s="52"/>
      <c r="BS453" s="52"/>
      <c r="BT453" s="52"/>
      <c r="BU453" s="418"/>
      <c r="BV453" s="419"/>
      <c r="BW453" s="419"/>
      <c r="BX453" s="419"/>
      <c r="BY453" s="419"/>
      <c r="BZ453" s="419"/>
      <c r="CA453" s="419"/>
      <c r="CB453" s="419"/>
      <c r="CC453" s="516"/>
    </row>
    <row r="454" spans="1:81" s="62" customFormat="1" ht="40.200000000000003" customHeight="1" thickBot="1" x14ac:dyDescent="0.35">
      <c r="A454" s="38"/>
      <c r="B454" s="462"/>
      <c r="C454" s="459"/>
      <c r="D454" s="610"/>
      <c r="E454" s="613"/>
      <c r="F454" s="613"/>
      <c r="G454" s="613"/>
      <c r="H454" s="613"/>
      <c r="I454" s="613"/>
      <c r="J454" s="487"/>
      <c r="K454" s="490"/>
      <c r="L454" s="475"/>
      <c r="M454" s="478"/>
      <c r="N454" s="481"/>
      <c r="O454" s="484"/>
      <c r="P454" s="522"/>
      <c r="Q454" s="525"/>
      <c r="R454" s="405"/>
      <c r="S454" s="44"/>
      <c r="T454" s="262"/>
      <c r="U454" s="262"/>
      <c r="V454" s="262"/>
      <c r="W454" s="44"/>
      <c r="X454" s="36"/>
      <c r="Y454" s="36"/>
      <c r="Z454" s="36"/>
      <c r="AA454" s="36"/>
      <c r="AB454" s="405"/>
      <c r="AC454" s="528"/>
      <c r="AD454" s="56">
        <f t="shared" si="450"/>
        <v>0</v>
      </c>
      <c r="AE454" s="56">
        <f t="shared" si="451"/>
        <v>0</v>
      </c>
      <c r="AF454" s="56">
        <f t="shared" si="452"/>
        <v>0</v>
      </c>
      <c r="AG454" s="56">
        <f t="shared" si="471"/>
        <v>0</v>
      </c>
      <c r="AH454" s="56">
        <f t="shared" si="471"/>
        <v>0</v>
      </c>
      <c r="AI454" s="56">
        <f t="shared" si="471"/>
        <v>0</v>
      </c>
      <c r="AJ454" s="56">
        <f t="shared" si="437"/>
        <v>0</v>
      </c>
      <c r="AK454" s="405"/>
      <c r="AL454" s="457"/>
      <c r="AM454" s="50">
        <f t="shared" si="440"/>
        <v>0</v>
      </c>
      <c r="AN454" s="53"/>
      <c r="AO454" s="53"/>
      <c r="AP454" s="53"/>
      <c r="AQ454" s="53"/>
      <c r="AR454" s="53"/>
      <c r="AS454" s="53"/>
      <c r="AT454" s="405"/>
      <c r="AU454" s="448"/>
      <c r="AV454" s="50">
        <f t="shared" si="443"/>
        <v>0</v>
      </c>
      <c r="AW454" s="53"/>
      <c r="AX454" s="53"/>
      <c r="AY454" s="53"/>
      <c r="AZ454" s="53"/>
      <c r="BA454" s="53"/>
      <c r="BB454" s="53"/>
      <c r="BC454" s="405"/>
      <c r="BD454" s="451"/>
      <c r="BE454" s="50">
        <f t="shared" si="446"/>
        <v>0</v>
      </c>
      <c r="BF454" s="53"/>
      <c r="BG454" s="53"/>
      <c r="BH454" s="53"/>
      <c r="BI454" s="53"/>
      <c r="BJ454" s="53"/>
      <c r="BK454" s="53"/>
      <c r="BL454" s="405"/>
      <c r="BM454" s="454"/>
      <c r="BN454" s="50">
        <f t="shared" si="449"/>
        <v>0</v>
      </c>
      <c r="BO454" s="53"/>
      <c r="BP454" s="53"/>
      <c r="BQ454" s="53"/>
      <c r="BR454" s="53"/>
      <c r="BS454" s="53"/>
      <c r="BT454" s="53"/>
      <c r="BU454" s="517"/>
      <c r="BV454" s="518"/>
      <c r="BW454" s="518"/>
      <c r="BX454" s="518"/>
      <c r="BY454" s="518"/>
      <c r="BZ454" s="518"/>
      <c r="CA454" s="518"/>
      <c r="CB454" s="518"/>
      <c r="CC454" s="519"/>
    </row>
    <row r="455" spans="1:81" s="62" customFormat="1" ht="40.200000000000003" customHeight="1" thickTop="1" x14ac:dyDescent="0.3">
      <c r="A455" s="38"/>
      <c r="B455" s="462"/>
      <c r="C455" s="459"/>
      <c r="D455" s="608"/>
      <c r="E455" s="611"/>
      <c r="F455" s="611"/>
      <c r="G455" s="611"/>
      <c r="H455" s="611"/>
      <c r="I455" s="611"/>
      <c r="J455" s="485">
        <v>533</v>
      </c>
      <c r="K455" s="488" t="str">
        <f>+Metas!K605</f>
        <v xml:space="preserve">Talleres de formación a funcionarios públicos sobre el marco jurídico y las modalidades de trata de personas en el Departamento. </v>
      </c>
      <c r="L455" s="473"/>
      <c r="M455" s="476">
        <f t="shared" ref="M455" si="492">SUM(N455:Q455)</f>
        <v>0</v>
      </c>
      <c r="N455" s="479"/>
      <c r="O455" s="482"/>
      <c r="P455" s="520"/>
      <c r="Q455" s="523"/>
      <c r="R455" s="403">
        <f>+$J455</f>
        <v>533</v>
      </c>
      <c r="S455" s="253"/>
      <c r="T455" s="260"/>
      <c r="U455" s="260"/>
      <c r="V455" s="260"/>
      <c r="W455" s="42"/>
      <c r="X455" s="34"/>
      <c r="Y455" s="34"/>
      <c r="Z455" s="34"/>
      <c r="AA455" s="34"/>
      <c r="AB455" s="403">
        <f t="shared" si="435"/>
        <v>533</v>
      </c>
      <c r="AC455" s="526">
        <f t="shared" ref="AC455" si="493">+L455</f>
        <v>0</v>
      </c>
      <c r="AD455" s="54">
        <f t="shared" si="450"/>
        <v>0</v>
      </c>
      <c r="AE455" s="54">
        <f t="shared" si="451"/>
        <v>0</v>
      </c>
      <c r="AF455" s="54">
        <f t="shared" si="452"/>
        <v>0</v>
      </c>
      <c r="AG455" s="54">
        <f t="shared" si="471"/>
        <v>0</v>
      </c>
      <c r="AH455" s="54">
        <f t="shared" si="471"/>
        <v>0</v>
      </c>
      <c r="AI455" s="54">
        <f t="shared" si="471"/>
        <v>0</v>
      </c>
      <c r="AJ455" s="54">
        <f t="shared" si="437"/>
        <v>0</v>
      </c>
      <c r="AK455" s="403">
        <f t="shared" si="438"/>
        <v>533</v>
      </c>
      <c r="AL455" s="455">
        <f t="shared" ref="AL455" si="494">+N455</f>
        <v>0</v>
      </c>
      <c r="AM455" s="48">
        <f t="shared" si="440"/>
        <v>0</v>
      </c>
      <c r="AN455" s="51"/>
      <c r="AO455" s="51"/>
      <c r="AP455" s="51"/>
      <c r="AQ455" s="51"/>
      <c r="AR455" s="51"/>
      <c r="AS455" s="51"/>
      <c r="AT455" s="403">
        <f t="shared" si="441"/>
        <v>533</v>
      </c>
      <c r="AU455" s="446">
        <f t="shared" ref="AU455" si="495">+O455</f>
        <v>0</v>
      </c>
      <c r="AV455" s="48">
        <f t="shared" si="443"/>
        <v>0</v>
      </c>
      <c r="AW455" s="51"/>
      <c r="AX455" s="51"/>
      <c r="AY455" s="51"/>
      <c r="AZ455" s="51"/>
      <c r="BA455" s="51"/>
      <c r="BB455" s="51"/>
      <c r="BC455" s="403">
        <f t="shared" si="444"/>
        <v>533</v>
      </c>
      <c r="BD455" s="449">
        <f t="shared" ref="BD455" si="496">+P455</f>
        <v>0</v>
      </c>
      <c r="BE455" s="48">
        <f t="shared" si="446"/>
        <v>0</v>
      </c>
      <c r="BF455" s="51"/>
      <c r="BG455" s="51"/>
      <c r="BH455" s="51"/>
      <c r="BI455" s="51"/>
      <c r="BJ455" s="51"/>
      <c r="BK455" s="51"/>
      <c r="BL455" s="403">
        <f t="shared" si="447"/>
        <v>533</v>
      </c>
      <c r="BM455" s="452">
        <f t="shared" ref="BM455" si="497">+Q455</f>
        <v>0</v>
      </c>
      <c r="BN455" s="48">
        <f t="shared" si="449"/>
        <v>0</v>
      </c>
      <c r="BO455" s="51"/>
      <c r="BP455" s="51"/>
      <c r="BQ455" s="51"/>
      <c r="BR455" s="51"/>
      <c r="BS455" s="51"/>
      <c r="BT455" s="51"/>
      <c r="BU455" s="513"/>
      <c r="BV455" s="514"/>
      <c r="BW455" s="514"/>
      <c r="BX455" s="514"/>
      <c r="BY455" s="514"/>
      <c r="BZ455" s="514"/>
      <c r="CA455" s="514"/>
      <c r="CB455" s="514"/>
      <c r="CC455" s="515"/>
    </row>
    <row r="456" spans="1:81" s="62" customFormat="1" ht="40.200000000000003" customHeight="1" x14ac:dyDescent="0.3">
      <c r="A456" s="38"/>
      <c r="B456" s="462"/>
      <c r="C456" s="459"/>
      <c r="D456" s="609"/>
      <c r="E456" s="612"/>
      <c r="F456" s="612"/>
      <c r="G456" s="612"/>
      <c r="H456" s="612"/>
      <c r="I456" s="612"/>
      <c r="J456" s="486"/>
      <c r="K456" s="489"/>
      <c r="L456" s="474"/>
      <c r="M456" s="477"/>
      <c r="N456" s="480"/>
      <c r="O456" s="483"/>
      <c r="P456" s="521"/>
      <c r="Q456" s="524"/>
      <c r="R456" s="404"/>
      <c r="S456" s="43"/>
      <c r="T456" s="261"/>
      <c r="U456" s="261"/>
      <c r="V456" s="261"/>
      <c r="W456" s="43"/>
      <c r="X456" s="35"/>
      <c r="Y456" s="35"/>
      <c r="Z456" s="35"/>
      <c r="AA456" s="35"/>
      <c r="AB456" s="404"/>
      <c r="AC456" s="527"/>
      <c r="AD456" s="55">
        <f t="shared" si="450"/>
        <v>0</v>
      </c>
      <c r="AE456" s="55">
        <f t="shared" si="451"/>
        <v>0</v>
      </c>
      <c r="AF456" s="55">
        <f t="shared" si="452"/>
        <v>0</v>
      </c>
      <c r="AG456" s="55">
        <f t="shared" si="471"/>
        <v>0</v>
      </c>
      <c r="AH456" s="55">
        <f t="shared" si="471"/>
        <v>0</v>
      </c>
      <c r="AI456" s="55">
        <f t="shared" si="471"/>
        <v>0</v>
      </c>
      <c r="AJ456" s="55">
        <f t="shared" si="437"/>
        <v>0</v>
      </c>
      <c r="AK456" s="404"/>
      <c r="AL456" s="456"/>
      <c r="AM456" s="49">
        <f t="shared" si="440"/>
        <v>0</v>
      </c>
      <c r="AN456" s="52"/>
      <c r="AO456" s="52"/>
      <c r="AP456" s="52"/>
      <c r="AQ456" s="52"/>
      <c r="AR456" s="52"/>
      <c r="AS456" s="52"/>
      <c r="AT456" s="404"/>
      <c r="AU456" s="447"/>
      <c r="AV456" s="49">
        <f t="shared" si="443"/>
        <v>0</v>
      </c>
      <c r="AW456" s="52"/>
      <c r="AX456" s="52"/>
      <c r="AY456" s="52"/>
      <c r="AZ456" s="52"/>
      <c r="BA456" s="52"/>
      <c r="BB456" s="52"/>
      <c r="BC456" s="404"/>
      <c r="BD456" s="450"/>
      <c r="BE456" s="49">
        <f t="shared" si="446"/>
        <v>0</v>
      </c>
      <c r="BF456" s="52"/>
      <c r="BG456" s="52"/>
      <c r="BH456" s="52"/>
      <c r="BI456" s="52"/>
      <c r="BJ456" s="52"/>
      <c r="BK456" s="52"/>
      <c r="BL456" s="404"/>
      <c r="BM456" s="453"/>
      <c r="BN456" s="49">
        <f t="shared" si="449"/>
        <v>0</v>
      </c>
      <c r="BO456" s="52"/>
      <c r="BP456" s="52"/>
      <c r="BQ456" s="52"/>
      <c r="BR456" s="52"/>
      <c r="BS456" s="52"/>
      <c r="BT456" s="52"/>
      <c r="BU456" s="418"/>
      <c r="BV456" s="419"/>
      <c r="BW456" s="419"/>
      <c r="BX456" s="419"/>
      <c r="BY456" s="419"/>
      <c r="BZ456" s="419"/>
      <c r="CA456" s="419"/>
      <c r="CB456" s="419"/>
      <c r="CC456" s="516"/>
    </row>
    <row r="457" spans="1:81" s="62" customFormat="1" ht="40.200000000000003" customHeight="1" x14ac:dyDescent="0.3">
      <c r="A457" s="38"/>
      <c r="B457" s="462"/>
      <c r="C457" s="459"/>
      <c r="D457" s="609"/>
      <c r="E457" s="612"/>
      <c r="F457" s="612"/>
      <c r="G457" s="612"/>
      <c r="H457" s="612"/>
      <c r="I457" s="612"/>
      <c r="J457" s="486"/>
      <c r="K457" s="489"/>
      <c r="L457" s="474"/>
      <c r="M457" s="477"/>
      <c r="N457" s="480"/>
      <c r="O457" s="483"/>
      <c r="P457" s="521"/>
      <c r="Q457" s="524"/>
      <c r="R457" s="404"/>
      <c r="S457" s="43"/>
      <c r="T457" s="261"/>
      <c r="U457" s="261"/>
      <c r="V457" s="261"/>
      <c r="W457" s="43"/>
      <c r="X457" s="35"/>
      <c r="Y457" s="35"/>
      <c r="Z457" s="35"/>
      <c r="AA457" s="35"/>
      <c r="AB457" s="404"/>
      <c r="AC457" s="527"/>
      <c r="AD457" s="55">
        <f t="shared" si="450"/>
        <v>0</v>
      </c>
      <c r="AE457" s="55">
        <f t="shared" si="451"/>
        <v>0</v>
      </c>
      <c r="AF457" s="55">
        <f t="shared" si="452"/>
        <v>0</v>
      </c>
      <c r="AG457" s="55">
        <f t="shared" si="471"/>
        <v>0</v>
      </c>
      <c r="AH457" s="55">
        <f t="shared" si="471"/>
        <v>0</v>
      </c>
      <c r="AI457" s="55">
        <f t="shared" si="471"/>
        <v>0</v>
      </c>
      <c r="AJ457" s="55">
        <f t="shared" si="437"/>
        <v>0</v>
      </c>
      <c r="AK457" s="404"/>
      <c r="AL457" s="456"/>
      <c r="AM457" s="49">
        <f t="shared" si="440"/>
        <v>0</v>
      </c>
      <c r="AN457" s="52"/>
      <c r="AO457" s="52"/>
      <c r="AP457" s="52"/>
      <c r="AQ457" s="52"/>
      <c r="AR457" s="52"/>
      <c r="AS457" s="52"/>
      <c r="AT457" s="404"/>
      <c r="AU457" s="447"/>
      <c r="AV457" s="49">
        <f t="shared" si="443"/>
        <v>0</v>
      </c>
      <c r="AW457" s="52"/>
      <c r="AX457" s="52"/>
      <c r="AY457" s="52"/>
      <c r="AZ457" s="52"/>
      <c r="BA457" s="52"/>
      <c r="BB457" s="52"/>
      <c r="BC457" s="404"/>
      <c r="BD457" s="450"/>
      <c r="BE457" s="49">
        <f t="shared" si="446"/>
        <v>0</v>
      </c>
      <c r="BF457" s="52"/>
      <c r="BG457" s="52"/>
      <c r="BH457" s="52"/>
      <c r="BI457" s="52"/>
      <c r="BJ457" s="52"/>
      <c r="BK457" s="52"/>
      <c r="BL457" s="404"/>
      <c r="BM457" s="453"/>
      <c r="BN457" s="49">
        <f t="shared" si="449"/>
        <v>0</v>
      </c>
      <c r="BO457" s="52"/>
      <c r="BP457" s="52"/>
      <c r="BQ457" s="52"/>
      <c r="BR457" s="52"/>
      <c r="BS457" s="52"/>
      <c r="BT457" s="52"/>
      <c r="BU457" s="418"/>
      <c r="BV457" s="419"/>
      <c r="BW457" s="419"/>
      <c r="BX457" s="419"/>
      <c r="BY457" s="419"/>
      <c r="BZ457" s="419"/>
      <c r="CA457" s="419"/>
      <c r="CB457" s="419"/>
      <c r="CC457" s="516"/>
    </row>
    <row r="458" spans="1:81" s="62" customFormat="1" ht="40.200000000000003" customHeight="1" thickBot="1" x14ac:dyDescent="0.35">
      <c r="A458" s="38"/>
      <c r="B458" s="462"/>
      <c r="C458" s="459"/>
      <c r="D458" s="610"/>
      <c r="E458" s="613"/>
      <c r="F458" s="613"/>
      <c r="G458" s="613"/>
      <c r="H458" s="613"/>
      <c r="I458" s="613"/>
      <c r="J458" s="487"/>
      <c r="K458" s="490"/>
      <c r="L458" s="475"/>
      <c r="M458" s="478"/>
      <c r="N458" s="481"/>
      <c r="O458" s="484"/>
      <c r="P458" s="522"/>
      <c r="Q458" s="525"/>
      <c r="R458" s="405"/>
      <c r="S458" s="44"/>
      <c r="T458" s="262"/>
      <c r="U458" s="262"/>
      <c r="V458" s="262"/>
      <c r="W458" s="44"/>
      <c r="X458" s="36"/>
      <c r="Y458" s="36"/>
      <c r="Z458" s="36"/>
      <c r="AA458" s="36"/>
      <c r="AB458" s="405"/>
      <c r="AC458" s="528"/>
      <c r="AD458" s="56">
        <f t="shared" si="450"/>
        <v>0</v>
      </c>
      <c r="AE458" s="56">
        <f t="shared" si="451"/>
        <v>0</v>
      </c>
      <c r="AF458" s="56">
        <f t="shared" si="452"/>
        <v>0</v>
      </c>
      <c r="AG458" s="56">
        <f t="shared" si="471"/>
        <v>0</v>
      </c>
      <c r="AH458" s="56">
        <f t="shared" si="471"/>
        <v>0</v>
      </c>
      <c r="AI458" s="56">
        <f t="shared" si="471"/>
        <v>0</v>
      </c>
      <c r="AJ458" s="56">
        <f t="shared" si="437"/>
        <v>0</v>
      </c>
      <c r="AK458" s="405"/>
      <c r="AL458" s="457"/>
      <c r="AM458" s="50">
        <f t="shared" si="440"/>
        <v>0</v>
      </c>
      <c r="AN458" s="53"/>
      <c r="AO458" s="53"/>
      <c r="AP458" s="53"/>
      <c r="AQ458" s="53"/>
      <c r="AR458" s="53"/>
      <c r="AS458" s="53"/>
      <c r="AT458" s="405"/>
      <c r="AU458" s="448"/>
      <c r="AV458" s="50">
        <f t="shared" si="443"/>
        <v>0</v>
      </c>
      <c r="AW458" s="53"/>
      <c r="AX458" s="53"/>
      <c r="AY458" s="53"/>
      <c r="AZ458" s="53"/>
      <c r="BA458" s="53"/>
      <c r="BB458" s="53"/>
      <c r="BC458" s="405"/>
      <c r="BD458" s="451"/>
      <c r="BE458" s="50">
        <f t="shared" si="446"/>
        <v>0</v>
      </c>
      <c r="BF458" s="53"/>
      <c r="BG458" s="53"/>
      <c r="BH458" s="53"/>
      <c r="BI458" s="53"/>
      <c r="BJ458" s="53"/>
      <c r="BK458" s="53"/>
      <c r="BL458" s="405"/>
      <c r="BM458" s="454"/>
      <c r="BN458" s="50">
        <f t="shared" si="449"/>
        <v>0</v>
      </c>
      <c r="BO458" s="53"/>
      <c r="BP458" s="53"/>
      <c r="BQ458" s="53"/>
      <c r="BR458" s="53"/>
      <c r="BS458" s="53"/>
      <c r="BT458" s="53"/>
      <c r="BU458" s="517"/>
      <c r="BV458" s="518"/>
      <c r="BW458" s="518"/>
      <c r="BX458" s="518"/>
      <c r="BY458" s="518"/>
      <c r="BZ458" s="518"/>
      <c r="CA458" s="518"/>
      <c r="CB458" s="518"/>
      <c r="CC458" s="519"/>
    </row>
    <row r="459" spans="1:81" s="62" customFormat="1" ht="40.200000000000003" customHeight="1" thickTop="1" x14ac:dyDescent="0.3">
      <c r="A459" s="38"/>
      <c r="B459" s="462"/>
      <c r="C459" s="459"/>
      <c r="D459" s="608"/>
      <c r="E459" s="611"/>
      <c r="F459" s="611"/>
      <c r="G459" s="611"/>
      <c r="H459" s="611"/>
      <c r="I459" s="611"/>
      <c r="J459" s="485">
        <v>534</v>
      </c>
      <c r="K459" s="488" t="str">
        <f>+Metas!K606</f>
        <v>Talleres de prevención para evitar ser víctima de trata de personas y sus distintas modalidades.</v>
      </c>
      <c r="L459" s="473"/>
      <c r="M459" s="476">
        <f t="shared" ref="M459" si="498">SUM(N459:Q459)</f>
        <v>0</v>
      </c>
      <c r="N459" s="479"/>
      <c r="O459" s="482"/>
      <c r="P459" s="520"/>
      <c r="Q459" s="523"/>
      <c r="R459" s="403">
        <f>+$J459</f>
        <v>534</v>
      </c>
      <c r="S459" s="253"/>
      <c r="T459" s="260"/>
      <c r="U459" s="260"/>
      <c r="V459" s="260"/>
      <c r="W459" s="42"/>
      <c r="X459" s="34"/>
      <c r="Y459" s="34"/>
      <c r="Z459" s="34"/>
      <c r="AA459" s="34"/>
      <c r="AB459" s="403">
        <f t="shared" si="435"/>
        <v>534</v>
      </c>
      <c r="AC459" s="526">
        <f t="shared" ref="AC459" si="499">+L459</f>
        <v>0</v>
      </c>
      <c r="AD459" s="54">
        <f t="shared" si="450"/>
        <v>0</v>
      </c>
      <c r="AE459" s="54">
        <f t="shared" si="451"/>
        <v>0</v>
      </c>
      <c r="AF459" s="54">
        <f t="shared" si="452"/>
        <v>0</v>
      </c>
      <c r="AG459" s="54">
        <f t="shared" si="471"/>
        <v>0</v>
      </c>
      <c r="AH459" s="54">
        <f t="shared" si="471"/>
        <v>0</v>
      </c>
      <c r="AI459" s="54">
        <f t="shared" si="471"/>
        <v>0</v>
      </c>
      <c r="AJ459" s="54">
        <f t="shared" si="437"/>
        <v>0</v>
      </c>
      <c r="AK459" s="403">
        <f t="shared" si="438"/>
        <v>534</v>
      </c>
      <c r="AL459" s="455">
        <f t="shared" ref="AL459" si="500">+N459</f>
        <v>0</v>
      </c>
      <c r="AM459" s="48">
        <f t="shared" si="440"/>
        <v>0</v>
      </c>
      <c r="AN459" s="51"/>
      <c r="AO459" s="51"/>
      <c r="AP459" s="51"/>
      <c r="AQ459" s="51"/>
      <c r="AR459" s="51"/>
      <c r="AS459" s="51"/>
      <c r="AT459" s="403">
        <f t="shared" si="441"/>
        <v>534</v>
      </c>
      <c r="AU459" s="446">
        <f t="shared" ref="AU459" si="501">+O459</f>
        <v>0</v>
      </c>
      <c r="AV459" s="48">
        <f t="shared" si="443"/>
        <v>0</v>
      </c>
      <c r="AW459" s="51"/>
      <c r="AX459" s="51"/>
      <c r="AY459" s="51"/>
      <c r="AZ459" s="51"/>
      <c r="BA459" s="51"/>
      <c r="BB459" s="51"/>
      <c r="BC459" s="403">
        <f t="shared" si="444"/>
        <v>534</v>
      </c>
      <c r="BD459" s="449">
        <f t="shared" ref="BD459" si="502">+P459</f>
        <v>0</v>
      </c>
      <c r="BE459" s="48">
        <f t="shared" si="446"/>
        <v>0</v>
      </c>
      <c r="BF459" s="51"/>
      <c r="BG459" s="51"/>
      <c r="BH459" s="51"/>
      <c r="BI459" s="51"/>
      <c r="BJ459" s="51"/>
      <c r="BK459" s="51"/>
      <c r="BL459" s="403">
        <f t="shared" si="447"/>
        <v>534</v>
      </c>
      <c r="BM459" s="452">
        <f t="shared" ref="BM459" si="503">+Q459</f>
        <v>0</v>
      </c>
      <c r="BN459" s="48">
        <f t="shared" si="449"/>
        <v>0</v>
      </c>
      <c r="BO459" s="51"/>
      <c r="BP459" s="51"/>
      <c r="BQ459" s="51"/>
      <c r="BR459" s="51"/>
      <c r="BS459" s="51"/>
      <c r="BT459" s="51"/>
      <c r="BU459" s="513"/>
      <c r="BV459" s="514"/>
      <c r="BW459" s="514"/>
      <c r="BX459" s="514"/>
      <c r="BY459" s="514"/>
      <c r="BZ459" s="514"/>
      <c r="CA459" s="514"/>
      <c r="CB459" s="514"/>
      <c r="CC459" s="515"/>
    </row>
    <row r="460" spans="1:81" s="62" customFormat="1" ht="40.200000000000003" customHeight="1" x14ac:dyDescent="0.3">
      <c r="A460" s="38"/>
      <c r="B460" s="462"/>
      <c r="C460" s="459"/>
      <c r="D460" s="609"/>
      <c r="E460" s="612"/>
      <c r="F460" s="612"/>
      <c r="G460" s="612"/>
      <c r="H460" s="612"/>
      <c r="I460" s="612"/>
      <c r="J460" s="486"/>
      <c r="K460" s="489"/>
      <c r="L460" s="474"/>
      <c r="M460" s="477"/>
      <c r="N460" s="480"/>
      <c r="O460" s="483"/>
      <c r="P460" s="521"/>
      <c r="Q460" s="524"/>
      <c r="R460" s="404"/>
      <c r="S460" s="43"/>
      <c r="T460" s="261"/>
      <c r="U460" s="261"/>
      <c r="V460" s="261"/>
      <c r="W460" s="43"/>
      <c r="X460" s="35"/>
      <c r="Y460" s="35"/>
      <c r="Z460" s="35"/>
      <c r="AA460" s="35"/>
      <c r="AB460" s="404"/>
      <c r="AC460" s="527"/>
      <c r="AD460" s="55">
        <f t="shared" si="450"/>
        <v>0</v>
      </c>
      <c r="AE460" s="55">
        <f t="shared" si="451"/>
        <v>0</v>
      </c>
      <c r="AF460" s="55">
        <f t="shared" si="452"/>
        <v>0</v>
      </c>
      <c r="AG460" s="55">
        <f t="shared" si="471"/>
        <v>0</v>
      </c>
      <c r="AH460" s="55">
        <f t="shared" si="471"/>
        <v>0</v>
      </c>
      <c r="AI460" s="55">
        <f t="shared" si="471"/>
        <v>0</v>
      </c>
      <c r="AJ460" s="55">
        <f t="shared" si="437"/>
        <v>0</v>
      </c>
      <c r="AK460" s="404"/>
      <c r="AL460" s="456"/>
      <c r="AM460" s="49">
        <f t="shared" si="440"/>
        <v>0</v>
      </c>
      <c r="AN460" s="52"/>
      <c r="AO460" s="52"/>
      <c r="AP460" s="52"/>
      <c r="AQ460" s="52"/>
      <c r="AR460" s="52"/>
      <c r="AS460" s="52"/>
      <c r="AT460" s="404"/>
      <c r="AU460" s="447"/>
      <c r="AV460" s="49">
        <f t="shared" si="443"/>
        <v>0</v>
      </c>
      <c r="AW460" s="52"/>
      <c r="AX460" s="52"/>
      <c r="AY460" s="52"/>
      <c r="AZ460" s="52"/>
      <c r="BA460" s="52"/>
      <c r="BB460" s="52"/>
      <c r="BC460" s="404"/>
      <c r="BD460" s="450"/>
      <c r="BE460" s="49">
        <f t="shared" si="446"/>
        <v>0</v>
      </c>
      <c r="BF460" s="52"/>
      <c r="BG460" s="52"/>
      <c r="BH460" s="52"/>
      <c r="BI460" s="52"/>
      <c r="BJ460" s="52"/>
      <c r="BK460" s="52"/>
      <c r="BL460" s="404"/>
      <c r="BM460" s="453"/>
      <c r="BN460" s="49">
        <f t="shared" si="449"/>
        <v>0</v>
      </c>
      <c r="BO460" s="52"/>
      <c r="BP460" s="52"/>
      <c r="BQ460" s="52"/>
      <c r="BR460" s="52"/>
      <c r="BS460" s="52"/>
      <c r="BT460" s="52"/>
      <c r="BU460" s="418"/>
      <c r="BV460" s="419"/>
      <c r="BW460" s="419"/>
      <c r="BX460" s="419"/>
      <c r="BY460" s="419"/>
      <c r="BZ460" s="419"/>
      <c r="CA460" s="419"/>
      <c r="CB460" s="419"/>
      <c r="CC460" s="516"/>
    </row>
    <row r="461" spans="1:81" s="62" customFormat="1" ht="40.200000000000003" customHeight="1" x14ac:dyDescent="0.3">
      <c r="A461" s="38"/>
      <c r="B461" s="462"/>
      <c r="C461" s="459"/>
      <c r="D461" s="609"/>
      <c r="E461" s="612"/>
      <c r="F461" s="612"/>
      <c r="G461" s="612"/>
      <c r="H461" s="612"/>
      <c r="I461" s="612"/>
      <c r="J461" s="486"/>
      <c r="K461" s="489"/>
      <c r="L461" s="474"/>
      <c r="M461" s="477"/>
      <c r="N461" s="480"/>
      <c r="O461" s="483"/>
      <c r="P461" s="521"/>
      <c r="Q461" s="524"/>
      <c r="R461" s="404"/>
      <c r="S461" s="43"/>
      <c r="T461" s="261"/>
      <c r="U461" s="261"/>
      <c r="V461" s="261"/>
      <c r="W461" s="43"/>
      <c r="X461" s="35"/>
      <c r="Y461" s="35"/>
      <c r="Z461" s="35"/>
      <c r="AA461" s="35"/>
      <c r="AB461" s="404"/>
      <c r="AC461" s="527"/>
      <c r="AD461" s="55">
        <f t="shared" si="450"/>
        <v>0</v>
      </c>
      <c r="AE461" s="55">
        <f t="shared" si="451"/>
        <v>0</v>
      </c>
      <c r="AF461" s="55">
        <f t="shared" si="452"/>
        <v>0</v>
      </c>
      <c r="AG461" s="55">
        <f t="shared" si="471"/>
        <v>0</v>
      </c>
      <c r="AH461" s="55">
        <f t="shared" si="471"/>
        <v>0</v>
      </c>
      <c r="AI461" s="55">
        <f t="shared" si="471"/>
        <v>0</v>
      </c>
      <c r="AJ461" s="55">
        <f t="shared" si="437"/>
        <v>0</v>
      </c>
      <c r="AK461" s="404"/>
      <c r="AL461" s="456"/>
      <c r="AM461" s="49">
        <f t="shared" si="440"/>
        <v>0</v>
      </c>
      <c r="AN461" s="52"/>
      <c r="AO461" s="52"/>
      <c r="AP461" s="52"/>
      <c r="AQ461" s="52"/>
      <c r="AR461" s="52"/>
      <c r="AS461" s="52"/>
      <c r="AT461" s="404"/>
      <c r="AU461" s="447"/>
      <c r="AV461" s="49">
        <f t="shared" si="443"/>
        <v>0</v>
      </c>
      <c r="AW461" s="52"/>
      <c r="AX461" s="52"/>
      <c r="AY461" s="52"/>
      <c r="AZ461" s="52"/>
      <c r="BA461" s="52"/>
      <c r="BB461" s="52"/>
      <c r="BC461" s="404"/>
      <c r="BD461" s="450"/>
      <c r="BE461" s="49">
        <f t="shared" si="446"/>
        <v>0</v>
      </c>
      <c r="BF461" s="52"/>
      <c r="BG461" s="52"/>
      <c r="BH461" s="52"/>
      <c r="BI461" s="52"/>
      <c r="BJ461" s="52"/>
      <c r="BK461" s="52"/>
      <c r="BL461" s="404"/>
      <c r="BM461" s="453"/>
      <c r="BN461" s="49">
        <f t="shared" si="449"/>
        <v>0</v>
      </c>
      <c r="BO461" s="52"/>
      <c r="BP461" s="52"/>
      <c r="BQ461" s="52"/>
      <c r="BR461" s="52"/>
      <c r="BS461" s="52"/>
      <c r="BT461" s="52"/>
      <c r="BU461" s="418"/>
      <c r="BV461" s="419"/>
      <c r="BW461" s="419"/>
      <c r="BX461" s="419"/>
      <c r="BY461" s="419"/>
      <c r="BZ461" s="419"/>
      <c r="CA461" s="419"/>
      <c r="CB461" s="419"/>
      <c r="CC461" s="516"/>
    </row>
    <row r="462" spans="1:81" s="62" customFormat="1" ht="40.200000000000003" customHeight="1" thickBot="1" x14ac:dyDescent="0.35">
      <c r="A462" s="38"/>
      <c r="B462" s="463"/>
      <c r="C462" s="460"/>
      <c r="D462" s="610"/>
      <c r="E462" s="613"/>
      <c r="F462" s="613"/>
      <c r="G462" s="613"/>
      <c r="H462" s="613"/>
      <c r="I462" s="613"/>
      <c r="J462" s="487"/>
      <c r="K462" s="490"/>
      <c r="L462" s="475"/>
      <c r="M462" s="478"/>
      <c r="N462" s="481"/>
      <c r="O462" s="484"/>
      <c r="P462" s="522"/>
      <c r="Q462" s="525"/>
      <c r="R462" s="405"/>
      <c r="S462" s="44"/>
      <c r="T462" s="262"/>
      <c r="U462" s="262"/>
      <c r="V462" s="262"/>
      <c r="W462" s="44"/>
      <c r="X462" s="36"/>
      <c r="Y462" s="36"/>
      <c r="Z462" s="36"/>
      <c r="AA462" s="36"/>
      <c r="AB462" s="405"/>
      <c r="AC462" s="528"/>
      <c r="AD462" s="56">
        <f t="shared" si="450"/>
        <v>0</v>
      </c>
      <c r="AE462" s="56">
        <f t="shared" si="451"/>
        <v>0</v>
      </c>
      <c r="AF462" s="56">
        <f t="shared" si="452"/>
        <v>0</v>
      </c>
      <c r="AG462" s="56">
        <f t="shared" si="471"/>
        <v>0</v>
      </c>
      <c r="AH462" s="56">
        <f t="shared" si="471"/>
        <v>0</v>
      </c>
      <c r="AI462" s="56">
        <f t="shared" si="471"/>
        <v>0</v>
      </c>
      <c r="AJ462" s="56">
        <f t="shared" si="437"/>
        <v>0</v>
      </c>
      <c r="AK462" s="405"/>
      <c r="AL462" s="457"/>
      <c r="AM462" s="50">
        <f t="shared" si="440"/>
        <v>0</v>
      </c>
      <c r="AN462" s="53"/>
      <c r="AO462" s="53"/>
      <c r="AP462" s="53"/>
      <c r="AQ462" s="53"/>
      <c r="AR462" s="53"/>
      <c r="AS462" s="53"/>
      <c r="AT462" s="405"/>
      <c r="AU462" s="448"/>
      <c r="AV462" s="50">
        <f t="shared" si="443"/>
        <v>0</v>
      </c>
      <c r="AW462" s="53"/>
      <c r="AX462" s="53"/>
      <c r="AY462" s="53"/>
      <c r="AZ462" s="53"/>
      <c r="BA462" s="53"/>
      <c r="BB462" s="53"/>
      <c r="BC462" s="405"/>
      <c r="BD462" s="451"/>
      <c r="BE462" s="50">
        <f t="shared" si="446"/>
        <v>0</v>
      </c>
      <c r="BF462" s="53"/>
      <c r="BG462" s="53"/>
      <c r="BH462" s="53"/>
      <c r="BI462" s="53"/>
      <c r="BJ462" s="53"/>
      <c r="BK462" s="53"/>
      <c r="BL462" s="405"/>
      <c r="BM462" s="454"/>
      <c r="BN462" s="50">
        <f t="shared" si="449"/>
        <v>0</v>
      </c>
      <c r="BO462" s="53"/>
      <c r="BP462" s="53"/>
      <c r="BQ462" s="53"/>
      <c r="BR462" s="53"/>
      <c r="BS462" s="53"/>
      <c r="BT462" s="53"/>
      <c r="BU462" s="517"/>
      <c r="BV462" s="518"/>
      <c r="BW462" s="518"/>
      <c r="BX462" s="518"/>
      <c r="BY462" s="518"/>
      <c r="BZ462" s="518"/>
      <c r="CA462" s="518"/>
      <c r="CB462" s="518"/>
      <c r="CC462" s="519"/>
    </row>
    <row r="463" spans="1:81" s="62" customFormat="1" ht="40.200000000000003" customHeight="1" thickTop="1" x14ac:dyDescent="0.3">
      <c r="A463" s="38"/>
      <c r="B463" s="461" t="s">
        <v>815</v>
      </c>
      <c r="C463" s="458" t="s">
        <v>818</v>
      </c>
      <c r="D463" s="608"/>
      <c r="E463" s="611"/>
      <c r="F463" s="611"/>
      <c r="G463" s="611"/>
      <c r="H463" s="611"/>
      <c r="I463" s="611"/>
      <c r="J463" s="485">
        <v>535</v>
      </c>
      <c r="K463" s="488" t="str">
        <f>+Metas!K608</f>
        <v>Fortalecimiento y operativización del Comité Departamental para la Acción Integral Contra Minas Antipersonal - AICMA</v>
      </c>
      <c r="L463" s="662"/>
      <c r="M463" s="648">
        <f t="shared" ref="M463" si="504">SUM(N463:Q463)</f>
        <v>0</v>
      </c>
      <c r="N463" s="650"/>
      <c r="O463" s="664"/>
      <c r="P463" s="668"/>
      <c r="Q463" s="640"/>
      <c r="R463" s="403">
        <f>+$J463</f>
        <v>535</v>
      </c>
      <c r="S463" s="253"/>
      <c r="T463" s="260"/>
      <c r="U463" s="260"/>
      <c r="V463" s="260"/>
      <c r="W463" s="42"/>
      <c r="X463" s="34"/>
      <c r="Y463" s="34"/>
      <c r="Z463" s="34"/>
      <c r="AA463" s="34"/>
      <c r="AB463" s="403">
        <f t="shared" si="435"/>
        <v>535</v>
      </c>
      <c r="AC463" s="526">
        <f t="shared" ref="AC463" si="505">+L463</f>
        <v>0</v>
      </c>
      <c r="AD463" s="54">
        <f t="shared" si="450"/>
        <v>0</v>
      </c>
      <c r="AE463" s="54">
        <f t="shared" si="451"/>
        <v>0</v>
      </c>
      <c r="AF463" s="54">
        <f t="shared" si="452"/>
        <v>0</v>
      </c>
      <c r="AG463" s="54">
        <f t="shared" si="471"/>
        <v>0</v>
      </c>
      <c r="AH463" s="54">
        <f t="shared" si="471"/>
        <v>0</v>
      </c>
      <c r="AI463" s="54">
        <f t="shared" si="471"/>
        <v>0</v>
      </c>
      <c r="AJ463" s="54">
        <f t="shared" si="437"/>
        <v>0</v>
      </c>
      <c r="AK463" s="403">
        <f t="shared" si="438"/>
        <v>535</v>
      </c>
      <c r="AL463" s="455">
        <f t="shared" ref="AL463" si="506">+N463</f>
        <v>0</v>
      </c>
      <c r="AM463" s="48">
        <f t="shared" si="440"/>
        <v>0</v>
      </c>
      <c r="AN463" s="51"/>
      <c r="AO463" s="51"/>
      <c r="AP463" s="51"/>
      <c r="AQ463" s="51"/>
      <c r="AR463" s="51"/>
      <c r="AS463" s="51"/>
      <c r="AT463" s="403">
        <f t="shared" si="441"/>
        <v>535</v>
      </c>
      <c r="AU463" s="446">
        <f t="shared" ref="AU463" si="507">+O463</f>
        <v>0</v>
      </c>
      <c r="AV463" s="48">
        <f t="shared" si="443"/>
        <v>0</v>
      </c>
      <c r="AW463" s="51"/>
      <c r="AX463" s="51"/>
      <c r="AY463" s="51"/>
      <c r="AZ463" s="51"/>
      <c r="BA463" s="51"/>
      <c r="BB463" s="51"/>
      <c r="BC463" s="403">
        <f t="shared" si="444"/>
        <v>535</v>
      </c>
      <c r="BD463" s="449">
        <f t="shared" ref="BD463" si="508">+P463</f>
        <v>0</v>
      </c>
      <c r="BE463" s="48">
        <f t="shared" si="446"/>
        <v>0</v>
      </c>
      <c r="BF463" s="51"/>
      <c r="BG463" s="51"/>
      <c r="BH463" s="51"/>
      <c r="BI463" s="51"/>
      <c r="BJ463" s="51"/>
      <c r="BK463" s="51"/>
      <c r="BL463" s="403">
        <f t="shared" si="447"/>
        <v>535</v>
      </c>
      <c r="BM463" s="452">
        <f t="shared" ref="BM463" si="509">+Q463</f>
        <v>0</v>
      </c>
      <c r="BN463" s="48">
        <f t="shared" si="449"/>
        <v>0</v>
      </c>
      <c r="BO463" s="51"/>
      <c r="BP463" s="51"/>
      <c r="BQ463" s="51"/>
      <c r="BR463" s="51"/>
      <c r="BS463" s="51"/>
      <c r="BT463" s="51"/>
      <c r="BU463" s="513"/>
      <c r="BV463" s="514"/>
      <c r="BW463" s="514"/>
      <c r="BX463" s="514"/>
      <c r="BY463" s="514"/>
      <c r="BZ463" s="514"/>
      <c r="CA463" s="514"/>
      <c r="CB463" s="514"/>
      <c r="CC463" s="515"/>
    </row>
    <row r="464" spans="1:81" s="62" customFormat="1" ht="40.200000000000003" customHeight="1" x14ac:dyDescent="0.3">
      <c r="A464" s="38"/>
      <c r="B464" s="462"/>
      <c r="C464" s="459"/>
      <c r="D464" s="609"/>
      <c r="E464" s="612"/>
      <c r="F464" s="612"/>
      <c r="G464" s="612"/>
      <c r="H464" s="612"/>
      <c r="I464" s="612"/>
      <c r="J464" s="486"/>
      <c r="K464" s="489"/>
      <c r="L464" s="663"/>
      <c r="M464" s="649"/>
      <c r="N464" s="651"/>
      <c r="O464" s="665"/>
      <c r="P464" s="669"/>
      <c r="Q464" s="671"/>
      <c r="R464" s="404"/>
      <c r="S464" s="43"/>
      <c r="T464" s="261"/>
      <c r="U464" s="261"/>
      <c r="V464" s="261"/>
      <c r="W464" s="43"/>
      <c r="X464" s="35"/>
      <c r="Y464" s="35"/>
      <c r="Z464" s="35"/>
      <c r="AA464" s="35"/>
      <c r="AB464" s="404"/>
      <c r="AC464" s="527"/>
      <c r="AD464" s="55">
        <f t="shared" si="450"/>
        <v>0</v>
      </c>
      <c r="AE464" s="55">
        <f t="shared" si="451"/>
        <v>0</v>
      </c>
      <c r="AF464" s="55">
        <f t="shared" si="452"/>
        <v>0</v>
      </c>
      <c r="AG464" s="55">
        <f t="shared" si="471"/>
        <v>0</v>
      </c>
      <c r="AH464" s="55">
        <f t="shared" si="471"/>
        <v>0</v>
      </c>
      <c r="AI464" s="55">
        <f t="shared" si="471"/>
        <v>0</v>
      </c>
      <c r="AJ464" s="55">
        <f t="shared" si="437"/>
        <v>0</v>
      </c>
      <c r="AK464" s="404"/>
      <c r="AL464" s="456"/>
      <c r="AM464" s="49">
        <f t="shared" si="440"/>
        <v>0</v>
      </c>
      <c r="AN464" s="52"/>
      <c r="AO464" s="52"/>
      <c r="AP464" s="52"/>
      <c r="AQ464" s="52"/>
      <c r="AR464" s="52"/>
      <c r="AS464" s="52"/>
      <c r="AT464" s="404"/>
      <c r="AU464" s="447"/>
      <c r="AV464" s="49">
        <f t="shared" si="443"/>
        <v>0</v>
      </c>
      <c r="AW464" s="52"/>
      <c r="AX464" s="52"/>
      <c r="AY464" s="52"/>
      <c r="AZ464" s="52"/>
      <c r="BA464" s="52"/>
      <c r="BB464" s="52"/>
      <c r="BC464" s="404"/>
      <c r="BD464" s="450"/>
      <c r="BE464" s="49">
        <f t="shared" si="446"/>
        <v>0</v>
      </c>
      <c r="BF464" s="52"/>
      <c r="BG464" s="52"/>
      <c r="BH464" s="52"/>
      <c r="BI464" s="52"/>
      <c r="BJ464" s="52"/>
      <c r="BK464" s="52"/>
      <c r="BL464" s="404"/>
      <c r="BM464" s="453"/>
      <c r="BN464" s="49">
        <f t="shared" si="449"/>
        <v>0</v>
      </c>
      <c r="BO464" s="52"/>
      <c r="BP464" s="52"/>
      <c r="BQ464" s="52"/>
      <c r="BR464" s="52"/>
      <c r="BS464" s="52"/>
      <c r="BT464" s="52"/>
      <c r="BU464" s="418"/>
      <c r="BV464" s="419"/>
      <c r="BW464" s="419"/>
      <c r="BX464" s="419"/>
      <c r="BY464" s="419"/>
      <c r="BZ464" s="419"/>
      <c r="CA464" s="419"/>
      <c r="CB464" s="419"/>
      <c r="CC464" s="516"/>
    </row>
    <row r="465" spans="1:81" s="62" customFormat="1" ht="40.200000000000003" customHeight="1" x14ac:dyDescent="0.3">
      <c r="A465" s="38"/>
      <c r="B465" s="462"/>
      <c r="C465" s="459"/>
      <c r="D465" s="609"/>
      <c r="E465" s="612"/>
      <c r="F465" s="612"/>
      <c r="G465" s="612"/>
      <c r="H465" s="612"/>
      <c r="I465" s="612"/>
      <c r="J465" s="486"/>
      <c r="K465" s="489"/>
      <c r="L465" s="663"/>
      <c r="M465" s="649"/>
      <c r="N465" s="651"/>
      <c r="O465" s="665"/>
      <c r="P465" s="669"/>
      <c r="Q465" s="671"/>
      <c r="R465" s="404"/>
      <c r="S465" s="43"/>
      <c r="T465" s="261"/>
      <c r="U465" s="261"/>
      <c r="V465" s="261"/>
      <c r="W465" s="43"/>
      <c r="X465" s="35"/>
      <c r="Y465" s="35"/>
      <c r="Z465" s="35"/>
      <c r="AA465" s="35"/>
      <c r="AB465" s="404"/>
      <c r="AC465" s="527"/>
      <c r="AD465" s="55">
        <f t="shared" si="450"/>
        <v>0</v>
      </c>
      <c r="AE465" s="55">
        <f t="shared" si="451"/>
        <v>0</v>
      </c>
      <c r="AF465" s="55">
        <f t="shared" si="452"/>
        <v>0</v>
      </c>
      <c r="AG465" s="55">
        <f t="shared" si="471"/>
        <v>0</v>
      </c>
      <c r="AH465" s="55">
        <f t="shared" si="471"/>
        <v>0</v>
      </c>
      <c r="AI465" s="55">
        <f t="shared" si="471"/>
        <v>0</v>
      </c>
      <c r="AJ465" s="55">
        <f t="shared" si="437"/>
        <v>0</v>
      </c>
      <c r="AK465" s="404"/>
      <c r="AL465" s="456"/>
      <c r="AM465" s="49">
        <f t="shared" si="440"/>
        <v>0</v>
      </c>
      <c r="AN465" s="52"/>
      <c r="AO465" s="52"/>
      <c r="AP465" s="52"/>
      <c r="AQ465" s="52"/>
      <c r="AR465" s="52"/>
      <c r="AS465" s="52"/>
      <c r="AT465" s="404"/>
      <c r="AU465" s="447"/>
      <c r="AV465" s="49">
        <f t="shared" si="443"/>
        <v>0</v>
      </c>
      <c r="AW465" s="52"/>
      <c r="AX465" s="52"/>
      <c r="AY465" s="52"/>
      <c r="AZ465" s="52"/>
      <c r="BA465" s="52"/>
      <c r="BB465" s="52"/>
      <c r="BC465" s="404"/>
      <c r="BD465" s="450"/>
      <c r="BE465" s="49">
        <f t="shared" si="446"/>
        <v>0</v>
      </c>
      <c r="BF465" s="52"/>
      <c r="BG465" s="52"/>
      <c r="BH465" s="52"/>
      <c r="BI465" s="52"/>
      <c r="BJ465" s="52"/>
      <c r="BK465" s="52"/>
      <c r="BL465" s="404"/>
      <c r="BM465" s="453"/>
      <c r="BN465" s="49">
        <f t="shared" si="449"/>
        <v>0</v>
      </c>
      <c r="BO465" s="52"/>
      <c r="BP465" s="52"/>
      <c r="BQ465" s="52"/>
      <c r="BR465" s="52"/>
      <c r="BS465" s="52"/>
      <c r="BT465" s="52"/>
      <c r="BU465" s="418"/>
      <c r="BV465" s="419"/>
      <c r="BW465" s="419"/>
      <c r="BX465" s="419"/>
      <c r="BY465" s="419"/>
      <c r="BZ465" s="419"/>
      <c r="CA465" s="419"/>
      <c r="CB465" s="419"/>
      <c r="CC465" s="516"/>
    </row>
    <row r="466" spans="1:81" s="62" customFormat="1" ht="40.200000000000003" customHeight="1" thickBot="1" x14ac:dyDescent="0.35">
      <c r="A466" s="38"/>
      <c r="B466" s="462"/>
      <c r="C466" s="459"/>
      <c r="D466" s="610"/>
      <c r="E466" s="613"/>
      <c r="F466" s="613"/>
      <c r="G466" s="613"/>
      <c r="H466" s="613"/>
      <c r="I466" s="613"/>
      <c r="J466" s="487"/>
      <c r="K466" s="490"/>
      <c r="L466" s="673"/>
      <c r="M466" s="674"/>
      <c r="N466" s="666"/>
      <c r="O466" s="667"/>
      <c r="P466" s="670"/>
      <c r="Q466" s="672"/>
      <c r="R466" s="405"/>
      <c r="S466" s="44"/>
      <c r="T466" s="262"/>
      <c r="U466" s="262"/>
      <c r="V466" s="262"/>
      <c r="W466" s="44"/>
      <c r="X466" s="36"/>
      <c r="Y466" s="36"/>
      <c r="Z466" s="36"/>
      <c r="AA466" s="36"/>
      <c r="AB466" s="405"/>
      <c r="AC466" s="528"/>
      <c r="AD466" s="56">
        <f t="shared" si="450"/>
        <v>0</v>
      </c>
      <c r="AE466" s="56">
        <f t="shared" si="451"/>
        <v>0</v>
      </c>
      <c r="AF466" s="56">
        <f t="shared" si="452"/>
        <v>0</v>
      </c>
      <c r="AG466" s="56">
        <f t="shared" si="471"/>
        <v>0</v>
      </c>
      <c r="AH466" s="56">
        <f t="shared" si="471"/>
        <v>0</v>
      </c>
      <c r="AI466" s="56">
        <f t="shared" si="471"/>
        <v>0</v>
      </c>
      <c r="AJ466" s="56">
        <f t="shared" si="437"/>
        <v>0</v>
      </c>
      <c r="AK466" s="405"/>
      <c r="AL466" s="457"/>
      <c r="AM466" s="50">
        <f t="shared" si="440"/>
        <v>0</v>
      </c>
      <c r="AN466" s="53"/>
      <c r="AO466" s="53"/>
      <c r="AP466" s="53"/>
      <c r="AQ466" s="53"/>
      <c r="AR466" s="53"/>
      <c r="AS466" s="53"/>
      <c r="AT466" s="405"/>
      <c r="AU466" s="448"/>
      <c r="AV466" s="50">
        <f t="shared" si="443"/>
        <v>0</v>
      </c>
      <c r="AW466" s="53"/>
      <c r="AX466" s="53"/>
      <c r="AY466" s="53"/>
      <c r="AZ466" s="53"/>
      <c r="BA466" s="53"/>
      <c r="BB466" s="53"/>
      <c r="BC466" s="405"/>
      <c r="BD466" s="451"/>
      <c r="BE466" s="50">
        <f t="shared" si="446"/>
        <v>0</v>
      </c>
      <c r="BF466" s="53"/>
      <c r="BG466" s="53"/>
      <c r="BH466" s="53"/>
      <c r="BI466" s="53"/>
      <c r="BJ466" s="53"/>
      <c r="BK466" s="53"/>
      <c r="BL466" s="405"/>
      <c r="BM466" s="454"/>
      <c r="BN466" s="50">
        <f t="shared" si="449"/>
        <v>0</v>
      </c>
      <c r="BO466" s="53"/>
      <c r="BP466" s="53"/>
      <c r="BQ466" s="53"/>
      <c r="BR466" s="53"/>
      <c r="BS466" s="53"/>
      <c r="BT466" s="53"/>
      <c r="BU466" s="517"/>
      <c r="BV466" s="518"/>
      <c r="BW466" s="518"/>
      <c r="BX466" s="518"/>
      <c r="BY466" s="518"/>
      <c r="BZ466" s="518"/>
      <c r="CA466" s="518"/>
      <c r="CB466" s="518"/>
      <c r="CC466" s="519"/>
    </row>
    <row r="467" spans="1:81" s="62" customFormat="1" ht="40.200000000000003" customHeight="1" thickTop="1" x14ac:dyDescent="0.3">
      <c r="A467" s="38"/>
      <c r="B467" s="462"/>
      <c r="C467" s="459"/>
      <c r="D467" s="608"/>
      <c r="E467" s="611"/>
      <c r="F467" s="611"/>
      <c r="G467" s="611"/>
      <c r="H467" s="611"/>
      <c r="I467" s="611"/>
      <c r="J467" s="485">
        <v>536</v>
      </c>
      <c r="K467" s="488" t="str">
        <f>+Metas!K609</f>
        <v>Procesos de articulación para la realización de los talleres de Educación en el riesgo de minas ERM en el ámbito educativo y emergencias con los operadores existentes en el Departamento.</v>
      </c>
      <c r="L467" s="473"/>
      <c r="M467" s="476">
        <f t="shared" ref="M467" si="510">SUM(N467:Q467)</f>
        <v>0</v>
      </c>
      <c r="N467" s="479"/>
      <c r="O467" s="482"/>
      <c r="P467" s="520"/>
      <c r="Q467" s="523"/>
      <c r="R467" s="403">
        <f>+$J467</f>
        <v>536</v>
      </c>
      <c r="S467" s="253"/>
      <c r="T467" s="260"/>
      <c r="U467" s="260"/>
      <c r="V467" s="260"/>
      <c r="W467" s="42"/>
      <c r="X467" s="34"/>
      <c r="Y467" s="34"/>
      <c r="Z467" s="34"/>
      <c r="AA467" s="34"/>
      <c r="AB467" s="403">
        <f t="shared" si="435"/>
        <v>536</v>
      </c>
      <c r="AC467" s="526">
        <f t="shared" ref="AC467" si="511">+L467</f>
        <v>0</v>
      </c>
      <c r="AD467" s="54">
        <f t="shared" si="450"/>
        <v>0</v>
      </c>
      <c r="AE467" s="54">
        <f t="shared" si="451"/>
        <v>0</v>
      </c>
      <c r="AF467" s="54">
        <f t="shared" si="452"/>
        <v>0</v>
      </c>
      <c r="AG467" s="54">
        <f t="shared" si="471"/>
        <v>0</v>
      </c>
      <c r="AH467" s="54">
        <f t="shared" si="471"/>
        <v>0</v>
      </c>
      <c r="AI467" s="54">
        <f t="shared" si="471"/>
        <v>0</v>
      </c>
      <c r="AJ467" s="54">
        <f t="shared" si="437"/>
        <v>0</v>
      </c>
      <c r="AK467" s="403">
        <f t="shared" si="438"/>
        <v>536</v>
      </c>
      <c r="AL467" s="455">
        <f t="shared" ref="AL467" si="512">+N467</f>
        <v>0</v>
      </c>
      <c r="AM467" s="48">
        <f t="shared" si="440"/>
        <v>0</v>
      </c>
      <c r="AN467" s="51"/>
      <c r="AO467" s="51"/>
      <c r="AP467" s="51"/>
      <c r="AQ467" s="51"/>
      <c r="AR467" s="51"/>
      <c r="AS467" s="51"/>
      <c r="AT467" s="403">
        <f t="shared" si="441"/>
        <v>536</v>
      </c>
      <c r="AU467" s="446">
        <f t="shared" ref="AU467" si="513">+O467</f>
        <v>0</v>
      </c>
      <c r="AV467" s="48">
        <f t="shared" si="443"/>
        <v>0</v>
      </c>
      <c r="AW467" s="51"/>
      <c r="AX467" s="51"/>
      <c r="AY467" s="51"/>
      <c r="AZ467" s="51"/>
      <c r="BA467" s="51"/>
      <c r="BB467" s="51"/>
      <c r="BC467" s="403">
        <f t="shared" si="444"/>
        <v>536</v>
      </c>
      <c r="BD467" s="449">
        <f t="shared" ref="BD467" si="514">+P467</f>
        <v>0</v>
      </c>
      <c r="BE467" s="48">
        <f t="shared" si="446"/>
        <v>0</v>
      </c>
      <c r="BF467" s="51"/>
      <c r="BG467" s="51"/>
      <c r="BH467" s="51"/>
      <c r="BI467" s="51"/>
      <c r="BJ467" s="51"/>
      <c r="BK467" s="51"/>
      <c r="BL467" s="403">
        <f t="shared" si="447"/>
        <v>536</v>
      </c>
      <c r="BM467" s="452">
        <f t="shared" ref="BM467" si="515">+Q467</f>
        <v>0</v>
      </c>
      <c r="BN467" s="48">
        <f t="shared" si="449"/>
        <v>0</v>
      </c>
      <c r="BO467" s="51"/>
      <c r="BP467" s="51"/>
      <c r="BQ467" s="51"/>
      <c r="BR467" s="51"/>
      <c r="BS467" s="51"/>
      <c r="BT467" s="51"/>
      <c r="BU467" s="513"/>
      <c r="BV467" s="514"/>
      <c r="BW467" s="514"/>
      <c r="BX467" s="514"/>
      <c r="BY467" s="514"/>
      <c r="BZ467" s="514"/>
      <c r="CA467" s="514"/>
      <c r="CB467" s="514"/>
      <c r="CC467" s="515"/>
    </row>
    <row r="468" spans="1:81" s="62" customFormat="1" ht="40.200000000000003" customHeight="1" x14ac:dyDescent="0.3">
      <c r="A468" s="38"/>
      <c r="B468" s="462"/>
      <c r="C468" s="459"/>
      <c r="D468" s="609"/>
      <c r="E468" s="612"/>
      <c r="F468" s="612"/>
      <c r="G468" s="612"/>
      <c r="H468" s="612"/>
      <c r="I468" s="612"/>
      <c r="J468" s="486"/>
      <c r="K468" s="489"/>
      <c r="L468" s="474"/>
      <c r="M468" s="477"/>
      <c r="N468" s="480"/>
      <c r="O468" s="483"/>
      <c r="P468" s="521"/>
      <c r="Q468" s="524"/>
      <c r="R468" s="404"/>
      <c r="S468" s="43"/>
      <c r="T468" s="261"/>
      <c r="U468" s="261"/>
      <c r="V468" s="261"/>
      <c r="W468" s="43"/>
      <c r="X468" s="35"/>
      <c r="Y468" s="35"/>
      <c r="Z468" s="35"/>
      <c r="AA468" s="35"/>
      <c r="AB468" s="404"/>
      <c r="AC468" s="527"/>
      <c r="AD468" s="55">
        <f t="shared" si="450"/>
        <v>0</v>
      </c>
      <c r="AE468" s="55">
        <f t="shared" si="451"/>
        <v>0</v>
      </c>
      <c r="AF468" s="55">
        <f t="shared" si="452"/>
        <v>0</v>
      </c>
      <c r="AG468" s="55">
        <f t="shared" si="471"/>
        <v>0</v>
      </c>
      <c r="AH468" s="55">
        <f t="shared" si="471"/>
        <v>0</v>
      </c>
      <c r="AI468" s="55">
        <f t="shared" si="471"/>
        <v>0</v>
      </c>
      <c r="AJ468" s="55">
        <f t="shared" si="437"/>
        <v>0</v>
      </c>
      <c r="AK468" s="404"/>
      <c r="AL468" s="456"/>
      <c r="AM468" s="49">
        <f t="shared" si="440"/>
        <v>0</v>
      </c>
      <c r="AN468" s="52"/>
      <c r="AO468" s="52"/>
      <c r="AP468" s="52"/>
      <c r="AQ468" s="52"/>
      <c r="AR468" s="52"/>
      <c r="AS468" s="52"/>
      <c r="AT468" s="404"/>
      <c r="AU468" s="447"/>
      <c r="AV468" s="49">
        <f t="shared" si="443"/>
        <v>0</v>
      </c>
      <c r="AW468" s="52"/>
      <c r="AX468" s="52"/>
      <c r="AY468" s="52"/>
      <c r="AZ468" s="52"/>
      <c r="BA468" s="52"/>
      <c r="BB468" s="52"/>
      <c r="BC468" s="404"/>
      <c r="BD468" s="450"/>
      <c r="BE468" s="49">
        <f t="shared" si="446"/>
        <v>0</v>
      </c>
      <c r="BF468" s="52"/>
      <c r="BG468" s="52"/>
      <c r="BH468" s="52"/>
      <c r="BI468" s="52"/>
      <c r="BJ468" s="52"/>
      <c r="BK468" s="52"/>
      <c r="BL468" s="404"/>
      <c r="BM468" s="453"/>
      <c r="BN468" s="49">
        <f t="shared" si="449"/>
        <v>0</v>
      </c>
      <c r="BO468" s="52"/>
      <c r="BP468" s="52"/>
      <c r="BQ468" s="52"/>
      <c r="BR468" s="52"/>
      <c r="BS468" s="52"/>
      <c r="BT468" s="52"/>
      <c r="BU468" s="418"/>
      <c r="BV468" s="419"/>
      <c r="BW468" s="419"/>
      <c r="BX468" s="419"/>
      <c r="BY468" s="419"/>
      <c r="BZ468" s="419"/>
      <c r="CA468" s="419"/>
      <c r="CB468" s="419"/>
      <c r="CC468" s="516"/>
    </row>
    <row r="469" spans="1:81" s="62" customFormat="1" ht="40.200000000000003" customHeight="1" x14ac:dyDescent="0.3">
      <c r="A469" s="38"/>
      <c r="B469" s="462"/>
      <c r="C469" s="459"/>
      <c r="D469" s="609"/>
      <c r="E469" s="612"/>
      <c r="F469" s="612"/>
      <c r="G469" s="612"/>
      <c r="H469" s="612"/>
      <c r="I469" s="612"/>
      <c r="J469" s="486"/>
      <c r="K469" s="489"/>
      <c r="L469" s="474"/>
      <c r="M469" s="477"/>
      <c r="N469" s="480"/>
      <c r="O469" s="483"/>
      <c r="P469" s="521"/>
      <c r="Q469" s="524"/>
      <c r="R469" s="404"/>
      <c r="S469" s="43"/>
      <c r="T469" s="261"/>
      <c r="U469" s="261"/>
      <c r="V469" s="261"/>
      <c r="W469" s="43"/>
      <c r="X469" s="35"/>
      <c r="Y469" s="35"/>
      <c r="Z469" s="35"/>
      <c r="AA469" s="35"/>
      <c r="AB469" s="404"/>
      <c r="AC469" s="527"/>
      <c r="AD469" s="55">
        <f t="shared" si="450"/>
        <v>0</v>
      </c>
      <c r="AE469" s="55">
        <f t="shared" si="451"/>
        <v>0</v>
      </c>
      <c r="AF469" s="55">
        <f t="shared" si="452"/>
        <v>0</v>
      </c>
      <c r="AG469" s="55">
        <f t="shared" si="471"/>
        <v>0</v>
      </c>
      <c r="AH469" s="55">
        <f t="shared" si="471"/>
        <v>0</v>
      </c>
      <c r="AI469" s="55">
        <f t="shared" si="471"/>
        <v>0</v>
      </c>
      <c r="AJ469" s="55">
        <f t="shared" si="437"/>
        <v>0</v>
      </c>
      <c r="AK469" s="404"/>
      <c r="AL469" s="456"/>
      <c r="AM469" s="49">
        <f t="shared" si="440"/>
        <v>0</v>
      </c>
      <c r="AN469" s="52"/>
      <c r="AO469" s="52"/>
      <c r="AP469" s="52"/>
      <c r="AQ469" s="52"/>
      <c r="AR469" s="52"/>
      <c r="AS469" s="52"/>
      <c r="AT469" s="404"/>
      <c r="AU469" s="447"/>
      <c r="AV469" s="49">
        <f t="shared" si="443"/>
        <v>0</v>
      </c>
      <c r="AW469" s="52"/>
      <c r="AX469" s="52"/>
      <c r="AY469" s="52"/>
      <c r="AZ469" s="52"/>
      <c r="BA469" s="52"/>
      <c r="BB469" s="52"/>
      <c r="BC469" s="404"/>
      <c r="BD469" s="450"/>
      <c r="BE469" s="49">
        <f t="shared" si="446"/>
        <v>0</v>
      </c>
      <c r="BF469" s="52"/>
      <c r="BG469" s="52"/>
      <c r="BH469" s="52"/>
      <c r="BI469" s="52"/>
      <c r="BJ469" s="52"/>
      <c r="BK469" s="52"/>
      <c r="BL469" s="404"/>
      <c r="BM469" s="453"/>
      <c r="BN469" s="49">
        <f t="shared" si="449"/>
        <v>0</v>
      </c>
      <c r="BO469" s="52"/>
      <c r="BP469" s="52"/>
      <c r="BQ469" s="52"/>
      <c r="BR469" s="52"/>
      <c r="BS469" s="52"/>
      <c r="BT469" s="52"/>
      <c r="BU469" s="418"/>
      <c r="BV469" s="419"/>
      <c r="BW469" s="419"/>
      <c r="BX469" s="419"/>
      <c r="BY469" s="419"/>
      <c r="BZ469" s="419"/>
      <c r="CA469" s="419"/>
      <c r="CB469" s="419"/>
      <c r="CC469" s="516"/>
    </row>
    <row r="470" spans="1:81" s="62" customFormat="1" ht="40.200000000000003" customHeight="1" thickBot="1" x14ac:dyDescent="0.35">
      <c r="A470" s="38"/>
      <c r="B470" s="462"/>
      <c r="C470" s="459"/>
      <c r="D470" s="610"/>
      <c r="E470" s="613"/>
      <c r="F470" s="613"/>
      <c r="G470" s="613"/>
      <c r="H470" s="613"/>
      <c r="I470" s="613"/>
      <c r="J470" s="487"/>
      <c r="K470" s="490"/>
      <c r="L470" s="475"/>
      <c r="M470" s="478"/>
      <c r="N470" s="481"/>
      <c r="O470" s="484"/>
      <c r="P470" s="522"/>
      <c r="Q470" s="525"/>
      <c r="R470" s="405"/>
      <c r="S470" s="44"/>
      <c r="T470" s="262"/>
      <c r="U470" s="262"/>
      <c r="V470" s="262"/>
      <c r="W470" s="44"/>
      <c r="X470" s="36"/>
      <c r="Y470" s="36"/>
      <c r="Z470" s="36"/>
      <c r="AA470" s="36"/>
      <c r="AB470" s="405"/>
      <c r="AC470" s="528"/>
      <c r="AD470" s="56">
        <f t="shared" si="450"/>
        <v>0</v>
      </c>
      <c r="AE470" s="56">
        <f t="shared" si="451"/>
        <v>0</v>
      </c>
      <c r="AF470" s="56">
        <f t="shared" si="452"/>
        <v>0</v>
      </c>
      <c r="AG470" s="56">
        <f t="shared" si="471"/>
        <v>0</v>
      </c>
      <c r="AH470" s="56">
        <f t="shared" si="471"/>
        <v>0</v>
      </c>
      <c r="AI470" s="56">
        <f t="shared" si="471"/>
        <v>0</v>
      </c>
      <c r="AJ470" s="56">
        <f t="shared" si="437"/>
        <v>0</v>
      </c>
      <c r="AK470" s="405"/>
      <c r="AL470" s="457"/>
      <c r="AM470" s="50">
        <f t="shared" si="440"/>
        <v>0</v>
      </c>
      <c r="AN470" s="53"/>
      <c r="AO470" s="53"/>
      <c r="AP470" s="53"/>
      <c r="AQ470" s="53"/>
      <c r="AR470" s="53"/>
      <c r="AS470" s="53"/>
      <c r="AT470" s="405"/>
      <c r="AU470" s="448"/>
      <c r="AV470" s="50">
        <f t="shared" si="443"/>
        <v>0</v>
      </c>
      <c r="AW470" s="53"/>
      <c r="AX470" s="53"/>
      <c r="AY470" s="53"/>
      <c r="AZ470" s="53"/>
      <c r="BA470" s="53"/>
      <c r="BB470" s="53"/>
      <c r="BC470" s="405"/>
      <c r="BD470" s="451"/>
      <c r="BE470" s="50">
        <f t="shared" si="446"/>
        <v>0</v>
      </c>
      <c r="BF470" s="53"/>
      <c r="BG470" s="53"/>
      <c r="BH470" s="53"/>
      <c r="BI470" s="53"/>
      <c r="BJ470" s="53"/>
      <c r="BK470" s="53"/>
      <c r="BL470" s="405"/>
      <c r="BM470" s="454"/>
      <c r="BN470" s="50">
        <f t="shared" si="449"/>
        <v>0</v>
      </c>
      <c r="BO470" s="53"/>
      <c r="BP470" s="53"/>
      <c r="BQ470" s="53"/>
      <c r="BR470" s="53"/>
      <c r="BS470" s="53"/>
      <c r="BT470" s="53"/>
      <c r="BU470" s="517"/>
      <c r="BV470" s="518"/>
      <c r="BW470" s="518"/>
      <c r="BX470" s="518"/>
      <c r="BY470" s="518"/>
      <c r="BZ470" s="518"/>
      <c r="CA470" s="518"/>
      <c r="CB470" s="518"/>
      <c r="CC470" s="519"/>
    </row>
    <row r="471" spans="1:81" s="62" customFormat="1" ht="40.200000000000003" customHeight="1" thickTop="1" x14ac:dyDescent="0.3">
      <c r="A471" s="38"/>
      <c r="B471" s="462"/>
      <c r="C471" s="459"/>
      <c r="D471" s="608"/>
      <c r="E471" s="611"/>
      <c r="F471" s="611"/>
      <c r="G471" s="611"/>
      <c r="H471" s="611"/>
      <c r="I471" s="611"/>
      <c r="J471" s="485">
        <v>537</v>
      </c>
      <c r="K471" s="488" t="str">
        <f>+Metas!K610</f>
        <v>Acompañamiento a los municipios con mayor riesgo de presencia en minas anti personales en la elaboración de los planes de acción de MAP.</v>
      </c>
      <c r="L471" s="662"/>
      <c r="M471" s="648">
        <f t="shared" ref="M471" si="516">SUM(N471:Q471)</f>
        <v>0</v>
      </c>
      <c r="N471" s="650"/>
      <c r="O471" s="664"/>
      <c r="P471" s="668"/>
      <c r="Q471" s="640"/>
      <c r="R471" s="403">
        <f>+$J471</f>
        <v>537</v>
      </c>
      <c r="S471" s="253"/>
      <c r="T471" s="260"/>
      <c r="U471" s="260"/>
      <c r="V471" s="260"/>
      <c r="W471" s="42"/>
      <c r="X471" s="34"/>
      <c r="Y471" s="34"/>
      <c r="Z471" s="34"/>
      <c r="AA471" s="34"/>
      <c r="AB471" s="403">
        <f t="shared" si="435"/>
        <v>537</v>
      </c>
      <c r="AC471" s="526">
        <f t="shared" ref="AC471" si="517">+L471</f>
        <v>0</v>
      </c>
      <c r="AD471" s="54">
        <f t="shared" si="450"/>
        <v>0</v>
      </c>
      <c r="AE471" s="54">
        <f t="shared" si="451"/>
        <v>0</v>
      </c>
      <c r="AF471" s="54">
        <f t="shared" si="452"/>
        <v>0</v>
      </c>
      <c r="AG471" s="54">
        <f t="shared" si="471"/>
        <v>0</v>
      </c>
      <c r="AH471" s="54">
        <f t="shared" si="471"/>
        <v>0</v>
      </c>
      <c r="AI471" s="54">
        <f t="shared" si="471"/>
        <v>0</v>
      </c>
      <c r="AJ471" s="54">
        <f t="shared" si="437"/>
        <v>0</v>
      </c>
      <c r="AK471" s="403">
        <f t="shared" si="438"/>
        <v>537</v>
      </c>
      <c r="AL471" s="455">
        <f t="shared" ref="AL471" si="518">+N471</f>
        <v>0</v>
      </c>
      <c r="AM471" s="48">
        <f t="shared" si="440"/>
        <v>0</v>
      </c>
      <c r="AN471" s="51"/>
      <c r="AO471" s="51"/>
      <c r="AP471" s="51"/>
      <c r="AQ471" s="51"/>
      <c r="AR471" s="51"/>
      <c r="AS471" s="51"/>
      <c r="AT471" s="403">
        <f t="shared" si="441"/>
        <v>537</v>
      </c>
      <c r="AU471" s="446">
        <f t="shared" ref="AU471" si="519">+O471</f>
        <v>0</v>
      </c>
      <c r="AV471" s="48">
        <f t="shared" si="443"/>
        <v>0</v>
      </c>
      <c r="AW471" s="51"/>
      <c r="AX471" s="51"/>
      <c r="AY471" s="51"/>
      <c r="AZ471" s="51"/>
      <c r="BA471" s="51"/>
      <c r="BB471" s="51"/>
      <c r="BC471" s="403">
        <f t="shared" si="444"/>
        <v>537</v>
      </c>
      <c r="BD471" s="449">
        <f t="shared" ref="BD471" si="520">+P471</f>
        <v>0</v>
      </c>
      <c r="BE471" s="48">
        <f t="shared" si="446"/>
        <v>0</v>
      </c>
      <c r="BF471" s="51"/>
      <c r="BG471" s="51"/>
      <c r="BH471" s="51"/>
      <c r="BI471" s="51"/>
      <c r="BJ471" s="51"/>
      <c r="BK471" s="51"/>
      <c r="BL471" s="403">
        <f t="shared" si="447"/>
        <v>537</v>
      </c>
      <c r="BM471" s="452">
        <f t="shared" ref="BM471" si="521">+Q471</f>
        <v>0</v>
      </c>
      <c r="BN471" s="48">
        <f t="shared" si="449"/>
        <v>0</v>
      </c>
      <c r="BO471" s="51"/>
      <c r="BP471" s="51"/>
      <c r="BQ471" s="51"/>
      <c r="BR471" s="51"/>
      <c r="BS471" s="51"/>
      <c r="BT471" s="51"/>
      <c r="BU471" s="513"/>
      <c r="BV471" s="514"/>
      <c r="BW471" s="514"/>
      <c r="BX471" s="514"/>
      <c r="BY471" s="514"/>
      <c r="BZ471" s="514"/>
      <c r="CA471" s="514"/>
      <c r="CB471" s="514"/>
      <c r="CC471" s="515"/>
    </row>
    <row r="472" spans="1:81" s="62" customFormat="1" ht="40.200000000000003" customHeight="1" x14ac:dyDescent="0.3">
      <c r="A472" s="38"/>
      <c r="B472" s="462"/>
      <c r="C472" s="459"/>
      <c r="D472" s="609"/>
      <c r="E472" s="612"/>
      <c r="F472" s="612"/>
      <c r="G472" s="612"/>
      <c r="H472" s="612"/>
      <c r="I472" s="612"/>
      <c r="J472" s="486"/>
      <c r="K472" s="489"/>
      <c r="L472" s="663"/>
      <c r="M472" s="649"/>
      <c r="N472" s="651"/>
      <c r="O472" s="665"/>
      <c r="P472" s="669"/>
      <c r="Q472" s="671"/>
      <c r="R472" s="404"/>
      <c r="S472" s="43"/>
      <c r="T472" s="261"/>
      <c r="U472" s="261"/>
      <c r="V472" s="261"/>
      <c r="W472" s="43"/>
      <c r="X472" s="35"/>
      <c r="Y472" s="35"/>
      <c r="Z472" s="35"/>
      <c r="AA472" s="35"/>
      <c r="AB472" s="404"/>
      <c r="AC472" s="527"/>
      <c r="AD472" s="55">
        <f t="shared" si="450"/>
        <v>0</v>
      </c>
      <c r="AE472" s="55">
        <f t="shared" si="451"/>
        <v>0</v>
      </c>
      <c r="AF472" s="55">
        <f t="shared" si="452"/>
        <v>0</v>
      </c>
      <c r="AG472" s="55">
        <f t="shared" si="471"/>
        <v>0</v>
      </c>
      <c r="AH472" s="55">
        <f t="shared" si="471"/>
        <v>0</v>
      </c>
      <c r="AI472" s="55">
        <f t="shared" si="471"/>
        <v>0</v>
      </c>
      <c r="AJ472" s="55">
        <f t="shared" si="437"/>
        <v>0</v>
      </c>
      <c r="AK472" s="404"/>
      <c r="AL472" s="456"/>
      <c r="AM472" s="49">
        <f t="shared" si="440"/>
        <v>0</v>
      </c>
      <c r="AN472" s="52"/>
      <c r="AO472" s="52"/>
      <c r="AP472" s="52"/>
      <c r="AQ472" s="52"/>
      <c r="AR472" s="52"/>
      <c r="AS472" s="52"/>
      <c r="AT472" s="404"/>
      <c r="AU472" s="447"/>
      <c r="AV472" s="49">
        <f t="shared" si="443"/>
        <v>0</v>
      </c>
      <c r="AW472" s="52"/>
      <c r="AX472" s="52"/>
      <c r="AY472" s="52"/>
      <c r="AZ472" s="52"/>
      <c r="BA472" s="52"/>
      <c r="BB472" s="52"/>
      <c r="BC472" s="404"/>
      <c r="BD472" s="450"/>
      <c r="BE472" s="49">
        <f t="shared" si="446"/>
        <v>0</v>
      </c>
      <c r="BF472" s="52"/>
      <c r="BG472" s="52"/>
      <c r="BH472" s="52"/>
      <c r="BI472" s="52"/>
      <c r="BJ472" s="52"/>
      <c r="BK472" s="52"/>
      <c r="BL472" s="404"/>
      <c r="BM472" s="453"/>
      <c r="BN472" s="49">
        <f t="shared" si="449"/>
        <v>0</v>
      </c>
      <c r="BO472" s="52"/>
      <c r="BP472" s="52"/>
      <c r="BQ472" s="52"/>
      <c r="BR472" s="52"/>
      <c r="BS472" s="52"/>
      <c r="BT472" s="52"/>
      <c r="BU472" s="418"/>
      <c r="BV472" s="419"/>
      <c r="BW472" s="419"/>
      <c r="BX472" s="419"/>
      <c r="BY472" s="419"/>
      <c r="BZ472" s="419"/>
      <c r="CA472" s="419"/>
      <c r="CB472" s="419"/>
      <c r="CC472" s="516"/>
    </row>
    <row r="473" spans="1:81" s="62" customFormat="1" ht="40.200000000000003" customHeight="1" x14ac:dyDescent="0.3">
      <c r="A473" s="38"/>
      <c r="B473" s="462"/>
      <c r="C473" s="459"/>
      <c r="D473" s="609"/>
      <c r="E473" s="612"/>
      <c r="F473" s="612"/>
      <c r="G473" s="612"/>
      <c r="H473" s="612"/>
      <c r="I473" s="612"/>
      <c r="J473" s="486"/>
      <c r="K473" s="489"/>
      <c r="L473" s="663"/>
      <c r="M473" s="649"/>
      <c r="N473" s="651"/>
      <c r="O473" s="665"/>
      <c r="P473" s="669"/>
      <c r="Q473" s="671"/>
      <c r="R473" s="404"/>
      <c r="S473" s="43"/>
      <c r="T473" s="261"/>
      <c r="U473" s="261"/>
      <c r="V473" s="261"/>
      <c r="W473" s="43"/>
      <c r="X473" s="35"/>
      <c r="Y473" s="35"/>
      <c r="Z473" s="35"/>
      <c r="AA473" s="35"/>
      <c r="AB473" s="404"/>
      <c r="AC473" s="527"/>
      <c r="AD473" s="55">
        <f t="shared" si="450"/>
        <v>0</v>
      </c>
      <c r="AE473" s="55">
        <f t="shared" si="451"/>
        <v>0</v>
      </c>
      <c r="AF473" s="55">
        <f t="shared" si="452"/>
        <v>0</v>
      </c>
      <c r="AG473" s="55">
        <f t="shared" si="471"/>
        <v>0</v>
      </c>
      <c r="AH473" s="55">
        <f t="shared" si="471"/>
        <v>0</v>
      </c>
      <c r="AI473" s="55">
        <f t="shared" si="471"/>
        <v>0</v>
      </c>
      <c r="AJ473" s="55">
        <f t="shared" si="437"/>
        <v>0</v>
      </c>
      <c r="AK473" s="404"/>
      <c r="AL473" s="456"/>
      <c r="AM473" s="49">
        <f t="shared" si="440"/>
        <v>0</v>
      </c>
      <c r="AN473" s="52"/>
      <c r="AO473" s="52"/>
      <c r="AP473" s="52"/>
      <c r="AQ473" s="52"/>
      <c r="AR473" s="52"/>
      <c r="AS473" s="52"/>
      <c r="AT473" s="404"/>
      <c r="AU473" s="447"/>
      <c r="AV473" s="49">
        <f t="shared" si="443"/>
        <v>0</v>
      </c>
      <c r="AW473" s="52"/>
      <c r="AX473" s="52"/>
      <c r="AY473" s="52"/>
      <c r="AZ473" s="52"/>
      <c r="BA473" s="52"/>
      <c r="BB473" s="52"/>
      <c r="BC473" s="404"/>
      <c r="BD473" s="450"/>
      <c r="BE473" s="49">
        <f t="shared" si="446"/>
        <v>0</v>
      </c>
      <c r="BF473" s="52"/>
      <c r="BG473" s="52"/>
      <c r="BH473" s="52"/>
      <c r="BI473" s="52"/>
      <c r="BJ473" s="52"/>
      <c r="BK473" s="52"/>
      <c r="BL473" s="404"/>
      <c r="BM473" s="453"/>
      <c r="BN473" s="49">
        <f t="shared" si="449"/>
        <v>0</v>
      </c>
      <c r="BO473" s="52"/>
      <c r="BP473" s="52"/>
      <c r="BQ473" s="52"/>
      <c r="BR473" s="52"/>
      <c r="BS473" s="52"/>
      <c r="BT473" s="52"/>
      <c r="BU473" s="418"/>
      <c r="BV473" s="419"/>
      <c r="BW473" s="419"/>
      <c r="BX473" s="419"/>
      <c r="BY473" s="419"/>
      <c r="BZ473" s="419"/>
      <c r="CA473" s="419"/>
      <c r="CB473" s="419"/>
      <c r="CC473" s="516"/>
    </row>
    <row r="474" spans="1:81" s="62" customFormat="1" ht="40.200000000000003" customHeight="1" thickBot="1" x14ac:dyDescent="0.35">
      <c r="A474" s="38"/>
      <c r="B474" s="462"/>
      <c r="C474" s="459"/>
      <c r="D474" s="610"/>
      <c r="E474" s="613"/>
      <c r="F474" s="613"/>
      <c r="G474" s="613"/>
      <c r="H474" s="613"/>
      <c r="I474" s="613"/>
      <c r="J474" s="487"/>
      <c r="K474" s="490"/>
      <c r="L474" s="673"/>
      <c r="M474" s="674"/>
      <c r="N474" s="666"/>
      <c r="O474" s="667"/>
      <c r="P474" s="670"/>
      <c r="Q474" s="672"/>
      <c r="R474" s="405"/>
      <c r="S474" s="44"/>
      <c r="T474" s="262"/>
      <c r="U474" s="262"/>
      <c r="V474" s="262"/>
      <c r="W474" s="44"/>
      <c r="X474" s="36"/>
      <c r="Y474" s="36"/>
      <c r="Z474" s="36"/>
      <c r="AA474" s="36"/>
      <c r="AB474" s="405"/>
      <c r="AC474" s="528"/>
      <c r="AD474" s="56">
        <f t="shared" si="450"/>
        <v>0</v>
      </c>
      <c r="AE474" s="56">
        <f t="shared" si="451"/>
        <v>0</v>
      </c>
      <c r="AF474" s="56">
        <f t="shared" si="452"/>
        <v>0</v>
      </c>
      <c r="AG474" s="56">
        <f t="shared" si="471"/>
        <v>0</v>
      </c>
      <c r="AH474" s="56">
        <f t="shared" si="471"/>
        <v>0</v>
      </c>
      <c r="AI474" s="56">
        <f t="shared" si="471"/>
        <v>0</v>
      </c>
      <c r="AJ474" s="56">
        <f t="shared" si="437"/>
        <v>0</v>
      </c>
      <c r="AK474" s="405"/>
      <c r="AL474" s="457"/>
      <c r="AM474" s="50">
        <f t="shared" si="440"/>
        <v>0</v>
      </c>
      <c r="AN474" s="53"/>
      <c r="AO474" s="53"/>
      <c r="AP474" s="53"/>
      <c r="AQ474" s="53"/>
      <c r="AR474" s="53"/>
      <c r="AS474" s="53"/>
      <c r="AT474" s="405"/>
      <c r="AU474" s="448"/>
      <c r="AV474" s="50">
        <f t="shared" si="443"/>
        <v>0</v>
      </c>
      <c r="AW474" s="53"/>
      <c r="AX474" s="53"/>
      <c r="AY474" s="53"/>
      <c r="AZ474" s="53"/>
      <c r="BA474" s="53"/>
      <c r="BB474" s="53"/>
      <c r="BC474" s="405"/>
      <c r="BD474" s="451"/>
      <c r="BE474" s="50">
        <f t="shared" si="446"/>
        <v>0</v>
      </c>
      <c r="BF474" s="53"/>
      <c r="BG474" s="53"/>
      <c r="BH474" s="53"/>
      <c r="BI474" s="53"/>
      <c r="BJ474" s="53"/>
      <c r="BK474" s="53"/>
      <c r="BL474" s="405"/>
      <c r="BM474" s="454"/>
      <c r="BN474" s="50">
        <f t="shared" si="449"/>
        <v>0</v>
      </c>
      <c r="BO474" s="53"/>
      <c r="BP474" s="53"/>
      <c r="BQ474" s="53"/>
      <c r="BR474" s="53"/>
      <c r="BS474" s="53"/>
      <c r="BT474" s="53"/>
      <c r="BU474" s="517"/>
      <c r="BV474" s="518"/>
      <c r="BW474" s="518"/>
      <c r="BX474" s="518"/>
      <c r="BY474" s="518"/>
      <c r="BZ474" s="518"/>
      <c r="CA474" s="518"/>
      <c r="CB474" s="518"/>
      <c r="CC474" s="519"/>
    </row>
    <row r="475" spans="1:81" s="62" customFormat="1" ht="40.200000000000003" customHeight="1" thickTop="1" x14ac:dyDescent="0.3">
      <c r="A475" s="38"/>
      <c r="B475" s="462"/>
      <c r="C475" s="459"/>
      <c r="D475" s="608"/>
      <c r="E475" s="611"/>
      <c r="F475" s="611"/>
      <c r="G475" s="611"/>
      <c r="H475" s="611"/>
      <c r="I475" s="611"/>
      <c r="J475" s="485">
        <v>538</v>
      </c>
      <c r="K475" s="488" t="str">
        <f>+Metas!K611</f>
        <v>Proceso de diseño, actualización y/u orientación en la implementación de la Ruta de asistencia, prevención y protección de victimas de minas antipersonal y los distintos protocolos de protección a nivel municipal.</v>
      </c>
      <c r="L475" s="473"/>
      <c r="M475" s="476">
        <f t="shared" ref="M475" si="522">SUM(N475:Q475)</f>
        <v>0</v>
      </c>
      <c r="N475" s="479"/>
      <c r="O475" s="482"/>
      <c r="P475" s="520"/>
      <c r="Q475" s="523"/>
      <c r="R475" s="403">
        <f>+$J475</f>
        <v>538</v>
      </c>
      <c r="S475" s="253"/>
      <c r="T475" s="260"/>
      <c r="U475" s="260"/>
      <c r="V475" s="260"/>
      <c r="W475" s="42"/>
      <c r="X475" s="34"/>
      <c r="Y475" s="34"/>
      <c r="Z475" s="34"/>
      <c r="AA475" s="34"/>
      <c r="AB475" s="403">
        <f t="shared" si="435"/>
        <v>538</v>
      </c>
      <c r="AC475" s="526">
        <f t="shared" ref="AC475" si="523">+L475</f>
        <v>0</v>
      </c>
      <c r="AD475" s="54">
        <f t="shared" si="450"/>
        <v>0</v>
      </c>
      <c r="AE475" s="54">
        <f t="shared" si="451"/>
        <v>0</v>
      </c>
      <c r="AF475" s="54">
        <f t="shared" si="452"/>
        <v>0</v>
      </c>
      <c r="AG475" s="54">
        <f t="shared" si="471"/>
        <v>0</v>
      </c>
      <c r="AH475" s="54">
        <f t="shared" si="471"/>
        <v>0</v>
      </c>
      <c r="AI475" s="54">
        <f t="shared" si="471"/>
        <v>0</v>
      </c>
      <c r="AJ475" s="54">
        <f t="shared" si="437"/>
        <v>0</v>
      </c>
      <c r="AK475" s="403">
        <f t="shared" si="438"/>
        <v>538</v>
      </c>
      <c r="AL475" s="455">
        <f t="shared" ref="AL475" si="524">+N475</f>
        <v>0</v>
      </c>
      <c r="AM475" s="48">
        <f t="shared" si="440"/>
        <v>0</v>
      </c>
      <c r="AN475" s="51"/>
      <c r="AO475" s="51"/>
      <c r="AP475" s="51"/>
      <c r="AQ475" s="51"/>
      <c r="AR475" s="51"/>
      <c r="AS475" s="51"/>
      <c r="AT475" s="403">
        <f t="shared" si="441"/>
        <v>538</v>
      </c>
      <c r="AU475" s="446">
        <f t="shared" ref="AU475" si="525">+O475</f>
        <v>0</v>
      </c>
      <c r="AV475" s="48">
        <f t="shared" si="443"/>
        <v>0</v>
      </c>
      <c r="AW475" s="51"/>
      <c r="AX475" s="51"/>
      <c r="AY475" s="51"/>
      <c r="AZ475" s="51"/>
      <c r="BA475" s="51"/>
      <c r="BB475" s="51"/>
      <c r="BC475" s="403">
        <f t="shared" si="444"/>
        <v>538</v>
      </c>
      <c r="BD475" s="449">
        <f t="shared" ref="BD475" si="526">+P475</f>
        <v>0</v>
      </c>
      <c r="BE475" s="48">
        <f t="shared" si="446"/>
        <v>0</v>
      </c>
      <c r="BF475" s="51"/>
      <c r="BG475" s="51"/>
      <c r="BH475" s="51"/>
      <c r="BI475" s="51"/>
      <c r="BJ475" s="51"/>
      <c r="BK475" s="51"/>
      <c r="BL475" s="403">
        <f t="shared" si="447"/>
        <v>538</v>
      </c>
      <c r="BM475" s="452">
        <f t="shared" ref="BM475" si="527">+Q475</f>
        <v>0</v>
      </c>
      <c r="BN475" s="48">
        <f t="shared" si="449"/>
        <v>0</v>
      </c>
      <c r="BO475" s="51"/>
      <c r="BP475" s="51"/>
      <c r="BQ475" s="51"/>
      <c r="BR475" s="51"/>
      <c r="BS475" s="51"/>
      <c r="BT475" s="51"/>
      <c r="BU475" s="513"/>
      <c r="BV475" s="514"/>
      <c r="BW475" s="514"/>
      <c r="BX475" s="514"/>
      <c r="BY475" s="514"/>
      <c r="BZ475" s="514"/>
      <c r="CA475" s="514"/>
      <c r="CB475" s="514"/>
      <c r="CC475" s="515"/>
    </row>
    <row r="476" spans="1:81" s="62" customFormat="1" ht="40.200000000000003" customHeight="1" x14ac:dyDescent="0.3">
      <c r="A476" s="38"/>
      <c r="B476" s="462"/>
      <c r="C476" s="459"/>
      <c r="D476" s="609"/>
      <c r="E476" s="612"/>
      <c r="F476" s="612"/>
      <c r="G476" s="612"/>
      <c r="H476" s="612"/>
      <c r="I476" s="612"/>
      <c r="J476" s="486"/>
      <c r="K476" s="489"/>
      <c r="L476" s="474"/>
      <c r="M476" s="477"/>
      <c r="N476" s="480"/>
      <c r="O476" s="483"/>
      <c r="P476" s="521"/>
      <c r="Q476" s="524"/>
      <c r="R476" s="404"/>
      <c r="S476" s="43"/>
      <c r="T476" s="261"/>
      <c r="U476" s="261"/>
      <c r="V476" s="261"/>
      <c r="W476" s="43"/>
      <c r="X476" s="35"/>
      <c r="Y476" s="35"/>
      <c r="Z476" s="35"/>
      <c r="AA476" s="35"/>
      <c r="AB476" s="404"/>
      <c r="AC476" s="527"/>
      <c r="AD476" s="55">
        <f t="shared" si="450"/>
        <v>0</v>
      </c>
      <c r="AE476" s="55">
        <f t="shared" si="451"/>
        <v>0</v>
      </c>
      <c r="AF476" s="55">
        <f t="shared" si="452"/>
        <v>0</v>
      </c>
      <c r="AG476" s="55">
        <f t="shared" si="471"/>
        <v>0</v>
      </c>
      <c r="AH476" s="55">
        <f t="shared" si="471"/>
        <v>0</v>
      </c>
      <c r="AI476" s="55">
        <f t="shared" si="471"/>
        <v>0</v>
      </c>
      <c r="AJ476" s="55">
        <f t="shared" si="437"/>
        <v>0</v>
      </c>
      <c r="AK476" s="404"/>
      <c r="AL476" s="456"/>
      <c r="AM476" s="49">
        <f t="shared" si="440"/>
        <v>0</v>
      </c>
      <c r="AN476" s="52"/>
      <c r="AO476" s="52"/>
      <c r="AP476" s="52"/>
      <c r="AQ476" s="52"/>
      <c r="AR476" s="52"/>
      <c r="AS476" s="52"/>
      <c r="AT476" s="404"/>
      <c r="AU476" s="447"/>
      <c r="AV476" s="49">
        <f t="shared" si="443"/>
        <v>0</v>
      </c>
      <c r="AW476" s="52"/>
      <c r="AX476" s="52"/>
      <c r="AY476" s="52"/>
      <c r="AZ476" s="52"/>
      <c r="BA476" s="52"/>
      <c r="BB476" s="52"/>
      <c r="BC476" s="404"/>
      <c r="BD476" s="450"/>
      <c r="BE476" s="49">
        <f t="shared" si="446"/>
        <v>0</v>
      </c>
      <c r="BF476" s="52"/>
      <c r="BG476" s="52"/>
      <c r="BH476" s="52"/>
      <c r="BI476" s="52"/>
      <c r="BJ476" s="52"/>
      <c r="BK476" s="52"/>
      <c r="BL476" s="404"/>
      <c r="BM476" s="453"/>
      <c r="BN476" s="49">
        <f t="shared" si="449"/>
        <v>0</v>
      </c>
      <c r="BO476" s="52"/>
      <c r="BP476" s="52"/>
      <c r="BQ476" s="52"/>
      <c r="BR476" s="52"/>
      <c r="BS476" s="52"/>
      <c r="BT476" s="52"/>
      <c r="BU476" s="418"/>
      <c r="BV476" s="419"/>
      <c r="BW476" s="419"/>
      <c r="BX476" s="419"/>
      <c r="BY476" s="419"/>
      <c r="BZ476" s="419"/>
      <c r="CA476" s="419"/>
      <c r="CB476" s="419"/>
      <c r="CC476" s="516"/>
    </row>
    <row r="477" spans="1:81" s="62" customFormat="1" ht="40.200000000000003" customHeight="1" x14ac:dyDescent="0.3">
      <c r="A477" s="38"/>
      <c r="B477" s="462"/>
      <c r="C477" s="459"/>
      <c r="D477" s="609"/>
      <c r="E477" s="612"/>
      <c r="F477" s="612"/>
      <c r="G477" s="612"/>
      <c r="H477" s="612"/>
      <c r="I477" s="612"/>
      <c r="J477" s="486"/>
      <c r="K477" s="489"/>
      <c r="L477" s="474"/>
      <c r="M477" s="477"/>
      <c r="N477" s="480"/>
      <c r="O477" s="483"/>
      <c r="P477" s="521"/>
      <c r="Q477" s="524"/>
      <c r="R477" s="404"/>
      <c r="S477" s="43"/>
      <c r="T477" s="261"/>
      <c r="U477" s="261"/>
      <c r="V477" s="261"/>
      <c r="W477" s="43"/>
      <c r="X477" s="35"/>
      <c r="Y477" s="35"/>
      <c r="Z477" s="35"/>
      <c r="AA477" s="35"/>
      <c r="AB477" s="404"/>
      <c r="AC477" s="527"/>
      <c r="AD477" s="55">
        <f t="shared" si="450"/>
        <v>0</v>
      </c>
      <c r="AE477" s="55">
        <f t="shared" si="451"/>
        <v>0</v>
      </c>
      <c r="AF477" s="55">
        <f t="shared" si="452"/>
        <v>0</v>
      </c>
      <c r="AG477" s="55">
        <f t="shared" si="471"/>
        <v>0</v>
      </c>
      <c r="AH477" s="55">
        <f t="shared" si="471"/>
        <v>0</v>
      </c>
      <c r="AI477" s="55">
        <f t="shared" si="471"/>
        <v>0</v>
      </c>
      <c r="AJ477" s="55">
        <f t="shared" si="437"/>
        <v>0</v>
      </c>
      <c r="AK477" s="404"/>
      <c r="AL477" s="456"/>
      <c r="AM477" s="49">
        <f t="shared" si="440"/>
        <v>0</v>
      </c>
      <c r="AN477" s="52"/>
      <c r="AO477" s="52"/>
      <c r="AP477" s="52"/>
      <c r="AQ477" s="52"/>
      <c r="AR477" s="52"/>
      <c r="AS477" s="52"/>
      <c r="AT477" s="404"/>
      <c r="AU477" s="447"/>
      <c r="AV477" s="49">
        <f t="shared" si="443"/>
        <v>0</v>
      </c>
      <c r="AW477" s="52"/>
      <c r="AX477" s="52"/>
      <c r="AY477" s="52"/>
      <c r="AZ477" s="52"/>
      <c r="BA477" s="52"/>
      <c r="BB477" s="52"/>
      <c r="BC477" s="404"/>
      <c r="BD477" s="450"/>
      <c r="BE477" s="49">
        <f t="shared" si="446"/>
        <v>0</v>
      </c>
      <c r="BF477" s="52"/>
      <c r="BG477" s="52"/>
      <c r="BH477" s="52"/>
      <c r="BI477" s="52"/>
      <c r="BJ477" s="52"/>
      <c r="BK477" s="52"/>
      <c r="BL477" s="404"/>
      <c r="BM477" s="453"/>
      <c r="BN477" s="49">
        <f t="shared" si="449"/>
        <v>0</v>
      </c>
      <c r="BO477" s="52"/>
      <c r="BP477" s="52"/>
      <c r="BQ477" s="52"/>
      <c r="BR477" s="52"/>
      <c r="BS477" s="52"/>
      <c r="BT477" s="52"/>
      <c r="BU477" s="418"/>
      <c r="BV477" s="419"/>
      <c r="BW477" s="419"/>
      <c r="BX477" s="419"/>
      <c r="BY477" s="419"/>
      <c r="BZ477" s="419"/>
      <c r="CA477" s="419"/>
      <c r="CB477" s="419"/>
      <c r="CC477" s="516"/>
    </row>
    <row r="478" spans="1:81" s="62" customFormat="1" ht="40.200000000000003" customHeight="1" thickBot="1" x14ac:dyDescent="0.35">
      <c r="A478" s="38"/>
      <c r="B478" s="462"/>
      <c r="C478" s="460"/>
      <c r="D478" s="610"/>
      <c r="E478" s="613"/>
      <c r="F478" s="613"/>
      <c r="G478" s="613"/>
      <c r="H478" s="613"/>
      <c r="I478" s="613"/>
      <c r="J478" s="487"/>
      <c r="K478" s="490"/>
      <c r="L478" s="475"/>
      <c r="M478" s="478"/>
      <c r="N478" s="481"/>
      <c r="O478" s="484"/>
      <c r="P478" s="522"/>
      <c r="Q478" s="525"/>
      <c r="R478" s="405"/>
      <c r="S478" s="44"/>
      <c r="T478" s="262"/>
      <c r="U478" s="262"/>
      <c r="V478" s="262"/>
      <c r="W478" s="44"/>
      <c r="X478" s="36"/>
      <c r="Y478" s="36"/>
      <c r="Z478" s="36"/>
      <c r="AA478" s="36"/>
      <c r="AB478" s="405"/>
      <c r="AC478" s="528"/>
      <c r="AD478" s="56">
        <f t="shared" si="450"/>
        <v>0</v>
      </c>
      <c r="AE478" s="56">
        <f t="shared" si="451"/>
        <v>0</v>
      </c>
      <c r="AF478" s="56">
        <f t="shared" si="452"/>
        <v>0</v>
      </c>
      <c r="AG478" s="56">
        <f t="shared" si="471"/>
        <v>0</v>
      </c>
      <c r="AH478" s="56">
        <f t="shared" si="471"/>
        <v>0</v>
      </c>
      <c r="AI478" s="56">
        <f t="shared" si="471"/>
        <v>0</v>
      </c>
      <c r="AJ478" s="56">
        <f t="shared" si="437"/>
        <v>0</v>
      </c>
      <c r="AK478" s="405"/>
      <c r="AL478" s="457"/>
      <c r="AM478" s="50">
        <f t="shared" si="440"/>
        <v>0</v>
      </c>
      <c r="AN478" s="53"/>
      <c r="AO478" s="53"/>
      <c r="AP478" s="53"/>
      <c r="AQ478" s="53"/>
      <c r="AR478" s="53"/>
      <c r="AS478" s="53"/>
      <c r="AT478" s="405"/>
      <c r="AU478" s="448"/>
      <c r="AV478" s="50">
        <f t="shared" si="443"/>
        <v>0</v>
      </c>
      <c r="AW478" s="53"/>
      <c r="AX478" s="53"/>
      <c r="AY478" s="53"/>
      <c r="AZ478" s="53"/>
      <c r="BA478" s="53"/>
      <c r="BB478" s="53"/>
      <c r="BC478" s="405"/>
      <c r="BD478" s="451"/>
      <c r="BE478" s="50">
        <f t="shared" si="446"/>
        <v>0</v>
      </c>
      <c r="BF478" s="53"/>
      <c r="BG478" s="53"/>
      <c r="BH478" s="53"/>
      <c r="BI478" s="53"/>
      <c r="BJ478" s="53"/>
      <c r="BK478" s="53"/>
      <c r="BL478" s="405"/>
      <c r="BM478" s="454"/>
      <c r="BN478" s="50">
        <f t="shared" si="449"/>
        <v>0</v>
      </c>
      <c r="BO478" s="53"/>
      <c r="BP478" s="53"/>
      <c r="BQ478" s="53"/>
      <c r="BR478" s="53"/>
      <c r="BS478" s="53"/>
      <c r="BT478" s="53"/>
      <c r="BU478" s="517"/>
      <c r="BV478" s="518"/>
      <c r="BW478" s="518"/>
      <c r="BX478" s="518"/>
      <c r="BY478" s="518"/>
      <c r="BZ478" s="518"/>
      <c r="CA478" s="518"/>
      <c r="CB478" s="518"/>
      <c r="CC478" s="519"/>
    </row>
    <row r="479" spans="1:81" s="62" customFormat="1" ht="40.200000000000003" customHeight="1" thickTop="1" x14ac:dyDescent="0.3">
      <c r="A479" s="38"/>
      <c r="B479" s="462"/>
      <c r="C479" s="458" t="s">
        <v>823</v>
      </c>
      <c r="D479" s="608"/>
      <c r="E479" s="611"/>
      <c r="F479" s="611"/>
      <c r="G479" s="611"/>
      <c r="H479" s="611"/>
      <c r="I479" s="611"/>
      <c r="J479" s="485">
        <v>539</v>
      </c>
      <c r="K479" s="488" t="str">
        <f>+Metas!K612</f>
        <v>Gestión ante el Gobierno Nacional - Descontamina Colombia para la certificación de municipios libres de presencia de MAP, MUSE y AT</v>
      </c>
      <c r="L479" s="662"/>
      <c r="M479" s="648">
        <f t="shared" ref="M479" si="528">SUM(N479:Q479)</f>
        <v>0</v>
      </c>
      <c r="N479" s="650"/>
      <c r="O479" s="664"/>
      <c r="P479" s="668"/>
      <c r="Q479" s="640"/>
      <c r="R479" s="403">
        <f>+$J479</f>
        <v>539</v>
      </c>
      <c r="S479" s="253"/>
      <c r="T479" s="260"/>
      <c r="U479" s="260"/>
      <c r="V479" s="260"/>
      <c r="W479" s="42"/>
      <c r="X479" s="34"/>
      <c r="Y479" s="34"/>
      <c r="Z479" s="34"/>
      <c r="AA479" s="34"/>
      <c r="AB479" s="403">
        <f t="shared" si="435"/>
        <v>539</v>
      </c>
      <c r="AC479" s="526">
        <f t="shared" ref="AC479" si="529">+L479</f>
        <v>0</v>
      </c>
      <c r="AD479" s="54">
        <f t="shared" si="450"/>
        <v>0</v>
      </c>
      <c r="AE479" s="54">
        <f t="shared" si="451"/>
        <v>0</v>
      </c>
      <c r="AF479" s="54">
        <f t="shared" si="452"/>
        <v>0</v>
      </c>
      <c r="AG479" s="54">
        <f t="shared" si="471"/>
        <v>0</v>
      </c>
      <c r="AH479" s="54">
        <f t="shared" si="471"/>
        <v>0</v>
      </c>
      <c r="AI479" s="54">
        <f t="shared" si="471"/>
        <v>0</v>
      </c>
      <c r="AJ479" s="54">
        <f t="shared" si="437"/>
        <v>0</v>
      </c>
      <c r="AK479" s="403">
        <f t="shared" si="438"/>
        <v>539</v>
      </c>
      <c r="AL479" s="455">
        <f t="shared" ref="AL479" si="530">+N479</f>
        <v>0</v>
      </c>
      <c r="AM479" s="48">
        <f t="shared" si="440"/>
        <v>0</v>
      </c>
      <c r="AN479" s="51"/>
      <c r="AO479" s="51"/>
      <c r="AP479" s="51"/>
      <c r="AQ479" s="51"/>
      <c r="AR479" s="51"/>
      <c r="AS479" s="51"/>
      <c r="AT479" s="403">
        <f t="shared" si="441"/>
        <v>539</v>
      </c>
      <c r="AU479" s="446">
        <f t="shared" ref="AU479" si="531">+O479</f>
        <v>0</v>
      </c>
      <c r="AV479" s="48">
        <f t="shared" si="443"/>
        <v>0</v>
      </c>
      <c r="AW479" s="51"/>
      <c r="AX479" s="51"/>
      <c r="AY479" s="51"/>
      <c r="AZ479" s="51"/>
      <c r="BA479" s="51"/>
      <c r="BB479" s="51"/>
      <c r="BC479" s="403">
        <f t="shared" si="444"/>
        <v>539</v>
      </c>
      <c r="BD479" s="449">
        <f t="shared" ref="BD479" si="532">+P479</f>
        <v>0</v>
      </c>
      <c r="BE479" s="48">
        <f t="shared" si="446"/>
        <v>0</v>
      </c>
      <c r="BF479" s="51"/>
      <c r="BG479" s="51"/>
      <c r="BH479" s="51"/>
      <c r="BI479" s="51"/>
      <c r="BJ479" s="51"/>
      <c r="BK479" s="51"/>
      <c r="BL479" s="403">
        <f t="shared" si="447"/>
        <v>539</v>
      </c>
      <c r="BM479" s="452">
        <f t="shared" ref="BM479" si="533">+Q479</f>
        <v>0</v>
      </c>
      <c r="BN479" s="48">
        <f t="shared" si="449"/>
        <v>0</v>
      </c>
      <c r="BO479" s="51"/>
      <c r="BP479" s="51"/>
      <c r="BQ479" s="51"/>
      <c r="BR479" s="51"/>
      <c r="BS479" s="51"/>
      <c r="BT479" s="51"/>
      <c r="BU479" s="513"/>
      <c r="BV479" s="514"/>
      <c r="BW479" s="514"/>
      <c r="BX479" s="514"/>
      <c r="BY479" s="514"/>
      <c r="BZ479" s="514"/>
      <c r="CA479" s="514"/>
      <c r="CB479" s="514"/>
      <c r="CC479" s="515"/>
    </row>
    <row r="480" spans="1:81" s="62" customFormat="1" ht="40.200000000000003" customHeight="1" x14ac:dyDescent="0.3">
      <c r="A480" s="38"/>
      <c r="B480" s="462"/>
      <c r="C480" s="459"/>
      <c r="D480" s="609"/>
      <c r="E480" s="612"/>
      <c r="F480" s="612"/>
      <c r="G480" s="612"/>
      <c r="H480" s="612"/>
      <c r="I480" s="612"/>
      <c r="J480" s="486"/>
      <c r="K480" s="489"/>
      <c r="L480" s="663"/>
      <c r="M480" s="649"/>
      <c r="N480" s="651"/>
      <c r="O480" s="665"/>
      <c r="P480" s="669"/>
      <c r="Q480" s="671"/>
      <c r="R480" s="404"/>
      <c r="S480" s="43"/>
      <c r="T480" s="261"/>
      <c r="U480" s="261"/>
      <c r="V480" s="261"/>
      <c r="W480" s="43"/>
      <c r="X480" s="35"/>
      <c r="Y480" s="35"/>
      <c r="Z480" s="35"/>
      <c r="AA480" s="35"/>
      <c r="AB480" s="404"/>
      <c r="AC480" s="527"/>
      <c r="AD480" s="55">
        <f t="shared" si="450"/>
        <v>0</v>
      </c>
      <c r="AE480" s="55">
        <f t="shared" si="451"/>
        <v>0</v>
      </c>
      <c r="AF480" s="55">
        <f t="shared" si="452"/>
        <v>0</v>
      </c>
      <c r="AG480" s="55">
        <f t="shared" si="471"/>
        <v>0</v>
      </c>
      <c r="AH480" s="55">
        <f t="shared" si="471"/>
        <v>0</v>
      </c>
      <c r="AI480" s="55">
        <f t="shared" si="471"/>
        <v>0</v>
      </c>
      <c r="AJ480" s="55">
        <f t="shared" si="437"/>
        <v>0</v>
      </c>
      <c r="AK480" s="404"/>
      <c r="AL480" s="456"/>
      <c r="AM480" s="49">
        <f t="shared" si="440"/>
        <v>0</v>
      </c>
      <c r="AN480" s="52"/>
      <c r="AO480" s="52"/>
      <c r="AP480" s="52"/>
      <c r="AQ480" s="52"/>
      <c r="AR480" s="52"/>
      <c r="AS480" s="52"/>
      <c r="AT480" s="404"/>
      <c r="AU480" s="447"/>
      <c r="AV480" s="49">
        <f t="shared" si="443"/>
        <v>0</v>
      </c>
      <c r="AW480" s="52"/>
      <c r="AX480" s="52"/>
      <c r="AY480" s="52"/>
      <c r="AZ480" s="52"/>
      <c r="BA480" s="52"/>
      <c r="BB480" s="52"/>
      <c r="BC480" s="404"/>
      <c r="BD480" s="450"/>
      <c r="BE480" s="49">
        <f t="shared" si="446"/>
        <v>0</v>
      </c>
      <c r="BF480" s="52"/>
      <c r="BG480" s="52"/>
      <c r="BH480" s="52"/>
      <c r="BI480" s="52"/>
      <c r="BJ480" s="52"/>
      <c r="BK480" s="52"/>
      <c r="BL480" s="404"/>
      <c r="BM480" s="453"/>
      <c r="BN480" s="49">
        <f t="shared" si="449"/>
        <v>0</v>
      </c>
      <c r="BO480" s="52"/>
      <c r="BP480" s="52"/>
      <c r="BQ480" s="52"/>
      <c r="BR480" s="52"/>
      <c r="BS480" s="52"/>
      <c r="BT480" s="52"/>
      <c r="BU480" s="418"/>
      <c r="BV480" s="419"/>
      <c r="BW480" s="419"/>
      <c r="BX480" s="419"/>
      <c r="BY480" s="419"/>
      <c r="BZ480" s="419"/>
      <c r="CA480" s="419"/>
      <c r="CB480" s="419"/>
      <c r="CC480" s="516"/>
    </row>
    <row r="481" spans="1:81" s="62" customFormat="1" ht="40.200000000000003" customHeight="1" x14ac:dyDescent="0.3">
      <c r="A481" s="38"/>
      <c r="B481" s="462"/>
      <c r="C481" s="459"/>
      <c r="D481" s="609"/>
      <c r="E481" s="612"/>
      <c r="F481" s="612"/>
      <c r="G481" s="612"/>
      <c r="H481" s="612"/>
      <c r="I481" s="612"/>
      <c r="J481" s="486"/>
      <c r="K481" s="489"/>
      <c r="L481" s="663"/>
      <c r="M481" s="649"/>
      <c r="N481" s="651"/>
      <c r="O481" s="665"/>
      <c r="P481" s="669"/>
      <c r="Q481" s="671"/>
      <c r="R481" s="404"/>
      <c r="S481" s="43"/>
      <c r="T481" s="261"/>
      <c r="U481" s="261"/>
      <c r="V481" s="261"/>
      <c r="W481" s="43"/>
      <c r="X481" s="35"/>
      <c r="Y481" s="35"/>
      <c r="Z481" s="35"/>
      <c r="AA481" s="35"/>
      <c r="AB481" s="404"/>
      <c r="AC481" s="527"/>
      <c r="AD481" s="55">
        <f t="shared" si="450"/>
        <v>0</v>
      </c>
      <c r="AE481" s="55">
        <f t="shared" si="451"/>
        <v>0</v>
      </c>
      <c r="AF481" s="55">
        <f t="shared" si="452"/>
        <v>0</v>
      </c>
      <c r="AG481" s="55">
        <f t="shared" si="471"/>
        <v>0</v>
      </c>
      <c r="AH481" s="55">
        <f t="shared" si="471"/>
        <v>0</v>
      </c>
      <c r="AI481" s="55">
        <f t="shared" si="471"/>
        <v>0</v>
      </c>
      <c r="AJ481" s="55">
        <f t="shared" si="437"/>
        <v>0</v>
      </c>
      <c r="AK481" s="404"/>
      <c r="AL481" s="456"/>
      <c r="AM481" s="49">
        <f t="shared" si="440"/>
        <v>0</v>
      </c>
      <c r="AN481" s="52"/>
      <c r="AO481" s="52"/>
      <c r="AP481" s="52"/>
      <c r="AQ481" s="52"/>
      <c r="AR481" s="52"/>
      <c r="AS481" s="52"/>
      <c r="AT481" s="404"/>
      <c r="AU481" s="447"/>
      <c r="AV481" s="49">
        <f t="shared" si="443"/>
        <v>0</v>
      </c>
      <c r="AW481" s="52"/>
      <c r="AX481" s="52"/>
      <c r="AY481" s="52"/>
      <c r="AZ481" s="52"/>
      <c r="BA481" s="52"/>
      <c r="BB481" s="52"/>
      <c r="BC481" s="404"/>
      <c r="BD481" s="450"/>
      <c r="BE481" s="49">
        <f t="shared" si="446"/>
        <v>0</v>
      </c>
      <c r="BF481" s="52"/>
      <c r="BG481" s="52"/>
      <c r="BH481" s="52"/>
      <c r="BI481" s="52"/>
      <c r="BJ481" s="52"/>
      <c r="BK481" s="52"/>
      <c r="BL481" s="404"/>
      <c r="BM481" s="453"/>
      <c r="BN481" s="49">
        <f t="shared" si="449"/>
        <v>0</v>
      </c>
      <c r="BO481" s="52"/>
      <c r="BP481" s="52"/>
      <c r="BQ481" s="52"/>
      <c r="BR481" s="52"/>
      <c r="BS481" s="52"/>
      <c r="BT481" s="52"/>
      <c r="BU481" s="418"/>
      <c r="BV481" s="419"/>
      <c r="BW481" s="419"/>
      <c r="BX481" s="419"/>
      <c r="BY481" s="419"/>
      <c r="BZ481" s="419"/>
      <c r="CA481" s="419"/>
      <c r="CB481" s="419"/>
      <c r="CC481" s="516"/>
    </row>
    <row r="482" spans="1:81" s="62" customFormat="1" ht="40.200000000000003" customHeight="1" thickBot="1" x14ac:dyDescent="0.35">
      <c r="A482" s="38"/>
      <c r="B482" s="462"/>
      <c r="C482" s="459"/>
      <c r="D482" s="610"/>
      <c r="E482" s="613"/>
      <c r="F482" s="613"/>
      <c r="G482" s="613"/>
      <c r="H482" s="613"/>
      <c r="I482" s="613"/>
      <c r="J482" s="487"/>
      <c r="K482" s="490"/>
      <c r="L482" s="673"/>
      <c r="M482" s="674"/>
      <c r="N482" s="666"/>
      <c r="O482" s="667"/>
      <c r="P482" s="670"/>
      <c r="Q482" s="672"/>
      <c r="R482" s="405"/>
      <c r="S482" s="44"/>
      <c r="T482" s="262"/>
      <c r="U482" s="262"/>
      <c r="V482" s="262"/>
      <c r="W482" s="44"/>
      <c r="X482" s="36"/>
      <c r="Y482" s="36"/>
      <c r="Z482" s="36"/>
      <c r="AA482" s="36"/>
      <c r="AB482" s="405"/>
      <c r="AC482" s="528"/>
      <c r="AD482" s="56">
        <f t="shared" si="450"/>
        <v>0</v>
      </c>
      <c r="AE482" s="56">
        <f t="shared" si="451"/>
        <v>0</v>
      </c>
      <c r="AF482" s="56">
        <f t="shared" si="452"/>
        <v>0</v>
      </c>
      <c r="AG482" s="56">
        <f t="shared" si="471"/>
        <v>0</v>
      </c>
      <c r="AH482" s="56">
        <f t="shared" si="471"/>
        <v>0</v>
      </c>
      <c r="AI482" s="56">
        <f t="shared" si="471"/>
        <v>0</v>
      </c>
      <c r="AJ482" s="56">
        <f t="shared" si="437"/>
        <v>0</v>
      </c>
      <c r="AK482" s="405"/>
      <c r="AL482" s="457"/>
      <c r="AM482" s="50">
        <f t="shared" si="440"/>
        <v>0</v>
      </c>
      <c r="AN482" s="53"/>
      <c r="AO482" s="53"/>
      <c r="AP482" s="53"/>
      <c r="AQ482" s="53"/>
      <c r="AR482" s="53"/>
      <c r="AS482" s="53"/>
      <c r="AT482" s="405"/>
      <c r="AU482" s="448"/>
      <c r="AV482" s="50">
        <f t="shared" si="443"/>
        <v>0</v>
      </c>
      <c r="AW482" s="53"/>
      <c r="AX482" s="53"/>
      <c r="AY482" s="53"/>
      <c r="AZ482" s="53"/>
      <c r="BA482" s="53"/>
      <c r="BB482" s="53"/>
      <c r="BC482" s="405"/>
      <c r="BD482" s="451"/>
      <c r="BE482" s="50">
        <f t="shared" si="446"/>
        <v>0</v>
      </c>
      <c r="BF482" s="53"/>
      <c r="BG482" s="53"/>
      <c r="BH482" s="53"/>
      <c r="BI482" s="53"/>
      <c r="BJ482" s="53"/>
      <c r="BK482" s="53"/>
      <c r="BL482" s="405"/>
      <c r="BM482" s="454"/>
      <c r="BN482" s="50">
        <f t="shared" si="449"/>
        <v>0</v>
      </c>
      <c r="BO482" s="53"/>
      <c r="BP482" s="53"/>
      <c r="BQ482" s="53"/>
      <c r="BR482" s="53"/>
      <c r="BS482" s="53"/>
      <c r="BT482" s="53"/>
      <c r="BU482" s="517"/>
      <c r="BV482" s="518"/>
      <c r="BW482" s="518"/>
      <c r="BX482" s="518"/>
      <c r="BY482" s="518"/>
      <c r="BZ482" s="518"/>
      <c r="CA482" s="518"/>
      <c r="CB482" s="518"/>
      <c r="CC482" s="519"/>
    </row>
    <row r="483" spans="1:81" s="62" customFormat="1" ht="40.200000000000003" customHeight="1" thickTop="1" x14ac:dyDescent="0.3">
      <c r="A483" s="38"/>
      <c r="B483" s="462"/>
      <c r="C483" s="459"/>
      <c r="D483" s="608"/>
      <c r="E483" s="611"/>
      <c r="F483" s="611"/>
      <c r="G483" s="611"/>
      <c r="H483" s="611"/>
      <c r="I483" s="611"/>
      <c r="J483" s="485">
        <v>540</v>
      </c>
      <c r="K483" s="488" t="str">
        <f>+Metas!K613</f>
        <v>Gestión ante la fuerza pública y el Gobierno Nacional para el desarrollo de procesos de desminados militar y descontaminación por presencia de MAP, MUSE y AEI en sectores priorizados a través del comité.</v>
      </c>
      <c r="L483" s="662"/>
      <c r="M483" s="648">
        <f t="shared" ref="M483" si="534">SUM(N483:Q483)</f>
        <v>0</v>
      </c>
      <c r="N483" s="650"/>
      <c r="O483" s="664"/>
      <c r="P483" s="668"/>
      <c r="Q483" s="640"/>
      <c r="R483" s="403">
        <f>+$J483</f>
        <v>540</v>
      </c>
      <c r="S483" s="253"/>
      <c r="T483" s="260"/>
      <c r="U483" s="260"/>
      <c r="V483" s="260"/>
      <c r="W483" s="42"/>
      <c r="X483" s="34"/>
      <c r="Y483" s="34"/>
      <c r="Z483" s="34"/>
      <c r="AA483" s="34"/>
      <c r="AB483" s="403">
        <f t="shared" si="435"/>
        <v>540</v>
      </c>
      <c r="AC483" s="526">
        <f t="shared" ref="AC483" si="535">+L483</f>
        <v>0</v>
      </c>
      <c r="AD483" s="54">
        <f t="shared" si="450"/>
        <v>0</v>
      </c>
      <c r="AE483" s="54">
        <f t="shared" si="451"/>
        <v>0</v>
      </c>
      <c r="AF483" s="54">
        <f t="shared" si="452"/>
        <v>0</v>
      </c>
      <c r="AG483" s="54">
        <f t="shared" si="471"/>
        <v>0</v>
      </c>
      <c r="AH483" s="54">
        <f t="shared" si="471"/>
        <v>0</v>
      </c>
      <c r="AI483" s="54">
        <f t="shared" si="471"/>
        <v>0</v>
      </c>
      <c r="AJ483" s="54">
        <f t="shared" si="437"/>
        <v>0</v>
      </c>
      <c r="AK483" s="403">
        <f t="shared" si="438"/>
        <v>540</v>
      </c>
      <c r="AL483" s="455">
        <f t="shared" ref="AL483" si="536">+N483</f>
        <v>0</v>
      </c>
      <c r="AM483" s="48">
        <f t="shared" si="440"/>
        <v>0</v>
      </c>
      <c r="AN483" s="51"/>
      <c r="AO483" s="51"/>
      <c r="AP483" s="51"/>
      <c r="AQ483" s="51"/>
      <c r="AR483" s="51"/>
      <c r="AS483" s="51"/>
      <c r="AT483" s="403">
        <f t="shared" si="441"/>
        <v>540</v>
      </c>
      <c r="AU483" s="446">
        <f t="shared" ref="AU483" si="537">+O483</f>
        <v>0</v>
      </c>
      <c r="AV483" s="48">
        <f t="shared" si="443"/>
        <v>0</v>
      </c>
      <c r="AW483" s="51"/>
      <c r="AX483" s="51"/>
      <c r="AY483" s="51"/>
      <c r="AZ483" s="51"/>
      <c r="BA483" s="51"/>
      <c r="BB483" s="51"/>
      <c r="BC483" s="403">
        <f t="shared" si="444"/>
        <v>540</v>
      </c>
      <c r="BD483" s="449">
        <f t="shared" ref="BD483" si="538">+P483</f>
        <v>0</v>
      </c>
      <c r="BE483" s="48">
        <f t="shared" si="446"/>
        <v>0</v>
      </c>
      <c r="BF483" s="51"/>
      <c r="BG483" s="51"/>
      <c r="BH483" s="51"/>
      <c r="BI483" s="51"/>
      <c r="BJ483" s="51"/>
      <c r="BK483" s="51"/>
      <c r="BL483" s="403">
        <f t="shared" si="447"/>
        <v>540</v>
      </c>
      <c r="BM483" s="452">
        <f t="shared" ref="BM483" si="539">+Q483</f>
        <v>0</v>
      </c>
      <c r="BN483" s="48">
        <f t="shared" si="449"/>
        <v>0</v>
      </c>
      <c r="BO483" s="51"/>
      <c r="BP483" s="51"/>
      <c r="BQ483" s="51"/>
      <c r="BR483" s="51"/>
      <c r="BS483" s="51"/>
      <c r="BT483" s="51"/>
      <c r="BU483" s="513"/>
      <c r="BV483" s="514"/>
      <c r="BW483" s="514"/>
      <c r="BX483" s="514"/>
      <c r="BY483" s="514"/>
      <c r="BZ483" s="514"/>
      <c r="CA483" s="514"/>
      <c r="CB483" s="514"/>
      <c r="CC483" s="515"/>
    </row>
    <row r="484" spans="1:81" s="62" customFormat="1" ht="40.200000000000003" customHeight="1" x14ac:dyDescent="0.3">
      <c r="A484" s="38"/>
      <c r="B484" s="462"/>
      <c r="C484" s="459"/>
      <c r="D484" s="609"/>
      <c r="E484" s="612"/>
      <c r="F484" s="612"/>
      <c r="G484" s="612"/>
      <c r="H484" s="612"/>
      <c r="I484" s="612"/>
      <c r="J484" s="486"/>
      <c r="K484" s="489"/>
      <c r="L484" s="663"/>
      <c r="M484" s="649"/>
      <c r="N484" s="651"/>
      <c r="O484" s="665"/>
      <c r="P484" s="669"/>
      <c r="Q484" s="671"/>
      <c r="R484" s="404"/>
      <c r="S484" s="43"/>
      <c r="T484" s="261"/>
      <c r="U484" s="261"/>
      <c r="V484" s="261"/>
      <c r="W484" s="43"/>
      <c r="X484" s="35"/>
      <c r="Y484" s="35"/>
      <c r="Z484" s="35"/>
      <c r="AA484" s="35"/>
      <c r="AB484" s="404"/>
      <c r="AC484" s="527"/>
      <c r="AD484" s="55">
        <f t="shared" si="450"/>
        <v>0</v>
      </c>
      <c r="AE484" s="55">
        <f t="shared" si="451"/>
        <v>0</v>
      </c>
      <c r="AF484" s="55">
        <f t="shared" si="452"/>
        <v>0</v>
      </c>
      <c r="AG484" s="55">
        <f t="shared" si="471"/>
        <v>0</v>
      </c>
      <c r="AH484" s="55">
        <f t="shared" si="471"/>
        <v>0</v>
      </c>
      <c r="AI484" s="55">
        <f t="shared" si="471"/>
        <v>0</v>
      </c>
      <c r="AJ484" s="55">
        <f t="shared" si="437"/>
        <v>0</v>
      </c>
      <c r="AK484" s="404"/>
      <c r="AL484" s="456"/>
      <c r="AM484" s="49">
        <f t="shared" si="440"/>
        <v>0</v>
      </c>
      <c r="AN484" s="52"/>
      <c r="AO484" s="52"/>
      <c r="AP484" s="52"/>
      <c r="AQ484" s="52"/>
      <c r="AR484" s="52"/>
      <c r="AS484" s="52"/>
      <c r="AT484" s="404"/>
      <c r="AU484" s="447"/>
      <c r="AV484" s="49">
        <f t="shared" si="443"/>
        <v>0</v>
      </c>
      <c r="AW484" s="52"/>
      <c r="AX484" s="52"/>
      <c r="AY484" s="52"/>
      <c r="AZ484" s="52"/>
      <c r="BA484" s="52"/>
      <c r="BB484" s="52"/>
      <c r="BC484" s="404"/>
      <c r="BD484" s="450"/>
      <c r="BE484" s="49">
        <f t="shared" si="446"/>
        <v>0</v>
      </c>
      <c r="BF484" s="52"/>
      <c r="BG484" s="52"/>
      <c r="BH484" s="52"/>
      <c r="BI484" s="52"/>
      <c r="BJ484" s="52"/>
      <c r="BK484" s="52"/>
      <c r="BL484" s="404"/>
      <c r="BM484" s="453"/>
      <c r="BN484" s="49">
        <f t="shared" si="449"/>
        <v>0</v>
      </c>
      <c r="BO484" s="52"/>
      <c r="BP484" s="52"/>
      <c r="BQ484" s="52"/>
      <c r="BR484" s="52"/>
      <c r="BS484" s="52"/>
      <c r="BT484" s="52"/>
      <c r="BU484" s="418"/>
      <c r="BV484" s="419"/>
      <c r="BW484" s="419"/>
      <c r="BX484" s="419"/>
      <c r="BY484" s="419"/>
      <c r="BZ484" s="419"/>
      <c r="CA484" s="419"/>
      <c r="CB484" s="419"/>
      <c r="CC484" s="516"/>
    </row>
    <row r="485" spans="1:81" s="62" customFormat="1" ht="40.200000000000003" customHeight="1" x14ac:dyDescent="0.3">
      <c r="A485" s="38"/>
      <c r="B485" s="462"/>
      <c r="C485" s="459"/>
      <c r="D485" s="609"/>
      <c r="E485" s="612"/>
      <c r="F485" s="612"/>
      <c r="G485" s="612"/>
      <c r="H485" s="612"/>
      <c r="I485" s="612"/>
      <c r="J485" s="486"/>
      <c r="K485" s="489"/>
      <c r="L485" s="663"/>
      <c r="M485" s="649"/>
      <c r="N485" s="651"/>
      <c r="O485" s="665"/>
      <c r="P485" s="669"/>
      <c r="Q485" s="671"/>
      <c r="R485" s="404"/>
      <c r="S485" s="43"/>
      <c r="T485" s="261"/>
      <c r="U485" s="261"/>
      <c r="V485" s="261"/>
      <c r="W485" s="43"/>
      <c r="X485" s="35"/>
      <c r="Y485" s="35"/>
      <c r="Z485" s="35"/>
      <c r="AA485" s="35"/>
      <c r="AB485" s="404"/>
      <c r="AC485" s="527"/>
      <c r="AD485" s="55">
        <f t="shared" si="450"/>
        <v>0</v>
      </c>
      <c r="AE485" s="55">
        <f t="shared" si="451"/>
        <v>0</v>
      </c>
      <c r="AF485" s="55">
        <f t="shared" si="452"/>
        <v>0</v>
      </c>
      <c r="AG485" s="55">
        <f t="shared" si="471"/>
        <v>0</v>
      </c>
      <c r="AH485" s="55">
        <f t="shared" si="471"/>
        <v>0</v>
      </c>
      <c r="AI485" s="55">
        <f t="shared" si="471"/>
        <v>0</v>
      </c>
      <c r="AJ485" s="55">
        <f t="shared" si="437"/>
        <v>0</v>
      </c>
      <c r="AK485" s="404"/>
      <c r="AL485" s="456"/>
      <c r="AM485" s="49">
        <f t="shared" si="440"/>
        <v>0</v>
      </c>
      <c r="AN485" s="52"/>
      <c r="AO485" s="52"/>
      <c r="AP485" s="52"/>
      <c r="AQ485" s="52"/>
      <c r="AR485" s="52"/>
      <c r="AS485" s="52"/>
      <c r="AT485" s="404"/>
      <c r="AU485" s="447"/>
      <c r="AV485" s="49">
        <f t="shared" si="443"/>
        <v>0</v>
      </c>
      <c r="AW485" s="52"/>
      <c r="AX485" s="52"/>
      <c r="AY485" s="52"/>
      <c r="AZ485" s="52"/>
      <c r="BA485" s="52"/>
      <c r="BB485" s="52"/>
      <c r="BC485" s="404"/>
      <c r="BD485" s="450"/>
      <c r="BE485" s="49">
        <f t="shared" si="446"/>
        <v>0</v>
      </c>
      <c r="BF485" s="52"/>
      <c r="BG485" s="52"/>
      <c r="BH485" s="52"/>
      <c r="BI485" s="52"/>
      <c r="BJ485" s="52"/>
      <c r="BK485" s="52"/>
      <c r="BL485" s="404"/>
      <c r="BM485" s="453"/>
      <c r="BN485" s="49">
        <f t="shared" si="449"/>
        <v>0</v>
      </c>
      <c r="BO485" s="52"/>
      <c r="BP485" s="52"/>
      <c r="BQ485" s="52"/>
      <c r="BR485" s="52"/>
      <c r="BS485" s="52"/>
      <c r="BT485" s="52"/>
      <c r="BU485" s="418"/>
      <c r="BV485" s="419"/>
      <c r="BW485" s="419"/>
      <c r="BX485" s="419"/>
      <c r="BY485" s="419"/>
      <c r="BZ485" s="419"/>
      <c r="CA485" s="419"/>
      <c r="CB485" s="419"/>
      <c r="CC485" s="516"/>
    </row>
    <row r="486" spans="1:81" s="62" customFormat="1" ht="40.200000000000003" customHeight="1" thickBot="1" x14ac:dyDescent="0.35">
      <c r="A486" s="38"/>
      <c r="B486" s="463"/>
      <c r="C486" s="460"/>
      <c r="D486" s="610"/>
      <c r="E486" s="613"/>
      <c r="F486" s="613"/>
      <c r="G486" s="613"/>
      <c r="H486" s="613"/>
      <c r="I486" s="613"/>
      <c r="J486" s="487"/>
      <c r="K486" s="490"/>
      <c r="L486" s="673"/>
      <c r="M486" s="674"/>
      <c r="N486" s="666"/>
      <c r="O486" s="667"/>
      <c r="P486" s="670"/>
      <c r="Q486" s="672"/>
      <c r="R486" s="405"/>
      <c r="S486" s="44"/>
      <c r="T486" s="262"/>
      <c r="U486" s="262"/>
      <c r="V486" s="262"/>
      <c r="W486" s="44"/>
      <c r="X486" s="36"/>
      <c r="Y486" s="36"/>
      <c r="Z486" s="36"/>
      <c r="AA486" s="36"/>
      <c r="AB486" s="405"/>
      <c r="AC486" s="528"/>
      <c r="AD486" s="56">
        <f t="shared" si="450"/>
        <v>0</v>
      </c>
      <c r="AE486" s="56">
        <f t="shared" si="451"/>
        <v>0</v>
      </c>
      <c r="AF486" s="56">
        <f t="shared" si="452"/>
        <v>0</v>
      </c>
      <c r="AG486" s="56">
        <f t="shared" si="471"/>
        <v>0</v>
      </c>
      <c r="AH486" s="56">
        <f t="shared" si="471"/>
        <v>0</v>
      </c>
      <c r="AI486" s="56">
        <f t="shared" si="471"/>
        <v>0</v>
      </c>
      <c r="AJ486" s="56">
        <f t="shared" si="437"/>
        <v>0</v>
      </c>
      <c r="AK486" s="405"/>
      <c r="AL486" s="457"/>
      <c r="AM486" s="50">
        <f t="shared" si="440"/>
        <v>0</v>
      </c>
      <c r="AN486" s="53"/>
      <c r="AO486" s="53"/>
      <c r="AP486" s="53"/>
      <c r="AQ486" s="53"/>
      <c r="AR486" s="53"/>
      <c r="AS486" s="53"/>
      <c r="AT486" s="405"/>
      <c r="AU486" s="448"/>
      <c r="AV486" s="50">
        <f t="shared" si="443"/>
        <v>0</v>
      </c>
      <c r="AW486" s="53"/>
      <c r="AX486" s="53"/>
      <c r="AY486" s="53"/>
      <c r="AZ486" s="53"/>
      <c r="BA486" s="53"/>
      <c r="BB486" s="53"/>
      <c r="BC486" s="405"/>
      <c r="BD486" s="451"/>
      <c r="BE486" s="50">
        <f t="shared" si="446"/>
        <v>0</v>
      </c>
      <c r="BF486" s="53"/>
      <c r="BG486" s="53"/>
      <c r="BH486" s="53"/>
      <c r="BI486" s="53"/>
      <c r="BJ486" s="53"/>
      <c r="BK486" s="53"/>
      <c r="BL486" s="405"/>
      <c r="BM486" s="454"/>
      <c r="BN486" s="50">
        <f t="shared" si="449"/>
        <v>0</v>
      </c>
      <c r="BO486" s="53"/>
      <c r="BP486" s="53"/>
      <c r="BQ486" s="53"/>
      <c r="BR486" s="53"/>
      <c r="BS486" s="53"/>
      <c r="BT486" s="53"/>
      <c r="BU486" s="517"/>
      <c r="BV486" s="518"/>
      <c r="BW486" s="518"/>
      <c r="BX486" s="518"/>
      <c r="BY486" s="518"/>
      <c r="BZ486" s="518"/>
      <c r="CA486" s="518"/>
      <c r="CB486" s="518"/>
      <c r="CC486" s="519"/>
    </row>
    <row r="487" spans="1:81" ht="40.200000000000003" customHeight="1" thickTop="1" x14ac:dyDescent="0.3"/>
  </sheetData>
  <mergeCells count="3671">
    <mergeCell ref="P355:P357"/>
    <mergeCell ref="Q355:Q357"/>
    <mergeCell ref="R355:R357"/>
    <mergeCell ref="W355:W357"/>
    <mergeCell ref="X355:Y355"/>
    <mergeCell ref="Z355:AA355"/>
    <mergeCell ref="AW356:AZ356"/>
    <mergeCell ref="BA356:BA357"/>
    <mergeCell ref="BB356:BB357"/>
    <mergeCell ref="AD355:AJ355"/>
    <mergeCell ref="AK355:AK357"/>
    <mergeCell ref="AL355:AL357"/>
    <mergeCell ref="AM355:AS355"/>
    <mergeCell ref="AR356:AR357"/>
    <mergeCell ref="AS356:AS357"/>
    <mergeCell ref="AB431:AB434"/>
    <mergeCell ref="B463:B486"/>
    <mergeCell ref="C463:C478"/>
    <mergeCell ref="C479:C486"/>
    <mergeCell ref="C415:C426"/>
    <mergeCell ref="C427:C438"/>
    <mergeCell ref="B439:B462"/>
    <mergeCell ref="C439:C450"/>
    <mergeCell ref="C451:C462"/>
    <mergeCell ref="O479:O482"/>
    <mergeCell ref="B355:B357"/>
    <mergeCell ref="C355:C357"/>
    <mergeCell ref="J355:J357"/>
    <mergeCell ref="K355:K357"/>
    <mergeCell ref="L355:L357"/>
    <mergeCell ref="M355:M357"/>
    <mergeCell ref="N355:N357"/>
    <mergeCell ref="O355:O357"/>
    <mergeCell ref="B359:B414"/>
    <mergeCell ref="C359:C382"/>
    <mergeCell ref="C383:C414"/>
    <mergeCell ref="B415:B438"/>
    <mergeCell ref="T350:V350"/>
    <mergeCell ref="T351:V351"/>
    <mergeCell ref="T352:V352"/>
    <mergeCell ref="BU355:CC357"/>
    <mergeCell ref="AD356:AD357"/>
    <mergeCell ref="AE356:AH356"/>
    <mergeCell ref="AI356:AI357"/>
    <mergeCell ref="AJ356:AJ357"/>
    <mergeCell ref="AM356:AM357"/>
    <mergeCell ref="AN356:AQ356"/>
    <mergeCell ref="AT355:AT357"/>
    <mergeCell ref="AU355:AU357"/>
    <mergeCell ref="AV355:BB355"/>
    <mergeCell ref="BC355:BC357"/>
    <mergeCell ref="BD355:BD357"/>
    <mergeCell ref="BE355:BK355"/>
    <mergeCell ref="AV356:AV357"/>
    <mergeCell ref="BS356:BS357"/>
    <mergeCell ref="BT356:BT357"/>
    <mergeCell ref="BE356:BE357"/>
    <mergeCell ref="BF356:BI356"/>
    <mergeCell ref="BJ356:BJ357"/>
    <mergeCell ref="BK356:BK357"/>
    <mergeCell ref="BN356:BN357"/>
    <mergeCell ref="BO356:BR356"/>
    <mergeCell ref="BL355:BL357"/>
    <mergeCell ref="BM355:BM357"/>
    <mergeCell ref="BN355:BT355"/>
    <mergeCell ref="AB355:AB357"/>
    <mergeCell ref="AC355:AC357"/>
    <mergeCell ref="BF350:BK350"/>
    <mergeCell ref="BL350:BT350"/>
    <mergeCell ref="BU350:BW350"/>
    <mergeCell ref="BX350:CC350"/>
    <mergeCell ref="W351:AA351"/>
    <mergeCell ref="AB351:AJ351"/>
    <mergeCell ref="AK351:AM351"/>
    <mergeCell ref="AN351:AS351"/>
    <mergeCell ref="W350:AA350"/>
    <mergeCell ref="AB350:AJ350"/>
    <mergeCell ref="AK350:AM350"/>
    <mergeCell ref="AN350:AS350"/>
    <mergeCell ref="AT350:BB350"/>
    <mergeCell ref="AT351:BB351"/>
    <mergeCell ref="AT352:BB353"/>
    <mergeCell ref="BU353:BW353"/>
    <mergeCell ref="BX353:CC353"/>
    <mergeCell ref="BC352:BE352"/>
    <mergeCell ref="BF352:BK352"/>
    <mergeCell ref="BL352:BT353"/>
    <mergeCell ref="BU352:BW352"/>
    <mergeCell ref="BX352:CC352"/>
    <mergeCell ref="W353:AA353"/>
    <mergeCell ref="AK353:AM353"/>
    <mergeCell ref="AN353:AS353"/>
    <mergeCell ref="BC353:BE353"/>
    <mergeCell ref="BF353:BK353"/>
    <mergeCell ref="C237:C256"/>
    <mergeCell ref="C257:C264"/>
    <mergeCell ref="AV202:AV203"/>
    <mergeCell ref="AW202:AZ202"/>
    <mergeCell ref="BA202:BA203"/>
    <mergeCell ref="BB202:BB203"/>
    <mergeCell ref="BE202:BE203"/>
    <mergeCell ref="BF202:BI202"/>
    <mergeCell ref="BD201:BD203"/>
    <mergeCell ref="BE201:BK201"/>
    <mergeCell ref="BL201:BL203"/>
    <mergeCell ref="BM201:BM203"/>
    <mergeCell ref="BN201:BT201"/>
    <mergeCell ref="N201:N203"/>
    <mergeCell ref="O201:O203"/>
    <mergeCell ref="P201:P203"/>
    <mergeCell ref="Q201:Q203"/>
    <mergeCell ref="R201:R203"/>
    <mergeCell ref="AS202:AS203"/>
    <mergeCell ref="X201:Y201"/>
    <mergeCell ref="Z201:AA201"/>
    <mergeCell ref="AB201:AB203"/>
    <mergeCell ref="AC201:AC203"/>
    <mergeCell ref="AD201:AJ201"/>
    <mergeCell ref="AK201:AK203"/>
    <mergeCell ref="AD202:AD203"/>
    <mergeCell ref="AE202:AH202"/>
    <mergeCell ref="AI202:AI203"/>
    <mergeCell ref="AB261:AB264"/>
    <mergeCell ref="AT253:AT256"/>
    <mergeCell ref="AU253:AU256"/>
    <mergeCell ref="BC253:BC256"/>
    <mergeCell ref="B313:B348"/>
    <mergeCell ref="C313:C336"/>
    <mergeCell ref="C337:C348"/>
    <mergeCell ref="B350:B353"/>
    <mergeCell ref="B265:B284"/>
    <mergeCell ref="C265:C284"/>
    <mergeCell ref="B285:B312"/>
    <mergeCell ref="C285:C300"/>
    <mergeCell ref="C301:C312"/>
    <mergeCell ref="W352:AA352"/>
    <mergeCell ref="AB352:AJ353"/>
    <mergeCell ref="AK352:AM352"/>
    <mergeCell ref="AN352:AS352"/>
    <mergeCell ref="W201:W203"/>
    <mergeCell ref="B201:B203"/>
    <mergeCell ref="C201:C203"/>
    <mergeCell ref="J201:J203"/>
    <mergeCell ref="K201:K203"/>
    <mergeCell ref="L201:L203"/>
    <mergeCell ref="M201:M203"/>
    <mergeCell ref="J345:J348"/>
    <mergeCell ref="K345:K348"/>
    <mergeCell ref="L345:L348"/>
    <mergeCell ref="M345:M348"/>
    <mergeCell ref="N345:N348"/>
    <mergeCell ref="O345:O348"/>
    <mergeCell ref="AK337:AK340"/>
    <mergeCell ref="AL337:AL340"/>
    <mergeCell ref="AK321:AK324"/>
    <mergeCell ref="AK341:AK344"/>
    <mergeCell ref="B205:B264"/>
    <mergeCell ref="C205:C236"/>
    <mergeCell ref="BX198:CC198"/>
    <mergeCell ref="W199:AA199"/>
    <mergeCell ref="AK199:AM199"/>
    <mergeCell ref="AN199:AS199"/>
    <mergeCell ref="BC199:BE199"/>
    <mergeCell ref="BF199:BK199"/>
    <mergeCell ref="BU199:BW199"/>
    <mergeCell ref="BX199:CC199"/>
    <mergeCell ref="B196:B199"/>
    <mergeCell ref="BU201:CC203"/>
    <mergeCell ref="BJ202:BJ203"/>
    <mergeCell ref="BK202:BK203"/>
    <mergeCell ref="BN202:BN203"/>
    <mergeCell ref="BO202:BR202"/>
    <mergeCell ref="AL201:AL203"/>
    <mergeCell ref="AM201:AS201"/>
    <mergeCell ref="AT201:AT203"/>
    <mergeCell ref="AU201:AU203"/>
    <mergeCell ref="AV201:BB201"/>
    <mergeCell ref="BC201:BC203"/>
    <mergeCell ref="AM202:AM203"/>
    <mergeCell ref="AN202:AQ202"/>
    <mergeCell ref="AR202:AR203"/>
    <mergeCell ref="AN198:AS198"/>
    <mergeCell ref="AT198:BB199"/>
    <mergeCell ref="BC198:BE198"/>
    <mergeCell ref="BF198:BK198"/>
    <mergeCell ref="BX196:CC196"/>
    <mergeCell ref="W197:AA197"/>
    <mergeCell ref="AJ202:AJ203"/>
    <mergeCell ref="BS202:BS203"/>
    <mergeCell ref="BT202:BT203"/>
    <mergeCell ref="AK197:AM197"/>
    <mergeCell ref="AN197:AS197"/>
    <mergeCell ref="AT197:BB197"/>
    <mergeCell ref="BC197:BE197"/>
    <mergeCell ref="BF197:BK197"/>
    <mergeCell ref="BL197:BT197"/>
    <mergeCell ref="AN196:AS196"/>
    <mergeCell ref="AT196:BB196"/>
    <mergeCell ref="BC196:BE196"/>
    <mergeCell ref="BF196:BK196"/>
    <mergeCell ref="BL196:BT196"/>
    <mergeCell ref="BU196:BW196"/>
    <mergeCell ref="W196:AA196"/>
    <mergeCell ref="AB196:AJ196"/>
    <mergeCell ref="AK196:AM196"/>
    <mergeCell ref="BL198:BT199"/>
    <mergeCell ref="BU198:BW198"/>
    <mergeCell ref="B167:B194"/>
    <mergeCell ref="C167:C182"/>
    <mergeCell ref="C183:C194"/>
    <mergeCell ref="C67:C86"/>
    <mergeCell ref="C87:C102"/>
    <mergeCell ref="B103:B166"/>
    <mergeCell ref="C103:C134"/>
    <mergeCell ref="C135:C154"/>
    <mergeCell ref="C155:C166"/>
    <mergeCell ref="B11:B54"/>
    <mergeCell ref="C11:C30"/>
    <mergeCell ref="C31:C42"/>
    <mergeCell ref="C43:C54"/>
    <mergeCell ref="B55:B102"/>
    <mergeCell ref="C55:C66"/>
    <mergeCell ref="BU483:CC483"/>
    <mergeCell ref="BU484:CC484"/>
    <mergeCell ref="J483:J486"/>
    <mergeCell ref="K483:K486"/>
    <mergeCell ref="L483:L486"/>
    <mergeCell ref="M483:M486"/>
    <mergeCell ref="N483:N486"/>
    <mergeCell ref="O483:O486"/>
    <mergeCell ref="BU475:CC475"/>
    <mergeCell ref="BU476:CC476"/>
    <mergeCell ref="BU477:CC477"/>
    <mergeCell ref="BU478:CC478"/>
    <mergeCell ref="J479:J482"/>
    <mergeCell ref="K479:K482"/>
    <mergeCell ref="L479:L482"/>
    <mergeCell ref="M479:M482"/>
    <mergeCell ref="N479:N482"/>
    <mergeCell ref="BU485:CC485"/>
    <mergeCell ref="BU486:CC486"/>
    <mergeCell ref="AT483:AT486"/>
    <mergeCell ref="AU483:AU486"/>
    <mergeCell ref="BC483:BC486"/>
    <mergeCell ref="BD483:BD486"/>
    <mergeCell ref="BL483:BL486"/>
    <mergeCell ref="BM483:BM486"/>
    <mergeCell ref="P483:P486"/>
    <mergeCell ref="Q483:Q486"/>
    <mergeCell ref="AB483:AB486"/>
    <mergeCell ref="AC483:AC486"/>
    <mergeCell ref="AK483:AK486"/>
    <mergeCell ref="AL483:AL486"/>
    <mergeCell ref="BU479:CC479"/>
    <mergeCell ref="BU480:CC480"/>
    <mergeCell ref="BU481:CC481"/>
    <mergeCell ref="BU482:CC482"/>
    <mergeCell ref="AT479:AT482"/>
    <mergeCell ref="AU479:AU482"/>
    <mergeCell ref="BC479:BC482"/>
    <mergeCell ref="BD479:BD482"/>
    <mergeCell ref="BL479:BL482"/>
    <mergeCell ref="BM479:BM482"/>
    <mergeCell ref="P479:P482"/>
    <mergeCell ref="Q479:Q482"/>
    <mergeCell ref="AB479:AB482"/>
    <mergeCell ref="AC479:AC482"/>
    <mergeCell ref="AK479:AK482"/>
    <mergeCell ref="AL479:AL482"/>
    <mergeCell ref="AT475:AT478"/>
    <mergeCell ref="AU475:AU478"/>
    <mergeCell ref="BC475:BC478"/>
    <mergeCell ref="BD475:BD478"/>
    <mergeCell ref="BL475:BL478"/>
    <mergeCell ref="BM475:BM478"/>
    <mergeCell ref="P475:P478"/>
    <mergeCell ref="Q475:Q478"/>
    <mergeCell ref="AB475:AB478"/>
    <mergeCell ref="AC475:AC478"/>
    <mergeCell ref="AK475:AK478"/>
    <mergeCell ref="AL475:AL478"/>
    <mergeCell ref="BU471:CC471"/>
    <mergeCell ref="BU472:CC472"/>
    <mergeCell ref="BU473:CC473"/>
    <mergeCell ref="BU474:CC474"/>
    <mergeCell ref="J475:J478"/>
    <mergeCell ref="K475:K478"/>
    <mergeCell ref="L475:L478"/>
    <mergeCell ref="M475:M478"/>
    <mergeCell ref="N475:N478"/>
    <mergeCell ref="O475:O478"/>
    <mergeCell ref="AT471:AT474"/>
    <mergeCell ref="AU471:AU474"/>
    <mergeCell ref="BC471:BC474"/>
    <mergeCell ref="BD471:BD474"/>
    <mergeCell ref="BL471:BL474"/>
    <mergeCell ref="BM471:BM474"/>
    <mergeCell ref="P471:P474"/>
    <mergeCell ref="Q471:Q474"/>
    <mergeCell ref="AB471:AB474"/>
    <mergeCell ref="AC471:AC474"/>
    <mergeCell ref="AK471:AK474"/>
    <mergeCell ref="AL471:AL474"/>
    <mergeCell ref="BU467:CC467"/>
    <mergeCell ref="BU468:CC468"/>
    <mergeCell ref="BU469:CC469"/>
    <mergeCell ref="BU470:CC470"/>
    <mergeCell ref="J471:J474"/>
    <mergeCell ref="K471:K474"/>
    <mergeCell ref="L471:L474"/>
    <mergeCell ref="M471:M474"/>
    <mergeCell ref="N471:N474"/>
    <mergeCell ref="O471:O474"/>
    <mergeCell ref="AT467:AT470"/>
    <mergeCell ref="AU467:AU470"/>
    <mergeCell ref="BC467:BC470"/>
    <mergeCell ref="BD467:BD470"/>
    <mergeCell ref="BL467:BL470"/>
    <mergeCell ref="BM467:BM470"/>
    <mergeCell ref="P467:P470"/>
    <mergeCell ref="Q467:Q470"/>
    <mergeCell ref="AB467:AB470"/>
    <mergeCell ref="AC467:AC470"/>
    <mergeCell ref="AK467:AK470"/>
    <mergeCell ref="AL467:AL470"/>
    <mergeCell ref="J467:J470"/>
    <mergeCell ref="K467:K470"/>
    <mergeCell ref="L467:L470"/>
    <mergeCell ref="M467:M470"/>
    <mergeCell ref="N467:N470"/>
    <mergeCell ref="O467:O470"/>
    <mergeCell ref="BU459:CC459"/>
    <mergeCell ref="BU460:CC460"/>
    <mergeCell ref="BU461:CC461"/>
    <mergeCell ref="BU462:CC462"/>
    <mergeCell ref="J463:J466"/>
    <mergeCell ref="K463:K466"/>
    <mergeCell ref="L463:L466"/>
    <mergeCell ref="M463:M466"/>
    <mergeCell ref="N463:N466"/>
    <mergeCell ref="O463:O466"/>
    <mergeCell ref="AT459:AT462"/>
    <mergeCell ref="AU459:AU462"/>
    <mergeCell ref="BC459:BC462"/>
    <mergeCell ref="BD459:BD462"/>
    <mergeCell ref="BL459:BL462"/>
    <mergeCell ref="BM459:BM462"/>
    <mergeCell ref="P459:P462"/>
    <mergeCell ref="Q459:Q462"/>
    <mergeCell ref="AB459:AB462"/>
    <mergeCell ref="AC459:AC462"/>
    <mergeCell ref="AK459:AK462"/>
    <mergeCell ref="AL459:AL462"/>
    <mergeCell ref="BU463:CC463"/>
    <mergeCell ref="BU464:CC464"/>
    <mergeCell ref="BU465:CC465"/>
    <mergeCell ref="BU466:CC466"/>
    <mergeCell ref="J459:J462"/>
    <mergeCell ref="K459:K462"/>
    <mergeCell ref="L459:L462"/>
    <mergeCell ref="M459:M462"/>
    <mergeCell ref="N459:N462"/>
    <mergeCell ref="O459:O462"/>
    <mergeCell ref="AT455:AT458"/>
    <mergeCell ref="AU455:AU458"/>
    <mergeCell ref="BC455:BC458"/>
    <mergeCell ref="BD455:BD458"/>
    <mergeCell ref="BL455:BL458"/>
    <mergeCell ref="BM455:BM458"/>
    <mergeCell ref="P455:P458"/>
    <mergeCell ref="Q455:Q458"/>
    <mergeCell ref="AB455:AB458"/>
    <mergeCell ref="AC455:AC458"/>
    <mergeCell ref="AK455:AK458"/>
    <mergeCell ref="AL455:AL458"/>
    <mergeCell ref="AT463:AT466"/>
    <mergeCell ref="AU463:AU466"/>
    <mergeCell ref="BC463:BC466"/>
    <mergeCell ref="BD463:BD466"/>
    <mergeCell ref="BL463:BL466"/>
    <mergeCell ref="BM463:BM466"/>
    <mergeCell ref="P463:P466"/>
    <mergeCell ref="Q463:Q466"/>
    <mergeCell ref="AB463:AB466"/>
    <mergeCell ref="AC463:AC466"/>
    <mergeCell ref="AK463:AK466"/>
    <mergeCell ref="AL463:AL466"/>
    <mergeCell ref="BU451:CC451"/>
    <mergeCell ref="BU452:CC452"/>
    <mergeCell ref="BU453:CC453"/>
    <mergeCell ref="BU454:CC454"/>
    <mergeCell ref="J455:J458"/>
    <mergeCell ref="K455:K458"/>
    <mergeCell ref="L455:L458"/>
    <mergeCell ref="M455:M458"/>
    <mergeCell ref="N455:N458"/>
    <mergeCell ref="O455:O458"/>
    <mergeCell ref="AT451:AT454"/>
    <mergeCell ref="AU451:AU454"/>
    <mergeCell ref="BC451:BC454"/>
    <mergeCell ref="BD451:BD454"/>
    <mergeCell ref="BL451:BL454"/>
    <mergeCell ref="BM451:BM454"/>
    <mergeCell ref="P451:P454"/>
    <mergeCell ref="Q451:Q454"/>
    <mergeCell ref="AB451:AB454"/>
    <mergeCell ref="AC451:AC454"/>
    <mergeCell ref="AK451:AK454"/>
    <mergeCell ref="AL451:AL454"/>
    <mergeCell ref="BU455:CC455"/>
    <mergeCell ref="BU456:CC456"/>
    <mergeCell ref="BU457:CC457"/>
    <mergeCell ref="BU458:CC458"/>
    <mergeCell ref="J451:J454"/>
    <mergeCell ref="K451:K454"/>
    <mergeCell ref="L451:L454"/>
    <mergeCell ref="M451:M454"/>
    <mergeCell ref="N451:N454"/>
    <mergeCell ref="O451:O454"/>
    <mergeCell ref="BU443:CC443"/>
    <mergeCell ref="BU444:CC444"/>
    <mergeCell ref="BU445:CC445"/>
    <mergeCell ref="BU446:CC446"/>
    <mergeCell ref="J447:J450"/>
    <mergeCell ref="K447:K450"/>
    <mergeCell ref="L447:L450"/>
    <mergeCell ref="M447:M450"/>
    <mergeCell ref="N447:N450"/>
    <mergeCell ref="O447:O450"/>
    <mergeCell ref="AT443:AT446"/>
    <mergeCell ref="AU443:AU446"/>
    <mergeCell ref="BC443:BC446"/>
    <mergeCell ref="BD443:BD446"/>
    <mergeCell ref="BL443:BL446"/>
    <mergeCell ref="BM443:BM446"/>
    <mergeCell ref="P443:P446"/>
    <mergeCell ref="Q443:Q446"/>
    <mergeCell ref="AB443:AB446"/>
    <mergeCell ref="AC443:AC446"/>
    <mergeCell ref="AK443:AK446"/>
    <mergeCell ref="AL443:AL446"/>
    <mergeCell ref="BU447:CC447"/>
    <mergeCell ref="BU448:CC448"/>
    <mergeCell ref="BU449:CC449"/>
    <mergeCell ref="BU450:CC450"/>
    <mergeCell ref="J443:J446"/>
    <mergeCell ref="K443:K446"/>
    <mergeCell ref="L443:L446"/>
    <mergeCell ref="M443:M446"/>
    <mergeCell ref="N443:N446"/>
    <mergeCell ref="O443:O446"/>
    <mergeCell ref="AT439:AT442"/>
    <mergeCell ref="AU439:AU442"/>
    <mergeCell ref="BC439:BC442"/>
    <mergeCell ref="BD439:BD442"/>
    <mergeCell ref="BL439:BL442"/>
    <mergeCell ref="BM439:BM442"/>
    <mergeCell ref="P439:P442"/>
    <mergeCell ref="Q439:Q442"/>
    <mergeCell ref="AB439:AB442"/>
    <mergeCell ref="AC439:AC442"/>
    <mergeCell ref="AK439:AK442"/>
    <mergeCell ref="AL439:AL442"/>
    <mergeCell ref="AT447:AT450"/>
    <mergeCell ref="AU447:AU450"/>
    <mergeCell ref="BC447:BC450"/>
    <mergeCell ref="BD447:BD450"/>
    <mergeCell ref="BL447:BL450"/>
    <mergeCell ref="BM447:BM450"/>
    <mergeCell ref="P447:P450"/>
    <mergeCell ref="Q447:Q450"/>
    <mergeCell ref="AB447:AB450"/>
    <mergeCell ref="AC447:AC450"/>
    <mergeCell ref="AK447:AK450"/>
    <mergeCell ref="AL447:AL450"/>
    <mergeCell ref="BU435:CC435"/>
    <mergeCell ref="BU436:CC436"/>
    <mergeCell ref="BU437:CC437"/>
    <mergeCell ref="BU438:CC438"/>
    <mergeCell ref="J439:J442"/>
    <mergeCell ref="K439:K442"/>
    <mergeCell ref="L439:L442"/>
    <mergeCell ref="M439:M442"/>
    <mergeCell ref="N439:N442"/>
    <mergeCell ref="O439:O442"/>
    <mergeCell ref="AT435:AT438"/>
    <mergeCell ref="AU435:AU438"/>
    <mergeCell ref="BC435:BC438"/>
    <mergeCell ref="BD435:BD438"/>
    <mergeCell ref="BL435:BL438"/>
    <mergeCell ref="BM435:BM438"/>
    <mergeCell ref="P435:P438"/>
    <mergeCell ref="Q435:Q438"/>
    <mergeCell ref="AB435:AB438"/>
    <mergeCell ref="AC435:AC438"/>
    <mergeCell ref="AK435:AK438"/>
    <mergeCell ref="AL435:AL438"/>
    <mergeCell ref="BU439:CC439"/>
    <mergeCell ref="BU440:CC440"/>
    <mergeCell ref="BU441:CC441"/>
    <mergeCell ref="BU442:CC442"/>
    <mergeCell ref="J435:J438"/>
    <mergeCell ref="K435:K438"/>
    <mergeCell ref="L435:L438"/>
    <mergeCell ref="M435:M438"/>
    <mergeCell ref="N435:N438"/>
    <mergeCell ref="O435:O438"/>
    <mergeCell ref="BU427:CC427"/>
    <mergeCell ref="BU428:CC428"/>
    <mergeCell ref="BU429:CC429"/>
    <mergeCell ref="BU430:CC430"/>
    <mergeCell ref="J431:J434"/>
    <mergeCell ref="K431:K434"/>
    <mergeCell ref="L431:L434"/>
    <mergeCell ref="M431:M434"/>
    <mergeCell ref="N431:N434"/>
    <mergeCell ref="O431:O434"/>
    <mergeCell ref="AT427:AT430"/>
    <mergeCell ref="AU427:AU430"/>
    <mergeCell ref="BC427:BC430"/>
    <mergeCell ref="BD427:BD430"/>
    <mergeCell ref="BL427:BL430"/>
    <mergeCell ref="BM427:BM430"/>
    <mergeCell ref="P427:P430"/>
    <mergeCell ref="Q427:Q430"/>
    <mergeCell ref="AB427:AB430"/>
    <mergeCell ref="AC427:AC430"/>
    <mergeCell ref="AK427:AK430"/>
    <mergeCell ref="AL427:AL430"/>
    <mergeCell ref="BU431:CC431"/>
    <mergeCell ref="BU432:CC432"/>
    <mergeCell ref="BU433:CC433"/>
    <mergeCell ref="BU434:CC434"/>
    <mergeCell ref="J427:J430"/>
    <mergeCell ref="K427:K430"/>
    <mergeCell ref="L427:L430"/>
    <mergeCell ref="M427:M430"/>
    <mergeCell ref="N427:N430"/>
    <mergeCell ref="O427:O430"/>
    <mergeCell ref="AT423:AT426"/>
    <mergeCell ref="AU423:AU426"/>
    <mergeCell ref="BC423:BC426"/>
    <mergeCell ref="BD423:BD426"/>
    <mergeCell ref="BL423:BL426"/>
    <mergeCell ref="BM423:BM426"/>
    <mergeCell ref="P423:P426"/>
    <mergeCell ref="Q423:Q426"/>
    <mergeCell ref="AB423:AB426"/>
    <mergeCell ref="AC423:AC426"/>
    <mergeCell ref="AK423:AK426"/>
    <mergeCell ref="AL423:AL426"/>
    <mergeCell ref="AT431:AT434"/>
    <mergeCell ref="AU431:AU434"/>
    <mergeCell ref="BC431:BC434"/>
    <mergeCell ref="BD431:BD434"/>
    <mergeCell ref="BL431:BL434"/>
    <mergeCell ref="BM431:BM434"/>
    <mergeCell ref="P431:P434"/>
    <mergeCell ref="Q431:Q434"/>
    <mergeCell ref="AC431:AC434"/>
    <mergeCell ref="AK431:AK434"/>
    <mergeCell ref="AL431:AL434"/>
    <mergeCell ref="BU419:CC419"/>
    <mergeCell ref="BU420:CC420"/>
    <mergeCell ref="BU421:CC421"/>
    <mergeCell ref="BU422:CC422"/>
    <mergeCell ref="J423:J426"/>
    <mergeCell ref="K423:K426"/>
    <mergeCell ref="L423:L426"/>
    <mergeCell ref="M423:M426"/>
    <mergeCell ref="N423:N426"/>
    <mergeCell ref="O423:O426"/>
    <mergeCell ref="AT419:AT422"/>
    <mergeCell ref="AU419:AU422"/>
    <mergeCell ref="BC419:BC422"/>
    <mergeCell ref="BD419:BD422"/>
    <mergeCell ref="BL419:BL422"/>
    <mergeCell ref="BM419:BM422"/>
    <mergeCell ref="P419:P422"/>
    <mergeCell ref="Q419:Q422"/>
    <mergeCell ref="AB419:AB422"/>
    <mergeCell ref="AC419:AC422"/>
    <mergeCell ref="AK419:AK422"/>
    <mergeCell ref="AL419:AL422"/>
    <mergeCell ref="BU423:CC423"/>
    <mergeCell ref="BU424:CC424"/>
    <mergeCell ref="BU425:CC425"/>
    <mergeCell ref="BU426:CC426"/>
    <mergeCell ref="J419:J422"/>
    <mergeCell ref="K419:K422"/>
    <mergeCell ref="L419:L422"/>
    <mergeCell ref="M419:M422"/>
    <mergeCell ref="N419:N422"/>
    <mergeCell ref="O419:O422"/>
    <mergeCell ref="BU411:CC411"/>
    <mergeCell ref="BU412:CC412"/>
    <mergeCell ref="BU413:CC413"/>
    <mergeCell ref="BU414:CC414"/>
    <mergeCell ref="J415:J418"/>
    <mergeCell ref="K415:K418"/>
    <mergeCell ref="L415:L418"/>
    <mergeCell ref="M415:M418"/>
    <mergeCell ref="N415:N418"/>
    <mergeCell ref="O415:O418"/>
    <mergeCell ref="AT411:AT414"/>
    <mergeCell ref="AU411:AU414"/>
    <mergeCell ref="BC411:BC414"/>
    <mergeCell ref="BD411:BD414"/>
    <mergeCell ref="BL411:BL414"/>
    <mergeCell ref="BM411:BM414"/>
    <mergeCell ref="P411:P414"/>
    <mergeCell ref="Q411:Q414"/>
    <mergeCell ref="AB411:AB414"/>
    <mergeCell ref="AC411:AC414"/>
    <mergeCell ref="AK411:AK414"/>
    <mergeCell ref="AL411:AL414"/>
    <mergeCell ref="BU415:CC415"/>
    <mergeCell ref="BU416:CC416"/>
    <mergeCell ref="BU417:CC417"/>
    <mergeCell ref="BU418:CC418"/>
    <mergeCell ref="J411:J414"/>
    <mergeCell ref="K411:K414"/>
    <mergeCell ref="L411:L414"/>
    <mergeCell ref="M411:M414"/>
    <mergeCell ref="N411:N414"/>
    <mergeCell ref="O411:O414"/>
    <mergeCell ref="AT407:AT410"/>
    <mergeCell ref="AU407:AU410"/>
    <mergeCell ref="BC407:BC410"/>
    <mergeCell ref="BD407:BD410"/>
    <mergeCell ref="BL407:BL410"/>
    <mergeCell ref="BM407:BM410"/>
    <mergeCell ref="P407:P410"/>
    <mergeCell ref="Q407:Q410"/>
    <mergeCell ref="AB407:AB410"/>
    <mergeCell ref="AC407:AC410"/>
    <mergeCell ref="AK407:AK410"/>
    <mergeCell ref="AL407:AL410"/>
    <mergeCell ref="AT415:AT418"/>
    <mergeCell ref="AU415:AU418"/>
    <mergeCell ref="BC415:BC418"/>
    <mergeCell ref="BD415:BD418"/>
    <mergeCell ref="BL415:BL418"/>
    <mergeCell ref="BM415:BM418"/>
    <mergeCell ref="P415:P418"/>
    <mergeCell ref="Q415:Q418"/>
    <mergeCell ref="R407:R410"/>
    <mergeCell ref="R411:R414"/>
    <mergeCell ref="R415:R418"/>
    <mergeCell ref="AB415:AB418"/>
    <mergeCell ref="AC415:AC418"/>
    <mergeCell ref="AK415:AK418"/>
    <mergeCell ref="AL415:AL418"/>
    <mergeCell ref="BU403:CC403"/>
    <mergeCell ref="BU404:CC404"/>
    <mergeCell ref="BU405:CC405"/>
    <mergeCell ref="BU406:CC406"/>
    <mergeCell ref="J407:J410"/>
    <mergeCell ref="K407:K410"/>
    <mergeCell ref="L407:L410"/>
    <mergeCell ref="M407:M410"/>
    <mergeCell ref="N407:N410"/>
    <mergeCell ref="O407:O410"/>
    <mergeCell ref="AT403:AT406"/>
    <mergeCell ref="AU403:AU406"/>
    <mergeCell ref="BC403:BC406"/>
    <mergeCell ref="BD403:BD406"/>
    <mergeCell ref="BL403:BL406"/>
    <mergeCell ref="BM403:BM406"/>
    <mergeCell ref="P403:P406"/>
    <mergeCell ref="Q403:Q406"/>
    <mergeCell ref="AB403:AB406"/>
    <mergeCell ref="AC403:AC406"/>
    <mergeCell ref="AK403:AK406"/>
    <mergeCell ref="AL403:AL406"/>
    <mergeCell ref="BU407:CC407"/>
    <mergeCell ref="BU408:CC408"/>
    <mergeCell ref="BU409:CC409"/>
    <mergeCell ref="BU410:CC410"/>
    <mergeCell ref="J403:J406"/>
    <mergeCell ref="K403:K406"/>
    <mergeCell ref="L403:L406"/>
    <mergeCell ref="M403:M406"/>
    <mergeCell ref="N403:N406"/>
    <mergeCell ref="O403:O406"/>
    <mergeCell ref="BU395:CC395"/>
    <mergeCell ref="BU396:CC396"/>
    <mergeCell ref="BU397:CC397"/>
    <mergeCell ref="BU398:CC398"/>
    <mergeCell ref="J399:J402"/>
    <mergeCell ref="K399:K402"/>
    <mergeCell ref="L399:L402"/>
    <mergeCell ref="M399:M402"/>
    <mergeCell ref="N399:N402"/>
    <mergeCell ref="O399:O402"/>
    <mergeCell ref="AT395:AT398"/>
    <mergeCell ref="AU395:AU398"/>
    <mergeCell ref="BC395:BC398"/>
    <mergeCell ref="BD395:BD398"/>
    <mergeCell ref="BL395:BL398"/>
    <mergeCell ref="BM395:BM398"/>
    <mergeCell ref="P395:P398"/>
    <mergeCell ref="Q395:Q398"/>
    <mergeCell ref="AB395:AB398"/>
    <mergeCell ref="AC395:AC398"/>
    <mergeCell ref="AK395:AK398"/>
    <mergeCell ref="AL395:AL398"/>
    <mergeCell ref="BU399:CC399"/>
    <mergeCell ref="BU400:CC400"/>
    <mergeCell ref="BU401:CC401"/>
    <mergeCell ref="BU402:CC402"/>
    <mergeCell ref="J395:J398"/>
    <mergeCell ref="K395:K398"/>
    <mergeCell ref="L395:L398"/>
    <mergeCell ref="M395:M398"/>
    <mergeCell ref="N395:N398"/>
    <mergeCell ref="O395:O398"/>
    <mergeCell ref="AT391:AT394"/>
    <mergeCell ref="AU391:AU394"/>
    <mergeCell ref="BC391:BC394"/>
    <mergeCell ref="BD391:BD394"/>
    <mergeCell ref="BL391:BL394"/>
    <mergeCell ref="BM391:BM394"/>
    <mergeCell ref="P391:P394"/>
    <mergeCell ref="Q391:Q394"/>
    <mergeCell ref="AB391:AB394"/>
    <mergeCell ref="AC391:AC394"/>
    <mergeCell ref="AK391:AK394"/>
    <mergeCell ref="AL391:AL394"/>
    <mergeCell ref="AT399:AT402"/>
    <mergeCell ref="AU399:AU402"/>
    <mergeCell ref="BC399:BC402"/>
    <mergeCell ref="BD399:BD402"/>
    <mergeCell ref="BL399:BL402"/>
    <mergeCell ref="BM399:BM402"/>
    <mergeCell ref="P399:P402"/>
    <mergeCell ref="Q399:Q402"/>
    <mergeCell ref="AB399:AB402"/>
    <mergeCell ref="AC399:AC402"/>
    <mergeCell ref="AK399:AK402"/>
    <mergeCell ref="AL399:AL402"/>
    <mergeCell ref="BU387:CC387"/>
    <mergeCell ref="BU388:CC388"/>
    <mergeCell ref="BU389:CC389"/>
    <mergeCell ref="BU390:CC390"/>
    <mergeCell ref="J391:J394"/>
    <mergeCell ref="K391:K394"/>
    <mergeCell ref="L391:L394"/>
    <mergeCell ref="M391:M394"/>
    <mergeCell ref="N391:N394"/>
    <mergeCell ref="O391:O394"/>
    <mergeCell ref="AT387:AT390"/>
    <mergeCell ref="AU387:AU390"/>
    <mergeCell ref="BC387:BC390"/>
    <mergeCell ref="BD387:BD390"/>
    <mergeCell ref="BL387:BL390"/>
    <mergeCell ref="BM387:BM390"/>
    <mergeCell ref="P387:P390"/>
    <mergeCell ref="Q387:Q390"/>
    <mergeCell ref="AB387:AB390"/>
    <mergeCell ref="AC387:AC390"/>
    <mergeCell ref="AK387:AK390"/>
    <mergeCell ref="AL387:AL390"/>
    <mergeCell ref="BU391:CC391"/>
    <mergeCell ref="BU392:CC392"/>
    <mergeCell ref="BU393:CC393"/>
    <mergeCell ref="BU394:CC394"/>
    <mergeCell ref="J387:J390"/>
    <mergeCell ref="K387:K390"/>
    <mergeCell ref="L387:L390"/>
    <mergeCell ref="M387:M390"/>
    <mergeCell ref="N387:N390"/>
    <mergeCell ref="O387:O390"/>
    <mergeCell ref="BU379:CC379"/>
    <mergeCell ref="BU380:CC380"/>
    <mergeCell ref="BU381:CC381"/>
    <mergeCell ref="BU382:CC382"/>
    <mergeCell ref="J383:J386"/>
    <mergeCell ref="K383:K386"/>
    <mergeCell ref="L383:L386"/>
    <mergeCell ref="M383:M386"/>
    <mergeCell ref="N383:N386"/>
    <mergeCell ref="O383:O386"/>
    <mergeCell ref="AT379:AT382"/>
    <mergeCell ref="AU379:AU382"/>
    <mergeCell ref="BC379:BC382"/>
    <mergeCell ref="BD379:BD382"/>
    <mergeCell ref="BL379:BL382"/>
    <mergeCell ref="BM379:BM382"/>
    <mergeCell ref="P379:P382"/>
    <mergeCell ref="Q379:Q382"/>
    <mergeCell ref="AB379:AB382"/>
    <mergeCell ref="AC379:AC382"/>
    <mergeCell ref="AK379:AK382"/>
    <mergeCell ref="AL379:AL382"/>
    <mergeCell ref="BU383:CC383"/>
    <mergeCell ref="BU384:CC384"/>
    <mergeCell ref="BU385:CC385"/>
    <mergeCell ref="BU386:CC386"/>
    <mergeCell ref="J379:J382"/>
    <mergeCell ref="K379:K382"/>
    <mergeCell ref="L379:L382"/>
    <mergeCell ref="M379:M382"/>
    <mergeCell ref="N379:N382"/>
    <mergeCell ref="O379:O382"/>
    <mergeCell ref="AT375:AT378"/>
    <mergeCell ref="AU375:AU378"/>
    <mergeCell ref="BC375:BC378"/>
    <mergeCell ref="BD375:BD378"/>
    <mergeCell ref="BL375:BL378"/>
    <mergeCell ref="BM375:BM378"/>
    <mergeCell ref="P375:P378"/>
    <mergeCell ref="Q375:Q378"/>
    <mergeCell ref="AB375:AB378"/>
    <mergeCell ref="AC375:AC378"/>
    <mergeCell ref="AK375:AK378"/>
    <mergeCell ref="AL375:AL378"/>
    <mergeCell ref="AT383:AT386"/>
    <mergeCell ref="AU383:AU386"/>
    <mergeCell ref="BC383:BC386"/>
    <mergeCell ref="BD383:BD386"/>
    <mergeCell ref="BL383:BL386"/>
    <mergeCell ref="BM383:BM386"/>
    <mergeCell ref="P383:P386"/>
    <mergeCell ref="Q383:Q386"/>
    <mergeCell ref="AB383:AB386"/>
    <mergeCell ref="AC383:AC386"/>
    <mergeCell ref="AK383:AK386"/>
    <mergeCell ref="AL383:AL386"/>
    <mergeCell ref="BU371:CC371"/>
    <mergeCell ref="BU372:CC372"/>
    <mergeCell ref="BU373:CC373"/>
    <mergeCell ref="BU374:CC374"/>
    <mergeCell ref="J375:J378"/>
    <mergeCell ref="K375:K378"/>
    <mergeCell ref="L375:L378"/>
    <mergeCell ref="M375:M378"/>
    <mergeCell ref="N375:N378"/>
    <mergeCell ref="O375:O378"/>
    <mergeCell ref="AT371:AT374"/>
    <mergeCell ref="AU371:AU374"/>
    <mergeCell ref="BC371:BC374"/>
    <mergeCell ref="BD371:BD374"/>
    <mergeCell ref="BL371:BL374"/>
    <mergeCell ref="BM371:BM374"/>
    <mergeCell ref="P371:P374"/>
    <mergeCell ref="Q371:Q374"/>
    <mergeCell ref="AB371:AB374"/>
    <mergeCell ref="AC371:AC374"/>
    <mergeCell ref="AK371:AK374"/>
    <mergeCell ref="AL371:AL374"/>
    <mergeCell ref="BU375:CC375"/>
    <mergeCell ref="BU376:CC376"/>
    <mergeCell ref="BU377:CC377"/>
    <mergeCell ref="BU378:CC378"/>
    <mergeCell ref="J371:J374"/>
    <mergeCell ref="K371:K374"/>
    <mergeCell ref="L371:L374"/>
    <mergeCell ref="M371:M374"/>
    <mergeCell ref="N371:N374"/>
    <mergeCell ref="O371:O374"/>
    <mergeCell ref="BU363:CC363"/>
    <mergeCell ref="BU364:CC364"/>
    <mergeCell ref="BU365:CC365"/>
    <mergeCell ref="BU366:CC366"/>
    <mergeCell ref="J367:J370"/>
    <mergeCell ref="K367:K370"/>
    <mergeCell ref="L367:L370"/>
    <mergeCell ref="M367:M370"/>
    <mergeCell ref="N367:N370"/>
    <mergeCell ref="O367:O370"/>
    <mergeCell ref="AT363:AT366"/>
    <mergeCell ref="AU363:AU366"/>
    <mergeCell ref="BC363:BC366"/>
    <mergeCell ref="BD363:BD366"/>
    <mergeCell ref="BL363:BL366"/>
    <mergeCell ref="BM363:BM366"/>
    <mergeCell ref="P363:P366"/>
    <mergeCell ref="Q363:Q366"/>
    <mergeCell ref="AB363:AB366"/>
    <mergeCell ref="AC363:AC366"/>
    <mergeCell ref="AK363:AK366"/>
    <mergeCell ref="AL363:AL366"/>
    <mergeCell ref="BU367:CC367"/>
    <mergeCell ref="BU368:CC368"/>
    <mergeCell ref="BU369:CC369"/>
    <mergeCell ref="BU370:CC370"/>
    <mergeCell ref="J363:J366"/>
    <mergeCell ref="K363:K366"/>
    <mergeCell ref="L363:L366"/>
    <mergeCell ref="M363:M366"/>
    <mergeCell ref="N363:N366"/>
    <mergeCell ref="O363:O366"/>
    <mergeCell ref="AT359:AT362"/>
    <mergeCell ref="AU359:AU362"/>
    <mergeCell ref="BC359:BC362"/>
    <mergeCell ref="BD359:BD362"/>
    <mergeCell ref="BL359:BL362"/>
    <mergeCell ref="BM359:BM362"/>
    <mergeCell ref="P359:P362"/>
    <mergeCell ref="Q359:Q362"/>
    <mergeCell ref="AB359:AB362"/>
    <mergeCell ref="AC359:AC362"/>
    <mergeCell ref="AK359:AK362"/>
    <mergeCell ref="AL359:AL362"/>
    <mergeCell ref="AT367:AT370"/>
    <mergeCell ref="AU367:AU370"/>
    <mergeCell ref="BC367:BC370"/>
    <mergeCell ref="BD367:BD370"/>
    <mergeCell ref="BL367:BL370"/>
    <mergeCell ref="BM367:BM370"/>
    <mergeCell ref="P367:P370"/>
    <mergeCell ref="Q367:Q370"/>
    <mergeCell ref="AB367:AB370"/>
    <mergeCell ref="AC367:AC370"/>
    <mergeCell ref="AK367:AK370"/>
    <mergeCell ref="AL367:AL370"/>
    <mergeCell ref="BU345:CC345"/>
    <mergeCell ref="BU346:CC346"/>
    <mergeCell ref="BU347:CC347"/>
    <mergeCell ref="BU348:CC348"/>
    <mergeCell ref="J359:J362"/>
    <mergeCell ref="K359:K362"/>
    <mergeCell ref="L359:L362"/>
    <mergeCell ref="M359:M362"/>
    <mergeCell ref="N359:N362"/>
    <mergeCell ref="O359:O362"/>
    <mergeCell ref="AT345:AT348"/>
    <mergeCell ref="AU345:AU348"/>
    <mergeCell ref="BC345:BC348"/>
    <mergeCell ref="BD345:BD348"/>
    <mergeCell ref="BL345:BL348"/>
    <mergeCell ref="BM345:BM348"/>
    <mergeCell ref="P345:P348"/>
    <mergeCell ref="Q345:Q348"/>
    <mergeCell ref="AB345:AB348"/>
    <mergeCell ref="AC345:AC348"/>
    <mergeCell ref="AK345:AK348"/>
    <mergeCell ref="AL345:AL348"/>
    <mergeCell ref="BU359:CC359"/>
    <mergeCell ref="BU360:CC360"/>
    <mergeCell ref="BU361:CC361"/>
    <mergeCell ref="BU362:CC362"/>
    <mergeCell ref="BC351:BE351"/>
    <mergeCell ref="BF351:BK351"/>
    <mergeCell ref="BL351:BT351"/>
    <mergeCell ref="BU351:BW351"/>
    <mergeCell ref="BX351:CC351"/>
    <mergeCell ref="BC350:BE350"/>
    <mergeCell ref="BU337:CC337"/>
    <mergeCell ref="BU338:CC338"/>
    <mergeCell ref="BU339:CC339"/>
    <mergeCell ref="BU340:CC340"/>
    <mergeCell ref="J341:J344"/>
    <mergeCell ref="K341:K344"/>
    <mergeCell ref="L341:L344"/>
    <mergeCell ref="M341:M344"/>
    <mergeCell ref="N341:N344"/>
    <mergeCell ref="O341:O344"/>
    <mergeCell ref="AT337:AT340"/>
    <mergeCell ref="AU337:AU340"/>
    <mergeCell ref="BC337:BC340"/>
    <mergeCell ref="BD337:BD340"/>
    <mergeCell ref="BL337:BL340"/>
    <mergeCell ref="BM337:BM340"/>
    <mergeCell ref="P337:P340"/>
    <mergeCell ref="Q337:Q340"/>
    <mergeCell ref="AB337:AB340"/>
    <mergeCell ref="AC337:AC340"/>
    <mergeCell ref="BU341:CC341"/>
    <mergeCell ref="BU342:CC342"/>
    <mergeCell ref="BU343:CC343"/>
    <mergeCell ref="BU344:CC344"/>
    <mergeCell ref="J337:J340"/>
    <mergeCell ref="K337:K340"/>
    <mergeCell ref="L337:L340"/>
    <mergeCell ref="M337:M340"/>
    <mergeCell ref="N337:N340"/>
    <mergeCell ref="O337:O340"/>
    <mergeCell ref="AT333:AT336"/>
    <mergeCell ref="AU333:AU336"/>
    <mergeCell ref="BC333:BC336"/>
    <mergeCell ref="BD333:BD336"/>
    <mergeCell ref="BL333:BL336"/>
    <mergeCell ref="BM333:BM336"/>
    <mergeCell ref="P333:P336"/>
    <mergeCell ref="Q333:Q336"/>
    <mergeCell ref="AB333:AB336"/>
    <mergeCell ref="AC333:AC336"/>
    <mergeCell ref="AK333:AK336"/>
    <mergeCell ref="AL333:AL336"/>
    <mergeCell ref="AT341:AT344"/>
    <mergeCell ref="AU341:AU344"/>
    <mergeCell ref="BC341:BC344"/>
    <mergeCell ref="BD341:BD344"/>
    <mergeCell ref="BL341:BL344"/>
    <mergeCell ref="BM341:BM344"/>
    <mergeCell ref="P341:P344"/>
    <mergeCell ref="Q341:Q344"/>
    <mergeCell ref="AB341:AB344"/>
    <mergeCell ref="AC341:AC344"/>
    <mergeCell ref="AL341:AL344"/>
    <mergeCell ref="BU329:CC329"/>
    <mergeCell ref="BU330:CC330"/>
    <mergeCell ref="BU331:CC331"/>
    <mergeCell ref="BU332:CC332"/>
    <mergeCell ref="J333:J336"/>
    <mergeCell ref="K333:K336"/>
    <mergeCell ref="L333:L336"/>
    <mergeCell ref="M333:M336"/>
    <mergeCell ref="N333:N336"/>
    <mergeCell ref="O333:O336"/>
    <mergeCell ref="AT329:AT332"/>
    <mergeCell ref="AU329:AU332"/>
    <mergeCell ref="BC329:BC332"/>
    <mergeCell ref="BD329:BD332"/>
    <mergeCell ref="BL329:BL332"/>
    <mergeCell ref="BM329:BM332"/>
    <mergeCell ref="P329:P332"/>
    <mergeCell ref="Q329:Q332"/>
    <mergeCell ref="AB329:AB332"/>
    <mergeCell ref="AC329:AC332"/>
    <mergeCell ref="AK329:AK332"/>
    <mergeCell ref="AL329:AL332"/>
    <mergeCell ref="BU333:CC333"/>
    <mergeCell ref="BU334:CC334"/>
    <mergeCell ref="BU335:CC335"/>
    <mergeCell ref="BU336:CC336"/>
    <mergeCell ref="J329:J332"/>
    <mergeCell ref="K329:K332"/>
    <mergeCell ref="L329:L332"/>
    <mergeCell ref="M329:M332"/>
    <mergeCell ref="N329:N332"/>
    <mergeCell ref="O329:O332"/>
    <mergeCell ref="BU321:CC321"/>
    <mergeCell ref="BU322:CC322"/>
    <mergeCell ref="BU323:CC323"/>
    <mergeCell ref="BU324:CC324"/>
    <mergeCell ref="J325:J328"/>
    <mergeCell ref="K325:K328"/>
    <mergeCell ref="L325:L328"/>
    <mergeCell ref="M325:M328"/>
    <mergeCell ref="N325:N328"/>
    <mergeCell ref="O325:O328"/>
    <mergeCell ref="AT321:AT324"/>
    <mergeCell ref="AU321:AU324"/>
    <mergeCell ref="BC321:BC324"/>
    <mergeCell ref="BD321:BD324"/>
    <mergeCell ref="BL321:BL324"/>
    <mergeCell ref="BM321:BM324"/>
    <mergeCell ref="P321:P324"/>
    <mergeCell ref="Q321:Q324"/>
    <mergeCell ref="AB321:AB324"/>
    <mergeCell ref="AC321:AC324"/>
    <mergeCell ref="AL321:AL324"/>
    <mergeCell ref="BU325:CC325"/>
    <mergeCell ref="BU326:CC326"/>
    <mergeCell ref="BU327:CC327"/>
    <mergeCell ref="BU328:CC328"/>
    <mergeCell ref="J321:J324"/>
    <mergeCell ref="K321:K324"/>
    <mergeCell ref="L321:L324"/>
    <mergeCell ref="M321:M324"/>
    <mergeCell ref="N321:N324"/>
    <mergeCell ref="O321:O324"/>
    <mergeCell ref="AT317:AT320"/>
    <mergeCell ref="AU317:AU320"/>
    <mergeCell ref="BC317:BC320"/>
    <mergeCell ref="BD317:BD320"/>
    <mergeCell ref="BL317:BL320"/>
    <mergeCell ref="BM317:BM320"/>
    <mergeCell ref="P317:P320"/>
    <mergeCell ref="Q317:Q320"/>
    <mergeCell ref="AB317:AB320"/>
    <mergeCell ref="AC317:AC320"/>
    <mergeCell ref="AK317:AK320"/>
    <mergeCell ref="AL317:AL320"/>
    <mergeCell ref="AT325:AT328"/>
    <mergeCell ref="AU325:AU328"/>
    <mergeCell ref="BC325:BC328"/>
    <mergeCell ref="BD325:BD328"/>
    <mergeCell ref="BL325:BL328"/>
    <mergeCell ref="BM325:BM328"/>
    <mergeCell ref="P325:P328"/>
    <mergeCell ref="Q325:Q328"/>
    <mergeCell ref="AB325:AB328"/>
    <mergeCell ref="R317:R320"/>
    <mergeCell ref="R321:R324"/>
    <mergeCell ref="R325:R328"/>
    <mergeCell ref="AC325:AC328"/>
    <mergeCell ref="AK325:AK328"/>
    <mergeCell ref="AL325:AL328"/>
    <mergeCell ref="BU313:CC313"/>
    <mergeCell ref="BU314:CC314"/>
    <mergeCell ref="BU315:CC315"/>
    <mergeCell ref="BU316:CC316"/>
    <mergeCell ref="J317:J320"/>
    <mergeCell ref="K317:K320"/>
    <mergeCell ref="L317:L320"/>
    <mergeCell ref="M317:M320"/>
    <mergeCell ref="N317:N320"/>
    <mergeCell ref="O317:O320"/>
    <mergeCell ref="AT313:AT316"/>
    <mergeCell ref="AU313:AU316"/>
    <mergeCell ref="BC313:BC316"/>
    <mergeCell ref="BD313:BD316"/>
    <mergeCell ref="BL313:BL316"/>
    <mergeCell ref="BM313:BM316"/>
    <mergeCell ref="P313:P316"/>
    <mergeCell ref="Q313:Q316"/>
    <mergeCell ref="AB313:AB316"/>
    <mergeCell ref="AC313:AC316"/>
    <mergeCell ref="AK313:AK316"/>
    <mergeCell ref="AL313:AL316"/>
    <mergeCell ref="BU317:CC317"/>
    <mergeCell ref="BU318:CC318"/>
    <mergeCell ref="BU319:CC319"/>
    <mergeCell ref="BU320:CC320"/>
    <mergeCell ref="J313:J316"/>
    <mergeCell ref="K313:K316"/>
    <mergeCell ref="L313:L316"/>
    <mergeCell ref="M313:M316"/>
    <mergeCell ref="N313:N316"/>
    <mergeCell ref="O313:O316"/>
    <mergeCell ref="BU305:CC305"/>
    <mergeCell ref="BU306:CC306"/>
    <mergeCell ref="BU307:CC307"/>
    <mergeCell ref="BU308:CC308"/>
    <mergeCell ref="J309:J312"/>
    <mergeCell ref="K309:K312"/>
    <mergeCell ref="L309:L312"/>
    <mergeCell ref="M309:M312"/>
    <mergeCell ref="N309:N312"/>
    <mergeCell ref="O309:O312"/>
    <mergeCell ref="AT305:AT308"/>
    <mergeCell ref="AU305:AU308"/>
    <mergeCell ref="BC305:BC308"/>
    <mergeCell ref="BD305:BD308"/>
    <mergeCell ref="BL305:BL308"/>
    <mergeCell ref="BM305:BM308"/>
    <mergeCell ref="P305:P308"/>
    <mergeCell ref="Q305:Q308"/>
    <mergeCell ref="AB305:AB308"/>
    <mergeCell ref="AC305:AC308"/>
    <mergeCell ref="AK305:AK308"/>
    <mergeCell ref="AL305:AL308"/>
    <mergeCell ref="BU309:CC309"/>
    <mergeCell ref="BU310:CC310"/>
    <mergeCell ref="BU311:CC311"/>
    <mergeCell ref="BU312:CC312"/>
    <mergeCell ref="J305:J308"/>
    <mergeCell ref="K305:K308"/>
    <mergeCell ref="L305:L308"/>
    <mergeCell ref="M305:M308"/>
    <mergeCell ref="N305:N308"/>
    <mergeCell ref="O305:O308"/>
    <mergeCell ref="AT301:AT304"/>
    <mergeCell ref="AU301:AU304"/>
    <mergeCell ref="BC301:BC304"/>
    <mergeCell ref="BD301:BD304"/>
    <mergeCell ref="BL301:BL304"/>
    <mergeCell ref="BM301:BM304"/>
    <mergeCell ref="P301:P304"/>
    <mergeCell ref="Q301:Q304"/>
    <mergeCell ref="AB301:AB304"/>
    <mergeCell ref="AC301:AC304"/>
    <mergeCell ref="AK301:AK304"/>
    <mergeCell ref="AL301:AL304"/>
    <mergeCell ref="AT309:AT312"/>
    <mergeCell ref="AU309:AU312"/>
    <mergeCell ref="BC309:BC312"/>
    <mergeCell ref="BD309:BD312"/>
    <mergeCell ref="BL309:BL312"/>
    <mergeCell ref="BM309:BM312"/>
    <mergeCell ref="P309:P312"/>
    <mergeCell ref="Q309:Q312"/>
    <mergeCell ref="AB309:AB312"/>
    <mergeCell ref="AC309:AC312"/>
    <mergeCell ref="AK309:AK312"/>
    <mergeCell ref="AL309:AL312"/>
    <mergeCell ref="BU297:CC297"/>
    <mergeCell ref="BU298:CC298"/>
    <mergeCell ref="BU299:CC299"/>
    <mergeCell ref="BU300:CC300"/>
    <mergeCell ref="J301:J304"/>
    <mergeCell ref="K301:K304"/>
    <mergeCell ref="L301:L304"/>
    <mergeCell ref="M301:M304"/>
    <mergeCell ref="N301:N304"/>
    <mergeCell ref="O301:O304"/>
    <mergeCell ref="AT297:AT300"/>
    <mergeCell ref="AU297:AU300"/>
    <mergeCell ref="BC297:BC300"/>
    <mergeCell ref="BD297:BD300"/>
    <mergeCell ref="BL297:BL300"/>
    <mergeCell ref="BM297:BM300"/>
    <mergeCell ref="P297:P300"/>
    <mergeCell ref="Q297:Q300"/>
    <mergeCell ref="AB297:AB300"/>
    <mergeCell ref="AC297:AC300"/>
    <mergeCell ref="AK297:AK300"/>
    <mergeCell ref="AL297:AL300"/>
    <mergeCell ref="BU301:CC301"/>
    <mergeCell ref="BU302:CC302"/>
    <mergeCell ref="BU303:CC303"/>
    <mergeCell ref="BU304:CC304"/>
    <mergeCell ref="J297:J300"/>
    <mergeCell ref="K297:K300"/>
    <mergeCell ref="L297:L300"/>
    <mergeCell ref="M297:M300"/>
    <mergeCell ref="N297:N300"/>
    <mergeCell ref="O297:O300"/>
    <mergeCell ref="BU289:CC289"/>
    <mergeCell ref="BU290:CC290"/>
    <mergeCell ref="BU291:CC291"/>
    <mergeCell ref="BU292:CC292"/>
    <mergeCell ref="J293:J296"/>
    <mergeCell ref="K293:K296"/>
    <mergeCell ref="L293:L296"/>
    <mergeCell ref="M293:M296"/>
    <mergeCell ref="N293:N296"/>
    <mergeCell ref="O293:O296"/>
    <mergeCell ref="AT289:AT292"/>
    <mergeCell ref="AU289:AU292"/>
    <mergeCell ref="BC289:BC292"/>
    <mergeCell ref="BD289:BD292"/>
    <mergeCell ref="BL289:BL292"/>
    <mergeCell ref="BM289:BM292"/>
    <mergeCell ref="P289:P292"/>
    <mergeCell ref="Q289:Q292"/>
    <mergeCell ref="AB289:AB292"/>
    <mergeCell ref="AC289:AC292"/>
    <mergeCell ref="AK289:AK292"/>
    <mergeCell ref="AL289:AL292"/>
    <mergeCell ref="BU293:CC293"/>
    <mergeCell ref="BU294:CC294"/>
    <mergeCell ref="BU295:CC295"/>
    <mergeCell ref="BU296:CC296"/>
    <mergeCell ref="J289:J292"/>
    <mergeCell ref="K289:K292"/>
    <mergeCell ref="L289:L292"/>
    <mergeCell ref="M289:M292"/>
    <mergeCell ref="N289:N292"/>
    <mergeCell ref="O289:O292"/>
    <mergeCell ref="AT285:AT288"/>
    <mergeCell ref="AU285:AU288"/>
    <mergeCell ref="BC285:BC288"/>
    <mergeCell ref="BD285:BD288"/>
    <mergeCell ref="BL285:BL288"/>
    <mergeCell ref="BM285:BM288"/>
    <mergeCell ref="P285:P288"/>
    <mergeCell ref="Q285:Q288"/>
    <mergeCell ref="AB285:AB288"/>
    <mergeCell ref="AC285:AC288"/>
    <mergeCell ref="AK285:AK288"/>
    <mergeCell ref="AL285:AL288"/>
    <mergeCell ref="AT293:AT296"/>
    <mergeCell ref="AU293:AU296"/>
    <mergeCell ref="BC293:BC296"/>
    <mergeCell ref="BD293:BD296"/>
    <mergeCell ref="BL293:BL296"/>
    <mergeCell ref="BM293:BM296"/>
    <mergeCell ref="P293:P296"/>
    <mergeCell ref="Q293:Q296"/>
    <mergeCell ref="AB293:AB296"/>
    <mergeCell ref="AC293:AC296"/>
    <mergeCell ref="AK293:AK296"/>
    <mergeCell ref="AL293:AL296"/>
    <mergeCell ref="BU281:CC281"/>
    <mergeCell ref="BU282:CC282"/>
    <mergeCell ref="BU283:CC283"/>
    <mergeCell ref="BU284:CC284"/>
    <mergeCell ref="J285:J288"/>
    <mergeCell ref="K285:K288"/>
    <mergeCell ref="L285:L288"/>
    <mergeCell ref="M285:M288"/>
    <mergeCell ref="N285:N288"/>
    <mergeCell ref="O285:O288"/>
    <mergeCell ref="AT281:AT284"/>
    <mergeCell ref="AU281:AU284"/>
    <mergeCell ref="BC281:BC284"/>
    <mergeCell ref="BD281:BD284"/>
    <mergeCell ref="BL281:BL284"/>
    <mergeCell ref="BM281:BM284"/>
    <mergeCell ref="P281:P284"/>
    <mergeCell ref="Q281:Q284"/>
    <mergeCell ref="AB281:AB284"/>
    <mergeCell ref="AC281:AC284"/>
    <mergeCell ref="AK281:AK284"/>
    <mergeCell ref="AL281:AL284"/>
    <mergeCell ref="BU285:CC285"/>
    <mergeCell ref="BU286:CC286"/>
    <mergeCell ref="BU287:CC287"/>
    <mergeCell ref="BU288:CC288"/>
    <mergeCell ref="J281:J284"/>
    <mergeCell ref="K281:K284"/>
    <mergeCell ref="L281:L284"/>
    <mergeCell ref="M281:M284"/>
    <mergeCell ref="N281:N284"/>
    <mergeCell ref="O281:O284"/>
    <mergeCell ref="BU273:CC273"/>
    <mergeCell ref="BU274:CC274"/>
    <mergeCell ref="BU275:CC275"/>
    <mergeCell ref="BU276:CC276"/>
    <mergeCell ref="J277:J280"/>
    <mergeCell ref="K277:K280"/>
    <mergeCell ref="L277:L280"/>
    <mergeCell ref="M277:M280"/>
    <mergeCell ref="N277:N280"/>
    <mergeCell ref="O277:O280"/>
    <mergeCell ref="AT273:AT276"/>
    <mergeCell ref="AU273:AU276"/>
    <mergeCell ref="BC273:BC276"/>
    <mergeCell ref="BD273:BD276"/>
    <mergeCell ref="BL273:BL276"/>
    <mergeCell ref="BM273:BM276"/>
    <mergeCell ref="P273:P276"/>
    <mergeCell ref="Q273:Q276"/>
    <mergeCell ref="AB273:AB276"/>
    <mergeCell ref="AC273:AC276"/>
    <mergeCell ref="AK273:AK276"/>
    <mergeCell ref="AL273:AL276"/>
    <mergeCell ref="BU277:CC277"/>
    <mergeCell ref="BU278:CC278"/>
    <mergeCell ref="BU279:CC279"/>
    <mergeCell ref="BU280:CC280"/>
    <mergeCell ref="J273:J276"/>
    <mergeCell ref="K273:K276"/>
    <mergeCell ref="L273:L276"/>
    <mergeCell ref="M273:M276"/>
    <mergeCell ref="N273:N276"/>
    <mergeCell ref="O273:O276"/>
    <mergeCell ref="AT269:AT272"/>
    <mergeCell ref="AU269:AU272"/>
    <mergeCell ref="BC269:BC272"/>
    <mergeCell ref="BD269:BD272"/>
    <mergeCell ref="BL269:BL272"/>
    <mergeCell ref="BM269:BM272"/>
    <mergeCell ref="P269:P272"/>
    <mergeCell ref="Q269:Q272"/>
    <mergeCell ref="AB269:AB272"/>
    <mergeCell ref="AC269:AC272"/>
    <mergeCell ref="AK269:AK272"/>
    <mergeCell ref="AL269:AL272"/>
    <mergeCell ref="AT277:AT280"/>
    <mergeCell ref="AU277:AU280"/>
    <mergeCell ref="BC277:BC280"/>
    <mergeCell ref="BD277:BD280"/>
    <mergeCell ref="BL277:BL280"/>
    <mergeCell ref="BM277:BM280"/>
    <mergeCell ref="P277:P280"/>
    <mergeCell ref="Q277:Q280"/>
    <mergeCell ref="AB277:AB280"/>
    <mergeCell ref="AC277:AC280"/>
    <mergeCell ref="AK277:AK280"/>
    <mergeCell ref="AL277:AL280"/>
    <mergeCell ref="BU265:CC265"/>
    <mergeCell ref="BU266:CC266"/>
    <mergeCell ref="BU267:CC267"/>
    <mergeCell ref="BU268:CC268"/>
    <mergeCell ref="J269:J272"/>
    <mergeCell ref="K269:K272"/>
    <mergeCell ref="L269:L272"/>
    <mergeCell ref="M269:M272"/>
    <mergeCell ref="N269:N272"/>
    <mergeCell ref="O269:O272"/>
    <mergeCell ref="AT265:AT268"/>
    <mergeCell ref="AU265:AU268"/>
    <mergeCell ref="BC265:BC268"/>
    <mergeCell ref="BD265:BD268"/>
    <mergeCell ref="BL265:BL268"/>
    <mergeCell ref="BM265:BM268"/>
    <mergeCell ref="P265:P268"/>
    <mergeCell ref="Q265:Q268"/>
    <mergeCell ref="AB265:AB268"/>
    <mergeCell ref="AC265:AC268"/>
    <mergeCell ref="AK265:AK268"/>
    <mergeCell ref="AL265:AL268"/>
    <mergeCell ref="BU269:CC269"/>
    <mergeCell ref="BU270:CC270"/>
    <mergeCell ref="BU271:CC271"/>
    <mergeCell ref="BU272:CC272"/>
    <mergeCell ref="J265:J268"/>
    <mergeCell ref="K265:K268"/>
    <mergeCell ref="L265:L268"/>
    <mergeCell ref="M265:M268"/>
    <mergeCell ref="N265:N268"/>
    <mergeCell ref="O265:O268"/>
    <mergeCell ref="BU257:CC257"/>
    <mergeCell ref="BU258:CC258"/>
    <mergeCell ref="BU259:CC259"/>
    <mergeCell ref="BU260:CC260"/>
    <mergeCell ref="J261:J264"/>
    <mergeCell ref="K261:K264"/>
    <mergeCell ref="L261:L264"/>
    <mergeCell ref="M261:M264"/>
    <mergeCell ref="N261:N264"/>
    <mergeCell ref="O261:O264"/>
    <mergeCell ref="AT257:AT260"/>
    <mergeCell ref="AU257:AU260"/>
    <mergeCell ref="BC257:BC260"/>
    <mergeCell ref="BD257:BD260"/>
    <mergeCell ref="BL257:BL260"/>
    <mergeCell ref="BM257:BM260"/>
    <mergeCell ref="P257:P260"/>
    <mergeCell ref="Q257:Q260"/>
    <mergeCell ref="AB257:AB260"/>
    <mergeCell ref="AC257:AC260"/>
    <mergeCell ref="AK257:AK260"/>
    <mergeCell ref="AL257:AL260"/>
    <mergeCell ref="BU261:CC261"/>
    <mergeCell ref="BU262:CC262"/>
    <mergeCell ref="BU263:CC263"/>
    <mergeCell ref="BU264:CC264"/>
    <mergeCell ref="J257:J260"/>
    <mergeCell ref="K257:K260"/>
    <mergeCell ref="L257:L260"/>
    <mergeCell ref="M257:M260"/>
    <mergeCell ref="N257:N260"/>
    <mergeCell ref="O257:O260"/>
    <mergeCell ref="BD253:BD256"/>
    <mergeCell ref="BL253:BL256"/>
    <mergeCell ref="BM253:BM256"/>
    <mergeCell ref="P253:P256"/>
    <mergeCell ref="Q253:Q256"/>
    <mergeCell ref="AB253:AB256"/>
    <mergeCell ref="AC253:AC256"/>
    <mergeCell ref="AK253:AK256"/>
    <mergeCell ref="AL253:AL256"/>
    <mergeCell ref="AT261:AT264"/>
    <mergeCell ref="AU261:AU264"/>
    <mergeCell ref="BC261:BC264"/>
    <mergeCell ref="BD261:BD264"/>
    <mergeCell ref="BL261:BL264"/>
    <mergeCell ref="BM261:BM264"/>
    <mergeCell ref="P261:P264"/>
    <mergeCell ref="Q261:Q264"/>
    <mergeCell ref="AC261:AC264"/>
    <mergeCell ref="AK261:AK264"/>
    <mergeCell ref="AL261:AL264"/>
    <mergeCell ref="BU249:CC249"/>
    <mergeCell ref="BU250:CC250"/>
    <mergeCell ref="BU251:CC251"/>
    <mergeCell ref="BU252:CC252"/>
    <mergeCell ref="J253:J256"/>
    <mergeCell ref="K253:K256"/>
    <mergeCell ref="L253:L256"/>
    <mergeCell ref="M253:M256"/>
    <mergeCell ref="N253:N256"/>
    <mergeCell ref="O253:O256"/>
    <mergeCell ref="AT249:AT252"/>
    <mergeCell ref="AU249:AU252"/>
    <mergeCell ref="BC249:BC252"/>
    <mergeCell ref="BD249:BD252"/>
    <mergeCell ref="BL249:BL252"/>
    <mergeCell ref="BM249:BM252"/>
    <mergeCell ref="P249:P252"/>
    <mergeCell ref="Q249:Q252"/>
    <mergeCell ref="AB249:AB252"/>
    <mergeCell ref="AC249:AC252"/>
    <mergeCell ref="AK249:AK252"/>
    <mergeCell ref="AL249:AL252"/>
    <mergeCell ref="BU253:CC253"/>
    <mergeCell ref="BU254:CC254"/>
    <mergeCell ref="BU255:CC255"/>
    <mergeCell ref="BU256:CC256"/>
    <mergeCell ref="J249:J252"/>
    <mergeCell ref="K249:K252"/>
    <mergeCell ref="L249:L252"/>
    <mergeCell ref="M249:M252"/>
    <mergeCell ref="N249:N252"/>
    <mergeCell ref="O249:O252"/>
    <mergeCell ref="BU241:CC241"/>
    <mergeCell ref="BU242:CC242"/>
    <mergeCell ref="BU243:CC243"/>
    <mergeCell ref="BU244:CC244"/>
    <mergeCell ref="J245:J248"/>
    <mergeCell ref="K245:K248"/>
    <mergeCell ref="L245:L248"/>
    <mergeCell ref="M245:M248"/>
    <mergeCell ref="N245:N248"/>
    <mergeCell ref="O245:O248"/>
    <mergeCell ref="AT241:AT244"/>
    <mergeCell ref="AU241:AU244"/>
    <mergeCell ref="BC241:BC244"/>
    <mergeCell ref="BD241:BD244"/>
    <mergeCell ref="BL241:BL244"/>
    <mergeCell ref="BM241:BM244"/>
    <mergeCell ref="P241:P244"/>
    <mergeCell ref="Q241:Q244"/>
    <mergeCell ref="AB241:AB244"/>
    <mergeCell ref="AC241:AC244"/>
    <mergeCell ref="AK241:AK244"/>
    <mergeCell ref="AL241:AL244"/>
    <mergeCell ref="BU245:CC245"/>
    <mergeCell ref="BU246:CC246"/>
    <mergeCell ref="BU247:CC247"/>
    <mergeCell ref="BU248:CC248"/>
    <mergeCell ref="J241:J244"/>
    <mergeCell ref="K241:K244"/>
    <mergeCell ref="L241:L244"/>
    <mergeCell ref="M241:M244"/>
    <mergeCell ref="N241:N244"/>
    <mergeCell ref="O241:O244"/>
    <mergeCell ref="AT237:AT240"/>
    <mergeCell ref="AU237:AU240"/>
    <mergeCell ref="BC237:BC240"/>
    <mergeCell ref="BD237:BD240"/>
    <mergeCell ref="BL237:BL240"/>
    <mergeCell ref="BM237:BM240"/>
    <mergeCell ref="P237:P240"/>
    <mergeCell ref="Q237:Q240"/>
    <mergeCell ref="AB237:AB240"/>
    <mergeCell ref="AC237:AC240"/>
    <mergeCell ref="AK237:AK240"/>
    <mergeCell ref="AL237:AL240"/>
    <mergeCell ref="AT245:AT248"/>
    <mergeCell ref="AU245:AU248"/>
    <mergeCell ref="BC245:BC248"/>
    <mergeCell ref="BD245:BD248"/>
    <mergeCell ref="BL245:BL248"/>
    <mergeCell ref="BM245:BM248"/>
    <mergeCell ref="P245:P248"/>
    <mergeCell ref="Q245:Q248"/>
    <mergeCell ref="R245:R248"/>
    <mergeCell ref="AB245:AB248"/>
    <mergeCell ref="AC245:AC248"/>
    <mergeCell ref="AK245:AK248"/>
    <mergeCell ref="AL245:AL248"/>
    <mergeCell ref="BU233:CC233"/>
    <mergeCell ref="BU234:CC234"/>
    <mergeCell ref="BU235:CC235"/>
    <mergeCell ref="BU236:CC236"/>
    <mergeCell ref="J237:J240"/>
    <mergeCell ref="K237:K240"/>
    <mergeCell ref="L237:L240"/>
    <mergeCell ref="M237:M240"/>
    <mergeCell ref="N237:N240"/>
    <mergeCell ref="O237:O240"/>
    <mergeCell ref="AT233:AT236"/>
    <mergeCell ref="AU233:AU236"/>
    <mergeCell ref="BC233:BC236"/>
    <mergeCell ref="BD233:BD236"/>
    <mergeCell ref="BL233:BL236"/>
    <mergeCell ref="BM233:BM236"/>
    <mergeCell ref="P233:P236"/>
    <mergeCell ref="Q233:Q236"/>
    <mergeCell ref="AB233:AB236"/>
    <mergeCell ref="AC233:AC236"/>
    <mergeCell ref="AK233:AK236"/>
    <mergeCell ref="AL233:AL236"/>
    <mergeCell ref="BU237:CC237"/>
    <mergeCell ref="BU238:CC238"/>
    <mergeCell ref="BU239:CC239"/>
    <mergeCell ref="BU240:CC240"/>
    <mergeCell ref="J233:J236"/>
    <mergeCell ref="K233:K236"/>
    <mergeCell ref="L233:L236"/>
    <mergeCell ref="M233:M236"/>
    <mergeCell ref="N233:N236"/>
    <mergeCell ref="O233:O236"/>
    <mergeCell ref="BU225:CC225"/>
    <mergeCell ref="BU226:CC226"/>
    <mergeCell ref="BU227:CC227"/>
    <mergeCell ref="BU228:CC228"/>
    <mergeCell ref="J229:J232"/>
    <mergeCell ref="K229:K232"/>
    <mergeCell ref="L229:L232"/>
    <mergeCell ref="M229:M232"/>
    <mergeCell ref="N229:N232"/>
    <mergeCell ref="O229:O232"/>
    <mergeCell ref="AT225:AT228"/>
    <mergeCell ref="AU225:AU228"/>
    <mergeCell ref="BC225:BC228"/>
    <mergeCell ref="BD225:BD228"/>
    <mergeCell ref="BL225:BL228"/>
    <mergeCell ref="BM225:BM228"/>
    <mergeCell ref="P225:P228"/>
    <mergeCell ref="Q225:Q228"/>
    <mergeCell ref="AB225:AB228"/>
    <mergeCell ref="AC225:AC228"/>
    <mergeCell ref="AK225:AK228"/>
    <mergeCell ref="AL225:AL228"/>
    <mergeCell ref="BU229:CC229"/>
    <mergeCell ref="BU230:CC230"/>
    <mergeCell ref="BU231:CC231"/>
    <mergeCell ref="BU232:CC232"/>
    <mergeCell ref="J225:J228"/>
    <mergeCell ref="K225:K228"/>
    <mergeCell ref="L225:L228"/>
    <mergeCell ref="M225:M228"/>
    <mergeCell ref="N225:N228"/>
    <mergeCell ref="O225:O228"/>
    <mergeCell ref="AT221:AT224"/>
    <mergeCell ref="AU221:AU224"/>
    <mergeCell ref="BC221:BC224"/>
    <mergeCell ref="BD221:BD224"/>
    <mergeCell ref="BL221:BL224"/>
    <mergeCell ref="BM221:BM224"/>
    <mergeCell ref="P221:P224"/>
    <mergeCell ref="Q221:Q224"/>
    <mergeCell ref="AB221:AB224"/>
    <mergeCell ref="AC221:AC224"/>
    <mergeCell ref="AK221:AK224"/>
    <mergeCell ref="AL221:AL224"/>
    <mergeCell ref="AT229:AT232"/>
    <mergeCell ref="AU229:AU232"/>
    <mergeCell ref="BC229:BC232"/>
    <mergeCell ref="BD229:BD232"/>
    <mergeCell ref="BL229:BL232"/>
    <mergeCell ref="BM229:BM232"/>
    <mergeCell ref="P229:P232"/>
    <mergeCell ref="Q229:Q232"/>
    <mergeCell ref="AB229:AB232"/>
    <mergeCell ref="AC229:AC232"/>
    <mergeCell ref="AK229:AK232"/>
    <mergeCell ref="AL229:AL232"/>
    <mergeCell ref="BU217:CC217"/>
    <mergeCell ref="BU218:CC218"/>
    <mergeCell ref="BU219:CC219"/>
    <mergeCell ref="BU220:CC220"/>
    <mergeCell ref="J221:J224"/>
    <mergeCell ref="K221:K224"/>
    <mergeCell ref="L221:L224"/>
    <mergeCell ref="M221:M224"/>
    <mergeCell ref="N221:N224"/>
    <mergeCell ref="O221:O224"/>
    <mergeCell ref="AT217:AT220"/>
    <mergeCell ref="AU217:AU220"/>
    <mergeCell ref="BC217:BC220"/>
    <mergeCell ref="BD217:BD220"/>
    <mergeCell ref="BL217:BL220"/>
    <mergeCell ref="BM217:BM220"/>
    <mergeCell ref="P217:P220"/>
    <mergeCell ref="Q217:Q220"/>
    <mergeCell ref="AB217:AB220"/>
    <mergeCell ref="AC217:AC220"/>
    <mergeCell ref="AK217:AK220"/>
    <mergeCell ref="AL217:AL220"/>
    <mergeCell ref="BU221:CC221"/>
    <mergeCell ref="BU222:CC222"/>
    <mergeCell ref="BU223:CC223"/>
    <mergeCell ref="BU224:CC224"/>
    <mergeCell ref="J217:J220"/>
    <mergeCell ref="K217:K220"/>
    <mergeCell ref="L217:L220"/>
    <mergeCell ref="M217:M220"/>
    <mergeCell ref="N217:N220"/>
    <mergeCell ref="O217:O220"/>
    <mergeCell ref="BU209:CC209"/>
    <mergeCell ref="BU210:CC210"/>
    <mergeCell ref="BU211:CC211"/>
    <mergeCell ref="BU212:CC212"/>
    <mergeCell ref="J213:J216"/>
    <mergeCell ref="K213:K216"/>
    <mergeCell ref="L213:L216"/>
    <mergeCell ref="M213:M216"/>
    <mergeCell ref="N213:N216"/>
    <mergeCell ref="O213:O216"/>
    <mergeCell ref="AT209:AT212"/>
    <mergeCell ref="AU209:AU212"/>
    <mergeCell ref="BC209:BC212"/>
    <mergeCell ref="BD209:BD212"/>
    <mergeCell ref="BL209:BL212"/>
    <mergeCell ref="BM209:BM212"/>
    <mergeCell ref="P209:P212"/>
    <mergeCell ref="Q209:Q212"/>
    <mergeCell ref="AB209:AB212"/>
    <mergeCell ref="AC209:AC212"/>
    <mergeCell ref="AK209:AK212"/>
    <mergeCell ref="AL209:AL212"/>
    <mergeCell ref="BU213:CC213"/>
    <mergeCell ref="BU214:CC214"/>
    <mergeCell ref="BU215:CC215"/>
    <mergeCell ref="BU216:CC216"/>
    <mergeCell ref="J209:J212"/>
    <mergeCell ref="K209:K212"/>
    <mergeCell ref="L209:L212"/>
    <mergeCell ref="M209:M212"/>
    <mergeCell ref="N209:N212"/>
    <mergeCell ref="O209:O212"/>
    <mergeCell ref="AT205:AT208"/>
    <mergeCell ref="AU205:AU208"/>
    <mergeCell ref="BC205:BC208"/>
    <mergeCell ref="BD205:BD208"/>
    <mergeCell ref="BL205:BL208"/>
    <mergeCell ref="BM205:BM208"/>
    <mergeCell ref="P205:P208"/>
    <mergeCell ref="Q205:Q208"/>
    <mergeCell ref="AB205:AB208"/>
    <mergeCell ref="AC205:AC208"/>
    <mergeCell ref="AK205:AK208"/>
    <mergeCell ref="AL205:AL208"/>
    <mergeCell ref="AT213:AT216"/>
    <mergeCell ref="AU213:AU216"/>
    <mergeCell ref="BC213:BC216"/>
    <mergeCell ref="BD213:BD216"/>
    <mergeCell ref="BL213:BL216"/>
    <mergeCell ref="BM213:BM216"/>
    <mergeCell ref="P213:P216"/>
    <mergeCell ref="Q213:Q216"/>
    <mergeCell ref="AB213:AB216"/>
    <mergeCell ref="AC213:AC216"/>
    <mergeCell ref="AK213:AK216"/>
    <mergeCell ref="AL213:AL216"/>
    <mergeCell ref="R205:R208"/>
    <mergeCell ref="R209:R212"/>
    <mergeCell ref="R213:R216"/>
    <mergeCell ref="BU191:CC191"/>
    <mergeCell ref="BU192:CC192"/>
    <mergeCell ref="BU193:CC193"/>
    <mergeCell ref="BU194:CC194"/>
    <mergeCell ref="J205:J208"/>
    <mergeCell ref="K205:K208"/>
    <mergeCell ref="L205:L208"/>
    <mergeCell ref="M205:M208"/>
    <mergeCell ref="N205:N208"/>
    <mergeCell ref="O205:O20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BU205:CC205"/>
    <mergeCell ref="BU206:CC206"/>
    <mergeCell ref="BU207:CC207"/>
    <mergeCell ref="BU208:CC208"/>
    <mergeCell ref="BU197:BW197"/>
    <mergeCell ref="BX197:CC197"/>
    <mergeCell ref="W198:AA198"/>
    <mergeCell ref="AB198:AJ199"/>
    <mergeCell ref="AK198:AM198"/>
    <mergeCell ref="AB197:AJ197"/>
    <mergeCell ref="J191:J194"/>
    <mergeCell ref="K191:K194"/>
    <mergeCell ref="L191:L194"/>
    <mergeCell ref="M191:M194"/>
    <mergeCell ref="N191:N194"/>
    <mergeCell ref="O191:O194"/>
    <mergeCell ref="AT187:AT190"/>
    <mergeCell ref="AU187:AU190"/>
    <mergeCell ref="BC187:BC190"/>
    <mergeCell ref="BD187:BD190"/>
    <mergeCell ref="BL187:BL190"/>
    <mergeCell ref="BM187:BM190"/>
    <mergeCell ref="P187:P190"/>
    <mergeCell ref="Q187:Q190"/>
    <mergeCell ref="AB187:AB190"/>
    <mergeCell ref="AC187:AC190"/>
    <mergeCell ref="AK187:AK190"/>
    <mergeCell ref="AL187:AL190"/>
    <mergeCell ref="BU183:CC183"/>
    <mergeCell ref="BU184:CC184"/>
    <mergeCell ref="BU185:CC185"/>
    <mergeCell ref="BU186:CC186"/>
    <mergeCell ref="J187:J190"/>
    <mergeCell ref="K187:K190"/>
    <mergeCell ref="L187:L190"/>
    <mergeCell ref="M187:M190"/>
    <mergeCell ref="N187:N190"/>
    <mergeCell ref="O187:O190"/>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BU187:CC187"/>
    <mergeCell ref="BU188:CC188"/>
    <mergeCell ref="BU189:CC189"/>
    <mergeCell ref="BU190:CC190"/>
    <mergeCell ref="J183:J186"/>
    <mergeCell ref="K183:K186"/>
    <mergeCell ref="L183:L186"/>
    <mergeCell ref="M183:M186"/>
    <mergeCell ref="N183:N186"/>
    <mergeCell ref="O183:O186"/>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BU179:CC179"/>
    <mergeCell ref="BU180:CC180"/>
    <mergeCell ref="BU181:CC181"/>
    <mergeCell ref="BU182:CC182"/>
    <mergeCell ref="J175:J178"/>
    <mergeCell ref="K175:K178"/>
    <mergeCell ref="L175:L178"/>
    <mergeCell ref="M175:M178"/>
    <mergeCell ref="N175:N178"/>
    <mergeCell ref="O175:O178"/>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BU171:CC171"/>
    <mergeCell ref="BU172:CC172"/>
    <mergeCell ref="BU173:CC173"/>
    <mergeCell ref="BU174:CC174"/>
    <mergeCell ref="J167:J170"/>
    <mergeCell ref="K167:K170"/>
    <mergeCell ref="L167:L170"/>
    <mergeCell ref="M167:M170"/>
    <mergeCell ref="N167:N170"/>
    <mergeCell ref="O167:O170"/>
    <mergeCell ref="BU159:CC159"/>
    <mergeCell ref="BU160:CC160"/>
    <mergeCell ref="BU161:CC161"/>
    <mergeCell ref="BU162:CC162"/>
    <mergeCell ref="J163:J166"/>
    <mergeCell ref="K163:K166"/>
    <mergeCell ref="L163:L166"/>
    <mergeCell ref="M163:M166"/>
    <mergeCell ref="N163:N166"/>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BU163:CC163"/>
    <mergeCell ref="BU164:CC164"/>
    <mergeCell ref="BU165:CC165"/>
    <mergeCell ref="BU166:CC166"/>
    <mergeCell ref="J159:J162"/>
    <mergeCell ref="K159:K162"/>
    <mergeCell ref="L159:L162"/>
    <mergeCell ref="M159:M162"/>
    <mergeCell ref="N159:N162"/>
    <mergeCell ref="O159:O162"/>
    <mergeCell ref="AT155:AT158"/>
    <mergeCell ref="AU155:AU158"/>
    <mergeCell ref="BC155:BC158"/>
    <mergeCell ref="BD155:BD158"/>
    <mergeCell ref="BL155:BL158"/>
    <mergeCell ref="BM155:BM158"/>
    <mergeCell ref="P155:P158"/>
    <mergeCell ref="Q155:Q158"/>
    <mergeCell ref="AB155:AB158"/>
    <mergeCell ref="AC155:AC158"/>
    <mergeCell ref="AK155:AK158"/>
    <mergeCell ref="AL155:AL158"/>
    <mergeCell ref="AT163:AT166"/>
    <mergeCell ref="AU163:AU166"/>
    <mergeCell ref="BC163:BC166"/>
    <mergeCell ref="BD163:BD166"/>
    <mergeCell ref="BL163:BL166"/>
    <mergeCell ref="BM163:BM166"/>
    <mergeCell ref="P163:P166"/>
    <mergeCell ref="Q163:Q166"/>
    <mergeCell ref="R155:R158"/>
    <mergeCell ref="R159:R162"/>
    <mergeCell ref="R163:R166"/>
    <mergeCell ref="AB163:AB166"/>
    <mergeCell ref="AC163:AC166"/>
    <mergeCell ref="AK163:AK166"/>
    <mergeCell ref="AL163:AL166"/>
    <mergeCell ref="BU151:CC151"/>
    <mergeCell ref="BU152:CC152"/>
    <mergeCell ref="BU153:CC153"/>
    <mergeCell ref="BU154:CC154"/>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U155:CC155"/>
    <mergeCell ref="BU156:CC156"/>
    <mergeCell ref="BU157:CC157"/>
    <mergeCell ref="BU158:CC158"/>
    <mergeCell ref="J151:J154"/>
    <mergeCell ref="K151:K154"/>
    <mergeCell ref="L151:L154"/>
    <mergeCell ref="M151:M154"/>
    <mergeCell ref="N151:N154"/>
    <mergeCell ref="O151:O154"/>
    <mergeCell ref="BU143:CC143"/>
    <mergeCell ref="BU144:CC144"/>
    <mergeCell ref="BU145:CC145"/>
    <mergeCell ref="BU146:CC146"/>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BU147:CC147"/>
    <mergeCell ref="BU148:CC148"/>
    <mergeCell ref="BU149:CC149"/>
    <mergeCell ref="BU150:CC150"/>
    <mergeCell ref="J143:J146"/>
    <mergeCell ref="K143:K146"/>
    <mergeCell ref="L143:L146"/>
    <mergeCell ref="M143:M146"/>
    <mergeCell ref="N143:N146"/>
    <mergeCell ref="O143:O146"/>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BU135:CC135"/>
    <mergeCell ref="BU136:CC136"/>
    <mergeCell ref="BU137:CC137"/>
    <mergeCell ref="BU138:CC138"/>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139:CC139"/>
    <mergeCell ref="BU140:CC140"/>
    <mergeCell ref="BU141:CC141"/>
    <mergeCell ref="BU142:CC142"/>
    <mergeCell ref="J135:J138"/>
    <mergeCell ref="K135:K138"/>
    <mergeCell ref="L135:L138"/>
    <mergeCell ref="M135:M138"/>
    <mergeCell ref="N135:N138"/>
    <mergeCell ref="O135:O138"/>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87:J90"/>
    <mergeCell ref="K87:K90"/>
    <mergeCell ref="L87:L90"/>
    <mergeCell ref="M87:M90"/>
    <mergeCell ref="N87:N90"/>
    <mergeCell ref="O87:O90"/>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AT83:AT86"/>
    <mergeCell ref="AU83:AU86"/>
    <mergeCell ref="BC83:BC86"/>
    <mergeCell ref="BD83:BD86"/>
    <mergeCell ref="BL83:BL86"/>
    <mergeCell ref="BM83:BM86"/>
    <mergeCell ref="P83:P86"/>
    <mergeCell ref="Q83:Q86"/>
    <mergeCell ref="R79:R82"/>
    <mergeCell ref="R83:R86"/>
    <mergeCell ref="AB83:AB86"/>
    <mergeCell ref="AC83:AC86"/>
    <mergeCell ref="AK83:AK86"/>
    <mergeCell ref="AL83:AL86"/>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63:J66"/>
    <mergeCell ref="K63:K66"/>
    <mergeCell ref="L63:L66"/>
    <mergeCell ref="M63:M66"/>
    <mergeCell ref="N63:N66"/>
    <mergeCell ref="O63:O66"/>
    <mergeCell ref="BD59:BD62"/>
    <mergeCell ref="BL59:BL62"/>
    <mergeCell ref="BM59:BM62"/>
    <mergeCell ref="P59:P62"/>
    <mergeCell ref="Q59:Q62"/>
    <mergeCell ref="AB59:AB62"/>
    <mergeCell ref="AC59:AC62"/>
    <mergeCell ref="AK59:AK62"/>
    <mergeCell ref="AL59:AL62"/>
    <mergeCell ref="AT67:AT70"/>
    <mergeCell ref="AU67:AU70"/>
    <mergeCell ref="BC67:BC70"/>
    <mergeCell ref="BD67:BD70"/>
    <mergeCell ref="BL67:BL70"/>
    <mergeCell ref="BM67:BM70"/>
    <mergeCell ref="P67:P70"/>
    <mergeCell ref="Q67:Q70"/>
    <mergeCell ref="AB67:AB70"/>
    <mergeCell ref="AC67:AC70"/>
    <mergeCell ref="AK67:AK70"/>
    <mergeCell ref="AL67:AL70"/>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L55:L58"/>
    <mergeCell ref="M55:M58"/>
    <mergeCell ref="N55:N58"/>
    <mergeCell ref="O55:O58"/>
    <mergeCell ref="AT59:AT62"/>
    <mergeCell ref="AU59:AU62"/>
    <mergeCell ref="BC59:BC62"/>
    <mergeCell ref="BU55:CC55"/>
    <mergeCell ref="BC51:BC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BU56:CC56"/>
    <mergeCell ref="BU57:CC57"/>
    <mergeCell ref="AT51:AT54"/>
    <mergeCell ref="AU51:AU54"/>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N27:N30"/>
    <mergeCell ref="O27:O30"/>
    <mergeCell ref="BU31:CC31"/>
    <mergeCell ref="BU32:CC32"/>
    <mergeCell ref="BU33:CC33"/>
    <mergeCell ref="BU34:CC34"/>
    <mergeCell ref="BU35:CC35"/>
    <mergeCell ref="BU36:CC36"/>
    <mergeCell ref="BU37:CC37"/>
    <mergeCell ref="BU38:CC38"/>
    <mergeCell ref="BU39:CC39"/>
    <mergeCell ref="BU40:CC40"/>
    <mergeCell ref="BU41:CC41"/>
    <mergeCell ref="BU42:CC42"/>
    <mergeCell ref="BU43:CC43"/>
    <mergeCell ref="BU44:CC44"/>
    <mergeCell ref="BU45:CC45"/>
    <mergeCell ref="BU46:CC46"/>
    <mergeCell ref="N39:N42"/>
    <mergeCell ref="O39:O42"/>
    <mergeCell ref="AK47:AK50"/>
    <mergeCell ref="AL47:AL50"/>
    <mergeCell ref="BU51:CC51"/>
    <mergeCell ref="BU52:CC52"/>
    <mergeCell ref="BU53:CC53"/>
    <mergeCell ref="BU54:CC54"/>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AK43:AK46"/>
    <mergeCell ref="AL43:AL46"/>
    <mergeCell ref="J39:J42"/>
    <mergeCell ref="K39:K42"/>
    <mergeCell ref="L39:L42"/>
    <mergeCell ref="M39:M42"/>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AT35:AT38"/>
    <mergeCell ref="AU35:AU38"/>
    <mergeCell ref="BC35:BC38"/>
    <mergeCell ref="BD35:BD38"/>
    <mergeCell ref="BL35:BL38"/>
    <mergeCell ref="BM35:BM38"/>
    <mergeCell ref="P35:P38"/>
    <mergeCell ref="Q35:Q38"/>
    <mergeCell ref="AB35:AB38"/>
    <mergeCell ref="AC35:AC38"/>
    <mergeCell ref="AK35:AK38"/>
    <mergeCell ref="AL35:AL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91:D194"/>
    <mergeCell ref="E191:E194"/>
    <mergeCell ref="F191:F194"/>
    <mergeCell ref="G191:G194"/>
    <mergeCell ref="H191:H194"/>
    <mergeCell ref="I191:I194"/>
    <mergeCell ref="D205:D208"/>
    <mergeCell ref="E205:E208"/>
    <mergeCell ref="F205:F208"/>
    <mergeCell ref="G205:G208"/>
    <mergeCell ref="H205:H208"/>
    <mergeCell ref="I205:I208"/>
    <mergeCell ref="D209:D212"/>
    <mergeCell ref="E209:E212"/>
    <mergeCell ref="F209:F212"/>
    <mergeCell ref="G209:G212"/>
    <mergeCell ref="H209:H212"/>
    <mergeCell ref="I209:I212"/>
    <mergeCell ref="D213:D216"/>
    <mergeCell ref="E213:E216"/>
    <mergeCell ref="F213:F216"/>
    <mergeCell ref="G213:G216"/>
    <mergeCell ref="H213:H216"/>
    <mergeCell ref="I213:I216"/>
    <mergeCell ref="D217:D220"/>
    <mergeCell ref="E217:E220"/>
    <mergeCell ref="F217:F220"/>
    <mergeCell ref="G217:G220"/>
    <mergeCell ref="H217:H220"/>
    <mergeCell ref="I217:I220"/>
    <mergeCell ref="D221:D224"/>
    <mergeCell ref="E221:E224"/>
    <mergeCell ref="F221:F224"/>
    <mergeCell ref="G221:G224"/>
    <mergeCell ref="H221:H224"/>
    <mergeCell ref="I221:I224"/>
    <mergeCell ref="D225:D228"/>
    <mergeCell ref="E225:E228"/>
    <mergeCell ref="F225:F228"/>
    <mergeCell ref="G225:G228"/>
    <mergeCell ref="H225:H228"/>
    <mergeCell ref="I225:I228"/>
    <mergeCell ref="D229:D232"/>
    <mergeCell ref="E229:E232"/>
    <mergeCell ref="F229:F232"/>
    <mergeCell ref="G229:G232"/>
    <mergeCell ref="H229:H232"/>
    <mergeCell ref="I229:I232"/>
    <mergeCell ref="D233:D236"/>
    <mergeCell ref="E233:E236"/>
    <mergeCell ref="F233:F236"/>
    <mergeCell ref="G233:G236"/>
    <mergeCell ref="H233:H236"/>
    <mergeCell ref="I233:I236"/>
    <mergeCell ref="D237:D240"/>
    <mergeCell ref="E237:E240"/>
    <mergeCell ref="F237:F240"/>
    <mergeCell ref="G237:G240"/>
    <mergeCell ref="H237:H240"/>
    <mergeCell ref="I237:I240"/>
    <mergeCell ref="D241:D244"/>
    <mergeCell ref="E241:E244"/>
    <mergeCell ref="F241:F244"/>
    <mergeCell ref="G241:G244"/>
    <mergeCell ref="H241:H244"/>
    <mergeCell ref="I241:I244"/>
    <mergeCell ref="D245:D248"/>
    <mergeCell ref="E245:E248"/>
    <mergeCell ref="F245:F248"/>
    <mergeCell ref="G245:G248"/>
    <mergeCell ref="H245:H248"/>
    <mergeCell ref="I245:I248"/>
    <mergeCell ref="D249:D252"/>
    <mergeCell ref="E249:E252"/>
    <mergeCell ref="F249:F252"/>
    <mergeCell ref="G249:G252"/>
    <mergeCell ref="H249:H252"/>
    <mergeCell ref="I249:I252"/>
    <mergeCell ref="D253:D256"/>
    <mergeCell ref="E253:E256"/>
    <mergeCell ref="F253:F256"/>
    <mergeCell ref="G253:G256"/>
    <mergeCell ref="H253:H256"/>
    <mergeCell ref="I253:I256"/>
    <mergeCell ref="D257:D260"/>
    <mergeCell ref="E257:E260"/>
    <mergeCell ref="F257:F260"/>
    <mergeCell ref="G257:G260"/>
    <mergeCell ref="H257:H260"/>
    <mergeCell ref="I257:I260"/>
    <mergeCell ref="D261:D264"/>
    <mergeCell ref="E261:E264"/>
    <mergeCell ref="F261:F264"/>
    <mergeCell ref="G261:G264"/>
    <mergeCell ref="H261:H264"/>
    <mergeCell ref="I261:I264"/>
    <mergeCell ref="D265:D268"/>
    <mergeCell ref="E265:E268"/>
    <mergeCell ref="F265:F268"/>
    <mergeCell ref="G265:G268"/>
    <mergeCell ref="H265:H268"/>
    <mergeCell ref="I265:I268"/>
    <mergeCell ref="D269:D272"/>
    <mergeCell ref="E269:E272"/>
    <mergeCell ref="F269:F272"/>
    <mergeCell ref="G269:G272"/>
    <mergeCell ref="H269:H272"/>
    <mergeCell ref="I269:I272"/>
    <mergeCell ref="D273:D276"/>
    <mergeCell ref="E273:E276"/>
    <mergeCell ref="F273:F276"/>
    <mergeCell ref="G273:G276"/>
    <mergeCell ref="H273:H276"/>
    <mergeCell ref="I273:I276"/>
    <mergeCell ref="D277:D280"/>
    <mergeCell ref="E277:E280"/>
    <mergeCell ref="F277:F280"/>
    <mergeCell ref="G277:G280"/>
    <mergeCell ref="H277:H280"/>
    <mergeCell ref="I277:I280"/>
    <mergeCell ref="D281:D284"/>
    <mergeCell ref="E281:E284"/>
    <mergeCell ref="F281:F284"/>
    <mergeCell ref="G281:G284"/>
    <mergeCell ref="H281:H284"/>
    <mergeCell ref="I281:I284"/>
    <mergeCell ref="D285:D288"/>
    <mergeCell ref="E285:E288"/>
    <mergeCell ref="F285:F288"/>
    <mergeCell ref="G285:G288"/>
    <mergeCell ref="H285:H288"/>
    <mergeCell ref="I285:I288"/>
    <mergeCell ref="D289:D292"/>
    <mergeCell ref="E289:E292"/>
    <mergeCell ref="F289:F292"/>
    <mergeCell ref="G289:G292"/>
    <mergeCell ref="H289:H292"/>
    <mergeCell ref="I289:I292"/>
    <mergeCell ref="D293:D296"/>
    <mergeCell ref="E293:E296"/>
    <mergeCell ref="F293:F296"/>
    <mergeCell ref="G293:G296"/>
    <mergeCell ref="H293:H296"/>
    <mergeCell ref="I293:I296"/>
    <mergeCell ref="D297:D300"/>
    <mergeCell ref="E297:E300"/>
    <mergeCell ref="F297:F300"/>
    <mergeCell ref="G297:G300"/>
    <mergeCell ref="H297:H300"/>
    <mergeCell ref="I297:I300"/>
    <mergeCell ref="D301:D304"/>
    <mergeCell ref="E301:E304"/>
    <mergeCell ref="F301:F304"/>
    <mergeCell ref="G301:G304"/>
    <mergeCell ref="H301:H304"/>
    <mergeCell ref="I301:I304"/>
    <mergeCell ref="D305:D308"/>
    <mergeCell ref="E305:E308"/>
    <mergeCell ref="F305:F308"/>
    <mergeCell ref="G305:G308"/>
    <mergeCell ref="H305:H308"/>
    <mergeCell ref="I305:I308"/>
    <mergeCell ref="D309:D312"/>
    <mergeCell ref="E309:E312"/>
    <mergeCell ref="F309:F312"/>
    <mergeCell ref="G309:G312"/>
    <mergeCell ref="H309:H312"/>
    <mergeCell ref="I309:I312"/>
    <mergeCell ref="D313:D316"/>
    <mergeCell ref="E313:E316"/>
    <mergeCell ref="F313:F316"/>
    <mergeCell ref="G313:G316"/>
    <mergeCell ref="H313:H316"/>
    <mergeCell ref="I313:I316"/>
    <mergeCell ref="D317:D320"/>
    <mergeCell ref="E317:E320"/>
    <mergeCell ref="F317:F320"/>
    <mergeCell ref="G317:G320"/>
    <mergeCell ref="H317:H320"/>
    <mergeCell ref="I317:I320"/>
    <mergeCell ref="D321:D324"/>
    <mergeCell ref="E321:E324"/>
    <mergeCell ref="F321:F324"/>
    <mergeCell ref="G321:G324"/>
    <mergeCell ref="H321:H324"/>
    <mergeCell ref="I321:I324"/>
    <mergeCell ref="D325:D328"/>
    <mergeCell ref="E325:E328"/>
    <mergeCell ref="F325:F328"/>
    <mergeCell ref="G325:G328"/>
    <mergeCell ref="H325:H328"/>
    <mergeCell ref="I325:I328"/>
    <mergeCell ref="D329:D332"/>
    <mergeCell ref="E329:E332"/>
    <mergeCell ref="F329:F332"/>
    <mergeCell ref="G329:G332"/>
    <mergeCell ref="H329:H332"/>
    <mergeCell ref="I329:I332"/>
    <mergeCell ref="D333:D336"/>
    <mergeCell ref="E333:E336"/>
    <mergeCell ref="F333:F336"/>
    <mergeCell ref="G333:G336"/>
    <mergeCell ref="H333:H336"/>
    <mergeCell ref="I333:I336"/>
    <mergeCell ref="D337:D340"/>
    <mergeCell ref="E337:E340"/>
    <mergeCell ref="F337:F340"/>
    <mergeCell ref="G337:G340"/>
    <mergeCell ref="H337:H340"/>
    <mergeCell ref="I337:I340"/>
    <mergeCell ref="D341:D344"/>
    <mergeCell ref="E341:E344"/>
    <mergeCell ref="F341:F344"/>
    <mergeCell ref="G341:G344"/>
    <mergeCell ref="H341:H344"/>
    <mergeCell ref="I341:I344"/>
    <mergeCell ref="D345:D348"/>
    <mergeCell ref="E345:E348"/>
    <mergeCell ref="F345:F348"/>
    <mergeCell ref="G345:G348"/>
    <mergeCell ref="H345:H348"/>
    <mergeCell ref="I345:I348"/>
    <mergeCell ref="D359:D362"/>
    <mergeCell ref="E359:E362"/>
    <mergeCell ref="F359:F362"/>
    <mergeCell ref="G359:G362"/>
    <mergeCell ref="H359:H362"/>
    <mergeCell ref="I359:I362"/>
    <mergeCell ref="D363:D366"/>
    <mergeCell ref="E363:E366"/>
    <mergeCell ref="F363:F366"/>
    <mergeCell ref="G363:G366"/>
    <mergeCell ref="H363:H366"/>
    <mergeCell ref="I363:I366"/>
    <mergeCell ref="C350:H350"/>
    <mergeCell ref="C351:H351"/>
    <mergeCell ref="C352:H353"/>
    <mergeCell ref="D367:D370"/>
    <mergeCell ref="E367:E370"/>
    <mergeCell ref="F367:F370"/>
    <mergeCell ref="G367:G370"/>
    <mergeCell ref="H367:H370"/>
    <mergeCell ref="I367:I370"/>
    <mergeCell ref="D371:D374"/>
    <mergeCell ref="E371:E374"/>
    <mergeCell ref="F371:F374"/>
    <mergeCell ref="G371:G374"/>
    <mergeCell ref="H371:H374"/>
    <mergeCell ref="I371:I374"/>
    <mergeCell ref="D375:D378"/>
    <mergeCell ref="E375:E378"/>
    <mergeCell ref="F375:F378"/>
    <mergeCell ref="G375:G378"/>
    <mergeCell ref="H375:H378"/>
    <mergeCell ref="I375:I378"/>
    <mergeCell ref="D379:D382"/>
    <mergeCell ref="E379:E382"/>
    <mergeCell ref="F379:F382"/>
    <mergeCell ref="G379:G382"/>
    <mergeCell ref="H379:H382"/>
    <mergeCell ref="I379:I382"/>
    <mergeCell ref="D383:D386"/>
    <mergeCell ref="E383:E386"/>
    <mergeCell ref="F383:F386"/>
    <mergeCell ref="G383:G386"/>
    <mergeCell ref="H383:H386"/>
    <mergeCell ref="I383:I386"/>
    <mergeCell ref="D387:D390"/>
    <mergeCell ref="E387:E390"/>
    <mergeCell ref="F387:F390"/>
    <mergeCell ref="G387:G390"/>
    <mergeCell ref="H387:H390"/>
    <mergeCell ref="I387:I390"/>
    <mergeCell ref="D391:D394"/>
    <mergeCell ref="E391:E394"/>
    <mergeCell ref="F391:F394"/>
    <mergeCell ref="G391:G394"/>
    <mergeCell ref="H391:H394"/>
    <mergeCell ref="I391:I394"/>
    <mergeCell ref="D395:D398"/>
    <mergeCell ref="E395:E398"/>
    <mergeCell ref="F395:F398"/>
    <mergeCell ref="G395:G398"/>
    <mergeCell ref="H395:H398"/>
    <mergeCell ref="I395:I398"/>
    <mergeCell ref="D399:D402"/>
    <mergeCell ref="E399:E402"/>
    <mergeCell ref="F399:F402"/>
    <mergeCell ref="G399:G402"/>
    <mergeCell ref="H399:H402"/>
    <mergeCell ref="I399:I402"/>
    <mergeCell ref="D403:D406"/>
    <mergeCell ref="E403:E406"/>
    <mergeCell ref="F403:F406"/>
    <mergeCell ref="G403:G406"/>
    <mergeCell ref="H403:H406"/>
    <mergeCell ref="I403:I406"/>
    <mergeCell ref="D407:D410"/>
    <mergeCell ref="E407:E410"/>
    <mergeCell ref="F407:F410"/>
    <mergeCell ref="G407:G410"/>
    <mergeCell ref="H407:H410"/>
    <mergeCell ref="I407:I410"/>
    <mergeCell ref="D411:D414"/>
    <mergeCell ref="E411:E414"/>
    <mergeCell ref="F411:F414"/>
    <mergeCell ref="G411:G414"/>
    <mergeCell ref="H411:H414"/>
    <mergeCell ref="I411:I414"/>
    <mergeCell ref="D415:D418"/>
    <mergeCell ref="E415:E418"/>
    <mergeCell ref="F415:F418"/>
    <mergeCell ref="G415:G418"/>
    <mergeCell ref="H415:H418"/>
    <mergeCell ref="I415:I418"/>
    <mergeCell ref="D419:D422"/>
    <mergeCell ref="E419:E422"/>
    <mergeCell ref="F419:F422"/>
    <mergeCell ref="G419:G422"/>
    <mergeCell ref="H419:H422"/>
    <mergeCell ref="I419:I422"/>
    <mergeCell ref="D423:D426"/>
    <mergeCell ref="E423:E426"/>
    <mergeCell ref="F423:F426"/>
    <mergeCell ref="G423:G426"/>
    <mergeCell ref="H423:H426"/>
    <mergeCell ref="I423:I426"/>
    <mergeCell ref="D427:D430"/>
    <mergeCell ref="E427:E430"/>
    <mergeCell ref="F427:F430"/>
    <mergeCell ref="G427:G430"/>
    <mergeCell ref="H427:H430"/>
    <mergeCell ref="I427:I430"/>
    <mergeCell ref="D431:D434"/>
    <mergeCell ref="E431:E434"/>
    <mergeCell ref="F431:F434"/>
    <mergeCell ref="G431:G434"/>
    <mergeCell ref="H431:H434"/>
    <mergeCell ref="I431:I434"/>
    <mergeCell ref="D435:D438"/>
    <mergeCell ref="E435:E438"/>
    <mergeCell ref="F435:F438"/>
    <mergeCell ref="G435:G438"/>
    <mergeCell ref="H435:H438"/>
    <mergeCell ref="I435:I438"/>
    <mergeCell ref="D439:D442"/>
    <mergeCell ref="E439:E442"/>
    <mergeCell ref="F439:F442"/>
    <mergeCell ref="G439:G442"/>
    <mergeCell ref="H439:H442"/>
    <mergeCell ref="I439:I442"/>
    <mergeCell ref="D443:D446"/>
    <mergeCell ref="E443:E446"/>
    <mergeCell ref="F443:F446"/>
    <mergeCell ref="G443:G446"/>
    <mergeCell ref="H443:H446"/>
    <mergeCell ref="I443:I446"/>
    <mergeCell ref="D447:D450"/>
    <mergeCell ref="E447:E450"/>
    <mergeCell ref="F447:F450"/>
    <mergeCell ref="G447:G450"/>
    <mergeCell ref="H447:H450"/>
    <mergeCell ref="I447:I450"/>
    <mergeCell ref="D451:D454"/>
    <mergeCell ref="E451:E454"/>
    <mergeCell ref="F451:F454"/>
    <mergeCell ref="G451:G454"/>
    <mergeCell ref="H451:H454"/>
    <mergeCell ref="I451:I454"/>
    <mergeCell ref="D455:D458"/>
    <mergeCell ref="E455:E458"/>
    <mergeCell ref="F455:F458"/>
    <mergeCell ref="G455:G458"/>
    <mergeCell ref="H455:H458"/>
    <mergeCell ref="I455:I458"/>
    <mergeCell ref="D459:D462"/>
    <mergeCell ref="E459:E462"/>
    <mergeCell ref="F459:F462"/>
    <mergeCell ref="G459:G462"/>
    <mergeCell ref="H459:H462"/>
    <mergeCell ref="I459:I462"/>
    <mergeCell ref="D463:D466"/>
    <mergeCell ref="E463:E466"/>
    <mergeCell ref="F463:F466"/>
    <mergeCell ref="G463:G466"/>
    <mergeCell ref="H463:H466"/>
    <mergeCell ref="I463:I466"/>
    <mergeCell ref="D467:D470"/>
    <mergeCell ref="E467:E470"/>
    <mergeCell ref="F467:F470"/>
    <mergeCell ref="G467:G470"/>
    <mergeCell ref="H467:H470"/>
    <mergeCell ref="I467:I470"/>
    <mergeCell ref="D471:D474"/>
    <mergeCell ref="E471:E474"/>
    <mergeCell ref="F471:F474"/>
    <mergeCell ref="G471:G474"/>
    <mergeCell ref="H471:H474"/>
    <mergeCell ref="I471:I474"/>
    <mergeCell ref="D475:D478"/>
    <mergeCell ref="E475:E478"/>
    <mergeCell ref="F475:F478"/>
    <mergeCell ref="G475:G478"/>
    <mergeCell ref="H475:H478"/>
    <mergeCell ref="I475:I478"/>
    <mergeCell ref="D479:D482"/>
    <mergeCell ref="E479:E482"/>
    <mergeCell ref="F479:F482"/>
    <mergeCell ref="G479:G482"/>
    <mergeCell ref="H479:H482"/>
    <mergeCell ref="I479:I482"/>
    <mergeCell ref="D483:D486"/>
    <mergeCell ref="E483:E486"/>
    <mergeCell ref="F483:F486"/>
    <mergeCell ref="G483:G486"/>
    <mergeCell ref="H483:H486"/>
    <mergeCell ref="I483:I486"/>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217:R220"/>
    <mergeCell ref="R221:R224"/>
    <mergeCell ref="R225:R228"/>
    <mergeCell ref="R229:R232"/>
    <mergeCell ref="R233:R236"/>
    <mergeCell ref="R237:R240"/>
    <mergeCell ref="R241:R244"/>
    <mergeCell ref="R87:R90"/>
    <mergeCell ref="R91:R94"/>
    <mergeCell ref="R95:R98"/>
    <mergeCell ref="R99:R102"/>
    <mergeCell ref="R103:R106"/>
    <mergeCell ref="R107:R110"/>
    <mergeCell ref="R111:R114"/>
    <mergeCell ref="R115:R118"/>
    <mergeCell ref="R119:R122"/>
    <mergeCell ref="R123:R126"/>
    <mergeCell ref="R127:R130"/>
    <mergeCell ref="R131:R134"/>
    <mergeCell ref="R135:R138"/>
    <mergeCell ref="R139:R142"/>
    <mergeCell ref="R143:R146"/>
    <mergeCell ref="R147:R150"/>
    <mergeCell ref="R151:R154"/>
    <mergeCell ref="R249:R252"/>
    <mergeCell ref="R253:R256"/>
    <mergeCell ref="R257:R260"/>
    <mergeCell ref="R261:R264"/>
    <mergeCell ref="R265:R268"/>
    <mergeCell ref="R269:R272"/>
    <mergeCell ref="R273:R276"/>
    <mergeCell ref="R277:R280"/>
    <mergeCell ref="R281:R284"/>
    <mergeCell ref="R285:R288"/>
    <mergeCell ref="R289:R292"/>
    <mergeCell ref="R293:R296"/>
    <mergeCell ref="R297:R300"/>
    <mergeCell ref="R301:R304"/>
    <mergeCell ref="R305:R308"/>
    <mergeCell ref="R309:R312"/>
    <mergeCell ref="R313:R316"/>
    <mergeCell ref="R329:R332"/>
    <mergeCell ref="R333:R336"/>
    <mergeCell ref="R337:R340"/>
    <mergeCell ref="R341:R344"/>
    <mergeCell ref="R345:R348"/>
    <mergeCell ref="R359:R362"/>
    <mergeCell ref="R363:R366"/>
    <mergeCell ref="R367:R370"/>
    <mergeCell ref="R371:R374"/>
    <mergeCell ref="R375:R378"/>
    <mergeCell ref="R379:R382"/>
    <mergeCell ref="R383:R386"/>
    <mergeCell ref="R387:R390"/>
    <mergeCell ref="R391:R394"/>
    <mergeCell ref="R395:R398"/>
    <mergeCell ref="R399:R402"/>
    <mergeCell ref="R403:R406"/>
    <mergeCell ref="R350:S350"/>
    <mergeCell ref="R351:S351"/>
    <mergeCell ref="R352:S353"/>
    <mergeCell ref="R419:R422"/>
    <mergeCell ref="R423:R426"/>
    <mergeCell ref="R427:R430"/>
    <mergeCell ref="R431:R434"/>
    <mergeCell ref="R435:R438"/>
    <mergeCell ref="R439:R442"/>
    <mergeCell ref="R443:R446"/>
    <mergeCell ref="R447:R450"/>
    <mergeCell ref="R451:R454"/>
    <mergeCell ref="R455:R458"/>
    <mergeCell ref="R459:R462"/>
    <mergeCell ref="R463:R466"/>
    <mergeCell ref="R467:R470"/>
    <mergeCell ref="R471:R474"/>
    <mergeCell ref="R475:R478"/>
    <mergeCell ref="R479:R482"/>
    <mergeCell ref="R483:R486"/>
    <mergeCell ref="T201:T203"/>
    <mergeCell ref="U201:U203"/>
    <mergeCell ref="V201:V203"/>
    <mergeCell ref="L198:Q198"/>
    <mergeCell ref="L199:Q199"/>
    <mergeCell ref="C2:H2"/>
    <mergeCell ref="R2:S2"/>
    <mergeCell ref="T2:V2"/>
    <mergeCell ref="C3:H3"/>
    <mergeCell ref="R3:S3"/>
    <mergeCell ref="T3:V3"/>
    <mergeCell ref="C4:H5"/>
    <mergeCell ref="R4:S5"/>
    <mergeCell ref="T4:V4"/>
    <mergeCell ref="T5:V5"/>
    <mergeCell ref="D7:D9"/>
    <mergeCell ref="E7:E9"/>
    <mergeCell ref="F7:F9"/>
    <mergeCell ref="G7:G9"/>
    <mergeCell ref="H7:H9"/>
    <mergeCell ref="I7:I9"/>
    <mergeCell ref="S7:S9"/>
    <mergeCell ref="T7:T9"/>
    <mergeCell ref="U7:U9"/>
    <mergeCell ref="V7:V9"/>
    <mergeCell ref="R167:R170"/>
    <mergeCell ref="R171:R174"/>
    <mergeCell ref="R175:R178"/>
    <mergeCell ref="R179:R182"/>
    <mergeCell ref="R183:R186"/>
    <mergeCell ref="R187:R190"/>
    <mergeCell ref="R191:R194"/>
    <mergeCell ref="T353:V353"/>
    <mergeCell ref="D355:D357"/>
    <mergeCell ref="E355:E357"/>
    <mergeCell ref="F355:F357"/>
    <mergeCell ref="G355:G357"/>
    <mergeCell ref="H355:H357"/>
    <mergeCell ref="I355:I357"/>
    <mergeCell ref="S355:S357"/>
    <mergeCell ref="T355:T357"/>
    <mergeCell ref="U355:U357"/>
    <mergeCell ref="V355:V357"/>
    <mergeCell ref="L2:Q2"/>
    <mergeCell ref="L3:Q3"/>
    <mergeCell ref="L4:Q4"/>
    <mergeCell ref="L5:Q5"/>
    <mergeCell ref="C196:H196"/>
    <mergeCell ref="R196:S196"/>
    <mergeCell ref="T196:V196"/>
    <mergeCell ref="C197:H197"/>
    <mergeCell ref="R197:S197"/>
    <mergeCell ref="T197:V197"/>
    <mergeCell ref="C198:H199"/>
    <mergeCell ref="R198:S199"/>
    <mergeCell ref="T198:V198"/>
    <mergeCell ref="T199:V199"/>
    <mergeCell ref="D201:D203"/>
    <mergeCell ref="E201:E203"/>
    <mergeCell ref="F201:F203"/>
    <mergeCell ref="G201:G203"/>
    <mergeCell ref="H201:H203"/>
    <mergeCell ref="I201:I203"/>
    <mergeCell ref="S201:S203"/>
  </mergeCells>
  <conditionalFormatting sqref="L27 L115 L119 L123 L127 L131 L71 L75 L79 L87 L91 L95 L103 L107 L139 L143 L147 L151 L159 L167 L171 L175 L179 L187 L191 L209 L213 L217 L221 L229 L233 L245 L253 L257 L261 L269 L273 L277 L281 L285 L293 L301 L305 L359 L313 L317 L321 L325 L333 L337 L341 L15 L19 L367 L371 L375 L379 L383 L387 L391 L395 L399 L403 L407 L411 L415 L419 L423 L427 L431 L435 L439 L443 L447 L451 L455 L459 L463 L467 L471 L475 L479 L483">
    <cfRule type="expression" dxfId="270" priority="31">
      <formula>$L15=$M15</formula>
    </cfRule>
  </conditionalFormatting>
  <conditionalFormatting sqref="L51">
    <cfRule type="expression" dxfId="269" priority="26">
      <formula>$L51=$M51</formula>
    </cfRule>
  </conditionalFormatting>
  <conditionalFormatting sqref="L35">
    <cfRule type="expression" dxfId="268" priority="29">
      <formula>$L35=$M35</formula>
    </cfRule>
  </conditionalFormatting>
  <conditionalFormatting sqref="L23">
    <cfRule type="expression" dxfId="267" priority="32">
      <formula>$L23=$M23</formula>
    </cfRule>
  </conditionalFormatting>
  <conditionalFormatting sqref="L31">
    <cfRule type="expression" dxfId="266" priority="30">
      <formula>$L31=$M31</formula>
    </cfRule>
  </conditionalFormatting>
  <conditionalFormatting sqref="L43">
    <cfRule type="expression" dxfId="265" priority="28">
      <formula>$L43=$M43</formula>
    </cfRule>
  </conditionalFormatting>
  <conditionalFormatting sqref="L47">
    <cfRule type="expression" dxfId="264" priority="27">
      <formula>$L47=$M47</formula>
    </cfRule>
  </conditionalFormatting>
  <conditionalFormatting sqref="L59">
    <cfRule type="expression" dxfId="263" priority="24">
      <formula>$L59=$M59</formula>
    </cfRule>
  </conditionalFormatting>
  <conditionalFormatting sqref="L111">
    <cfRule type="expression" dxfId="262" priority="19">
      <formula>$L111=$M111</formula>
    </cfRule>
  </conditionalFormatting>
  <conditionalFormatting sqref="L55">
    <cfRule type="expression" dxfId="261" priority="25">
      <formula>$L55=$M55</formula>
    </cfRule>
  </conditionalFormatting>
  <conditionalFormatting sqref="L63">
    <cfRule type="expression" dxfId="260" priority="23">
      <formula>$L63=$M63</formula>
    </cfRule>
  </conditionalFormatting>
  <conditionalFormatting sqref="L67">
    <cfRule type="expression" dxfId="259" priority="22">
      <formula>$L67=$M67</formula>
    </cfRule>
  </conditionalFormatting>
  <conditionalFormatting sqref="L83">
    <cfRule type="expression" dxfId="258" priority="21">
      <formula>$L83=$M83</formula>
    </cfRule>
  </conditionalFormatting>
  <conditionalFormatting sqref="L99">
    <cfRule type="expression" dxfId="257" priority="20">
      <formula>$L99=$M99</formula>
    </cfRule>
  </conditionalFormatting>
  <conditionalFormatting sqref="L135">
    <cfRule type="expression" dxfId="256" priority="18">
      <formula>$L135=$M135</formula>
    </cfRule>
  </conditionalFormatting>
  <conditionalFormatting sqref="L155">
    <cfRule type="expression" dxfId="255" priority="17">
      <formula>$L155=$M155</formula>
    </cfRule>
  </conditionalFormatting>
  <conditionalFormatting sqref="L163">
    <cfRule type="expression" dxfId="254" priority="16">
      <formula>$L163=$M163</formula>
    </cfRule>
  </conditionalFormatting>
  <conditionalFormatting sqref="L183">
    <cfRule type="expression" dxfId="253" priority="15">
      <formula>$L183=$M183</formula>
    </cfRule>
  </conditionalFormatting>
  <conditionalFormatting sqref="L205">
    <cfRule type="expression" dxfId="252" priority="14">
      <formula>$L205=$M205</formula>
    </cfRule>
  </conditionalFormatting>
  <conditionalFormatting sqref="L225">
    <cfRule type="expression" dxfId="251" priority="13">
      <formula>$L225=$M225</formula>
    </cfRule>
  </conditionalFormatting>
  <conditionalFormatting sqref="L237">
    <cfRule type="expression" dxfId="250" priority="12">
      <formula>$L237=$M237</formula>
    </cfRule>
  </conditionalFormatting>
  <conditionalFormatting sqref="L241">
    <cfRule type="expression" dxfId="249" priority="11">
      <formula>$L241=$M241</formula>
    </cfRule>
  </conditionalFormatting>
  <conditionalFormatting sqref="L249">
    <cfRule type="expression" dxfId="248" priority="10">
      <formula>$L249=$M249</formula>
    </cfRule>
  </conditionalFormatting>
  <conditionalFormatting sqref="L265">
    <cfRule type="expression" dxfId="247" priority="9">
      <formula>$L265=$M265</formula>
    </cfRule>
  </conditionalFormatting>
  <conditionalFormatting sqref="L289">
    <cfRule type="expression" dxfId="246" priority="8">
      <formula>$L289=$M289</formula>
    </cfRule>
  </conditionalFormatting>
  <conditionalFormatting sqref="L297">
    <cfRule type="expression" dxfId="245" priority="7">
      <formula>$L297=$M297</formula>
    </cfRule>
  </conditionalFormatting>
  <conditionalFormatting sqref="L345">
    <cfRule type="expression" dxfId="244" priority="4">
      <formula>$L345=$M345</formula>
    </cfRule>
  </conditionalFormatting>
  <conditionalFormatting sqref="L309">
    <cfRule type="expression" dxfId="243" priority="6">
      <formula>$L309=$M309</formula>
    </cfRule>
  </conditionalFormatting>
  <conditionalFormatting sqref="L329">
    <cfRule type="expression" dxfId="242" priority="5">
      <formula>$L329=$M329</formula>
    </cfRule>
  </conditionalFormatting>
  <conditionalFormatting sqref="L11">
    <cfRule type="expression" dxfId="241" priority="3">
      <formula>$L11=$M11</formula>
    </cfRule>
  </conditionalFormatting>
  <conditionalFormatting sqref="L39">
    <cfRule type="expression" dxfId="240" priority="2">
      <formula>$L39=$M39</formula>
    </cfRule>
  </conditionalFormatting>
  <conditionalFormatting sqref="L363">
    <cfRule type="expression" dxfId="239" priority="1">
      <formula>$L363=$M363</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T11:T194 T205:T348 T359:T486</xm:sqref>
        </x14:dataValidation>
        <x14:dataValidation type="list" allowBlank="1" showInputMessage="1" showErrorMessage="1">
          <x14:formula1>
            <xm:f>l!$C$3:$C$6</xm:f>
          </x14:formula1>
          <xm:sqref>U11:U194 U205:U348 U359:U486</xm:sqref>
        </x14:dataValidation>
        <x14:dataValidation type="list" allowBlank="1" showInputMessage="1" showErrorMessage="1">
          <x14:formula1>
            <xm:f>l!$E$3:$E$4</xm:f>
          </x14:formula1>
          <xm:sqref>V11:V194 V205:V348 V359:V486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C119"/>
  <sheetViews>
    <sheetView showZeros="0" view="pageBreakPre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714" t="s">
        <v>2879</v>
      </c>
      <c r="M2" s="715"/>
      <c r="N2" s="715"/>
      <c r="O2" s="715"/>
      <c r="P2" s="715"/>
      <c r="Q2" s="716"/>
      <c r="R2" s="435" t="s">
        <v>0</v>
      </c>
      <c r="S2" s="436"/>
      <c r="T2" s="443" t="s">
        <v>1</v>
      </c>
      <c r="U2" s="444"/>
      <c r="V2" s="445"/>
      <c r="W2" s="727" t="str">
        <f>+$L2</f>
        <v>SECRETARÌA DE VÍCTIMAS, PAZ Y POSCONFLICTO</v>
      </c>
      <c r="X2" s="728"/>
      <c r="Y2" s="728"/>
      <c r="Z2" s="728"/>
      <c r="AA2" s="729"/>
      <c r="AB2" s="435" t="s">
        <v>0</v>
      </c>
      <c r="AC2" s="431"/>
      <c r="AD2" s="431"/>
      <c r="AE2" s="431"/>
      <c r="AF2" s="431"/>
      <c r="AG2" s="431"/>
      <c r="AH2" s="431"/>
      <c r="AI2" s="431"/>
      <c r="AJ2" s="436"/>
      <c r="AK2" s="597" t="s">
        <v>1</v>
      </c>
      <c r="AL2" s="597"/>
      <c r="AM2" s="597"/>
      <c r="AN2" s="724" t="str">
        <f>+$L2</f>
        <v>SECRETARÌA DE VÍCTIMAS, PAZ Y POSCONFLICTO</v>
      </c>
      <c r="AO2" s="725"/>
      <c r="AP2" s="725"/>
      <c r="AQ2" s="725"/>
      <c r="AR2" s="725"/>
      <c r="AS2" s="726"/>
      <c r="AT2" s="435" t="s">
        <v>0</v>
      </c>
      <c r="AU2" s="431"/>
      <c r="AV2" s="431"/>
      <c r="AW2" s="431"/>
      <c r="AX2" s="431"/>
      <c r="AY2" s="431"/>
      <c r="AZ2" s="431"/>
      <c r="BA2" s="431"/>
      <c r="BB2" s="436"/>
      <c r="BC2" s="597" t="s">
        <v>1</v>
      </c>
      <c r="BD2" s="597"/>
      <c r="BE2" s="597"/>
      <c r="BF2" s="720" t="str">
        <f>+$L2</f>
        <v>SECRETARÌA DE VÍCTIMAS, PAZ Y POSCONFLICTO</v>
      </c>
      <c r="BG2" s="720"/>
      <c r="BH2" s="720"/>
      <c r="BI2" s="720"/>
      <c r="BJ2" s="720"/>
      <c r="BK2" s="720"/>
      <c r="BL2" s="435" t="s">
        <v>0</v>
      </c>
      <c r="BM2" s="431"/>
      <c r="BN2" s="431"/>
      <c r="BO2" s="431"/>
      <c r="BP2" s="431"/>
      <c r="BQ2" s="431"/>
      <c r="BR2" s="431"/>
      <c r="BS2" s="431"/>
      <c r="BT2" s="436"/>
      <c r="BU2" s="597" t="s">
        <v>1</v>
      </c>
      <c r="BV2" s="597"/>
      <c r="BW2" s="597"/>
      <c r="BX2" s="720" t="str">
        <f>+$L2</f>
        <v>SECRETARÌA DE VÍCTIMAS, PAZ Y POSCONFLICTO</v>
      </c>
      <c r="BY2" s="720"/>
      <c r="BZ2" s="720"/>
      <c r="CA2" s="720"/>
      <c r="CB2" s="720"/>
      <c r="CC2" s="720"/>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717" t="s">
        <v>650</v>
      </c>
      <c r="M4" s="718"/>
      <c r="N4" s="718"/>
      <c r="O4" s="718"/>
      <c r="P4" s="718"/>
      <c r="Q4" s="719"/>
      <c r="R4" s="439" t="s">
        <v>3831</v>
      </c>
      <c r="S4" s="440"/>
      <c r="T4" s="443" t="s">
        <v>1680</v>
      </c>
      <c r="U4" s="444"/>
      <c r="V4" s="445"/>
      <c r="W4" s="731" t="str">
        <f>+$L4</f>
        <v xml:space="preserve">2, Convivencia </v>
      </c>
      <c r="X4" s="732"/>
      <c r="Y4" s="732"/>
      <c r="Z4" s="732"/>
      <c r="AA4" s="733"/>
      <c r="AB4" s="439" t="s">
        <v>3831</v>
      </c>
      <c r="AC4" s="433"/>
      <c r="AD4" s="433"/>
      <c r="AE4" s="433"/>
      <c r="AF4" s="433"/>
      <c r="AG4" s="433"/>
      <c r="AH4" s="433"/>
      <c r="AI4" s="433"/>
      <c r="AJ4" s="440"/>
      <c r="AK4" s="597" t="s">
        <v>1672</v>
      </c>
      <c r="AL4" s="597"/>
      <c r="AM4" s="597"/>
      <c r="AN4" s="717" t="str">
        <f>+$L4</f>
        <v xml:space="preserve">2, Convivencia </v>
      </c>
      <c r="AO4" s="718"/>
      <c r="AP4" s="718"/>
      <c r="AQ4" s="718"/>
      <c r="AR4" s="718"/>
      <c r="AS4" s="719"/>
      <c r="AT4" s="439" t="s">
        <v>3831</v>
      </c>
      <c r="AU4" s="433"/>
      <c r="AV4" s="433"/>
      <c r="AW4" s="433"/>
      <c r="AX4" s="433"/>
      <c r="AY4" s="433"/>
      <c r="AZ4" s="433"/>
      <c r="BA4" s="433"/>
      <c r="BB4" s="440"/>
      <c r="BC4" s="597" t="s">
        <v>1672</v>
      </c>
      <c r="BD4" s="597"/>
      <c r="BE4" s="597"/>
      <c r="BF4" s="730" t="str">
        <f>+$L4</f>
        <v xml:space="preserve">2, Convivencia </v>
      </c>
      <c r="BG4" s="730"/>
      <c r="BH4" s="730"/>
      <c r="BI4" s="730"/>
      <c r="BJ4" s="730"/>
      <c r="BK4" s="730"/>
      <c r="BL4" s="439" t="s">
        <v>3831</v>
      </c>
      <c r="BM4" s="433"/>
      <c r="BN4" s="433"/>
      <c r="BO4" s="433"/>
      <c r="BP4" s="433"/>
      <c r="BQ4" s="433"/>
      <c r="BR4" s="433"/>
      <c r="BS4" s="433"/>
      <c r="BT4" s="440"/>
      <c r="BU4" s="597" t="s">
        <v>1672</v>
      </c>
      <c r="BV4" s="597"/>
      <c r="BW4" s="597"/>
      <c r="BX4" s="730" t="str">
        <f>+$L4</f>
        <v xml:space="preserve">2, Convivencia </v>
      </c>
      <c r="BY4" s="730"/>
      <c r="BZ4" s="730"/>
      <c r="CA4" s="730"/>
      <c r="CB4" s="730"/>
      <c r="CC4" s="730"/>
    </row>
    <row r="5" spans="1:81" s="62" customFormat="1" ht="16.2" customHeight="1" x14ac:dyDescent="0.3">
      <c r="A5" s="38"/>
      <c r="B5" s="596"/>
      <c r="C5" s="434"/>
      <c r="D5" s="434"/>
      <c r="E5" s="434"/>
      <c r="F5" s="434"/>
      <c r="G5" s="434"/>
      <c r="H5" s="434"/>
      <c r="I5" s="243"/>
      <c r="J5" s="279" t="s">
        <v>1675</v>
      </c>
      <c r="K5" s="279"/>
      <c r="L5" s="409" t="s">
        <v>826</v>
      </c>
      <c r="M5" s="410"/>
      <c r="N5" s="410"/>
      <c r="O5" s="410"/>
      <c r="P5" s="410"/>
      <c r="Q5" s="411"/>
      <c r="R5" s="441"/>
      <c r="S5" s="442"/>
      <c r="T5" s="443" t="s">
        <v>1681</v>
      </c>
      <c r="U5" s="444"/>
      <c r="V5" s="445"/>
      <c r="W5" s="427" t="str">
        <f>+$L5</f>
        <v>2.4 Más oportunidades para las víctimas y para la paz</v>
      </c>
      <c r="X5" s="428"/>
      <c r="Y5" s="428"/>
      <c r="Z5" s="428"/>
      <c r="AA5" s="429"/>
      <c r="AB5" s="441"/>
      <c r="AC5" s="434"/>
      <c r="AD5" s="434"/>
      <c r="AE5" s="434"/>
      <c r="AF5" s="434"/>
      <c r="AG5" s="434"/>
      <c r="AH5" s="434"/>
      <c r="AI5" s="434"/>
      <c r="AJ5" s="442"/>
      <c r="AK5" s="597" t="s">
        <v>1675</v>
      </c>
      <c r="AL5" s="597"/>
      <c r="AM5" s="597"/>
      <c r="AN5" s="409" t="str">
        <f>+$L5</f>
        <v>2.4 Más oportunidades para las víctimas y para la paz</v>
      </c>
      <c r="AO5" s="410"/>
      <c r="AP5" s="410"/>
      <c r="AQ5" s="410"/>
      <c r="AR5" s="410"/>
      <c r="AS5" s="411"/>
      <c r="AT5" s="441"/>
      <c r="AU5" s="434"/>
      <c r="AV5" s="434"/>
      <c r="AW5" s="434"/>
      <c r="AX5" s="434"/>
      <c r="AY5" s="434"/>
      <c r="AZ5" s="434"/>
      <c r="BA5" s="434"/>
      <c r="BB5" s="442"/>
      <c r="BC5" s="597" t="s">
        <v>1675</v>
      </c>
      <c r="BD5" s="597"/>
      <c r="BE5" s="597"/>
      <c r="BF5" s="603" t="str">
        <f>+$L5</f>
        <v>2.4 Más oportunidades para las víctimas y para la paz</v>
      </c>
      <c r="BG5" s="603"/>
      <c r="BH5" s="603"/>
      <c r="BI5" s="603"/>
      <c r="BJ5" s="603"/>
      <c r="BK5" s="603"/>
      <c r="BL5" s="441"/>
      <c r="BM5" s="434"/>
      <c r="BN5" s="434"/>
      <c r="BO5" s="434"/>
      <c r="BP5" s="434"/>
      <c r="BQ5" s="434"/>
      <c r="BR5" s="434"/>
      <c r="BS5" s="434"/>
      <c r="BT5" s="442"/>
      <c r="BU5" s="597" t="s">
        <v>1675</v>
      </c>
      <c r="BV5" s="597"/>
      <c r="BW5" s="597"/>
      <c r="BX5" s="603" t="str">
        <f>+$L5</f>
        <v>2.4 Más oportunidades para las víctimas y para la paz</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827</v>
      </c>
      <c r="C11" s="700" t="s">
        <v>830</v>
      </c>
      <c r="D11" s="608"/>
      <c r="E11" s="611"/>
      <c r="F11" s="611"/>
      <c r="G11" s="611"/>
      <c r="H11" s="611"/>
      <c r="I11" s="611"/>
      <c r="J11" s="485">
        <v>541</v>
      </c>
      <c r="K11" s="488" t="str">
        <f>+Metas!K616</f>
        <v>Jornadas de Capacitación y actualización a Funcionarios Públicos “Enlaces de Víctimas- personeros”, en los municipios de Norte de Santander, en Ley 1448 del 2011, protocolos de participación, cultura de Paz y otros temas a fines.</v>
      </c>
      <c r="L11" s="473"/>
      <c r="M11" s="476">
        <f>SUM(N11:Q11)</f>
        <v>0</v>
      </c>
      <c r="N11" s="479"/>
      <c r="O11" s="482"/>
      <c r="P11" s="520"/>
      <c r="Q11" s="523"/>
      <c r="R11" s="403">
        <f>+$J11</f>
        <v>541</v>
      </c>
      <c r="S11" s="253"/>
      <c r="T11" s="260"/>
      <c r="U11" s="260"/>
      <c r="V11" s="260"/>
      <c r="W11" s="42"/>
      <c r="X11" s="34"/>
      <c r="Y11" s="34"/>
      <c r="Z11" s="34"/>
      <c r="AA11" s="34"/>
      <c r="AB11" s="403">
        <f>+$J11</f>
        <v>541</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541</v>
      </c>
      <c r="AL11" s="494">
        <f>+N11</f>
        <v>0</v>
      </c>
      <c r="AM11" s="48">
        <f>SUM(AN11:AS11)</f>
        <v>0</v>
      </c>
      <c r="AN11" s="39"/>
      <c r="AO11" s="39"/>
      <c r="AP11" s="39"/>
      <c r="AQ11" s="39"/>
      <c r="AR11" s="39"/>
      <c r="AS11" s="39"/>
      <c r="AT11" s="403">
        <f>+$J11</f>
        <v>541</v>
      </c>
      <c r="AU11" s="500">
        <f>+O11</f>
        <v>0</v>
      </c>
      <c r="AV11" s="48">
        <f>SUM(AW11:BB11)</f>
        <v>0</v>
      </c>
      <c r="AW11" s="39"/>
      <c r="AX11" s="39"/>
      <c r="AY11" s="39"/>
      <c r="AZ11" s="39"/>
      <c r="BA11" s="39"/>
      <c r="BB11" s="39"/>
      <c r="BC11" s="403">
        <f>+$J11</f>
        <v>541</v>
      </c>
      <c r="BD11" s="497">
        <f>+P11</f>
        <v>0</v>
      </c>
      <c r="BE11" s="48">
        <f>SUM(BF11:BK11)</f>
        <v>0</v>
      </c>
      <c r="BF11" s="39"/>
      <c r="BG11" s="39"/>
      <c r="BH11" s="39"/>
      <c r="BI11" s="39"/>
      <c r="BJ11" s="39"/>
      <c r="BK11" s="39"/>
      <c r="BL11" s="403">
        <f>+$J11</f>
        <v>541</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542</v>
      </c>
      <c r="K15" s="488" t="str">
        <f>+Metas!K617</f>
        <v>Jornadas de asistencia técnica a los municipios en el conocimiento de las rutas de protección de líderes sociales, en medidas de autocuidado y protección.</v>
      </c>
      <c r="L15" s="473"/>
      <c r="M15" s="476">
        <f>SUM(N15:Q15)</f>
        <v>0</v>
      </c>
      <c r="N15" s="479"/>
      <c r="O15" s="482"/>
      <c r="P15" s="520"/>
      <c r="Q15" s="523"/>
      <c r="R15" s="403">
        <f>+$J15</f>
        <v>542</v>
      </c>
      <c r="S15" s="253"/>
      <c r="T15" s="260"/>
      <c r="U15" s="260"/>
      <c r="V15" s="260"/>
      <c r="W15" s="42"/>
      <c r="X15" s="34"/>
      <c r="Y15" s="34"/>
      <c r="Z15" s="34"/>
      <c r="AA15" s="34"/>
      <c r="AB15" s="403">
        <f>+$J15</f>
        <v>542</v>
      </c>
      <c r="AC15" s="526">
        <f>+L15</f>
        <v>0</v>
      </c>
      <c r="AD15" s="54">
        <f>+AM15+AV15+BE15+BN15</f>
        <v>0</v>
      </c>
      <c r="AE15" s="54">
        <f t="shared" si="0"/>
        <v>0</v>
      </c>
      <c r="AF15" s="54">
        <f t="shared" si="0"/>
        <v>0</v>
      </c>
      <c r="AG15" s="54">
        <f t="shared" si="0"/>
        <v>0</v>
      </c>
      <c r="AH15" s="54">
        <f t="shared" si="0"/>
        <v>0</v>
      </c>
      <c r="AI15" s="54">
        <f t="shared" si="0"/>
        <v>0</v>
      </c>
      <c r="AJ15" s="54">
        <f t="shared" si="0"/>
        <v>0</v>
      </c>
      <c r="AK15" s="403">
        <f>+$J15</f>
        <v>542</v>
      </c>
      <c r="AL15" s="494">
        <f>+N15</f>
        <v>0</v>
      </c>
      <c r="AM15" s="48">
        <f t="shared" si="2"/>
        <v>0</v>
      </c>
      <c r="AN15" s="39"/>
      <c r="AO15" s="39"/>
      <c r="AP15" s="39"/>
      <c r="AQ15" s="39"/>
      <c r="AR15" s="39"/>
      <c r="AS15" s="39"/>
      <c r="AT15" s="403">
        <f>+$J15</f>
        <v>542</v>
      </c>
      <c r="AU15" s="500">
        <f>+O15</f>
        <v>0</v>
      </c>
      <c r="AV15" s="48">
        <f t="shared" si="3"/>
        <v>0</v>
      </c>
      <c r="AW15" s="39"/>
      <c r="AX15" s="39"/>
      <c r="AY15" s="39"/>
      <c r="AZ15" s="39"/>
      <c r="BA15" s="39"/>
      <c r="BB15" s="39"/>
      <c r="BC15" s="403">
        <f>+$J15</f>
        <v>542</v>
      </c>
      <c r="BD15" s="497">
        <f>+P15</f>
        <v>0</v>
      </c>
      <c r="BE15" s="48">
        <f t="shared" si="4"/>
        <v>0</v>
      </c>
      <c r="BF15" s="39"/>
      <c r="BG15" s="39"/>
      <c r="BH15" s="39"/>
      <c r="BI15" s="39"/>
      <c r="BJ15" s="39"/>
      <c r="BK15" s="39"/>
      <c r="BL15" s="403">
        <f>+$J15</f>
        <v>542</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543</v>
      </c>
      <c r="K19" s="488" t="str">
        <f>+Metas!K618</f>
        <v>Atención a Solicitudes de apoyo en acompañamiento a procesos de caracterización, presentadas por los municipios de Norte de Santander, en acompañamiento de la UARIV</v>
      </c>
      <c r="L19" s="662"/>
      <c r="M19" s="648">
        <f>SUM(N19:Q19)</f>
        <v>0</v>
      </c>
      <c r="N19" s="650"/>
      <c r="O19" s="664"/>
      <c r="P19" s="668"/>
      <c r="Q19" s="640"/>
      <c r="R19" s="403">
        <f>+$J19</f>
        <v>543</v>
      </c>
      <c r="S19" s="253"/>
      <c r="T19" s="260"/>
      <c r="U19" s="260"/>
      <c r="V19" s="260"/>
      <c r="W19" s="42"/>
      <c r="X19" s="34"/>
      <c r="Y19" s="34"/>
      <c r="Z19" s="34"/>
      <c r="AA19" s="34"/>
      <c r="AB19" s="403">
        <f>+$J19</f>
        <v>543</v>
      </c>
      <c r="AC19" s="526">
        <f>+L19</f>
        <v>0</v>
      </c>
      <c r="AD19" s="54">
        <f t="shared" si="6"/>
        <v>0</v>
      </c>
      <c r="AE19" s="54">
        <f t="shared" si="0"/>
        <v>0</v>
      </c>
      <c r="AF19" s="54">
        <f t="shared" si="0"/>
        <v>0</v>
      </c>
      <c r="AG19" s="54">
        <f t="shared" si="0"/>
        <v>0</v>
      </c>
      <c r="AH19" s="54">
        <f t="shared" si="0"/>
        <v>0</v>
      </c>
      <c r="AI19" s="54">
        <f t="shared" si="0"/>
        <v>0</v>
      </c>
      <c r="AJ19" s="54">
        <f t="shared" si="0"/>
        <v>0</v>
      </c>
      <c r="AK19" s="403">
        <f>+$J19</f>
        <v>543</v>
      </c>
      <c r="AL19" s="494">
        <f>+N19</f>
        <v>0</v>
      </c>
      <c r="AM19" s="48">
        <f t="shared" si="2"/>
        <v>0</v>
      </c>
      <c r="AN19" s="39"/>
      <c r="AO19" s="39"/>
      <c r="AP19" s="39"/>
      <c r="AQ19" s="39"/>
      <c r="AR19" s="39"/>
      <c r="AS19" s="39"/>
      <c r="AT19" s="403">
        <f>+$J19</f>
        <v>543</v>
      </c>
      <c r="AU19" s="500">
        <f>+O19</f>
        <v>0</v>
      </c>
      <c r="AV19" s="48">
        <f t="shared" si="3"/>
        <v>0</v>
      </c>
      <c r="AW19" s="39"/>
      <c r="AX19" s="39"/>
      <c r="AY19" s="39"/>
      <c r="AZ19" s="39"/>
      <c r="BA19" s="39"/>
      <c r="BB19" s="39"/>
      <c r="BC19" s="403">
        <f>+$J19</f>
        <v>543</v>
      </c>
      <c r="BD19" s="58">
        <f>+P19</f>
        <v>0</v>
      </c>
      <c r="BE19" s="48">
        <f t="shared" si="4"/>
        <v>0</v>
      </c>
      <c r="BF19" s="39"/>
      <c r="BG19" s="39"/>
      <c r="BH19" s="39"/>
      <c r="BI19" s="39"/>
      <c r="BJ19" s="39"/>
      <c r="BK19" s="39"/>
      <c r="BL19" s="403">
        <f>+$J19</f>
        <v>543</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663"/>
      <c r="M20" s="649"/>
      <c r="N20" s="651"/>
      <c r="O20" s="665"/>
      <c r="P20" s="669"/>
      <c r="Q20" s="671"/>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663"/>
      <c r="M21" s="649"/>
      <c r="N21" s="651"/>
      <c r="O21" s="665"/>
      <c r="P21" s="669"/>
      <c r="Q21" s="671"/>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2"/>
      <c r="D22" s="610"/>
      <c r="E22" s="613"/>
      <c r="F22" s="613"/>
      <c r="G22" s="613"/>
      <c r="H22" s="613"/>
      <c r="I22" s="613"/>
      <c r="J22" s="487"/>
      <c r="K22" s="490"/>
      <c r="L22" s="673"/>
      <c r="M22" s="674"/>
      <c r="N22" s="666"/>
      <c r="O22" s="667"/>
      <c r="P22" s="670"/>
      <c r="Q22" s="672"/>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458" t="s">
        <v>834</v>
      </c>
      <c r="D23" s="608"/>
      <c r="E23" s="611"/>
      <c r="F23" s="611"/>
      <c r="G23" s="611"/>
      <c r="H23" s="611"/>
      <c r="I23" s="611"/>
      <c r="J23" s="485">
        <v>544</v>
      </c>
      <c r="K23" s="488" t="str">
        <f>+Metas!K619</f>
        <v>Sesiones realizadas del CTJT Comité Territorial de Justicia Transicional.</v>
      </c>
      <c r="L23" s="473"/>
      <c r="M23" s="476">
        <f>SUM(N23:Q23)</f>
        <v>0</v>
      </c>
      <c r="N23" s="479"/>
      <c r="O23" s="482"/>
      <c r="P23" s="520"/>
      <c r="Q23" s="523"/>
      <c r="R23" s="403">
        <f>+$J23</f>
        <v>544</v>
      </c>
      <c r="S23" s="253"/>
      <c r="T23" s="260"/>
      <c r="U23" s="260"/>
      <c r="V23" s="260"/>
      <c r="W23" s="42"/>
      <c r="X23" s="34"/>
      <c r="Y23" s="34"/>
      <c r="Z23" s="34"/>
      <c r="AA23" s="34"/>
      <c r="AB23" s="403">
        <f t="shared" ref="AB23" si="7">+$J23</f>
        <v>544</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544</v>
      </c>
      <c r="AL23" s="494">
        <f>+N23</f>
        <v>0</v>
      </c>
      <c r="AM23" s="48">
        <f t="shared" si="2"/>
        <v>0</v>
      </c>
      <c r="AN23" s="39"/>
      <c r="AO23" s="39"/>
      <c r="AP23" s="39"/>
      <c r="AQ23" s="39"/>
      <c r="AR23" s="39"/>
      <c r="AS23" s="39"/>
      <c r="AT23" s="403">
        <f t="shared" ref="AT23" si="9">+$J23</f>
        <v>544</v>
      </c>
      <c r="AU23" s="500">
        <f>+O23</f>
        <v>0</v>
      </c>
      <c r="AV23" s="48">
        <f t="shared" si="3"/>
        <v>0</v>
      </c>
      <c r="AW23" s="39"/>
      <c r="AX23" s="39"/>
      <c r="AY23" s="39"/>
      <c r="AZ23" s="39"/>
      <c r="BA23" s="39"/>
      <c r="BB23" s="39"/>
      <c r="BC23" s="403">
        <f t="shared" ref="BC23" si="10">+$J23</f>
        <v>544</v>
      </c>
      <c r="BD23" s="58">
        <f>+P23</f>
        <v>0</v>
      </c>
      <c r="BE23" s="48">
        <f t="shared" si="4"/>
        <v>0</v>
      </c>
      <c r="BF23" s="39"/>
      <c r="BG23" s="39"/>
      <c r="BH23" s="39"/>
      <c r="BI23" s="39"/>
      <c r="BJ23" s="39"/>
      <c r="BK23" s="39"/>
      <c r="BL23" s="403">
        <f t="shared" ref="BL23" si="11">+$J23</f>
        <v>544</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459"/>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9"/>
      <c r="D27" s="608"/>
      <c r="E27" s="611"/>
      <c r="F27" s="611"/>
      <c r="G27" s="611"/>
      <c r="H27" s="611"/>
      <c r="I27" s="611"/>
      <c r="J27" s="485">
        <v>545</v>
      </c>
      <c r="K27" s="488" t="str">
        <f>+Metas!K620</f>
        <v>Sesiones realizadas de la Mesa Departamental de participación efectiva de Víctimas.</v>
      </c>
      <c r="L27" s="473"/>
      <c r="M27" s="476">
        <f>SUM(N27:Q27)</f>
        <v>0</v>
      </c>
      <c r="N27" s="479"/>
      <c r="O27" s="482"/>
      <c r="P27" s="520"/>
      <c r="Q27" s="523"/>
      <c r="R27" s="403">
        <f>+$J27</f>
        <v>545</v>
      </c>
      <c r="S27" s="253"/>
      <c r="T27" s="260"/>
      <c r="U27" s="260"/>
      <c r="V27" s="260"/>
      <c r="W27" s="42"/>
      <c r="X27" s="34"/>
      <c r="Y27" s="34"/>
      <c r="Z27" s="34"/>
      <c r="AA27" s="34"/>
      <c r="AB27" s="403">
        <f t="shared" ref="AB27" si="12">+$J27</f>
        <v>545</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545</v>
      </c>
      <c r="AL27" s="455">
        <f>+N27</f>
        <v>0</v>
      </c>
      <c r="AM27" s="48">
        <f t="shared" si="2"/>
        <v>0</v>
      </c>
      <c r="AN27" s="51"/>
      <c r="AO27" s="51"/>
      <c r="AP27" s="51"/>
      <c r="AQ27" s="51"/>
      <c r="AR27" s="51"/>
      <c r="AS27" s="51"/>
      <c r="AT27" s="403">
        <f t="shared" ref="AT27" si="15">+$J27</f>
        <v>545</v>
      </c>
      <c r="AU27" s="446">
        <f>+O27</f>
        <v>0</v>
      </c>
      <c r="AV27" s="48">
        <f t="shared" si="3"/>
        <v>0</v>
      </c>
      <c r="AW27" s="51"/>
      <c r="AX27" s="51"/>
      <c r="AY27" s="51"/>
      <c r="AZ27" s="51"/>
      <c r="BA27" s="51"/>
      <c r="BB27" s="51"/>
      <c r="BC27" s="403">
        <f t="shared" ref="BC27" si="16">+$J27</f>
        <v>545</v>
      </c>
      <c r="BD27" s="449">
        <f>+P27</f>
        <v>0</v>
      </c>
      <c r="BE27" s="48">
        <f t="shared" si="4"/>
        <v>0</v>
      </c>
      <c r="BF27" s="51"/>
      <c r="BG27" s="51"/>
      <c r="BH27" s="51"/>
      <c r="BI27" s="51"/>
      <c r="BJ27" s="51"/>
      <c r="BK27" s="51"/>
      <c r="BL27" s="403">
        <f t="shared" ref="BL27" si="17">+$J27</f>
        <v>545</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546</v>
      </c>
      <c r="K31" s="488" t="str">
        <f>+Metas!K621</f>
        <v>Sesiones Realizadas del Consejo Departamental de Paz, Reconciliación y Convivencia.</v>
      </c>
      <c r="L31" s="473"/>
      <c r="M31" s="476">
        <f>SUM(N31:Q31)/4</f>
        <v>0</v>
      </c>
      <c r="N31" s="479"/>
      <c r="O31" s="482"/>
      <c r="P31" s="520"/>
      <c r="Q31" s="523"/>
      <c r="R31" s="403">
        <f>+$J31</f>
        <v>546</v>
      </c>
      <c r="S31" s="253"/>
      <c r="T31" s="260"/>
      <c r="U31" s="260"/>
      <c r="V31" s="260"/>
      <c r="W31" s="42"/>
      <c r="X31" s="34"/>
      <c r="Y31" s="34"/>
      <c r="Z31" s="34"/>
      <c r="AA31" s="34"/>
      <c r="AB31" s="403">
        <f t="shared" ref="AB31" si="18">+$J31</f>
        <v>546</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546</v>
      </c>
      <c r="AL31" s="455">
        <f>+N31</f>
        <v>0</v>
      </c>
      <c r="AM31" s="48">
        <f t="shared" si="2"/>
        <v>0</v>
      </c>
      <c r="AN31" s="51"/>
      <c r="AO31" s="51"/>
      <c r="AP31" s="51"/>
      <c r="AQ31" s="51"/>
      <c r="AR31" s="51"/>
      <c r="AS31" s="51"/>
      <c r="AT31" s="403">
        <f t="shared" ref="AT31" si="21">+$J31</f>
        <v>546</v>
      </c>
      <c r="AU31" s="446">
        <f>+O31</f>
        <v>0</v>
      </c>
      <c r="AV31" s="48">
        <f t="shared" si="3"/>
        <v>0</v>
      </c>
      <c r="AW31" s="51"/>
      <c r="AX31" s="51"/>
      <c r="AY31" s="51"/>
      <c r="AZ31" s="51"/>
      <c r="BA31" s="51"/>
      <c r="BB31" s="51"/>
      <c r="BC31" s="403">
        <f t="shared" ref="BC31" si="22">+$J31</f>
        <v>546</v>
      </c>
      <c r="BD31" s="449">
        <f>+P31</f>
        <v>0</v>
      </c>
      <c r="BE31" s="48">
        <f t="shared" si="4"/>
        <v>0</v>
      </c>
      <c r="BF31" s="51"/>
      <c r="BG31" s="51"/>
      <c r="BH31" s="51"/>
      <c r="BI31" s="51"/>
      <c r="BJ31" s="51"/>
      <c r="BK31" s="51"/>
      <c r="BL31" s="403">
        <f t="shared" ref="BL31" si="23">+$J31</f>
        <v>546</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547</v>
      </c>
      <c r="K35" s="488" t="str">
        <f>+Metas!K622</f>
        <v>Sesiones desarrolladas la Mesa de Desaparición Forzada.</v>
      </c>
      <c r="L35" s="473"/>
      <c r="M35" s="476">
        <f>SUM(N35:Q35)/4</f>
        <v>0</v>
      </c>
      <c r="N35" s="479"/>
      <c r="O35" s="482"/>
      <c r="P35" s="520"/>
      <c r="Q35" s="523"/>
      <c r="R35" s="403">
        <f>+$J35</f>
        <v>547</v>
      </c>
      <c r="S35" s="253"/>
      <c r="T35" s="260"/>
      <c r="U35" s="260"/>
      <c r="V35" s="260"/>
      <c r="W35" s="42"/>
      <c r="X35" s="34"/>
      <c r="Y35" s="34"/>
      <c r="Z35" s="34"/>
      <c r="AA35" s="34"/>
      <c r="AB35" s="403">
        <f t="shared" ref="AB35" si="25">+$J35</f>
        <v>547</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547</v>
      </c>
      <c r="AL35" s="455">
        <f>+N35</f>
        <v>0</v>
      </c>
      <c r="AM35" s="48">
        <f t="shared" si="2"/>
        <v>0</v>
      </c>
      <c r="AN35" s="51"/>
      <c r="AO35" s="51"/>
      <c r="AP35" s="51"/>
      <c r="AQ35" s="51"/>
      <c r="AR35" s="51"/>
      <c r="AS35" s="51"/>
      <c r="AT35" s="403">
        <f t="shared" ref="AT35" si="28">+$J35</f>
        <v>547</v>
      </c>
      <c r="AU35" s="446">
        <f>+O35</f>
        <v>0</v>
      </c>
      <c r="AV35" s="48">
        <f t="shared" si="3"/>
        <v>0</v>
      </c>
      <c r="AW35" s="51"/>
      <c r="AX35" s="51"/>
      <c r="AY35" s="51"/>
      <c r="AZ35" s="51"/>
      <c r="BA35" s="51"/>
      <c r="BB35" s="51"/>
      <c r="BC35" s="403">
        <f t="shared" ref="BC35" si="29">+$J35</f>
        <v>547</v>
      </c>
      <c r="BD35" s="449">
        <f>+P35</f>
        <v>0</v>
      </c>
      <c r="BE35" s="48">
        <f t="shared" si="4"/>
        <v>0</v>
      </c>
      <c r="BF35" s="51"/>
      <c r="BG35" s="51"/>
      <c r="BH35" s="51"/>
      <c r="BI35" s="51"/>
      <c r="BJ35" s="51"/>
      <c r="BK35" s="51"/>
      <c r="BL35" s="403">
        <f t="shared" ref="BL35" si="30">+$J35</f>
        <v>547</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59"/>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9"/>
      <c r="D39" s="608"/>
      <c r="E39" s="611"/>
      <c r="F39" s="611"/>
      <c r="G39" s="611"/>
      <c r="H39" s="611"/>
      <c r="I39" s="611"/>
      <c r="J39" s="485">
        <v>548</v>
      </c>
      <c r="K39" s="488" t="str">
        <f>+Metas!K623</f>
        <v>Fortalecimiento al subcomité de atención y asistencia</v>
      </c>
      <c r="L39" s="662"/>
      <c r="M39" s="648"/>
      <c r="N39" s="650"/>
      <c r="O39" s="664"/>
      <c r="P39" s="668"/>
      <c r="Q39" s="640"/>
      <c r="R39" s="403">
        <f>+$J39</f>
        <v>548</v>
      </c>
      <c r="S39" s="253"/>
      <c r="T39" s="260"/>
      <c r="U39" s="260"/>
      <c r="V39" s="260"/>
      <c r="W39" s="42"/>
      <c r="X39" s="34"/>
      <c r="Y39" s="34"/>
      <c r="Z39" s="34"/>
      <c r="AA39" s="34"/>
      <c r="AB39" s="403">
        <f t="shared" ref="AB39" si="31">+$J39</f>
        <v>548</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548</v>
      </c>
      <c r="AL39" s="455">
        <f>+N39</f>
        <v>0</v>
      </c>
      <c r="AM39" s="48">
        <f t="shared" si="2"/>
        <v>0</v>
      </c>
      <c r="AN39" s="51"/>
      <c r="AO39" s="51"/>
      <c r="AP39" s="51"/>
      <c r="AQ39" s="51"/>
      <c r="AR39" s="51"/>
      <c r="AS39" s="51"/>
      <c r="AT39" s="403">
        <f t="shared" ref="AT39" si="34">+$J39</f>
        <v>548</v>
      </c>
      <c r="AU39" s="446">
        <f>+O39</f>
        <v>0</v>
      </c>
      <c r="AV39" s="48">
        <f t="shared" si="3"/>
        <v>0</v>
      </c>
      <c r="AW39" s="51"/>
      <c r="AX39" s="51"/>
      <c r="AY39" s="51"/>
      <c r="AZ39" s="51"/>
      <c r="BA39" s="51"/>
      <c r="BB39" s="51"/>
      <c r="BC39" s="403">
        <f t="shared" ref="BC39" si="35">+$J39</f>
        <v>548</v>
      </c>
      <c r="BD39" s="449">
        <f>+P39</f>
        <v>0</v>
      </c>
      <c r="BE39" s="48">
        <f t="shared" si="4"/>
        <v>0</v>
      </c>
      <c r="BF39" s="51"/>
      <c r="BG39" s="51"/>
      <c r="BH39" s="51"/>
      <c r="BI39" s="51"/>
      <c r="BJ39" s="51"/>
      <c r="BK39" s="51"/>
      <c r="BL39" s="403">
        <f t="shared" ref="BL39" si="36">+$J39</f>
        <v>548</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663"/>
      <c r="M40" s="649"/>
      <c r="N40" s="651"/>
      <c r="O40" s="665"/>
      <c r="P40" s="669"/>
      <c r="Q40" s="671"/>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663"/>
      <c r="M41" s="649"/>
      <c r="N41" s="651"/>
      <c r="O41" s="665"/>
      <c r="P41" s="669"/>
      <c r="Q41" s="671"/>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673"/>
      <c r="M42" s="674"/>
      <c r="N42" s="666"/>
      <c r="O42" s="667"/>
      <c r="P42" s="670"/>
      <c r="Q42" s="672"/>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549</v>
      </c>
      <c r="K43" s="488" t="str">
        <f>+Metas!K624</f>
        <v>Fortalecimiento al subcomité de medidas de satisfacción.</v>
      </c>
      <c r="L43" s="662"/>
      <c r="M43" s="648">
        <f>SUM(N43:Q43)</f>
        <v>0</v>
      </c>
      <c r="N43" s="650"/>
      <c r="O43" s="664"/>
      <c r="P43" s="668"/>
      <c r="Q43" s="640"/>
      <c r="R43" s="403">
        <f>+$J43</f>
        <v>549</v>
      </c>
      <c r="S43" s="253"/>
      <c r="T43" s="260"/>
      <c r="U43" s="260"/>
      <c r="V43" s="260"/>
      <c r="W43" s="42"/>
      <c r="X43" s="34"/>
      <c r="Y43" s="34"/>
      <c r="Z43" s="34"/>
      <c r="AA43" s="34"/>
      <c r="AB43" s="403">
        <f t="shared" ref="AB43" si="37">+$J43</f>
        <v>549</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549</v>
      </c>
      <c r="AL43" s="455">
        <f>+N43</f>
        <v>0</v>
      </c>
      <c r="AM43" s="48">
        <f t="shared" si="2"/>
        <v>0</v>
      </c>
      <c r="AN43" s="51"/>
      <c r="AO43" s="51"/>
      <c r="AP43" s="51"/>
      <c r="AQ43" s="51"/>
      <c r="AR43" s="51"/>
      <c r="AS43" s="51"/>
      <c r="AT43" s="403">
        <f t="shared" ref="AT43" si="40">+$J43</f>
        <v>549</v>
      </c>
      <c r="AU43" s="446">
        <f>+O43</f>
        <v>0</v>
      </c>
      <c r="AV43" s="48">
        <f t="shared" si="3"/>
        <v>0</v>
      </c>
      <c r="AW43" s="51"/>
      <c r="AX43" s="51"/>
      <c r="AY43" s="51"/>
      <c r="AZ43" s="51"/>
      <c r="BA43" s="51"/>
      <c r="BB43" s="51"/>
      <c r="BC43" s="403">
        <f t="shared" ref="BC43" si="41">+$J43</f>
        <v>549</v>
      </c>
      <c r="BD43" s="449">
        <f>+P43</f>
        <v>0</v>
      </c>
      <c r="BE43" s="48">
        <f t="shared" si="4"/>
        <v>0</v>
      </c>
      <c r="BF43" s="51"/>
      <c r="BG43" s="51"/>
      <c r="BH43" s="51"/>
      <c r="BI43" s="51"/>
      <c r="BJ43" s="51"/>
      <c r="BK43" s="51"/>
      <c r="BL43" s="403">
        <f t="shared" ref="BL43" si="42">+$J43</f>
        <v>549</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663"/>
      <c r="M44" s="649"/>
      <c r="N44" s="651"/>
      <c r="O44" s="665"/>
      <c r="P44" s="669"/>
      <c r="Q44" s="671"/>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663"/>
      <c r="M45" s="649"/>
      <c r="N45" s="651"/>
      <c r="O45" s="665"/>
      <c r="P45" s="669"/>
      <c r="Q45" s="671"/>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673"/>
      <c r="M46" s="674"/>
      <c r="N46" s="666"/>
      <c r="O46" s="667"/>
      <c r="P46" s="670"/>
      <c r="Q46" s="672"/>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550</v>
      </c>
      <c r="K47" s="488" t="str">
        <f>+Metas!K625</f>
        <v>Jornadas de Fortalecimiento Mesas Municipales de Víctimas del departamento Norte de Santander</v>
      </c>
      <c r="L47" s="473"/>
      <c r="M47" s="476">
        <f>SUM(N47:Q47)</f>
        <v>0</v>
      </c>
      <c r="N47" s="479"/>
      <c r="O47" s="482"/>
      <c r="P47" s="520"/>
      <c r="Q47" s="523"/>
      <c r="R47" s="403">
        <f>+$J47</f>
        <v>550</v>
      </c>
      <c r="S47" s="253"/>
      <c r="T47" s="260"/>
      <c r="U47" s="260"/>
      <c r="V47" s="260"/>
      <c r="W47" s="42"/>
      <c r="X47" s="34"/>
      <c r="Y47" s="34"/>
      <c r="Z47" s="34"/>
      <c r="AA47" s="34"/>
      <c r="AB47" s="403">
        <f t="shared" ref="AB47" si="43">+$J47</f>
        <v>550</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550</v>
      </c>
      <c r="AL47" s="455">
        <f>+N47</f>
        <v>0</v>
      </c>
      <c r="AM47" s="48">
        <f t="shared" si="2"/>
        <v>0</v>
      </c>
      <c r="AN47" s="51"/>
      <c r="AO47" s="51"/>
      <c r="AP47" s="51"/>
      <c r="AQ47" s="51"/>
      <c r="AR47" s="51"/>
      <c r="AS47" s="51"/>
      <c r="AT47" s="403">
        <f t="shared" ref="AT47" si="46">+$J47</f>
        <v>550</v>
      </c>
      <c r="AU47" s="446">
        <f>+O47</f>
        <v>0</v>
      </c>
      <c r="AV47" s="48">
        <f t="shared" si="3"/>
        <v>0</v>
      </c>
      <c r="AW47" s="51"/>
      <c r="AX47" s="51"/>
      <c r="AY47" s="51"/>
      <c r="AZ47" s="51"/>
      <c r="BA47" s="51"/>
      <c r="BB47" s="51"/>
      <c r="BC47" s="403">
        <f t="shared" ref="BC47" si="47">+$J47</f>
        <v>550</v>
      </c>
      <c r="BD47" s="449">
        <f>+P47</f>
        <v>0</v>
      </c>
      <c r="BE47" s="48">
        <f t="shared" si="4"/>
        <v>0</v>
      </c>
      <c r="BF47" s="51"/>
      <c r="BG47" s="51"/>
      <c r="BH47" s="51"/>
      <c r="BI47" s="51"/>
      <c r="BJ47" s="51"/>
      <c r="BK47" s="51"/>
      <c r="BL47" s="403">
        <f t="shared" ref="BL47" si="48">+$J47</f>
        <v>550</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551</v>
      </c>
      <c r="K51" s="488" t="str">
        <f>+Metas!K626</f>
        <v>Planes Operativo de la Mesa Departamental de Víctimas del Conflicto Armado financiados por el Departamento.</v>
      </c>
      <c r="L51" s="473"/>
      <c r="M51" s="476">
        <f>SUM(N51:Q51)</f>
        <v>0</v>
      </c>
      <c r="N51" s="479"/>
      <c r="O51" s="482"/>
      <c r="P51" s="520"/>
      <c r="Q51" s="523"/>
      <c r="R51" s="403">
        <f>+$J51</f>
        <v>551</v>
      </c>
      <c r="S51" s="253"/>
      <c r="T51" s="260"/>
      <c r="U51" s="260"/>
      <c r="V51" s="260"/>
      <c r="W51" s="42"/>
      <c r="X51" s="34"/>
      <c r="Y51" s="34"/>
      <c r="Z51" s="34"/>
      <c r="AA51" s="34"/>
      <c r="AB51" s="403">
        <f t="shared" ref="AB51" si="49">+$J51</f>
        <v>551</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551</v>
      </c>
      <c r="AL51" s="455">
        <f>+N51</f>
        <v>0</v>
      </c>
      <c r="AM51" s="48">
        <f t="shared" si="2"/>
        <v>0</v>
      </c>
      <c r="AN51" s="51"/>
      <c r="AO51" s="51"/>
      <c r="AP51" s="51"/>
      <c r="AQ51" s="51"/>
      <c r="AR51" s="51"/>
      <c r="AS51" s="51"/>
      <c r="AT51" s="403">
        <f t="shared" ref="AT51" si="52">+$J51</f>
        <v>551</v>
      </c>
      <c r="AU51" s="446">
        <f>+O51</f>
        <v>0</v>
      </c>
      <c r="AV51" s="48">
        <f t="shared" si="3"/>
        <v>0</v>
      </c>
      <c r="AW51" s="51"/>
      <c r="AX51" s="51"/>
      <c r="AY51" s="51"/>
      <c r="AZ51" s="51"/>
      <c r="BA51" s="51"/>
      <c r="BB51" s="51"/>
      <c r="BC51" s="403">
        <f t="shared" ref="BC51" si="53">+$J51</f>
        <v>551</v>
      </c>
      <c r="BD51" s="449">
        <f>+P51</f>
        <v>0</v>
      </c>
      <c r="BE51" s="48">
        <f t="shared" si="4"/>
        <v>0</v>
      </c>
      <c r="BF51" s="51"/>
      <c r="BG51" s="51"/>
      <c r="BH51" s="51"/>
      <c r="BI51" s="51"/>
      <c r="BJ51" s="51"/>
      <c r="BK51" s="51"/>
      <c r="BL51" s="403">
        <f t="shared" ref="BL51" si="54">+$J51</f>
        <v>551</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60"/>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8" t="s">
        <v>844</v>
      </c>
      <c r="D55" s="608"/>
      <c r="E55" s="611"/>
      <c r="F55" s="611"/>
      <c r="G55" s="611"/>
      <c r="H55" s="611"/>
      <c r="I55" s="611"/>
      <c r="J55" s="485">
        <v>552</v>
      </c>
      <c r="K55" s="488" t="str">
        <f>+Metas!K627</f>
        <v>Apoyo para la elaboración de los proyectos, de acuerdo a las propuestas presentados por la Población Víctima.</v>
      </c>
      <c r="L55" s="662"/>
      <c r="M55" s="648">
        <f>SUM(N55:Q55)</f>
        <v>0</v>
      </c>
      <c r="N55" s="650"/>
      <c r="O55" s="664"/>
      <c r="P55" s="668"/>
      <c r="Q55" s="640"/>
      <c r="R55" s="403">
        <f>+$J55</f>
        <v>552</v>
      </c>
      <c r="S55" s="253"/>
      <c r="T55" s="260"/>
      <c r="U55" s="260"/>
      <c r="V55" s="260"/>
      <c r="W55" s="42"/>
      <c r="X55" s="34"/>
      <c r="Y55" s="34"/>
      <c r="Z55" s="34"/>
      <c r="AA55" s="34"/>
      <c r="AB55" s="403">
        <f t="shared" ref="AB55" si="55">+$J55</f>
        <v>552</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552</v>
      </c>
      <c r="AL55" s="455">
        <f>+N55</f>
        <v>0</v>
      </c>
      <c r="AM55" s="48">
        <f t="shared" si="2"/>
        <v>0</v>
      </c>
      <c r="AN55" s="51"/>
      <c r="AO55" s="51"/>
      <c r="AP55" s="51"/>
      <c r="AQ55" s="51"/>
      <c r="AR55" s="51"/>
      <c r="AS55" s="51"/>
      <c r="AT55" s="403">
        <f t="shared" ref="AT55" si="58">+$J55</f>
        <v>552</v>
      </c>
      <c r="AU55" s="446">
        <f>+O55</f>
        <v>0</v>
      </c>
      <c r="AV55" s="48">
        <f t="shared" si="3"/>
        <v>0</v>
      </c>
      <c r="AW55" s="51"/>
      <c r="AX55" s="51"/>
      <c r="AY55" s="51"/>
      <c r="AZ55" s="51"/>
      <c r="BA55" s="51"/>
      <c r="BB55" s="51"/>
      <c r="BC55" s="403">
        <f t="shared" ref="BC55" si="59">+$J55</f>
        <v>552</v>
      </c>
      <c r="BD55" s="449">
        <f>+P55</f>
        <v>0</v>
      </c>
      <c r="BE55" s="48">
        <f t="shared" si="4"/>
        <v>0</v>
      </c>
      <c r="BF55" s="51"/>
      <c r="BG55" s="51"/>
      <c r="BH55" s="51"/>
      <c r="BI55" s="51"/>
      <c r="BJ55" s="51"/>
      <c r="BK55" s="51"/>
      <c r="BL55" s="403">
        <f t="shared" ref="BL55" si="60">+$J55</f>
        <v>552</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663"/>
      <c r="M56" s="649"/>
      <c r="N56" s="651"/>
      <c r="O56" s="665"/>
      <c r="P56" s="669"/>
      <c r="Q56" s="671"/>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663"/>
      <c r="M57" s="649"/>
      <c r="N57" s="651"/>
      <c r="O57" s="665"/>
      <c r="P57" s="669"/>
      <c r="Q57" s="671"/>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59"/>
      <c r="D58" s="610"/>
      <c r="E58" s="613"/>
      <c r="F58" s="613"/>
      <c r="G58" s="613"/>
      <c r="H58" s="613"/>
      <c r="I58" s="613"/>
      <c r="J58" s="487"/>
      <c r="K58" s="490"/>
      <c r="L58" s="673"/>
      <c r="M58" s="674"/>
      <c r="N58" s="666"/>
      <c r="O58" s="667"/>
      <c r="P58" s="670"/>
      <c r="Q58" s="672"/>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9"/>
      <c r="D59" s="608"/>
      <c r="E59" s="611"/>
      <c r="F59" s="611"/>
      <c r="G59" s="611"/>
      <c r="H59" s="611"/>
      <c r="I59" s="611"/>
      <c r="J59" s="485">
        <v>553</v>
      </c>
      <c r="K59" s="488" t="str">
        <f>+Metas!K628</f>
        <v>Acompañamiento y atención a los Planes de Retorno y Reubicación en Norte de Santander en articulación con el SNARIV.</v>
      </c>
      <c r="L59" s="662"/>
      <c r="M59" s="648">
        <f t="shared" ref="M59:M79" si="61">SUM(N59:Q59)</f>
        <v>0</v>
      </c>
      <c r="N59" s="650"/>
      <c r="O59" s="664"/>
      <c r="P59" s="668"/>
      <c r="Q59" s="640"/>
      <c r="R59" s="403">
        <f>+$J59</f>
        <v>553</v>
      </c>
      <c r="S59" s="253"/>
      <c r="T59" s="260"/>
      <c r="U59" s="260"/>
      <c r="V59" s="260"/>
      <c r="W59" s="42"/>
      <c r="X59" s="34"/>
      <c r="Y59" s="34"/>
      <c r="Z59" s="34"/>
      <c r="AA59" s="34"/>
      <c r="AB59" s="403">
        <f t="shared" ref="AB59" si="62">+$J59</f>
        <v>553</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553</v>
      </c>
      <c r="AL59" s="455">
        <f t="shared" ref="AL59:AL79" si="65">+N59</f>
        <v>0</v>
      </c>
      <c r="AM59" s="48">
        <f t="shared" si="2"/>
        <v>0</v>
      </c>
      <c r="AN59" s="51"/>
      <c r="AO59" s="51"/>
      <c r="AP59" s="51"/>
      <c r="AQ59" s="51"/>
      <c r="AR59" s="51"/>
      <c r="AS59" s="51"/>
      <c r="AT59" s="403">
        <f t="shared" ref="AT59" si="66">+$J59</f>
        <v>553</v>
      </c>
      <c r="AU59" s="446">
        <f t="shared" ref="AU59:AU79" si="67">+O59</f>
        <v>0</v>
      </c>
      <c r="AV59" s="48">
        <f t="shared" si="3"/>
        <v>0</v>
      </c>
      <c r="AW59" s="51"/>
      <c r="AX59" s="51"/>
      <c r="AY59" s="51"/>
      <c r="AZ59" s="51"/>
      <c r="BA59" s="51"/>
      <c r="BB59" s="51"/>
      <c r="BC59" s="403">
        <f t="shared" ref="BC59" si="68">+$J59</f>
        <v>553</v>
      </c>
      <c r="BD59" s="449">
        <f t="shared" ref="BD59:BD79" si="69">+P59</f>
        <v>0</v>
      </c>
      <c r="BE59" s="48">
        <f t="shared" si="4"/>
        <v>0</v>
      </c>
      <c r="BF59" s="51"/>
      <c r="BG59" s="51"/>
      <c r="BH59" s="51"/>
      <c r="BI59" s="51"/>
      <c r="BJ59" s="51"/>
      <c r="BK59" s="51"/>
      <c r="BL59" s="403">
        <f t="shared" ref="BL59" si="70">+$J59</f>
        <v>553</v>
      </c>
      <c r="BM59" s="452">
        <f t="shared" ref="BM59:BM7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663"/>
      <c r="M60" s="649"/>
      <c r="N60" s="651"/>
      <c r="O60" s="665"/>
      <c r="P60" s="669"/>
      <c r="Q60" s="671"/>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663"/>
      <c r="M61" s="649"/>
      <c r="N61" s="651"/>
      <c r="O61" s="665"/>
      <c r="P61" s="669"/>
      <c r="Q61" s="671"/>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673"/>
      <c r="M62" s="674"/>
      <c r="N62" s="666"/>
      <c r="O62" s="667"/>
      <c r="P62" s="670"/>
      <c r="Q62" s="672"/>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554</v>
      </c>
      <c r="K63" s="488" t="str">
        <f>+Metas!K629</f>
        <v>Acompañamiento y atención a los Sujetos de Reparación Colectiva en cumplimiento de medidas establecidas en Norte de Santander en articulación con el SNARIV.</v>
      </c>
      <c r="L63" s="662"/>
      <c r="M63" s="648">
        <f t="shared" si="61"/>
        <v>0</v>
      </c>
      <c r="N63" s="650"/>
      <c r="O63" s="664"/>
      <c r="P63" s="668"/>
      <c r="Q63" s="640"/>
      <c r="R63" s="403">
        <f>+$J63</f>
        <v>554</v>
      </c>
      <c r="S63" s="253"/>
      <c r="T63" s="260"/>
      <c r="U63" s="260"/>
      <c r="V63" s="260"/>
      <c r="W63" s="42"/>
      <c r="X63" s="34"/>
      <c r="Y63" s="34"/>
      <c r="Z63" s="34"/>
      <c r="AA63" s="34"/>
      <c r="AB63" s="403">
        <f t="shared" ref="AB63" si="72">+$J63</f>
        <v>554</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554</v>
      </c>
      <c r="AL63" s="455">
        <f t="shared" si="65"/>
        <v>0</v>
      </c>
      <c r="AM63" s="48">
        <f t="shared" si="2"/>
        <v>0</v>
      </c>
      <c r="AN63" s="51"/>
      <c r="AO63" s="51"/>
      <c r="AP63" s="51"/>
      <c r="AQ63" s="51"/>
      <c r="AR63" s="51"/>
      <c r="AS63" s="51"/>
      <c r="AT63" s="403">
        <f t="shared" ref="AT63" si="75">+$J63</f>
        <v>554</v>
      </c>
      <c r="AU63" s="446">
        <f t="shared" si="67"/>
        <v>0</v>
      </c>
      <c r="AV63" s="48">
        <f t="shared" si="3"/>
        <v>0</v>
      </c>
      <c r="AW63" s="51"/>
      <c r="AX63" s="51"/>
      <c r="AY63" s="51"/>
      <c r="AZ63" s="51"/>
      <c r="BA63" s="51"/>
      <c r="BB63" s="51"/>
      <c r="BC63" s="403">
        <f t="shared" ref="BC63" si="76">+$J63</f>
        <v>554</v>
      </c>
      <c r="BD63" s="449">
        <f t="shared" si="69"/>
        <v>0</v>
      </c>
      <c r="BE63" s="48">
        <f t="shared" si="4"/>
        <v>0</v>
      </c>
      <c r="BF63" s="51"/>
      <c r="BG63" s="51"/>
      <c r="BH63" s="51"/>
      <c r="BI63" s="51"/>
      <c r="BJ63" s="51"/>
      <c r="BK63" s="51"/>
      <c r="BL63" s="403">
        <f t="shared" ref="BL63" si="77">+$J63</f>
        <v>554</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663"/>
      <c r="M64" s="649"/>
      <c r="N64" s="651"/>
      <c r="O64" s="665"/>
      <c r="P64" s="669"/>
      <c r="Q64" s="671"/>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663"/>
      <c r="M65" s="649"/>
      <c r="N65" s="651"/>
      <c r="O65" s="665"/>
      <c r="P65" s="669"/>
      <c r="Q65" s="671"/>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8"/>
      <c r="C66" s="459"/>
      <c r="D66" s="610"/>
      <c r="E66" s="613"/>
      <c r="F66" s="613"/>
      <c r="G66" s="613"/>
      <c r="H66" s="613"/>
      <c r="I66" s="613"/>
      <c r="J66" s="487"/>
      <c r="K66" s="490"/>
      <c r="L66" s="673"/>
      <c r="M66" s="674"/>
      <c r="N66" s="666"/>
      <c r="O66" s="667"/>
      <c r="P66" s="670"/>
      <c r="Q66" s="672"/>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8"/>
      <c r="C67" s="459"/>
      <c r="D67" s="608"/>
      <c r="E67" s="611"/>
      <c r="F67" s="611"/>
      <c r="G67" s="611"/>
      <c r="H67" s="611"/>
      <c r="I67" s="611"/>
      <c r="J67" s="485">
        <v>555</v>
      </c>
      <c r="K67" s="488" t="str">
        <f>+Metas!K630</f>
        <v>Jornadas de asistencia técnica en los municipios de Norte de Santander para la Inclusión de la Política de Restitución de Tierras y Derechos territoriales dentro de la política pública municipal de atención integral a víctimas, realizadas en atención a las recomendaciones establecidas en las comunidades con procesos de Restitución.</v>
      </c>
      <c r="L67" s="473"/>
      <c r="M67" s="476">
        <f t="shared" si="61"/>
        <v>0</v>
      </c>
      <c r="N67" s="479"/>
      <c r="O67" s="482"/>
      <c r="P67" s="520"/>
      <c r="Q67" s="523"/>
      <c r="R67" s="403">
        <f>+$J67</f>
        <v>555</v>
      </c>
      <c r="S67" s="253"/>
      <c r="T67" s="260"/>
      <c r="U67" s="260"/>
      <c r="V67" s="260"/>
      <c r="W67" s="42"/>
      <c r="X67" s="34"/>
      <c r="Y67" s="34"/>
      <c r="Z67" s="34"/>
      <c r="AA67" s="34"/>
      <c r="AB67" s="403">
        <f t="shared" ref="AB67" si="78">+$J67</f>
        <v>555</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555</v>
      </c>
      <c r="AL67" s="455">
        <f t="shared" si="65"/>
        <v>0</v>
      </c>
      <c r="AM67" s="48">
        <f t="shared" si="2"/>
        <v>0</v>
      </c>
      <c r="AN67" s="51"/>
      <c r="AO67" s="51"/>
      <c r="AP67" s="51"/>
      <c r="AQ67" s="51"/>
      <c r="AR67" s="51"/>
      <c r="AS67" s="51"/>
      <c r="AT67" s="403">
        <f t="shared" ref="AT67" si="81">+$J67</f>
        <v>555</v>
      </c>
      <c r="AU67" s="446">
        <f t="shared" si="67"/>
        <v>0</v>
      </c>
      <c r="AV67" s="48">
        <f t="shared" si="3"/>
        <v>0</v>
      </c>
      <c r="AW67" s="51"/>
      <c r="AX67" s="51"/>
      <c r="AY67" s="51"/>
      <c r="AZ67" s="51"/>
      <c r="BA67" s="51"/>
      <c r="BB67" s="51"/>
      <c r="BC67" s="403">
        <f t="shared" ref="BC67" si="82">+$J67</f>
        <v>555</v>
      </c>
      <c r="BD67" s="449">
        <f t="shared" si="69"/>
        <v>0</v>
      </c>
      <c r="BE67" s="48">
        <f t="shared" si="4"/>
        <v>0</v>
      </c>
      <c r="BF67" s="51"/>
      <c r="BG67" s="51"/>
      <c r="BH67" s="51"/>
      <c r="BI67" s="51"/>
      <c r="BJ67" s="51"/>
      <c r="BK67" s="51"/>
      <c r="BL67" s="403">
        <f t="shared" ref="BL67" si="83">+$J67</f>
        <v>555</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8"/>
      <c r="C68" s="459"/>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4"/>
        <v>0</v>
      </c>
      <c r="AE68" s="55">
        <f t="shared" si="24"/>
        <v>0</v>
      </c>
      <c r="AF68" s="55">
        <f t="shared" si="24"/>
        <v>0</v>
      </c>
      <c r="AG68" s="55">
        <f t="shared" ref="AG68:AJ118"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8"/>
      <c r="C69" s="459"/>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F118"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8"/>
      <c r="C70" s="459"/>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8"/>
      <c r="C71" s="459"/>
      <c r="D71" s="608"/>
      <c r="E71" s="611"/>
      <c r="F71" s="611"/>
      <c r="G71" s="611"/>
      <c r="H71" s="611"/>
      <c r="I71" s="611"/>
      <c r="J71" s="485">
        <v>556</v>
      </c>
      <c r="K71" s="488" t="str">
        <f>+Metas!K631</f>
        <v>Jornadas de Atención Psicosocial a la Población Víctima realizados en los municipios de Norte de Santander</v>
      </c>
      <c r="L71" s="473"/>
      <c r="M71" s="476">
        <f t="shared" si="61"/>
        <v>0</v>
      </c>
      <c r="N71" s="479"/>
      <c r="O71" s="482"/>
      <c r="P71" s="520"/>
      <c r="Q71" s="523"/>
      <c r="R71" s="403">
        <f>+$J71</f>
        <v>556</v>
      </c>
      <c r="S71" s="253"/>
      <c r="T71" s="260"/>
      <c r="U71" s="260"/>
      <c r="V71" s="260"/>
      <c r="W71" s="42"/>
      <c r="X71" s="34"/>
      <c r="Y71" s="34"/>
      <c r="Z71" s="34"/>
      <c r="AA71" s="34"/>
      <c r="AB71" s="403">
        <f t="shared" ref="AB71" si="86">+$J71</f>
        <v>556</v>
      </c>
      <c r="AC71" s="526">
        <f t="shared" ref="AC71" si="87">+L71</f>
        <v>0</v>
      </c>
      <c r="AD71" s="54">
        <f t="shared" si="85"/>
        <v>0</v>
      </c>
      <c r="AE71" s="54">
        <f t="shared" si="85"/>
        <v>0</v>
      </c>
      <c r="AF71" s="54">
        <f t="shared" si="85"/>
        <v>0</v>
      </c>
      <c r="AG71" s="54">
        <f t="shared" si="84"/>
        <v>0</v>
      </c>
      <c r="AH71" s="54">
        <f t="shared" si="84"/>
        <v>0</v>
      </c>
      <c r="AI71" s="54">
        <f t="shared" si="84"/>
        <v>0</v>
      </c>
      <c r="AJ71" s="54">
        <f t="shared" si="84"/>
        <v>0</v>
      </c>
      <c r="AK71" s="403">
        <f t="shared" ref="AK71" si="88">+$J71</f>
        <v>556</v>
      </c>
      <c r="AL71" s="455">
        <f t="shared" si="65"/>
        <v>0</v>
      </c>
      <c r="AM71" s="48">
        <f t="shared" si="2"/>
        <v>0</v>
      </c>
      <c r="AN71" s="51"/>
      <c r="AO71" s="51"/>
      <c r="AP71" s="51"/>
      <c r="AQ71" s="51"/>
      <c r="AR71" s="51"/>
      <c r="AS71" s="51"/>
      <c r="AT71" s="403">
        <f t="shared" ref="AT71" si="89">+$J71</f>
        <v>556</v>
      </c>
      <c r="AU71" s="446">
        <f t="shared" si="67"/>
        <v>0</v>
      </c>
      <c r="AV71" s="48">
        <f t="shared" si="3"/>
        <v>0</v>
      </c>
      <c r="AW71" s="51"/>
      <c r="AX71" s="51"/>
      <c r="AY71" s="51"/>
      <c r="AZ71" s="51"/>
      <c r="BA71" s="51"/>
      <c r="BB71" s="51"/>
      <c r="BC71" s="403">
        <f t="shared" ref="BC71" si="90">+$J71</f>
        <v>556</v>
      </c>
      <c r="BD71" s="449">
        <f t="shared" si="69"/>
        <v>0</v>
      </c>
      <c r="BE71" s="48">
        <f t="shared" si="4"/>
        <v>0</v>
      </c>
      <c r="BF71" s="51"/>
      <c r="BG71" s="51"/>
      <c r="BH71" s="51"/>
      <c r="BI71" s="51"/>
      <c r="BJ71" s="51"/>
      <c r="BK71" s="51"/>
      <c r="BL71" s="403">
        <f t="shared" ref="BL71" si="91">+$J71</f>
        <v>556</v>
      </c>
      <c r="BM71" s="452">
        <f t="shared" si="7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8"/>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85"/>
        <v>0</v>
      </c>
      <c r="AE72" s="55">
        <f t="shared" si="85"/>
        <v>0</v>
      </c>
      <c r="AF72" s="55">
        <f t="shared" si="85"/>
        <v>0</v>
      </c>
      <c r="AG72" s="55">
        <f t="shared" si="84"/>
        <v>0</v>
      </c>
      <c r="AH72" s="55">
        <f t="shared" si="84"/>
        <v>0</v>
      </c>
      <c r="AI72" s="55">
        <f t="shared" si="84"/>
        <v>0</v>
      </c>
      <c r="AJ72" s="55">
        <f t="shared" si="8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8"/>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85"/>
        <v>0</v>
      </c>
      <c r="AE73" s="55">
        <f t="shared" si="85"/>
        <v>0</v>
      </c>
      <c r="AF73" s="55">
        <f t="shared" si="85"/>
        <v>0</v>
      </c>
      <c r="AG73" s="55">
        <f t="shared" si="84"/>
        <v>0</v>
      </c>
      <c r="AH73" s="55">
        <f t="shared" si="84"/>
        <v>0</v>
      </c>
      <c r="AI73" s="55">
        <f t="shared" si="84"/>
        <v>0</v>
      </c>
      <c r="AJ73" s="55">
        <f t="shared" si="8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8"/>
      <c r="C74" s="45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85"/>
        <v>0</v>
      </c>
      <c r="AE74" s="56">
        <f t="shared" si="85"/>
        <v>0</v>
      </c>
      <c r="AF74" s="56">
        <f t="shared" si="85"/>
        <v>0</v>
      </c>
      <c r="AG74" s="56">
        <f t="shared" si="84"/>
        <v>0</v>
      </c>
      <c r="AH74" s="56">
        <f t="shared" si="84"/>
        <v>0</v>
      </c>
      <c r="AI74" s="56">
        <f t="shared" si="84"/>
        <v>0</v>
      </c>
      <c r="AJ74" s="56">
        <f t="shared" si="8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8"/>
      <c r="C75" s="459"/>
      <c r="D75" s="608"/>
      <c r="E75" s="611"/>
      <c r="F75" s="611"/>
      <c r="G75" s="611"/>
      <c r="H75" s="611"/>
      <c r="I75" s="611"/>
      <c r="J75" s="485">
        <v>557</v>
      </c>
      <c r="K75" s="488" t="str">
        <f>+Metas!K632</f>
        <v>Jornadas de orientación jurídica a la Población Víctima realizados en los municipios de Norte de Santander</v>
      </c>
      <c r="L75" s="473"/>
      <c r="M75" s="476">
        <f t="shared" si="61"/>
        <v>0</v>
      </c>
      <c r="N75" s="479"/>
      <c r="O75" s="482"/>
      <c r="P75" s="520"/>
      <c r="Q75" s="523"/>
      <c r="R75" s="403">
        <f>+$J75</f>
        <v>557</v>
      </c>
      <c r="S75" s="253"/>
      <c r="T75" s="260"/>
      <c r="U75" s="260"/>
      <c r="V75" s="260"/>
      <c r="W75" s="42"/>
      <c r="X75" s="34"/>
      <c r="Y75" s="34"/>
      <c r="Z75" s="34"/>
      <c r="AA75" s="34"/>
      <c r="AB75" s="403">
        <f t="shared" ref="AB75" si="92">+$J75</f>
        <v>557</v>
      </c>
      <c r="AC75" s="526">
        <f t="shared" ref="AC75" si="93">+L75</f>
        <v>0</v>
      </c>
      <c r="AD75" s="54">
        <f t="shared" si="85"/>
        <v>0</v>
      </c>
      <c r="AE75" s="54">
        <f t="shared" si="85"/>
        <v>0</v>
      </c>
      <c r="AF75" s="54">
        <f t="shared" si="85"/>
        <v>0</v>
      </c>
      <c r="AG75" s="54">
        <f t="shared" si="84"/>
        <v>0</v>
      </c>
      <c r="AH75" s="54">
        <f t="shared" si="84"/>
        <v>0</v>
      </c>
      <c r="AI75" s="54">
        <f t="shared" si="84"/>
        <v>0</v>
      </c>
      <c r="AJ75" s="54">
        <f t="shared" si="84"/>
        <v>0</v>
      </c>
      <c r="AK75" s="403">
        <f t="shared" ref="AK75" si="94">+$J75</f>
        <v>557</v>
      </c>
      <c r="AL75" s="455">
        <f t="shared" si="65"/>
        <v>0</v>
      </c>
      <c r="AM75" s="48">
        <f t="shared" si="2"/>
        <v>0</v>
      </c>
      <c r="AN75" s="51"/>
      <c r="AO75" s="51"/>
      <c r="AP75" s="51"/>
      <c r="AQ75" s="51"/>
      <c r="AR75" s="51"/>
      <c r="AS75" s="51"/>
      <c r="AT75" s="403">
        <f t="shared" ref="AT75" si="95">+$J75</f>
        <v>557</v>
      </c>
      <c r="AU75" s="446">
        <f t="shared" si="67"/>
        <v>0</v>
      </c>
      <c r="AV75" s="48">
        <f t="shared" si="3"/>
        <v>0</v>
      </c>
      <c r="AW75" s="51"/>
      <c r="AX75" s="51"/>
      <c r="AY75" s="51"/>
      <c r="AZ75" s="51"/>
      <c r="BA75" s="51"/>
      <c r="BB75" s="51"/>
      <c r="BC75" s="403">
        <f t="shared" ref="BC75" si="96">+$J75</f>
        <v>557</v>
      </c>
      <c r="BD75" s="449">
        <f t="shared" si="69"/>
        <v>0</v>
      </c>
      <c r="BE75" s="48">
        <f t="shared" si="4"/>
        <v>0</v>
      </c>
      <c r="BF75" s="51"/>
      <c r="BG75" s="51"/>
      <c r="BH75" s="51"/>
      <c r="BI75" s="51"/>
      <c r="BJ75" s="51"/>
      <c r="BK75" s="51"/>
      <c r="BL75" s="403">
        <f t="shared" ref="BL75" si="97">+$J75</f>
        <v>557</v>
      </c>
      <c r="BM75" s="452">
        <f t="shared" si="7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8"/>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85"/>
        <v>0</v>
      </c>
      <c r="AE76" s="55">
        <f t="shared" si="85"/>
        <v>0</v>
      </c>
      <c r="AF76" s="55">
        <f t="shared" si="85"/>
        <v>0</v>
      </c>
      <c r="AG76" s="55">
        <f t="shared" si="84"/>
        <v>0</v>
      </c>
      <c r="AH76" s="55">
        <f t="shared" si="84"/>
        <v>0</v>
      </c>
      <c r="AI76" s="55">
        <f t="shared" si="84"/>
        <v>0</v>
      </c>
      <c r="AJ76" s="55">
        <f t="shared" si="84"/>
        <v>0</v>
      </c>
      <c r="AK76" s="404"/>
      <c r="AL76" s="456"/>
      <c r="AM76" s="49">
        <f t="shared" ref="AM76:AM118" si="98">SUM(AN76:AS76)</f>
        <v>0</v>
      </c>
      <c r="AN76" s="52"/>
      <c r="AO76" s="52"/>
      <c r="AP76" s="52"/>
      <c r="AQ76" s="52"/>
      <c r="AR76" s="52"/>
      <c r="AS76" s="52"/>
      <c r="AT76" s="404"/>
      <c r="AU76" s="447"/>
      <c r="AV76" s="49">
        <f t="shared" ref="AV76:AV118" si="99">SUM(AW76:BB76)</f>
        <v>0</v>
      </c>
      <c r="AW76" s="52"/>
      <c r="AX76" s="52"/>
      <c r="AY76" s="52"/>
      <c r="AZ76" s="52"/>
      <c r="BA76" s="52"/>
      <c r="BB76" s="52"/>
      <c r="BC76" s="404"/>
      <c r="BD76" s="450"/>
      <c r="BE76" s="49">
        <f t="shared" ref="BE76:BE118" si="100">SUM(BF76:BK76)</f>
        <v>0</v>
      </c>
      <c r="BF76" s="52"/>
      <c r="BG76" s="52"/>
      <c r="BH76" s="52"/>
      <c r="BI76" s="52"/>
      <c r="BJ76" s="52"/>
      <c r="BK76" s="52"/>
      <c r="BL76" s="404"/>
      <c r="BM76" s="453"/>
      <c r="BN76" s="49">
        <f t="shared" ref="BN76:BN118" si="101">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8"/>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85"/>
        <v>0</v>
      </c>
      <c r="AE77" s="55">
        <f t="shared" si="85"/>
        <v>0</v>
      </c>
      <c r="AF77" s="55">
        <f t="shared" si="85"/>
        <v>0</v>
      </c>
      <c r="AG77" s="55">
        <f t="shared" si="84"/>
        <v>0</v>
      </c>
      <c r="AH77" s="55">
        <f t="shared" si="84"/>
        <v>0</v>
      </c>
      <c r="AI77" s="55">
        <f t="shared" si="84"/>
        <v>0</v>
      </c>
      <c r="AJ77" s="55">
        <f t="shared" si="84"/>
        <v>0</v>
      </c>
      <c r="AK77" s="404"/>
      <c r="AL77" s="456"/>
      <c r="AM77" s="49">
        <f t="shared" si="98"/>
        <v>0</v>
      </c>
      <c r="AN77" s="52"/>
      <c r="AO77" s="52"/>
      <c r="AP77" s="52"/>
      <c r="AQ77" s="52"/>
      <c r="AR77" s="52"/>
      <c r="AS77" s="52"/>
      <c r="AT77" s="404"/>
      <c r="AU77" s="447"/>
      <c r="AV77" s="49">
        <f t="shared" si="99"/>
        <v>0</v>
      </c>
      <c r="AW77" s="52"/>
      <c r="AX77" s="52"/>
      <c r="AY77" s="52"/>
      <c r="AZ77" s="52"/>
      <c r="BA77" s="52"/>
      <c r="BB77" s="52"/>
      <c r="BC77" s="404"/>
      <c r="BD77" s="450"/>
      <c r="BE77" s="49">
        <f t="shared" si="100"/>
        <v>0</v>
      </c>
      <c r="BF77" s="52"/>
      <c r="BG77" s="52"/>
      <c r="BH77" s="52"/>
      <c r="BI77" s="52"/>
      <c r="BJ77" s="52"/>
      <c r="BK77" s="52"/>
      <c r="BL77" s="404"/>
      <c r="BM77" s="453"/>
      <c r="BN77" s="49">
        <f t="shared" si="101"/>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8"/>
      <c r="C78" s="460"/>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85"/>
        <v>0</v>
      </c>
      <c r="AE78" s="56">
        <f t="shared" si="85"/>
        <v>0</v>
      </c>
      <c r="AF78" s="56">
        <f t="shared" si="85"/>
        <v>0</v>
      </c>
      <c r="AG78" s="56">
        <f t="shared" si="84"/>
        <v>0</v>
      </c>
      <c r="AH78" s="56">
        <f t="shared" si="84"/>
        <v>0</v>
      </c>
      <c r="AI78" s="56">
        <f t="shared" si="84"/>
        <v>0</v>
      </c>
      <c r="AJ78" s="56">
        <f t="shared" si="84"/>
        <v>0</v>
      </c>
      <c r="AK78" s="405"/>
      <c r="AL78" s="457"/>
      <c r="AM78" s="50">
        <f t="shared" si="98"/>
        <v>0</v>
      </c>
      <c r="AN78" s="53"/>
      <c r="AO78" s="53"/>
      <c r="AP78" s="53"/>
      <c r="AQ78" s="53"/>
      <c r="AR78" s="53"/>
      <c r="AS78" s="53"/>
      <c r="AT78" s="405"/>
      <c r="AU78" s="448"/>
      <c r="AV78" s="50">
        <f t="shared" si="99"/>
        <v>0</v>
      </c>
      <c r="AW78" s="53"/>
      <c r="AX78" s="53"/>
      <c r="AY78" s="53"/>
      <c r="AZ78" s="53"/>
      <c r="BA78" s="53"/>
      <c r="BB78" s="53"/>
      <c r="BC78" s="405"/>
      <c r="BD78" s="451"/>
      <c r="BE78" s="50">
        <f t="shared" si="100"/>
        <v>0</v>
      </c>
      <c r="BF78" s="53"/>
      <c r="BG78" s="53"/>
      <c r="BH78" s="53"/>
      <c r="BI78" s="53"/>
      <c r="BJ78" s="53"/>
      <c r="BK78" s="53"/>
      <c r="BL78" s="405"/>
      <c r="BM78" s="454"/>
      <c r="BN78" s="50">
        <f t="shared" si="101"/>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8"/>
      <c r="C79" s="458" t="s">
        <v>846</v>
      </c>
      <c r="D79" s="608"/>
      <c r="E79" s="611"/>
      <c r="F79" s="611"/>
      <c r="G79" s="611"/>
      <c r="H79" s="611"/>
      <c r="I79" s="611"/>
      <c r="J79" s="485">
        <v>558</v>
      </c>
      <c r="K79" s="488" t="str">
        <f>+Metas!K633</f>
        <v>Solicitudes de Ayuda Humanitaria inmediata, por desplazamiento forzado u otro hecho victimizante presentadas por las entidades municipales priorizadas de acuerdo al Decreto 1143 del 25 de julio del 2016.</v>
      </c>
      <c r="L79" s="662"/>
      <c r="M79" s="648">
        <f t="shared" si="61"/>
        <v>0</v>
      </c>
      <c r="N79" s="650"/>
      <c r="O79" s="664"/>
      <c r="P79" s="668"/>
      <c r="Q79" s="640"/>
      <c r="R79" s="403">
        <f>+$J79</f>
        <v>558</v>
      </c>
      <c r="S79" s="253"/>
      <c r="T79" s="260"/>
      <c r="U79" s="260"/>
      <c r="V79" s="260"/>
      <c r="W79" s="42"/>
      <c r="X79" s="34"/>
      <c r="Y79" s="34"/>
      <c r="Z79" s="34"/>
      <c r="AA79" s="34"/>
      <c r="AB79" s="403">
        <f t="shared" ref="AB79" si="102">+$J79</f>
        <v>558</v>
      </c>
      <c r="AC79" s="526">
        <f t="shared" ref="AC79" si="103">+L79</f>
        <v>0</v>
      </c>
      <c r="AD79" s="54">
        <f t="shared" si="85"/>
        <v>0</v>
      </c>
      <c r="AE79" s="54">
        <f t="shared" si="85"/>
        <v>0</v>
      </c>
      <c r="AF79" s="54">
        <f t="shared" si="85"/>
        <v>0</v>
      </c>
      <c r="AG79" s="54">
        <f t="shared" si="84"/>
        <v>0</v>
      </c>
      <c r="AH79" s="54">
        <f t="shared" si="84"/>
        <v>0</v>
      </c>
      <c r="AI79" s="54">
        <f t="shared" si="84"/>
        <v>0</v>
      </c>
      <c r="AJ79" s="54">
        <f t="shared" si="84"/>
        <v>0</v>
      </c>
      <c r="AK79" s="403">
        <f t="shared" ref="AK79" si="104">+$J79</f>
        <v>558</v>
      </c>
      <c r="AL79" s="455">
        <f t="shared" si="65"/>
        <v>0</v>
      </c>
      <c r="AM79" s="48">
        <f t="shared" si="98"/>
        <v>0</v>
      </c>
      <c r="AN79" s="51"/>
      <c r="AO79" s="51"/>
      <c r="AP79" s="51"/>
      <c r="AQ79" s="51"/>
      <c r="AR79" s="51"/>
      <c r="AS79" s="51"/>
      <c r="AT79" s="403">
        <f t="shared" ref="AT79" si="105">+$J79</f>
        <v>558</v>
      </c>
      <c r="AU79" s="446">
        <f t="shared" si="67"/>
        <v>0</v>
      </c>
      <c r="AV79" s="48">
        <f t="shared" si="99"/>
        <v>0</v>
      </c>
      <c r="AW79" s="51"/>
      <c r="AX79" s="51"/>
      <c r="AY79" s="51"/>
      <c r="AZ79" s="51"/>
      <c r="BA79" s="51"/>
      <c r="BB79" s="51"/>
      <c r="BC79" s="403">
        <f t="shared" ref="BC79" si="106">+$J79</f>
        <v>558</v>
      </c>
      <c r="BD79" s="449">
        <f t="shared" si="69"/>
        <v>0</v>
      </c>
      <c r="BE79" s="48">
        <f t="shared" si="100"/>
        <v>0</v>
      </c>
      <c r="BF79" s="51"/>
      <c r="BG79" s="51"/>
      <c r="BH79" s="51"/>
      <c r="BI79" s="51"/>
      <c r="BJ79" s="51"/>
      <c r="BK79" s="51"/>
      <c r="BL79" s="403">
        <f t="shared" ref="BL79" si="107">+$J79</f>
        <v>558</v>
      </c>
      <c r="BM79" s="452">
        <f t="shared" si="71"/>
        <v>0</v>
      </c>
      <c r="BN79" s="48">
        <f t="shared" si="101"/>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8"/>
      <c r="C80" s="459"/>
      <c r="D80" s="609"/>
      <c r="E80" s="612"/>
      <c r="F80" s="612"/>
      <c r="G80" s="612"/>
      <c r="H80" s="612"/>
      <c r="I80" s="612"/>
      <c r="J80" s="486"/>
      <c r="K80" s="489"/>
      <c r="L80" s="663"/>
      <c r="M80" s="649"/>
      <c r="N80" s="651"/>
      <c r="O80" s="665"/>
      <c r="P80" s="669"/>
      <c r="Q80" s="671"/>
      <c r="R80" s="404"/>
      <c r="S80" s="43"/>
      <c r="T80" s="261"/>
      <c r="U80" s="261"/>
      <c r="V80" s="261"/>
      <c r="W80" s="43"/>
      <c r="X80" s="35"/>
      <c r="Y80" s="35"/>
      <c r="Z80" s="35"/>
      <c r="AA80" s="35"/>
      <c r="AB80" s="404"/>
      <c r="AC80" s="527"/>
      <c r="AD80" s="55">
        <f t="shared" si="85"/>
        <v>0</v>
      </c>
      <c r="AE80" s="55">
        <f t="shared" si="85"/>
        <v>0</v>
      </c>
      <c r="AF80" s="55">
        <f t="shared" si="85"/>
        <v>0</v>
      </c>
      <c r="AG80" s="55">
        <f t="shared" si="84"/>
        <v>0</v>
      </c>
      <c r="AH80" s="55">
        <f t="shared" si="84"/>
        <v>0</v>
      </c>
      <c r="AI80" s="55">
        <f t="shared" si="84"/>
        <v>0</v>
      </c>
      <c r="AJ80" s="55">
        <f t="shared" si="84"/>
        <v>0</v>
      </c>
      <c r="AK80" s="404"/>
      <c r="AL80" s="456"/>
      <c r="AM80" s="49">
        <f t="shared" si="98"/>
        <v>0</v>
      </c>
      <c r="AN80" s="52"/>
      <c r="AO80" s="52"/>
      <c r="AP80" s="52"/>
      <c r="AQ80" s="52"/>
      <c r="AR80" s="52"/>
      <c r="AS80" s="52"/>
      <c r="AT80" s="404"/>
      <c r="AU80" s="447"/>
      <c r="AV80" s="49">
        <f t="shared" si="99"/>
        <v>0</v>
      </c>
      <c r="AW80" s="52"/>
      <c r="AX80" s="52"/>
      <c r="AY80" s="52"/>
      <c r="AZ80" s="52"/>
      <c r="BA80" s="52"/>
      <c r="BB80" s="52"/>
      <c r="BC80" s="404"/>
      <c r="BD80" s="450"/>
      <c r="BE80" s="49">
        <f t="shared" si="100"/>
        <v>0</v>
      </c>
      <c r="BF80" s="52"/>
      <c r="BG80" s="52"/>
      <c r="BH80" s="52"/>
      <c r="BI80" s="52"/>
      <c r="BJ80" s="52"/>
      <c r="BK80" s="52"/>
      <c r="BL80" s="404"/>
      <c r="BM80" s="453"/>
      <c r="BN80" s="49">
        <f t="shared" si="101"/>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8"/>
      <c r="C81" s="459"/>
      <c r="D81" s="609"/>
      <c r="E81" s="612"/>
      <c r="F81" s="612"/>
      <c r="G81" s="612"/>
      <c r="H81" s="612"/>
      <c r="I81" s="612"/>
      <c r="J81" s="486"/>
      <c r="K81" s="489"/>
      <c r="L81" s="663"/>
      <c r="M81" s="649"/>
      <c r="N81" s="651"/>
      <c r="O81" s="665"/>
      <c r="P81" s="669"/>
      <c r="Q81" s="671"/>
      <c r="R81" s="404"/>
      <c r="S81" s="43"/>
      <c r="T81" s="261"/>
      <c r="U81" s="261"/>
      <c r="V81" s="261"/>
      <c r="W81" s="43"/>
      <c r="X81" s="35"/>
      <c r="Y81" s="35"/>
      <c r="Z81" s="35"/>
      <c r="AA81" s="35"/>
      <c r="AB81" s="404"/>
      <c r="AC81" s="527"/>
      <c r="AD81" s="55">
        <f t="shared" si="85"/>
        <v>0</v>
      </c>
      <c r="AE81" s="55">
        <f t="shared" si="85"/>
        <v>0</v>
      </c>
      <c r="AF81" s="55">
        <f t="shared" si="85"/>
        <v>0</v>
      </c>
      <c r="AG81" s="55">
        <f t="shared" si="84"/>
        <v>0</v>
      </c>
      <c r="AH81" s="55">
        <f t="shared" si="84"/>
        <v>0</v>
      </c>
      <c r="AI81" s="55">
        <f t="shared" si="84"/>
        <v>0</v>
      </c>
      <c r="AJ81" s="55">
        <f t="shared" si="84"/>
        <v>0</v>
      </c>
      <c r="AK81" s="404"/>
      <c r="AL81" s="456"/>
      <c r="AM81" s="49">
        <f t="shared" si="98"/>
        <v>0</v>
      </c>
      <c r="AN81" s="52"/>
      <c r="AO81" s="52"/>
      <c r="AP81" s="52"/>
      <c r="AQ81" s="52"/>
      <c r="AR81" s="52"/>
      <c r="AS81" s="52"/>
      <c r="AT81" s="404"/>
      <c r="AU81" s="447"/>
      <c r="AV81" s="49">
        <f t="shared" si="99"/>
        <v>0</v>
      </c>
      <c r="AW81" s="52"/>
      <c r="AX81" s="52"/>
      <c r="AY81" s="52"/>
      <c r="AZ81" s="52"/>
      <c r="BA81" s="52"/>
      <c r="BB81" s="52"/>
      <c r="BC81" s="404"/>
      <c r="BD81" s="450"/>
      <c r="BE81" s="49">
        <f t="shared" si="100"/>
        <v>0</v>
      </c>
      <c r="BF81" s="52"/>
      <c r="BG81" s="52"/>
      <c r="BH81" s="52"/>
      <c r="BI81" s="52"/>
      <c r="BJ81" s="52"/>
      <c r="BK81" s="52"/>
      <c r="BL81" s="404"/>
      <c r="BM81" s="453"/>
      <c r="BN81" s="49">
        <f t="shared" si="101"/>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8"/>
      <c r="C82" s="459"/>
      <c r="D82" s="610"/>
      <c r="E82" s="613"/>
      <c r="F82" s="613"/>
      <c r="G82" s="613"/>
      <c r="H82" s="613"/>
      <c r="I82" s="613"/>
      <c r="J82" s="487"/>
      <c r="K82" s="490"/>
      <c r="L82" s="673"/>
      <c r="M82" s="674"/>
      <c r="N82" s="666"/>
      <c r="O82" s="667"/>
      <c r="P82" s="670"/>
      <c r="Q82" s="672"/>
      <c r="R82" s="405"/>
      <c r="S82" s="44"/>
      <c r="T82" s="262"/>
      <c r="U82" s="262"/>
      <c r="V82" s="262"/>
      <c r="W82" s="44"/>
      <c r="X82" s="36"/>
      <c r="Y82" s="36"/>
      <c r="Z82" s="36"/>
      <c r="AA82" s="36"/>
      <c r="AB82" s="405"/>
      <c r="AC82" s="528"/>
      <c r="AD82" s="56">
        <f t="shared" si="85"/>
        <v>0</v>
      </c>
      <c r="AE82" s="56">
        <f t="shared" si="85"/>
        <v>0</v>
      </c>
      <c r="AF82" s="56">
        <f t="shared" si="85"/>
        <v>0</v>
      </c>
      <c r="AG82" s="56">
        <f t="shared" si="84"/>
        <v>0</v>
      </c>
      <c r="AH82" s="56">
        <f t="shared" si="84"/>
        <v>0</v>
      </c>
      <c r="AI82" s="56">
        <f t="shared" si="84"/>
        <v>0</v>
      </c>
      <c r="AJ82" s="56">
        <f t="shared" si="84"/>
        <v>0</v>
      </c>
      <c r="AK82" s="405"/>
      <c r="AL82" s="457"/>
      <c r="AM82" s="50">
        <f t="shared" si="98"/>
        <v>0</v>
      </c>
      <c r="AN82" s="53"/>
      <c r="AO82" s="53"/>
      <c r="AP82" s="53"/>
      <c r="AQ82" s="53"/>
      <c r="AR82" s="53"/>
      <c r="AS82" s="53"/>
      <c r="AT82" s="405"/>
      <c r="AU82" s="448"/>
      <c r="AV82" s="50">
        <f t="shared" si="99"/>
        <v>0</v>
      </c>
      <c r="AW82" s="53"/>
      <c r="AX82" s="53"/>
      <c r="AY82" s="53"/>
      <c r="AZ82" s="53"/>
      <c r="BA82" s="53"/>
      <c r="BB82" s="53"/>
      <c r="BC82" s="405"/>
      <c r="BD82" s="451"/>
      <c r="BE82" s="50">
        <f t="shared" si="100"/>
        <v>0</v>
      </c>
      <c r="BF82" s="53"/>
      <c r="BG82" s="53"/>
      <c r="BH82" s="53"/>
      <c r="BI82" s="53"/>
      <c r="BJ82" s="53"/>
      <c r="BK82" s="53"/>
      <c r="BL82" s="405"/>
      <c r="BM82" s="454"/>
      <c r="BN82" s="50">
        <f t="shared" si="101"/>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8"/>
      <c r="C83" s="459"/>
      <c r="D83" s="608"/>
      <c r="E83" s="611"/>
      <c r="F83" s="611"/>
      <c r="G83" s="611"/>
      <c r="H83" s="611"/>
      <c r="I83" s="611"/>
      <c r="J83" s="485">
        <v>559</v>
      </c>
      <c r="K83" s="488" t="str">
        <f>+Metas!K634</f>
        <v>Apoyo en la entrega de auxilio funerario frente a solicitudes de subsidiariedad presentadas por las entidades territoriales municipales.</v>
      </c>
      <c r="L83" s="662"/>
      <c r="M83" s="648">
        <f>SUM(N83:Q83)</f>
        <v>0</v>
      </c>
      <c r="N83" s="650"/>
      <c r="O83" s="664"/>
      <c r="P83" s="668"/>
      <c r="Q83" s="640"/>
      <c r="R83" s="403">
        <f>+$J83</f>
        <v>559</v>
      </c>
      <c r="S83" s="253"/>
      <c r="T83" s="260"/>
      <c r="U83" s="260"/>
      <c r="V83" s="260"/>
      <c r="W83" s="42"/>
      <c r="X83" s="34"/>
      <c r="Y83" s="34"/>
      <c r="Z83" s="34"/>
      <c r="AA83" s="34"/>
      <c r="AB83" s="403">
        <f t="shared" ref="AB83" si="108">+$J83</f>
        <v>559</v>
      </c>
      <c r="AC83" s="526">
        <f t="shared" ref="AC83" si="109">+L83</f>
        <v>0</v>
      </c>
      <c r="AD83" s="54">
        <f t="shared" si="85"/>
        <v>0</v>
      </c>
      <c r="AE83" s="54">
        <f t="shared" si="85"/>
        <v>0</v>
      </c>
      <c r="AF83" s="54">
        <f t="shared" si="85"/>
        <v>0</v>
      </c>
      <c r="AG83" s="54">
        <f t="shared" si="84"/>
        <v>0</v>
      </c>
      <c r="AH83" s="54">
        <f t="shared" si="84"/>
        <v>0</v>
      </c>
      <c r="AI83" s="54">
        <f t="shared" si="84"/>
        <v>0</v>
      </c>
      <c r="AJ83" s="54">
        <f t="shared" si="84"/>
        <v>0</v>
      </c>
      <c r="AK83" s="403">
        <f t="shared" ref="AK83" si="110">+$J83</f>
        <v>559</v>
      </c>
      <c r="AL83" s="455">
        <f>+N83</f>
        <v>0</v>
      </c>
      <c r="AM83" s="48">
        <f t="shared" si="98"/>
        <v>0</v>
      </c>
      <c r="AN83" s="51"/>
      <c r="AO83" s="51"/>
      <c r="AP83" s="51"/>
      <c r="AQ83" s="51"/>
      <c r="AR83" s="51"/>
      <c r="AS83" s="51"/>
      <c r="AT83" s="403">
        <f t="shared" ref="AT83" si="111">+$J83</f>
        <v>559</v>
      </c>
      <c r="AU83" s="446">
        <f>+O83</f>
        <v>0</v>
      </c>
      <c r="AV83" s="48">
        <f t="shared" si="99"/>
        <v>0</v>
      </c>
      <c r="AW83" s="51"/>
      <c r="AX83" s="51"/>
      <c r="AY83" s="51"/>
      <c r="AZ83" s="51"/>
      <c r="BA83" s="51"/>
      <c r="BB83" s="51"/>
      <c r="BC83" s="403">
        <f t="shared" ref="BC83" si="112">+$J83</f>
        <v>559</v>
      </c>
      <c r="BD83" s="449">
        <f>+P83</f>
        <v>0</v>
      </c>
      <c r="BE83" s="48">
        <f t="shared" si="100"/>
        <v>0</v>
      </c>
      <c r="BF83" s="51"/>
      <c r="BG83" s="51"/>
      <c r="BH83" s="51"/>
      <c r="BI83" s="51"/>
      <c r="BJ83" s="51"/>
      <c r="BK83" s="51"/>
      <c r="BL83" s="403">
        <f t="shared" ref="BL83" si="113">+$J83</f>
        <v>559</v>
      </c>
      <c r="BM83" s="452">
        <f>+Q83</f>
        <v>0</v>
      </c>
      <c r="BN83" s="48">
        <f t="shared" si="101"/>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8"/>
      <c r="C84" s="459"/>
      <c r="D84" s="609"/>
      <c r="E84" s="612"/>
      <c r="F84" s="612"/>
      <c r="G84" s="612"/>
      <c r="H84" s="612"/>
      <c r="I84" s="612"/>
      <c r="J84" s="486"/>
      <c r="K84" s="489"/>
      <c r="L84" s="663"/>
      <c r="M84" s="649"/>
      <c r="N84" s="651"/>
      <c r="O84" s="665"/>
      <c r="P84" s="669"/>
      <c r="Q84" s="671"/>
      <c r="R84" s="404"/>
      <c r="S84" s="43"/>
      <c r="T84" s="261"/>
      <c r="U84" s="261"/>
      <c r="V84" s="261"/>
      <c r="W84" s="43"/>
      <c r="X84" s="35"/>
      <c r="Y84" s="35"/>
      <c r="Z84" s="35"/>
      <c r="AA84" s="35"/>
      <c r="AB84" s="404"/>
      <c r="AC84" s="527"/>
      <c r="AD84" s="55">
        <f t="shared" si="85"/>
        <v>0</v>
      </c>
      <c r="AE84" s="55">
        <f t="shared" si="85"/>
        <v>0</v>
      </c>
      <c r="AF84" s="55">
        <f t="shared" si="85"/>
        <v>0</v>
      </c>
      <c r="AG84" s="55">
        <f t="shared" si="84"/>
        <v>0</v>
      </c>
      <c r="AH84" s="55">
        <f t="shared" si="84"/>
        <v>0</v>
      </c>
      <c r="AI84" s="55">
        <f t="shared" si="84"/>
        <v>0</v>
      </c>
      <c r="AJ84" s="55">
        <f t="shared" si="84"/>
        <v>0</v>
      </c>
      <c r="AK84" s="404"/>
      <c r="AL84" s="456"/>
      <c r="AM84" s="49">
        <f t="shared" si="98"/>
        <v>0</v>
      </c>
      <c r="AN84" s="52"/>
      <c r="AO84" s="52"/>
      <c r="AP84" s="52"/>
      <c r="AQ84" s="52"/>
      <c r="AR84" s="52"/>
      <c r="AS84" s="52"/>
      <c r="AT84" s="404"/>
      <c r="AU84" s="447"/>
      <c r="AV84" s="49">
        <f t="shared" si="99"/>
        <v>0</v>
      </c>
      <c r="AW84" s="52"/>
      <c r="AX84" s="52"/>
      <c r="AY84" s="52"/>
      <c r="AZ84" s="52"/>
      <c r="BA84" s="52"/>
      <c r="BB84" s="52"/>
      <c r="BC84" s="404"/>
      <c r="BD84" s="450"/>
      <c r="BE84" s="49">
        <f t="shared" si="100"/>
        <v>0</v>
      </c>
      <c r="BF84" s="52"/>
      <c r="BG84" s="52"/>
      <c r="BH84" s="52"/>
      <c r="BI84" s="52"/>
      <c r="BJ84" s="52"/>
      <c r="BK84" s="52"/>
      <c r="BL84" s="404"/>
      <c r="BM84" s="453"/>
      <c r="BN84" s="49">
        <f t="shared" si="101"/>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8"/>
      <c r="C85" s="459"/>
      <c r="D85" s="609"/>
      <c r="E85" s="612"/>
      <c r="F85" s="612"/>
      <c r="G85" s="612"/>
      <c r="H85" s="612"/>
      <c r="I85" s="612"/>
      <c r="J85" s="486"/>
      <c r="K85" s="489"/>
      <c r="L85" s="663"/>
      <c r="M85" s="649"/>
      <c r="N85" s="651"/>
      <c r="O85" s="665"/>
      <c r="P85" s="669"/>
      <c r="Q85" s="671"/>
      <c r="R85" s="404"/>
      <c r="S85" s="43"/>
      <c r="T85" s="261"/>
      <c r="U85" s="261"/>
      <c r="V85" s="261"/>
      <c r="W85" s="43"/>
      <c r="X85" s="35"/>
      <c r="Y85" s="35"/>
      <c r="Z85" s="35"/>
      <c r="AA85" s="35"/>
      <c r="AB85" s="404"/>
      <c r="AC85" s="527"/>
      <c r="AD85" s="55">
        <f t="shared" si="85"/>
        <v>0</v>
      </c>
      <c r="AE85" s="55">
        <f t="shared" si="85"/>
        <v>0</v>
      </c>
      <c r="AF85" s="55">
        <f t="shared" si="85"/>
        <v>0</v>
      </c>
      <c r="AG85" s="55">
        <f t="shared" si="84"/>
        <v>0</v>
      </c>
      <c r="AH85" s="55">
        <f t="shared" si="84"/>
        <v>0</v>
      </c>
      <c r="AI85" s="55">
        <f t="shared" si="84"/>
        <v>0</v>
      </c>
      <c r="AJ85" s="55">
        <f t="shared" si="84"/>
        <v>0</v>
      </c>
      <c r="AK85" s="404"/>
      <c r="AL85" s="456"/>
      <c r="AM85" s="49">
        <f t="shared" si="98"/>
        <v>0</v>
      </c>
      <c r="AN85" s="52"/>
      <c r="AO85" s="52"/>
      <c r="AP85" s="52"/>
      <c r="AQ85" s="52"/>
      <c r="AR85" s="52"/>
      <c r="AS85" s="52"/>
      <c r="AT85" s="404"/>
      <c r="AU85" s="447"/>
      <c r="AV85" s="49">
        <f t="shared" si="99"/>
        <v>0</v>
      </c>
      <c r="AW85" s="52"/>
      <c r="AX85" s="52"/>
      <c r="AY85" s="52"/>
      <c r="AZ85" s="52"/>
      <c r="BA85" s="52"/>
      <c r="BB85" s="52"/>
      <c r="BC85" s="404"/>
      <c r="BD85" s="450"/>
      <c r="BE85" s="49">
        <f t="shared" si="100"/>
        <v>0</v>
      </c>
      <c r="BF85" s="52"/>
      <c r="BG85" s="52"/>
      <c r="BH85" s="52"/>
      <c r="BI85" s="52"/>
      <c r="BJ85" s="52"/>
      <c r="BK85" s="52"/>
      <c r="BL85" s="404"/>
      <c r="BM85" s="453"/>
      <c r="BN85" s="49">
        <f t="shared" si="101"/>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9"/>
      <c r="C86" s="460"/>
      <c r="D86" s="610"/>
      <c r="E86" s="613"/>
      <c r="F86" s="613"/>
      <c r="G86" s="613"/>
      <c r="H86" s="613"/>
      <c r="I86" s="613"/>
      <c r="J86" s="487"/>
      <c r="K86" s="490"/>
      <c r="L86" s="673"/>
      <c r="M86" s="674"/>
      <c r="N86" s="666"/>
      <c r="O86" s="667"/>
      <c r="P86" s="670"/>
      <c r="Q86" s="672"/>
      <c r="R86" s="405"/>
      <c r="S86" s="44"/>
      <c r="T86" s="262"/>
      <c r="U86" s="262"/>
      <c r="V86" s="262"/>
      <c r="W86" s="44"/>
      <c r="X86" s="36"/>
      <c r="Y86" s="36"/>
      <c r="Z86" s="36"/>
      <c r="AA86" s="36"/>
      <c r="AB86" s="405"/>
      <c r="AC86" s="528"/>
      <c r="AD86" s="56">
        <f t="shared" si="85"/>
        <v>0</v>
      </c>
      <c r="AE86" s="56">
        <f t="shared" si="85"/>
        <v>0</v>
      </c>
      <c r="AF86" s="56">
        <f t="shared" si="85"/>
        <v>0</v>
      </c>
      <c r="AG86" s="56">
        <f t="shared" si="84"/>
        <v>0</v>
      </c>
      <c r="AH86" s="56">
        <f t="shared" si="84"/>
        <v>0</v>
      </c>
      <c r="AI86" s="56">
        <f t="shared" si="84"/>
        <v>0</v>
      </c>
      <c r="AJ86" s="56">
        <f t="shared" si="84"/>
        <v>0</v>
      </c>
      <c r="AK86" s="405"/>
      <c r="AL86" s="457"/>
      <c r="AM86" s="50">
        <f t="shared" si="98"/>
        <v>0</v>
      </c>
      <c r="AN86" s="53"/>
      <c r="AO86" s="53"/>
      <c r="AP86" s="53"/>
      <c r="AQ86" s="53"/>
      <c r="AR86" s="53"/>
      <c r="AS86" s="53"/>
      <c r="AT86" s="405"/>
      <c r="AU86" s="448"/>
      <c r="AV86" s="50">
        <f t="shared" si="99"/>
        <v>0</v>
      </c>
      <c r="AW86" s="53"/>
      <c r="AX86" s="53"/>
      <c r="AY86" s="53"/>
      <c r="AZ86" s="53"/>
      <c r="BA86" s="53"/>
      <c r="BB86" s="53"/>
      <c r="BC86" s="405"/>
      <c r="BD86" s="451"/>
      <c r="BE86" s="50">
        <f t="shared" si="100"/>
        <v>0</v>
      </c>
      <c r="BF86" s="53"/>
      <c r="BG86" s="53"/>
      <c r="BH86" s="53"/>
      <c r="BI86" s="53"/>
      <c r="BJ86" s="53"/>
      <c r="BK86" s="53"/>
      <c r="BL86" s="405"/>
      <c r="BM86" s="454"/>
      <c r="BN86" s="50">
        <f t="shared" si="101"/>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1" t="s">
        <v>848</v>
      </c>
      <c r="C87" s="458" t="s">
        <v>2877</v>
      </c>
      <c r="D87" s="608"/>
      <c r="E87" s="611"/>
      <c r="F87" s="611"/>
      <c r="G87" s="611"/>
      <c r="H87" s="611"/>
      <c r="I87" s="611"/>
      <c r="J87" s="485">
        <v>560</v>
      </c>
      <c r="K87" s="488" t="str">
        <f>+Metas!K636</f>
        <v>Atención a las solicitudes para el acceso a la educación profesional y de formación para el trabajo de personas Víctimas con procesos de articulación institucional en concertación con el fondo de empleo del Sena, Cajas de Compensación y el ministerio del trabajo.</v>
      </c>
      <c r="L87" s="662"/>
      <c r="M87" s="648">
        <f>SUM(N87:Q87)</f>
        <v>0</v>
      </c>
      <c r="N87" s="650"/>
      <c r="O87" s="664"/>
      <c r="P87" s="668"/>
      <c r="Q87" s="640"/>
      <c r="R87" s="403">
        <f>+$J87</f>
        <v>560</v>
      </c>
      <c r="S87" s="253"/>
      <c r="T87" s="260"/>
      <c r="U87" s="260"/>
      <c r="V87" s="260"/>
      <c r="W87" s="42"/>
      <c r="X87" s="34"/>
      <c r="Y87" s="34"/>
      <c r="Z87" s="34"/>
      <c r="AA87" s="34"/>
      <c r="AB87" s="403">
        <f t="shared" ref="AB87" si="114">+$J87</f>
        <v>560</v>
      </c>
      <c r="AC87" s="526">
        <f t="shared" ref="AC87" si="115">+L87</f>
        <v>0</v>
      </c>
      <c r="AD87" s="54">
        <f t="shared" si="85"/>
        <v>0</v>
      </c>
      <c r="AE87" s="54">
        <f t="shared" si="85"/>
        <v>0</v>
      </c>
      <c r="AF87" s="54">
        <f t="shared" si="85"/>
        <v>0</v>
      </c>
      <c r="AG87" s="54">
        <f t="shared" si="84"/>
        <v>0</v>
      </c>
      <c r="AH87" s="54">
        <f t="shared" si="84"/>
        <v>0</v>
      </c>
      <c r="AI87" s="54">
        <f t="shared" si="84"/>
        <v>0</v>
      </c>
      <c r="AJ87" s="54">
        <f t="shared" si="84"/>
        <v>0</v>
      </c>
      <c r="AK87" s="403">
        <f t="shared" ref="AK87" si="116">+$J87</f>
        <v>560</v>
      </c>
      <c r="AL87" s="455">
        <f>+N87</f>
        <v>0</v>
      </c>
      <c r="AM87" s="48">
        <f t="shared" si="98"/>
        <v>0</v>
      </c>
      <c r="AN87" s="51"/>
      <c r="AO87" s="51"/>
      <c r="AP87" s="51"/>
      <c r="AQ87" s="51"/>
      <c r="AR87" s="51"/>
      <c r="AS87" s="51"/>
      <c r="AT87" s="403">
        <f t="shared" ref="AT87" si="117">+$J87</f>
        <v>560</v>
      </c>
      <c r="AU87" s="446">
        <f>+O87</f>
        <v>0</v>
      </c>
      <c r="AV87" s="48">
        <f t="shared" si="99"/>
        <v>0</v>
      </c>
      <c r="AW87" s="51"/>
      <c r="AX87" s="51"/>
      <c r="AY87" s="51"/>
      <c r="AZ87" s="51"/>
      <c r="BA87" s="51"/>
      <c r="BB87" s="51"/>
      <c r="BC87" s="403">
        <f t="shared" ref="BC87" si="118">+$J87</f>
        <v>560</v>
      </c>
      <c r="BD87" s="449">
        <f>+P87</f>
        <v>0</v>
      </c>
      <c r="BE87" s="48">
        <f t="shared" si="100"/>
        <v>0</v>
      </c>
      <c r="BF87" s="51"/>
      <c r="BG87" s="51"/>
      <c r="BH87" s="51"/>
      <c r="BI87" s="51"/>
      <c r="BJ87" s="51"/>
      <c r="BK87" s="51"/>
      <c r="BL87" s="403">
        <f t="shared" ref="BL87" si="119">+$J87</f>
        <v>560</v>
      </c>
      <c r="BM87" s="452">
        <f>+Q87</f>
        <v>0</v>
      </c>
      <c r="BN87" s="48">
        <f t="shared" si="101"/>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2"/>
      <c r="C88" s="459"/>
      <c r="D88" s="609"/>
      <c r="E88" s="612"/>
      <c r="F88" s="612"/>
      <c r="G88" s="612"/>
      <c r="H88" s="612"/>
      <c r="I88" s="612"/>
      <c r="J88" s="486"/>
      <c r="K88" s="489"/>
      <c r="L88" s="663"/>
      <c r="M88" s="649"/>
      <c r="N88" s="651"/>
      <c r="O88" s="665"/>
      <c r="P88" s="669"/>
      <c r="Q88" s="671"/>
      <c r="R88" s="404"/>
      <c r="S88" s="43"/>
      <c r="T88" s="261"/>
      <c r="U88" s="261"/>
      <c r="V88" s="261"/>
      <c r="W88" s="43"/>
      <c r="X88" s="35"/>
      <c r="Y88" s="35"/>
      <c r="Z88" s="35"/>
      <c r="AA88" s="35"/>
      <c r="AB88" s="404"/>
      <c r="AC88" s="527"/>
      <c r="AD88" s="55">
        <f t="shared" si="85"/>
        <v>0</v>
      </c>
      <c r="AE88" s="55">
        <f t="shared" si="85"/>
        <v>0</v>
      </c>
      <c r="AF88" s="55">
        <f t="shared" si="85"/>
        <v>0</v>
      </c>
      <c r="AG88" s="55">
        <f t="shared" si="84"/>
        <v>0</v>
      </c>
      <c r="AH88" s="55">
        <f t="shared" si="84"/>
        <v>0</v>
      </c>
      <c r="AI88" s="55">
        <f t="shared" si="84"/>
        <v>0</v>
      </c>
      <c r="AJ88" s="55">
        <f t="shared" si="84"/>
        <v>0</v>
      </c>
      <c r="AK88" s="404"/>
      <c r="AL88" s="456"/>
      <c r="AM88" s="49">
        <f t="shared" si="98"/>
        <v>0</v>
      </c>
      <c r="AN88" s="52"/>
      <c r="AO88" s="52"/>
      <c r="AP88" s="52"/>
      <c r="AQ88" s="52"/>
      <c r="AR88" s="52"/>
      <c r="AS88" s="52"/>
      <c r="AT88" s="404"/>
      <c r="AU88" s="447"/>
      <c r="AV88" s="49">
        <f t="shared" si="99"/>
        <v>0</v>
      </c>
      <c r="AW88" s="52"/>
      <c r="AX88" s="52"/>
      <c r="AY88" s="52"/>
      <c r="AZ88" s="52"/>
      <c r="BA88" s="52"/>
      <c r="BB88" s="52"/>
      <c r="BC88" s="404"/>
      <c r="BD88" s="450"/>
      <c r="BE88" s="49">
        <f t="shared" si="100"/>
        <v>0</v>
      </c>
      <c r="BF88" s="52"/>
      <c r="BG88" s="52"/>
      <c r="BH88" s="52"/>
      <c r="BI88" s="52"/>
      <c r="BJ88" s="52"/>
      <c r="BK88" s="52"/>
      <c r="BL88" s="404"/>
      <c r="BM88" s="453"/>
      <c r="BN88" s="49">
        <f t="shared" si="101"/>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2"/>
      <c r="C89" s="459"/>
      <c r="D89" s="609"/>
      <c r="E89" s="612"/>
      <c r="F89" s="612"/>
      <c r="G89" s="612"/>
      <c r="H89" s="612"/>
      <c r="I89" s="612"/>
      <c r="J89" s="486"/>
      <c r="K89" s="489"/>
      <c r="L89" s="663"/>
      <c r="M89" s="649"/>
      <c r="N89" s="651"/>
      <c r="O89" s="665"/>
      <c r="P89" s="669"/>
      <c r="Q89" s="671"/>
      <c r="R89" s="404"/>
      <c r="S89" s="43"/>
      <c r="T89" s="261"/>
      <c r="U89" s="261"/>
      <c r="V89" s="261"/>
      <c r="W89" s="43"/>
      <c r="X89" s="35"/>
      <c r="Y89" s="35"/>
      <c r="Z89" s="35"/>
      <c r="AA89" s="35"/>
      <c r="AB89" s="404"/>
      <c r="AC89" s="527"/>
      <c r="AD89" s="55">
        <f t="shared" si="85"/>
        <v>0</v>
      </c>
      <c r="AE89" s="55">
        <f t="shared" si="85"/>
        <v>0</v>
      </c>
      <c r="AF89" s="55">
        <f t="shared" si="85"/>
        <v>0</v>
      </c>
      <c r="AG89" s="55">
        <f t="shared" si="84"/>
        <v>0</v>
      </c>
      <c r="AH89" s="55">
        <f t="shared" si="84"/>
        <v>0</v>
      </c>
      <c r="AI89" s="55">
        <f t="shared" si="84"/>
        <v>0</v>
      </c>
      <c r="AJ89" s="55">
        <f t="shared" si="84"/>
        <v>0</v>
      </c>
      <c r="AK89" s="404"/>
      <c r="AL89" s="456"/>
      <c r="AM89" s="49">
        <f t="shared" si="98"/>
        <v>0</v>
      </c>
      <c r="AN89" s="52"/>
      <c r="AO89" s="52"/>
      <c r="AP89" s="52"/>
      <c r="AQ89" s="52"/>
      <c r="AR89" s="52"/>
      <c r="AS89" s="52"/>
      <c r="AT89" s="404"/>
      <c r="AU89" s="447"/>
      <c r="AV89" s="49">
        <f t="shared" si="99"/>
        <v>0</v>
      </c>
      <c r="AW89" s="52"/>
      <c r="AX89" s="52"/>
      <c r="AY89" s="52"/>
      <c r="AZ89" s="52"/>
      <c r="BA89" s="52"/>
      <c r="BB89" s="52"/>
      <c r="BC89" s="404"/>
      <c r="BD89" s="450"/>
      <c r="BE89" s="49">
        <f t="shared" si="100"/>
        <v>0</v>
      </c>
      <c r="BF89" s="52"/>
      <c r="BG89" s="52"/>
      <c r="BH89" s="52"/>
      <c r="BI89" s="52"/>
      <c r="BJ89" s="52"/>
      <c r="BK89" s="52"/>
      <c r="BL89" s="404"/>
      <c r="BM89" s="453"/>
      <c r="BN89" s="49">
        <f t="shared" si="101"/>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2"/>
      <c r="C90" s="460"/>
      <c r="D90" s="610"/>
      <c r="E90" s="613"/>
      <c r="F90" s="613"/>
      <c r="G90" s="613"/>
      <c r="H90" s="613"/>
      <c r="I90" s="613"/>
      <c r="J90" s="487"/>
      <c r="K90" s="490"/>
      <c r="L90" s="673"/>
      <c r="M90" s="674"/>
      <c r="N90" s="666"/>
      <c r="O90" s="667"/>
      <c r="P90" s="670"/>
      <c r="Q90" s="672"/>
      <c r="R90" s="405"/>
      <c r="S90" s="44"/>
      <c r="T90" s="262"/>
      <c r="U90" s="262"/>
      <c r="V90" s="262"/>
      <c r="W90" s="44"/>
      <c r="X90" s="36"/>
      <c r="Y90" s="36"/>
      <c r="Z90" s="36"/>
      <c r="AA90" s="36"/>
      <c r="AB90" s="405"/>
      <c r="AC90" s="528"/>
      <c r="AD90" s="56">
        <f t="shared" si="85"/>
        <v>0</v>
      </c>
      <c r="AE90" s="56">
        <f t="shared" si="85"/>
        <v>0</v>
      </c>
      <c r="AF90" s="56">
        <f t="shared" si="85"/>
        <v>0</v>
      </c>
      <c r="AG90" s="56">
        <f t="shared" si="84"/>
        <v>0</v>
      </c>
      <c r="AH90" s="56">
        <f t="shared" si="84"/>
        <v>0</v>
      </c>
      <c r="AI90" s="56">
        <f t="shared" si="84"/>
        <v>0</v>
      </c>
      <c r="AJ90" s="56">
        <f t="shared" si="84"/>
        <v>0</v>
      </c>
      <c r="AK90" s="405"/>
      <c r="AL90" s="457"/>
      <c r="AM90" s="50">
        <f t="shared" si="98"/>
        <v>0</v>
      </c>
      <c r="AN90" s="53"/>
      <c r="AO90" s="53"/>
      <c r="AP90" s="53"/>
      <c r="AQ90" s="53"/>
      <c r="AR90" s="53"/>
      <c r="AS90" s="53"/>
      <c r="AT90" s="405"/>
      <c r="AU90" s="448"/>
      <c r="AV90" s="50">
        <f t="shared" si="99"/>
        <v>0</v>
      </c>
      <c r="AW90" s="53"/>
      <c r="AX90" s="53"/>
      <c r="AY90" s="53"/>
      <c r="AZ90" s="53"/>
      <c r="BA90" s="53"/>
      <c r="BB90" s="53"/>
      <c r="BC90" s="405"/>
      <c r="BD90" s="451"/>
      <c r="BE90" s="50">
        <f t="shared" si="100"/>
        <v>0</v>
      </c>
      <c r="BF90" s="53"/>
      <c r="BG90" s="53"/>
      <c r="BH90" s="53"/>
      <c r="BI90" s="53"/>
      <c r="BJ90" s="53"/>
      <c r="BK90" s="53"/>
      <c r="BL90" s="405"/>
      <c r="BM90" s="454"/>
      <c r="BN90" s="50">
        <f t="shared" si="101"/>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2"/>
      <c r="C91" s="458" t="s">
        <v>853</v>
      </c>
      <c r="D91" s="608"/>
      <c r="E91" s="611"/>
      <c r="F91" s="611"/>
      <c r="G91" s="611"/>
      <c r="H91" s="611"/>
      <c r="I91" s="611"/>
      <c r="J91" s="485">
        <v>561</v>
      </c>
      <c r="K91" s="488" t="str">
        <f>+Metas!K637</f>
        <v>Proyectos inscritos en el Banco de Proyectos de Inversión, de los proyectos presentados por organizaciones de víctimas.</v>
      </c>
      <c r="L91" s="662"/>
      <c r="M91" s="648">
        <f>SUM(N91:Q91)</f>
        <v>0</v>
      </c>
      <c r="N91" s="650"/>
      <c r="O91" s="664"/>
      <c r="P91" s="668"/>
      <c r="Q91" s="640"/>
      <c r="R91" s="403">
        <f>+$J91</f>
        <v>561</v>
      </c>
      <c r="S91" s="253"/>
      <c r="T91" s="260"/>
      <c r="U91" s="260"/>
      <c r="V91" s="260"/>
      <c r="W91" s="42"/>
      <c r="X91" s="34"/>
      <c r="Y91" s="34"/>
      <c r="Z91" s="34"/>
      <c r="AA91" s="34"/>
      <c r="AB91" s="403">
        <f t="shared" ref="AB91" si="120">+$J91</f>
        <v>561</v>
      </c>
      <c r="AC91" s="526">
        <f t="shared" ref="AC91" si="121">+L91</f>
        <v>0</v>
      </c>
      <c r="AD91" s="54">
        <f t="shared" si="85"/>
        <v>0</v>
      </c>
      <c r="AE91" s="54">
        <f t="shared" si="85"/>
        <v>0</v>
      </c>
      <c r="AF91" s="54">
        <f t="shared" si="85"/>
        <v>0</v>
      </c>
      <c r="AG91" s="54">
        <f t="shared" si="84"/>
        <v>0</v>
      </c>
      <c r="AH91" s="54">
        <f t="shared" si="84"/>
        <v>0</v>
      </c>
      <c r="AI91" s="54">
        <f t="shared" si="84"/>
        <v>0</v>
      </c>
      <c r="AJ91" s="54">
        <f t="shared" si="84"/>
        <v>0</v>
      </c>
      <c r="AK91" s="403">
        <f t="shared" ref="AK91" si="122">+$J91</f>
        <v>561</v>
      </c>
      <c r="AL91" s="455">
        <f>+N91</f>
        <v>0</v>
      </c>
      <c r="AM91" s="48">
        <f t="shared" si="98"/>
        <v>0</v>
      </c>
      <c r="AN91" s="51"/>
      <c r="AO91" s="51"/>
      <c r="AP91" s="51"/>
      <c r="AQ91" s="51"/>
      <c r="AR91" s="51"/>
      <c r="AS91" s="51"/>
      <c r="AT91" s="403">
        <f t="shared" ref="AT91" si="123">+$J91</f>
        <v>561</v>
      </c>
      <c r="AU91" s="446">
        <f>+O91</f>
        <v>0</v>
      </c>
      <c r="AV91" s="48">
        <f t="shared" si="99"/>
        <v>0</v>
      </c>
      <c r="AW91" s="51"/>
      <c r="AX91" s="51"/>
      <c r="AY91" s="51"/>
      <c r="AZ91" s="51"/>
      <c r="BA91" s="51"/>
      <c r="BB91" s="51"/>
      <c r="BC91" s="403">
        <f t="shared" ref="BC91" si="124">+$J91</f>
        <v>561</v>
      </c>
      <c r="BD91" s="449">
        <f>+P91</f>
        <v>0</v>
      </c>
      <c r="BE91" s="48">
        <f t="shared" si="100"/>
        <v>0</v>
      </c>
      <c r="BF91" s="51"/>
      <c r="BG91" s="51"/>
      <c r="BH91" s="51"/>
      <c r="BI91" s="51"/>
      <c r="BJ91" s="51"/>
      <c r="BK91" s="51"/>
      <c r="BL91" s="403">
        <f t="shared" ref="BL91" si="125">+$J91</f>
        <v>561</v>
      </c>
      <c r="BM91" s="452">
        <f>+Q91</f>
        <v>0</v>
      </c>
      <c r="BN91" s="48">
        <f t="shared" si="101"/>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2"/>
      <c r="C92" s="459"/>
      <c r="D92" s="609"/>
      <c r="E92" s="612"/>
      <c r="F92" s="612"/>
      <c r="G92" s="612"/>
      <c r="H92" s="612"/>
      <c r="I92" s="612"/>
      <c r="J92" s="486"/>
      <c r="K92" s="489"/>
      <c r="L92" s="663"/>
      <c r="M92" s="649"/>
      <c r="N92" s="651"/>
      <c r="O92" s="665"/>
      <c r="P92" s="669"/>
      <c r="Q92" s="671"/>
      <c r="R92" s="404"/>
      <c r="S92" s="43"/>
      <c r="T92" s="261"/>
      <c r="U92" s="261"/>
      <c r="V92" s="261"/>
      <c r="W92" s="43"/>
      <c r="X92" s="35"/>
      <c r="Y92" s="35"/>
      <c r="Z92" s="35"/>
      <c r="AA92" s="35"/>
      <c r="AB92" s="404"/>
      <c r="AC92" s="527"/>
      <c r="AD92" s="55">
        <f t="shared" si="85"/>
        <v>0</v>
      </c>
      <c r="AE92" s="55">
        <f t="shared" si="85"/>
        <v>0</v>
      </c>
      <c r="AF92" s="55">
        <f t="shared" si="85"/>
        <v>0</v>
      </c>
      <c r="AG92" s="55">
        <f t="shared" si="84"/>
        <v>0</v>
      </c>
      <c r="AH92" s="55">
        <f t="shared" si="84"/>
        <v>0</v>
      </c>
      <c r="AI92" s="55">
        <f t="shared" si="84"/>
        <v>0</v>
      </c>
      <c r="AJ92" s="55">
        <f t="shared" si="84"/>
        <v>0</v>
      </c>
      <c r="AK92" s="404"/>
      <c r="AL92" s="456"/>
      <c r="AM92" s="49">
        <f t="shared" si="98"/>
        <v>0</v>
      </c>
      <c r="AN92" s="52"/>
      <c r="AO92" s="52"/>
      <c r="AP92" s="52"/>
      <c r="AQ92" s="52"/>
      <c r="AR92" s="52"/>
      <c r="AS92" s="52"/>
      <c r="AT92" s="404"/>
      <c r="AU92" s="447"/>
      <c r="AV92" s="49">
        <f t="shared" si="99"/>
        <v>0</v>
      </c>
      <c r="AW92" s="52"/>
      <c r="AX92" s="52"/>
      <c r="AY92" s="52"/>
      <c r="AZ92" s="52"/>
      <c r="BA92" s="52"/>
      <c r="BB92" s="52"/>
      <c r="BC92" s="404"/>
      <c r="BD92" s="450"/>
      <c r="BE92" s="49">
        <f t="shared" si="100"/>
        <v>0</v>
      </c>
      <c r="BF92" s="52"/>
      <c r="BG92" s="52"/>
      <c r="BH92" s="52"/>
      <c r="BI92" s="52"/>
      <c r="BJ92" s="52"/>
      <c r="BK92" s="52"/>
      <c r="BL92" s="404"/>
      <c r="BM92" s="453"/>
      <c r="BN92" s="49">
        <f t="shared" si="101"/>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2"/>
      <c r="C93" s="459"/>
      <c r="D93" s="609"/>
      <c r="E93" s="612"/>
      <c r="F93" s="612"/>
      <c r="G93" s="612"/>
      <c r="H93" s="612"/>
      <c r="I93" s="612"/>
      <c r="J93" s="486"/>
      <c r="K93" s="489"/>
      <c r="L93" s="663"/>
      <c r="M93" s="649"/>
      <c r="N93" s="651"/>
      <c r="O93" s="665"/>
      <c r="P93" s="669"/>
      <c r="Q93" s="671"/>
      <c r="R93" s="404"/>
      <c r="S93" s="43"/>
      <c r="T93" s="261"/>
      <c r="U93" s="261"/>
      <c r="V93" s="261"/>
      <c r="W93" s="43"/>
      <c r="X93" s="35"/>
      <c r="Y93" s="35"/>
      <c r="Z93" s="35"/>
      <c r="AA93" s="35"/>
      <c r="AB93" s="404"/>
      <c r="AC93" s="527"/>
      <c r="AD93" s="55">
        <f t="shared" si="85"/>
        <v>0</v>
      </c>
      <c r="AE93" s="55">
        <f t="shared" si="85"/>
        <v>0</v>
      </c>
      <c r="AF93" s="55">
        <f t="shared" si="85"/>
        <v>0</v>
      </c>
      <c r="AG93" s="55">
        <f t="shared" si="84"/>
        <v>0</v>
      </c>
      <c r="AH93" s="55">
        <f t="shared" si="84"/>
        <v>0</v>
      </c>
      <c r="AI93" s="55">
        <f t="shared" si="84"/>
        <v>0</v>
      </c>
      <c r="AJ93" s="55">
        <f t="shared" si="84"/>
        <v>0</v>
      </c>
      <c r="AK93" s="404"/>
      <c r="AL93" s="456"/>
      <c r="AM93" s="49">
        <f t="shared" si="98"/>
        <v>0</v>
      </c>
      <c r="AN93" s="52"/>
      <c r="AO93" s="52"/>
      <c r="AP93" s="52"/>
      <c r="AQ93" s="52"/>
      <c r="AR93" s="52"/>
      <c r="AS93" s="52"/>
      <c r="AT93" s="404"/>
      <c r="AU93" s="447"/>
      <c r="AV93" s="49">
        <f t="shared" si="99"/>
        <v>0</v>
      </c>
      <c r="AW93" s="52"/>
      <c r="AX93" s="52"/>
      <c r="AY93" s="52"/>
      <c r="AZ93" s="52"/>
      <c r="BA93" s="52"/>
      <c r="BB93" s="52"/>
      <c r="BC93" s="404"/>
      <c r="BD93" s="450"/>
      <c r="BE93" s="49">
        <f t="shared" si="100"/>
        <v>0</v>
      </c>
      <c r="BF93" s="52"/>
      <c r="BG93" s="52"/>
      <c r="BH93" s="52"/>
      <c r="BI93" s="52"/>
      <c r="BJ93" s="52"/>
      <c r="BK93" s="52"/>
      <c r="BL93" s="404"/>
      <c r="BM93" s="453"/>
      <c r="BN93" s="49">
        <f t="shared" si="101"/>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2"/>
      <c r="C94" s="459"/>
      <c r="D94" s="610"/>
      <c r="E94" s="613"/>
      <c r="F94" s="613"/>
      <c r="G94" s="613"/>
      <c r="H94" s="613"/>
      <c r="I94" s="613"/>
      <c r="J94" s="487"/>
      <c r="K94" s="490"/>
      <c r="L94" s="673"/>
      <c r="M94" s="674"/>
      <c r="N94" s="666"/>
      <c r="O94" s="667"/>
      <c r="P94" s="670"/>
      <c r="Q94" s="672"/>
      <c r="R94" s="405"/>
      <c r="S94" s="44"/>
      <c r="T94" s="262"/>
      <c r="U94" s="262"/>
      <c r="V94" s="262"/>
      <c r="W94" s="44"/>
      <c r="X94" s="36"/>
      <c r="Y94" s="36"/>
      <c r="Z94" s="36"/>
      <c r="AA94" s="36"/>
      <c r="AB94" s="405"/>
      <c r="AC94" s="528"/>
      <c r="AD94" s="56">
        <f t="shared" si="85"/>
        <v>0</v>
      </c>
      <c r="AE94" s="56">
        <f t="shared" si="85"/>
        <v>0</v>
      </c>
      <c r="AF94" s="56">
        <f t="shared" si="85"/>
        <v>0</v>
      </c>
      <c r="AG94" s="56">
        <f t="shared" si="84"/>
        <v>0</v>
      </c>
      <c r="AH94" s="56">
        <f t="shared" si="84"/>
        <v>0</v>
      </c>
      <c r="AI94" s="56">
        <f t="shared" si="84"/>
        <v>0</v>
      </c>
      <c r="AJ94" s="56">
        <f t="shared" si="84"/>
        <v>0</v>
      </c>
      <c r="AK94" s="405"/>
      <c r="AL94" s="457"/>
      <c r="AM94" s="50">
        <f t="shared" si="98"/>
        <v>0</v>
      </c>
      <c r="AN94" s="53"/>
      <c r="AO94" s="53"/>
      <c r="AP94" s="53"/>
      <c r="AQ94" s="53"/>
      <c r="AR94" s="53"/>
      <c r="AS94" s="53"/>
      <c r="AT94" s="405"/>
      <c r="AU94" s="448"/>
      <c r="AV94" s="50">
        <f t="shared" si="99"/>
        <v>0</v>
      </c>
      <c r="AW94" s="53"/>
      <c r="AX94" s="53"/>
      <c r="AY94" s="53"/>
      <c r="AZ94" s="53"/>
      <c r="BA94" s="53"/>
      <c r="BB94" s="53"/>
      <c r="BC94" s="405"/>
      <c r="BD94" s="451"/>
      <c r="BE94" s="50">
        <f t="shared" si="100"/>
        <v>0</v>
      </c>
      <c r="BF94" s="53"/>
      <c r="BG94" s="53"/>
      <c r="BH94" s="53"/>
      <c r="BI94" s="53"/>
      <c r="BJ94" s="53"/>
      <c r="BK94" s="53"/>
      <c r="BL94" s="405"/>
      <c r="BM94" s="454"/>
      <c r="BN94" s="50">
        <f t="shared" si="101"/>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2"/>
      <c r="C95" s="459"/>
      <c r="D95" s="608"/>
      <c r="E95" s="611"/>
      <c r="F95" s="611"/>
      <c r="G95" s="611"/>
      <c r="H95" s="611"/>
      <c r="I95" s="611"/>
      <c r="J95" s="485">
        <v>562</v>
      </c>
      <c r="K95" s="488" t="str">
        <f>+Metas!K638</f>
        <v>Proyectos comunidad- gobierno tramitados para la reconciliación, la convivencia y la paz en el marco del pilar 8° de los programas de desarrollo con enfoque territorial PDET.</v>
      </c>
      <c r="L95" s="662"/>
      <c r="M95" s="648">
        <f>SUM(N95:Q95)</f>
        <v>0</v>
      </c>
      <c r="N95" s="650"/>
      <c r="O95" s="664"/>
      <c r="P95" s="668"/>
      <c r="Q95" s="640"/>
      <c r="R95" s="403">
        <f>+$J95</f>
        <v>562</v>
      </c>
      <c r="S95" s="253"/>
      <c r="T95" s="260"/>
      <c r="U95" s="260"/>
      <c r="V95" s="260"/>
      <c r="W95" s="42"/>
      <c r="X95" s="34"/>
      <c r="Y95" s="34"/>
      <c r="Z95" s="34"/>
      <c r="AA95" s="34"/>
      <c r="AB95" s="403">
        <f t="shared" ref="AB95" si="126">+$J95</f>
        <v>562</v>
      </c>
      <c r="AC95" s="526">
        <f t="shared" ref="AC95" si="127">+L95</f>
        <v>0</v>
      </c>
      <c r="AD95" s="54">
        <f t="shared" si="85"/>
        <v>0</v>
      </c>
      <c r="AE95" s="54">
        <f t="shared" si="85"/>
        <v>0</v>
      </c>
      <c r="AF95" s="54">
        <f t="shared" si="85"/>
        <v>0</v>
      </c>
      <c r="AG95" s="54">
        <f t="shared" si="84"/>
        <v>0</v>
      </c>
      <c r="AH95" s="54">
        <f t="shared" si="84"/>
        <v>0</v>
      </c>
      <c r="AI95" s="54">
        <f t="shared" si="84"/>
        <v>0</v>
      </c>
      <c r="AJ95" s="54">
        <f t="shared" si="84"/>
        <v>0</v>
      </c>
      <c r="AK95" s="403">
        <f t="shared" ref="AK95" si="128">+$J95</f>
        <v>562</v>
      </c>
      <c r="AL95" s="455">
        <f>+N95</f>
        <v>0</v>
      </c>
      <c r="AM95" s="48">
        <f t="shared" si="98"/>
        <v>0</v>
      </c>
      <c r="AN95" s="51"/>
      <c r="AO95" s="51"/>
      <c r="AP95" s="51"/>
      <c r="AQ95" s="51"/>
      <c r="AR95" s="51"/>
      <c r="AS95" s="51"/>
      <c r="AT95" s="403">
        <f t="shared" ref="AT95" si="129">+$J95</f>
        <v>562</v>
      </c>
      <c r="AU95" s="446">
        <f>+O95</f>
        <v>0</v>
      </c>
      <c r="AV95" s="48">
        <f t="shared" si="99"/>
        <v>0</v>
      </c>
      <c r="AW95" s="51"/>
      <c r="AX95" s="51"/>
      <c r="AY95" s="51"/>
      <c r="AZ95" s="51"/>
      <c r="BA95" s="51"/>
      <c r="BB95" s="51"/>
      <c r="BC95" s="403">
        <f t="shared" ref="BC95" si="130">+$J95</f>
        <v>562</v>
      </c>
      <c r="BD95" s="449">
        <f>+P95</f>
        <v>0</v>
      </c>
      <c r="BE95" s="48">
        <f t="shared" si="100"/>
        <v>0</v>
      </c>
      <c r="BF95" s="51"/>
      <c r="BG95" s="51"/>
      <c r="BH95" s="51"/>
      <c r="BI95" s="51"/>
      <c r="BJ95" s="51"/>
      <c r="BK95" s="51"/>
      <c r="BL95" s="403">
        <f t="shared" ref="BL95" si="131">+$J95</f>
        <v>562</v>
      </c>
      <c r="BM95" s="452">
        <f>+Q95</f>
        <v>0</v>
      </c>
      <c r="BN95" s="48">
        <f t="shared" si="101"/>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2"/>
      <c r="C96" s="459"/>
      <c r="D96" s="609"/>
      <c r="E96" s="612"/>
      <c r="F96" s="612"/>
      <c r="G96" s="612"/>
      <c r="H96" s="612"/>
      <c r="I96" s="612"/>
      <c r="J96" s="486"/>
      <c r="K96" s="489"/>
      <c r="L96" s="663"/>
      <c r="M96" s="649"/>
      <c r="N96" s="651"/>
      <c r="O96" s="665"/>
      <c r="P96" s="669"/>
      <c r="Q96" s="671"/>
      <c r="R96" s="404"/>
      <c r="S96" s="43"/>
      <c r="T96" s="261"/>
      <c r="U96" s="261"/>
      <c r="V96" s="261"/>
      <c r="W96" s="43"/>
      <c r="X96" s="35"/>
      <c r="Y96" s="35"/>
      <c r="Z96" s="35"/>
      <c r="AA96" s="35"/>
      <c r="AB96" s="404"/>
      <c r="AC96" s="527"/>
      <c r="AD96" s="55">
        <f t="shared" si="85"/>
        <v>0</v>
      </c>
      <c r="AE96" s="55">
        <f t="shared" si="85"/>
        <v>0</v>
      </c>
      <c r="AF96" s="55">
        <f t="shared" si="85"/>
        <v>0</v>
      </c>
      <c r="AG96" s="55">
        <f t="shared" si="84"/>
        <v>0</v>
      </c>
      <c r="AH96" s="55">
        <f t="shared" si="84"/>
        <v>0</v>
      </c>
      <c r="AI96" s="55">
        <f t="shared" si="84"/>
        <v>0</v>
      </c>
      <c r="AJ96" s="55">
        <f t="shared" si="84"/>
        <v>0</v>
      </c>
      <c r="AK96" s="404"/>
      <c r="AL96" s="456"/>
      <c r="AM96" s="49">
        <f t="shared" si="98"/>
        <v>0</v>
      </c>
      <c r="AN96" s="52"/>
      <c r="AO96" s="52"/>
      <c r="AP96" s="52"/>
      <c r="AQ96" s="52"/>
      <c r="AR96" s="52"/>
      <c r="AS96" s="52"/>
      <c r="AT96" s="404"/>
      <c r="AU96" s="447"/>
      <c r="AV96" s="49">
        <f t="shared" si="99"/>
        <v>0</v>
      </c>
      <c r="AW96" s="52"/>
      <c r="AX96" s="52"/>
      <c r="AY96" s="52"/>
      <c r="AZ96" s="52"/>
      <c r="BA96" s="52"/>
      <c r="BB96" s="52"/>
      <c r="BC96" s="404"/>
      <c r="BD96" s="450"/>
      <c r="BE96" s="49">
        <f t="shared" si="100"/>
        <v>0</v>
      </c>
      <c r="BF96" s="52"/>
      <c r="BG96" s="52"/>
      <c r="BH96" s="52"/>
      <c r="BI96" s="52"/>
      <c r="BJ96" s="52"/>
      <c r="BK96" s="52"/>
      <c r="BL96" s="404"/>
      <c r="BM96" s="453"/>
      <c r="BN96" s="49">
        <f t="shared" si="101"/>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2"/>
      <c r="C97" s="459"/>
      <c r="D97" s="609"/>
      <c r="E97" s="612"/>
      <c r="F97" s="612"/>
      <c r="G97" s="612"/>
      <c r="H97" s="612"/>
      <c r="I97" s="612"/>
      <c r="J97" s="486"/>
      <c r="K97" s="489"/>
      <c r="L97" s="663"/>
      <c r="M97" s="649"/>
      <c r="N97" s="651"/>
      <c r="O97" s="665"/>
      <c r="P97" s="669"/>
      <c r="Q97" s="671"/>
      <c r="R97" s="404"/>
      <c r="S97" s="43"/>
      <c r="T97" s="261"/>
      <c r="U97" s="261"/>
      <c r="V97" s="261"/>
      <c r="W97" s="43"/>
      <c r="X97" s="35"/>
      <c r="Y97" s="35"/>
      <c r="Z97" s="35"/>
      <c r="AA97" s="35"/>
      <c r="AB97" s="404"/>
      <c r="AC97" s="527"/>
      <c r="AD97" s="55">
        <f t="shared" si="85"/>
        <v>0</v>
      </c>
      <c r="AE97" s="55">
        <f t="shared" si="85"/>
        <v>0</v>
      </c>
      <c r="AF97" s="55">
        <f t="shared" si="85"/>
        <v>0</v>
      </c>
      <c r="AG97" s="55">
        <f t="shared" si="84"/>
        <v>0</v>
      </c>
      <c r="AH97" s="55">
        <f t="shared" si="84"/>
        <v>0</v>
      </c>
      <c r="AI97" s="55">
        <f t="shared" si="84"/>
        <v>0</v>
      </c>
      <c r="AJ97" s="55">
        <f t="shared" si="84"/>
        <v>0</v>
      </c>
      <c r="AK97" s="404"/>
      <c r="AL97" s="456"/>
      <c r="AM97" s="49">
        <f t="shared" si="98"/>
        <v>0</v>
      </c>
      <c r="AN97" s="52"/>
      <c r="AO97" s="52"/>
      <c r="AP97" s="52"/>
      <c r="AQ97" s="52"/>
      <c r="AR97" s="52"/>
      <c r="AS97" s="52"/>
      <c r="AT97" s="404"/>
      <c r="AU97" s="447"/>
      <c r="AV97" s="49">
        <f t="shared" si="99"/>
        <v>0</v>
      </c>
      <c r="AW97" s="52"/>
      <c r="AX97" s="52"/>
      <c r="AY97" s="52"/>
      <c r="AZ97" s="52"/>
      <c r="BA97" s="52"/>
      <c r="BB97" s="52"/>
      <c r="BC97" s="404"/>
      <c r="BD97" s="450"/>
      <c r="BE97" s="49">
        <f t="shared" si="100"/>
        <v>0</v>
      </c>
      <c r="BF97" s="52"/>
      <c r="BG97" s="52"/>
      <c r="BH97" s="52"/>
      <c r="BI97" s="52"/>
      <c r="BJ97" s="52"/>
      <c r="BK97" s="52"/>
      <c r="BL97" s="404"/>
      <c r="BM97" s="453"/>
      <c r="BN97" s="49">
        <f t="shared" si="101"/>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2"/>
      <c r="C98" s="459"/>
      <c r="D98" s="610"/>
      <c r="E98" s="613"/>
      <c r="F98" s="613"/>
      <c r="G98" s="613"/>
      <c r="H98" s="613"/>
      <c r="I98" s="613"/>
      <c r="J98" s="487"/>
      <c r="K98" s="490"/>
      <c r="L98" s="673"/>
      <c r="M98" s="674"/>
      <c r="N98" s="666"/>
      <c r="O98" s="667"/>
      <c r="P98" s="670"/>
      <c r="Q98" s="672"/>
      <c r="R98" s="405"/>
      <c r="S98" s="44"/>
      <c r="T98" s="262"/>
      <c r="U98" s="262"/>
      <c r="V98" s="262"/>
      <c r="W98" s="44"/>
      <c r="X98" s="36"/>
      <c r="Y98" s="36"/>
      <c r="Z98" s="36"/>
      <c r="AA98" s="36"/>
      <c r="AB98" s="405"/>
      <c r="AC98" s="528"/>
      <c r="AD98" s="56">
        <f t="shared" si="85"/>
        <v>0</v>
      </c>
      <c r="AE98" s="56">
        <f t="shared" si="85"/>
        <v>0</v>
      </c>
      <c r="AF98" s="56">
        <f t="shared" si="85"/>
        <v>0</v>
      </c>
      <c r="AG98" s="56">
        <f t="shared" si="84"/>
        <v>0</v>
      </c>
      <c r="AH98" s="56">
        <f t="shared" si="84"/>
        <v>0</v>
      </c>
      <c r="AI98" s="56">
        <f t="shared" si="84"/>
        <v>0</v>
      </c>
      <c r="AJ98" s="56">
        <f t="shared" si="84"/>
        <v>0</v>
      </c>
      <c r="AK98" s="405"/>
      <c r="AL98" s="457"/>
      <c r="AM98" s="50">
        <f t="shared" si="98"/>
        <v>0</v>
      </c>
      <c r="AN98" s="53"/>
      <c r="AO98" s="53"/>
      <c r="AP98" s="53"/>
      <c r="AQ98" s="53"/>
      <c r="AR98" s="53"/>
      <c r="AS98" s="53"/>
      <c r="AT98" s="405"/>
      <c r="AU98" s="448"/>
      <c r="AV98" s="50">
        <f t="shared" si="99"/>
        <v>0</v>
      </c>
      <c r="AW98" s="53"/>
      <c r="AX98" s="53"/>
      <c r="AY98" s="53"/>
      <c r="AZ98" s="53"/>
      <c r="BA98" s="53"/>
      <c r="BB98" s="53"/>
      <c r="BC98" s="405"/>
      <c r="BD98" s="451"/>
      <c r="BE98" s="50">
        <f t="shared" si="100"/>
        <v>0</v>
      </c>
      <c r="BF98" s="53"/>
      <c r="BG98" s="53"/>
      <c r="BH98" s="53"/>
      <c r="BI98" s="53"/>
      <c r="BJ98" s="53"/>
      <c r="BK98" s="53"/>
      <c r="BL98" s="405"/>
      <c r="BM98" s="454"/>
      <c r="BN98" s="50">
        <f t="shared" si="101"/>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2"/>
      <c r="C99" s="459"/>
      <c r="D99" s="608"/>
      <c r="E99" s="611"/>
      <c r="F99" s="611"/>
      <c r="G99" s="611"/>
      <c r="H99" s="611"/>
      <c r="I99" s="611"/>
      <c r="J99" s="485">
        <v>563</v>
      </c>
      <c r="K99" s="488" t="str">
        <f>+Metas!K639</f>
        <v>Proyectos de generación de ingresos formulados para las asociaciones de víctimas del departamento Norte de Santander que lo soliciten.</v>
      </c>
      <c r="L99" s="662"/>
      <c r="M99" s="648">
        <f>SUM(N99:Q99)</f>
        <v>0</v>
      </c>
      <c r="N99" s="650"/>
      <c r="O99" s="664"/>
      <c r="P99" s="668"/>
      <c r="Q99" s="640"/>
      <c r="R99" s="403">
        <f>+$J99</f>
        <v>563</v>
      </c>
      <c r="S99" s="253"/>
      <c r="T99" s="260"/>
      <c r="U99" s="260"/>
      <c r="V99" s="260"/>
      <c r="W99" s="42"/>
      <c r="X99" s="34"/>
      <c r="Y99" s="34"/>
      <c r="Z99" s="34"/>
      <c r="AA99" s="34"/>
      <c r="AB99" s="403">
        <f t="shared" ref="AB99" si="132">+$J99</f>
        <v>563</v>
      </c>
      <c r="AC99" s="526">
        <f t="shared" ref="AC99" si="133">+L99</f>
        <v>0</v>
      </c>
      <c r="AD99" s="54">
        <f t="shared" si="85"/>
        <v>0</v>
      </c>
      <c r="AE99" s="54">
        <f t="shared" si="85"/>
        <v>0</v>
      </c>
      <c r="AF99" s="54">
        <f t="shared" si="85"/>
        <v>0</v>
      </c>
      <c r="AG99" s="54">
        <f t="shared" si="84"/>
        <v>0</v>
      </c>
      <c r="AH99" s="54">
        <f t="shared" si="84"/>
        <v>0</v>
      </c>
      <c r="AI99" s="54">
        <f t="shared" si="84"/>
        <v>0</v>
      </c>
      <c r="AJ99" s="54">
        <f t="shared" si="84"/>
        <v>0</v>
      </c>
      <c r="AK99" s="403">
        <f t="shared" ref="AK99" si="134">+$J99</f>
        <v>563</v>
      </c>
      <c r="AL99" s="455">
        <f>+N99</f>
        <v>0</v>
      </c>
      <c r="AM99" s="48">
        <f t="shared" si="98"/>
        <v>0</v>
      </c>
      <c r="AN99" s="51"/>
      <c r="AO99" s="51"/>
      <c r="AP99" s="51"/>
      <c r="AQ99" s="51"/>
      <c r="AR99" s="51"/>
      <c r="AS99" s="51"/>
      <c r="AT99" s="403">
        <f t="shared" ref="AT99" si="135">+$J99</f>
        <v>563</v>
      </c>
      <c r="AU99" s="446">
        <f>+O99</f>
        <v>0</v>
      </c>
      <c r="AV99" s="48">
        <f t="shared" si="99"/>
        <v>0</v>
      </c>
      <c r="AW99" s="51"/>
      <c r="AX99" s="51"/>
      <c r="AY99" s="51"/>
      <c r="AZ99" s="51"/>
      <c r="BA99" s="51"/>
      <c r="BB99" s="51"/>
      <c r="BC99" s="403">
        <f t="shared" ref="BC99" si="136">+$J99</f>
        <v>563</v>
      </c>
      <c r="BD99" s="449">
        <f>+P99</f>
        <v>0</v>
      </c>
      <c r="BE99" s="48">
        <f t="shared" si="100"/>
        <v>0</v>
      </c>
      <c r="BF99" s="51"/>
      <c r="BG99" s="51"/>
      <c r="BH99" s="51"/>
      <c r="BI99" s="51"/>
      <c r="BJ99" s="51"/>
      <c r="BK99" s="51"/>
      <c r="BL99" s="403">
        <f t="shared" ref="BL99" si="137">+$J99</f>
        <v>563</v>
      </c>
      <c r="BM99" s="452">
        <f>+Q99</f>
        <v>0</v>
      </c>
      <c r="BN99" s="48">
        <f t="shared" si="101"/>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2"/>
      <c r="C100" s="459"/>
      <c r="D100" s="609"/>
      <c r="E100" s="612"/>
      <c r="F100" s="612"/>
      <c r="G100" s="612"/>
      <c r="H100" s="612"/>
      <c r="I100" s="612"/>
      <c r="J100" s="486"/>
      <c r="K100" s="489"/>
      <c r="L100" s="663"/>
      <c r="M100" s="649"/>
      <c r="N100" s="651"/>
      <c r="O100" s="665"/>
      <c r="P100" s="669"/>
      <c r="Q100" s="671"/>
      <c r="R100" s="404"/>
      <c r="S100" s="43"/>
      <c r="T100" s="261"/>
      <c r="U100" s="261"/>
      <c r="V100" s="261"/>
      <c r="W100" s="43"/>
      <c r="X100" s="35"/>
      <c r="Y100" s="35"/>
      <c r="Z100" s="35"/>
      <c r="AA100" s="35"/>
      <c r="AB100" s="404"/>
      <c r="AC100" s="527"/>
      <c r="AD100" s="55">
        <f t="shared" si="85"/>
        <v>0</v>
      </c>
      <c r="AE100" s="55">
        <f t="shared" si="85"/>
        <v>0</v>
      </c>
      <c r="AF100" s="55">
        <f t="shared" si="85"/>
        <v>0</v>
      </c>
      <c r="AG100" s="55">
        <f t="shared" si="84"/>
        <v>0</v>
      </c>
      <c r="AH100" s="55">
        <f t="shared" si="84"/>
        <v>0</v>
      </c>
      <c r="AI100" s="55">
        <f t="shared" si="84"/>
        <v>0</v>
      </c>
      <c r="AJ100" s="55">
        <f t="shared" si="84"/>
        <v>0</v>
      </c>
      <c r="AK100" s="404"/>
      <c r="AL100" s="456"/>
      <c r="AM100" s="49">
        <f t="shared" si="98"/>
        <v>0</v>
      </c>
      <c r="AN100" s="52"/>
      <c r="AO100" s="52"/>
      <c r="AP100" s="52"/>
      <c r="AQ100" s="52"/>
      <c r="AR100" s="52"/>
      <c r="AS100" s="52"/>
      <c r="AT100" s="404"/>
      <c r="AU100" s="447"/>
      <c r="AV100" s="49">
        <f t="shared" si="99"/>
        <v>0</v>
      </c>
      <c r="AW100" s="52"/>
      <c r="AX100" s="52"/>
      <c r="AY100" s="52"/>
      <c r="AZ100" s="52"/>
      <c r="BA100" s="52"/>
      <c r="BB100" s="52"/>
      <c r="BC100" s="404"/>
      <c r="BD100" s="450"/>
      <c r="BE100" s="49">
        <f t="shared" si="100"/>
        <v>0</v>
      </c>
      <c r="BF100" s="52"/>
      <c r="BG100" s="52"/>
      <c r="BH100" s="52"/>
      <c r="BI100" s="52"/>
      <c r="BJ100" s="52"/>
      <c r="BK100" s="52"/>
      <c r="BL100" s="404"/>
      <c r="BM100" s="453"/>
      <c r="BN100" s="49">
        <f t="shared" si="101"/>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2"/>
      <c r="C101" s="459"/>
      <c r="D101" s="609"/>
      <c r="E101" s="612"/>
      <c r="F101" s="612"/>
      <c r="G101" s="612"/>
      <c r="H101" s="612"/>
      <c r="I101" s="612"/>
      <c r="J101" s="486"/>
      <c r="K101" s="489"/>
      <c r="L101" s="663"/>
      <c r="M101" s="649"/>
      <c r="N101" s="651"/>
      <c r="O101" s="665"/>
      <c r="P101" s="669"/>
      <c r="Q101" s="671"/>
      <c r="R101" s="404"/>
      <c r="S101" s="43"/>
      <c r="T101" s="261"/>
      <c r="U101" s="261"/>
      <c r="V101" s="261"/>
      <c r="W101" s="43"/>
      <c r="X101" s="35"/>
      <c r="Y101" s="35"/>
      <c r="Z101" s="35"/>
      <c r="AA101" s="35"/>
      <c r="AB101" s="404"/>
      <c r="AC101" s="527"/>
      <c r="AD101" s="55">
        <f t="shared" si="85"/>
        <v>0</v>
      </c>
      <c r="AE101" s="55">
        <f t="shared" si="85"/>
        <v>0</v>
      </c>
      <c r="AF101" s="55">
        <f t="shared" si="85"/>
        <v>0</v>
      </c>
      <c r="AG101" s="55">
        <f t="shared" si="84"/>
        <v>0</v>
      </c>
      <c r="AH101" s="55">
        <f t="shared" si="84"/>
        <v>0</v>
      </c>
      <c r="AI101" s="55">
        <f t="shared" si="84"/>
        <v>0</v>
      </c>
      <c r="AJ101" s="55">
        <f t="shared" si="84"/>
        <v>0</v>
      </c>
      <c r="AK101" s="404"/>
      <c r="AL101" s="456"/>
      <c r="AM101" s="49">
        <f t="shared" si="98"/>
        <v>0</v>
      </c>
      <c r="AN101" s="52"/>
      <c r="AO101" s="52"/>
      <c r="AP101" s="52"/>
      <c r="AQ101" s="52"/>
      <c r="AR101" s="52"/>
      <c r="AS101" s="52"/>
      <c r="AT101" s="404"/>
      <c r="AU101" s="447"/>
      <c r="AV101" s="49">
        <f t="shared" si="99"/>
        <v>0</v>
      </c>
      <c r="AW101" s="52"/>
      <c r="AX101" s="52"/>
      <c r="AY101" s="52"/>
      <c r="AZ101" s="52"/>
      <c r="BA101" s="52"/>
      <c r="BB101" s="52"/>
      <c r="BC101" s="404"/>
      <c r="BD101" s="450"/>
      <c r="BE101" s="49">
        <f t="shared" si="100"/>
        <v>0</v>
      </c>
      <c r="BF101" s="52"/>
      <c r="BG101" s="52"/>
      <c r="BH101" s="52"/>
      <c r="BI101" s="52"/>
      <c r="BJ101" s="52"/>
      <c r="BK101" s="52"/>
      <c r="BL101" s="404"/>
      <c r="BM101" s="453"/>
      <c r="BN101" s="49">
        <f t="shared" si="101"/>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3"/>
      <c r="C102" s="460"/>
      <c r="D102" s="610"/>
      <c r="E102" s="613"/>
      <c r="F102" s="613"/>
      <c r="G102" s="613"/>
      <c r="H102" s="613"/>
      <c r="I102" s="613"/>
      <c r="J102" s="487"/>
      <c r="K102" s="490"/>
      <c r="L102" s="673"/>
      <c r="M102" s="674"/>
      <c r="N102" s="666"/>
      <c r="O102" s="667"/>
      <c r="P102" s="670"/>
      <c r="Q102" s="672"/>
      <c r="R102" s="405"/>
      <c r="S102" s="44"/>
      <c r="T102" s="262"/>
      <c r="U102" s="262"/>
      <c r="V102" s="262"/>
      <c r="W102" s="44"/>
      <c r="X102" s="36"/>
      <c r="Y102" s="36"/>
      <c r="Z102" s="36"/>
      <c r="AA102" s="36"/>
      <c r="AB102" s="405"/>
      <c r="AC102" s="528"/>
      <c r="AD102" s="56">
        <f t="shared" si="85"/>
        <v>0</v>
      </c>
      <c r="AE102" s="56">
        <f t="shared" si="85"/>
        <v>0</v>
      </c>
      <c r="AF102" s="56">
        <f t="shared" si="85"/>
        <v>0</v>
      </c>
      <c r="AG102" s="56">
        <f t="shared" si="84"/>
        <v>0</v>
      </c>
      <c r="AH102" s="56">
        <f t="shared" si="84"/>
        <v>0</v>
      </c>
      <c r="AI102" s="56">
        <f t="shared" si="84"/>
        <v>0</v>
      </c>
      <c r="AJ102" s="56">
        <f t="shared" si="84"/>
        <v>0</v>
      </c>
      <c r="AK102" s="405"/>
      <c r="AL102" s="457"/>
      <c r="AM102" s="50">
        <f t="shared" si="98"/>
        <v>0</v>
      </c>
      <c r="AN102" s="53"/>
      <c r="AO102" s="53"/>
      <c r="AP102" s="53"/>
      <c r="AQ102" s="53"/>
      <c r="AR102" s="53"/>
      <c r="AS102" s="53"/>
      <c r="AT102" s="405"/>
      <c r="AU102" s="448"/>
      <c r="AV102" s="50">
        <f t="shared" si="99"/>
        <v>0</v>
      </c>
      <c r="AW102" s="53"/>
      <c r="AX102" s="53"/>
      <c r="AY102" s="53"/>
      <c r="AZ102" s="53"/>
      <c r="BA102" s="53"/>
      <c r="BB102" s="53"/>
      <c r="BC102" s="405"/>
      <c r="BD102" s="451"/>
      <c r="BE102" s="50">
        <f t="shared" si="100"/>
        <v>0</v>
      </c>
      <c r="BF102" s="53"/>
      <c r="BG102" s="53"/>
      <c r="BH102" s="53"/>
      <c r="BI102" s="53"/>
      <c r="BJ102" s="53"/>
      <c r="BK102" s="53"/>
      <c r="BL102" s="405"/>
      <c r="BM102" s="454"/>
      <c r="BN102" s="50">
        <f t="shared" si="101"/>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1" t="s">
        <v>855</v>
      </c>
      <c r="C103" s="458" t="s">
        <v>858</v>
      </c>
      <c r="D103" s="608"/>
      <c r="E103" s="611"/>
      <c r="F103" s="611"/>
      <c r="G103" s="611"/>
      <c r="H103" s="611"/>
      <c r="I103" s="611"/>
      <c r="J103" s="485">
        <v>564</v>
      </c>
      <c r="K103" s="488" t="str">
        <f>+Metas!K641</f>
        <v>“CATATUMBO: MUSEO DE MEMORIA Y LABORATORIO MULTIMEDIA”, diseñado y operando, con articulación de Procesos de dignificación de Memoria desde el Centro de Inspiración para la Paz del Departamento.</v>
      </c>
      <c r="L103" s="473"/>
      <c r="M103" s="476">
        <f>SUM(N103:Q103)</f>
        <v>0</v>
      </c>
      <c r="N103" s="479"/>
      <c r="O103" s="482"/>
      <c r="P103" s="520"/>
      <c r="Q103" s="523"/>
      <c r="R103" s="403">
        <f>+$J103</f>
        <v>564</v>
      </c>
      <c r="S103" s="253"/>
      <c r="T103" s="260"/>
      <c r="U103" s="260"/>
      <c r="V103" s="260"/>
      <c r="W103" s="42"/>
      <c r="X103" s="34"/>
      <c r="Y103" s="34"/>
      <c r="Z103" s="34"/>
      <c r="AA103" s="34"/>
      <c r="AB103" s="403">
        <f t="shared" ref="AB103" si="138">+$J103</f>
        <v>564</v>
      </c>
      <c r="AC103" s="526">
        <f t="shared" ref="AC103" si="139">+L103</f>
        <v>0</v>
      </c>
      <c r="AD103" s="54">
        <f t="shared" si="85"/>
        <v>0</v>
      </c>
      <c r="AE103" s="54">
        <f t="shared" si="85"/>
        <v>0</v>
      </c>
      <c r="AF103" s="54">
        <f t="shared" si="85"/>
        <v>0</v>
      </c>
      <c r="AG103" s="54">
        <f t="shared" si="84"/>
        <v>0</v>
      </c>
      <c r="AH103" s="54">
        <f t="shared" si="84"/>
        <v>0</v>
      </c>
      <c r="AI103" s="54">
        <f t="shared" si="84"/>
        <v>0</v>
      </c>
      <c r="AJ103" s="54">
        <f t="shared" si="84"/>
        <v>0</v>
      </c>
      <c r="AK103" s="403">
        <f t="shared" ref="AK103" si="140">+$J103</f>
        <v>564</v>
      </c>
      <c r="AL103" s="455">
        <f>+N103</f>
        <v>0</v>
      </c>
      <c r="AM103" s="48">
        <f t="shared" si="98"/>
        <v>0</v>
      </c>
      <c r="AN103" s="51"/>
      <c r="AO103" s="51"/>
      <c r="AP103" s="51"/>
      <c r="AQ103" s="51"/>
      <c r="AR103" s="51"/>
      <c r="AS103" s="51"/>
      <c r="AT103" s="403">
        <f t="shared" ref="AT103" si="141">+$J103</f>
        <v>564</v>
      </c>
      <c r="AU103" s="446">
        <f>+O103</f>
        <v>0</v>
      </c>
      <c r="AV103" s="48">
        <f t="shared" si="99"/>
        <v>0</v>
      </c>
      <c r="AW103" s="51"/>
      <c r="AX103" s="51"/>
      <c r="AY103" s="51"/>
      <c r="AZ103" s="51"/>
      <c r="BA103" s="51"/>
      <c r="BB103" s="51"/>
      <c r="BC103" s="403">
        <f t="shared" ref="BC103" si="142">+$J103</f>
        <v>564</v>
      </c>
      <c r="BD103" s="449">
        <f>+P103</f>
        <v>0</v>
      </c>
      <c r="BE103" s="48">
        <f t="shared" si="100"/>
        <v>0</v>
      </c>
      <c r="BF103" s="51"/>
      <c r="BG103" s="51"/>
      <c r="BH103" s="51"/>
      <c r="BI103" s="51"/>
      <c r="BJ103" s="51"/>
      <c r="BK103" s="51"/>
      <c r="BL103" s="403">
        <f t="shared" ref="BL103" si="143">+$J103</f>
        <v>564</v>
      </c>
      <c r="BM103" s="452">
        <f>+Q103</f>
        <v>0</v>
      </c>
      <c r="BN103" s="48">
        <f t="shared" si="101"/>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2"/>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85"/>
        <v>0</v>
      </c>
      <c r="AE104" s="55">
        <f t="shared" si="85"/>
        <v>0</v>
      </c>
      <c r="AF104" s="55">
        <f t="shared" si="85"/>
        <v>0</v>
      </c>
      <c r="AG104" s="55">
        <f t="shared" si="84"/>
        <v>0</v>
      </c>
      <c r="AH104" s="55">
        <f t="shared" si="84"/>
        <v>0</v>
      </c>
      <c r="AI104" s="55">
        <f t="shared" si="84"/>
        <v>0</v>
      </c>
      <c r="AJ104" s="55">
        <f t="shared" si="84"/>
        <v>0</v>
      </c>
      <c r="AK104" s="404"/>
      <c r="AL104" s="456"/>
      <c r="AM104" s="49">
        <f t="shared" si="98"/>
        <v>0</v>
      </c>
      <c r="AN104" s="52"/>
      <c r="AO104" s="52"/>
      <c r="AP104" s="52"/>
      <c r="AQ104" s="52"/>
      <c r="AR104" s="52"/>
      <c r="AS104" s="52"/>
      <c r="AT104" s="404"/>
      <c r="AU104" s="447"/>
      <c r="AV104" s="49">
        <f t="shared" si="99"/>
        <v>0</v>
      </c>
      <c r="AW104" s="52"/>
      <c r="AX104" s="52"/>
      <c r="AY104" s="52"/>
      <c r="AZ104" s="52"/>
      <c r="BA104" s="52"/>
      <c r="BB104" s="52"/>
      <c r="BC104" s="404"/>
      <c r="BD104" s="450"/>
      <c r="BE104" s="49">
        <f t="shared" si="100"/>
        <v>0</v>
      </c>
      <c r="BF104" s="52"/>
      <c r="BG104" s="52"/>
      <c r="BH104" s="52"/>
      <c r="BI104" s="52"/>
      <c r="BJ104" s="52"/>
      <c r="BK104" s="52"/>
      <c r="BL104" s="404"/>
      <c r="BM104" s="453"/>
      <c r="BN104" s="49">
        <f t="shared" si="101"/>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2"/>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85"/>
        <v>0</v>
      </c>
      <c r="AE105" s="55">
        <f t="shared" si="85"/>
        <v>0</v>
      </c>
      <c r="AF105" s="55">
        <f t="shared" si="85"/>
        <v>0</v>
      </c>
      <c r="AG105" s="55">
        <f t="shared" si="84"/>
        <v>0</v>
      </c>
      <c r="AH105" s="55">
        <f t="shared" si="84"/>
        <v>0</v>
      </c>
      <c r="AI105" s="55">
        <f t="shared" si="84"/>
        <v>0</v>
      </c>
      <c r="AJ105" s="55">
        <f t="shared" si="84"/>
        <v>0</v>
      </c>
      <c r="AK105" s="404"/>
      <c r="AL105" s="456"/>
      <c r="AM105" s="49">
        <f t="shared" si="98"/>
        <v>0</v>
      </c>
      <c r="AN105" s="52"/>
      <c r="AO105" s="52"/>
      <c r="AP105" s="52"/>
      <c r="AQ105" s="52"/>
      <c r="AR105" s="52"/>
      <c r="AS105" s="52"/>
      <c r="AT105" s="404"/>
      <c r="AU105" s="447"/>
      <c r="AV105" s="49">
        <f t="shared" si="99"/>
        <v>0</v>
      </c>
      <c r="AW105" s="52"/>
      <c r="AX105" s="52"/>
      <c r="AY105" s="52"/>
      <c r="AZ105" s="52"/>
      <c r="BA105" s="52"/>
      <c r="BB105" s="52"/>
      <c r="BC105" s="404"/>
      <c r="BD105" s="450"/>
      <c r="BE105" s="49">
        <f t="shared" si="100"/>
        <v>0</v>
      </c>
      <c r="BF105" s="52"/>
      <c r="BG105" s="52"/>
      <c r="BH105" s="52"/>
      <c r="BI105" s="52"/>
      <c r="BJ105" s="52"/>
      <c r="BK105" s="52"/>
      <c r="BL105" s="404"/>
      <c r="BM105" s="453"/>
      <c r="BN105" s="49">
        <f t="shared" si="101"/>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2"/>
      <c r="C106" s="459"/>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85"/>
        <v>0</v>
      </c>
      <c r="AE106" s="56">
        <f t="shared" si="85"/>
        <v>0</v>
      </c>
      <c r="AF106" s="56">
        <f t="shared" si="85"/>
        <v>0</v>
      </c>
      <c r="AG106" s="56">
        <f t="shared" si="84"/>
        <v>0</v>
      </c>
      <c r="AH106" s="56">
        <f t="shared" si="84"/>
        <v>0</v>
      </c>
      <c r="AI106" s="56">
        <f t="shared" si="84"/>
        <v>0</v>
      </c>
      <c r="AJ106" s="56">
        <f t="shared" si="84"/>
        <v>0</v>
      </c>
      <c r="AK106" s="405"/>
      <c r="AL106" s="457"/>
      <c r="AM106" s="50">
        <f t="shared" si="98"/>
        <v>0</v>
      </c>
      <c r="AN106" s="53"/>
      <c r="AO106" s="53"/>
      <c r="AP106" s="53"/>
      <c r="AQ106" s="53"/>
      <c r="AR106" s="53"/>
      <c r="AS106" s="53"/>
      <c r="AT106" s="405"/>
      <c r="AU106" s="448"/>
      <c r="AV106" s="50">
        <f t="shared" si="99"/>
        <v>0</v>
      </c>
      <c r="AW106" s="53"/>
      <c r="AX106" s="53"/>
      <c r="AY106" s="53"/>
      <c r="AZ106" s="53"/>
      <c r="BA106" s="53"/>
      <c r="BB106" s="53"/>
      <c r="BC106" s="405"/>
      <c r="BD106" s="451"/>
      <c r="BE106" s="50">
        <f t="shared" si="100"/>
        <v>0</v>
      </c>
      <c r="BF106" s="53"/>
      <c r="BG106" s="53"/>
      <c r="BH106" s="53"/>
      <c r="BI106" s="53"/>
      <c r="BJ106" s="53"/>
      <c r="BK106" s="53"/>
      <c r="BL106" s="405"/>
      <c r="BM106" s="454"/>
      <c r="BN106" s="50">
        <f t="shared" si="101"/>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2"/>
      <c r="C107" s="459"/>
      <c r="D107" s="608"/>
      <c r="E107" s="611"/>
      <c r="F107" s="611"/>
      <c r="G107" s="611"/>
      <c r="H107" s="611"/>
      <c r="I107" s="611"/>
      <c r="J107" s="485">
        <v>565</v>
      </c>
      <c r="K107" s="488" t="str">
        <f>+Metas!K642</f>
        <v>Eventos de dignificación de la Memoria Histórica de las Víctimas del conflicto armado a través de acciones de memoria dinamizadas desde CIP</v>
      </c>
      <c r="L107" s="473"/>
      <c r="M107" s="476">
        <f>SUM(N107:Q107)</f>
        <v>0</v>
      </c>
      <c r="N107" s="479"/>
      <c r="O107" s="482"/>
      <c r="P107" s="520"/>
      <c r="Q107" s="523"/>
      <c r="R107" s="403">
        <f>+$J107</f>
        <v>565</v>
      </c>
      <c r="S107" s="253"/>
      <c r="T107" s="260"/>
      <c r="U107" s="260"/>
      <c r="V107" s="260"/>
      <c r="W107" s="42"/>
      <c r="X107" s="34"/>
      <c r="Y107" s="34"/>
      <c r="Z107" s="34"/>
      <c r="AA107" s="34"/>
      <c r="AB107" s="403">
        <f t="shared" ref="AB107" si="144">+$J107</f>
        <v>565</v>
      </c>
      <c r="AC107" s="526">
        <f t="shared" ref="AC107" si="145">+L107</f>
        <v>0</v>
      </c>
      <c r="AD107" s="54">
        <f t="shared" si="85"/>
        <v>0</v>
      </c>
      <c r="AE107" s="54">
        <f t="shared" si="85"/>
        <v>0</v>
      </c>
      <c r="AF107" s="54">
        <f t="shared" si="85"/>
        <v>0</v>
      </c>
      <c r="AG107" s="54">
        <f t="shared" si="84"/>
        <v>0</v>
      </c>
      <c r="AH107" s="54">
        <f t="shared" si="84"/>
        <v>0</v>
      </c>
      <c r="AI107" s="54">
        <f t="shared" si="84"/>
        <v>0</v>
      </c>
      <c r="AJ107" s="54">
        <f t="shared" si="84"/>
        <v>0</v>
      </c>
      <c r="AK107" s="403">
        <f t="shared" ref="AK107" si="146">+$J107</f>
        <v>565</v>
      </c>
      <c r="AL107" s="455">
        <f>+N107</f>
        <v>0</v>
      </c>
      <c r="AM107" s="48">
        <f t="shared" si="98"/>
        <v>0</v>
      </c>
      <c r="AN107" s="51"/>
      <c r="AO107" s="51"/>
      <c r="AP107" s="51"/>
      <c r="AQ107" s="51"/>
      <c r="AR107" s="51"/>
      <c r="AS107" s="51"/>
      <c r="AT107" s="403">
        <f t="shared" ref="AT107" si="147">+$J107</f>
        <v>565</v>
      </c>
      <c r="AU107" s="446">
        <f>+O107</f>
        <v>0</v>
      </c>
      <c r="AV107" s="48">
        <f t="shared" si="99"/>
        <v>0</v>
      </c>
      <c r="AW107" s="51"/>
      <c r="AX107" s="51"/>
      <c r="AY107" s="51"/>
      <c r="AZ107" s="51"/>
      <c r="BA107" s="51"/>
      <c r="BB107" s="51"/>
      <c r="BC107" s="403">
        <f t="shared" ref="BC107" si="148">+$J107</f>
        <v>565</v>
      </c>
      <c r="BD107" s="449">
        <f>+P107</f>
        <v>0</v>
      </c>
      <c r="BE107" s="48">
        <f t="shared" si="100"/>
        <v>0</v>
      </c>
      <c r="BF107" s="51"/>
      <c r="BG107" s="51"/>
      <c r="BH107" s="51"/>
      <c r="BI107" s="51"/>
      <c r="BJ107" s="51"/>
      <c r="BK107" s="51"/>
      <c r="BL107" s="403">
        <f t="shared" ref="BL107" si="149">+$J107</f>
        <v>565</v>
      </c>
      <c r="BM107" s="452">
        <f>+Q107</f>
        <v>0</v>
      </c>
      <c r="BN107" s="48">
        <f t="shared" si="101"/>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2"/>
      <c r="C108" s="459"/>
      <c r="D108" s="609"/>
      <c r="E108" s="612"/>
      <c r="F108" s="612"/>
      <c r="G108" s="612"/>
      <c r="H108" s="612"/>
      <c r="I108" s="612"/>
      <c r="J108" s="486"/>
      <c r="K108" s="489"/>
      <c r="L108" s="474"/>
      <c r="M108" s="477"/>
      <c r="N108" s="480"/>
      <c r="O108" s="483"/>
      <c r="P108" s="521"/>
      <c r="Q108" s="524"/>
      <c r="R108" s="404"/>
      <c r="S108" s="43"/>
      <c r="T108" s="261"/>
      <c r="U108" s="261"/>
      <c r="V108" s="261"/>
      <c r="W108" s="43"/>
      <c r="X108" s="35"/>
      <c r="Y108" s="35"/>
      <c r="Z108" s="35"/>
      <c r="AA108" s="35"/>
      <c r="AB108" s="404"/>
      <c r="AC108" s="527"/>
      <c r="AD108" s="55">
        <f t="shared" si="85"/>
        <v>0</v>
      </c>
      <c r="AE108" s="55">
        <f t="shared" si="85"/>
        <v>0</v>
      </c>
      <c r="AF108" s="55">
        <f t="shared" si="85"/>
        <v>0</v>
      </c>
      <c r="AG108" s="55">
        <f t="shared" si="84"/>
        <v>0</v>
      </c>
      <c r="AH108" s="55">
        <f t="shared" si="84"/>
        <v>0</v>
      </c>
      <c r="AI108" s="55">
        <f t="shared" si="84"/>
        <v>0</v>
      </c>
      <c r="AJ108" s="55">
        <f t="shared" si="84"/>
        <v>0</v>
      </c>
      <c r="AK108" s="404"/>
      <c r="AL108" s="456"/>
      <c r="AM108" s="49">
        <f t="shared" si="98"/>
        <v>0</v>
      </c>
      <c r="AN108" s="52"/>
      <c r="AO108" s="52"/>
      <c r="AP108" s="52"/>
      <c r="AQ108" s="52"/>
      <c r="AR108" s="52"/>
      <c r="AS108" s="52"/>
      <c r="AT108" s="404"/>
      <c r="AU108" s="447"/>
      <c r="AV108" s="49">
        <f t="shared" si="99"/>
        <v>0</v>
      </c>
      <c r="AW108" s="52"/>
      <c r="AX108" s="52"/>
      <c r="AY108" s="52"/>
      <c r="AZ108" s="52"/>
      <c r="BA108" s="52"/>
      <c r="BB108" s="52"/>
      <c r="BC108" s="404"/>
      <c r="BD108" s="450"/>
      <c r="BE108" s="49">
        <f t="shared" si="100"/>
        <v>0</v>
      </c>
      <c r="BF108" s="52"/>
      <c r="BG108" s="52"/>
      <c r="BH108" s="52"/>
      <c r="BI108" s="52"/>
      <c r="BJ108" s="52"/>
      <c r="BK108" s="52"/>
      <c r="BL108" s="404"/>
      <c r="BM108" s="453"/>
      <c r="BN108" s="49">
        <f t="shared" si="101"/>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2"/>
      <c r="C109" s="459"/>
      <c r="D109" s="609"/>
      <c r="E109" s="612"/>
      <c r="F109" s="612"/>
      <c r="G109" s="612"/>
      <c r="H109" s="612"/>
      <c r="I109" s="612"/>
      <c r="J109" s="486"/>
      <c r="K109" s="489"/>
      <c r="L109" s="474"/>
      <c r="M109" s="477"/>
      <c r="N109" s="480"/>
      <c r="O109" s="483"/>
      <c r="P109" s="521"/>
      <c r="Q109" s="524"/>
      <c r="R109" s="404"/>
      <c r="S109" s="43"/>
      <c r="T109" s="261"/>
      <c r="U109" s="261"/>
      <c r="V109" s="261"/>
      <c r="W109" s="43"/>
      <c r="X109" s="35"/>
      <c r="Y109" s="35"/>
      <c r="Z109" s="35"/>
      <c r="AA109" s="35"/>
      <c r="AB109" s="404"/>
      <c r="AC109" s="527"/>
      <c r="AD109" s="55">
        <f t="shared" si="85"/>
        <v>0</v>
      </c>
      <c r="AE109" s="55">
        <f t="shared" si="85"/>
        <v>0</v>
      </c>
      <c r="AF109" s="55">
        <f t="shared" si="85"/>
        <v>0</v>
      </c>
      <c r="AG109" s="55">
        <f t="shared" si="84"/>
        <v>0</v>
      </c>
      <c r="AH109" s="55">
        <f t="shared" si="84"/>
        <v>0</v>
      </c>
      <c r="AI109" s="55">
        <f t="shared" si="84"/>
        <v>0</v>
      </c>
      <c r="AJ109" s="55">
        <f t="shared" si="84"/>
        <v>0</v>
      </c>
      <c r="AK109" s="404"/>
      <c r="AL109" s="456"/>
      <c r="AM109" s="49">
        <f t="shared" si="98"/>
        <v>0</v>
      </c>
      <c r="AN109" s="52"/>
      <c r="AO109" s="52"/>
      <c r="AP109" s="52"/>
      <c r="AQ109" s="52"/>
      <c r="AR109" s="52"/>
      <c r="AS109" s="52"/>
      <c r="AT109" s="404"/>
      <c r="AU109" s="447"/>
      <c r="AV109" s="49">
        <f t="shared" si="99"/>
        <v>0</v>
      </c>
      <c r="AW109" s="52"/>
      <c r="AX109" s="52"/>
      <c r="AY109" s="52"/>
      <c r="AZ109" s="52"/>
      <c r="BA109" s="52"/>
      <c r="BB109" s="52"/>
      <c r="BC109" s="404"/>
      <c r="BD109" s="450"/>
      <c r="BE109" s="49">
        <f t="shared" si="100"/>
        <v>0</v>
      </c>
      <c r="BF109" s="52"/>
      <c r="BG109" s="52"/>
      <c r="BH109" s="52"/>
      <c r="BI109" s="52"/>
      <c r="BJ109" s="52"/>
      <c r="BK109" s="52"/>
      <c r="BL109" s="404"/>
      <c r="BM109" s="453"/>
      <c r="BN109" s="49">
        <f t="shared" si="101"/>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2"/>
      <c r="C110" s="459"/>
      <c r="D110" s="610"/>
      <c r="E110" s="613"/>
      <c r="F110" s="613"/>
      <c r="G110" s="613"/>
      <c r="H110" s="613"/>
      <c r="I110" s="613"/>
      <c r="J110" s="487"/>
      <c r="K110" s="490"/>
      <c r="L110" s="475"/>
      <c r="M110" s="478"/>
      <c r="N110" s="481"/>
      <c r="O110" s="484"/>
      <c r="P110" s="522"/>
      <c r="Q110" s="525"/>
      <c r="R110" s="405"/>
      <c r="S110" s="44"/>
      <c r="T110" s="262"/>
      <c r="U110" s="262"/>
      <c r="V110" s="262"/>
      <c r="W110" s="44"/>
      <c r="X110" s="36"/>
      <c r="Y110" s="36"/>
      <c r="Z110" s="36"/>
      <c r="AA110" s="36"/>
      <c r="AB110" s="405"/>
      <c r="AC110" s="528"/>
      <c r="AD110" s="56">
        <f t="shared" si="85"/>
        <v>0</v>
      </c>
      <c r="AE110" s="56">
        <f t="shared" si="85"/>
        <v>0</v>
      </c>
      <c r="AF110" s="56">
        <f t="shared" si="85"/>
        <v>0</v>
      </c>
      <c r="AG110" s="56">
        <f t="shared" si="84"/>
        <v>0</v>
      </c>
      <c r="AH110" s="56">
        <f t="shared" si="84"/>
        <v>0</v>
      </c>
      <c r="AI110" s="56">
        <f t="shared" si="84"/>
        <v>0</v>
      </c>
      <c r="AJ110" s="56">
        <f t="shared" si="84"/>
        <v>0</v>
      </c>
      <c r="AK110" s="405"/>
      <c r="AL110" s="457"/>
      <c r="AM110" s="50">
        <f t="shared" si="98"/>
        <v>0</v>
      </c>
      <c r="AN110" s="53"/>
      <c r="AO110" s="53"/>
      <c r="AP110" s="53"/>
      <c r="AQ110" s="53"/>
      <c r="AR110" s="53"/>
      <c r="AS110" s="53"/>
      <c r="AT110" s="405"/>
      <c r="AU110" s="448"/>
      <c r="AV110" s="50">
        <f t="shared" si="99"/>
        <v>0</v>
      </c>
      <c r="AW110" s="53"/>
      <c r="AX110" s="53"/>
      <c r="AY110" s="53"/>
      <c r="AZ110" s="53"/>
      <c r="BA110" s="53"/>
      <c r="BB110" s="53"/>
      <c r="BC110" s="405"/>
      <c r="BD110" s="451"/>
      <c r="BE110" s="50">
        <f t="shared" si="100"/>
        <v>0</v>
      </c>
      <c r="BF110" s="53"/>
      <c r="BG110" s="53"/>
      <c r="BH110" s="53"/>
      <c r="BI110" s="53"/>
      <c r="BJ110" s="53"/>
      <c r="BK110" s="53"/>
      <c r="BL110" s="405"/>
      <c r="BM110" s="454"/>
      <c r="BN110" s="50">
        <f t="shared" si="101"/>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2"/>
      <c r="C111" s="459"/>
      <c r="D111" s="608"/>
      <c r="E111" s="611"/>
      <c r="F111" s="611"/>
      <c r="G111" s="611"/>
      <c r="H111" s="611"/>
      <c r="I111" s="611"/>
      <c r="J111" s="485">
        <v>566</v>
      </c>
      <c r="K111" s="488" t="str">
        <f>+Metas!K643</f>
        <v>Fortalecimiento a la mesa de memoria histórica del Departamento</v>
      </c>
      <c r="L111" s="662"/>
      <c r="M111" s="648">
        <f t="shared" ref="M111:M115" si="150">SUM(N111:Q111)/4</f>
        <v>0</v>
      </c>
      <c r="N111" s="650"/>
      <c r="O111" s="664"/>
      <c r="P111" s="668"/>
      <c r="Q111" s="640"/>
      <c r="R111" s="403">
        <f>+$J111</f>
        <v>566</v>
      </c>
      <c r="S111" s="253"/>
      <c r="T111" s="260"/>
      <c r="U111" s="260"/>
      <c r="V111" s="260"/>
      <c r="W111" s="42"/>
      <c r="X111" s="34"/>
      <c r="Y111" s="34"/>
      <c r="Z111" s="34"/>
      <c r="AA111" s="34"/>
      <c r="AB111" s="403">
        <f t="shared" ref="AB111" si="151">+$J111</f>
        <v>566</v>
      </c>
      <c r="AC111" s="526">
        <f t="shared" ref="AC111" si="152">+L111</f>
        <v>0</v>
      </c>
      <c r="AD111" s="54">
        <f t="shared" si="85"/>
        <v>0</v>
      </c>
      <c r="AE111" s="54">
        <f t="shared" si="85"/>
        <v>0</v>
      </c>
      <c r="AF111" s="54">
        <f t="shared" si="85"/>
        <v>0</v>
      </c>
      <c r="AG111" s="54">
        <f t="shared" si="84"/>
        <v>0</v>
      </c>
      <c r="AH111" s="54">
        <f t="shared" si="84"/>
        <v>0</v>
      </c>
      <c r="AI111" s="54">
        <f t="shared" si="84"/>
        <v>0</v>
      </c>
      <c r="AJ111" s="54">
        <f t="shared" si="84"/>
        <v>0</v>
      </c>
      <c r="AK111" s="403">
        <f t="shared" ref="AK111" si="153">+$J111</f>
        <v>566</v>
      </c>
      <c r="AL111" s="455">
        <f t="shared" ref="AL111:AL115" si="154">+N111</f>
        <v>0</v>
      </c>
      <c r="AM111" s="48">
        <f t="shared" si="98"/>
        <v>0</v>
      </c>
      <c r="AN111" s="51"/>
      <c r="AO111" s="51"/>
      <c r="AP111" s="51"/>
      <c r="AQ111" s="51"/>
      <c r="AR111" s="51"/>
      <c r="AS111" s="51"/>
      <c r="AT111" s="403">
        <f t="shared" ref="AT111" si="155">+$J111</f>
        <v>566</v>
      </c>
      <c r="AU111" s="446">
        <f t="shared" ref="AU111:AU115" si="156">+O111</f>
        <v>0</v>
      </c>
      <c r="AV111" s="48">
        <f t="shared" si="99"/>
        <v>0</v>
      </c>
      <c r="AW111" s="51"/>
      <c r="AX111" s="51"/>
      <c r="AY111" s="51"/>
      <c r="AZ111" s="51"/>
      <c r="BA111" s="51"/>
      <c r="BB111" s="51"/>
      <c r="BC111" s="403">
        <f t="shared" ref="BC111" si="157">+$J111</f>
        <v>566</v>
      </c>
      <c r="BD111" s="449">
        <f t="shared" ref="BD111:BD115" si="158">+P111</f>
        <v>0</v>
      </c>
      <c r="BE111" s="48">
        <f t="shared" si="100"/>
        <v>0</v>
      </c>
      <c r="BF111" s="51"/>
      <c r="BG111" s="51"/>
      <c r="BH111" s="51"/>
      <c r="BI111" s="51"/>
      <c r="BJ111" s="51"/>
      <c r="BK111" s="51"/>
      <c r="BL111" s="403">
        <f t="shared" ref="BL111" si="159">+$J111</f>
        <v>566</v>
      </c>
      <c r="BM111" s="452">
        <f t="shared" ref="BM111:BM115" si="160">+Q111</f>
        <v>0</v>
      </c>
      <c r="BN111" s="48">
        <f t="shared" si="101"/>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2"/>
      <c r="C112" s="459"/>
      <c r="D112" s="609"/>
      <c r="E112" s="612"/>
      <c r="F112" s="612"/>
      <c r="G112" s="612"/>
      <c r="H112" s="612"/>
      <c r="I112" s="612"/>
      <c r="J112" s="486"/>
      <c r="K112" s="489"/>
      <c r="L112" s="663"/>
      <c r="M112" s="649"/>
      <c r="N112" s="651"/>
      <c r="O112" s="665"/>
      <c r="P112" s="669"/>
      <c r="Q112" s="671"/>
      <c r="R112" s="404"/>
      <c r="S112" s="43"/>
      <c r="T112" s="261"/>
      <c r="U112" s="261"/>
      <c r="V112" s="261"/>
      <c r="W112" s="43"/>
      <c r="X112" s="35"/>
      <c r="Y112" s="35"/>
      <c r="Z112" s="35"/>
      <c r="AA112" s="35"/>
      <c r="AB112" s="404"/>
      <c r="AC112" s="527"/>
      <c r="AD112" s="55">
        <f t="shared" si="85"/>
        <v>0</v>
      </c>
      <c r="AE112" s="55">
        <f t="shared" si="85"/>
        <v>0</v>
      </c>
      <c r="AF112" s="55">
        <f t="shared" si="85"/>
        <v>0</v>
      </c>
      <c r="AG112" s="55">
        <f t="shared" si="84"/>
        <v>0</v>
      </c>
      <c r="AH112" s="55">
        <f t="shared" si="84"/>
        <v>0</v>
      </c>
      <c r="AI112" s="55">
        <f t="shared" si="84"/>
        <v>0</v>
      </c>
      <c r="AJ112" s="55">
        <f t="shared" si="84"/>
        <v>0</v>
      </c>
      <c r="AK112" s="404"/>
      <c r="AL112" s="456"/>
      <c r="AM112" s="49">
        <f t="shared" si="98"/>
        <v>0</v>
      </c>
      <c r="AN112" s="52"/>
      <c r="AO112" s="52"/>
      <c r="AP112" s="52"/>
      <c r="AQ112" s="52"/>
      <c r="AR112" s="52"/>
      <c r="AS112" s="52"/>
      <c r="AT112" s="404"/>
      <c r="AU112" s="447"/>
      <c r="AV112" s="49">
        <f t="shared" si="99"/>
        <v>0</v>
      </c>
      <c r="AW112" s="52"/>
      <c r="AX112" s="52"/>
      <c r="AY112" s="52"/>
      <c r="AZ112" s="52"/>
      <c r="BA112" s="52"/>
      <c r="BB112" s="52"/>
      <c r="BC112" s="404"/>
      <c r="BD112" s="450"/>
      <c r="BE112" s="49">
        <f t="shared" si="100"/>
        <v>0</v>
      </c>
      <c r="BF112" s="52"/>
      <c r="BG112" s="52"/>
      <c r="BH112" s="52"/>
      <c r="BI112" s="52"/>
      <c r="BJ112" s="52"/>
      <c r="BK112" s="52"/>
      <c r="BL112" s="404"/>
      <c r="BM112" s="453"/>
      <c r="BN112" s="49">
        <f t="shared" si="101"/>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2"/>
      <c r="C113" s="459"/>
      <c r="D113" s="609"/>
      <c r="E113" s="612"/>
      <c r="F113" s="612"/>
      <c r="G113" s="612"/>
      <c r="H113" s="612"/>
      <c r="I113" s="612"/>
      <c r="J113" s="486"/>
      <c r="K113" s="489"/>
      <c r="L113" s="663"/>
      <c r="M113" s="649"/>
      <c r="N113" s="651"/>
      <c r="O113" s="665"/>
      <c r="P113" s="669"/>
      <c r="Q113" s="671"/>
      <c r="R113" s="404"/>
      <c r="S113" s="43"/>
      <c r="T113" s="261"/>
      <c r="U113" s="261"/>
      <c r="V113" s="261"/>
      <c r="W113" s="43"/>
      <c r="X113" s="35"/>
      <c r="Y113" s="35"/>
      <c r="Z113" s="35"/>
      <c r="AA113" s="35"/>
      <c r="AB113" s="404"/>
      <c r="AC113" s="527"/>
      <c r="AD113" s="55">
        <f t="shared" si="85"/>
        <v>0</v>
      </c>
      <c r="AE113" s="55">
        <f t="shared" si="85"/>
        <v>0</v>
      </c>
      <c r="AF113" s="55">
        <f t="shared" si="85"/>
        <v>0</v>
      </c>
      <c r="AG113" s="55">
        <f t="shared" si="84"/>
        <v>0</v>
      </c>
      <c r="AH113" s="55">
        <f t="shared" si="84"/>
        <v>0</v>
      </c>
      <c r="AI113" s="55">
        <f t="shared" si="84"/>
        <v>0</v>
      </c>
      <c r="AJ113" s="55">
        <f t="shared" si="84"/>
        <v>0</v>
      </c>
      <c r="AK113" s="404"/>
      <c r="AL113" s="456"/>
      <c r="AM113" s="49">
        <f t="shared" si="98"/>
        <v>0</v>
      </c>
      <c r="AN113" s="52"/>
      <c r="AO113" s="52"/>
      <c r="AP113" s="52"/>
      <c r="AQ113" s="52"/>
      <c r="AR113" s="52"/>
      <c r="AS113" s="52"/>
      <c r="AT113" s="404"/>
      <c r="AU113" s="447"/>
      <c r="AV113" s="49">
        <f t="shared" si="99"/>
        <v>0</v>
      </c>
      <c r="AW113" s="52"/>
      <c r="AX113" s="52"/>
      <c r="AY113" s="52"/>
      <c r="AZ113" s="52"/>
      <c r="BA113" s="52"/>
      <c r="BB113" s="52"/>
      <c r="BC113" s="404"/>
      <c r="BD113" s="450"/>
      <c r="BE113" s="49">
        <f t="shared" si="100"/>
        <v>0</v>
      </c>
      <c r="BF113" s="52"/>
      <c r="BG113" s="52"/>
      <c r="BH113" s="52"/>
      <c r="BI113" s="52"/>
      <c r="BJ113" s="52"/>
      <c r="BK113" s="52"/>
      <c r="BL113" s="404"/>
      <c r="BM113" s="453"/>
      <c r="BN113" s="49">
        <f t="shared" si="101"/>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2"/>
      <c r="C114" s="459"/>
      <c r="D114" s="610"/>
      <c r="E114" s="613"/>
      <c r="F114" s="613"/>
      <c r="G114" s="613"/>
      <c r="H114" s="613"/>
      <c r="I114" s="613"/>
      <c r="J114" s="487"/>
      <c r="K114" s="490"/>
      <c r="L114" s="673"/>
      <c r="M114" s="674"/>
      <c r="N114" s="666"/>
      <c r="O114" s="667"/>
      <c r="P114" s="670"/>
      <c r="Q114" s="672"/>
      <c r="R114" s="405"/>
      <c r="S114" s="44"/>
      <c r="T114" s="262"/>
      <c r="U114" s="262"/>
      <c r="V114" s="262"/>
      <c r="W114" s="44"/>
      <c r="X114" s="36"/>
      <c r="Y114" s="36"/>
      <c r="Z114" s="36"/>
      <c r="AA114" s="36"/>
      <c r="AB114" s="405"/>
      <c r="AC114" s="528"/>
      <c r="AD114" s="56">
        <f t="shared" si="85"/>
        <v>0</v>
      </c>
      <c r="AE114" s="56">
        <f t="shared" si="85"/>
        <v>0</v>
      </c>
      <c r="AF114" s="56">
        <f t="shared" si="85"/>
        <v>0</v>
      </c>
      <c r="AG114" s="56">
        <f t="shared" si="84"/>
        <v>0</v>
      </c>
      <c r="AH114" s="56">
        <f t="shared" si="84"/>
        <v>0</v>
      </c>
      <c r="AI114" s="56">
        <f t="shared" si="84"/>
        <v>0</v>
      </c>
      <c r="AJ114" s="56">
        <f t="shared" si="84"/>
        <v>0</v>
      </c>
      <c r="AK114" s="405"/>
      <c r="AL114" s="457"/>
      <c r="AM114" s="50">
        <f t="shared" si="98"/>
        <v>0</v>
      </c>
      <c r="AN114" s="53"/>
      <c r="AO114" s="53"/>
      <c r="AP114" s="53"/>
      <c r="AQ114" s="53"/>
      <c r="AR114" s="53"/>
      <c r="AS114" s="53"/>
      <c r="AT114" s="405"/>
      <c r="AU114" s="448"/>
      <c r="AV114" s="50">
        <f t="shared" si="99"/>
        <v>0</v>
      </c>
      <c r="AW114" s="53"/>
      <c r="AX114" s="53"/>
      <c r="AY114" s="53"/>
      <c r="AZ114" s="53"/>
      <c r="BA114" s="53"/>
      <c r="BB114" s="53"/>
      <c r="BC114" s="405"/>
      <c r="BD114" s="451"/>
      <c r="BE114" s="50">
        <f t="shared" si="100"/>
        <v>0</v>
      </c>
      <c r="BF114" s="53"/>
      <c r="BG114" s="53"/>
      <c r="BH114" s="53"/>
      <c r="BI114" s="53"/>
      <c r="BJ114" s="53"/>
      <c r="BK114" s="53"/>
      <c r="BL114" s="405"/>
      <c r="BM114" s="454"/>
      <c r="BN114" s="50">
        <f t="shared" si="101"/>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2"/>
      <c r="C115" s="459"/>
      <c r="D115" s="608"/>
      <c r="E115" s="611"/>
      <c r="F115" s="611"/>
      <c r="G115" s="611"/>
      <c r="H115" s="611"/>
      <c r="I115" s="611"/>
      <c r="J115" s="485">
        <v>567</v>
      </c>
      <c r="K115" s="488" t="str">
        <f>+Metas!K644</f>
        <v>Fortalecimiento en la articulación para garantizar con las Entidades Territoriales, la UARIV y los Distritos Militares las jornadas de entrega de libreta militar, como Medida de Satisfacción</v>
      </c>
      <c r="L115" s="662"/>
      <c r="M115" s="648">
        <f t="shared" si="150"/>
        <v>0</v>
      </c>
      <c r="N115" s="650"/>
      <c r="O115" s="664"/>
      <c r="P115" s="668"/>
      <c r="Q115" s="640"/>
      <c r="R115" s="403">
        <f>+$J115</f>
        <v>567</v>
      </c>
      <c r="S115" s="253"/>
      <c r="T115" s="260"/>
      <c r="U115" s="260"/>
      <c r="V115" s="260"/>
      <c r="W115" s="42"/>
      <c r="X115" s="34"/>
      <c r="Y115" s="34"/>
      <c r="Z115" s="34"/>
      <c r="AA115" s="34"/>
      <c r="AB115" s="403">
        <f t="shared" ref="AB115" si="161">+$J115</f>
        <v>567</v>
      </c>
      <c r="AC115" s="526">
        <f t="shared" ref="AC115" si="162">+L115</f>
        <v>0</v>
      </c>
      <c r="AD115" s="54">
        <f t="shared" si="85"/>
        <v>0</v>
      </c>
      <c r="AE115" s="54">
        <f t="shared" si="85"/>
        <v>0</v>
      </c>
      <c r="AF115" s="54">
        <f t="shared" si="85"/>
        <v>0</v>
      </c>
      <c r="AG115" s="54">
        <f t="shared" si="84"/>
        <v>0</v>
      </c>
      <c r="AH115" s="54">
        <f t="shared" si="84"/>
        <v>0</v>
      </c>
      <c r="AI115" s="54">
        <f t="shared" si="84"/>
        <v>0</v>
      </c>
      <c r="AJ115" s="54">
        <f t="shared" si="84"/>
        <v>0</v>
      </c>
      <c r="AK115" s="403">
        <f t="shared" ref="AK115" si="163">+$J115</f>
        <v>567</v>
      </c>
      <c r="AL115" s="455">
        <f t="shared" si="154"/>
        <v>0</v>
      </c>
      <c r="AM115" s="48">
        <f t="shared" si="98"/>
        <v>0</v>
      </c>
      <c r="AN115" s="51"/>
      <c r="AO115" s="51"/>
      <c r="AP115" s="51"/>
      <c r="AQ115" s="51"/>
      <c r="AR115" s="51"/>
      <c r="AS115" s="51"/>
      <c r="AT115" s="403">
        <f t="shared" ref="AT115" si="164">+$J115</f>
        <v>567</v>
      </c>
      <c r="AU115" s="446">
        <f t="shared" si="156"/>
        <v>0</v>
      </c>
      <c r="AV115" s="48">
        <f t="shared" si="99"/>
        <v>0</v>
      </c>
      <c r="AW115" s="51"/>
      <c r="AX115" s="51"/>
      <c r="AY115" s="51"/>
      <c r="AZ115" s="51"/>
      <c r="BA115" s="51"/>
      <c r="BB115" s="51"/>
      <c r="BC115" s="403">
        <f t="shared" ref="BC115" si="165">+$J115</f>
        <v>567</v>
      </c>
      <c r="BD115" s="449">
        <f t="shared" si="158"/>
        <v>0</v>
      </c>
      <c r="BE115" s="48">
        <f t="shared" si="100"/>
        <v>0</v>
      </c>
      <c r="BF115" s="51"/>
      <c r="BG115" s="51"/>
      <c r="BH115" s="51"/>
      <c r="BI115" s="51"/>
      <c r="BJ115" s="51"/>
      <c r="BK115" s="51"/>
      <c r="BL115" s="403">
        <f t="shared" ref="BL115" si="166">+$J115</f>
        <v>567</v>
      </c>
      <c r="BM115" s="452">
        <f t="shared" si="160"/>
        <v>0</v>
      </c>
      <c r="BN115" s="48">
        <f t="shared" si="101"/>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2"/>
      <c r="C116" s="459"/>
      <c r="D116" s="609"/>
      <c r="E116" s="612"/>
      <c r="F116" s="612"/>
      <c r="G116" s="612"/>
      <c r="H116" s="612"/>
      <c r="I116" s="612"/>
      <c r="J116" s="486"/>
      <c r="K116" s="489"/>
      <c r="L116" s="663"/>
      <c r="M116" s="649"/>
      <c r="N116" s="651"/>
      <c r="O116" s="665"/>
      <c r="P116" s="669"/>
      <c r="Q116" s="671"/>
      <c r="R116" s="404"/>
      <c r="S116" s="43"/>
      <c r="T116" s="261"/>
      <c r="U116" s="261"/>
      <c r="V116" s="261"/>
      <c r="W116" s="43"/>
      <c r="X116" s="35"/>
      <c r="Y116" s="35"/>
      <c r="Z116" s="35"/>
      <c r="AA116" s="35"/>
      <c r="AB116" s="404"/>
      <c r="AC116" s="527"/>
      <c r="AD116" s="55">
        <f t="shared" si="85"/>
        <v>0</v>
      </c>
      <c r="AE116" s="55">
        <f t="shared" si="85"/>
        <v>0</v>
      </c>
      <c r="AF116" s="55">
        <f t="shared" si="85"/>
        <v>0</v>
      </c>
      <c r="AG116" s="55">
        <f t="shared" si="84"/>
        <v>0</v>
      </c>
      <c r="AH116" s="55">
        <f t="shared" si="84"/>
        <v>0</v>
      </c>
      <c r="AI116" s="55">
        <f t="shared" si="84"/>
        <v>0</v>
      </c>
      <c r="AJ116" s="55">
        <f t="shared" si="84"/>
        <v>0</v>
      </c>
      <c r="AK116" s="404"/>
      <c r="AL116" s="456"/>
      <c r="AM116" s="49">
        <f t="shared" si="98"/>
        <v>0</v>
      </c>
      <c r="AN116" s="52"/>
      <c r="AO116" s="52"/>
      <c r="AP116" s="52"/>
      <c r="AQ116" s="52"/>
      <c r="AR116" s="52"/>
      <c r="AS116" s="52"/>
      <c r="AT116" s="404"/>
      <c r="AU116" s="447"/>
      <c r="AV116" s="49">
        <f t="shared" si="99"/>
        <v>0</v>
      </c>
      <c r="AW116" s="52"/>
      <c r="AX116" s="52"/>
      <c r="AY116" s="52"/>
      <c r="AZ116" s="52"/>
      <c r="BA116" s="52"/>
      <c r="BB116" s="52"/>
      <c r="BC116" s="404"/>
      <c r="BD116" s="450"/>
      <c r="BE116" s="49">
        <f t="shared" si="100"/>
        <v>0</v>
      </c>
      <c r="BF116" s="52"/>
      <c r="BG116" s="52"/>
      <c r="BH116" s="52"/>
      <c r="BI116" s="52"/>
      <c r="BJ116" s="52"/>
      <c r="BK116" s="52"/>
      <c r="BL116" s="404"/>
      <c r="BM116" s="453"/>
      <c r="BN116" s="49">
        <f t="shared" si="101"/>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2"/>
      <c r="C117" s="459"/>
      <c r="D117" s="609"/>
      <c r="E117" s="612"/>
      <c r="F117" s="612"/>
      <c r="G117" s="612"/>
      <c r="H117" s="612"/>
      <c r="I117" s="612"/>
      <c r="J117" s="486"/>
      <c r="K117" s="489"/>
      <c r="L117" s="663"/>
      <c r="M117" s="649"/>
      <c r="N117" s="651"/>
      <c r="O117" s="665"/>
      <c r="P117" s="669"/>
      <c r="Q117" s="671"/>
      <c r="R117" s="404"/>
      <c r="S117" s="43"/>
      <c r="T117" s="261"/>
      <c r="U117" s="261"/>
      <c r="V117" s="261"/>
      <c r="W117" s="43"/>
      <c r="X117" s="35"/>
      <c r="Y117" s="35"/>
      <c r="Z117" s="35"/>
      <c r="AA117" s="35"/>
      <c r="AB117" s="404"/>
      <c r="AC117" s="527"/>
      <c r="AD117" s="55">
        <f t="shared" si="85"/>
        <v>0</v>
      </c>
      <c r="AE117" s="55">
        <f t="shared" si="85"/>
        <v>0</v>
      </c>
      <c r="AF117" s="55">
        <f t="shared" si="85"/>
        <v>0</v>
      </c>
      <c r="AG117" s="55">
        <f t="shared" si="84"/>
        <v>0</v>
      </c>
      <c r="AH117" s="55">
        <f t="shared" si="84"/>
        <v>0</v>
      </c>
      <c r="AI117" s="55">
        <f t="shared" si="84"/>
        <v>0</v>
      </c>
      <c r="AJ117" s="55">
        <f t="shared" si="84"/>
        <v>0</v>
      </c>
      <c r="AK117" s="404"/>
      <c r="AL117" s="456"/>
      <c r="AM117" s="49">
        <f t="shared" si="98"/>
        <v>0</v>
      </c>
      <c r="AN117" s="52"/>
      <c r="AO117" s="52"/>
      <c r="AP117" s="52"/>
      <c r="AQ117" s="52"/>
      <c r="AR117" s="52"/>
      <c r="AS117" s="52"/>
      <c r="AT117" s="404"/>
      <c r="AU117" s="447"/>
      <c r="AV117" s="49">
        <f t="shared" si="99"/>
        <v>0</v>
      </c>
      <c r="AW117" s="52"/>
      <c r="AX117" s="52"/>
      <c r="AY117" s="52"/>
      <c r="AZ117" s="52"/>
      <c r="BA117" s="52"/>
      <c r="BB117" s="52"/>
      <c r="BC117" s="404"/>
      <c r="BD117" s="450"/>
      <c r="BE117" s="49">
        <f t="shared" si="100"/>
        <v>0</v>
      </c>
      <c r="BF117" s="52"/>
      <c r="BG117" s="52"/>
      <c r="BH117" s="52"/>
      <c r="BI117" s="52"/>
      <c r="BJ117" s="52"/>
      <c r="BK117" s="52"/>
      <c r="BL117" s="404"/>
      <c r="BM117" s="453"/>
      <c r="BN117" s="49">
        <f t="shared" si="101"/>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3"/>
      <c r="C118" s="460"/>
      <c r="D118" s="610"/>
      <c r="E118" s="613"/>
      <c r="F118" s="613"/>
      <c r="G118" s="613"/>
      <c r="H118" s="613"/>
      <c r="I118" s="613"/>
      <c r="J118" s="487"/>
      <c r="K118" s="490"/>
      <c r="L118" s="673"/>
      <c r="M118" s="674"/>
      <c r="N118" s="666"/>
      <c r="O118" s="667"/>
      <c r="P118" s="670"/>
      <c r="Q118" s="672"/>
      <c r="R118" s="405"/>
      <c r="S118" s="44"/>
      <c r="T118" s="262"/>
      <c r="U118" s="262"/>
      <c r="V118" s="262"/>
      <c r="W118" s="44"/>
      <c r="X118" s="36"/>
      <c r="Y118" s="36"/>
      <c r="Z118" s="36"/>
      <c r="AA118" s="36"/>
      <c r="AB118" s="405"/>
      <c r="AC118" s="528"/>
      <c r="AD118" s="56">
        <f t="shared" si="85"/>
        <v>0</v>
      </c>
      <c r="AE118" s="56">
        <f t="shared" si="85"/>
        <v>0</v>
      </c>
      <c r="AF118" s="56">
        <f t="shared" si="85"/>
        <v>0</v>
      </c>
      <c r="AG118" s="56">
        <f t="shared" si="84"/>
        <v>0</v>
      </c>
      <c r="AH118" s="56">
        <f t="shared" si="84"/>
        <v>0</v>
      </c>
      <c r="AI118" s="56">
        <f t="shared" si="84"/>
        <v>0</v>
      </c>
      <c r="AJ118" s="56">
        <f t="shared" si="84"/>
        <v>0</v>
      </c>
      <c r="AK118" s="405"/>
      <c r="AL118" s="457"/>
      <c r="AM118" s="50">
        <f t="shared" si="98"/>
        <v>0</v>
      </c>
      <c r="AN118" s="53"/>
      <c r="AO118" s="53"/>
      <c r="AP118" s="53"/>
      <c r="AQ118" s="53"/>
      <c r="AR118" s="53"/>
      <c r="AS118" s="53"/>
      <c r="AT118" s="405"/>
      <c r="AU118" s="448"/>
      <c r="AV118" s="50">
        <f t="shared" si="99"/>
        <v>0</v>
      </c>
      <c r="AW118" s="53"/>
      <c r="AX118" s="53"/>
      <c r="AY118" s="53"/>
      <c r="AZ118" s="53"/>
      <c r="BA118" s="53"/>
      <c r="BB118" s="53"/>
      <c r="BC118" s="405"/>
      <c r="BD118" s="451"/>
      <c r="BE118" s="50">
        <f t="shared" si="100"/>
        <v>0</v>
      </c>
      <c r="BF118" s="53"/>
      <c r="BG118" s="53"/>
      <c r="BH118" s="53"/>
      <c r="BI118" s="53"/>
      <c r="BJ118" s="53"/>
      <c r="BK118" s="53"/>
      <c r="BL118" s="405"/>
      <c r="BM118" s="454"/>
      <c r="BN118" s="50">
        <f t="shared" si="101"/>
        <v>0</v>
      </c>
      <c r="BO118" s="53"/>
      <c r="BP118" s="53"/>
      <c r="BQ118" s="53"/>
      <c r="BR118" s="53"/>
      <c r="BS118" s="53"/>
      <c r="BT118" s="53"/>
      <c r="BU118" s="517"/>
      <c r="BV118" s="518"/>
      <c r="BW118" s="518"/>
      <c r="BX118" s="518"/>
      <c r="BY118" s="518"/>
      <c r="BZ118" s="518"/>
      <c r="CA118" s="518"/>
      <c r="CB118" s="518"/>
      <c r="CC118" s="519"/>
    </row>
    <row r="119" spans="1:81" ht="40.200000000000003" customHeight="1" thickTop="1" x14ac:dyDescent="0.3"/>
  </sheetData>
  <mergeCells count="901">
    <mergeCell ref="B103:B118"/>
    <mergeCell ref="C103:C118"/>
    <mergeCell ref="C55:C78"/>
    <mergeCell ref="C79:C86"/>
    <mergeCell ref="B87:B102"/>
    <mergeCell ref="C87:C90"/>
    <mergeCell ref="C91:C102"/>
    <mergeCell ref="B11:B86"/>
    <mergeCell ref="C11:C22"/>
    <mergeCell ref="C23:C54"/>
    <mergeCell ref="BD111:BD114"/>
    <mergeCell ref="BL111:BL114"/>
    <mergeCell ref="BM111:BM114"/>
    <mergeCell ref="BU115:CC115"/>
    <mergeCell ref="BU116:CC116"/>
    <mergeCell ref="BU117:CC117"/>
    <mergeCell ref="BU118:CC118"/>
    <mergeCell ref="AT115:AT118"/>
    <mergeCell ref="AU115:AU118"/>
    <mergeCell ref="BC115:BC118"/>
    <mergeCell ref="BD115:BD118"/>
    <mergeCell ref="BL115:BL118"/>
    <mergeCell ref="BM115:BM118"/>
    <mergeCell ref="J115:J118"/>
    <mergeCell ref="K115:K118"/>
    <mergeCell ref="L115:L118"/>
    <mergeCell ref="M115:M118"/>
    <mergeCell ref="N115:N118"/>
    <mergeCell ref="O115:O118"/>
    <mergeCell ref="AT111:AT114"/>
    <mergeCell ref="AU111:AU114"/>
    <mergeCell ref="BC111:BC114"/>
    <mergeCell ref="P111:P114"/>
    <mergeCell ref="Q111:Q114"/>
    <mergeCell ref="AB111:AB114"/>
    <mergeCell ref="AC111:AC114"/>
    <mergeCell ref="AK111:AK114"/>
    <mergeCell ref="AL111:AL114"/>
    <mergeCell ref="P115:P118"/>
    <mergeCell ref="Q115:Q118"/>
    <mergeCell ref="AB115:AB118"/>
    <mergeCell ref="AC115:AC118"/>
    <mergeCell ref="AK115:AK118"/>
    <mergeCell ref="AL115:AL118"/>
    <mergeCell ref="BU109:CC109"/>
    <mergeCell ref="BU110:CC110"/>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111:CC111"/>
    <mergeCell ref="BU112:CC112"/>
    <mergeCell ref="BU113:CC113"/>
    <mergeCell ref="BU114:CC114"/>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D99:BD102"/>
    <mergeCell ref="BL99:BL102"/>
    <mergeCell ref="BM99:BM102"/>
    <mergeCell ref="P99:P102"/>
    <mergeCell ref="Q99:Q102"/>
    <mergeCell ref="AB99:AB102"/>
    <mergeCell ref="AC99:AC102"/>
    <mergeCell ref="AK99:AK102"/>
    <mergeCell ref="AL99:AL102"/>
    <mergeCell ref="J103:J106"/>
    <mergeCell ref="K103:K106"/>
    <mergeCell ref="L103:L106"/>
    <mergeCell ref="M103:M106"/>
    <mergeCell ref="N103:N106"/>
    <mergeCell ref="O103:O106"/>
    <mergeCell ref="AT99:AT102"/>
    <mergeCell ref="AU99:AU102"/>
    <mergeCell ref="BC99:BC102"/>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D87:BD90"/>
    <mergeCell ref="BL87:BL90"/>
    <mergeCell ref="BM87:BM90"/>
    <mergeCell ref="P87:P90"/>
    <mergeCell ref="Q87:Q90"/>
    <mergeCell ref="AB87:AB90"/>
    <mergeCell ref="AC87:AC90"/>
    <mergeCell ref="AK87:AK90"/>
    <mergeCell ref="AL87:AL90"/>
    <mergeCell ref="J91:J94"/>
    <mergeCell ref="K91:K94"/>
    <mergeCell ref="L91:L94"/>
    <mergeCell ref="M91:M94"/>
    <mergeCell ref="N91:N94"/>
    <mergeCell ref="O91:O94"/>
    <mergeCell ref="AT87:AT90"/>
    <mergeCell ref="AU87:AU90"/>
    <mergeCell ref="BC87:BC90"/>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D75:BD78"/>
    <mergeCell ref="BL75:BL78"/>
    <mergeCell ref="BM75:BM78"/>
    <mergeCell ref="P75:P78"/>
    <mergeCell ref="Q75:Q78"/>
    <mergeCell ref="AB75:AB78"/>
    <mergeCell ref="AC75:AC78"/>
    <mergeCell ref="AK75:AK78"/>
    <mergeCell ref="AL75:AL78"/>
    <mergeCell ref="J79:J82"/>
    <mergeCell ref="K79:K82"/>
    <mergeCell ref="L79:L82"/>
    <mergeCell ref="M79:M82"/>
    <mergeCell ref="N79:N82"/>
    <mergeCell ref="O79:O82"/>
    <mergeCell ref="AT75:AT78"/>
    <mergeCell ref="AU75:AU78"/>
    <mergeCell ref="BC75:BC78"/>
    <mergeCell ref="R79:R8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D63:BD66"/>
    <mergeCell ref="BL63:BL66"/>
    <mergeCell ref="BM63:BM66"/>
    <mergeCell ref="P63:P66"/>
    <mergeCell ref="Q63:Q66"/>
    <mergeCell ref="AB63:AB66"/>
    <mergeCell ref="AC63:AC66"/>
    <mergeCell ref="AK63:AK66"/>
    <mergeCell ref="AL63:AL66"/>
    <mergeCell ref="J67:J70"/>
    <mergeCell ref="K67:K70"/>
    <mergeCell ref="L67:L70"/>
    <mergeCell ref="M67:M70"/>
    <mergeCell ref="N67:N70"/>
    <mergeCell ref="O67:O70"/>
    <mergeCell ref="AT63:AT66"/>
    <mergeCell ref="AU63:AU66"/>
    <mergeCell ref="BC63:BC66"/>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D51:BD54"/>
    <mergeCell ref="BL51:BL54"/>
    <mergeCell ref="BM51:BM54"/>
    <mergeCell ref="P51:P54"/>
    <mergeCell ref="Q51:Q54"/>
    <mergeCell ref="AB51:AB54"/>
    <mergeCell ref="AC51:AC54"/>
    <mergeCell ref="AK51:AK54"/>
    <mergeCell ref="AL51:AL54"/>
    <mergeCell ref="J55:J58"/>
    <mergeCell ref="K55:K58"/>
    <mergeCell ref="L55:L58"/>
    <mergeCell ref="M55:M58"/>
    <mergeCell ref="N55:N58"/>
    <mergeCell ref="O55:O58"/>
    <mergeCell ref="AT51:AT54"/>
    <mergeCell ref="AU51:AU54"/>
    <mergeCell ref="BC51:BC54"/>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D39:BD42"/>
    <mergeCell ref="BL39:BL42"/>
    <mergeCell ref="BM39:BM42"/>
    <mergeCell ref="P39:P42"/>
    <mergeCell ref="Q39:Q42"/>
    <mergeCell ref="AB39:AB42"/>
    <mergeCell ref="AC39:AC42"/>
    <mergeCell ref="AK39:AK42"/>
    <mergeCell ref="AL39:AL42"/>
    <mergeCell ref="J43:J46"/>
    <mergeCell ref="K43:K46"/>
    <mergeCell ref="L43:L46"/>
    <mergeCell ref="M43:M46"/>
    <mergeCell ref="N43:N46"/>
    <mergeCell ref="O43:O46"/>
    <mergeCell ref="AT39:AT42"/>
    <mergeCell ref="AU39:AU42"/>
    <mergeCell ref="BC39:BC42"/>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AK23:AK26"/>
    <mergeCell ref="AL23:AL26"/>
    <mergeCell ref="J31:J34"/>
    <mergeCell ref="K31:K34"/>
    <mergeCell ref="L31:L34"/>
    <mergeCell ref="M31:M34"/>
    <mergeCell ref="N31:N34"/>
    <mergeCell ref="O31:O34"/>
    <mergeCell ref="AT27:AT30"/>
    <mergeCell ref="J27:J30"/>
    <mergeCell ref="K27:K30"/>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X7:Y7"/>
    <mergeCell ref="Z7:AA7"/>
    <mergeCell ref="AB7:AB9"/>
    <mergeCell ref="J11:J14"/>
    <mergeCell ref="K11:K14"/>
    <mergeCell ref="L11:L14"/>
    <mergeCell ref="M11:M14"/>
    <mergeCell ref="N11:N14"/>
    <mergeCell ref="O11:O14"/>
    <mergeCell ref="P11:P14"/>
    <mergeCell ref="Q11:Q14"/>
    <mergeCell ref="V7:V9"/>
    <mergeCell ref="BC11:BC14"/>
    <mergeCell ref="AB11:AB14"/>
    <mergeCell ref="AC11:AC14"/>
    <mergeCell ref="AK11:AK14"/>
    <mergeCell ref="AL11:AL14"/>
    <mergeCell ref="AT11:AT14"/>
    <mergeCell ref="AU11:AU14"/>
    <mergeCell ref="BJ8:BJ9"/>
    <mergeCell ref="BK8:BK9"/>
    <mergeCell ref="AW8:AZ8"/>
    <mergeCell ref="BA8:BA9"/>
    <mergeCell ref="BB8:BB9"/>
    <mergeCell ref="BO8:BR8"/>
    <mergeCell ref="AL7:AL9"/>
    <mergeCell ref="AM7:AS7"/>
    <mergeCell ref="AT7:AT9"/>
    <mergeCell ref="AU7:AU9"/>
    <mergeCell ref="AV7:BB7"/>
    <mergeCell ref="BC7:BC9"/>
    <mergeCell ref="AM8:AM9"/>
    <mergeCell ref="AN8:AQ8"/>
    <mergeCell ref="AR8:AR9"/>
    <mergeCell ref="AS8:AS9"/>
    <mergeCell ref="BC5:BE5"/>
    <mergeCell ref="BF5:BK5"/>
    <mergeCell ref="BU5:BW5"/>
    <mergeCell ref="BX5:CC5"/>
    <mergeCell ref="W4:AA4"/>
    <mergeCell ref="AB4:AJ5"/>
    <mergeCell ref="AK4:AM4"/>
    <mergeCell ref="AN4:AS4"/>
    <mergeCell ref="AT4:BB5"/>
    <mergeCell ref="BC4:BE4"/>
    <mergeCell ref="BF4:BK4"/>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D107:D110"/>
    <mergeCell ref="R83:R86"/>
    <mergeCell ref="R87:R90"/>
    <mergeCell ref="R91:R94"/>
    <mergeCell ref="R95:R98"/>
    <mergeCell ref="R99:R102"/>
    <mergeCell ref="R103:R106"/>
    <mergeCell ref="R107:R110"/>
    <mergeCell ref="R111:R114"/>
    <mergeCell ref="R115:R118"/>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s>
  <conditionalFormatting sqref="L27 L115 L71 L75 L79 L87 L91 L95 L103 L107 L15 L19">
    <cfRule type="expression" dxfId="238" priority="30">
      <formula>$L15=$M15</formula>
    </cfRule>
  </conditionalFormatting>
  <conditionalFormatting sqref="L51">
    <cfRule type="expression" dxfId="237" priority="25">
      <formula>$L51=$M51</formula>
    </cfRule>
  </conditionalFormatting>
  <conditionalFormatting sqref="L35">
    <cfRule type="expression" dxfId="236" priority="28">
      <formula>$L35=$M35</formula>
    </cfRule>
  </conditionalFormatting>
  <conditionalFormatting sqref="L23">
    <cfRule type="expression" dxfId="235" priority="31">
      <formula>$L23=$M23</formula>
    </cfRule>
  </conditionalFormatting>
  <conditionalFormatting sqref="L31">
    <cfRule type="expression" dxfId="234" priority="29">
      <formula>$L31=$M31</formula>
    </cfRule>
  </conditionalFormatting>
  <conditionalFormatting sqref="L43">
    <cfRule type="expression" dxfId="233" priority="27">
      <formula>$L43=$M43</formula>
    </cfRule>
  </conditionalFormatting>
  <conditionalFormatting sqref="L47">
    <cfRule type="expression" dxfId="232" priority="26">
      <formula>$L47=$M47</formula>
    </cfRule>
  </conditionalFormatting>
  <conditionalFormatting sqref="L59">
    <cfRule type="expression" dxfId="231" priority="23">
      <formula>$L59=$M59</formula>
    </cfRule>
  </conditionalFormatting>
  <conditionalFormatting sqref="L111">
    <cfRule type="expression" dxfId="230" priority="18">
      <formula>$L111=$M111</formula>
    </cfRule>
  </conditionalFormatting>
  <conditionalFormatting sqref="L55">
    <cfRule type="expression" dxfId="229" priority="24">
      <formula>$L55=$M55</formula>
    </cfRule>
  </conditionalFormatting>
  <conditionalFormatting sqref="L63">
    <cfRule type="expression" dxfId="228" priority="22">
      <formula>$L63=$M63</formula>
    </cfRule>
  </conditionalFormatting>
  <conditionalFormatting sqref="L67">
    <cfRule type="expression" dxfId="227" priority="21">
      <formula>$L67=$M67</formula>
    </cfRule>
  </conditionalFormatting>
  <conditionalFormatting sqref="L83">
    <cfRule type="expression" dxfId="226" priority="20">
      <formula>$L83=$M83</formula>
    </cfRule>
  </conditionalFormatting>
  <conditionalFormatting sqref="L99">
    <cfRule type="expression" dxfId="225" priority="19">
      <formula>$L99=$M99</formula>
    </cfRule>
  </conditionalFormatting>
  <conditionalFormatting sqref="L11">
    <cfRule type="expression" dxfId="224" priority="2">
      <formula>$L11=$M11</formula>
    </cfRule>
  </conditionalFormatting>
  <conditionalFormatting sqref="L39">
    <cfRule type="expression" dxfId="223"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18"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T11:T118</xm:sqref>
        </x14:dataValidation>
        <x14:dataValidation type="list" allowBlank="1" showInputMessage="1" showErrorMessage="1">
          <x14:formula1>
            <xm:f>l!$C$3:$C$6</xm:f>
          </x14:formula1>
          <xm:sqref>U11:U118</xm:sqref>
        </x14:dataValidation>
        <x14:dataValidation type="list" allowBlank="1" showInputMessage="1" showErrorMessage="1">
          <x14:formula1>
            <xm:f>l!$E$3:$E$4</xm:f>
          </x14:formula1>
          <xm:sqref>V11:V118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C167"/>
  <sheetViews>
    <sheetView showZeros="0" view="pageBreakPre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734" t="s">
        <v>2878</v>
      </c>
      <c r="M2" s="735"/>
      <c r="N2" s="735"/>
      <c r="O2" s="735"/>
      <c r="P2" s="735"/>
      <c r="Q2" s="736"/>
      <c r="R2" s="435" t="s">
        <v>0</v>
      </c>
      <c r="S2" s="436"/>
      <c r="T2" s="443" t="s">
        <v>1</v>
      </c>
      <c r="U2" s="444"/>
      <c r="V2" s="445"/>
      <c r="W2" s="741" t="str">
        <f>+$L2</f>
        <v>SECRETARÌA DE PLANEACIÓN Y DESARROLLO TERRITORIAL</v>
      </c>
      <c r="X2" s="742"/>
      <c r="Y2" s="742"/>
      <c r="Z2" s="742"/>
      <c r="AA2" s="743"/>
      <c r="AB2" s="435" t="s">
        <v>0</v>
      </c>
      <c r="AC2" s="431"/>
      <c r="AD2" s="431"/>
      <c r="AE2" s="431"/>
      <c r="AF2" s="431"/>
      <c r="AG2" s="431"/>
      <c r="AH2" s="431"/>
      <c r="AI2" s="431"/>
      <c r="AJ2" s="436"/>
      <c r="AK2" s="597" t="s">
        <v>1</v>
      </c>
      <c r="AL2" s="597"/>
      <c r="AM2" s="597"/>
      <c r="AN2" s="738" t="str">
        <f>+$L2</f>
        <v>SECRETARÌA DE PLANEACIÓN Y DESARROLLO TERRITORIAL</v>
      </c>
      <c r="AO2" s="739"/>
      <c r="AP2" s="739"/>
      <c r="AQ2" s="739"/>
      <c r="AR2" s="739"/>
      <c r="AS2" s="740"/>
      <c r="AT2" s="435" t="s">
        <v>0</v>
      </c>
      <c r="AU2" s="431"/>
      <c r="AV2" s="431"/>
      <c r="AW2" s="431"/>
      <c r="AX2" s="431"/>
      <c r="AY2" s="431"/>
      <c r="AZ2" s="431"/>
      <c r="BA2" s="431"/>
      <c r="BB2" s="436"/>
      <c r="BC2" s="597" t="s">
        <v>1</v>
      </c>
      <c r="BD2" s="597"/>
      <c r="BE2" s="597"/>
      <c r="BF2" s="737" t="str">
        <f>+$L2</f>
        <v>SECRETARÌA DE PLANEACIÓN Y DESARROLLO TERRITORIAL</v>
      </c>
      <c r="BG2" s="737"/>
      <c r="BH2" s="737"/>
      <c r="BI2" s="737"/>
      <c r="BJ2" s="737"/>
      <c r="BK2" s="737"/>
      <c r="BL2" s="435" t="s">
        <v>0</v>
      </c>
      <c r="BM2" s="431"/>
      <c r="BN2" s="431"/>
      <c r="BO2" s="431"/>
      <c r="BP2" s="431"/>
      <c r="BQ2" s="431"/>
      <c r="BR2" s="431"/>
      <c r="BS2" s="431"/>
      <c r="BT2" s="436"/>
      <c r="BU2" s="597" t="s">
        <v>1</v>
      </c>
      <c r="BV2" s="597"/>
      <c r="BW2" s="597"/>
      <c r="BX2" s="737" t="str">
        <f>+$L2</f>
        <v>SECRETARÌA DE PLANEACIÓN Y DESARROLLO TERRITORIAL</v>
      </c>
      <c r="BY2" s="737"/>
      <c r="BZ2" s="737"/>
      <c r="CA2" s="737"/>
      <c r="CB2" s="737"/>
      <c r="CC2" s="737"/>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710" t="s">
        <v>862</v>
      </c>
      <c r="M4" s="711"/>
      <c r="N4" s="711"/>
      <c r="O4" s="711"/>
      <c r="P4" s="711"/>
      <c r="Q4" s="712"/>
      <c r="R4" s="439" t="s">
        <v>3831</v>
      </c>
      <c r="S4" s="440"/>
      <c r="T4" s="443" t="s">
        <v>1680</v>
      </c>
      <c r="U4" s="444"/>
      <c r="V4" s="445"/>
      <c r="W4" s="731" t="str">
        <f>+$L4</f>
        <v xml:space="preserve">3. Gobernanza </v>
      </c>
      <c r="X4" s="732"/>
      <c r="Y4" s="732"/>
      <c r="Z4" s="732"/>
      <c r="AA4" s="733"/>
      <c r="AB4" s="439" t="s">
        <v>3831</v>
      </c>
      <c r="AC4" s="433"/>
      <c r="AD4" s="433"/>
      <c r="AE4" s="433"/>
      <c r="AF4" s="433"/>
      <c r="AG4" s="433"/>
      <c r="AH4" s="433"/>
      <c r="AI4" s="433"/>
      <c r="AJ4" s="440"/>
      <c r="AK4" s="597" t="s">
        <v>1672</v>
      </c>
      <c r="AL4" s="597"/>
      <c r="AM4" s="597"/>
      <c r="AN4" s="710" t="str">
        <f>+$L4</f>
        <v xml:space="preserve">3. Gobernanza </v>
      </c>
      <c r="AO4" s="711"/>
      <c r="AP4" s="711"/>
      <c r="AQ4" s="711"/>
      <c r="AR4" s="711"/>
      <c r="AS4" s="712"/>
      <c r="AT4" s="439" t="s">
        <v>3831</v>
      </c>
      <c r="AU4" s="433"/>
      <c r="AV4" s="433"/>
      <c r="AW4" s="433"/>
      <c r="AX4" s="433"/>
      <c r="AY4" s="433"/>
      <c r="AZ4" s="433"/>
      <c r="BA4" s="433"/>
      <c r="BB4" s="440"/>
      <c r="BC4" s="597" t="s">
        <v>1672</v>
      </c>
      <c r="BD4" s="597"/>
      <c r="BE4" s="597"/>
      <c r="BF4" s="713" t="str">
        <f>+$L4</f>
        <v xml:space="preserve">3. Gobernanza </v>
      </c>
      <c r="BG4" s="713"/>
      <c r="BH4" s="713"/>
      <c r="BI4" s="713"/>
      <c r="BJ4" s="713"/>
      <c r="BK4" s="713"/>
      <c r="BL4" s="439" t="s">
        <v>3831</v>
      </c>
      <c r="BM4" s="433"/>
      <c r="BN4" s="433"/>
      <c r="BO4" s="433"/>
      <c r="BP4" s="433"/>
      <c r="BQ4" s="433"/>
      <c r="BR4" s="433"/>
      <c r="BS4" s="433"/>
      <c r="BT4" s="440"/>
      <c r="BU4" s="597" t="s">
        <v>1672</v>
      </c>
      <c r="BV4" s="597"/>
      <c r="BW4" s="597"/>
      <c r="BX4" s="713" t="str">
        <f>+$L4</f>
        <v xml:space="preserve">3. Gobernanza </v>
      </c>
      <c r="BY4" s="713"/>
      <c r="BZ4" s="713"/>
      <c r="CA4" s="713"/>
      <c r="CB4" s="713"/>
      <c r="CC4" s="713"/>
    </row>
    <row r="5" spans="1:81" s="62" customFormat="1" ht="16.2" customHeight="1" x14ac:dyDescent="0.3">
      <c r="A5" s="38"/>
      <c r="B5" s="596"/>
      <c r="C5" s="434"/>
      <c r="D5" s="434"/>
      <c r="E5" s="434"/>
      <c r="F5" s="434"/>
      <c r="G5" s="434"/>
      <c r="H5" s="434"/>
      <c r="I5" s="243"/>
      <c r="J5" s="279" t="s">
        <v>1675</v>
      </c>
      <c r="K5" s="279"/>
      <c r="L5" s="409" t="s">
        <v>863</v>
      </c>
      <c r="M5" s="410"/>
      <c r="N5" s="410"/>
      <c r="O5" s="410"/>
      <c r="P5" s="410"/>
      <c r="Q5" s="411"/>
      <c r="R5" s="441"/>
      <c r="S5" s="442"/>
      <c r="T5" s="443" t="s">
        <v>1681</v>
      </c>
      <c r="U5" s="444"/>
      <c r="V5" s="445"/>
      <c r="W5" s="427" t="str">
        <f>+$L5</f>
        <v>3.1 Más Oportunidades para el Ordenamiento Territorial.</v>
      </c>
      <c r="X5" s="428"/>
      <c r="Y5" s="428"/>
      <c r="Z5" s="428"/>
      <c r="AA5" s="429"/>
      <c r="AB5" s="441"/>
      <c r="AC5" s="434"/>
      <c r="AD5" s="434"/>
      <c r="AE5" s="434"/>
      <c r="AF5" s="434"/>
      <c r="AG5" s="434"/>
      <c r="AH5" s="434"/>
      <c r="AI5" s="434"/>
      <c r="AJ5" s="442"/>
      <c r="AK5" s="597" t="s">
        <v>1675</v>
      </c>
      <c r="AL5" s="597"/>
      <c r="AM5" s="597"/>
      <c r="AN5" s="409" t="str">
        <f>+$L5</f>
        <v>3.1 Más Oportunidades para el Ordenamiento Territorial.</v>
      </c>
      <c r="AO5" s="410"/>
      <c r="AP5" s="410"/>
      <c r="AQ5" s="410"/>
      <c r="AR5" s="410"/>
      <c r="AS5" s="411"/>
      <c r="AT5" s="441"/>
      <c r="AU5" s="434"/>
      <c r="AV5" s="434"/>
      <c r="AW5" s="434"/>
      <c r="AX5" s="434"/>
      <c r="AY5" s="434"/>
      <c r="AZ5" s="434"/>
      <c r="BA5" s="434"/>
      <c r="BB5" s="442"/>
      <c r="BC5" s="597" t="s">
        <v>1675</v>
      </c>
      <c r="BD5" s="597"/>
      <c r="BE5" s="597"/>
      <c r="BF5" s="603" t="str">
        <f>+$L5</f>
        <v>3.1 Más Oportunidades para el Ordenamiento Territorial.</v>
      </c>
      <c r="BG5" s="603"/>
      <c r="BH5" s="603"/>
      <c r="BI5" s="603"/>
      <c r="BJ5" s="603"/>
      <c r="BK5" s="603"/>
      <c r="BL5" s="441"/>
      <c r="BM5" s="434"/>
      <c r="BN5" s="434"/>
      <c r="BO5" s="434"/>
      <c r="BP5" s="434"/>
      <c r="BQ5" s="434"/>
      <c r="BR5" s="434"/>
      <c r="BS5" s="434"/>
      <c r="BT5" s="442"/>
      <c r="BU5" s="597" t="s">
        <v>1675</v>
      </c>
      <c r="BV5" s="597"/>
      <c r="BW5" s="597"/>
      <c r="BX5" s="603" t="str">
        <f>+$L5</f>
        <v>3.1 Más Oportunidades para el Ordenamiento Territorial.</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864</v>
      </c>
      <c r="C11" s="700" t="s">
        <v>867</v>
      </c>
      <c r="D11" s="608"/>
      <c r="E11" s="611"/>
      <c r="F11" s="611"/>
      <c r="G11" s="611"/>
      <c r="H11" s="611"/>
      <c r="I11" s="611"/>
      <c r="J11" s="485">
        <v>568</v>
      </c>
      <c r="K11" s="488" t="str">
        <f>+Metas!K648</f>
        <v>Plan de Ordenamiento Territorial Departamental Formulado</v>
      </c>
      <c r="L11" s="473"/>
      <c r="M11" s="476">
        <f>SUM(N11:Q11)</f>
        <v>0</v>
      </c>
      <c r="N11" s="479"/>
      <c r="O11" s="482"/>
      <c r="P11" s="520"/>
      <c r="Q11" s="523"/>
      <c r="R11" s="403">
        <f>+$J11</f>
        <v>568</v>
      </c>
      <c r="S11" s="253"/>
      <c r="T11" s="260"/>
      <c r="U11" s="260"/>
      <c r="V11" s="260"/>
      <c r="W11" s="42"/>
      <c r="X11" s="34"/>
      <c r="Y11" s="34"/>
      <c r="Z11" s="34"/>
      <c r="AA11" s="34"/>
      <c r="AB11" s="403">
        <f>+$J11</f>
        <v>568</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568</v>
      </c>
      <c r="AL11" s="494">
        <f>+N11</f>
        <v>0</v>
      </c>
      <c r="AM11" s="48">
        <f>SUM(AN11:AS11)</f>
        <v>0</v>
      </c>
      <c r="AN11" s="39"/>
      <c r="AO11" s="39"/>
      <c r="AP11" s="39"/>
      <c r="AQ11" s="39"/>
      <c r="AR11" s="39"/>
      <c r="AS11" s="39"/>
      <c r="AT11" s="403">
        <f>+$J11</f>
        <v>568</v>
      </c>
      <c r="AU11" s="500">
        <f>+O11</f>
        <v>0</v>
      </c>
      <c r="AV11" s="48">
        <f>SUM(AW11:BB11)</f>
        <v>0</v>
      </c>
      <c r="AW11" s="39"/>
      <c r="AX11" s="39"/>
      <c r="AY11" s="39"/>
      <c r="AZ11" s="39"/>
      <c r="BA11" s="39"/>
      <c r="BB11" s="39"/>
      <c r="BC11" s="403">
        <f>+$J11</f>
        <v>568</v>
      </c>
      <c r="BD11" s="497">
        <f>+P11</f>
        <v>0</v>
      </c>
      <c r="BE11" s="48">
        <f>SUM(BF11:BK11)</f>
        <v>0</v>
      </c>
      <c r="BF11" s="39"/>
      <c r="BG11" s="39"/>
      <c r="BH11" s="39"/>
      <c r="BI11" s="39"/>
      <c r="BJ11" s="39"/>
      <c r="BK11" s="39"/>
      <c r="BL11" s="403">
        <f>+$J11</f>
        <v>568</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85" si="2">SUM(AN12:AS12)</f>
        <v>0</v>
      </c>
      <c r="AN12" s="40"/>
      <c r="AO12" s="40"/>
      <c r="AP12" s="40"/>
      <c r="AQ12" s="40"/>
      <c r="AR12" s="40"/>
      <c r="AS12" s="40"/>
      <c r="AT12" s="404"/>
      <c r="AU12" s="501"/>
      <c r="AV12" s="49">
        <f t="shared" ref="AV12:AV85" si="3">SUM(AW12:BB12)</f>
        <v>0</v>
      </c>
      <c r="AW12" s="40"/>
      <c r="AX12" s="40"/>
      <c r="AY12" s="40"/>
      <c r="AZ12" s="40"/>
      <c r="BA12" s="40"/>
      <c r="BB12" s="40"/>
      <c r="BC12" s="404"/>
      <c r="BD12" s="498"/>
      <c r="BE12" s="49">
        <f t="shared" ref="BE12:BE85" si="4">SUM(BF12:BK12)</f>
        <v>0</v>
      </c>
      <c r="BF12" s="40"/>
      <c r="BG12" s="40"/>
      <c r="BH12" s="40"/>
      <c r="BI12" s="40"/>
      <c r="BJ12" s="40"/>
      <c r="BK12" s="40"/>
      <c r="BL12" s="404"/>
      <c r="BM12" s="492"/>
      <c r="BN12" s="49">
        <f t="shared" ref="BN12:BN8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569</v>
      </c>
      <c r="K15" s="488" t="str">
        <f>+Metas!K649</f>
        <v>Estudios de Vocación y Restricción del Suelo</v>
      </c>
      <c r="L15" s="473"/>
      <c r="M15" s="476">
        <f>SUM(N15:Q15)</f>
        <v>0</v>
      </c>
      <c r="N15" s="479"/>
      <c r="O15" s="482"/>
      <c r="P15" s="520"/>
      <c r="Q15" s="523"/>
      <c r="R15" s="403">
        <f>+$J15</f>
        <v>569</v>
      </c>
      <c r="S15" s="253"/>
      <c r="T15" s="260"/>
      <c r="U15" s="260"/>
      <c r="V15" s="260"/>
      <c r="W15" s="42"/>
      <c r="X15" s="34"/>
      <c r="Y15" s="34"/>
      <c r="Z15" s="34"/>
      <c r="AA15" s="34"/>
      <c r="AB15" s="403">
        <f>+$J15</f>
        <v>569</v>
      </c>
      <c r="AC15" s="526">
        <f>+L15</f>
        <v>0</v>
      </c>
      <c r="AD15" s="54">
        <f>+AM15+AV15+BE15+BN15</f>
        <v>0</v>
      </c>
      <c r="AE15" s="54">
        <f t="shared" si="0"/>
        <v>0</v>
      </c>
      <c r="AF15" s="54">
        <f t="shared" si="0"/>
        <v>0</v>
      </c>
      <c r="AG15" s="54">
        <f t="shared" si="0"/>
        <v>0</v>
      </c>
      <c r="AH15" s="54">
        <f t="shared" si="0"/>
        <v>0</v>
      </c>
      <c r="AI15" s="54">
        <f t="shared" si="0"/>
        <v>0</v>
      </c>
      <c r="AJ15" s="54">
        <f t="shared" si="0"/>
        <v>0</v>
      </c>
      <c r="AK15" s="403">
        <f>+$J15</f>
        <v>569</v>
      </c>
      <c r="AL15" s="494">
        <f>+N15</f>
        <v>0</v>
      </c>
      <c r="AM15" s="48">
        <f t="shared" si="2"/>
        <v>0</v>
      </c>
      <c r="AN15" s="39"/>
      <c r="AO15" s="39"/>
      <c r="AP15" s="39"/>
      <c r="AQ15" s="39"/>
      <c r="AR15" s="39"/>
      <c r="AS15" s="39"/>
      <c r="AT15" s="403">
        <f>+$J15</f>
        <v>569</v>
      </c>
      <c r="AU15" s="500">
        <f>+O15</f>
        <v>0</v>
      </c>
      <c r="AV15" s="48">
        <f t="shared" si="3"/>
        <v>0</v>
      </c>
      <c r="AW15" s="39"/>
      <c r="AX15" s="39"/>
      <c r="AY15" s="39"/>
      <c r="AZ15" s="39"/>
      <c r="BA15" s="39"/>
      <c r="BB15" s="39"/>
      <c r="BC15" s="403">
        <f>+$J15</f>
        <v>569</v>
      </c>
      <c r="BD15" s="497">
        <f>+P15</f>
        <v>0</v>
      </c>
      <c r="BE15" s="48">
        <f t="shared" si="4"/>
        <v>0</v>
      </c>
      <c r="BF15" s="39"/>
      <c r="BG15" s="39"/>
      <c r="BH15" s="39"/>
      <c r="BI15" s="39"/>
      <c r="BJ15" s="39"/>
      <c r="BK15" s="39"/>
      <c r="BL15" s="403">
        <f>+$J15</f>
        <v>569</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570</v>
      </c>
      <c r="K19" s="488" t="str">
        <f>+Metas!K650</f>
        <v>Visión 2050 concertada y formulada</v>
      </c>
      <c r="L19" s="473"/>
      <c r="M19" s="476">
        <f>SUM(N19:Q19)</f>
        <v>0</v>
      </c>
      <c r="N19" s="479"/>
      <c r="O19" s="482"/>
      <c r="P19" s="520"/>
      <c r="Q19" s="523"/>
      <c r="R19" s="403">
        <f>+$J19</f>
        <v>570</v>
      </c>
      <c r="S19" s="253"/>
      <c r="T19" s="260"/>
      <c r="U19" s="260"/>
      <c r="V19" s="260"/>
      <c r="W19" s="42"/>
      <c r="X19" s="34"/>
      <c r="Y19" s="34"/>
      <c r="Z19" s="34"/>
      <c r="AA19" s="34"/>
      <c r="AB19" s="403">
        <f>+$J19</f>
        <v>570</v>
      </c>
      <c r="AC19" s="526">
        <f>+L19</f>
        <v>0</v>
      </c>
      <c r="AD19" s="54">
        <f t="shared" si="6"/>
        <v>0</v>
      </c>
      <c r="AE19" s="54">
        <f t="shared" si="0"/>
        <v>0</v>
      </c>
      <c r="AF19" s="54">
        <f t="shared" si="0"/>
        <v>0</v>
      </c>
      <c r="AG19" s="54">
        <f t="shared" si="0"/>
        <v>0</v>
      </c>
      <c r="AH19" s="54">
        <f t="shared" si="0"/>
        <v>0</v>
      </c>
      <c r="AI19" s="54">
        <f t="shared" si="0"/>
        <v>0</v>
      </c>
      <c r="AJ19" s="54">
        <f t="shared" si="0"/>
        <v>0</v>
      </c>
      <c r="AK19" s="403">
        <f>+$J19</f>
        <v>570</v>
      </c>
      <c r="AL19" s="494">
        <f>+N19</f>
        <v>0</v>
      </c>
      <c r="AM19" s="48">
        <f t="shared" si="2"/>
        <v>0</v>
      </c>
      <c r="AN19" s="39"/>
      <c r="AO19" s="39"/>
      <c r="AP19" s="39"/>
      <c r="AQ19" s="39"/>
      <c r="AR19" s="39"/>
      <c r="AS19" s="39"/>
      <c r="AT19" s="403">
        <f>+$J19</f>
        <v>570</v>
      </c>
      <c r="AU19" s="500">
        <f>+O19</f>
        <v>0</v>
      </c>
      <c r="AV19" s="48">
        <f t="shared" si="3"/>
        <v>0</v>
      </c>
      <c r="AW19" s="39"/>
      <c r="AX19" s="39"/>
      <c r="AY19" s="39"/>
      <c r="AZ19" s="39"/>
      <c r="BA19" s="39"/>
      <c r="BB19" s="39"/>
      <c r="BC19" s="403">
        <f>+$J19</f>
        <v>570</v>
      </c>
      <c r="BD19" s="58">
        <f>+P19</f>
        <v>0</v>
      </c>
      <c r="BE19" s="48">
        <f t="shared" si="4"/>
        <v>0</v>
      </c>
      <c r="BF19" s="39"/>
      <c r="BG19" s="39"/>
      <c r="BH19" s="39"/>
      <c r="BI19" s="39"/>
      <c r="BJ19" s="39"/>
      <c r="BK19" s="39"/>
      <c r="BL19" s="403">
        <f>+$J19</f>
        <v>570</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2"/>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458" t="s">
        <v>873</v>
      </c>
      <c r="D23" s="608"/>
      <c r="E23" s="611"/>
      <c r="F23" s="611"/>
      <c r="G23" s="611"/>
      <c r="H23" s="611"/>
      <c r="I23" s="611"/>
      <c r="J23" s="485">
        <v>571</v>
      </c>
      <c r="K23" s="488" t="str">
        <f>+Metas!K651</f>
        <v xml:space="preserve">Estudio para la conformación de la RAP </v>
      </c>
      <c r="L23" s="473"/>
      <c r="M23" s="476">
        <f>SUM(N23:Q23)</f>
        <v>0</v>
      </c>
      <c r="N23" s="479"/>
      <c r="O23" s="482"/>
      <c r="P23" s="520"/>
      <c r="Q23" s="523"/>
      <c r="R23" s="403">
        <f>+$J23</f>
        <v>571</v>
      </c>
      <c r="S23" s="253"/>
      <c r="T23" s="260"/>
      <c r="U23" s="260"/>
      <c r="V23" s="260"/>
      <c r="W23" s="42"/>
      <c r="X23" s="34"/>
      <c r="Y23" s="34"/>
      <c r="Z23" s="34"/>
      <c r="AA23" s="34"/>
      <c r="AB23" s="403">
        <f t="shared" ref="AB23" si="7">+$J23</f>
        <v>571</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571</v>
      </c>
      <c r="AL23" s="494">
        <f>+N23</f>
        <v>0</v>
      </c>
      <c r="AM23" s="48">
        <f t="shared" si="2"/>
        <v>0</v>
      </c>
      <c r="AN23" s="39"/>
      <c r="AO23" s="39"/>
      <c r="AP23" s="39"/>
      <c r="AQ23" s="39"/>
      <c r="AR23" s="39"/>
      <c r="AS23" s="39"/>
      <c r="AT23" s="403">
        <f t="shared" ref="AT23" si="9">+$J23</f>
        <v>571</v>
      </c>
      <c r="AU23" s="500">
        <f>+O23</f>
        <v>0</v>
      </c>
      <c r="AV23" s="48">
        <f t="shared" si="3"/>
        <v>0</v>
      </c>
      <c r="AW23" s="39"/>
      <c r="AX23" s="39"/>
      <c r="AY23" s="39"/>
      <c r="AZ23" s="39"/>
      <c r="BA23" s="39"/>
      <c r="BB23" s="39"/>
      <c r="BC23" s="403">
        <f t="shared" ref="BC23" si="10">+$J23</f>
        <v>571</v>
      </c>
      <c r="BD23" s="58">
        <f>+P23</f>
        <v>0</v>
      </c>
      <c r="BE23" s="48">
        <f t="shared" si="4"/>
        <v>0</v>
      </c>
      <c r="BF23" s="39"/>
      <c r="BG23" s="39"/>
      <c r="BH23" s="39"/>
      <c r="BI23" s="39"/>
      <c r="BJ23" s="39"/>
      <c r="BK23" s="39"/>
      <c r="BL23" s="403">
        <f t="shared" ref="BL23" si="11">+$J23</f>
        <v>571</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459"/>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9"/>
      <c r="D27" s="608"/>
      <c r="E27" s="611"/>
      <c r="F27" s="611"/>
      <c r="G27" s="611"/>
      <c r="H27" s="611"/>
      <c r="I27" s="611"/>
      <c r="J27" s="485">
        <v>572</v>
      </c>
      <c r="K27" s="488" t="str">
        <f>+Metas!K652</f>
        <v>Revisión del modelo de subregionalización</v>
      </c>
      <c r="L27" s="662"/>
      <c r="M27" s="648">
        <f>SUM(N27:Q27)</f>
        <v>0</v>
      </c>
      <c r="N27" s="650"/>
      <c r="O27" s="664"/>
      <c r="P27" s="668"/>
      <c r="Q27" s="640"/>
      <c r="R27" s="403">
        <f>+$J27</f>
        <v>572</v>
      </c>
      <c r="S27" s="253"/>
      <c r="T27" s="260"/>
      <c r="U27" s="260"/>
      <c r="V27" s="260"/>
      <c r="W27" s="42"/>
      <c r="X27" s="34"/>
      <c r="Y27" s="34"/>
      <c r="Z27" s="34"/>
      <c r="AA27" s="34"/>
      <c r="AB27" s="403">
        <f t="shared" ref="AB27" si="12">+$J27</f>
        <v>572</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572</v>
      </c>
      <c r="AL27" s="455">
        <f>+N27</f>
        <v>0</v>
      </c>
      <c r="AM27" s="48">
        <f t="shared" si="2"/>
        <v>0</v>
      </c>
      <c r="AN27" s="51"/>
      <c r="AO27" s="51"/>
      <c r="AP27" s="51"/>
      <c r="AQ27" s="51"/>
      <c r="AR27" s="51"/>
      <c r="AS27" s="51"/>
      <c r="AT27" s="403">
        <f t="shared" ref="AT27" si="15">+$J27</f>
        <v>572</v>
      </c>
      <c r="AU27" s="446">
        <f>+O27</f>
        <v>0</v>
      </c>
      <c r="AV27" s="48">
        <f t="shared" si="3"/>
        <v>0</v>
      </c>
      <c r="AW27" s="51"/>
      <c r="AX27" s="51"/>
      <c r="AY27" s="51"/>
      <c r="AZ27" s="51"/>
      <c r="BA27" s="51"/>
      <c r="BB27" s="51"/>
      <c r="BC27" s="403">
        <f t="shared" ref="BC27" si="16">+$J27</f>
        <v>572</v>
      </c>
      <c r="BD27" s="449">
        <f>+P27</f>
        <v>0</v>
      </c>
      <c r="BE27" s="48">
        <f t="shared" si="4"/>
        <v>0</v>
      </c>
      <c r="BF27" s="51"/>
      <c r="BG27" s="51"/>
      <c r="BH27" s="51"/>
      <c r="BI27" s="51"/>
      <c r="BJ27" s="51"/>
      <c r="BK27" s="51"/>
      <c r="BL27" s="403">
        <f t="shared" ref="BL27" si="17">+$J27</f>
        <v>572</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663"/>
      <c r="M28" s="649"/>
      <c r="N28" s="651"/>
      <c r="O28" s="665"/>
      <c r="P28" s="669"/>
      <c r="Q28" s="671"/>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663"/>
      <c r="M29" s="649"/>
      <c r="N29" s="651"/>
      <c r="O29" s="665"/>
      <c r="P29" s="669"/>
      <c r="Q29" s="671"/>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9"/>
      <c r="C30" s="460"/>
      <c r="D30" s="610"/>
      <c r="E30" s="613"/>
      <c r="F30" s="613"/>
      <c r="G30" s="613"/>
      <c r="H30" s="613"/>
      <c r="I30" s="613"/>
      <c r="J30" s="487"/>
      <c r="K30" s="490"/>
      <c r="L30" s="673"/>
      <c r="M30" s="674"/>
      <c r="N30" s="666"/>
      <c r="O30" s="667"/>
      <c r="P30" s="670"/>
      <c r="Q30" s="672"/>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7" t="s">
        <v>876</v>
      </c>
      <c r="C31" s="458" t="s">
        <v>879</v>
      </c>
      <c r="D31" s="608"/>
      <c r="E31" s="611"/>
      <c r="F31" s="611"/>
      <c r="G31" s="611"/>
      <c r="H31" s="611"/>
      <c r="I31" s="611"/>
      <c r="J31" s="485">
        <v>573</v>
      </c>
      <c r="K31" s="488" t="str">
        <f>+Metas!K654</f>
        <v>Planes de Ordenamiento Territorial (POT, PBOT, EOT) con revisión general.</v>
      </c>
      <c r="L31" s="662"/>
      <c r="M31" s="648">
        <f>SUM(N31:Q31)/4</f>
        <v>0</v>
      </c>
      <c r="N31" s="650"/>
      <c r="O31" s="664"/>
      <c r="P31" s="668"/>
      <c r="Q31" s="640"/>
      <c r="R31" s="403">
        <f>+$J31</f>
        <v>573</v>
      </c>
      <c r="S31" s="253"/>
      <c r="T31" s="260"/>
      <c r="U31" s="260"/>
      <c r="V31" s="260"/>
      <c r="W31" s="42"/>
      <c r="X31" s="34"/>
      <c r="Y31" s="34"/>
      <c r="Z31" s="34"/>
      <c r="AA31" s="34"/>
      <c r="AB31" s="403">
        <f t="shared" ref="AB31" si="18">+$J31</f>
        <v>573</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573</v>
      </c>
      <c r="AL31" s="455">
        <f>+N31</f>
        <v>0</v>
      </c>
      <c r="AM31" s="48">
        <f t="shared" si="2"/>
        <v>0</v>
      </c>
      <c r="AN31" s="51"/>
      <c r="AO31" s="51"/>
      <c r="AP31" s="51"/>
      <c r="AQ31" s="51"/>
      <c r="AR31" s="51"/>
      <c r="AS31" s="51"/>
      <c r="AT31" s="403">
        <f t="shared" ref="AT31" si="21">+$J31</f>
        <v>573</v>
      </c>
      <c r="AU31" s="446">
        <f>+O31</f>
        <v>0</v>
      </c>
      <c r="AV31" s="48">
        <f t="shared" si="3"/>
        <v>0</v>
      </c>
      <c r="AW31" s="51"/>
      <c r="AX31" s="51"/>
      <c r="AY31" s="51"/>
      <c r="AZ31" s="51"/>
      <c r="BA31" s="51"/>
      <c r="BB31" s="51"/>
      <c r="BC31" s="403">
        <f t="shared" ref="BC31" si="22">+$J31</f>
        <v>573</v>
      </c>
      <c r="BD31" s="449">
        <f>+P31</f>
        <v>0</v>
      </c>
      <c r="BE31" s="48">
        <f t="shared" si="4"/>
        <v>0</v>
      </c>
      <c r="BF31" s="51"/>
      <c r="BG31" s="51"/>
      <c r="BH31" s="51"/>
      <c r="BI31" s="51"/>
      <c r="BJ31" s="51"/>
      <c r="BK31" s="51"/>
      <c r="BL31" s="403">
        <f t="shared" ref="BL31" si="23">+$J31</f>
        <v>573</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663"/>
      <c r="M32" s="649"/>
      <c r="N32" s="651"/>
      <c r="O32" s="665"/>
      <c r="P32" s="669"/>
      <c r="Q32" s="671"/>
      <c r="R32" s="404"/>
      <c r="S32" s="43"/>
      <c r="T32" s="261"/>
      <c r="U32" s="261"/>
      <c r="V32" s="261"/>
      <c r="W32" s="43"/>
      <c r="X32" s="35"/>
      <c r="Y32" s="35"/>
      <c r="Z32" s="35"/>
      <c r="AA32" s="35"/>
      <c r="AB32" s="404"/>
      <c r="AC32" s="527"/>
      <c r="AD32" s="55">
        <f t="shared" ref="AD32:AJ7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663"/>
      <c r="M33" s="649"/>
      <c r="N33" s="651"/>
      <c r="O33" s="665"/>
      <c r="P33" s="669"/>
      <c r="Q33" s="671"/>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673"/>
      <c r="M34" s="674"/>
      <c r="N34" s="666"/>
      <c r="O34" s="667"/>
      <c r="P34" s="670"/>
      <c r="Q34" s="672"/>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574</v>
      </c>
      <c r="K35" s="488" t="str">
        <f>+Metas!K655</f>
        <v xml:space="preserve">Comisiones Municipales de Ordenamiento Territorial funcionando </v>
      </c>
      <c r="L35" s="662"/>
      <c r="M35" s="648">
        <f>SUM(N35:Q35)/4</f>
        <v>0</v>
      </c>
      <c r="N35" s="650"/>
      <c r="O35" s="664"/>
      <c r="P35" s="668"/>
      <c r="Q35" s="640"/>
      <c r="R35" s="403">
        <f>+$J35</f>
        <v>574</v>
      </c>
      <c r="S35" s="253"/>
      <c r="T35" s="260"/>
      <c r="U35" s="260"/>
      <c r="V35" s="260"/>
      <c r="W35" s="42"/>
      <c r="X35" s="34"/>
      <c r="Y35" s="34"/>
      <c r="Z35" s="34"/>
      <c r="AA35" s="34"/>
      <c r="AB35" s="403">
        <f t="shared" ref="AB35" si="25">+$J35</f>
        <v>574</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574</v>
      </c>
      <c r="AL35" s="455">
        <f>+N35</f>
        <v>0</v>
      </c>
      <c r="AM35" s="48">
        <f t="shared" si="2"/>
        <v>0</v>
      </c>
      <c r="AN35" s="51"/>
      <c r="AO35" s="51"/>
      <c r="AP35" s="51"/>
      <c r="AQ35" s="51"/>
      <c r="AR35" s="51"/>
      <c r="AS35" s="51"/>
      <c r="AT35" s="403">
        <f t="shared" ref="AT35" si="28">+$J35</f>
        <v>574</v>
      </c>
      <c r="AU35" s="446">
        <f>+O35</f>
        <v>0</v>
      </c>
      <c r="AV35" s="48">
        <f t="shared" si="3"/>
        <v>0</v>
      </c>
      <c r="AW35" s="51"/>
      <c r="AX35" s="51"/>
      <c r="AY35" s="51"/>
      <c r="AZ35" s="51"/>
      <c r="BA35" s="51"/>
      <c r="BB35" s="51"/>
      <c r="BC35" s="403">
        <f t="shared" ref="BC35" si="29">+$J35</f>
        <v>574</v>
      </c>
      <c r="BD35" s="449">
        <f>+P35</f>
        <v>0</v>
      </c>
      <c r="BE35" s="48">
        <f t="shared" si="4"/>
        <v>0</v>
      </c>
      <c r="BF35" s="51"/>
      <c r="BG35" s="51"/>
      <c r="BH35" s="51"/>
      <c r="BI35" s="51"/>
      <c r="BJ35" s="51"/>
      <c r="BK35" s="51"/>
      <c r="BL35" s="403">
        <f t="shared" ref="BL35" si="30">+$J35</f>
        <v>574</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663"/>
      <c r="M36" s="649"/>
      <c r="N36" s="651"/>
      <c r="O36" s="665"/>
      <c r="P36" s="669"/>
      <c r="Q36" s="671"/>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663"/>
      <c r="M37" s="649"/>
      <c r="N37" s="651"/>
      <c r="O37" s="665"/>
      <c r="P37" s="669"/>
      <c r="Q37" s="671"/>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60"/>
      <c r="D38" s="610"/>
      <c r="E38" s="613"/>
      <c r="F38" s="613"/>
      <c r="G38" s="613"/>
      <c r="H38" s="613"/>
      <c r="I38" s="613"/>
      <c r="J38" s="487"/>
      <c r="K38" s="490"/>
      <c r="L38" s="673"/>
      <c r="M38" s="674"/>
      <c r="N38" s="666"/>
      <c r="O38" s="667"/>
      <c r="P38" s="670"/>
      <c r="Q38" s="672"/>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8" t="s">
        <v>883</v>
      </c>
      <c r="D39" s="608"/>
      <c r="E39" s="611"/>
      <c r="F39" s="611"/>
      <c r="G39" s="611"/>
      <c r="H39" s="611"/>
      <c r="I39" s="611"/>
      <c r="J39" s="485">
        <v>575</v>
      </c>
      <c r="K39" s="488" t="str">
        <f>+Metas!K656</f>
        <v>Municipios con catastro rural actualizado</v>
      </c>
      <c r="L39" s="473"/>
      <c r="M39" s="476"/>
      <c r="N39" s="479"/>
      <c r="O39" s="482"/>
      <c r="P39" s="520"/>
      <c r="Q39" s="523"/>
      <c r="R39" s="403">
        <f>+$J39</f>
        <v>575</v>
      </c>
      <c r="S39" s="253"/>
      <c r="T39" s="260"/>
      <c r="U39" s="260"/>
      <c r="V39" s="260"/>
      <c r="W39" s="42"/>
      <c r="X39" s="34"/>
      <c r="Y39" s="34"/>
      <c r="Z39" s="34"/>
      <c r="AA39" s="34"/>
      <c r="AB39" s="403">
        <f t="shared" ref="AB39" si="31">+$J39</f>
        <v>575</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575</v>
      </c>
      <c r="AL39" s="455">
        <f>+N39</f>
        <v>0</v>
      </c>
      <c r="AM39" s="48">
        <f t="shared" si="2"/>
        <v>0</v>
      </c>
      <c r="AN39" s="51"/>
      <c r="AO39" s="51"/>
      <c r="AP39" s="51"/>
      <c r="AQ39" s="51"/>
      <c r="AR39" s="51"/>
      <c r="AS39" s="51"/>
      <c r="AT39" s="403">
        <f t="shared" ref="AT39" si="34">+$J39</f>
        <v>575</v>
      </c>
      <c r="AU39" s="446">
        <f>+O39</f>
        <v>0</v>
      </c>
      <c r="AV39" s="48">
        <f t="shared" si="3"/>
        <v>0</v>
      </c>
      <c r="AW39" s="51"/>
      <c r="AX39" s="51"/>
      <c r="AY39" s="51"/>
      <c r="AZ39" s="51"/>
      <c r="BA39" s="51"/>
      <c r="BB39" s="51"/>
      <c r="BC39" s="403">
        <f t="shared" ref="BC39" si="35">+$J39</f>
        <v>575</v>
      </c>
      <c r="BD39" s="449">
        <f>+P39</f>
        <v>0</v>
      </c>
      <c r="BE39" s="48">
        <f t="shared" si="4"/>
        <v>0</v>
      </c>
      <c r="BF39" s="51"/>
      <c r="BG39" s="51"/>
      <c r="BH39" s="51"/>
      <c r="BI39" s="51"/>
      <c r="BJ39" s="51"/>
      <c r="BK39" s="51"/>
      <c r="BL39" s="403">
        <f t="shared" ref="BL39" si="36">+$J39</f>
        <v>575</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576</v>
      </c>
      <c r="K43" s="488" t="str">
        <f>+Metas!K657</f>
        <v>Municipios con catastro urbano actualizado</v>
      </c>
      <c r="L43" s="473"/>
      <c r="M43" s="476">
        <f>SUM(N43:Q43)</f>
        <v>0</v>
      </c>
      <c r="N43" s="479"/>
      <c r="O43" s="482"/>
      <c r="P43" s="520"/>
      <c r="Q43" s="523"/>
      <c r="R43" s="403">
        <f>+$J43</f>
        <v>576</v>
      </c>
      <c r="S43" s="253"/>
      <c r="T43" s="260"/>
      <c r="U43" s="260"/>
      <c r="V43" s="260"/>
      <c r="W43" s="42"/>
      <c r="X43" s="34"/>
      <c r="Y43" s="34"/>
      <c r="Z43" s="34"/>
      <c r="AA43" s="34"/>
      <c r="AB43" s="403">
        <f t="shared" ref="AB43" si="37">+$J43</f>
        <v>576</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576</v>
      </c>
      <c r="AL43" s="455">
        <f>+N43</f>
        <v>0</v>
      </c>
      <c r="AM43" s="48">
        <f t="shared" si="2"/>
        <v>0</v>
      </c>
      <c r="AN43" s="51"/>
      <c r="AO43" s="51"/>
      <c r="AP43" s="51"/>
      <c r="AQ43" s="51"/>
      <c r="AR43" s="51"/>
      <c r="AS43" s="51"/>
      <c r="AT43" s="403">
        <f t="shared" ref="AT43" si="40">+$J43</f>
        <v>576</v>
      </c>
      <c r="AU43" s="446">
        <f>+O43</f>
        <v>0</v>
      </c>
      <c r="AV43" s="48">
        <f t="shared" si="3"/>
        <v>0</v>
      </c>
      <c r="AW43" s="51"/>
      <c r="AX43" s="51"/>
      <c r="AY43" s="51"/>
      <c r="AZ43" s="51"/>
      <c r="BA43" s="51"/>
      <c r="BB43" s="51"/>
      <c r="BC43" s="403">
        <f t="shared" ref="BC43" si="41">+$J43</f>
        <v>576</v>
      </c>
      <c r="BD43" s="449">
        <f>+P43</f>
        <v>0</v>
      </c>
      <c r="BE43" s="48">
        <f t="shared" si="4"/>
        <v>0</v>
      </c>
      <c r="BF43" s="51"/>
      <c r="BG43" s="51"/>
      <c r="BH43" s="51"/>
      <c r="BI43" s="51"/>
      <c r="BJ43" s="51"/>
      <c r="BK43" s="51"/>
      <c r="BL43" s="403">
        <f t="shared" ref="BL43" si="42">+$J43</f>
        <v>576</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9"/>
      <c r="C46" s="460"/>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ht="16.2" customHeight="1" thickTop="1" x14ac:dyDescent="0.3"/>
    <row r="48" spans="1:81" s="62" customFormat="1" ht="16.2" customHeight="1" x14ac:dyDescent="0.3">
      <c r="A48" s="38"/>
      <c r="B48" s="594"/>
      <c r="C48" s="431" t="s">
        <v>0</v>
      </c>
      <c r="D48" s="431"/>
      <c r="E48" s="431"/>
      <c r="F48" s="431"/>
      <c r="G48" s="431"/>
      <c r="H48" s="431"/>
      <c r="I48" s="241"/>
      <c r="J48" s="279" t="s">
        <v>1</v>
      </c>
      <c r="K48" s="279"/>
      <c r="L48" s="734" t="s">
        <v>2878</v>
      </c>
      <c r="M48" s="735"/>
      <c r="N48" s="735"/>
      <c r="O48" s="735"/>
      <c r="P48" s="735"/>
      <c r="Q48" s="736"/>
      <c r="R48" s="435" t="s">
        <v>0</v>
      </c>
      <c r="S48" s="436"/>
      <c r="T48" s="443" t="s">
        <v>1</v>
      </c>
      <c r="U48" s="444"/>
      <c r="V48" s="445"/>
      <c r="W48" s="741" t="str">
        <f>+$L48</f>
        <v>SECRETARÌA DE PLANEACIÓN Y DESARROLLO TERRITORIAL</v>
      </c>
      <c r="X48" s="742"/>
      <c r="Y48" s="742"/>
      <c r="Z48" s="742"/>
      <c r="AA48" s="743"/>
      <c r="AB48" s="435" t="s">
        <v>0</v>
      </c>
      <c r="AC48" s="431"/>
      <c r="AD48" s="431"/>
      <c r="AE48" s="431"/>
      <c r="AF48" s="431"/>
      <c r="AG48" s="431"/>
      <c r="AH48" s="431"/>
      <c r="AI48" s="431"/>
      <c r="AJ48" s="436"/>
      <c r="AK48" s="597" t="s">
        <v>1</v>
      </c>
      <c r="AL48" s="597"/>
      <c r="AM48" s="597"/>
      <c r="AN48" s="738" t="str">
        <f>+$L48</f>
        <v>SECRETARÌA DE PLANEACIÓN Y DESARROLLO TERRITORIAL</v>
      </c>
      <c r="AO48" s="739"/>
      <c r="AP48" s="739"/>
      <c r="AQ48" s="739"/>
      <c r="AR48" s="739"/>
      <c r="AS48" s="740"/>
      <c r="AT48" s="435" t="s">
        <v>0</v>
      </c>
      <c r="AU48" s="431"/>
      <c r="AV48" s="431"/>
      <c r="AW48" s="431"/>
      <c r="AX48" s="431"/>
      <c r="AY48" s="431"/>
      <c r="AZ48" s="431"/>
      <c r="BA48" s="431"/>
      <c r="BB48" s="436"/>
      <c r="BC48" s="597" t="s">
        <v>1</v>
      </c>
      <c r="BD48" s="597"/>
      <c r="BE48" s="597"/>
      <c r="BF48" s="737" t="str">
        <f>+$L48</f>
        <v>SECRETARÌA DE PLANEACIÓN Y DESARROLLO TERRITORIAL</v>
      </c>
      <c r="BG48" s="737"/>
      <c r="BH48" s="737"/>
      <c r="BI48" s="737"/>
      <c r="BJ48" s="737"/>
      <c r="BK48" s="737"/>
      <c r="BL48" s="435" t="s">
        <v>0</v>
      </c>
      <c r="BM48" s="431"/>
      <c r="BN48" s="431"/>
      <c r="BO48" s="431"/>
      <c r="BP48" s="431"/>
      <c r="BQ48" s="431"/>
      <c r="BR48" s="431"/>
      <c r="BS48" s="431"/>
      <c r="BT48" s="436"/>
      <c r="BU48" s="597" t="s">
        <v>1</v>
      </c>
      <c r="BV48" s="597"/>
      <c r="BW48" s="597"/>
      <c r="BX48" s="737" t="str">
        <f>+$L48</f>
        <v>SECRETARÌA DE PLANEACIÓN Y DESARROLLO TERRITORIAL</v>
      </c>
      <c r="BY48" s="737"/>
      <c r="BZ48" s="737"/>
      <c r="CA48" s="737"/>
      <c r="CB48" s="737"/>
      <c r="CC48" s="737"/>
    </row>
    <row r="49" spans="1:81" s="62" customFormat="1" ht="16.2" customHeight="1" x14ac:dyDescent="0.3">
      <c r="A49" s="38"/>
      <c r="B49" s="595"/>
      <c r="C49" s="432" t="s">
        <v>1673</v>
      </c>
      <c r="D49" s="432"/>
      <c r="E49" s="432"/>
      <c r="F49" s="432"/>
      <c r="G49" s="432"/>
      <c r="H49" s="432"/>
      <c r="I49" s="242"/>
      <c r="J49" s="279" t="s">
        <v>2</v>
      </c>
      <c r="K49" s="279"/>
      <c r="L49" s="415"/>
      <c r="M49" s="416"/>
      <c r="N49" s="416"/>
      <c r="O49" s="416"/>
      <c r="P49" s="416"/>
      <c r="Q49" s="417"/>
      <c r="R49" s="437" t="s">
        <v>1673</v>
      </c>
      <c r="S49" s="438"/>
      <c r="T49" s="443" t="s">
        <v>2</v>
      </c>
      <c r="U49" s="444"/>
      <c r="V49" s="445"/>
      <c r="W49" s="418">
        <f>+$L49</f>
        <v>0</v>
      </c>
      <c r="X49" s="419"/>
      <c r="Y49" s="419"/>
      <c r="Z49" s="419"/>
      <c r="AA49" s="420"/>
      <c r="AB49" s="437" t="s">
        <v>1673</v>
      </c>
      <c r="AC49" s="432"/>
      <c r="AD49" s="432"/>
      <c r="AE49" s="432"/>
      <c r="AF49" s="432"/>
      <c r="AG49" s="432"/>
      <c r="AH49" s="432"/>
      <c r="AI49" s="432"/>
      <c r="AJ49" s="438"/>
      <c r="AK49" s="597" t="s">
        <v>2</v>
      </c>
      <c r="AL49" s="597"/>
      <c r="AM49" s="597"/>
      <c r="AN49" s="721">
        <f>+$L49</f>
        <v>0</v>
      </c>
      <c r="AO49" s="722"/>
      <c r="AP49" s="722"/>
      <c r="AQ49" s="722"/>
      <c r="AR49" s="722"/>
      <c r="AS49" s="723"/>
      <c r="AT49" s="437" t="s">
        <v>1673</v>
      </c>
      <c r="AU49" s="432"/>
      <c r="AV49" s="432"/>
      <c r="AW49" s="432"/>
      <c r="AX49" s="432"/>
      <c r="AY49" s="432"/>
      <c r="AZ49" s="432"/>
      <c r="BA49" s="432"/>
      <c r="BB49" s="438"/>
      <c r="BC49" s="597" t="s">
        <v>2</v>
      </c>
      <c r="BD49" s="597"/>
      <c r="BE49" s="597"/>
      <c r="BF49" s="604">
        <f>+$L49</f>
        <v>0</v>
      </c>
      <c r="BG49" s="604"/>
      <c r="BH49" s="604"/>
      <c r="BI49" s="604"/>
      <c r="BJ49" s="604"/>
      <c r="BK49" s="604"/>
      <c r="BL49" s="437" t="s">
        <v>1673</v>
      </c>
      <c r="BM49" s="432"/>
      <c r="BN49" s="432"/>
      <c r="BO49" s="432"/>
      <c r="BP49" s="432"/>
      <c r="BQ49" s="432"/>
      <c r="BR49" s="432"/>
      <c r="BS49" s="432"/>
      <c r="BT49" s="438"/>
      <c r="BU49" s="597" t="s">
        <v>2</v>
      </c>
      <c r="BV49" s="597"/>
      <c r="BW49" s="597"/>
      <c r="BX49" s="604">
        <f>+$L49</f>
        <v>0</v>
      </c>
      <c r="BY49" s="604"/>
      <c r="BZ49" s="604"/>
      <c r="CA49" s="604"/>
      <c r="CB49" s="604"/>
      <c r="CC49" s="604"/>
    </row>
    <row r="50" spans="1:81" s="62" customFormat="1" ht="16.2" customHeight="1" x14ac:dyDescent="0.3">
      <c r="A50" s="38"/>
      <c r="B50" s="595"/>
      <c r="C50" s="433" t="s">
        <v>3831</v>
      </c>
      <c r="D50" s="433"/>
      <c r="E50" s="433"/>
      <c r="F50" s="433"/>
      <c r="G50" s="433"/>
      <c r="H50" s="433"/>
      <c r="I50" s="242"/>
      <c r="J50" s="279" t="s">
        <v>1672</v>
      </c>
      <c r="K50" s="279"/>
      <c r="L50" s="710" t="s">
        <v>862</v>
      </c>
      <c r="M50" s="711"/>
      <c r="N50" s="711"/>
      <c r="O50" s="711"/>
      <c r="P50" s="711"/>
      <c r="Q50" s="712"/>
      <c r="R50" s="439" t="s">
        <v>3831</v>
      </c>
      <c r="S50" s="440"/>
      <c r="T50" s="443" t="s">
        <v>1680</v>
      </c>
      <c r="U50" s="444"/>
      <c r="V50" s="445"/>
      <c r="W50" s="731" t="str">
        <f>+$L50</f>
        <v xml:space="preserve">3. Gobernanza </v>
      </c>
      <c r="X50" s="732"/>
      <c r="Y50" s="732"/>
      <c r="Z50" s="732"/>
      <c r="AA50" s="733"/>
      <c r="AB50" s="439" t="s">
        <v>3831</v>
      </c>
      <c r="AC50" s="433"/>
      <c r="AD50" s="433"/>
      <c r="AE50" s="433"/>
      <c r="AF50" s="433"/>
      <c r="AG50" s="433"/>
      <c r="AH50" s="433"/>
      <c r="AI50" s="433"/>
      <c r="AJ50" s="440"/>
      <c r="AK50" s="597" t="s">
        <v>1672</v>
      </c>
      <c r="AL50" s="597"/>
      <c r="AM50" s="597"/>
      <c r="AN50" s="710" t="str">
        <f>+$L50</f>
        <v xml:space="preserve">3. Gobernanza </v>
      </c>
      <c r="AO50" s="711"/>
      <c r="AP50" s="711"/>
      <c r="AQ50" s="711"/>
      <c r="AR50" s="711"/>
      <c r="AS50" s="712"/>
      <c r="AT50" s="439" t="s">
        <v>3831</v>
      </c>
      <c r="AU50" s="433"/>
      <c r="AV50" s="433"/>
      <c r="AW50" s="433"/>
      <c r="AX50" s="433"/>
      <c r="AY50" s="433"/>
      <c r="AZ50" s="433"/>
      <c r="BA50" s="433"/>
      <c r="BB50" s="440"/>
      <c r="BC50" s="597" t="s">
        <v>1672</v>
      </c>
      <c r="BD50" s="597"/>
      <c r="BE50" s="597"/>
      <c r="BF50" s="713" t="str">
        <f>+$L50</f>
        <v xml:space="preserve">3. Gobernanza </v>
      </c>
      <c r="BG50" s="713"/>
      <c r="BH50" s="713"/>
      <c r="BI50" s="713"/>
      <c r="BJ50" s="713"/>
      <c r="BK50" s="713"/>
      <c r="BL50" s="439" t="s">
        <v>3831</v>
      </c>
      <c r="BM50" s="433"/>
      <c r="BN50" s="433"/>
      <c r="BO50" s="433"/>
      <c r="BP50" s="433"/>
      <c r="BQ50" s="433"/>
      <c r="BR50" s="433"/>
      <c r="BS50" s="433"/>
      <c r="BT50" s="440"/>
      <c r="BU50" s="597" t="s">
        <v>1672</v>
      </c>
      <c r="BV50" s="597"/>
      <c r="BW50" s="597"/>
      <c r="BX50" s="713" t="str">
        <f>+$L50</f>
        <v xml:space="preserve">3. Gobernanza </v>
      </c>
      <c r="BY50" s="713"/>
      <c r="BZ50" s="713"/>
      <c r="CA50" s="713"/>
      <c r="CB50" s="713"/>
      <c r="CC50" s="713"/>
    </row>
    <row r="51" spans="1:81" s="62" customFormat="1" ht="16.2" customHeight="1" x14ac:dyDescent="0.3">
      <c r="A51" s="38"/>
      <c r="B51" s="596"/>
      <c r="C51" s="434"/>
      <c r="D51" s="434"/>
      <c r="E51" s="434"/>
      <c r="F51" s="434"/>
      <c r="G51" s="434"/>
      <c r="H51" s="434"/>
      <c r="I51" s="243"/>
      <c r="J51" s="279" t="s">
        <v>1675</v>
      </c>
      <c r="K51" s="279"/>
      <c r="L51" s="409" t="s">
        <v>952</v>
      </c>
      <c r="M51" s="410"/>
      <c r="N51" s="410"/>
      <c r="O51" s="410"/>
      <c r="P51" s="410"/>
      <c r="Q51" s="411"/>
      <c r="R51" s="441"/>
      <c r="S51" s="442"/>
      <c r="T51" s="443" t="s">
        <v>1681</v>
      </c>
      <c r="U51" s="444"/>
      <c r="V51" s="445"/>
      <c r="W51" s="427" t="str">
        <f>+$L51</f>
        <v>3.4 Más Oportunidades para el Buen Gobierno.</v>
      </c>
      <c r="X51" s="428"/>
      <c r="Y51" s="428"/>
      <c r="Z51" s="428"/>
      <c r="AA51" s="429"/>
      <c r="AB51" s="441"/>
      <c r="AC51" s="434"/>
      <c r="AD51" s="434"/>
      <c r="AE51" s="434"/>
      <c r="AF51" s="434"/>
      <c r="AG51" s="434"/>
      <c r="AH51" s="434"/>
      <c r="AI51" s="434"/>
      <c r="AJ51" s="442"/>
      <c r="AK51" s="597" t="s">
        <v>1675</v>
      </c>
      <c r="AL51" s="597"/>
      <c r="AM51" s="597"/>
      <c r="AN51" s="409" t="str">
        <f>+$L51</f>
        <v>3.4 Más Oportunidades para el Buen Gobierno.</v>
      </c>
      <c r="AO51" s="410"/>
      <c r="AP51" s="410"/>
      <c r="AQ51" s="410"/>
      <c r="AR51" s="410"/>
      <c r="AS51" s="411"/>
      <c r="AT51" s="441"/>
      <c r="AU51" s="434"/>
      <c r="AV51" s="434"/>
      <c r="AW51" s="434"/>
      <c r="AX51" s="434"/>
      <c r="AY51" s="434"/>
      <c r="AZ51" s="434"/>
      <c r="BA51" s="434"/>
      <c r="BB51" s="442"/>
      <c r="BC51" s="597" t="s">
        <v>1675</v>
      </c>
      <c r="BD51" s="597"/>
      <c r="BE51" s="597"/>
      <c r="BF51" s="603" t="str">
        <f>+$L51</f>
        <v>3.4 Más Oportunidades para el Buen Gobierno.</v>
      </c>
      <c r="BG51" s="603"/>
      <c r="BH51" s="603"/>
      <c r="BI51" s="603"/>
      <c r="BJ51" s="603"/>
      <c r="BK51" s="603"/>
      <c r="BL51" s="441"/>
      <c r="BM51" s="434"/>
      <c r="BN51" s="434"/>
      <c r="BO51" s="434"/>
      <c r="BP51" s="434"/>
      <c r="BQ51" s="434"/>
      <c r="BR51" s="434"/>
      <c r="BS51" s="434"/>
      <c r="BT51" s="442"/>
      <c r="BU51" s="597" t="s">
        <v>1675</v>
      </c>
      <c r="BV51" s="597"/>
      <c r="BW51" s="597"/>
      <c r="BX51" s="603" t="str">
        <f>+$L51</f>
        <v>3.4 Más Oportunidades para el Buen Gobierno.</v>
      </c>
      <c r="BY51" s="603"/>
      <c r="BZ51" s="603"/>
      <c r="CA51" s="603"/>
      <c r="CB51" s="603"/>
      <c r="CC51" s="603"/>
    </row>
    <row r="52" spans="1:81" ht="16.2" customHeight="1" thickBot="1" x14ac:dyDescent="0.35">
      <c r="B52" s="3"/>
      <c r="C52" s="3"/>
      <c r="D52" s="3"/>
      <c r="E52" s="3"/>
      <c r="F52" s="3"/>
      <c r="G52" s="3"/>
      <c r="H52" s="3"/>
      <c r="I52" s="3"/>
      <c r="J52" s="63"/>
      <c r="K52" s="1"/>
      <c r="L52" s="30"/>
      <c r="M52" s="30"/>
      <c r="N52" s="30"/>
      <c r="O52" s="30"/>
      <c r="P52" s="30"/>
      <c r="Q52" s="30"/>
      <c r="R52" s="278"/>
      <c r="S52" s="2"/>
      <c r="T52" s="2"/>
      <c r="U52" s="2"/>
      <c r="V52" s="2"/>
      <c r="W52" s="2"/>
      <c r="X52" s="64"/>
      <c r="Y52" s="64"/>
      <c r="Z52" s="64"/>
      <c r="AA52" s="28"/>
      <c r="AB52" s="28"/>
      <c r="AC52" s="30"/>
      <c r="AK52" s="28"/>
      <c r="AT52" s="28"/>
      <c r="BC52" s="28"/>
      <c r="BL52" s="28"/>
    </row>
    <row r="53" spans="1:81" ht="16.2" customHeight="1" thickBot="1" x14ac:dyDescent="0.35">
      <c r="A53" s="30"/>
      <c r="B53" s="550" t="s">
        <v>3</v>
      </c>
      <c r="C53" s="550" t="s">
        <v>1677</v>
      </c>
      <c r="D53" s="614" t="s">
        <v>3847</v>
      </c>
      <c r="E53" s="614" t="s">
        <v>3846</v>
      </c>
      <c r="F53" s="605" t="s">
        <v>3848</v>
      </c>
      <c r="G53" s="605" t="s">
        <v>3849</v>
      </c>
      <c r="H53" s="605" t="s">
        <v>3850</v>
      </c>
      <c r="I53" s="605" t="s">
        <v>3851</v>
      </c>
      <c r="J53" s="430" t="s">
        <v>1678</v>
      </c>
      <c r="K53" s="598" t="s">
        <v>1690</v>
      </c>
      <c r="L53" s="585" t="s">
        <v>3832</v>
      </c>
      <c r="M53" s="599" t="s">
        <v>1668</v>
      </c>
      <c r="N53" s="556" t="s">
        <v>3833</v>
      </c>
      <c r="O53" s="559" t="s">
        <v>3834</v>
      </c>
      <c r="P53" s="562" t="s">
        <v>3835</v>
      </c>
      <c r="Q53" s="565" t="s">
        <v>3836</v>
      </c>
      <c r="R53" s="430" t="s">
        <v>1678</v>
      </c>
      <c r="S53" s="568" t="s">
        <v>4</v>
      </c>
      <c r="T53" s="625" t="s">
        <v>3852</v>
      </c>
      <c r="U53" s="625" t="s">
        <v>3853</v>
      </c>
      <c r="V53" s="625" t="s">
        <v>3854</v>
      </c>
      <c r="W53" s="568" t="s">
        <v>5</v>
      </c>
      <c r="X53" s="583" t="s">
        <v>6</v>
      </c>
      <c r="Y53" s="584"/>
      <c r="Z53" s="583" t="s">
        <v>7</v>
      </c>
      <c r="AA53" s="584"/>
      <c r="AB53" s="550" t="s">
        <v>1678</v>
      </c>
      <c r="AC53" s="585" t="s">
        <v>3832</v>
      </c>
      <c r="AD53" s="588" t="s">
        <v>3837</v>
      </c>
      <c r="AE53" s="589"/>
      <c r="AF53" s="589"/>
      <c r="AG53" s="589"/>
      <c r="AH53" s="589"/>
      <c r="AI53" s="589"/>
      <c r="AJ53" s="590"/>
      <c r="AK53" s="591" t="s">
        <v>1678</v>
      </c>
      <c r="AL53" s="574" t="s">
        <v>3842</v>
      </c>
      <c r="AM53" s="571" t="s">
        <v>3838</v>
      </c>
      <c r="AN53" s="572"/>
      <c r="AO53" s="572"/>
      <c r="AP53" s="572"/>
      <c r="AQ53" s="572"/>
      <c r="AR53" s="572"/>
      <c r="AS53" s="573"/>
      <c r="AT53" s="550" t="s">
        <v>1678</v>
      </c>
      <c r="AU53" s="577" t="s">
        <v>3843</v>
      </c>
      <c r="AV53" s="580" t="s">
        <v>3839</v>
      </c>
      <c r="AW53" s="581"/>
      <c r="AX53" s="581"/>
      <c r="AY53" s="581"/>
      <c r="AZ53" s="581"/>
      <c r="BA53" s="581"/>
      <c r="BB53" s="582"/>
      <c r="BC53" s="550" t="s">
        <v>1678</v>
      </c>
      <c r="BD53" s="544" t="s">
        <v>3844</v>
      </c>
      <c r="BE53" s="547" t="s">
        <v>3840</v>
      </c>
      <c r="BF53" s="548"/>
      <c r="BG53" s="548"/>
      <c r="BH53" s="548"/>
      <c r="BI53" s="548"/>
      <c r="BJ53" s="548"/>
      <c r="BK53" s="549"/>
      <c r="BL53" s="550" t="s">
        <v>1678</v>
      </c>
      <c r="BM53" s="551" t="s">
        <v>3845</v>
      </c>
      <c r="BN53" s="553" t="s">
        <v>3841</v>
      </c>
      <c r="BO53" s="554"/>
      <c r="BP53" s="554"/>
      <c r="BQ53" s="554"/>
      <c r="BR53" s="554"/>
      <c r="BS53" s="554"/>
      <c r="BT53" s="555"/>
      <c r="BU53" s="616" t="s">
        <v>1679</v>
      </c>
      <c r="BV53" s="617"/>
      <c r="BW53" s="617"/>
      <c r="BX53" s="617"/>
      <c r="BY53" s="617"/>
      <c r="BZ53" s="617"/>
      <c r="CA53" s="617"/>
      <c r="CB53" s="617"/>
      <c r="CC53" s="618"/>
    </row>
    <row r="54" spans="1:81" ht="16.2" customHeight="1" x14ac:dyDescent="0.3">
      <c r="A54" s="30"/>
      <c r="B54" s="550"/>
      <c r="C54" s="550"/>
      <c r="D54" s="614"/>
      <c r="E54" s="614"/>
      <c r="F54" s="606"/>
      <c r="G54" s="606"/>
      <c r="H54" s="606"/>
      <c r="I54" s="606"/>
      <c r="J54" s="430"/>
      <c r="K54" s="598"/>
      <c r="L54" s="586"/>
      <c r="M54" s="600"/>
      <c r="N54" s="557"/>
      <c r="O54" s="560"/>
      <c r="P54" s="563"/>
      <c r="Q54" s="566"/>
      <c r="R54" s="430"/>
      <c r="S54" s="569"/>
      <c r="T54" s="625"/>
      <c r="U54" s="625"/>
      <c r="V54" s="625"/>
      <c r="W54" s="569"/>
      <c r="X54" s="32" t="s">
        <v>12</v>
      </c>
      <c r="Y54" s="32" t="s">
        <v>13</v>
      </c>
      <c r="Z54" s="32" t="s">
        <v>12</v>
      </c>
      <c r="AA54" s="32" t="s">
        <v>13</v>
      </c>
      <c r="AB54" s="550"/>
      <c r="AC54" s="586"/>
      <c r="AD54" s="592" t="s">
        <v>8</v>
      </c>
      <c r="AE54" s="540" t="s">
        <v>9</v>
      </c>
      <c r="AF54" s="540"/>
      <c r="AG54" s="540"/>
      <c r="AH54" s="540"/>
      <c r="AI54" s="541" t="s">
        <v>1669</v>
      </c>
      <c r="AJ54" s="542" t="s">
        <v>10</v>
      </c>
      <c r="AK54" s="550"/>
      <c r="AL54" s="575"/>
      <c r="AM54" s="538" t="s">
        <v>11</v>
      </c>
      <c r="AN54" s="540" t="s">
        <v>9</v>
      </c>
      <c r="AO54" s="540"/>
      <c r="AP54" s="540"/>
      <c r="AQ54" s="540"/>
      <c r="AR54" s="541" t="s">
        <v>1669</v>
      </c>
      <c r="AS54" s="542" t="s">
        <v>10</v>
      </c>
      <c r="AT54" s="550"/>
      <c r="AU54" s="578"/>
      <c r="AV54" s="538" t="s">
        <v>11</v>
      </c>
      <c r="AW54" s="540" t="s">
        <v>9</v>
      </c>
      <c r="AX54" s="540"/>
      <c r="AY54" s="540"/>
      <c r="AZ54" s="540"/>
      <c r="BA54" s="541" t="s">
        <v>1669</v>
      </c>
      <c r="BB54" s="542" t="s">
        <v>10</v>
      </c>
      <c r="BC54" s="550"/>
      <c r="BD54" s="545"/>
      <c r="BE54" s="538" t="s">
        <v>11</v>
      </c>
      <c r="BF54" s="540" t="s">
        <v>9</v>
      </c>
      <c r="BG54" s="540"/>
      <c r="BH54" s="540"/>
      <c r="BI54" s="540"/>
      <c r="BJ54" s="541" t="s">
        <v>1669</v>
      </c>
      <c r="BK54" s="542" t="s">
        <v>10</v>
      </c>
      <c r="BL54" s="550"/>
      <c r="BM54" s="551"/>
      <c r="BN54" s="592" t="s">
        <v>11</v>
      </c>
      <c r="BO54" s="540" t="s">
        <v>9</v>
      </c>
      <c r="BP54" s="540"/>
      <c r="BQ54" s="540"/>
      <c r="BR54" s="540"/>
      <c r="BS54" s="529" t="s">
        <v>1669</v>
      </c>
      <c r="BT54" s="531" t="s">
        <v>10</v>
      </c>
      <c r="BU54" s="619"/>
      <c r="BV54" s="620"/>
      <c r="BW54" s="620"/>
      <c r="BX54" s="620"/>
      <c r="BY54" s="620"/>
      <c r="BZ54" s="620"/>
      <c r="CA54" s="620"/>
      <c r="CB54" s="620"/>
      <c r="CC54" s="621"/>
    </row>
    <row r="55" spans="1:81" ht="16.2" customHeight="1" x14ac:dyDescent="0.3">
      <c r="A55" s="30"/>
      <c r="B55" s="550"/>
      <c r="C55" s="550"/>
      <c r="D55" s="614"/>
      <c r="E55" s="614"/>
      <c r="F55" s="607"/>
      <c r="G55" s="607"/>
      <c r="H55" s="607"/>
      <c r="I55" s="607"/>
      <c r="J55" s="430"/>
      <c r="K55" s="598"/>
      <c r="L55" s="587"/>
      <c r="M55" s="601"/>
      <c r="N55" s="558"/>
      <c r="O55" s="561"/>
      <c r="P55" s="564"/>
      <c r="Q55" s="567"/>
      <c r="R55" s="430"/>
      <c r="S55" s="570"/>
      <c r="T55" s="625"/>
      <c r="U55" s="625"/>
      <c r="V55" s="625"/>
      <c r="W55" s="570"/>
      <c r="X55" s="33" t="s">
        <v>1676</v>
      </c>
      <c r="Y55" s="33" t="s">
        <v>1676</v>
      </c>
      <c r="Z55" s="33" t="s">
        <v>1676</v>
      </c>
      <c r="AA55" s="33" t="s">
        <v>1676</v>
      </c>
      <c r="AB55" s="550"/>
      <c r="AC55" s="587"/>
      <c r="AD55" s="593"/>
      <c r="AE55" s="7" t="s">
        <v>14</v>
      </c>
      <c r="AF55" s="7" t="s">
        <v>17</v>
      </c>
      <c r="AG55" s="7" t="s">
        <v>15</v>
      </c>
      <c r="AH55" s="7" t="s">
        <v>16</v>
      </c>
      <c r="AI55" s="530"/>
      <c r="AJ55" s="543"/>
      <c r="AK55" s="550"/>
      <c r="AL55" s="576"/>
      <c r="AM55" s="539"/>
      <c r="AN55" s="7" t="s">
        <v>14</v>
      </c>
      <c r="AO55" s="7" t="s">
        <v>17</v>
      </c>
      <c r="AP55" s="7" t="s">
        <v>15</v>
      </c>
      <c r="AQ55" s="7" t="s">
        <v>16</v>
      </c>
      <c r="AR55" s="530"/>
      <c r="AS55" s="543"/>
      <c r="AT55" s="550"/>
      <c r="AU55" s="579"/>
      <c r="AV55" s="539"/>
      <c r="AW55" s="7" t="s">
        <v>14</v>
      </c>
      <c r="AX55" s="7" t="s">
        <v>17</v>
      </c>
      <c r="AY55" s="7" t="s">
        <v>15</v>
      </c>
      <c r="AZ55" s="7" t="s">
        <v>16</v>
      </c>
      <c r="BA55" s="530"/>
      <c r="BB55" s="543"/>
      <c r="BC55" s="550"/>
      <c r="BD55" s="546"/>
      <c r="BE55" s="539"/>
      <c r="BF55" s="7" t="s">
        <v>14</v>
      </c>
      <c r="BG55" s="7" t="s">
        <v>17</v>
      </c>
      <c r="BH55" s="7" t="s">
        <v>15</v>
      </c>
      <c r="BI55" s="7" t="s">
        <v>16</v>
      </c>
      <c r="BJ55" s="530"/>
      <c r="BK55" s="543"/>
      <c r="BL55" s="550"/>
      <c r="BM55" s="552"/>
      <c r="BN55" s="593"/>
      <c r="BO55" s="7" t="s">
        <v>14</v>
      </c>
      <c r="BP55" s="7" t="s">
        <v>17</v>
      </c>
      <c r="BQ55" s="7" t="s">
        <v>15</v>
      </c>
      <c r="BR55" s="7" t="s">
        <v>16</v>
      </c>
      <c r="BS55" s="530"/>
      <c r="BT55" s="532"/>
      <c r="BU55" s="622"/>
      <c r="BV55" s="623"/>
      <c r="BW55" s="623"/>
      <c r="BX55" s="623"/>
      <c r="BY55" s="623"/>
      <c r="BZ55" s="623"/>
      <c r="CA55" s="623"/>
      <c r="CB55" s="623"/>
      <c r="CC55" s="624"/>
    </row>
    <row r="56" spans="1:81" ht="16.2" customHeight="1" thickBot="1" x14ac:dyDescent="0.35">
      <c r="B56" s="2"/>
    </row>
    <row r="57" spans="1:81" s="62" customFormat="1" ht="40.200000000000003" customHeight="1" thickTop="1" x14ac:dyDescent="0.3">
      <c r="A57" s="38"/>
      <c r="B57" s="467" t="s">
        <v>1025</v>
      </c>
      <c r="C57" s="458" t="s">
        <v>1028</v>
      </c>
      <c r="D57" s="608"/>
      <c r="E57" s="611"/>
      <c r="F57" s="611"/>
      <c r="G57" s="611"/>
      <c r="H57" s="611"/>
      <c r="I57" s="611"/>
      <c r="J57" s="704">
        <v>654</v>
      </c>
      <c r="K57" s="488" t="str">
        <f>+Metas!K747</f>
        <v>Revisión de los elementos de direccionamiento estratégico (Misión, Visión, Estrategias y Políticas Institucionales)</v>
      </c>
      <c r="L57" s="662"/>
      <c r="M57" s="648">
        <f>SUM(N57:Q57)</f>
        <v>0</v>
      </c>
      <c r="N57" s="650"/>
      <c r="O57" s="664"/>
      <c r="P57" s="668"/>
      <c r="Q57" s="640"/>
      <c r="R57" s="403">
        <f>+$J57</f>
        <v>654</v>
      </c>
      <c r="S57" s="253"/>
      <c r="T57" s="260"/>
      <c r="U57" s="260"/>
      <c r="V57" s="260"/>
      <c r="W57" s="42"/>
      <c r="X57" s="34"/>
      <c r="Y57" s="34"/>
      <c r="Z57" s="34"/>
      <c r="AA57" s="34"/>
      <c r="AB57" s="403">
        <f t="shared" ref="AB57" si="43">+$J57</f>
        <v>654</v>
      </c>
      <c r="AC57" s="526">
        <f t="shared" ref="AC57" si="44">+L57</f>
        <v>0</v>
      </c>
      <c r="AD57" s="54">
        <f t="shared" si="24"/>
        <v>0</v>
      </c>
      <c r="AE57" s="54">
        <f t="shared" si="24"/>
        <v>0</v>
      </c>
      <c r="AF57" s="54">
        <f t="shared" si="24"/>
        <v>0</v>
      </c>
      <c r="AG57" s="54">
        <f t="shared" si="24"/>
        <v>0</v>
      </c>
      <c r="AH57" s="54">
        <f t="shared" si="24"/>
        <v>0</v>
      </c>
      <c r="AI57" s="54">
        <f t="shared" si="24"/>
        <v>0</v>
      </c>
      <c r="AJ57" s="54">
        <f t="shared" si="24"/>
        <v>0</v>
      </c>
      <c r="AK57" s="403">
        <f t="shared" ref="AK57" si="45">+$J57</f>
        <v>654</v>
      </c>
      <c r="AL57" s="455">
        <f>+N57</f>
        <v>0</v>
      </c>
      <c r="AM57" s="48">
        <f t="shared" si="2"/>
        <v>0</v>
      </c>
      <c r="AN57" s="51"/>
      <c r="AO57" s="51"/>
      <c r="AP57" s="51"/>
      <c r="AQ57" s="51"/>
      <c r="AR57" s="51"/>
      <c r="AS57" s="51"/>
      <c r="AT57" s="403">
        <f t="shared" ref="AT57" si="46">+$J57</f>
        <v>654</v>
      </c>
      <c r="AU57" s="446">
        <f>+O57</f>
        <v>0</v>
      </c>
      <c r="AV57" s="48">
        <f t="shared" si="3"/>
        <v>0</v>
      </c>
      <c r="AW57" s="51"/>
      <c r="AX57" s="51"/>
      <c r="AY57" s="51"/>
      <c r="AZ57" s="51"/>
      <c r="BA57" s="51"/>
      <c r="BB57" s="51"/>
      <c r="BC57" s="403">
        <f t="shared" ref="BC57" si="47">+$J57</f>
        <v>654</v>
      </c>
      <c r="BD57" s="449">
        <f>+P57</f>
        <v>0</v>
      </c>
      <c r="BE57" s="48">
        <f t="shared" si="4"/>
        <v>0</v>
      </c>
      <c r="BF57" s="51"/>
      <c r="BG57" s="51"/>
      <c r="BH57" s="51"/>
      <c r="BI57" s="51"/>
      <c r="BJ57" s="51"/>
      <c r="BK57" s="51"/>
      <c r="BL57" s="403">
        <f t="shared" ref="BL57" si="48">+$J57</f>
        <v>654</v>
      </c>
      <c r="BM57" s="452">
        <f>+Q57</f>
        <v>0</v>
      </c>
      <c r="BN57" s="48">
        <f t="shared" si="5"/>
        <v>0</v>
      </c>
      <c r="BO57" s="51"/>
      <c r="BP57" s="51"/>
      <c r="BQ57" s="51"/>
      <c r="BR57" s="51"/>
      <c r="BS57" s="51"/>
      <c r="BT57" s="51"/>
      <c r="BU57" s="513"/>
      <c r="BV57" s="514"/>
      <c r="BW57" s="514"/>
      <c r="BX57" s="514"/>
      <c r="BY57" s="514"/>
      <c r="BZ57" s="514"/>
      <c r="CA57" s="514"/>
      <c r="CB57" s="514"/>
      <c r="CC57" s="515"/>
    </row>
    <row r="58" spans="1:81" s="62" customFormat="1" ht="40.200000000000003" customHeight="1" x14ac:dyDescent="0.3">
      <c r="A58" s="38"/>
      <c r="B58" s="468"/>
      <c r="C58" s="459"/>
      <c r="D58" s="609"/>
      <c r="E58" s="612"/>
      <c r="F58" s="612"/>
      <c r="G58" s="612"/>
      <c r="H58" s="612"/>
      <c r="I58" s="612"/>
      <c r="J58" s="705"/>
      <c r="K58" s="489"/>
      <c r="L58" s="663"/>
      <c r="M58" s="649"/>
      <c r="N58" s="651"/>
      <c r="O58" s="665"/>
      <c r="P58" s="669"/>
      <c r="Q58" s="671"/>
      <c r="R58" s="404"/>
      <c r="S58" s="43"/>
      <c r="T58" s="261"/>
      <c r="U58" s="261"/>
      <c r="V58" s="261"/>
      <c r="W58" s="43"/>
      <c r="X58" s="35"/>
      <c r="Y58" s="35"/>
      <c r="Z58" s="35"/>
      <c r="AA58" s="35"/>
      <c r="AB58" s="404"/>
      <c r="AC58" s="527"/>
      <c r="AD58" s="55">
        <f t="shared" si="24"/>
        <v>0</v>
      </c>
      <c r="AE58" s="55">
        <f t="shared" si="24"/>
        <v>0</v>
      </c>
      <c r="AF58" s="55">
        <f t="shared" si="24"/>
        <v>0</v>
      </c>
      <c r="AG58" s="55">
        <f t="shared" si="24"/>
        <v>0</v>
      </c>
      <c r="AH58" s="55">
        <f t="shared" si="24"/>
        <v>0</v>
      </c>
      <c r="AI58" s="55">
        <f t="shared" si="24"/>
        <v>0</v>
      </c>
      <c r="AJ58" s="55">
        <f t="shared" si="24"/>
        <v>0</v>
      </c>
      <c r="AK58" s="404"/>
      <c r="AL58" s="456"/>
      <c r="AM58" s="49">
        <f t="shared" si="2"/>
        <v>0</v>
      </c>
      <c r="AN58" s="52"/>
      <c r="AO58" s="52"/>
      <c r="AP58" s="52"/>
      <c r="AQ58" s="52"/>
      <c r="AR58" s="52"/>
      <c r="AS58" s="52"/>
      <c r="AT58" s="404"/>
      <c r="AU58" s="447"/>
      <c r="AV58" s="49">
        <f t="shared" si="3"/>
        <v>0</v>
      </c>
      <c r="AW58" s="52"/>
      <c r="AX58" s="52"/>
      <c r="AY58" s="52"/>
      <c r="AZ58" s="52"/>
      <c r="BA58" s="52"/>
      <c r="BB58" s="52"/>
      <c r="BC58" s="404"/>
      <c r="BD58" s="450"/>
      <c r="BE58" s="49">
        <f t="shared" si="4"/>
        <v>0</v>
      </c>
      <c r="BF58" s="52"/>
      <c r="BG58" s="52"/>
      <c r="BH58" s="52"/>
      <c r="BI58" s="52"/>
      <c r="BJ58" s="52"/>
      <c r="BK58" s="52"/>
      <c r="BL58" s="404"/>
      <c r="BM58" s="453"/>
      <c r="BN58" s="49">
        <f t="shared" si="5"/>
        <v>0</v>
      </c>
      <c r="BO58" s="52"/>
      <c r="BP58" s="52"/>
      <c r="BQ58" s="52"/>
      <c r="BR58" s="52"/>
      <c r="BS58" s="52"/>
      <c r="BT58" s="52"/>
      <c r="BU58" s="418"/>
      <c r="BV58" s="419"/>
      <c r="BW58" s="419"/>
      <c r="BX58" s="419"/>
      <c r="BY58" s="419"/>
      <c r="BZ58" s="419"/>
      <c r="CA58" s="419"/>
      <c r="CB58" s="419"/>
      <c r="CC58" s="516"/>
    </row>
    <row r="59" spans="1:81" s="62" customFormat="1" ht="40.200000000000003" customHeight="1" x14ac:dyDescent="0.3">
      <c r="A59" s="38"/>
      <c r="B59" s="468"/>
      <c r="C59" s="459"/>
      <c r="D59" s="609"/>
      <c r="E59" s="612"/>
      <c r="F59" s="612"/>
      <c r="G59" s="612"/>
      <c r="H59" s="612"/>
      <c r="I59" s="612"/>
      <c r="J59" s="705"/>
      <c r="K59" s="489"/>
      <c r="L59" s="663"/>
      <c r="M59" s="649"/>
      <c r="N59" s="651"/>
      <c r="O59" s="665"/>
      <c r="P59" s="669"/>
      <c r="Q59" s="671"/>
      <c r="R59" s="404"/>
      <c r="S59" s="43"/>
      <c r="T59" s="261"/>
      <c r="U59" s="261"/>
      <c r="V59" s="261"/>
      <c r="W59" s="43"/>
      <c r="X59" s="35"/>
      <c r="Y59" s="35"/>
      <c r="Z59" s="35"/>
      <c r="AA59" s="35"/>
      <c r="AB59" s="404"/>
      <c r="AC59" s="527"/>
      <c r="AD59" s="55">
        <f t="shared" si="24"/>
        <v>0</v>
      </c>
      <c r="AE59" s="55">
        <f t="shared" si="24"/>
        <v>0</v>
      </c>
      <c r="AF59" s="55">
        <f t="shared" si="24"/>
        <v>0</v>
      </c>
      <c r="AG59" s="55">
        <f t="shared" si="24"/>
        <v>0</v>
      </c>
      <c r="AH59" s="55">
        <f t="shared" si="24"/>
        <v>0</v>
      </c>
      <c r="AI59" s="55">
        <f t="shared" si="24"/>
        <v>0</v>
      </c>
      <c r="AJ59" s="55">
        <f t="shared" si="24"/>
        <v>0</v>
      </c>
      <c r="AK59" s="404"/>
      <c r="AL59" s="456"/>
      <c r="AM59" s="49">
        <f t="shared" si="2"/>
        <v>0</v>
      </c>
      <c r="AN59" s="52"/>
      <c r="AO59" s="52"/>
      <c r="AP59" s="52"/>
      <c r="AQ59" s="52"/>
      <c r="AR59" s="52"/>
      <c r="AS59" s="52"/>
      <c r="AT59" s="404"/>
      <c r="AU59" s="447"/>
      <c r="AV59" s="49">
        <f t="shared" si="3"/>
        <v>0</v>
      </c>
      <c r="AW59" s="52"/>
      <c r="AX59" s="52"/>
      <c r="AY59" s="52"/>
      <c r="AZ59" s="52"/>
      <c r="BA59" s="52"/>
      <c r="BB59" s="52"/>
      <c r="BC59" s="404"/>
      <c r="BD59" s="450"/>
      <c r="BE59" s="49">
        <f t="shared" si="4"/>
        <v>0</v>
      </c>
      <c r="BF59" s="52"/>
      <c r="BG59" s="52"/>
      <c r="BH59" s="52"/>
      <c r="BI59" s="52"/>
      <c r="BJ59" s="52"/>
      <c r="BK59" s="52"/>
      <c r="BL59" s="404"/>
      <c r="BM59" s="453"/>
      <c r="BN59" s="49">
        <f t="shared" si="5"/>
        <v>0</v>
      </c>
      <c r="BO59" s="52"/>
      <c r="BP59" s="52"/>
      <c r="BQ59" s="52"/>
      <c r="BR59" s="52"/>
      <c r="BS59" s="52"/>
      <c r="BT59" s="52"/>
      <c r="BU59" s="418"/>
      <c r="BV59" s="419"/>
      <c r="BW59" s="419"/>
      <c r="BX59" s="419"/>
      <c r="BY59" s="419"/>
      <c r="BZ59" s="419"/>
      <c r="CA59" s="419"/>
      <c r="CB59" s="419"/>
      <c r="CC59" s="516"/>
    </row>
    <row r="60" spans="1:81" s="62" customFormat="1" ht="40.200000000000003" customHeight="1" thickBot="1" x14ac:dyDescent="0.35">
      <c r="A60" s="38"/>
      <c r="B60" s="468"/>
      <c r="C60" s="459"/>
      <c r="D60" s="610"/>
      <c r="E60" s="613"/>
      <c r="F60" s="613"/>
      <c r="G60" s="613"/>
      <c r="H60" s="613"/>
      <c r="I60" s="613"/>
      <c r="J60" s="706"/>
      <c r="K60" s="490"/>
      <c r="L60" s="673"/>
      <c r="M60" s="674"/>
      <c r="N60" s="666"/>
      <c r="O60" s="667"/>
      <c r="P60" s="670"/>
      <c r="Q60" s="672"/>
      <c r="R60" s="405"/>
      <c r="S60" s="44"/>
      <c r="T60" s="262"/>
      <c r="U60" s="262"/>
      <c r="V60" s="262"/>
      <c r="W60" s="44"/>
      <c r="X60" s="36"/>
      <c r="Y60" s="36"/>
      <c r="Z60" s="36"/>
      <c r="AA60" s="36"/>
      <c r="AB60" s="405"/>
      <c r="AC60" s="528"/>
      <c r="AD60" s="56">
        <f t="shared" si="24"/>
        <v>0</v>
      </c>
      <c r="AE60" s="56">
        <f t="shared" si="24"/>
        <v>0</v>
      </c>
      <c r="AF60" s="56">
        <f t="shared" si="24"/>
        <v>0</v>
      </c>
      <c r="AG60" s="56">
        <f t="shared" si="24"/>
        <v>0</v>
      </c>
      <c r="AH60" s="56">
        <f t="shared" si="24"/>
        <v>0</v>
      </c>
      <c r="AI60" s="56">
        <f t="shared" si="24"/>
        <v>0</v>
      </c>
      <c r="AJ60" s="56">
        <f t="shared" si="24"/>
        <v>0</v>
      </c>
      <c r="AK60" s="405"/>
      <c r="AL60" s="457"/>
      <c r="AM60" s="50">
        <f t="shared" si="2"/>
        <v>0</v>
      </c>
      <c r="AN60" s="53"/>
      <c r="AO60" s="53"/>
      <c r="AP60" s="53"/>
      <c r="AQ60" s="53"/>
      <c r="AR60" s="53"/>
      <c r="AS60" s="53"/>
      <c r="AT60" s="405"/>
      <c r="AU60" s="448"/>
      <c r="AV60" s="50">
        <f t="shared" si="3"/>
        <v>0</v>
      </c>
      <c r="AW60" s="53"/>
      <c r="AX60" s="53"/>
      <c r="AY60" s="53"/>
      <c r="AZ60" s="53"/>
      <c r="BA60" s="53"/>
      <c r="BB60" s="53"/>
      <c r="BC60" s="405"/>
      <c r="BD60" s="451"/>
      <c r="BE60" s="50">
        <f t="shared" si="4"/>
        <v>0</v>
      </c>
      <c r="BF60" s="53"/>
      <c r="BG60" s="53"/>
      <c r="BH60" s="53"/>
      <c r="BI60" s="53"/>
      <c r="BJ60" s="53"/>
      <c r="BK60" s="53"/>
      <c r="BL60" s="405"/>
      <c r="BM60" s="454"/>
      <c r="BN60" s="50">
        <f t="shared" si="5"/>
        <v>0</v>
      </c>
      <c r="BO60" s="53"/>
      <c r="BP60" s="53"/>
      <c r="BQ60" s="53"/>
      <c r="BR60" s="53"/>
      <c r="BS60" s="53"/>
      <c r="BT60" s="53"/>
      <c r="BU60" s="517"/>
      <c r="BV60" s="518"/>
      <c r="BW60" s="518"/>
      <c r="BX60" s="518"/>
      <c r="BY60" s="518"/>
      <c r="BZ60" s="518"/>
      <c r="CA60" s="518"/>
      <c r="CB60" s="518"/>
      <c r="CC60" s="519"/>
    </row>
    <row r="61" spans="1:81" s="62" customFormat="1" ht="40.200000000000003" customHeight="1" thickTop="1" x14ac:dyDescent="0.3">
      <c r="A61" s="38"/>
      <c r="B61" s="468"/>
      <c r="C61" s="459"/>
      <c r="D61" s="608"/>
      <c r="E61" s="611"/>
      <c r="F61" s="611"/>
      <c r="G61" s="611"/>
      <c r="H61" s="611"/>
      <c r="I61" s="611"/>
      <c r="J61" s="704">
        <v>655</v>
      </c>
      <c r="K61" s="488" t="str">
        <f>+Metas!K748</f>
        <v xml:space="preserve">Capacitaciones a equipos y enlaces en la implementación del MPIG </v>
      </c>
      <c r="L61" s="473"/>
      <c r="M61" s="476">
        <f>SUM(N61:Q61)</f>
        <v>0</v>
      </c>
      <c r="N61" s="479"/>
      <c r="O61" s="482"/>
      <c r="P61" s="520"/>
      <c r="Q61" s="523"/>
      <c r="R61" s="403">
        <f>+$J61</f>
        <v>655</v>
      </c>
      <c r="S61" s="253"/>
      <c r="T61" s="260"/>
      <c r="U61" s="260"/>
      <c r="V61" s="260"/>
      <c r="W61" s="42"/>
      <c r="X61" s="34"/>
      <c r="Y61" s="34"/>
      <c r="Z61" s="34"/>
      <c r="AA61" s="34"/>
      <c r="AB61" s="403">
        <f t="shared" ref="AB61" si="49">+$J61</f>
        <v>655</v>
      </c>
      <c r="AC61" s="526">
        <f t="shared" ref="AC61" si="50">+L61</f>
        <v>0</v>
      </c>
      <c r="AD61" s="54">
        <f t="shared" si="24"/>
        <v>0</v>
      </c>
      <c r="AE61" s="54">
        <f t="shared" si="24"/>
        <v>0</v>
      </c>
      <c r="AF61" s="54">
        <f t="shared" si="24"/>
        <v>0</v>
      </c>
      <c r="AG61" s="54">
        <f t="shared" si="24"/>
        <v>0</v>
      </c>
      <c r="AH61" s="54">
        <f t="shared" si="24"/>
        <v>0</v>
      </c>
      <c r="AI61" s="54">
        <f t="shared" si="24"/>
        <v>0</v>
      </c>
      <c r="AJ61" s="54">
        <f t="shared" si="24"/>
        <v>0</v>
      </c>
      <c r="AK61" s="403">
        <f t="shared" ref="AK61" si="51">+$J61</f>
        <v>655</v>
      </c>
      <c r="AL61" s="455">
        <f>+N61</f>
        <v>0</v>
      </c>
      <c r="AM61" s="48">
        <f t="shared" si="2"/>
        <v>0</v>
      </c>
      <c r="AN61" s="51"/>
      <c r="AO61" s="51"/>
      <c r="AP61" s="51"/>
      <c r="AQ61" s="51"/>
      <c r="AR61" s="51"/>
      <c r="AS61" s="51"/>
      <c r="AT61" s="403">
        <f t="shared" ref="AT61" si="52">+$J61</f>
        <v>655</v>
      </c>
      <c r="AU61" s="446">
        <f>+O61</f>
        <v>0</v>
      </c>
      <c r="AV61" s="48">
        <f t="shared" si="3"/>
        <v>0</v>
      </c>
      <c r="AW61" s="51"/>
      <c r="AX61" s="51"/>
      <c r="AY61" s="51"/>
      <c r="AZ61" s="51"/>
      <c r="BA61" s="51"/>
      <c r="BB61" s="51"/>
      <c r="BC61" s="403">
        <f t="shared" ref="BC61" si="53">+$J61</f>
        <v>655</v>
      </c>
      <c r="BD61" s="449">
        <f>+P61</f>
        <v>0</v>
      </c>
      <c r="BE61" s="48">
        <f t="shared" si="4"/>
        <v>0</v>
      </c>
      <c r="BF61" s="51"/>
      <c r="BG61" s="51"/>
      <c r="BH61" s="51"/>
      <c r="BI61" s="51"/>
      <c r="BJ61" s="51"/>
      <c r="BK61" s="51"/>
      <c r="BL61" s="403">
        <f t="shared" ref="BL61" si="54">+$J61</f>
        <v>655</v>
      </c>
      <c r="BM61" s="452">
        <f>+Q61</f>
        <v>0</v>
      </c>
      <c r="BN61" s="48">
        <f t="shared" si="5"/>
        <v>0</v>
      </c>
      <c r="BO61" s="51"/>
      <c r="BP61" s="51"/>
      <c r="BQ61" s="51"/>
      <c r="BR61" s="51"/>
      <c r="BS61" s="51"/>
      <c r="BT61" s="51"/>
      <c r="BU61" s="513"/>
      <c r="BV61" s="514"/>
      <c r="BW61" s="514"/>
      <c r="BX61" s="514"/>
      <c r="BY61" s="514"/>
      <c r="BZ61" s="514"/>
      <c r="CA61" s="514"/>
      <c r="CB61" s="514"/>
      <c r="CC61" s="515"/>
    </row>
    <row r="62" spans="1:81" s="62" customFormat="1" ht="40.200000000000003" customHeight="1" x14ac:dyDescent="0.3">
      <c r="A62" s="38"/>
      <c r="B62" s="468"/>
      <c r="C62" s="459"/>
      <c r="D62" s="609"/>
      <c r="E62" s="612"/>
      <c r="F62" s="612"/>
      <c r="G62" s="612"/>
      <c r="H62" s="612"/>
      <c r="I62" s="612"/>
      <c r="J62" s="705"/>
      <c r="K62" s="489"/>
      <c r="L62" s="474"/>
      <c r="M62" s="477"/>
      <c r="N62" s="480"/>
      <c r="O62" s="483"/>
      <c r="P62" s="521"/>
      <c r="Q62" s="524"/>
      <c r="R62" s="404"/>
      <c r="S62" s="43"/>
      <c r="T62" s="261"/>
      <c r="U62" s="261"/>
      <c r="V62" s="261"/>
      <c r="W62" s="43"/>
      <c r="X62" s="35"/>
      <c r="Y62" s="35"/>
      <c r="Z62" s="35"/>
      <c r="AA62" s="35"/>
      <c r="AB62" s="404"/>
      <c r="AC62" s="527"/>
      <c r="AD62" s="55">
        <f t="shared" si="24"/>
        <v>0</v>
      </c>
      <c r="AE62" s="55">
        <f t="shared" si="24"/>
        <v>0</v>
      </c>
      <c r="AF62" s="55">
        <f t="shared" si="24"/>
        <v>0</v>
      </c>
      <c r="AG62" s="55">
        <f t="shared" si="24"/>
        <v>0</v>
      </c>
      <c r="AH62" s="55">
        <f t="shared" si="24"/>
        <v>0</v>
      </c>
      <c r="AI62" s="55">
        <f t="shared" si="24"/>
        <v>0</v>
      </c>
      <c r="AJ62" s="55">
        <f t="shared" si="24"/>
        <v>0</v>
      </c>
      <c r="AK62" s="404"/>
      <c r="AL62" s="456"/>
      <c r="AM62" s="49">
        <f t="shared" si="2"/>
        <v>0</v>
      </c>
      <c r="AN62" s="52"/>
      <c r="AO62" s="52"/>
      <c r="AP62" s="52"/>
      <c r="AQ62" s="52"/>
      <c r="AR62" s="52"/>
      <c r="AS62" s="52"/>
      <c r="AT62" s="404"/>
      <c r="AU62" s="447"/>
      <c r="AV62" s="49">
        <f t="shared" si="3"/>
        <v>0</v>
      </c>
      <c r="AW62" s="52"/>
      <c r="AX62" s="52"/>
      <c r="AY62" s="52"/>
      <c r="AZ62" s="52"/>
      <c r="BA62" s="52"/>
      <c r="BB62" s="52"/>
      <c r="BC62" s="404"/>
      <c r="BD62" s="450"/>
      <c r="BE62" s="49">
        <f t="shared" si="4"/>
        <v>0</v>
      </c>
      <c r="BF62" s="52"/>
      <c r="BG62" s="52"/>
      <c r="BH62" s="52"/>
      <c r="BI62" s="52"/>
      <c r="BJ62" s="52"/>
      <c r="BK62" s="52"/>
      <c r="BL62" s="404"/>
      <c r="BM62" s="453"/>
      <c r="BN62" s="49">
        <f t="shared" si="5"/>
        <v>0</v>
      </c>
      <c r="BO62" s="52"/>
      <c r="BP62" s="52"/>
      <c r="BQ62" s="52"/>
      <c r="BR62" s="52"/>
      <c r="BS62" s="52"/>
      <c r="BT62" s="52"/>
      <c r="BU62" s="418"/>
      <c r="BV62" s="419"/>
      <c r="BW62" s="419"/>
      <c r="BX62" s="419"/>
      <c r="BY62" s="419"/>
      <c r="BZ62" s="419"/>
      <c r="CA62" s="419"/>
      <c r="CB62" s="419"/>
      <c r="CC62" s="516"/>
    </row>
    <row r="63" spans="1:81" s="62" customFormat="1" ht="40.200000000000003" customHeight="1" x14ac:dyDescent="0.3">
      <c r="A63" s="38"/>
      <c r="B63" s="468"/>
      <c r="C63" s="459"/>
      <c r="D63" s="609"/>
      <c r="E63" s="612"/>
      <c r="F63" s="612"/>
      <c r="G63" s="612"/>
      <c r="H63" s="612"/>
      <c r="I63" s="612"/>
      <c r="J63" s="705"/>
      <c r="K63" s="489"/>
      <c r="L63" s="474"/>
      <c r="M63" s="477"/>
      <c r="N63" s="480"/>
      <c r="O63" s="483"/>
      <c r="P63" s="521"/>
      <c r="Q63" s="524"/>
      <c r="R63" s="404"/>
      <c r="S63" s="43"/>
      <c r="T63" s="261"/>
      <c r="U63" s="261"/>
      <c r="V63" s="261"/>
      <c r="W63" s="43"/>
      <c r="X63" s="35"/>
      <c r="Y63" s="35"/>
      <c r="Z63" s="35"/>
      <c r="AA63" s="35"/>
      <c r="AB63" s="404"/>
      <c r="AC63" s="527"/>
      <c r="AD63" s="55">
        <f t="shared" si="24"/>
        <v>0</v>
      </c>
      <c r="AE63" s="55">
        <f t="shared" si="24"/>
        <v>0</v>
      </c>
      <c r="AF63" s="55">
        <f t="shared" si="24"/>
        <v>0</v>
      </c>
      <c r="AG63" s="55">
        <f t="shared" si="24"/>
        <v>0</v>
      </c>
      <c r="AH63" s="55">
        <f t="shared" si="24"/>
        <v>0</v>
      </c>
      <c r="AI63" s="55">
        <f t="shared" si="24"/>
        <v>0</v>
      </c>
      <c r="AJ63" s="55">
        <f t="shared" si="24"/>
        <v>0</v>
      </c>
      <c r="AK63" s="404"/>
      <c r="AL63" s="456"/>
      <c r="AM63" s="49">
        <f t="shared" si="2"/>
        <v>0</v>
      </c>
      <c r="AN63" s="52"/>
      <c r="AO63" s="52"/>
      <c r="AP63" s="52"/>
      <c r="AQ63" s="52"/>
      <c r="AR63" s="52"/>
      <c r="AS63" s="52"/>
      <c r="AT63" s="404"/>
      <c r="AU63" s="447"/>
      <c r="AV63" s="49">
        <f t="shared" si="3"/>
        <v>0</v>
      </c>
      <c r="AW63" s="52"/>
      <c r="AX63" s="52"/>
      <c r="AY63" s="52"/>
      <c r="AZ63" s="52"/>
      <c r="BA63" s="52"/>
      <c r="BB63" s="52"/>
      <c r="BC63" s="404"/>
      <c r="BD63" s="450"/>
      <c r="BE63" s="49">
        <f t="shared" si="4"/>
        <v>0</v>
      </c>
      <c r="BF63" s="52"/>
      <c r="BG63" s="52"/>
      <c r="BH63" s="52"/>
      <c r="BI63" s="52"/>
      <c r="BJ63" s="52"/>
      <c r="BK63" s="52"/>
      <c r="BL63" s="404"/>
      <c r="BM63" s="453"/>
      <c r="BN63" s="49">
        <f t="shared" si="5"/>
        <v>0</v>
      </c>
      <c r="BO63" s="52"/>
      <c r="BP63" s="52"/>
      <c r="BQ63" s="52"/>
      <c r="BR63" s="52"/>
      <c r="BS63" s="52"/>
      <c r="BT63" s="52"/>
      <c r="BU63" s="418"/>
      <c r="BV63" s="419"/>
      <c r="BW63" s="419"/>
      <c r="BX63" s="419"/>
      <c r="BY63" s="419"/>
      <c r="BZ63" s="419"/>
      <c r="CA63" s="419"/>
      <c r="CB63" s="419"/>
      <c r="CC63" s="516"/>
    </row>
    <row r="64" spans="1:81" s="62" customFormat="1" ht="40.200000000000003" customHeight="1" thickBot="1" x14ac:dyDescent="0.35">
      <c r="A64" s="38"/>
      <c r="B64" s="468"/>
      <c r="C64" s="460"/>
      <c r="D64" s="610"/>
      <c r="E64" s="613"/>
      <c r="F64" s="613"/>
      <c r="G64" s="613"/>
      <c r="H64" s="613"/>
      <c r="I64" s="613"/>
      <c r="J64" s="706"/>
      <c r="K64" s="490"/>
      <c r="L64" s="475"/>
      <c r="M64" s="478"/>
      <c r="N64" s="481"/>
      <c r="O64" s="484"/>
      <c r="P64" s="522"/>
      <c r="Q64" s="525"/>
      <c r="R64" s="405"/>
      <c r="S64" s="44"/>
      <c r="T64" s="262"/>
      <c r="U64" s="262"/>
      <c r="V64" s="262"/>
      <c r="W64" s="44"/>
      <c r="X64" s="36"/>
      <c r="Y64" s="36"/>
      <c r="Z64" s="36"/>
      <c r="AA64" s="36"/>
      <c r="AB64" s="405"/>
      <c r="AC64" s="528"/>
      <c r="AD64" s="56">
        <f t="shared" si="24"/>
        <v>0</v>
      </c>
      <c r="AE64" s="56">
        <f t="shared" si="24"/>
        <v>0</v>
      </c>
      <c r="AF64" s="56">
        <f t="shared" si="24"/>
        <v>0</v>
      </c>
      <c r="AG64" s="56">
        <f t="shared" si="24"/>
        <v>0</v>
      </c>
      <c r="AH64" s="56">
        <f t="shared" si="24"/>
        <v>0</v>
      </c>
      <c r="AI64" s="56">
        <f t="shared" si="24"/>
        <v>0</v>
      </c>
      <c r="AJ64" s="56">
        <f t="shared" si="24"/>
        <v>0</v>
      </c>
      <c r="AK64" s="405"/>
      <c r="AL64" s="457"/>
      <c r="AM64" s="50">
        <f t="shared" si="2"/>
        <v>0</v>
      </c>
      <c r="AN64" s="53"/>
      <c r="AO64" s="53"/>
      <c r="AP64" s="53"/>
      <c r="AQ64" s="53"/>
      <c r="AR64" s="53"/>
      <c r="AS64" s="53"/>
      <c r="AT64" s="405"/>
      <c r="AU64" s="448"/>
      <c r="AV64" s="50">
        <f t="shared" si="3"/>
        <v>0</v>
      </c>
      <c r="AW64" s="53"/>
      <c r="AX64" s="53"/>
      <c r="AY64" s="53"/>
      <c r="AZ64" s="53"/>
      <c r="BA64" s="53"/>
      <c r="BB64" s="53"/>
      <c r="BC64" s="405"/>
      <c r="BD64" s="451"/>
      <c r="BE64" s="50">
        <f t="shared" si="4"/>
        <v>0</v>
      </c>
      <c r="BF64" s="53"/>
      <c r="BG64" s="53"/>
      <c r="BH64" s="53"/>
      <c r="BI64" s="53"/>
      <c r="BJ64" s="53"/>
      <c r="BK64" s="53"/>
      <c r="BL64" s="405"/>
      <c r="BM64" s="454"/>
      <c r="BN64" s="50">
        <f t="shared" si="5"/>
        <v>0</v>
      </c>
      <c r="BO64" s="53"/>
      <c r="BP64" s="53"/>
      <c r="BQ64" s="53"/>
      <c r="BR64" s="53"/>
      <c r="BS64" s="53"/>
      <c r="BT64" s="53"/>
      <c r="BU64" s="517"/>
      <c r="BV64" s="518"/>
      <c r="BW64" s="518"/>
      <c r="BX64" s="518"/>
      <c r="BY64" s="518"/>
      <c r="BZ64" s="518"/>
      <c r="CA64" s="518"/>
      <c r="CB64" s="518"/>
      <c r="CC64" s="519"/>
    </row>
    <row r="65" spans="1:81" s="62" customFormat="1" ht="40.200000000000003" customHeight="1" thickTop="1" x14ac:dyDescent="0.3">
      <c r="A65" s="38"/>
      <c r="B65" s="468"/>
      <c r="C65" s="458" t="s">
        <v>1032</v>
      </c>
      <c r="D65" s="608"/>
      <c r="E65" s="611"/>
      <c r="F65" s="611"/>
      <c r="G65" s="611"/>
      <c r="H65" s="611"/>
      <c r="I65" s="611"/>
      <c r="J65" s="704">
        <v>656</v>
      </c>
      <c r="K65" s="488" t="str">
        <f>+Metas!K749</f>
        <v xml:space="preserve">Avance en la estructuración del Sistema de Información Geográfica </v>
      </c>
      <c r="L65" s="662"/>
      <c r="M65" s="648">
        <f>SUM(N65:Q65)</f>
        <v>0</v>
      </c>
      <c r="N65" s="650"/>
      <c r="O65" s="664"/>
      <c r="P65" s="668"/>
      <c r="Q65" s="640"/>
      <c r="R65" s="403">
        <f>+$J65</f>
        <v>656</v>
      </c>
      <c r="S65" s="253"/>
      <c r="T65" s="260"/>
      <c r="U65" s="260"/>
      <c r="V65" s="260"/>
      <c r="W65" s="42"/>
      <c r="X65" s="34"/>
      <c r="Y65" s="34"/>
      <c r="Z65" s="34"/>
      <c r="AA65" s="34"/>
      <c r="AB65" s="403">
        <f t="shared" ref="AB65" si="55">+$J65</f>
        <v>656</v>
      </c>
      <c r="AC65" s="526">
        <f t="shared" ref="AC65" si="56">+L65</f>
        <v>0</v>
      </c>
      <c r="AD65" s="54">
        <f t="shared" si="24"/>
        <v>0</v>
      </c>
      <c r="AE65" s="54">
        <f t="shared" si="24"/>
        <v>0</v>
      </c>
      <c r="AF65" s="54">
        <f t="shared" si="24"/>
        <v>0</v>
      </c>
      <c r="AG65" s="54">
        <f t="shared" si="24"/>
        <v>0</v>
      </c>
      <c r="AH65" s="54">
        <f t="shared" si="24"/>
        <v>0</v>
      </c>
      <c r="AI65" s="54">
        <f t="shared" si="24"/>
        <v>0</v>
      </c>
      <c r="AJ65" s="54">
        <f t="shared" si="24"/>
        <v>0</v>
      </c>
      <c r="AK65" s="403">
        <f t="shared" ref="AK65" si="57">+$J65</f>
        <v>656</v>
      </c>
      <c r="AL65" s="455">
        <f>+N65</f>
        <v>0</v>
      </c>
      <c r="AM65" s="48">
        <f t="shared" si="2"/>
        <v>0</v>
      </c>
      <c r="AN65" s="51"/>
      <c r="AO65" s="51"/>
      <c r="AP65" s="51"/>
      <c r="AQ65" s="51"/>
      <c r="AR65" s="51"/>
      <c r="AS65" s="51"/>
      <c r="AT65" s="403">
        <f t="shared" ref="AT65" si="58">+$J65</f>
        <v>656</v>
      </c>
      <c r="AU65" s="446">
        <f>+O65</f>
        <v>0</v>
      </c>
      <c r="AV65" s="48">
        <f t="shared" si="3"/>
        <v>0</v>
      </c>
      <c r="AW65" s="51"/>
      <c r="AX65" s="51"/>
      <c r="AY65" s="51"/>
      <c r="AZ65" s="51"/>
      <c r="BA65" s="51"/>
      <c r="BB65" s="51"/>
      <c r="BC65" s="403">
        <f t="shared" ref="BC65" si="59">+$J65</f>
        <v>656</v>
      </c>
      <c r="BD65" s="449">
        <f>+P65</f>
        <v>0</v>
      </c>
      <c r="BE65" s="48">
        <f t="shared" si="4"/>
        <v>0</v>
      </c>
      <c r="BF65" s="51"/>
      <c r="BG65" s="51"/>
      <c r="BH65" s="51"/>
      <c r="BI65" s="51"/>
      <c r="BJ65" s="51"/>
      <c r="BK65" s="51"/>
      <c r="BL65" s="403">
        <f t="shared" ref="BL65" si="60">+$J65</f>
        <v>656</v>
      </c>
      <c r="BM65" s="452">
        <f>+Q65</f>
        <v>0</v>
      </c>
      <c r="BN65" s="48">
        <f t="shared" si="5"/>
        <v>0</v>
      </c>
      <c r="BO65" s="51"/>
      <c r="BP65" s="51"/>
      <c r="BQ65" s="51"/>
      <c r="BR65" s="51"/>
      <c r="BS65" s="51"/>
      <c r="BT65" s="51"/>
      <c r="BU65" s="513"/>
      <c r="BV65" s="514"/>
      <c r="BW65" s="514"/>
      <c r="BX65" s="514"/>
      <c r="BY65" s="514"/>
      <c r="BZ65" s="514"/>
      <c r="CA65" s="514"/>
      <c r="CB65" s="514"/>
      <c r="CC65" s="515"/>
    </row>
    <row r="66" spans="1:81" s="62" customFormat="1" ht="40.200000000000003" customHeight="1" x14ac:dyDescent="0.3">
      <c r="A66" s="38"/>
      <c r="B66" s="468"/>
      <c r="C66" s="459"/>
      <c r="D66" s="609"/>
      <c r="E66" s="612"/>
      <c r="F66" s="612"/>
      <c r="G66" s="612"/>
      <c r="H66" s="612"/>
      <c r="I66" s="612"/>
      <c r="J66" s="705"/>
      <c r="K66" s="489"/>
      <c r="L66" s="663"/>
      <c r="M66" s="649"/>
      <c r="N66" s="651"/>
      <c r="O66" s="665"/>
      <c r="P66" s="669"/>
      <c r="Q66" s="671"/>
      <c r="R66" s="404"/>
      <c r="S66" s="43"/>
      <c r="T66" s="261"/>
      <c r="U66" s="261"/>
      <c r="V66" s="261"/>
      <c r="W66" s="43"/>
      <c r="X66" s="35"/>
      <c r="Y66" s="35"/>
      <c r="Z66" s="35"/>
      <c r="AA66" s="35"/>
      <c r="AB66" s="404"/>
      <c r="AC66" s="527"/>
      <c r="AD66" s="55">
        <f t="shared" si="24"/>
        <v>0</v>
      </c>
      <c r="AE66" s="55">
        <f t="shared" si="24"/>
        <v>0</v>
      </c>
      <c r="AF66" s="55">
        <f t="shared" si="24"/>
        <v>0</v>
      </c>
      <c r="AG66" s="55">
        <f t="shared" si="24"/>
        <v>0</v>
      </c>
      <c r="AH66" s="55">
        <f t="shared" si="24"/>
        <v>0</v>
      </c>
      <c r="AI66" s="55">
        <f t="shared" si="24"/>
        <v>0</v>
      </c>
      <c r="AJ66" s="55">
        <f t="shared" si="24"/>
        <v>0</v>
      </c>
      <c r="AK66" s="404"/>
      <c r="AL66" s="456"/>
      <c r="AM66" s="49">
        <f t="shared" si="2"/>
        <v>0</v>
      </c>
      <c r="AN66" s="52"/>
      <c r="AO66" s="52"/>
      <c r="AP66" s="52"/>
      <c r="AQ66" s="52"/>
      <c r="AR66" s="52"/>
      <c r="AS66" s="52"/>
      <c r="AT66" s="404"/>
      <c r="AU66" s="447"/>
      <c r="AV66" s="49">
        <f t="shared" si="3"/>
        <v>0</v>
      </c>
      <c r="AW66" s="52"/>
      <c r="AX66" s="52"/>
      <c r="AY66" s="52"/>
      <c r="AZ66" s="52"/>
      <c r="BA66" s="52"/>
      <c r="BB66" s="52"/>
      <c r="BC66" s="404"/>
      <c r="BD66" s="450"/>
      <c r="BE66" s="49">
        <f t="shared" si="4"/>
        <v>0</v>
      </c>
      <c r="BF66" s="52"/>
      <c r="BG66" s="52"/>
      <c r="BH66" s="52"/>
      <c r="BI66" s="52"/>
      <c r="BJ66" s="52"/>
      <c r="BK66" s="52"/>
      <c r="BL66" s="404"/>
      <c r="BM66" s="453"/>
      <c r="BN66" s="49">
        <f t="shared" si="5"/>
        <v>0</v>
      </c>
      <c r="BO66" s="52"/>
      <c r="BP66" s="52"/>
      <c r="BQ66" s="52"/>
      <c r="BR66" s="52"/>
      <c r="BS66" s="52"/>
      <c r="BT66" s="52"/>
      <c r="BU66" s="418"/>
      <c r="BV66" s="419"/>
      <c r="BW66" s="419"/>
      <c r="BX66" s="419"/>
      <c r="BY66" s="419"/>
      <c r="BZ66" s="419"/>
      <c r="CA66" s="419"/>
      <c r="CB66" s="419"/>
      <c r="CC66" s="516"/>
    </row>
    <row r="67" spans="1:81" s="62" customFormat="1" ht="40.200000000000003" customHeight="1" x14ac:dyDescent="0.3">
      <c r="A67" s="38"/>
      <c r="B67" s="468"/>
      <c r="C67" s="459"/>
      <c r="D67" s="609"/>
      <c r="E67" s="612"/>
      <c r="F67" s="612"/>
      <c r="G67" s="612"/>
      <c r="H67" s="612"/>
      <c r="I67" s="612"/>
      <c r="J67" s="705"/>
      <c r="K67" s="489"/>
      <c r="L67" s="663"/>
      <c r="M67" s="649"/>
      <c r="N67" s="651"/>
      <c r="O67" s="665"/>
      <c r="P67" s="669"/>
      <c r="Q67" s="671"/>
      <c r="R67" s="404"/>
      <c r="S67" s="43"/>
      <c r="T67" s="261"/>
      <c r="U67" s="261"/>
      <c r="V67" s="261"/>
      <c r="W67" s="43"/>
      <c r="X67" s="35"/>
      <c r="Y67" s="35"/>
      <c r="Z67" s="35"/>
      <c r="AA67" s="35"/>
      <c r="AB67" s="404"/>
      <c r="AC67" s="527"/>
      <c r="AD67" s="55">
        <f t="shared" si="24"/>
        <v>0</v>
      </c>
      <c r="AE67" s="55">
        <f t="shared" si="24"/>
        <v>0</v>
      </c>
      <c r="AF67" s="55">
        <f t="shared" si="24"/>
        <v>0</v>
      </c>
      <c r="AG67" s="55">
        <f t="shared" si="24"/>
        <v>0</v>
      </c>
      <c r="AH67" s="55">
        <f t="shared" si="24"/>
        <v>0</v>
      </c>
      <c r="AI67" s="55">
        <f t="shared" si="24"/>
        <v>0</v>
      </c>
      <c r="AJ67" s="55">
        <f t="shared" si="24"/>
        <v>0</v>
      </c>
      <c r="AK67" s="404"/>
      <c r="AL67" s="456"/>
      <c r="AM67" s="49">
        <f t="shared" si="2"/>
        <v>0</v>
      </c>
      <c r="AN67" s="52"/>
      <c r="AO67" s="52"/>
      <c r="AP67" s="52"/>
      <c r="AQ67" s="52"/>
      <c r="AR67" s="52"/>
      <c r="AS67" s="52"/>
      <c r="AT67" s="404"/>
      <c r="AU67" s="447"/>
      <c r="AV67" s="49">
        <f t="shared" si="3"/>
        <v>0</v>
      </c>
      <c r="AW67" s="52"/>
      <c r="AX67" s="52"/>
      <c r="AY67" s="52"/>
      <c r="AZ67" s="52"/>
      <c r="BA67" s="52"/>
      <c r="BB67" s="52"/>
      <c r="BC67" s="404"/>
      <c r="BD67" s="450"/>
      <c r="BE67" s="49">
        <f t="shared" si="4"/>
        <v>0</v>
      </c>
      <c r="BF67" s="52"/>
      <c r="BG67" s="52"/>
      <c r="BH67" s="52"/>
      <c r="BI67" s="52"/>
      <c r="BJ67" s="52"/>
      <c r="BK67" s="52"/>
      <c r="BL67" s="404"/>
      <c r="BM67" s="453"/>
      <c r="BN67" s="49">
        <f t="shared" si="5"/>
        <v>0</v>
      </c>
      <c r="BO67" s="52"/>
      <c r="BP67" s="52"/>
      <c r="BQ67" s="52"/>
      <c r="BR67" s="52"/>
      <c r="BS67" s="52"/>
      <c r="BT67" s="52"/>
      <c r="BU67" s="418"/>
      <c r="BV67" s="419"/>
      <c r="BW67" s="419"/>
      <c r="BX67" s="419"/>
      <c r="BY67" s="419"/>
      <c r="BZ67" s="419"/>
      <c r="CA67" s="419"/>
      <c r="CB67" s="419"/>
      <c r="CC67" s="516"/>
    </row>
    <row r="68" spans="1:81" s="62" customFormat="1" ht="40.200000000000003" customHeight="1" thickBot="1" x14ac:dyDescent="0.35">
      <c r="A68" s="38"/>
      <c r="B68" s="468"/>
      <c r="C68" s="459"/>
      <c r="D68" s="610"/>
      <c r="E68" s="613"/>
      <c r="F68" s="613"/>
      <c r="G68" s="613"/>
      <c r="H68" s="613"/>
      <c r="I68" s="613"/>
      <c r="J68" s="706"/>
      <c r="K68" s="490"/>
      <c r="L68" s="673"/>
      <c r="M68" s="674"/>
      <c r="N68" s="666"/>
      <c r="O68" s="667"/>
      <c r="P68" s="670"/>
      <c r="Q68" s="672"/>
      <c r="R68" s="405"/>
      <c r="S68" s="44"/>
      <c r="T68" s="262"/>
      <c r="U68" s="262"/>
      <c r="V68" s="262"/>
      <c r="W68" s="44"/>
      <c r="X68" s="36"/>
      <c r="Y68" s="36"/>
      <c r="Z68" s="36"/>
      <c r="AA68" s="36"/>
      <c r="AB68" s="405"/>
      <c r="AC68" s="528"/>
      <c r="AD68" s="56">
        <f t="shared" si="24"/>
        <v>0</v>
      </c>
      <c r="AE68" s="56">
        <f t="shared" si="24"/>
        <v>0</v>
      </c>
      <c r="AF68" s="56">
        <f t="shared" si="24"/>
        <v>0</v>
      </c>
      <c r="AG68" s="56">
        <f t="shared" si="24"/>
        <v>0</v>
      </c>
      <c r="AH68" s="56">
        <f t="shared" si="24"/>
        <v>0</v>
      </c>
      <c r="AI68" s="56">
        <f t="shared" si="24"/>
        <v>0</v>
      </c>
      <c r="AJ68" s="56">
        <f t="shared" si="24"/>
        <v>0</v>
      </c>
      <c r="AK68" s="405"/>
      <c r="AL68" s="457"/>
      <c r="AM68" s="50">
        <f t="shared" si="2"/>
        <v>0</v>
      </c>
      <c r="AN68" s="53"/>
      <c r="AO68" s="53"/>
      <c r="AP68" s="53"/>
      <c r="AQ68" s="53"/>
      <c r="AR68" s="53"/>
      <c r="AS68" s="53"/>
      <c r="AT68" s="405"/>
      <c r="AU68" s="448"/>
      <c r="AV68" s="50">
        <f t="shared" si="3"/>
        <v>0</v>
      </c>
      <c r="AW68" s="53"/>
      <c r="AX68" s="53"/>
      <c r="AY68" s="53"/>
      <c r="AZ68" s="53"/>
      <c r="BA68" s="53"/>
      <c r="BB68" s="53"/>
      <c r="BC68" s="405"/>
      <c r="BD68" s="451"/>
      <c r="BE68" s="50">
        <f t="shared" si="4"/>
        <v>0</v>
      </c>
      <c r="BF68" s="53"/>
      <c r="BG68" s="53"/>
      <c r="BH68" s="53"/>
      <c r="BI68" s="53"/>
      <c r="BJ68" s="53"/>
      <c r="BK68" s="53"/>
      <c r="BL68" s="405"/>
      <c r="BM68" s="454"/>
      <c r="BN68" s="50">
        <f t="shared" si="5"/>
        <v>0</v>
      </c>
      <c r="BO68" s="53"/>
      <c r="BP68" s="53"/>
      <c r="BQ68" s="53"/>
      <c r="BR68" s="53"/>
      <c r="BS68" s="53"/>
      <c r="BT68" s="53"/>
      <c r="BU68" s="517"/>
      <c r="BV68" s="518"/>
      <c r="BW68" s="518"/>
      <c r="BX68" s="518"/>
      <c r="BY68" s="518"/>
      <c r="BZ68" s="518"/>
      <c r="CA68" s="518"/>
      <c r="CB68" s="518"/>
      <c r="CC68" s="519"/>
    </row>
    <row r="69" spans="1:81" s="62" customFormat="1" ht="40.200000000000003" customHeight="1" thickTop="1" x14ac:dyDescent="0.3">
      <c r="A69" s="38"/>
      <c r="B69" s="468"/>
      <c r="C69" s="459"/>
      <c r="D69" s="608"/>
      <c r="E69" s="611"/>
      <c r="F69" s="611"/>
      <c r="G69" s="611"/>
      <c r="H69" s="611"/>
      <c r="I69" s="611"/>
      <c r="J69" s="704">
        <v>657</v>
      </c>
      <c r="K69" s="488" t="str">
        <f>+Metas!K750</f>
        <v>Avance en la Construcción de la IDE (Infraestructura de Datos Espaciales) de la Gobernación</v>
      </c>
      <c r="L69" s="662"/>
      <c r="M69" s="648">
        <f t="shared" ref="M69:M89" si="61">SUM(N69:Q69)</f>
        <v>0</v>
      </c>
      <c r="N69" s="650"/>
      <c r="O69" s="664"/>
      <c r="P69" s="668"/>
      <c r="Q69" s="640"/>
      <c r="R69" s="403">
        <f>+$J69</f>
        <v>657</v>
      </c>
      <c r="S69" s="253"/>
      <c r="T69" s="260"/>
      <c r="U69" s="260"/>
      <c r="V69" s="260"/>
      <c r="W69" s="42"/>
      <c r="X69" s="34"/>
      <c r="Y69" s="34"/>
      <c r="Z69" s="34"/>
      <c r="AA69" s="34"/>
      <c r="AB69" s="403">
        <f t="shared" ref="AB69" si="62">+$J69</f>
        <v>657</v>
      </c>
      <c r="AC69" s="526">
        <f t="shared" ref="AC69" si="63">+L69</f>
        <v>0</v>
      </c>
      <c r="AD69" s="54">
        <f t="shared" si="24"/>
        <v>0</v>
      </c>
      <c r="AE69" s="54">
        <f t="shared" si="24"/>
        <v>0</v>
      </c>
      <c r="AF69" s="54">
        <f t="shared" si="24"/>
        <v>0</v>
      </c>
      <c r="AG69" s="54">
        <f t="shared" si="24"/>
        <v>0</v>
      </c>
      <c r="AH69" s="54">
        <f t="shared" si="24"/>
        <v>0</v>
      </c>
      <c r="AI69" s="54">
        <f t="shared" si="24"/>
        <v>0</v>
      </c>
      <c r="AJ69" s="54">
        <f t="shared" si="24"/>
        <v>0</v>
      </c>
      <c r="AK69" s="403">
        <f t="shared" ref="AK69" si="64">+$J69</f>
        <v>657</v>
      </c>
      <c r="AL69" s="455">
        <f t="shared" ref="AL69:AL89" si="65">+N69</f>
        <v>0</v>
      </c>
      <c r="AM69" s="48">
        <f t="shared" si="2"/>
        <v>0</v>
      </c>
      <c r="AN69" s="51"/>
      <c r="AO69" s="51"/>
      <c r="AP69" s="51"/>
      <c r="AQ69" s="51"/>
      <c r="AR69" s="51"/>
      <c r="AS69" s="51"/>
      <c r="AT69" s="403">
        <f t="shared" ref="AT69" si="66">+$J69</f>
        <v>657</v>
      </c>
      <c r="AU69" s="446">
        <f t="shared" ref="AU69:AU89" si="67">+O69</f>
        <v>0</v>
      </c>
      <c r="AV69" s="48">
        <f t="shared" si="3"/>
        <v>0</v>
      </c>
      <c r="AW69" s="51"/>
      <c r="AX69" s="51"/>
      <c r="AY69" s="51"/>
      <c r="AZ69" s="51"/>
      <c r="BA69" s="51"/>
      <c r="BB69" s="51"/>
      <c r="BC69" s="403">
        <f t="shared" ref="BC69" si="68">+$J69</f>
        <v>657</v>
      </c>
      <c r="BD69" s="449">
        <f t="shared" ref="BD69:BD89" si="69">+P69</f>
        <v>0</v>
      </c>
      <c r="BE69" s="48">
        <f t="shared" si="4"/>
        <v>0</v>
      </c>
      <c r="BF69" s="51"/>
      <c r="BG69" s="51"/>
      <c r="BH69" s="51"/>
      <c r="BI69" s="51"/>
      <c r="BJ69" s="51"/>
      <c r="BK69" s="51"/>
      <c r="BL69" s="403">
        <f t="shared" ref="BL69" si="70">+$J69</f>
        <v>657</v>
      </c>
      <c r="BM69" s="452">
        <f t="shared" ref="BM69:BM89" si="71">+Q69</f>
        <v>0</v>
      </c>
      <c r="BN69" s="48">
        <f t="shared" si="5"/>
        <v>0</v>
      </c>
      <c r="BO69" s="51"/>
      <c r="BP69" s="51"/>
      <c r="BQ69" s="51"/>
      <c r="BR69" s="51"/>
      <c r="BS69" s="51"/>
      <c r="BT69" s="51"/>
      <c r="BU69" s="513"/>
      <c r="BV69" s="514"/>
      <c r="BW69" s="514"/>
      <c r="BX69" s="514"/>
      <c r="BY69" s="514"/>
      <c r="BZ69" s="514"/>
      <c r="CA69" s="514"/>
      <c r="CB69" s="514"/>
      <c r="CC69" s="515"/>
    </row>
    <row r="70" spans="1:81" s="62" customFormat="1" ht="40.200000000000003" customHeight="1" x14ac:dyDescent="0.3">
      <c r="A70" s="38"/>
      <c r="B70" s="468"/>
      <c r="C70" s="459"/>
      <c r="D70" s="609"/>
      <c r="E70" s="612"/>
      <c r="F70" s="612"/>
      <c r="G70" s="612"/>
      <c r="H70" s="612"/>
      <c r="I70" s="612"/>
      <c r="J70" s="705"/>
      <c r="K70" s="489"/>
      <c r="L70" s="663"/>
      <c r="M70" s="649"/>
      <c r="N70" s="651"/>
      <c r="O70" s="665"/>
      <c r="P70" s="669"/>
      <c r="Q70" s="671"/>
      <c r="R70" s="404"/>
      <c r="S70" s="43"/>
      <c r="T70" s="261"/>
      <c r="U70" s="261"/>
      <c r="V70" s="261"/>
      <c r="W70" s="43"/>
      <c r="X70" s="35"/>
      <c r="Y70" s="35"/>
      <c r="Z70" s="35"/>
      <c r="AA70" s="35"/>
      <c r="AB70" s="404"/>
      <c r="AC70" s="527"/>
      <c r="AD70" s="55">
        <f t="shared" si="24"/>
        <v>0</v>
      </c>
      <c r="AE70" s="55">
        <f t="shared" si="24"/>
        <v>0</v>
      </c>
      <c r="AF70" s="55">
        <f t="shared" si="24"/>
        <v>0</v>
      </c>
      <c r="AG70" s="55">
        <f t="shared" si="24"/>
        <v>0</v>
      </c>
      <c r="AH70" s="55">
        <f t="shared" si="24"/>
        <v>0</v>
      </c>
      <c r="AI70" s="55">
        <f t="shared" si="24"/>
        <v>0</v>
      </c>
      <c r="AJ70" s="55">
        <f t="shared" si="24"/>
        <v>0</v>
      </c>
      <c r="AK70" s="404"/>
      <c r="AL70" s="456"/>
      <c r="AM70" s="49">
        <f t="shared" si="2"/>
        <v>0</v>
      </c>
      <c r="AN70" s="52"/>
      <c r="AO70" s="52"/>
      <c r="AP70" s="52"/>
      <c r="AQ70" s="52"/>
      <c r="AR70" s="52"/>
      <c r="AS70" s="52"/>
      <c r="AT70" s="404"/>
      <c r="AU70" s="447"/>
      <c r="AV70" s="49">
        <f t="shared" si="3"/>
        <v>0</v>
      </c>
      <c r="AW70" s="52"/>
      <c r="AX70" s="52"/>
      <c r="AY70" s="52"/>
      <c r="AZ70" s="52"/>
      <c r="BA70" s="52"/>
      <c r="BB70" s="52"/>
      <c r="BC70" s="404"/>
      <c r="BD70" s="450"/>
      <c r="BE70" s="49">
        <f t="shared" si="4"/>
        <v>0</v>
      </c>
      <c r="BF70" s="52"/>
      <c r="BG70" s="52"/>
      <c r="BH70" s="52"/>
      <c r="BI70" s="52"/>
      <c r="BJ70" s="52"/>
      <c r="BK70" s="52"/>
      <c r="BL70" s="404"/>
      <c r="BM70" s="453"/>
      <c r="BN70" s="49">
        <f t="shared" si="5"/>
        <v>0</v>
      </c>
      <c r="BO70" s="52"/>
      <c r="BP70" s="52"/>
      <c r="BQ70" s="52"/>
      <c r="BR70" s="52"/>
      <c r="BS70" s="52"/>
      <c r="BT70" s="52"/>
      <c r="BU70" s="418"/>
      <c r="BV70" s="419"/>
      <c r="BW70" s="419"/>
      <c r="BX70" s="419"/>
      <c r="BY70" s="419"/>
      <c r="BZ70" s="419"/>
      <c r="CA70" s="419"/>
      <c r="CB70" s="419"/>
      <c r="CC70" s="516"/>
    </row>
    <row r="71" spans="1:81" s="62" customFormat="1" ht="40.200000000000003" customHeight="1" x14ac:dyDescent="0.3">
      <c r="A71" s="38"/>
      <c r="B71" s="468"/>
      <c r="C71" s="459"/>
      <c r="D71" s="609"/>
      <c r="E71" s="612"/>
      <c r="F71" s="612"/>
      <c r="G71" s="612"/>
      <c r="H71" s="612"/>
      <c r="I71" s="612"/>
      <c r="J71" s="705"/>
      <c r="K71" s="489"/>
      <c r="L71" s="663"/>
      <c r="M71" s="649"/>
      <c r="N71" s="651"/>
      <c r="O71" s="665"/>
      <c r="P71" s="669"/>
      <c r="Q71" s="671"/>
      <c r="R71" s="404"/>
      <c r="S71" s="43"/>
      <c r="T71" s="261"/>
      <c r="U71" s="261"/>
      <c r="V71" s="261"/>
      <c r="W71" s="43"/>
      <c r="X71" s="35"/>
      <c r="Y71" s="35"/>
      <c r="Z71" s="35"/>
      <c r="AA71" s="35"/>
      <c r="AB71" s="404"/>
      <c r="AC71" s="527"/>
      <c r="AD71" s="55">
        <f t="shared" si="24"/>
        <v>0</v>
      </c>
      <c r="AE71" s="55">
        <f t="shared" si="24"/>
        <v>0</v>
      </c>
      <c r="AF71" s="55">
        <f t="shared" si="24"/>
        <v>0</v>
      </c>
      <c r="AG71" s="55">
        <f t="shared" si="24"/>
        <v>0</v>
      </c>
      <c r="AH71" s="55">
        <f t="shared" si="24"/>
        <v>0</v>
      </c>
      <c r="AI71" s="55">
        <f t="shared" si="24"/>
        <v>0</v>
      </c>
      <c r="AJ71" s="55">
        <f t="shared" si="24"/>
        <v>0</v>
      </c>
      <c r="AK71" s="404"/>
      <c r="AL71" s="456"/>
      <c r="AM71" s="49">
        <f t="shared" si="2"/>
        <v>0</v>
      </c>
      <c r="AN71" s="52"/>
      <c r="AO71" s="52"/>
      <c r="AP71" s="52"/>
      <c r="AQ71" s="52"/>
      <c r="AR71" s="52"/>
      <c r="AS71" s="52"/>
      <c r="AT71" s="404"/>
      <c r="AU71" s="447"/>
      <c r="AV71" s="49">
        <f t="shared" si="3"/>
        <v>0</v>
      </c>
      <c r="AW71" s="52"/>
      <c r="AX71" s="52"/>
      <c r="AY71" s="52"/>
      <c r="AZ71" s="52"/>
      <c r="BA71" s="52"/>
      <c r="BB71" s="52"/>
      <c r="BC71" s="404"/>
      <c r="BD71" s="450"/>
      <c r="BE71" s="49">
        <f t="shared" si="4"/>
        <v>0</v>
      </c>
      <c r="BF71" s="52"/>
      <c r="BG71" s="52"/>
      <c r="BH71" s="52"/>
      <c r="BI71" s="52"/>
      <c r="BJ71" s="52"/>
      <c r="BK71" s="52"/>
      <c r="BL71" s="404"/>
      <c r="BM71" s="453"/>
      <c r="BN71" s="49">
        <f t="shared" si="5"/>
        <v>0</v>
      </c>
      <c r="BO71" s="52"/>
      <c r="BP71" s="52"/>
      <c r="BQ71" s="52"/>
      <c r="BR71" s="52"/>
      <c r="BS71" s="52"/>
      <c r="BT71" s="52"/>
      <c r="BU71" s="418"/>
      <c r="BV71" s="419"/>
      <c r="BW71" s="419"/>
      <c r="BX71" s="419"/>
      <c r="BY71" s="419"/>
      <c r="BZ71" s="419"/>
      <c r="CA71" s="419"/>
      <c r="CB71" s="419"/>
      <c r="CC71" s="516"/>
    </row>
    <row r="72" spans="1:81" s="62" customFormat="1" ht="40.200000000000003" customHeight="1" thickBot="1" x14ac:dyDescent="0.35">
      <c r="A72" s="38"/>
      <c r="B72" s="468"/>
      <c r="C72" s="459"/>
      <c r="D72" s="610"/>
      <c r="E72" s="613"/>
      <c r="F72" s="613"/>
      <c r="G72" s="613"/>
      <c r="H72" s="613"/>
      <c r="I72" s="613"/>
      <c r="J72" s="706"/>
      <c r="K72" s="490"/>
      <c r="L72" s="673"/>
      <c r="M72" s="674"/>
      <c r="N72" s="666"/>
      <c r="O72" s="667"/>
      <c r="P72" s="670"/>
      <c r="Q72" s="672"/>
      <c r="R72" s="405"/>
      <c r="S72" s="44"/>
      <c r="T72" s="262"/>
      <c r="U72" s="262"/>
      <c r="V72" s="262"/>
      <c r="W72" s="44"/>
      <c r="X72" s="36"/>
      <c r="Y72" s="36"/>
      <c r="Z72" s="36"/>
      <c r="AA72" s="36"/>
      <c r="AB72" s="405"/>
      <c r="AC72" s="528"/>
      <c r="AD72" s="56">
        <f t="shared" si="24"/>
        <v>0</v>
      </c>
      <c r="AE72" s="56">
        <f t="shared" si="24"/>
        <v>0</v>
      </c>
      <c r="AF72" s="56">
        <f t="shared" si="24"/>
        <v>0</v>
      </c>
      <c r="AG72" s="56">
        <f t="shared" si="24"/>
        <v>0</v>
      </c>
      <c r="AH72" s="56">
        <f t="shared" si="24"/>
        <v>0</v>
      </c>
      <c r="AI72" s="56">
        <f t="shared" si="24"/>
        <v>0</v>
      </c>
      <c r="AJ72" s="56">
        <f t="shared" si="24"/>
        <v>0</v>
      </c>
      <c r="AK72" s="405"/>
      <c r="AL72" s="457"/>
      <c r="AM72" s="50">
        <f t="shared" si="2"/>
        <v>0</v>
      </c>
      <c r="AN72" s="53"/>
      <c r="AO72" s="53"/>
      <c r="AP72" s="53"/>
      <c r="AQ72" s="53"/>
      <c r="AR72" s="53"/>
      <c r="AS72" s="53"/>
      <c r="AT72" s="405"/>
      <c r="AU72" s="448"/>
      <c r="AV72" s="50">
        <f t="shared" si="3"/>
        <v>0</v>
      </c>
      <c r="AW72" s="53"/>
      <c r="AX72" s="53"/>
      <c r="AY72" s="53"/>
      <c r="AZ72" s="53"/>
      <c r="BA72" s="53"/>
      <c r="BB72" s="53"/>
      <c r="BC72" s="405"/>
      <c r="BD72" s="451"/>
      <c r="BE72" s="50">
        <f t="shared" si="4"/>
        <v>0</v>
      </c>
      <c r="BF72" s="53"/>
      <c r="BG72" s="53"/>
      <c r="BH72" s="53"/>
      <c r="BI72" s="53"/>
      <c r="BJ72" s="53"/>
      <c r="BK72" s="53"/>
      <c r="BL72" s="405"/>
      <c r="BM72" s="454"/>
      <c r="BN72" s="50">
        <f t="shared" si="5"/>
        <v>0</v>
      </c>
      <c r="BO72" s="53"/>
      <c r="BP72" s="53"/>
      <c r="BQ72" s="53"/>
      <c r="BR72" s="53"/>
      <c r="BS72" s="53"/>
      <c r="BT72" s="53"/>
      <c r="BU72" s="517"/>
      <c r="BV72" s="518"/>
      <c r="BW72" s="518"/>
      <c r="BX72" s="518"/>
      <c r="BY72" s="518"/>
      <c r="BZ72" s="518"/>
      <c r="CA72" s="518"/>
      <c r="CB72" s="518"/>
      <c r="CC72" s="519"/>
    </row>
    <row r="73" spans="1:81" s="62" customFormat="1" ht="40.200000000000003" customHeight="1" thickTop="1" x14ac:dyDescent="0.3">
      <c r="A73" s="38"/>
      <c r="B73" s="468"/>
      <c r="C73" s="459"/>
      <c r="D73" s="608"/>
      <c r="E73" s="611"/>
      <c r="F73" s="611"/>
      <c r="G73" s="611"/>
      <c r="H73" s="611"/>
      <c r="I73" s="611"/>
      <c r="J73" s="704">
        <v>658</v>
      </c>
      <c r="K73" s="488" t="str">
        <f>+Metas!K751</f>
        <v>Acuerdos de Intercambio de Información geográfica con las entidades Nacionales, Departamentales, Municipales elaborados</v>
      </c>
      <c r="L73" s="473"/>
      <c r="M73" s="476">
        <f t="shared" si="61"/>
        <v>0</v>
      </c>
      <c r="N73" s="479"/>
      <c r="O73" s="482"/>
      <c r="P73" s="520"/>
      <c r="Q73" s="523"/>
      <c r="R73" s="403">
        <f>+$J73</f>
        <v>658</v>
      </c>
      <c r="S73" s="253"/>
      <c r="T73" s="260"/>
      <c r="U73" s="260"/>
      <c r="V73" s="260"/>
      <c r="W73" s="42"/>
      <c r="X73" s="34"/>
      <c r="Y73" s="34"/>
      <c r="Z73" s="34"/>
      <c r="AA73" s="34"/>
      <c r="AB73" s="403">
        <f t="shared" ref="AB73" si="72">+$J73</f>
        <v>658</v>
      </c>
      <c r="AC73" s="526">
        <f t="shared" ref="AC73" si="73">+L73</f>
        <v>0</v>
      </c>
      <c r="AD73" s="54">
        <f t="shared" si="24"/>
        <v>0</v>
      </c>
      <c r="AE73" s="54">
        <f t="shared" si="24"/>
        <v>0</v>
      </c>
      <c r="AF73" s="54">
        <f t="shared" si="24"/>
        <v>0</v>
      </c>
      <c r="AG73" s="54">
        <f t="shared" si="24"/>
        <v>0</v>
      </c>
      <c r="AH73" s="54">
        <f t="shared" si="24"/>
        <v>0</v>
      </c>
      <c r="AI73" s="54">
        <f t="shared" si="24"/>
        <v>0</v>
      </c>
      <c r="AJ73" s="54">
        <f t="shared" si="24"/>
        <v>0</v>
      </c>
      <c r="AK73" s="403">
        <f t="shared" ref="AK73" si="74">+$J73</f>
        <v>658</v>
      </c>
      <c r="AL73" s="455">
        <f t="shared" si="65"/>
        <v>0</v>
      </c>
      <c r="AM73" s="48">
        <f t="shared" si="2"/>
        <v>0</v>
      </c>
      <c r="AN73" s="51"/>
      <c r="AO73" s="51"/>
      <c r="AP73" s="51"/>
      <c r="AQ73" s="51"/>
      <c r="AR73" s="51"/>
      <c r="AS73" s="51"/>
      <c r="AT73" s="403">
        <f t="shared" ref="AT73" si="75">+$J73</f>
        <v>658</v>
      </c>
      <c r="AU73" s="446">
        <f t="shared" si="67"/>
        <v>0</v>
      </c>
      <c r="AV73" s="48">
        <f t="shared" si="3"/>
        <v>0</v>
      </c>
      <c r="AW73" s="51"/>
      <c r="AX73" s="51"/>
      <c r="AY73" s="51"/>
      <c r="AZ73" s="51"/>
      <c r="BA73" s="51"/>
      <c r="BB73" s="51"/>
      <c r="BC73" s="403">
        <f t="shared" ref="BC73" si="76">+$J73</f>
        <v>658</v>
      </c>
      <c r="BD73" s="449">
        <f t="shared" si="69"/>
        <v>0</v>
      </c>
      <c r="BE73" s="48">
        <f t="shared" si="4"/>
        <v>0</v>
      </c>
      <c r="BF73" s="51"/>
      <c r="BG73" s="51"/>
      <c r="BH73" s="51"/>
      <c r="BI73" s="51"/>
      <c r="BJ73" s="51"/>
      <c r="BK73" s="51"/>
      <c r="BL73" s="403">
        <f t="shared" ref="BL73" si="77">+$J73</f>
        <v>658</v>
      </c>
      <c r="BM73" s="452">
        <f t="shared" si="71"/>
        <v>0</v>
      </c>
      <c r="BN73" s="48">
        <f t="shared" si="5"/>
        <v>0</v>
      </c>
      <c r="BO73" s="51"/>
      <c r="BP73" s="51"/>
      <c r="BQ73" s="51"/>
      <c r="BR73" s="51"/>
      <c r="BS73" s="51"/>
      <c r="BT73" s="51"/>
      <c r="BU73" s="513"/>
      <c r="BV73" s="514"/>
      <c r="BW73" s="514"/>
      <c r="BX73" s="514"/>
      <c r="BY73" s="514"/>
      <c r="BZ73" s="514"/>
      <c r="CA73" s="514"/>
      <c r="CB73" s="514"/>
      <c r="CC73" s="515"/>
    </row>
    <row r="74" spans="1:81" s="62" customFormat="1" ht="40.200000000000003" customHeight="1" x14ac:dyDescent="0.3">
      <c r="A74" s="38"/>
      <c r="B74" s="468"/>
      <c r="C74" s="459"/>
      <c r="D74" s="609"/>
      <c r="E74" s="612"/>
      <c r="F74" s="612"/>
      <c r="G74" s="612"/>
      <c r="H74" s="612"/>
      <c r="I74" s="612"/>
      <c r="J74" s="705"/>
      <c r="K74" s="489"/>
      <c r="L74" s="474"/>
      <c r="M74" s="477"/>
      <c r="N74" s="480"/>
      <c r="O74" s="483"/>
      <c r="P74" s="521"/>
      <c r="Q74" s="524"/>
      <c r="R74" s="404"/>
      <c r="S74" s="43"/>
      <c r="T74" s="261"/>
      <c r="U74" s="261"/>
      <c r="V74" s="261"/>
      <c r="W74" s="43"/>
      <c r="X74" s="35"/>
      <c r="Y74" s="35"/>
      <c r="Z74" s="35"/>
      <c r="AA74" s="35"/>
      <c r="AB74" s="404"/>
      <c r="AC74" s="527"/>
      <c r="AD74" s="55">
        <f t="shared" si="24"/>
        <v>0</v>
      </c>
      <c r="AE74" s="55">
        <f t="shared" si="24"/>
        <v>0</v>
      </c>
      <c r="AF74" s="55">
        <f t="shared" si="24"/>
        <v>0</v>
      </c>
      <c r="AG74" s="55">
        <f t="shared" si="24"/>
        <v>0</v>
      </c>
      <c r="AH74" s="55">
        <f t="shared" si="24"/>
        <v>0</v>
      </c>
      <c r="AI74" s="55">
        <f t="shared" si="24"/>
        <v>0</v>
      </c>
      <c r="AJ74" s="55">
        <f t="shared" si="24"/>
        <v>0</v>
      </c>
      <c r="AK74" s="404"/>
      <c r="AL74" s="456"/>
      <c r="AM74" s="49">
        <f t="shared" si="2"/>
        <v>0</v>
      </c>
      <c r="AN74" s="52"/>
      <c r="AO74" s="52"/>
      <c r="AP74" s="52"/>
      <c r="AQ74" s="52"/>
      <c r="AR74" s="52"/>
      <c r="AS74" s="52"/>
      <c r="AT74" s="404"/>
      <c r="AU74" s="447"/>
      <c r="AV74" s="49">
        <f t="shared" si="3"/>
        <v>0</v>
      </c>
      <c r="AW74" s="52"/>
      <c r="AX74" s="52"/>
      <c r="AY74" s="52"/>
      <c r="AZ74" s="52"/>
      <c r="BA74" s="52"/>
      <c r="BB74" s="52"/>
      <c r="BC74" s="404"/>
      <c r="BD74" s="450"/>
      <c r="BE74" s="49">
        <f t="shared" si="4"/>
        <v>0</v>
      </c>
      <c r="BF74" s="52"/>
      <c r="BG74" s="52"/>
      <c r="BH74" s="52"/>
      <c r="BI74" s="52"/>
      <c r="BJ74" s="52"/>
      <c r="BK74" s="52"/>
      <c r="BL74" s="404"/>
      <c r="BM74" s="453"/>
      <c r="BN74" s="49">
        <f t="shared" si="5"/>
        <v>0</v>
      </c>
      <c r="BO74" s="52"/>
      <c r="BP74" s="52"/>
      <c r="BQ74" s="52"/>
      <c r="BR74" s="52"/>
      <c r="BS74" s="52"/>
      <c r="BT74" s="52"/>
      <c r="BU74" s="418"/>
      <c r="BV74" s="419"/>
      <c r="BW74" s="419"/>
      <c r="BX74" s="419"/>
      <c r="BY74" s="419"/>
      <c r="BZ74" s="419"/>
      <c r="CA74" s="419"/>
      <c r="CB74" s="419"/>
      <c r="CC74" s="516"/>
    </row>
    <row r="75" spans="1:81" s="62" customFormat="1" ht="40.200000000000003" customHeight="1" x14ac:dyDescent="0.3">
      <c r="A75" s="38"/>
      <c r="B75" s="468"/>
      <c r="C75" s="459"/>
      <c r="D75" s="609"/>
      <c r="E75" s="612"/>
      <c r="F75" s="612"/>
      <c r="G75" s="612"/>
      <c r="H75" s="612"/>
      <c r="I75" s="612"/>
      <c r="J75" s="705"/>
      <c r="K75" s="489"/>
      <c r="L75" s="474"/>
      <c r="M75" s="477"/>
      <c r="N75" s="480"/>
      <c r="O75" s="483"/>
      <c r="P75" s="521"/>
      <c r="Q75" s="524"/>
      <c r="R75" s="404"/>
      <c r="S75" s="43"/>
      <c r="T75" s="261"/>
      <c r="U75" s="261"/>
      <c r="V75" s="261"/>
      <c r="W75" s="43"/>
      <c r="X75" s="35"/>
      <c r="Y75" s="35"/>
      <c r="Z75" s="35"/>
      <c r="AA75" s="35"/>
      <c r="AB75" s="404"/>
      <c r="AC75" s="527"/>
      <c r="AD75" s="55">
        <f t="shared" si="24"/>
        <v>0</v>
      </c>
      <c r="AE75" s="55">
        <f t="shared" si="24"/>
        <v>0</v>
      </c>
      <c r="AF75" s="55">
        <f t="shared" si="24"/>
        <v>0</v>
      </c>
      <c r="AG75" s="55">
        <f t="shared" si="24"/>
        <v>0</v>
      </c>
      <c r="AH75" s="55">
        <f t="shared" si="24"/>
        <v>0</v>
      </c>
      <c r="AI75" s="55">
        <f t="shared" si="24"/>
        <v>0</v>
      </c>
      <c r="AJ75" s="55">
        <f t="shared" si="24"/>
        <v>0</v>
      </c>
      <c r="AK75" s="404"/>
      <c r="AL75" s="456"/>
      <c r="AM75" s="49">
        <f t="shared" si="2"/>
        <v>0</v>
      </c>
      <c r="AN75" s="52"/>
      <c r="AO75" s="52"/>
      <c r="AP75" s="52"/>
      <c r="AQ75" s="52"/>
      <c r="AR75" s="52"/>
      <c r="AS75" s="52"/>
      <c r="AT75" s="404"/>
      <c r="AU75" s="447"/>
      <c r="AV75" s="49">
        <f t="shared" si="3"/>
        <v>0</v>
      </c>
      <c r="AW75" s="52"/>
      <c r="AX75" s="52"/>
      <c r="AY75" s="52"/>
      <c r="AZ75" s="52"/>
      <c r="BA75" s="52"/>
      <c r="BB75" s="52"/>
      <c r="BC75" s="404"/>
      <c r="BD75" s="450"/>
      <c r="BE75" s="49">
        <f t="shared" si="4"/>
        <v>0</v>
      </c>
      <c r="BF75" s="52"/>
      <c r="BG75" s="52"/>
      <c r="BH75" s="52"/>
      <c r="BI75" s="52"/>
      <c r="BJ75" s="52"/>
      <c r="BK75" s="52"/>
      <c r="BL75" s="404"/>
      <c r="BM75" s="453"/>
      <c r="BN75" s="49">
        <f t="shared" si="5"/>
        <v>0</v>
      </c>
      <c r="BO75" s="52"/>
      <c r="BP75" s="52"/>
      <c r="BQ75" s="52"/>
      <c r="BR75" s="52"/>
      <c r="BS75" s="52"/>
      <c r="BT75" s="52"/>
      <c r="BU75" s="418"/>
      <c r="BV75" s="419"/>
      <c r="BW75" s="419"/>
      <c r="BX75" s="419"/>
      <c r="BY75" s="419"/>
      <c r="BZ75" s="419"/>
      <c r="CA75" s="419"/>
      <c r="CB75" s="419"/>
      <c r="CC75" s="516"/>
    </row>
    <row r="76" spans="1:81" s="62" customFormat="1" ht="40.200000000000003" customHeight="1" thickBot="1" x14ac:dyDescent="0.35">
      <c r="A76" s="38"/>
      <c r="B76" s="468"/>
      <c r="C76" s="459"/>
      <c r="D76" s="610"/>
      <c r="E76" s="613"/>
      <c r="F76" s="613"/>
      <c r="G76" s="613"/>
      <c r="H76" s="613"/>
      <c r="I76" s="613"/>
      <c r="J76" s="706"/>
      <c r="K76" s="490"/>
      <c r="L76" s="475"/>
      <c r="M76" s="478"/>
      <c r="N76" s="481"/>
      <c r="O76" s="484"/>
      <c r="P76" s="522"/>
      <c r="Q76" s="525"/>
      <c r="R76" s="405"/>
      <c r="S76" s="44"/>
      <c r="T76" s="262"/>
      <c r="U76" s="262"/>
      <c r="V76" s="262"/>
      <c r="W76" s="44"/>
      <c r="X76" s="36"/>
      <c r="Y76" s="36"/>
      <c r="Z76" s="36"/>
      <c r="AA76" s="36"/>
      <c r="AB76" s="405"/>
      <c r="AC76" s="528"/>
      <c r="AD76" s="56">
        <f t="shared" si="24"/>
        <v>0</v>
      </c>
      <c r="AE76" s="56">
        <f t="shared" si="24"/>
        <v>0</v>
      </c>
      <c r="AF76" s="56">
        <f t="shared" si="24"/>
        <v>0</v>
      </c>
      <c r="AG76" s="56">
        <f t="shared" si="24"/>
        <v>0</v>
      </c>
      <c r="AH76" s="56">
        <f t="shared" si="24"/>
        <v>0</v>
      </c>
      <c r="AI76" s="56">
        <f t="shared" si="24"/>
        <v>0</v>
      </c>
      <c r="AJ76" s="56">
        <f t="shared" si="24"/>
        <v>0</v>
      </c>
      <c r="AK76" s="405"/>
      <c r="AL76" s="457"/>
      <c r="AM76" s="50">
        <f t="shared" si="2"/>
        <v>0</v>
      </c>
      <c r="AN76" s="53"/>
      <c r="AO76" s="53"/>
      <c r="AP76" s="53"/>
      <c r="AQ76" s="53"/>
      <c r="AR76" s="53"/>
      <c r="AS76" s="53"/>
      <c r="AT76" s="405"/>
      <c r="AU76" s="448"/>
      <c r="AV76" s="50">
        <f t="shared" si="3"/>
        <v>0</v>
      </c>
      <c r="AW76" s="53"/>
      <c r="AX76" s="53"/>
      <c r="AY76" s="53"/>
      <c r="AZ76" s="53"/>
      <c r="BA76" s="53"/>
      <c r="BB76" s="53"/>
      <c r="BC76" s="405"/>
      <c r="BD76" s="451"/>
      <c r="BE76" s="50">
        <f t="shared" si="4"/>
        <v>0</v>
      </c>
      <c r="BF76" s="53"/>
      <c r="BG76" s="53"/>
      <c r="BH76" s="53"/>
      <c r="BI76" s="53"/>
      <c r="BJ76" s="53"/>
      <c r="BK76" s="53"/>
      <c r="BL76" s="405"/>
      <c r="BM76" s="454"/>
      <c r="BN76" s="50">
        <f t="shared" si="5"/>
        <v>0</v>
      </c>
      <c r="BO76" s="53"/>
      <c r="BP76" s="53"/>
      <c r="BQ76" s="53"/>
      <c r="BR76" s="53"/>
      <c r="BS76" s="53"/>
      <c r="BT76" s="53"/>
      <c r="BU76" s="517"/>
      <c r="BV76" s="518"/>
      <c r="BW76" s="518"/>
      <c r="BX76" s="518"/>
      <c r="BY76" s="518"/>
      <c r="BZ76" s="518"/>
      <c r="CA76" s="518"/>
      <c r="CB76" s="518"/>
      <c r="CC76" s="519"/>
    </row>
    <row r="77" spans="1:81" s="62" customFormat="1" ht="40.200000000000003" customHeight="1" thickTop="1" x14ac:dyDescent="0.3">
      <c r="A77" s="38"/>
      <c r="B77" s="468"/>
      <c r="C77" s="459"/>
      <c r="D77" s="608"/>
      <c r="E77" s="611"/>
      <c r="F77" s="611"/>
      <c r="G77" s="611"/>
      <c r="H77" s="611"/>
      <c r="I77" s="611"/>
      <c r="J77" s="704">
        <v>659</v>
      </c>
      <c r="K77" s="488" t="str">
        <f>+Metas!K752</f>
        <v>Convenios Interinstitucionales para la construcción, estructuración y fortalecimiento de la IDE Norte de Santander elaborados</v>
      </c>
      <c r="L77" s="473"/>
      <c r="M77" s="476">
        <f t="shared" si="61"/>
        <v>0</v>
      </c>
      <c r="N77" s="479"/>
      <c r="O77" s="482"/>
      <c r="P77" s="520"/>
      <c r="Q77" s="523"/>
      <c r="R77" s="403">
        <f>+$J77</f>
        <v>659</v>
      </c>
      <c r="S77" s="253"/>
      <c r="T77" s="260"/>
      <c r="U77" s="260"/>
      <c r="V77" s="260"/>
      <c r="W77" s="42"/>
      <c r="X77" s="34"/>
      <c r="Y77" s="34"/>
      <c r="Z77" s="34"/>
      <c r="AA77" s="34"/>
      <c r="AB77" s="403">
        <f t="shared" ref="AB77" si="78">+$J77</f>
        <v>659</v>
      </c>
      <c r="AC77" s="526">
        <f t="shared" ref="AC77" si="79">+L77</f>
        <v>0</v>
      </c>
      <c r="AD77" s="54">
        <f t="shared" si="24"/>
        <v>0</v>
      </c>
      <c r="AE77" s="54">
        <f t="shared" si="24"/>
        <v>0</v>
      </c>
      <c r="AF77" s="54">
        <f t="shared" si="24"/>
        <v>0</v>
      </c>
      <c r="AG77" s="54">
        <f t="shared" si="24"/>
        <v>0</v>
      </c>
      <c r="AH77" s="54">
        <f t="shared" si="24"/>
        <v>0</v>
      </c>
      <c r="AI77" s="54">
        <f t="shared" si="24"/>
        <v>0</v>
      </c>
      <c r="AJ77" s="54">
        <f t="shared" si="24"/>
        <v>0</v>
      </c>
      <c r="AK77" s="403">
        <f t="shared" ref="AK77" si="80">+$J77</f>
        <v>659</v>
      </c>
      <c r="AL77" s="455">
        <f t="shared" si="65"/>
        <v>0</v>
      </c>
      <c r="AM77" s="48">
        <f t="shared" si="2"/>
        <v>0</v>
      </c>
      <c r="AN77" s="51"/>
      <c r="AO77" s="51"/>
      <c r="AP77" s="51"/>
      <c r="AQ77" s="51"/>
      <c r="AR77" s="51"/>
      <c r="AS77" s="51"/>
      <c r="AT77" s="403">
        <f t="shared" ref="AT77" si="81">+$J77</f>
        <v>659</v>
      </c>
      <c r="AU77" s="446">
        <f t="shared" si="67"/>
        <v>0</v>
      </c>
      <c r="AV77" s="48">
        <f t="shared" si="3"/>
        <v>0</v>
      </c>
      <c r="AW77" s="51"/>
      <c r="AX77" s="51"/>
      <c r="AY77" s="51"/>
      <c r="AZ77" s="51"/>
      <c r="BA77" s="51"/>
      <c r="BB77" s="51"/>
      <c r="BC77" s="403">
        <f t="shared" ref="BC77" si="82">+$J77</f>
        <v>659</v>
      </c>
      <c r="BD77" s="449">
        <f t="shared" si="69"/>
        <v>0</v>
      </c>
      <c r="BE77" s="48">
        <f t="shared" si="4"/>
        <v>0</v>
      </c>
      <c r="BF77" s="51"/>
      <c r="BG77" s="51"/>
      <c r="BH77" s="51"/>
      <c r="BI77" s="51"/>
      <c r="BJ77" s="51"/>
      <c r="BK77" s="51"/>
      <c r="BL77" s="403">
        <f t="shared" ref="BL77" si="83">+$J77</f>
        <v>659</v>
      </c>
      <c r="BM77" s="452">
        <f t="shared" si="71"/>
        <v>0</v>
      </c>
      <c r="BN77" s="48">
        <f t="shared" si="5"/>
        <v>0</v>
      </c>
      <c r="BO77" s="51"/>
      <c r="BP77" s="51"/>
      <c r="BQ77" s="51"/>
      <c r="BR77" s="51"/>
      <c r="BS77" s="51"/>
      <c r="BT77" s="51"/>
      <c r="BU77" s="513"/>
      <c r="BV77" s="514"/>
      <c r="BW77" s="514"/>
      <c r="BX77" s="514"/>
      <c r="BY77" s="514"/>
      <c r="BZ77" s="514"/>
      <c r="CA77" s="514"/>
      <c r="CB77" s="514"/>
      <c r="CC77" s="515"/>
    </row>
    <row r="78" spans="1:81" s="62" customFormat="1" ht="40.200000000000003" customHeight="1" x14ac:dyDescent="0.3">
      <c r="A78" s="38"/>
      <c r="B78" s="468"/>
      <c r="C78" s="459"/>
      <c r="D78" s="609"/>
      <c r="E78" s="612"/>
      <c r="F78" s="612"/>
      <c r="G78" s="612"/>
      <c r="H78" s="612"/>
      <c r="I78" s="612"/>
      <c r="J78" s="705"/>
      <c r="K78" s="489"/>
      <c r="L78" s="474"/>
      <c r="M78" s="477"/>
      <c r="N78" s="480"/>
      <c r="O78" s="483"/>
      <c r="P78" s="521"/>
      <c r="Q78" s="524"/>
      <c r="R78" s="404"/>
      <c r="S78" s="43"/>
      <c r="T78" s="261"/>
      <c r="U78" s="261"/>
      <c r="V78" s="261"/>
      <c r="W78" s="43"/>
      <c r="X78" s="35"/>
      <c r="Y78" s="35"/>
      <c r="Z78" s="35"/>
      <c r="AA78" s="35"/>
      <c r="AB78" s="404"/>
      <c r="AC78" s="527"/>
      <c r="AD78" s="55">
        <f t="shared" si="24"/>
        <v>0</v>
      </c>
      <c r="AE78" s="55">
        <f t="shared" si="24"/>
        <v>0</v>
      </c>
      <c r="AF78" s="55">
        <f t="shared" si="24"/>
        <v>0</v>
      </c>
      <c r="AG78" s="55">
        <f t="shared" ref="AG78:AJ151" si="84">+AP78+AY78+BH78+BQ78</f>
        <v>0</v>
      </c>
      <c r="AH78" s="55">
        <f t="shared" si="84"/>
        <v>0</v>
      </c>
      <c r="AI78" s="55">
        <f t="shared" si="84"/>
        <v>0</v>
      </c>
      <c r="AJ78" s="55">
        <f t="shared" si="84"/>
        <v>0</v>
      </c>
      <c r="AK78" s="404"/>
      <c r="AL78" s="456"/>
      <c r="AM78" s="49">
        <f t="shared" si="2"/>
        <v>0</v>
      </c>
      <c r="AN78" s="52"/>
      <c r="AO78" s="52"/>
      <c r="AP78" s="52"/>
      <c r="AQ78" s="52"/>
      <c r="AR78" s="52"/>
      <c r="AS78" s="52"/>
      <c r="AT78" s="404"/>
      <c r="AU78" s="447"/>
      <c r="AV78" s="49">
        <f t="shared" si="3"/>
        <v>0</v>
      </c>
      <c r="AW78" s="52"/>
      <c r="AX78" s="52"/>
      <c r="AY78" s="52"/>
      <c r="AZ78" s="52"/>
      <c r="BA78" s="52"/>
      <c r="BB78" s="52"/>
      <c r="BC78" s="404"/>
      <c r="BD78" s="450"/>
      <c r="BE78" s="49">
        <f t="shared" si="4"/>
        <v>0</v>
      </c>
      <c r="BF78" s="52"/>
      <c r="BG78" s="52"/>
      <c r="BH78" s="52"/>
      <c r="BI78" s="52"/>
      <c r="BJ78" s="52"/>
      <c r="BK78" s="52"/>
      <c r="BL78" s="404"/>
      <c r="BM78" s="453"/>
      <c r="BN78" s="49">
        <f t="shared" si="5"/>
        <v>0</v>
      </c>
      <c r="BO78" s="52"/>
      <c r="BP78" s="52"/>
      <c r="BQ78" s="52"/>
      <c r="BR78" s="52"/>
      <c r="BS78" s="52"/>
      <c r="BT78" s="52"/>
      <c r="BU78" s="418"/>
      <c r="BV78" s="419"/>
      <c r="BW78" s="419"/>
      <c r="BX78" s="419"/>
      <c r="BY78" s="419"/>
      <c r="BZ78" s="419"/>
      <c r="CA78" s="419"/>
      <c r="CB78" s="419"/>
      <c r="CC78" s="516"/>
    </row>
    <row r="79" spans="1:81" s="62" customFormat="1" ht="40.200000000000003" customHeight="1" x14ac:dyDescent="0.3">
      <c r="A79" s="38"/>
      <c r="B79" s="468"/>
      <c r="C79" s="459"/>
      <c r="D79" s="609"/>
      <c r="E79" s="612"/>
      <c r="F79" s="612"/>
      <c r="G79" s="612"/>
      <c r="H79" s="612"/>
      <c r="I79" s="612"/>
      <c r="J79" s="705"/>
      <c r="K79" s="489"/>
      <c r="L79" s="474"/>
      <c r="M79" s="477"/>
      <c r="N79" s="480"/>
      <c r="O79" s="483"/>
      <c r="P79" s="521"/>
      <c r="Q79" s="524"/>
      <c r="R79" s="404"/>
      <c r="S79" s="43"/>
      <c r="T79" s="261"/>
      <c r="U79" s="261"/>
      <c r="V79" s="261"/>
      <c r="W79" s="43"/>
      <c r="X79" s="35"/>
      <c r="Y79" s="35"/>
      <c r="Z79" s="35"/>
      <c r="AA79" s="35"/>
      <c r="AB79" s="404"/>
      <c r="AC79" s="527"/>
      <c r="AD79" s="55">
        <f t="shared" ref="AD79:AI152" si="85">+AM79+AV79+BE79+BN79</f>
        <v>0</v>
      </c>
      <c r="AE79" s="55">
        <f t="shared" si="85"/>
        <v>0</v>
      </c>
      <c r="AF79" s="55">
        <f t="shared" si="85"/>
        <v>0</v>
      </c>
      <c r="AG79" s="55">
        <f t="shared" si="84"/>
        <v>0</v>
      </c>
      <c r="AH79" s="55">
        <f t="shared" si="84"/>
        <v>0</v>
      </c>
      <c r="AI79" s="55">
        <f t="shared" si="84"/>
        <v>0</v>
      </c>
      <c r="AJ79" s="55">
        <f t="shared" si="84"/>
        <v>0</v>
      </c>
      <c r="AK79" s="404"/>
      <c r="AL79" s="456"/>
      <c r="AM79" s="49">
        <f t="shared" si="2"/>
        <v>0</v>
      </c>
      <c r="AN79" s="52"/>
      <c r="AO79" s="52"/>
      <c r="AP79" s="52"/>
      <c r="AQ79" s="52"/>
      <c r="AR79" s="52"/>
      <c r="AS79" s="52"/>
      <c r="AT79" s="404"/>
      <c r="AU79" s="447"/>
      <c r="AV79" s="49">
        <f t="shared" si="3"/>
        <v>0</v>
      </c>
      <c r="AW79" s="52"/>
      <c r="AX79" s="52"/>
      <c r="AY79" s="52"/>
      <c r="AZ79" s="52"/>
      <c r="BA79" s="52"/>
      <c r="BB79" s="52"/>
      <c r="BC79" s="404"/>
      <c r="BD79" s="450"/>
      <c r="BE79" s="49">
        <f t="shared" si="4"/>
        <v>0</v>
      </c>
      <c r="BF79" s="52"/>
      <c r="BG79" s="52"/>
      <c r="BH79" s="52"/>
      <c r="BI79" s="52"/>
      <c r="BJ79" s="52"/>
      <c r="BK79" s="52"/>
      <c r="BL79" s="404"/>
      <c r="BM79" s="453"/>
      <c r="BN79" s="49">
        <f t="shared" si="5"/>
        <v>0</v>
      </c>
      <c r="BO79" s="52"/>
      <c r="BP79" s="52"/>
      <c r="BQ79" s="52"/>
      <c r="BR79" s="52"/>
      <c r="BS79" s="52"/>
      <c r="BT79" s="52"/>
      <c r="BU79" s="418"/>
      <c r="BV79" s="419"/>
      <c r="BW79" s="419"/>
      <c r="BX79" s="419"/>
      <c r="BY79" s="419"/>
      <c r="BZ79" s="419"/>
      <c r="CA79" s="419"/>
      <c r="CB79" s="419"/>
      <c r="CC79" s="516"/>
    </row>
    <row r="80" spans="1:81" s="62" customFormat="1" ht="40.200000000000003" customHeight="1" thickBot="1" x14ac:dyDescent="0.35">
      <c r="A80" s="38"/>
      <c r="B80" s="468"/>
      <c r="C80" s="459"/>
      <c r="D80" s="610"/>
      <c r="E80" s="613"/>
      <c r="F80" s="613"/>
      <c r="G80" s="613"/>
      <c r="H80" s="613"/>
      <c r="I80" s="613"/>
      <c r="J80" s="706"/>
      <c r="K80" s="490"/>
      <c r="L80" s="475"/>
      <c r="M80" s="478"/>
      <c r="N80" s="481"/>
      <c r="O80" s="484"/>
      <c r="P80" s="522"/>
      <c r="Q80" s="525"/>
      <c r="R80" s="405"/>
      <c r="S80" s="44"/>
      <c r="T80" s="262"/>
      <c r="U80" s="262"/>
      <c r="V80" s="262"/>
      <c r="W80" s="44"/>
      <c r="X80" s="36"/>
      <c r="Y80" s="36"/>
      <c r="Z80" s="36"/>
      <c r="AA80" s="36"/>
      <c r="AB80" s="405"/>
      <c r="AC80" s="528"/>
      <c r="AD80" s="56">
        <f t="shared" si="85"/>
        <v>0</v>
      </c>
      <c r="AE80" s="56">
        <f t="shared" si="85"/>
        <v>0</v>
      </c>
      <c r="AF80" s="56">
        <f t="shared" si="85"/>
        <v>0</v>
      </c>
      <c r="AG80" s="56">
        <f t="shared" si="84"/>
        <v>0</v>
      </c>
      <c r="AH80" s="56">
        <f t="shared" si="84"/>
        <v>0</v>
      </c>
      <c r="AI80" s="56">
        <f t="shared" si="84"/>
        <v>0</v>
      </c>
      <c r="AJ80" s="56">
        <f t="shared" si="84"/>
        <v>0</v>
      </c>
      <c r="AK80" s="405"/>
      <c r="AL80" s="457"/>
      <c r="AM80" s="50">
        <f t="shared" si="2"/>
        <v>0</v>
      </c>
      <c r="AN80" s="53"/>
      <c r="AO80" s="53"/>
      <c r="AP80" s="53"/>
      <c r="AQ80" s="53"/>
      <c r="AR80" s="53"/>
      <c r="AS80" s="53"/>
      <c r="AT80" s="405"/>
      <c r="AU80" s="448"/>
      <c r="AV80" s="50">
        <f t="shared" si="3"/>
        <v>0</v>
      </c>
      <c r="AW80" s="53"/>
      <c r="AX80" s="53"/>
      <c r="AY80" s="53"/>
      <c r="AZ80" s="53"/>
      <c r="BA80" s="53"/>
      <c r="BB80" s="53"/>
      <c r="BC80" s="405"/>
      <c r="BD80" s="451"/>
      <c r="BE80" s="50">
        <f t="shared" si="4"/>
        <v>0</v>
      </c>
      <c r="BF80" s="53"/>
      <c r="BG80" s="53"/>
      <c r="BH80" s="53"/>
      <c r="BI80" s="53"/>
      <c r="BJ80" s="53"/>
      <c r="BK80" s="53"/>
      <c r="BL80" s="405"/>
      <c r="BM80" s="454"/>
      <c r="BN80" s="50">
        <f t="shared" si="5"/>
        <v>0</v>
      </c>
      <c r="BO80" s="53"/>
      <c r="BP80" s="53"/>
      <c r="BQ80" s="53"/>
      <c r="BR80" s="53"/>
      <c r="BS80" s="53"/>
      <c r="BT80" s="53"/>
      <c r="BU80" s="517"/>
      <c r="BV80" s="518"/>
      <c r="BW80" s="518"/>
      <c r="BX80" s="518"/>
      <c r="BY80" s="518"/>
      <c r="BZ80" s="518"/>
      <c r="CA80" s="518"/>
      <c r="CB80" s="518"/>
      <c r="CC80" s="519"/>
    </row>
    <row r="81" spans="1:81" s="62" customFormat="1" ht="40.200000000000003" customHeight="1" thickTop="1" x14ac:dyDescent="0.3">
      <c r="A81" s="38"/>
      <c r="B81" s="468"/>
      <c r="C81" s="459"/>
      <c r="D81" s="608"/>
      <c r="E81" s="611"/>
      <c r="F81" s="611"/>
      <c r="G81" s="611"/>
      <c r="H81" s="611"/>
      <c r="I81" s="611"/>
      <c r="J81" s="704">
        <v>660</v>
      </c>
      <c r="K81" s="488" t="str">
        <f>+Metas!K753</f>
        <v>Personas capacitadas en Sistemas de Información Geográfica</v>
      </c>
      <c r="L81" s="473"/>
      <c r="M81" s="476">
        <f t="shared" si="61"/>
        <v>0</v>
      </c>
      <c r="N81" s="479"/>
      <c r="O81" s="482"/>
      <c r="P81" s="520"/>
      <c r="Q81" s="523"/>
      <c r="R81" s="403">
        <f>+$J81</f>
        <v>660</v>
      </c>
      <c r="S81" s="253"/>
      <c r="T81" s="260"/>
      <c r="U81" s="260"/>
      <c r="V81" s="260"/>
      <c r="W81" s="42"/>
      <c r="X81" s="34"/>
      <c r="Y81" s="34"/>
      <c r="Z81" s="34"/>
      <c r="AA81" s="34"/>
      <c r="AB81" s="403">
        <f t="shared" ref="AB81" si="86">+$J81</f>
        <v>660</v>
      </c>
      <c r="AC81" s="526">
        <f t="shared" ref="AC81" si="87">+L81</f>
        <v>0</v>
      </c>
      <c r="AD81" s="54">
        <f t="shared" si="85"/>
        <v>0</v>
      </c>
      <c r="AE81" s="54">
        <f t="shared" si="85"/>
        <v>0</v>
      </c>
      <c r="AF81" s="54">
        <f t="shared" si="85"/>
        <v>0</v>
      </c>
      <c r="AG81" s="54">
        <f t="shared" si="84"/>
        <v>0</v>
      </c>
      <c r="AH81" s="54">
        <f t="shared" si="84"/>
        <v>0</v>
      </c>
      <c r="AI81" s="54">
        <f t="shared" si="84"/>
        <v>0</v>
      </c>
      <c r="AJ81" s="54">
        <f t="shared" si="84"/>
        <v>0</v>
      </c>
      <c r="AK81" s="403">
        <f t="shared" ref="AK81" si="88">+$J81</f>
        <v>660</v>
      </c>
      <c r="AL81" s="455">
        <f t="shared" si="65"/>
        <v>0</v>
      </c>
      <c r="AM81" s="48">
        <f t="shared" si="2"/>
        <v>0</v>
      </c>
      <c r="AN81" s="51"/>
      <c r="AO81" s="51"/>
      <c r="AP81" s="51"/>
      <c r="AQ81" s="51"/>
      <c r="AR81" s="51"/>
      <c r="AS81" s="51"/>
      <c r="AT81" s="403">
        <f t="shared" ref="AT81" si="89">+$J81</f>
        <v>660</v>
      </c>
      <c r="AU81" s="446">
        <f t="shared" si="67"/>
        <v>0</v>
      </c>
      <c r="AV81" s="48">
        <f t="shared" si="3"/>
        <v>0</v>
      </c>
      <c r="AW81" s="51"/>
      <c r="AX81" s="51"/>
      <c r="AY81" s="51"/>
      <c r="AZ81" s="51"/>
      <c r="BA81" s="51"/>
      <c r="BB81" s="51"/>
      <c r="BC81" s="403">
        <f t="shared" ref="BC81" si="90">+$J81</f>
        <v>660</v>
      </c>
      <c r="BD81" s="449">
        <f t="shared" si="69"/>
        <v>0</v>
      </c>
      <c r="BE81" s="48">
        <f t="shared" si="4"/>
        <v>0</v>
      </c>
      <c r="BF81" s="51"/>
      <c r="BG81" s="51"/>
      <c r="BH81" s="51"/>
      <c r="BI81" s="51"/>
      <c r="BJ81" s="51"/>
      <c r="BK81" s="51"/>
      <c r="BL81" s="403">
        <f t="shared" ref="BL81" si="91">+$J81</f>
        <v>660</v>
      </c>
      <c r="BM81" s="452">
        <f t="shared" si="71"/>
        <v>0</v>
      </c>
      <c r="BN81" s="48">
        <f t="shared" si="5"/>
        <v>0</v>
      </c>
      <c r="BO81" s="51"/>
      <c r="BP81" s="51"/>
      <c r="BQ81" s="51"/>
      <c r="BR81" s="51"/>
      <c r="BS81" s="51"/>
      <c r="BT81" s="51"/>
      <c r="BU81" s="513"/>
      <c r="BV81" s="514"/>
      <c r="BW81" s="514"/>
      <c r="BX81" s="514"/>
      <c r="BY81" s="514"/>
      <c r="BZ81" s="514"/>
      <c r="CA81" s="514"/>
      <c r="CB81" s="514"/>
      <c r="CC81" s="515"/>
    </row>
    <row r="82" spans="1:81" s="62" customFormat="1" ht="40.200000000000003" customHeight="1" x14ac:dyDescent="0.3">
      <c r="A82" s="38"/>
      <c r="B82" s="468"/>
      <c r="C82" s="459"/>
      <c r="D82" s="609"/>
      <c r="E82" s="612"/>
      <c r="F82" s="612"/>
      <c r="G82" s="612"/>
      <c r="H82" s="612"/>
      <c r="I82" s="612"/>
      <c r="J82" s="705"/>
      <c r="K82" s="489"/>
      <c r="L82" s="474"/>
      <c r="M82" s="477"/>
      <c r="N82" s="480"/>
      <c r="O82" s="483"/>
      <c r="P82" s="521"/>
      <c r="Q82" s="524"/>
      <c r="R82" s="404"/>
      <c r="S82" s="43"/>
      <c r="T82" s="261"/>
      <c r="U82" s="261"/>
      <c r="V82" s="261"/>
      <c r="W82" s="43"/>
      <c r="X82" s="35"/>
      <c r="Y82" s="35"/>
      <c r="Z82" s="35"/>
      <c r="AA82" s="35"/>
      <c r="AB82" s="404"/>
      <c r="AC82" s="527"/>
      <c r="AD82" s="55">
        <f t="shared" si="85"/>
        <v>0</v>
      </c>
      <c r="AE82" s="55">
        <f t="shared" si="85"/>
        <v>0</v>
      </c>
      <c r="AF82" s="55">
        <f t="shared" si="85"/>
        <v>0</v>
      </c>
      <c r="AG82" s="55">
        <f t="shared" si="84"/>
        <v>0</v>
      </c>
      <c r="AH82" s="55">
        <f t="shared" si="84"/>
        <v>0</v>
      </c>
      <c r="AI82" s="55">
        <f t="shared" si="84"/>
        <v>0</v>
      </c>
      <c r="AJ82" s="55">
        <f t="shared" si="84"/>
        <v>0</v>
      </c>
      <c r="AK82" s="404"/>
      <c r="AL82" s="456"/>
      <c r="AM82" s="49">
        <f t="shared" si="2"/>
        <v>0</v>
      </c>
      <c r="AN82" s="52"/>
      <c r="AO82" s="52"/>
      <c r="AP82" s="52"/>
      <c r="AQ82" s="52"/>
      <c r="AR82" s="52"/>
      <c r="AS82" s="52"/>
      <c r="AT82" s="404"/>
      <c r="AU82" s="447"/>
      <c r="AV82" s="49">
        <f t="shared" si="3"/>
        <v>0</v>
      </c>
      <c r="AW82" s="52"/>
      <c r="AX82" s="52"/>
      <c r="AY82" s="52"/>
      <c r="AZ82" s="52"/>
      <c r="BA82" s="52"/>
      <c r="BB82" s="52"/>
      <c r="BC82" s="404"/>
      <c r="BD82" s="450"/>
      <c r="BE82" s="49">
        <f t="shared" si="4"/>
        <v>0</v>
      </c>
      <c r="BF82" s="52"/>
      <c r="BG82" s="52"/>
      <c r="BH82" s="52"/>
      <c r="BI82" s="52"/>
      <c r="BJ82" s="52"/>
      <c r="BK82" s="52"/>
      <c r="BL82" s="404"/>
      <c r="BM82" s="453"/>
      <c r="BN82" s="49">
        <f t="shared" si="5"/>
        <v>0</v>
      </c>
      <c r="BO82" s="52"/>
      <c r="BP82" s="52"/>
      <c r="BQ82" s="52"/>
      <c r="BR82" s="52"/>
      <c r="BS82" s="52"/>
      <c r="BT82" s="52"/>
      <c r="BU82" s="418"/>
      <c r="BV82" s="419"/>
      <c r="BW82" s="419"/>
      <c r="BX82" s="419"/>
      <c r="BY82" s="419"/>
      <c r="BZ82" s="419"/>
      <c r="CA82" s="419"/>
      <c r="CB82" s="419"/>
      <c r="CC82" s="516"/>
    </row>
    <row r="83" spans="1:81" s="62" customFormat="1" ht="40.200000000000003" customHeight="1" x14ac:dyDescent="0.3">
      <c r="A83" s="38"/>
      <c r="B83" s="468"/>
      <c r="C83" s="459"/>
      <c r="D83" s="609"/>
      <c r="E83" s="612"/>
      <c r="F83" s="612"/>
      <c r="G83" s="612"/>
      <c r="H83" s="612"/>
      <c r="I83" s="612"/>
      <c r="J83" s="705"/>
      <c r="K83" s="489"/>
      <c r="L83" s="474"/>
      <c r="M83" s="477"/>
      <c r="N83" s="480"/>
      <c r="O83" s="483"/>
      <c r="P83" s="521"/>
      <c r="Q83" s="524"/>
      <c r="R83" s="404"/>
      <c r="S83" s="43"/>
      <c r="T83" s="261"/>
      <c r="U83" s="261"/>
      <c r="V83" s="261"/>
      <c r="W83" s="43"/>
      <c r="X83" s="35"/>
      <c r="Y83" s="35"/>
      <c r="Z83" s="35"/>
      <c r="AA83" s="35"/>
      <c r="AB83" s="404"/>
      <c r="AC83" s="527"/>
      <c r="AD83" s="55">
        <f t="shared" si="85"/>
        <v>0</v>
      </c>
      <c r="AE83" s="55">
        <f t="shared" si="85"/>
        <v>0</v>
      </c>
      <c r="AF83" s="55">
        <f t="shared" si="85"/>
        <v>0</v>
      </c>
      <c r="AG83" s="55">
        <f t="shared" si="84"/>
        <v>0</v>
      </c>
      <c r="AH83" s="55">
        <f t="shared" si="84"/>
        <v>0</v>
      </c>
      <c r="AI83" s="55">
        <f t="shared" si="84"/>
        <v>0</v>
      </c>
      <c r="AJ83" s="55">
        <f t="shared" si="84"/>
        <v>0</v>
      </c>
      <c r="AK83" s="404"/>
      <c r="AL83" s="456"/>
      <c r="AM83" s="49">
        <f t="shared" si="2"/>
        <v>0</v>
      </c>
      <c r="AN83" s="52"/>
      <c r="AO83" s="52"/>
      <c r="AP83" s="52"/>
      <c r="AQ83" s="52"/>
      <c r="AR83" s="52"/>
      <c r="AS83" s="52"/>
      <c r="AT83" s="404"/>
      <c r="AU83" s="447"/>
      <c r="AV83" s="49">
        <f t="shared" si="3"/>
        <v>0</v>
      </c>
      <c r="AW83" s="52"/>
      <c r="AX83" s="52"/>
      <c r="AY83" s="52"/>
      <c r="AZ83" s="52"/>
      <c r="BA83" s="52"/>
      <c r="BB83" s="52"/>
      <c r="BC83" s="404"/>
      <c r="BD83" s="450"/>
      <c r="BE83" s="49">
        <f t="shared" si="4"/>
        <v>0</v>
      </c>
      <c r="BF83" s="52"/>
      <c r="BG83" s="52"/>
      <c r="BH83" s="52"/>
      <c r="BI83" s="52"/>
      <c r="BJ83" s="52"/>
      <c r="BK83" s="52"/>
      <c r="BL83" s="404"/>
      <c r="BM83" s="453"/>
      <c r="BN83" s="49">
        <f t="shared" si="5"/>
        <v>0</v>
      </c>
      <c r="BO83" s="52"/>
      <c r="BP83" s="52"/>
      <c r="BQ83" s="52"/>
      <c r="BR83" s="52"/>
      <c r="BS83" s="52"/>
      <c r="BT83" s="52"/>
      <c r="BU83" s="418"/>
      <c r="BV83" s="419"/>
      <c r="BW83" s="419"/>
      <c r="BX83" s="419"/>
      <c r="BY83" s="419"/>
      <c r="BZ83" s="419"/>
      <c r="CA83" s="419"/>
      <c r="CB83" s="419"/>
      <c r="CC83" s="516"/>
    </row>
    <row r="84" spans="1:81" s="62" customFormat="1" ht="40.200000000000003" customHeight="1" thickBot="1" x14ac:dyDescent="0.35">
      <c r="A84" s="38"/>
      <c r="B84" s="468"/>
      <c r="C84" s="460"/>
      <c r="D84" s="610"/>
      <c r="E84" s="613"/>
      <c r="F84" s="613"/>
      <c r="G84" s="613"/>
      <c r="H84" s="613"/>
      <c r="I84" s="613"/>
      <c r="J84" s="706"/>
      <c r="K84" s="490"/>
      <c r="L84" s="475"/>
      <c r="M84" s="478"/>
      <c r="N84" s="481"/>
      <c r="O84" s="484"/>
      <c r="P84" s="522"/>
      <c r="Q84" s="525"/>
      <c r="R84" s="405"/>
      <c r="S84" s="44"/>
      <c r="T84" s="262"/>
      <c r="U84" s="262"/>
      <c r="V84" s="262"/>
      <c r="W84" s="44"/>
      <c r="X84" s="36"/>
      <c r="Y84" s="36"/>
      <c r="Z84" s="36"/>
      <c r="AA84" s="36"/>
      <c r="AB84" s="405"/>
      <c r="AC84" s="528"/>
      <c r="AD84" s="56">
        <f t="shared" si="85"/>
        <v>0</v>
      </c>
      <c r="AE84" s="56">
        <f t="shared" si="85"/>
        <v>0</v>
      </c>
      <c r="AF84" s="56">
        <f t="shared" si="85"/>
        <v>0</v>
      </c>
      <c r="AG84" s="56">
        <f t="shared" si="84"/>
        <v>0</v>
      </c>
      <c r="AH84" s="56">
        <f t="shared" si="84"/>
        <v>0</v>
      </c>
      <c r="AI84" s="56">
        <f t="shared" si="84"/>
        <v>0</v>
      </c>
      <c r="AJ84" s="56">
        <f t="shared" si="84"/>
        <v>0</v>
      </c>
      <c r="AK84" s="405"/>
      <c r="AL84" s="457"/>
      <c r="AM84" s="50">
        <f t="shared" si="2"/>
        <v>0</v>
      </c>
      <c r="AN84" s="53"/>
      <c r="AO84" s="53"/>
      <c r="AP84" s="53"/>
      <c r="AQ84" s="53"/>
      <c r="AR84" s="53"/>
      <c r="AS84" s="53"/>
      <c r="AT84" s="405"/>
      <c r="AU84" s="448"/>
      <c r="AV84" s="50">
        <f t="shared" si="3"/>
        <v>0</v>
      </c>
      <c r="AW84" s="53"/>
      <c r="AX84" s="53"/>
      <c r="AY84" s="53"/>
      <c r="AZ84" s="53"/>
      <c r="BA84" s="53"/>
      <c r="BB84" s="53"/>
      <c r="BC84" s="405"/>
      <c r="BD84" s="451"/>
      <c r="BE84" s="50">
        <f t="shared" si="4"/>
        <v>0</v>
      </c>
      <c r="BF84" s="53"/>
      <c r="BG84" s="53"/>
      <c r="BH84" s="53"/>
      <c r="BI84" s="53"/>
      <c r="BJ84" s="53"/>
      <c r="BK84" s="53"/>
      <c r="BL84" s="405"/>
      <c r="BM84" s="454"/>
      <c r="BN84" s="50">
        <f t="shared" si="5"/>
        <v>0</v>
      </c>
      <c r="BO84" s="53"/>
      <c r="BP84" s="53"/>
      <c r="BQ84" s="53"/>
      <c r="BR84" s="53"/>
      <c r="BS84" s="53"/>
      <c r="BT84" s="53"/>
      <c r="BU84" s="517"/>
      <c r="BV84" s="518"/>
      <c r="BW84" s="518"/>
      <c r="BX84" s="518"/>
      <c r="BY84" s="518"/>
      <c r="BZ84" s="518"/>
      <c r="CA84" s="518"/>
      <c r="CB84" s="518"/>
      <c r="CC84" s="519"/>
    </row>
    <row r="85" spans="1:81" s="62" customFormat="1" ht="40.200000000000003" customHeight="1" thickTop="1" x14ac:dyDescent="0.3">
      <c r="A85" s="38"/>
      <c r="B85" s="468"/>
      <c r="C85" s="458" t="s">
        <v>1038</v>
      </c>
      <c r="D85" s="608"/>
      <c r="E85" s="611"/>
      <c r="F85" s="611"/>
      <c r="G85" s="611"/>
      <c r="H85" s="611"/>
      <c r="I85" s="611"/>
      <c r="J85" s="704">
        <v>661</v>
      </c>
      <c r="K85" s="488" t="str">
        <f>+Metas!K754</f>
        <v>Plan estadístico departamental implementado y publicado</v>
      </c>
      <c r="L85" s="473"/>
      <c r="M85" s="476">
        <f t="shared" si="61"/>
        <v>0</v>
      </c>
      <c r="N85" s="479"/>
      <c r="O85" s="482"/>
      <c r="P85" s="520"/>
      <c r="Q85" s="523"/>
      <c r="R85" s="403">
        <f>+$J85</f>
        <v>661</v>
      </c>
      <c r="S85" s="253"/>
      <c r="T85" s="260"/>
      <c r="U85" s="260"/>
      <c r="V85" s="260"/>
      <c r="W85" s="42"/>
      <c r="X85" s="34"/>
      <c r="Y85" s="34"/>
      <c r="Z85" s="34"/>
      <c r="AA85" s="34"/>
      <c r="AB85" s="403">
        <f t="shared" ref="AB85" si="92">+$J85</f>
        <v>661</v>
      </c>
      <c r="AC85" s="526">
        <f t="shared" ref="AC85" si="93">+L85</f>
        <v>0</v>
      </c>
      <c r="AD85" s="54">
        <f t="shared" si="85"/>
        <v>0</v>
      </c>
      <c r="AE85" s="54">
        <f t="shared" si="85"/>
        <v>0</v>
      </c>
      <c r="AF85" s="54">
        <f t="shared" si="85"/>
        <v>0</v>
      </c>
      <c r="AG85" s="54">
        <f t="shared" si="84"/>
        <v>0</v>
      </c>
      <c r="AH85" s="54">
        <f t="shared" si="84"/>
        <v>0</v>
      </c>
      <c r="AI85" s="54">
        <f t="shared" si="84"/>
        <v>0</v>
      </c>
      <c r="AJ85" s="54">
        <f t="shared" si="84"/>
        <v>0</v>
      </c>
      <c r="AK85" s="403">
        <f t="shared" ref="AK85" si="94">+$J85</f>
        <v>661</v>
      </c>
      <c r="AL85" s="455">
        <f t="shared" si="65"/>
        <v>0</v>
      </c>
      <c r="AM85" s="48">
        <f t="shared" si="2"/>
        <v>0</v>
      </c>
      <c r="AN85" s="51"/>
      <c r="AO85" s="51"/>
      <c r="AP85" s="51"/>
      <c r="AQ85" s="51"/>
      <c r="AR85" s="51"/>
      <c r="AS85" s="51"/>
      <c r="AT85" s="403">
        <f t="shared" ref="AT85" si="95">+$J85</f>
        <v>661</v>
      </c>
      <c r="AU85" s="446">
        <f t="shared" si="67"/>
        <v>0</v>
      </c>
      <c r="AV85" s="48">
        <f t="shared" si="3"/>
        <v>0</v>
      </c>
      <c r="AW85" s="51"/>
      <c r="AX85" s="51"/>
      <c r="AY85" s="51"/>
      <c r="AZ85" s="51"/>
      <c r="BA85" s="51"/>
      <c r="BB85" s="51"/>
      <c r="BC85" s="403">
        <f t="shared" ref="BC85" si="96">+$J85</f>
        <v>661</v>
      </c>
      <c r="BD85" s="449">
        <f t="shared" si="69"/>
        <v>0</v>
      </c>
      <c r="BE85" s="48">
        <f t="shared" si="4"/>
        <v>0</v>
      </c>
      <c r="BF85" s="51"/>
      <c r="BG85" s="51"/>
      <c r="BH85" s="51"/>
      <c r="BI85" s="51"/>
      <c r="BJ85" s="51"/>
      <c r="BK85" s="51"/>
      <c r="BL85" s="403">
        <f t="shared" ref="BL85" si="97">+$J85</f>
        <v>661</v>
      </c>
      <c r="BM85" s="452">
        <f t="shared" si="71"/>
        <v>0</v>
      </c>
      <c r="BN85" s="48">
        <f t="shared" si="5"/>
        <v>0</v>
      </c>
      <c r="BO85" s="51"/>
      <c r="BP85" s="51"/>
      <c r="BQ85" s="51"/>
      <c r="BR85" s="51"/>
      <c r="BS85" s="51"/>
      <c r="BT85" s="51"/>
      <c r="BU85" s="513"/>
      <c r="BV85" s="514"/>
      <c r="BW85" s="514"/>
      <c r="BX85" s="514"/>
      <c r="BY85" s="514"/>
      <c r="BZ85" s="514"/>
      <c r="CA85" s="514"/>
      <c r="CB85" s="514"/>
      <c r="CC85" s="515"/>
    </row>
    <row r="86" spans="1:81" s="62" customFormat="1" ht="40.200000000000003" customHeight="1" x14ac:dyDescent="0.3">
      <c r="A86" s="38"/>
      <c r="B86" s="468"/>
      <c r="C86" s="459"/>
      <c r="D86" s="609"/>
      <c r="E86" s="612"/>
      <c r="F86" s="612"/>
      <c r="G86" s="612"/>
      <c r="H86" s="612"/>
      <c r="I86" s="612"/>
      <c r="J86" s="705"/>
      <c r="K86" s="489"/>
      <c r="L86" s="474"/>
      <c r="M86" s="477"/>
      <c r="N86" s="480"/>
      <c r="O86" s="483"/>
      <c r="P86" s="521"/>
      <c r="Q86" s="524"/>
      <c r="R86" s="404"/>
      <c r="S86" s="43"/>
      <c r="T86" s="261"/>
      <c r="U86" s="261"/>
      <c r="V86" s="261"/>
      <c r="W86" s="43"/>
      <c r="X86" s="35"/>
      <c r="Y86" s="35"/>
      <c r="Z86" s="35"/>
      <c r="AA86" s="35"/>
      <c r="AB86" s="404"/>
      <c r="AC86" s="527"/>
      <c r="AD86" s="55">
        <f t="shared" si="85"/>
        <v>0</v>
      </c>
      <c r="AE86" s="55">
        <f t="shared" si="85"/>
        <v>0</v>
      </c>
      <c r="AF86" s="55">
        <f t="shared" si="85"/>
        <v>0</v>
      </c>
      <c r="AG86" s="55">
        <f t="shared" si="84"/>
        <v>0</v>
      </c>
      <c r="AH86" s="55">
        <f t="shared" si="84"/>
        <v>0</v>
      </c>
      <c r="AI86" s="55">
        <f t="shared" si="84"/>
        <v>0</v>
      </c>
      <c r="AJ86" s="55">
        <f t="shared" si="84"/>
        <v>0</v>
      </c>
      <c r="AK86" s="404"/>
      <c r="AL86" s="456"/>
      <c r="AM86" s="49">
        <f t="shared" ref="AM86:AM159" si="98">SUM(AN86:AS86)</f>
        <v>0</v>
      </c>
      <c r="AN86" s="52"/>
      <c r="AO86" s="52"/>
      <c r="AP86" s="52"/>
      <c r="AQ86" s="52"/>
      <c r="AR86" s="52"/>
      <c r="AS86" s="52"/>
      <c r="AT86" s="404"/>
      <c r="AU86" s="447"/>
      <c r="AV86" s="49">
        <f t="shared" ref="AV86:AV159" si="99">SUM(AW86:BB86)</f>
        <v>0</v>
      </c>
      <c r="AW86" s="52"/>
      <c r="AX86" s="52"/>
      <c r="AY86" s="52"/>
      <c r="AZ86" s="52"/>
      <c r="BA86" s="52"/>
      <c r="BB86" s="52"/>
      <c r="BC86" s="404"/>
      <c r="BD86" s="450"/>
      <c r="BE86" s="49">
        <f t="shared" ref="BE86:BE159" si="100">SUM(BF86:BK86)</f>
        <v>0</v>
      </c>
      <c r="BF86" s="52"/>
      <c r="BG86" s="52"/>
      <c r="BH86" s="52"/>
      <c r="BI86" s="52"/>
      <c r="BJ86" s="52"/>
      <c r="BK86" s="52"/>
      <c r="BL86" s="404"/>
      <c r="BM86" s="453"/>
      <c r="BN86" s="49">
        <f t="shared" ref="BN86:BN159" si="101">SUM(BO86:BT86)</f>
        <v>0</v>
      </c>
      <c r="BO86" s="52"/>
      <c r="BP86" s="52"/>
      <c r="BQ86" s="52"/>
      <c r="BR86" s="52"/>
      <c r="BS86" s="52"/>
      <c r="BT86" s="52"/>
      <c r="BU86" s="418"/>
      <c r="BV86" s="419"/>
      <c r="BW86" s="419"/>
      <c r="BX86" s="419"/>
      <c r="BY86" s="419"/>
      <c r="BZ86" s="419"/>
      <c r="CA86" s="419"/>
      <c r="CB86" s="419"/>
      <c r="CC86" s="516"/>
    </row>
    <row r="87" spans="1:81" s="62" customFormat="1" ht="40.200000000000003" customHeight="1" x14ac:dyDescent="0.3">
      <c r="A87" s="38"/>
      <c r="B87" s="468"/>
      <c r="C87" s="459"/>
      <c r="D87" s="609"/>
      <c r="E87" s="612"/>
      <c r="F87" s="612"/>
      <c r="G87" s="612"/>
      <c r="H87" s="612"/>
      <c r="I87" s="612"/>
      <c r="J87" s="705"/>
      <c r="K87" s="489"/>
      <c r="L87" s="474"/>
      <c r="M87" s="477"/>
      <c r="N87" s="480"/>
      <c r="O87" s="483"/>
      <c r="P87" s="521"/>
      <c r="Q87" s="524"/>
      <c r="R87" s="404"/>
      <c r="S87" s="43"/>
      <c r="T87" s="261"/>
      <c r="U87" s="261"/>
      <c r="V87" s="261"/>
      <c r="W87" s="43"/>
      <c r="X87" s="35"/>
      <c r="Y87" s="35"/>
      <c r="Z87" s="35"/>
      <c r="AA87" s="35"/>
      <c r="AB87" s="404"/>
      <c r="AC87" s="527"/>
      <c r="AD87" s="55">
        <f t="shared" si="85"/>
        <v>0</v>
      </c>
      <c r="AE87" s="55">
        <f t="shared" si="85"/>
        <v>0</v>
      </c>
      <c r="AF87" s="55">
        <f t="shared" si="85"/>
        <v>0</v>
      </c>
      <c r="AG87" s="55">
        <f t="shared" si="84"/>
        <v>0</v>
      </c>
      <c r="AH87" s="55">
        <f t="shared" si="84"/>
        <v>0</v>
      </c>
      <c r="AI87" s="55">
        <f t="shared" si="84"/>
        <v>0</v>
      </c>
      <c r="AJ87" s="55">
        <f t="shared" si="84"/>
        <v>0</v>
      </c>
      <c r="AK87" s="404"/>
      <c r="AL87" s="456"/>
      <c r="AM87" s="49">
        <f t="shared" si="98"/>
        <v>0</v>
      </c>
      <c r="AN87" s="52"/>
      <c r="AO87" s="52"/>
      <c r="AP87" s="52"/>
      <c r="AQ87" s="52"/>
      <c r="AR87" s="52"/>
      <c r="AS87" s="52"/>
      <c r="AT87" s="404"/>
      <c r="AU87" s="447"/>
      <c r="AV87" s="49">
        <f t="shared" si="99"/>
        <v>0</v>
      </c>
      <c r="AW87" s="52"/>
      <c r="AX87" s="52"/>
      <c r="AY87" s="52"/>
      <c r="AZ87" s="52"/>
      <c r="BA87" s="52"/>
      <c r="BB87" s="52"/>
      <c r="BC87" s="404"/>
      <c r="BD87" s="450"/>
      <c r="BE87" s="49">
        <f t="shared" si="100"/>
        <v>0</v>
      </c>
      <c r="BF87" s="52"/>
      <c r="BG87" s="52"/>
      <c r="BH87" s="52"/>
      <c r="BI87" s="52"/>
      <c r="BJ87" s="52"/>
      <c r="BK87" s="52"/>
      <c r="BL87" s="404"/>
      <c r="BM87" s="453"/>
      <c r="BN87" s="49">
        <f t="shared" si="101"/>
        <v>0</v>
      </c>
      <c r="BO87" s="52"/>
      <c r="BP87" s="52"/>
      <c r="BQ87" s="52"/>
      <c r="BR87" s="52"/>
      <c r="BS87" s="52"/>
      <c r="BT87" s="52"/>
      <c r="BU87" s="418"/>
      <c r="BV87" s="419"/>
      <c r="BW87" s="419"/>
      <c r="BX87" s="419"/>
      <c r="BY87" s="419"/>
      <c r="BZ87" s="419"/>
      <c r="CA87" s="419"/>
      <c r="CB87" s="419"/>
      <c r="CC87" s="516"/>
    </row>
    <row r="88" spans="1:81" s="62" customFormat="1" ht="40.200000000000003" customHeight="1" thickBot="1" x14ac:dyDescent="0.35">
      <c r="A88" s="38"/>
      <c r="B88" s="468"/>
      <c r="C88" s="459"/>
      <c r="D88" s="610"/>
      <c r="E88" s="613"/>
      <c r="F88" s="613"/>
      <c r="G88" s="613"/>
      <c r="H88" s="613"/>
      <c r="I88" s="613"/>
      <c r="J88" s="706"/>
      <c r="K88" s="490"/>
      <c r="L88" s="475"/>
      <c r="M88" s="478"/>
      <c r="N88" s="481"/>
      <c r="O88" s="484"/>
      <c r="P88" s="522"/>
      <c r="Q88" s="525"/>
      <c r="R88" s="405"/>
      <c r="S88" s="44"/>
      <c r="T88" s="262"/>
      <c r="U88" s="262"/>
      <c r="V88" s="262"/>
      <c r="W88" s="44"/>
      <c r="X88" s="36"/>
      <c r="Y88" s="36"/>
      <c r="Z88" s="36"/>
      <c r="AA88" s="36"/>
      <c r="AB88" s="405"/>
      <c r="AC88" s="528"/>
      <c r="AD88" s="56">
        <f t="shared" si="85"/>
        <v>0</v>
      </c>
      <c r="AE88" s="56">
        <f t="shared" si="85"/>
        <v>0</v>
      </c>
      <c r="AF88" s="56">
        <f t="shared" si="85"/>
        <v>0</v>
      </c>
      <c r="AG88" s="56">
        <f t="shared" si="84"/>
        <v>0</v>
      </c>
      <c r="AH88" s="56">
        <f t="shared" si="84"/>
        <v>0</v>
      </c>
      <c r="AI88" s="56">
        <f t="shared" si="84"/>
        <v>0</v>
      </c>
      <c r="AJ88" s="56">
        <f t="shared" si="84"/>
        <v>0</v>
      </c>
      <c r="AK88" s="405"/>
      <c r="AL88" s="457"/>
      <c r="AM88" s="50">
        <f t="shared" si="98"/>
        <v>0</v>
      </c>
      <c r="AN88" s="53"/>
      <c r="AO88" s="53"/>
      <c r="AP88" s="53"/>
      <c r="AQ88" s="53"/>
      <c r="AR88" s="53"/>
      <c r="AS88" s="53"/>
      <c r="AT88" s="405"/>
      <c r="AU88" s="448"/>
      <c r="AV88" s="50">
        <f t="shared" si="99"/>
        <v>0</v>
      </c>
      <c r="AW88" s="53"/>
      <c r="AX88" s="53"/>
      <c r="AY88" s="53"/>
      <c r="AZ88" s="53"/>
      <c r="BA88" s="53"/>
      <c r="BB88" s="53"/>
      <c r="BC88" s="405"/>
      <c r="BD88" s="451"/>
      <c r="BE88" s="50">
        <f t="shared" si="100"/>
        <v>0</v>
      </c>
      <c r="BF88" s="53"/>
      <c r="BG88" s="53"/>
      <c r="BH88" s="53"/>
      <c r="BI88" s="53"/>
      <c r="BJ88" s="53"/>
      <c r="BK88" s="53"/>
      <c r="BL88" s="405"/>
      <c r="BM88" s="454"/>
      <c r="BN88" s="50">
        <f t="shared" si="101"/>
        <v>0</v>
      </c>
      <c r="BO88" s="53"/>
      <c r="BP88" s="53"/>
      <c r="BQ88" s="53"/>
      <c r="BR88" s="53"/>
      <c r="BS88" s="53"/>
      <c r="BT88" s="53"/>
      <c r="BU88" s="517"/>
      <c r="BV88" s="518"/>
      <c r="BW88" s="518"/>
      <c r="BX88" s="518"/>
      <c r="BY88" s="518"/>
      <c r="BZ88" s="518"/>
      <c r="CA88" s="518"/>
      <c r="CB88" s="518"/>
      <c r="CC88" s="519"/>
    </row>
    <row r="89" spans="1:81" s="62" customFormat="1" ht="40.200000000000003" customHeight="1" thickTop="1" x14ac:dyDescent="0.3">
      <c r="A89" s="38"/>
      <c r="B89" s="468"/>
      <c r="C89" s="459"/>
      <c r="D89" s="608"/>
      <c r="E89" s="611"/>
      <c r="F89" s="611"/>
      <c r="G89" s="611"/>
      <c r="H89" s="611"/>
      <c r="I89" s="611"/>
      <c r="J89" s="704">
        <v>662</v>
      </c>
      <c r="K89" s="488" t="str">
        <f>+Metas!K755</f>
        <v>Estudios de análisis territorial de Norte de Santander realizados y publicados.</v>
      </c>
      <c r="L89" s="473"/>
      <c r="M89" s="476">
        <f t="shared" si="61"/>
        <v>0</v>
      </c>
      <c r="N89" s="479"/>
      <c r="O89" s="482"/>
      <c r="P89" s="520"/>
      <c r="Q89" s="523"/>
      <c r="R89" s="403">
        <f>+$J89</f>
        <v>662</v>
      </c>
      <c r="S89" s="253"/>
      <c r="T89" s="260"/>
      <c r="U89" s="260"/>
      <c r="V89" s="260"/>
      <c r="W89" s="42"/>
      <c r="X89" s="34"/>
      <c r="Y89" s="34"/>
      <c r="Z89" s="34"/>
      <c r="AA89" s="34"/>
      <c r="AB89" s="403">
        <f t="shared" ref="AB89" si="102">+$J89</f>
        <v>662</v>
      </c>
      <c r="AC89" s="526">
        <f t="shared" ref="AC89" si="103">+L89</f>
        <v>0</v>
      </c>
      <c r="AD89" s="54">
        <f t="shared" si="85"/>
        <v>0</v>
      </c>
      <c r="AE89" s="54">
        <f t="shared" si="85"/>
        <v>0</v>
      </c>
      <c r="AF89" s="54">
        <f t="shared" si="85"/>
        <v>0</v>
      </c>
      <c r="AG89" s="54">
        <f t="shared" si="84"/>
        <v>0</v>
      </c>
      <c r="AH89" s="54">
        <f t="shared" si="84"/>
        <v>0</v>
      </c>
      <c r="AI89" s="54">
        <f t="shared" si="84"/>
        <v>0</v>
      </c>
      <c r="AJ89" s="54">
        <f t="shared" si="84"/>
        <v>0</v>
      </c>
      <c r="AK89" s="403">
        <f t="shared" ref="AK89" si="104">+$J89</f>
        <v>662</v>
      </c>
      <c r="AL89" s="455">
        <f t="shared" si="65"/>
        <v>0</v>
      </c>
      <c r="AM89" s="48">
        <f t="shared" si="98"/>
        <v>0</v>
      </c>
      <c r="AN89" s="51"/>
      <c r="AO89" s="51"/>
      <c r="AP89" s="51"/>
      <c r="AQ89" s="51"/>
      <c r="AR89" s="51"/>
      <c r="AS89" s="51"/>
      <c r="AT89" s="403">
        <f t="shared" ref="AT89" si="105">+$J89</f>
        <v>662</v>
      </c>
      <c r="AU89" s="446">
        <f t="shared" si="67"/>
        <v>0</v>
      </c>
      <c r="AV89" s="48">
        <f t="shared" si="99"/>
        <v>0</v>
      </c>
      <c r="AW89" s="51"/>
      <c r="AX89" s="51"/>
      <c r="AY89" s="51"/>
      <c r="AZ89" s="51"/>
      <c r="BA89" s="51"/>
      <c r="BB89" s="51"/>
      <c r="BC89" s="403">
        <f t="shared" ref="BC89" si="106">+$J89</f>
        <v>662</v>
      </c>
      <c r="BD89" s="449">
        <f t="shared" si="69"/>
        <v>0</v>
      </c>
      <c r="BE89" s="48">
        <f t="shared" si="100"/>
        <v>0</v>
      </c>
      <c r="BF89" s="51"/>
      <c r="BG89" s="51"/>
      <c r="BH89" s="51"/>
      <c r="BI89" s="51"/>
      <c r="BJ89" s="51"/>
      <c r="BK89" s="51"/>
      <c r="BL89" s="403">
        <f t="shared" ref="BL89" si="107">+$J89</f>
        <v>662</v>
      </c>
      <c r="BM89" s="452">
        <f t="shared" si="71"/>
        <v>0</v>
      </c>
      <c r="BN89" s="48">
        <f t="shared" si="101"/>
        <v>0</v>
      </c>
      <c r="BO89" s="51"/>
      <c r="BP89" s="51"/>
      <c r="BQ89" s="51"/>
      <c r="BR89" s="51"/>
      <c r="BS89" s="51"/>
      <c r="BT89" s="51"/>
      <c r="BU89" s="513"/>
      <c r="BV89" s="514"/>
      <c r="BW89" s="514"/>
      <c r="BX89" s="514"/>
      <c r="BY89" s="514"/>
      <c r="BZ89" s="514"/>
      <c r="CA89" s="514"/>
      <c r="CB89" s="514"/>
      <c r="CC89" s="515"/>
    </row>
    <row r="90" spans="1:81" s="62" customFormat="1" ht="40.200000000000003" customHeight="1" x14ac:dyDescent="0.3">
      <c r="A90" s="38"/>
      <c r="B90" s="468"/>
      <c r="C90" s="459"/>
      <c r="D90" s="609"/>
      <c r="E90" s="612"/>
      <c r="F90" s="612"/>
      <c r="G90" s="612"/>
      <c r="H90" s="612"/>
      <c r="I90" s="612"/>
      <c r="J90" s="705"/>
      <c r="K90" s="489"/>
      <c r="L90" s="474"/>
      <c r="M90" s="477"/>
      <c r="N90" s="480"/>
      <c r="O90" s="483"/>
      <c r="P90" s="521"/>
      <c r="Q90" s="524"/>
      <c r="R90" s="404"/>
      <c r="S90" s="43"/>
      <c r="T90" s="261"/>
      <c r="U90" s="261"/>
      <c r="V90" s="261"/>
      <c r="W90" s="43"/>
      <c r="X90" s="35"/>
      <c r="Y90" s="35"/>
      <c r="Z90" s="35"/>
      <c r="AA90" s="35"/>
      <c r="AB90" s="404"/>
      <c r="AC90" s="527"/>
      <c r="AD90" s="55">
        <f t="shared" si="85"/>
        <v>0</v>
      </c>
      <c r="AE90" s="55">
        <f t="shared" si="85"/>
        <v>0</v>
      </c>
      <c r="AF90" s="55">
        <f t="shared" si="85"/>
        <v>0</v>
      </c>
      <c r="AG90" s="55">
        <f t="shared" si="84"/>
        <v>0</v>
      </c>
      <c r="AH90" s="55">
        <f t="shared" si="84"/>
        <v>0</v>
      </c>
      <c r="AI90" s="55">
        <f t="shared" si="84"/>
        <v>0</v>
      </c>
      <c r="AJ90" s="55">
        <f t="shared" si="84"/>
        <v>0</v>
      </c>
      <c r="AK90" s="404"/>
      <c r="AL90" s="456"/>
      <c r="AM90" s="49">
        <f t="shared" si="98"/>
        <v>0</v>
      </c>
      <c r="AN90" s="52"/>
      <c r="AO90" s="52"/>
      <c r="AP90" s="52"/>
      <c r="AQ90" s="52"/>
      <c r="AR90" s="52"/>
      <c r="AS90" s="52"/>
      <c r="AT90" s="404"/>
      <c r="AU90" s="447"/>
      <c r="AV90" s="49">
        <f t="shared" si="99"/>
        <v>0</v>
      </c>
      <c r="AW90" s="52"/>
      <c r="AX90" s="52"/>
      <c r="AY90" s="52"/>
      <c r="AZ90" s="52"/>
      <c r="BA90" s="52"/>
      <c r="BB90" s="52"/>
      <c r="BC90" s="404"/>
      <c r="BD90" s="450"/>
      <c r="BE90" s="49">
        <f t="shared" si="100"/>
        <v>0</v>
      </c>
      <c r="BF90" s="52"/>
      <c r="BG90" s="52"/>
      <c r="BH90" s="52"/>
      <c r="BI90" s="52"/>
      <c r="BJ90" s="52"/>
      <c r="BK90" s="52"/>
      <c r="BL90" s="404"/>
      <c r="BM90" s="453"/>
      <c r="BN90" s="49">
        <f t="shared" si="101"/>
        <v>0</v>
      </c>
      <c r="BO90" s="52"/>
      <c r="BP90" s="52"/>
      <c r="BQ90" s="52"/>
      <c r="BR90" s="52"/>
      <c r="BS90" s="52"/>
      <c r="BT90" s="52"/>
      <c r="BU90" s="418"/>
      <c r="BV90" s="419"/>
      <c r="BW90" s="419"/>
      <c r="BX90" s="419"/>
      <c r="BY90" s="419"/>
      <c r="BZ90" s="419"/>
      <c r="CA90" s="419"/>
      <c r="CB90" s="419"/>
      <c r="CC90" s="516"/>
    </row>
    <row r="91" spans="1:81" s="62" customFormat="1" ht="40.200000000000003" customHeight="1" x14ac:dyDescent="0.3">
      <c r="A91" s="38"/>
      <c r="B91" s="468"/>
      <c r="C91" s="459"/>
      <c r="D91" s="609"/>
      <c r="E91" s="612"/>
      <c r="F91" s="612"/>
      <c r="G91" s="612"/>
      <c r="H91" s="612"/>
      <c r="I91" s="612"/>
      <c r="J91" s="705"/>
      <c r="K91" s="489"/>
      <c r="L91" s="474"/>
      <c r="M91" s="477"/>
      <c r="N91" s="480"/>
      <c r="O91" s="483"/>
      <c r="P91" s="521"/>
      <c r="Q91" s="524"/>
      <c r="R91" s="404"/>
      <c r="S91" s="43"/>
      <c r="T91" s="261"/>
      <c r="U91" s="261"/>
      <c r="V91" s="261"/>
      <c r="W91" s="43"/>
      <c r="X91" s="35"/>
      <c r="Y91" s="35"/>
      <c r="Z91" s="35"/>
      <c r="AA91" s="35"/>
      <c r="AB91" s="404"/>
      <c r="AC91" s="527"/>
      <c r="AD91" s="55">
        <f t="shared" si="85"/>
        <v>0</v>
      </c>
      <c r="AE91" s="55">
        <f t="shared" si="85"/>
        <v>0</v>
      </c>
      <c r="AF91" s="55">
        <f t="shared" si="85"/>
        <v>0</v>
      </c>
      <c r="AG91" s="55">
        <f t="shared" si="84"/>
        <v>0</v>
      </c>
      <c r="AH91" s="55">
        <f t="shared" si="84"/>
        <v>0</v>
      </c>
      <c r="AI91" s="55">
        <f t="shared" si="84"/>
        <v>0</v>
      </c>
      <c r="AJ91" s="55">
        <f t="shared" si="84"/>
        <v>0</v>
      </c>
      <c r="AK91" s="404"/>
      <c r="AL91" s="456"/>
      <c r="AM91" s="49">
        <f t="shared" si="98"/>
        <v>0</v>
      </c>
      <c r="AN91" s="52"/>
      <c r="AO91" s="52"/>
      <c r="AP91" s="52"/>
      <c r="AQ91" s="52"/>
      <c r="AR91" s="52"/>
      <c r="AS91" s="52"/>
      <c r="AT91" s="404"/>
      <c r="AU91" s="447"/>
      <c r="AV91" s="49">
        <f t="shared" si="99"/>
        <v>0</v>
      </c>
      <c r="AW91" s="52"/>
      <c r="AX91" s="52"/>
      <c r="AY91" s="52"/>
      <c r="AZ91" s="52"/>
      <c r="BA91" s="52"/>
      <c r="BB91" s="52"/>
      <c r="BC91" s="404"/>
      <c r="BD91" s="450"/>
      <c r="BE91" s="49">
        <f t="shared" si="100"/>
        <v>0</v>
      </c>
      <c r="BF91" s="52"/>
      <c r="BG91" s="52"/>
      <c r="BH91" s="52"/>
      <c r="BI91" s="52"/>
      <c r="BJ91" s="52"/>
      <c r="BK91" s="52"/>
      <c r="BL91" s="404"/>
      <c r="BM91" s="453"/>
      <c r="BN91" s="49">
        <f t="shared" si="101"/>
        <v>0</v>
      </c>
      <c r="BO91" s="52"/>
      <c r="BP91" s="52"/>
      <c r="BQ91" s="52"/>
      <c r="BR91" s="52"/>
      <c r="BS91" s="52"/>
      <c r="BT91" s="52"/>
      <c r="BU91" s="418"/>
      <c r="BV91" s="419"/>
      <c r="BW91" s="419"/>
      <c r="BX91" s="419"/>
      <c r="BY91" s="419"/>
      <c r="BZ91" s="419"/>
      <c r="CA91" s="419"/>
      <c r="CB91" s="419"/>
      <c r="CC91" s="516"/>
    </row>
    <row r="92" spans="1:81" s="62" customFormat="1" ht="40.200000000000003" customHeight="1" thickBot="1" x14ac:dyDescent="0.35">
      <c r="A92" s="38"/>
      <c r="B92" s="468"/>
      <c r="C92" s="460"/>
      <c r="D92" s="610"/>
      <c r="E92" s="613"/>
      <c r="F92" s="613"/>
      <c r="G92" s="613"/>
      <c r="H92" s="613"/>
      <c r="I92" s="613"/>
      <c r="J92" s="706"/>
      <c r="K92" s="490"/>
      <c r="L92" s="475"/>
      <c r="M92" s="478"/>
      <c r="N92" s="481"/>
      <c r="O92" s="484"/>
      <c r="P92" s="522"/>
      <c r="Q92" s="525"/>
      <c r="R92" s="405"/>
      <c r="S92" s="44"/>
      <c r="T92" s="262"/>
      <c r="U92" s="262"/>
      <c r="V92" s="262"/>
      <c r="W92" s="44"/>
      <c r="X92" s="36"/>
      <c r="Y92" s="36"/>
      <c r="Z92" s="36"/>
      <c r="AA92" s="36"/>
      <c r="AB92" s="405"/>
      <c r="AC92" s="528"/>
      <c r="AD92" s="56">
        <f t="shared" si="85"/>
        <v>0</v>
      </c>
      <c r="AE92" s="56">
        <f t="shared" si="85"/>
        <v>0</v>
      </c>
      <c r="AF92" s="56">
        <f t="shared" si="85"/>
        <v>0</v>
      </c>
      <c r="AG92" s="56">
        <f t="shared" si="84"/>
        <v>0</v>
      </c>
      <c r="AH92" s="56">
        <f t="shared" si="84"/>
        <v>0</v>
      </c>
      <c r="AI92" s="56">
        <f t="shared" si="84"/>
        <v>0</v>
      </c>
      <c r="AJ92" s="56">
        <f t="shared" si="84"/>
        <v>0</v>
      </c>
      <c r="AK92" s="405"/>
      <c r="AL92" s="457"/>
      <c r="AM92" s="50">
        <f t="shared" si="98"/>
        <v>0</v>
      </c>
      <c r="AN92" s="53"/>
      <c r="AO92" s="53"/>
      <c r="AP92" s="53"/>
      <c r="AQ92" s="53"/>
      <c r="AR92" s="53"/>
      <c r="AS92" s="53"/>
      <c r="AT92" s="405"/>
      <c r="AU92" s="448"/>
      <c r="AV92" s="50">
        <f t="shared" si="99"/>
        <v>0</v>
      </c>
      <c r="AW92" s="53"/>
      <c r="AX92" s="53"/>
      <c r="AY92" s="53"/>
      <c r="AZ92" s="53"/>
      <c r="BA92" s="53"/>
      <c r="BB92" s="53"/>
      <c r="BC92" s="405"/>
      <c r="BD92" s="451"/>
      <c r="BE92" s="50">
        <f t="shared" si="100"/>
        <v>0</v>
      </c>
      <c r="BF92" s="53"/>
      <c r="BG92" s="53"/>
      <c r="BH92" s="53"/>
      <c r="BI92" s="53"/>
      <c r="BJ92" s="53"/>
      <c r="BK92" s="53"/>
      <c r="BL92" s="405"/>
      <c r="BM92" s="454"/>
      <c r="BN92" s="50">
        <f t="shared" si="101"/>
        <v>0</v>
      </c>
      <c r="BO92" s="53"/>
      <c r="BP92" s="53"/>
      <c r="BQ92" s="53"/>
      <c r="BR92" s="53"/>
      <c r="BS92" s="53"/>
      <c r="BT92" s="53"/>
      <c r="BU92" s="517"/>
      <c r="BV92" s="518"/>
      <c r="BW92" s="518"/>
      <c r="BX92" s="518"/>
      <c r="BY92" s="518"/>
      <c r="BZ92" s="518"/>
      <c r="CA92" s="518"/>
      <c r="CB92" s="518"/>
      <c r="CC92" s="519"/>
    </row>
    <row r="93" spans="1:81" s="62" customFormat="1" ht="40.200000000000003" customHeight="1" thickTop="1" x14ac:dyDescent="0.3">
      <c r="A93" s="38"/>
      <c r="B93" s="468"/>
      <c r="C93" s="458" t="s">
        <v>1042</v>
      </c>
      <c r="D93" s="608"/>
      <c r="E93" s="611"/>
      <c r="F93" s="611"/>
      <c r="G93" s="611"/>
      <c r="H93" s="611"/>
      <c r="I93" s="611"/>
      <c r="J93" s="704">
        <v>663</v>
      </c>
      <c r="K93" s="488" t="str">
        <f>+Metas!K756</f>
        <v>municipios asistidos en los procesos del SISBEN</v>
      </c>
      <c r="L93" s="473"/>
      <c r="M93" s="476">
        <f>SUM(N93:Q93)</f>
        <v>0</v>
      </c>
      <c r="N93" s="479"/>
      <c r="O93" s="482"/>
      <c r="P93" s="520"/>
      <c r="Q93" s="523"/>
      <c r="R93" s="403">
        <f>+$J93</f>
        <v>663</v>
      </c>
      <c r="S93" s="253"/>
      <c r="T93" s="260"/>
      <c r="U93" s="260"/>
      <c r="V93" s="260"/>
      <c r="W93" s="42"/>
      <c r="X93" s="34"/>
      <c r="Y93" s="34"/>
      <c r="Z93" s="34"/>
      <c r="AA93" s="34"/>
      <c r="AB93" s="403">
        <f t="shared" ref="AB93" si="108">+$J93</f>
        <v>663</v>
      </c>
      <c r="AC93" s="526">
        <f t="shared" ref="AC93" si="109">+L93</f>
        <v>0</v>
      </c>
      <c r="AD93" s="54">
        <f t="shared" si="85"/>
        <v>0</v>
      </c>
      <c r="AE93" s="54">
        <f t="shared" si="85"/>
        <v>0</v>
      </c>
      <c r="AF93" s="54">
        <f t="shared" si="85"/>
        <v>0</v>
      </c>
      <c r="AG93" s="54">
        <f t="shared" si="84"/>
        <v>0</v>
      </c>
      <c r="AH93" s="54">
        <f t="shared" si="84"/>
        <v>0</v>
      </c>
      <c r="AI93" s="54">
        <f t="shared" si="84"/>
        <v>0</v>
      </c>
      <c r="AJ93" s="54">
        <f t="shared" si="84"/>
        <v>0</v>
      </c>
      <c r="AK93" s="403">
        <f t="shared" ref="AK93" si="110">+$J93</f>
        <v>663</v>
      </c>
      <c r="AL93" s="455">
        <f>+N93</f>
        <v>0</v>
      </c>
      <c r="AM93" s="48">
        <f t="shared" si="98"/>
        <v>0</v>
      </c>
      <c r="AN93" s="51"/>
      <c r="AO93" s="51"/>
      <c r="AP93" s="51"/>
      <c r="AQ93" s="51"/>
      <c r="AR93" s="51"/>
      <c r="AS93" s="51"/>
      <c r="AT93" s="403">
        <f t="shared" ref="AT93" si="111">+$J93</f>
        <v>663</v>
      </c>
      <c r="AU93" s="446">
        <f>+O93</f>
        <v>0</v>
      </c>
      <c r="AV93" s="48">
        <f t="shared" si="99"/>
        <v>0</v>
      </c>
      <c r="AW93" s="51"/>
      <c r="AX93" s="51"/>
      <c r="AY93" s="51"/>
      <c r="AZ93" s="51"/>
      <c r="BA93" s="51"/>
      <c r="BB93" s="51"/>
      <c r="BC93" s="403">
        <f t="shared" ref="BC93" si="112">+$J93</f>
        <v>663</v>
      </c>
      <c r="BD93" s="449">
        <f>+P93</f>
        <v>0</v>
      </c>
      <c r="BE93" s="48">
        <f t="shared" si="100"/>
        <v>0</v>
      </c>
      <c r="BF93" s="51"/>
      <c r="BG93" s="51"/>
      <c r="BH93" s="51"/>
      <c r="BI93" s="51"/>
      <c r="BJ93" s="51"/>
      <c r="BK93" s="51"/>
      <c r="BL93" s="403">
        <f t="shared" ref="BL93" si="113">+$J93</f>
        <v>663</v>
      </c>
      <c r="BM93" s="452">
        <f>+Q93</f>
        <v>0</v>
      </c>
      <c r="BN93" s="48">
        <f t="shared" si="101"/>
        <v>0</v>
      </c>
      <c r="BO93" s="51"/>
      <c r="BP93" s="51"/>
      <c r="BQ93" s="51"/>
      <c r="BR93" s="51"/>
      <c r="BS93" s="51"/>
      <c r="BT93" s="51"/>
      <c r="BU93" s="513"/>
      <c r="BV93" s="514"/>
      <c r="BW93" s="514"/>
      <c r="BX93" s="514"/>
      <c r="BY93" s="514"/>
      <c r="BZ93" s="514"/>
      <c r="CA93" s="514"/>
      <c r="CB93" s="514"/>
      <c r="CC93" s="515"/>
    </row>
    <row r="94" spans="1:81" s="62" customFormat="1" ht="40.200000000000003" customHeight="1" x14ac:dyDescent="0.3">
      <c r="A94" s="38"/>
      <c r="B94" s="468"/>
      <c r="C94" s="459"/>
      <c r="D94" s="609"/>
      <c r="E94" s="612"/>
      <c r="F94" s="612"/>
      <c r="G94" s="612"/>
      <c r="H94" s="612"/>
      <c r="I94" s="612"/>
      <c r="J94" s="705"/>
      <c r="K94" s="489"/>
      <c r="L94" s="474"/>
      <c r="M94" s="477"/>
      <c r="N94" s="480"/>
      <c r="O94" s="483"/>
      <c r="P94" s="521"/>
      <c r="Q94" s="524"/>
      <c r="R94" s="404"/>
      <c r="S94" s="43"/>
      <c r="T94" s="261"/>
      <c r="U94" s="261"/>
      <c r="V94" s="261"/>
      <c r="W94" s="43"/>
      <c r="X94" s="35"/>
      <c r="Y94" s="35"/>
      <c r="Z94" s="35"/>
      <c r="AA94" s="35"/>
      <c r="AB94" s="404"/>
      <c r="AC94" s="527"/>
      <c r="AD94" s="55">
        <f t="shared" si="85"/>
        <v>0</v>
      </c>
      <c r="AE94" s="55">
        <f t="shared" si="85"/>
        <v>0</v>
      </c>
      <c r="AF94" s="55">
        <f t="shared" si="85"/>
        <v>0</v>
      </c>
      <c r="AG94" s="55">
        <f t="shared" si="84"/>
        <v>0</v>
      </c>
      <c r="AH94" s="55">
        <f t="shared" si="84"/>
        <v>0</v>
      </c>
      <c r="AI94" s="55">
        <f t="shared" si="84"/>
        <v>0</v>
      </c>
      <c r="AJ94" s="55">
        <f t="shared" si="84"/>
        <v>0</v>
      </c>
      <c r="AK94" s="404"/>
      <c r="AL94" s="456"/>
      <c r="AM94" s="49">
        <f t="shared" si="98"/>
        <v>0</v>
      </c>
      <c r="AN94" s="52"/>
      <c r="AO94" s="52"/>
      <c r="AP94" s="52"/>
      <c r="AQ94" s="52"/>
      <c r="AR94" s="52"/>
      <c r="AS94" s="52"/>
      <c r="AT94" s="404"/>
      <c r="AU94" s="447"/>
      <c r="AV94" s="49">
        <f t="shared" si="99"/>
        <v>0</v>
      </c>
      <c r="AW94" s="52"/>
      <c r="AX94" s="52"/>
      <c r="AY94" s="52"/>
      <c r="AZ94" s="52"/>
      <c r="BA94" s="52"/>
      <c r="BB94" s="52"/>
      <c r="BC94" s="404"/>
      <c r="BD94" s="450"/>
      <c r="BE94" s="49">
        <f t="shared" si="100"/>
        <v>0</v>
      </c>
      <c r="BF94" s="52"/>
      <c r="BG94" s="52"/>
      <c r="BH94" s="52"/>
      <c r="BI94" s="52"/>
      <c r="BJ94" s="52"/>
      <c r="BK94" s="52"/>
      <c r="BL94" s="404"/>
      <c r="BM94" s="453"/>
      <c r="BN94" s="49">
        <f t="shared" si="101"/>
        <v>0</v>
      </c>
      <c r="BO94" s="52"/>
      <c r="BP94" s="52"/>
      <c r="BQ94" s="52"/>
      <c r="BR94" s="52"/>
      <c r="BS94" s="52"/>
      <c r="BT94" s="52"/>
      <c r="BU94" s="418"/>
      <c r="BV94" s="419"/>
      <c r="BW94" s="419"/>
      <c r="BX94" s="419"/>
      <c r="BY94" s="419"/>
      <c r="BZ94" s="419"/>
      <c r="CA94" s="419"/>
      <c r="CB94" s="419"/>
      <c r="CC94" s="516"/>
    </row>
    <row r="95" spans="1:81" s="62" customFormat="1" ht="40.200000000000003" customHeight="1" x14ac:dyDescent="0.3">
      <c r="A95" s="38"/>
      <c r="B95" s="468"/>
      <c r="C95" s="459"/>
      <c r="D95" s="609"/>
      <c r="E95" s="612"/>
      <c r="F95" s="612"/>
      <c r="G95" s="612"/>
      <c r="H95" s="612"/>
      <c r="I95" s="612"/>
      <c r="J95" s="705"/>
      <c r="K95" s="489"/>
      <c r="L95" s="474"/>
      <c r="M95" s="477"/>
      <c r="N95" s="480"/>
      <c r="O95" s="483"/>
      <c r="P95" s="521"/>
      <c r="Q95" s="524"/>
      <c r="R95" s="404"/>
      <c r="S95" s="43"/>
      <c r="T95" s="261"/>
      <c r="U95" s="261"/>
      <c r="V95" s="261"/>
      <c r="W95" s="43"/>
      <c r="X95" s="35"/>
      <c r="Y95" s="35"/>
      <c r="Z95" s="35"/>
      <c r="AA95" s="35"/>
      <c r="AB95" s="404"/>
      <c r="AC95" s="527"/>
      <c r="AD95" s="55">
        <f t="shared" si="85"/>
        <v>0</v>
      </c>
      <c r="AE95" s="55">
        <f t="shared" si="85"/>
        <v>0</v>
      </c>
      <c r="AF95" s="55">
        <f t="shared" si="85"/>
        <v>0</v>
      </c>
      <c r="AG95" s="55">
        <f t="shared" si="84"/>
        <v>0</v>
      </c>
      <c r="AH95" s="55">
        <f t="shared" si="84"/>
        <v>0</v>
      </c>
      <c r="AI95" s="55">
        <f t="shared" si="84"/>
        <v>0</v>
      </c>
      <c r="AJ95" s="55">
        <f t="shared" si="84"/>
        <v>0</v>
      </c>
      <c r="AK95" s="404"/>
      <c r="AL95" s="456"/>
      <c r="AM95" s="49">
        <f t="shared" si="98"/>
        <v>0</v>
      </c>
      <c r="AN95" s="52"/>
      <c r="AO95" s="52"/>
      <c r="AP95" s="52"/>
      <c r="AQ95" s="52"/>
      <c r="AR95" s="52"/>
      <c r="AS95" s="52"/>
      <c r="AT95" s="404"/>
      <c r="AU95" s="447"/>
      <c r="AV95" s="49">
        <f t="shared" si="99"/>
        <v>0</v>
      </c>
      <c r="AW95" s="52"/>
      <c r="AX95" s="52"/>
      <c r="AY95" s="52"/>
      <c r="AZ95" s="52"/>
      <c r="BA95" s="52"/>
      <c r="BB95" s="52"/>
      <c r="BC95" s="404"/>
      <c r="BD95" s="450"/>
      <c r="BE95" s="49">
        <f t="shared" si="100"/>
        <v>0</v>
      </c>
      <c r="BF95" s="52"/>
      <c r="BG95" s="52"/>
      <c r="BH95" s="52"/>
      <c r="BI95" s="52"/>
      <c r="BJ95" s="52"/>
      <c r="BK95" s="52"/>
      <c r="BL95" s="404"/>
      <c r="BM95" s="453"/>
      <c r="BN95" s="49">
        <f t="shared" si="101"/>
        <v>0</v>
      </c>
      <c r="BO95" s="52"/>
      <c r="BP95" s="52"/>
      <c r="BQ95" s="52"/>
      <c r="BR95" s="52"/>
      <c r="BS95" s="52"/>
      <c r="BT95" s="52"/>
      <c r="BU95" s="418"/>
      <c r="BV95" s="419"/>
      <c r="BW95" s="419"/>
      <c r="BX95" s="419"/>
      <c r="BY95" s="419"/>
      <c r="BZ95" s="419"/>
      <c r="CA95" s="419"/>
      <c r="CB95" s="419"/>
      <c r="CC95" s="516"/>
    </row>
    <row r="96" spans="1:81" s="62" customFormat="1" ht="40.200000000000003" customHeight="1" thickBot="1" x14ac:dyDescent="0.35">
      <c r="A96" s="38"/>
      <c r="B96" s="468"/>
      <c r="C96" s="460"/>
      <c r="D96" s="610"/>
      <c r="E96" s="613"/>
      <c r="F96" s="613"/>
      <c r="G96" s="613"/>
      <c r="H96" s="613"/>
      <c r="I96" s="613"/>
      <c r="J96" s="706"/>
      <c r="K96" s="490"/>
      <c r="L96" s="475"/>
      <c r="M96" s="478"/>
      <c r="N96" s="481"/>
      <c r="O96" s="484"/>
      <c r="P96" s="522"/>
      <c r="Q96" s="525"/>
      <c r="R96" s="405"/>
      <c r="S96" s="44"/>
      <c r="T96" s="262"/>
      <c r="U96" s="262"/>
      <c r="V96" s="262"/>
      <c r="W96" s="44"/>
      <c r="X96" s="36"/>
      <c r="Y96" s="36"/>
      <c r="Z96" s="36"/>
      <c r="AA96" s="36"/>
      <c r="AB96" s="405"/>
      <c r="AC96" s="528"/>
      <c r="AD96" s="56">
        <f t="shared" si="85"/>
        <v>0</v>
      </c>
      <c r="AE96" s="56">
        <f t="shared" si="85"/>
        <v>0</v>
      </c>
      <c r="AF96" s="56">
        <f t="shared" si="85"/>
        <v>0</v>
      </c>
      <c r="AG96" s="56">
        <f t="shared" si="84"/>
        <v>0</v>
      </c>
      <c r="AH96" s="56">
        <f t="shared" si="84"/>
        <v>0</v>
      </c>
      <c r="AI96" s="56">
        <f t="shared" si="84"/>
        <v>0</v>
      </c>
      <c r="AJ96" s="56">
        <f t="shared" si="84"/>
        <v>0</v>
      </c>
      <c r="AK96" s="405"/>
      <c r="AL96" s="457"/>
      <c r="AM96" s="50">
        <f t="shared" si="98"/>
        <v>0</v>
      </c>
      <c r="AN96" s="53"/>
      <c r="AO96" s="53"/>
      <c r="AP96" s="53"/>
      <c r="AQ96" s="53"/>
      <c r="AR96" s="53"/>
      <c r="AS96" s="53"/>
      <c r="AT96" s="405"/>
      <c r="AU96" s="448"/>
      <c r="AV96" s="50">
        <f t="shared" si="99"/>
        <v>0</v>
      </c>
      <c r="AW96" s="53"/>
      <c r="AX96" s="53"/>
      <c r="AY96" s="53"/>
      <c r="AZ96" s="53"/>
      <c r="BA96" s="53"/>
      <c r="BB96" s="53"/>
      <c r="BC96" s="405"/>
      <c r="BD96" s="451"/>
      <c r="BE96" s="50">
        <f t="shared" si="100"/>
        <v>0</v>
      </c>
      <c r="BF96" s="53"/>
      <c r="BG96" s="53"/>
      <c r="BH96" s="53"/>
      <c r="BI96" s="53"/>
      <c r="BJ96" s="53"/>
      <c r="BK96" s="53"/>
      <c r="BL96" s="405"/>
      <c r="BM96" s="454"/>
      <c r="BN96" s="50">
        <f t="shared" si="101"/>
        <v>0</v>
      </c>
      <c r="BO96" s="53"/>
      <c r="BP96" s="53"/>
      <c r="BQ96" s="53"/>
      <c r="BR96" s="53"/>
      <c r="BS96" s="53"/>
      <c r="BT96" s="53"/>
      <c r="BU96" s="517"/>
      <c r="BV96" s="518"/>
      <c r="BW96" s="518"/>
      <c r="BX96" s="518"/>
      <c r="BY96" s="518"/>
      <c r="BZ96" s="518"/>
      <c r="CA96" s="518"/>
      <c r="CB96" s="518"/>
      <c r="CC96" s="519"/>
    </row>
    <row r="97" spans="1:81" s="62" customFormat="1" ht="40.200000000000003" customHeight="1" thickTop="1" x14ac:dyDescent="0.3">
      <c r="A97" s="38"/>
      <c r="B97" s="468"/>
      <c r="C97" s="458" t="s">
        <v>1044</v>
      </c>
      <c r="D97" s="608"/>
      <c r="E97" s="611"/>
      <c r="F97" s="611"/>
      <c r="G97" s="611"/>
      <c r="H97" s="611"/>
      <c r="I97" s="611"/>
      <c r="J97" s="704">
        <v>664</v>
      </c>
      <c r="K97" s="488" t="str">
        <f>+Metas!K757</f>
        <v>Unidad de estructuración de proyectos operando</v>
      </c>
      <c r="L97" s="473"/>
      <c r="M97" s="476">
        <f>SUM(N97:Q97)</f>
        <v>0</v>
      </c>
      <c r="N97" s="479"/>
      <c r="O97" s="482"/>
      <c r="P97" s="520"/>
      <c r="Q97" s="523"/>
      <c r="R97" s="403">
        <f>+$J97</f>
        <v>664</v>
      </c>
      <c r="S97" s="253"/>
      <c r="T97" s="260"/>
      <c r="U97" s="260"/>
      <c r="V97" s="260"/>
      <c r="W97" s="42"/>
      <c r="X97" s="34"/>
      <c r="Y97" s="34"/>
      <c r="Z97" s="34"/>
      <c r="AA97" s="34"/>
      <c r="AB97" s="403">
        <f t="shared" ref="AB97" si="114">+$J97</f>
        <v>664</v>
      </c>
      <c r="AC97" s="526">
        <f t="shared" ref="AC97" si="115">+L97</f>
        <v>0</v>
      </c>
      <c r="AD97" s="54">
        <f t="shared" si="85"/>
        <v>0</v>
      </c>
      <c r="AE97" s="54">
        <f t="shared" si="85"/>
        <v>0</v>
      </c>
      <c r="AF97" s="54">
        <f t="shared" si="85"/>
        <v>0</v>
      </c>
      <c r="AG97" s="54">
        <f t="shared" si="84"/>
        <v>0</v>
      </c>
      <c r="AH97" s="54">
        <f t="shared" si="84"/>
        <v>0</v>
      </c>
      <c r="AI97" s="54">
        <f t="shared" si="84"/>
        <v>0</v>
      </c>
      <c r="AJ97" s="54">
        <f t="shared" si="84"/>
        <v>0</v>
      </c>
      <c r="AK97" s="403">
        <f t="shared" ref="AK97" si="116">+$J97</f>
        <v>664</v>
      </c>
      <c r="AL97" s="455">
        <f>+N97</f>
        <v>0</v>
      </c>
      <c r="AM97" s="48">
        <f t="shared" si="98"/>
        <v>0</v>
      </c>
      <c r="AN97" s="51"/>
      <c r="AO97" s="51"/>
      <c r="AP97" s="51"/>
      <c r="AQ97" s="51"/>
      <c r="AR97" s="51"/>
      <c r="AS97" s="51"/>
      <c r="AT97" s="403">
        <f t="shared" ref="AT97" si="117">+$J97</f>
        <v>664</v>
      </c>
      <c r="AU97" s="446">
        <f>+O97</f>
        <v>0</v>
      </c>
      <c r="AV97" s="48">
        <f t="shared" si="99"/>
        <v>0</v>
      </c>
      <c r="AW97" s="51"/>
      <c r="AX97" s="51"/>
      <c r="AY97" s="51"/>
      <c r="AZ97" s="51"/>
      <c r="BA97" s="51"/>
      <c r="BB97" s="51"/>
      <c r="BC97" s="403">
        <f t="shared" ref="BC97" si="118">+$J97</f>
        <v>664</v>
      </c>
      <c r="BD97" s="449">
        <f>+P97</f>
        <v>0</v>
      </c>
      <c r="BE97" s="48">
        <f t="shared" si="100"/>
        <v>0</v>
      </c>
      <c r="BF97" s="51"/>
      <c r="BG97" s="51"/>
      <c r="BH97" s="51"/>
      <c r="BI97" s="51"/>
      <c r="BJ97" s="51"/>
      <c r="BK97" s="51"/>
      <c r="BL97" s="403">
        <f t="shared" ref="BL97" si="119">+$J97</f>
        <v>664</v>
      </c>
      <c r="BM97" s="452">
        <f>+Q97</f>
        <v>0</v>
      </c>
      <c r="BN97" s="48">
        <f t="shared" si="101"/>
        <v>0</v>
      </c>
      <c r="BO97" s="51"/>
      <c r="BP97" s="51"/>
      <c r="BQ97" s="51"/>
      <c r="BR97" s="51"/>
      <c r="BS97" s="51"/>
      <c r="BT97" s="51"/>
      <c r="BU97" s="513"/>
      <c r="BV97" s="514"/>
      <c r="BW97" s="514"/>
      <c r="BX97" s="514"/>
      <c r="BY97" s="514"/>
      <c r="BZ97" s="514"/>
      <c r="CA97" s="514"/>
      <c r="CB97" s="514"/>
      <c r="CC97" s="515"/>
    </row>
    <row r="98" spans="1:81" s="62" customFormat="1" ht="40.200000000000003" customHeight="1" x14ac:dyDescent="0.3">
      <c r="A98" s="38"/>
      <c r="B98" s="468"/>
      <c r="C98" s="459"/>
      <c r="D98" s="609"/>
      <c r="E98" s="612"/>
      <c r="F98" s="612"/>
      <c r="G98" s="612"/>
      <c r="H98" s="612"/>
      <c r="I98" s="612"/>
      <c r="J98" s="705"/>
      <c r="K98" s="489"/>
      <c r="L98" s="474"/>
      <c r="M98" s="477"/>
      <c r="N98" s="480"/>
      <c r="O98" s="483"/>
      <c r="P98" s="521"/>
      <c r="Q98" s="524"/>
      <c r="R98" s="404"/>
      <c r="S98" s="43"/>
      <c r="T98" s="261"/>
      <c r="U98" s="261"/>
      <c r="V98" s="261"/>
      <c r="W98" s="43"/>
      <c r="X98" s="35"/>
      <c r="Y98" s="35"/>
      <c r="Z98" s="35"/>
      <c r="AA98" s="35"/>
      <c r="AB98" s="404"/>
      <c r="AC98" s="527"/>
      <c r="AD98" s="55">
        <f t="shared" si="85"/>
        <v>0</v>
      </c>
      <c r="AE98" s="55">
        <f t="shared" si="85"/>
        <v>0</v>
      </c>
      <c r="AF98" s="55">
        <f t="shared" si="85"/>
        <v>0</v>
      </c>
      <c r="AG98" s="55">
        <f t="shared" si="84"/>
        <v>0</v>
      </c>
      <c r="AH98" s="55">
        <f t="shared" si="84"/>
        <v>0</v>
      </c>
      <c r="AI98" s="55">
        <f t="shared" si="84"/>
        <v>0</v>
      </c>
      <c r="AJ98" s="55">
        <f t="shared" si="84"/>
        <v>0</v>
      </c>
      <c r="AK98" s="404"/>
      <c r="AL98" s="456"/>
      <c r="AM98" s="49">
        <f t="shared" si="98"/>
        <v>0</v>
      </c>
      <c r="AN98" s="52"/>
      <c r="AO98" s="52"/>
      <c r="AP98" s="52"/>
      <c r="AQ98" s="52"/>
      <c r="AR98" s="52"/>
      <c r="AS98" s="52"/>
      <c r="AT98" s="404"/>
      <c r="AU98" s="447"/>
      <c r="AV98" s="49">
        <f t="shared" si="99"/>
        <v>0</v>
      </c>
      <c r="AW98" s="52"/>
      <c r="AX98" s="52"/>
      <c r="AY98" s="52"/>
      <c r="AZ98" s="52"/>
      <c r="BA98" s="52"/>
      <c r="BB98" s="52"/>
      <c r="BC98" s="404"/>
      <c r="BD98" s="450"/>
      <c r="BE98" s="49">
        <f t="shared" si="100"/>
        <v>0</v>
      </c>
      <c r="BF98" s="52"/>
      <c r="BG98" s="52"/>
      <c r="BH98" s="52"/>
      <c r="BI98" s="52"/>
      <c r="BJ98" s="52"/>
      <c r="BK98" s="52"/>
      <c r="BL98" s="404"/>
      <c r="BM98" s="453"/>
      <c r="BN98" s="49">
        <f t="shared" si="101"/>
        <v>0</v>
      </c>
      <c r="BO98" s="52"/>
      <c r="BP98" s="52"/>
      <c r="BQ98" s="52"/>
      <c r="BR98" s="52"/>
      <c r="BS98" s="52"/>
      <c r="BT98" s="52"/>
      <c r="BU98" s="418"/>
      <c r="BV98" s="419"/>
      <c r="BW98" s="419"/>
      <c r="BX98" s="419"/>
      <c r="BY98" s="419"/>
      <c r="BZ98" s="419"/>
      <c r="CA98" s="419"/>
      <c r="CB98" s="419"/>
      <c r="CC98" s="516"/>
    </row>
    <row r="99" spans="1:81" s="62" customFormat="1" ht="40.200000000000003" customHeight="1" x14ac:dyDescent="0.3">
      <c r="A99" s="38"/>
      <c r="B99" s="468"/>
      <c r="C99" s="459"/>
      <c r="D99" s="609"/>
      <c r="E99" s="612"/>
      <c r="F99" s="612"/>
      <c r="G99" s="612"/>
      <c r="H99" s="612"/>
      <c r="I99" s="612"/>
      <c r="J99" s="705"/>
      <c r="K99" s="489"/>
      <c r="L99" s="474"/>
      <c r="M99" s="477"/>
      <c r="N99" s="480"/>
      <c r="O99" s="483"/>
      <c r="P99" s="521"/>
      <c r="Q99" s="524"/>
      <c r="R99" s="404"/>
      <c r="S99" s="43"/>
      <c r="T99" s="261"/>
      <c r="U99" s="261"/>
      <c r="V99" s="261"/>
      <c r="W99" s="43"/>
      <c r="X99" s="35"/>
      <c r="Y99" s="35"/>
      <c r="Z99" s="35"/>
      <c r="AA99" s="35"/>
      <c r="AB99" s="404"/>
      <c r="AC99" s="527"/>
      <c r="AD99" s="55">
        <f t="shared" si="85"/>
        <v>0</v>
      </c>
      <c r="AE99" s="55">
        <f t="shared" si="85"/>
        <v>0</v>
      </c>
      <c r="AF99" s="55">
        <f t="shared" si="85"/>
        <v>0</v>
      </c>
      <c r="AG99" s="55">
        <f t="shared" si="84"/>
        <v>0</v>
      </c>
      <c r="AH99" s="55">
        <f t="shared" si="84"/>
        <v>0</v>
      </c>
      <c r="AI99" s="55">
        <f t="shared" si="84"/>
        <v>0</v>
      </c>
      <c r="AJ99" s="55">
        <f t="shared" si="84"/>
        <v>0</v>
      </c>
      <c r="AK99" s="404"/>
      <c r="AL99" s="456"/>
      <c r="AM99" s="49">
        <f t="shared" si="98"/>
        <v>0</v>
      </c>
      <c r="AN99" s="52"/>
      <c r="AO99" s="52"/>
      <c r="AP99" s="52"/>
      <c r="AQ99" s="52"/>
      <c r="AR99" s="52"/>
      <c r="AS99" s="52"/>
      <c r="AT99" s="404"/>
      <c r="AU99" s="447"/>
      <c r="AV99" s="49">
        <f t="shared" si="99"/>
        <v>0</v>
      </c>
      <c r="AW99" s="52"/>
      <c r="AX99" s="52"/>
      <c r="AY99" s="52"/>
      <c r="AZ99" s="52"/>
      <c r="BA99" s="52"/>
      <c r="BB99" s="52"/>
      <c r="BC99" s="404"/>
      <c r="BD99" s="450"/>
      <c r="BE99" s="49">
        <f t="shared" si="100"/>
        <v>0</v>
      </c>
      <c r="BF99" s="52"/>
      <c r="BG99" s="52"/>
      <c r="BH99" s="52"/>
      <c r="BI99" s="52"/>
      <c r="BJ99" s="52"/>
      <c r="BK99" s="52"/>
      <c r="BL99" s="404"/>
      <c r="BM99" s="453"/>
      <c r="BN99" s="49">
        <f t="shared" si="101"/>
        <v>0</v>
      </c>
      <c r="BO99" s="52"/>
      <c r="BP99" s="52"/>
      <c r="BQ99" s="52"/>
      <c r="BR99" s="52"/>
      <c r="BS99" s="52"/>
      <c r="BT99" s="52"/>
      <c r="BU99" s="418"/>
      <c r="BV99" s="419"/>
      <c r="BW99" s="419"/>
      <c r="BX99" s="419"/>
      <c r="BY99" s="419"/>
      <c r="BZ99" s="419"/>
      <c r="CA99" s="419"/>
      <c r="CB99" s="419"/>
      <c r="CC99" s="516"/>
    </row>
    <row r="100" spans="1:81" s="62" customFormat="1" ht="40.200000000000003" customHeight="1" thickBot="1" x14ac:dyDescent="0.35">
      <c r="A100" s="38"/>
      <c r="B100" s="468"/>
      <c r="C100" s="460"/>
      <c r="D100" s="610"/>
      <c r="E100" s="613"/>
      <c r="F100" s="613"/>
      <c r="G100" s="613"/>
      <c r="H100" s="613"/>
      <c r="I100" s="613"/>
      <c r="J100" s="706"/>
      <c r="K100" s="490"/>
      <c r="L100" s="475"/>
      <c r="M100" s="478"/>
      <c r="N100" s="481"/>
      <c r="O100" s="484"/>
      <c r="P100" s="522"/>
      <c r="Q100" s="525"/>
      <c r="R100" s="405"/>
      <c r="S100" s="44"/>
      <c r="T100" s="262"/>
      <c r="U100" s="262"/>
      <c r="V100" s="262"/>
      <c r="W100" s="44"/>
      <c r="X100" s="36"/>
      <c r="Y100" s="36"/>
      <c r="Z100" s="36"/>
      <c r="AA100" s="36"/>
      <c r="AB100" s="405"/>
      <c r="AC100" s="528"/>
      <c r="AD100" s="56">
        <f t="shared" si="85"/>
        <v>0</v>
      </c>
      <c r="AE100" s="56">
        <f t="shared" si="85"/>
        <v>0</v>
      </c>
      <c r="AF100" s="56">
        <f t="shared" si="85"/>
        <v>0</v>
      </c>
      <c r="AG100" s="56">
        <f t="shared" si="84"/>
        <v>0</v>
      </c>
      <c r="AH100" s="56">
        <f t="shared" si="84"/>
        <v>0</v>
      </c>
      <c r="AI100" s="56">
        <f t="shared" si="84"/>
        <v>0</v>
      </c>
      <c r="AJ100" s="56">
        <f t="shared" si="84"/>
        <v>0</v>
      </c>
      <c r="AK100" s="405"/>
      <c r="AL100" s="457"/>
      <c r="AM100" s="50">
        <f t="shared" si="98"/>
        <v>0</v>
      </c>
      <c r="AN100" s="53"/>
      <c r="AO100" s="53"/>
      <c r="AP100" s="53"/>
      <c r="AQ100" s="53"/>
      <c r="AR100" s="53"/>
      <c r="AS100" s="53"/>
      <c r="AT100" s="405"/>
      <c r="AU100" s="448"/>
      <c r="AV100" s="50">
        <f t="shared" si="99"/>
        <v>0</v>
      </c>
      <c r="AW100" s="53"/>
      <c r="AX100" s="53"/>
      <c r="AY100" s="53"/>
      <c r="AZ100" s="53"/>
      <c r="BA100" s="53"/>
      <c r="BB100" s="53"/>
      <c r="BC100" s="405"/>
      <c r="BD100" s="451"/>
      <c r="BE100" s="50">
        <f t="shared" si="100"/>
        <v>0</v>
      </c>
      <c r="BF100" s="53"/>
      <c r="BG100" s="53"/>
      <c r="BH100" s="53"/>
      <c r="BI100" s="53"/>
      <c r="BJ100" s="53"/>
      <c r="BK100" s="53"/>
      <c r="BL100" s="405"/>
      <c r="BM100" s="454"/>
      <c r="BN100" s="50">
        <f t="shared" si="101"/>
        <v>0</v>
      </c>
      <c r="BO100" s="53"/>
      <c r="BP100" s="53"/>
      <c r="BQ100" s="53"/>
      <c r="BR100" s="53"/>
      <c r="BS100" s="53"/>
      <c r="BT100" s="53"/>
      <c r="BU100" s="517"/>
      <c r="BV100" s="518"/>
      <c r="BW100" s="518"/>
      <c r="BX100" s="518"/>
      <c r="BY100" s="518"/>
      <c r="BZ100" s="518"/>
      <c r="CA100" s="518"/>
      <c r="CB100" s="518"/>
      <c r="CC100" s="519"/>
    </row>
    <row r="101" spans="1:81" s="62" customFormat="1" ht="40.200000000000003" customHeight="1" thickTop="1" x14ac:dyDescent="0.3">
      <c r="A101" s="38"/>
      <c r="B101" s="468"/>
      <c r="C101" s="458" t="s">
        <v>1047</v>
      </c>
      <c r="D101" s="608"/>
      <c r="E101" s="611"/>
      <c r="F101" s="611"/>
      <c r="G101" s="611"/>
      <c r="H101" s="611"/>
      <c r="I101" s="611"/>
      <c r="J101" s="704">
        <v>665</v>
      </c>
      <c r="K101" s="488" t="str">
        <f>+Metas!K758</f>
        <v>Implementación del Sistema de Identificación y clasificación de los beneficiarios de las acciones de la administración departamental</v>
      </c>
      <c r="L101" s="662"/>
      <c r="M101" s="648">
        <f>SUM(N101:Q101)</f>
        <v>0</v>
      </c>
      <c r="N101" s="650"/>
      <c r="O101" s="664"/>
      <c r="P101" s="668"/>
      <c r="Q101" s="640"/>
      <c r="R101" s="403">
        <f>+$J101</f>
        <v>665</v>
      </c>
      <c r="S101" s="253"/>
      <c r="T101" s="260"/>
      <c r="U101" s="260"/>
      <c r="V101" s="260"/>
      <c r="W101" s="42"/>
      <c r="X101" s="34"/>
      <c r="Y101" s="34"/>
      <c r="Z101" s="34"/>
      <c r="AA101" s="34"/>
      <c r="AB101" s="403">
        <f t="shared" ref="AB101" si="120">+$J101</f>
        <v>665</v>
      </c>
      <c r="AC101" s="526">
        <f t="shared" ref="AC101" si="121">+L101</f>
        <v>0</v>
      </c>
      <c r="AD101" s="54">
        <f t="shared" si="85"/>
        <v>0</v>
      </c>
      <c r="AE101" s="54">
        <f t="shared" si="85"/>
        <v>0</v>
      </c>
      <c r="AF101" s="54">
        <f t="shared" si="85"/>
        <v>0</v>
      </c>
      <c r="AG101" s="54">
        <f t="shared" si="84"/>
        <v>0</v>
      </c>
      <c r="AH101" s="54">
        <f t="shared" si="84"/>
        <v>0</v>
      </c>
      <c r="AI101" s="54">
        <f t="shared" si="84"/>
        <v>0</v>
      </c>
      <c r="AJ101" s="54">
        <f t="shared" si="84"/>
        <v>0</v>
      </c>
      <c r="AK101" s="403">
        <f t="shared" ref="AK101" si="122">+$J101</f>
        <v>665</v>
      </c>
      <c r="AL101" s="455">
        <f>+N101</f>
        <v>0</v>
      </c>
      <c r="AM101" s="48">
        <f t="shared" si="98"/>
        <v>0</v>
      </c>
      <c r="AN101" s="51"/>
      <c r="AO101" s="51"/>
      <c r="AP101" s="51"/>
      <c r="AQ101" s="51"/>
      <c r="AR101" s="51"/>
      <c r="AS101" s="51"/>
      <c r="AT101" s="403">
        <f t="shared" ref="AT101" si="123">+$J101</f>
        <v>665</v>
      </c>
      <c r="AU101" s="446">
        <f>+O101</f>
        <v>0</v>
      </c>
      <c r="AV101" s="48">
        <f t="shared" si="99"/>
        <v>0</v>
      </c>
      <c r="AW101" s="51"/>
      <c r="AX101" s="51"/>
      <c r="AY101" s="51"/>
      <c r="AZ101" s="51"/>
      <c r="BA101" s="51"/>
      <c r="BB101" s="51"/>
      <c r="BC101" s="403">
        <f t="shared" ref="BC101" si="124">+$J101</f>
        <v>665</v>
      </c>
      <c r="BD101" s="449">
        <f>+P101</f>
        <v>0</v>
      </c>
      <c r="BE101" s="48">
        <f t="shared" si="100"/>
        <v>0</v>
      </c>
      <c r="BF101" s="51"/>
      <c r="BG101" s="51"/>
      <c r="BH101" s="51"/>
      <c r="BI101" s="51"/>
      <c r="BJ101" s="51"/>
      <c r="BK101" s="51"/>
      <c r="BL101" s="403">
        <f t="shared" ref="BL101" si="125">+$J101</f>
        <v>665</v>
      </c>
      <c r="BM101" s="452">
        <f>+Q101</f>
        <v>0</v>
      </c>
      <c r="BN101" s="48">
        <f t="shared" si="101"/>
        <v>0</v>
      </c>
      <c r="BO101" s="51"/>
      <c r="BP101" s="51"/>
      <c r="BQ101" s="51"/>
      <c r="BR101" s="51"/>
      <c r="BS101" s="51"/>
      <c r="BT101" s="51"/>
      <c r="BU101" s="513"/>
      <c r="BV101" s="514"/>
      <c r="BW101" s="514"/>
      <c r="BX101" s="514"/>
      <c r="BY101" s="514"/>
      <c r="BZ101" s="514"/>
      <c r="CA101" s="514"/>
      <c r="CB101" s="514"/>
      <c r="CC101" s="515"/>
    </row>
    <row r="102" spans="1:81" s="62" customFormat="1" ht="40.200000000000003" customHeight="1" x14ac:dyDescent="0.3">
      <c r="A102" s="38"/>
      <c r="B102" s="468"/>
      <c r="C102" s="459"/>
      <c r="D102" s="609"/>
      <c r="E102" s="612"/>
      <c r="F102" s="612"/>
      <c r="G102" s="612"/>
      <c r="H102" s="612"/>
      <c r="I102" s="612"/>
      <c r="J102" s="705"/>
      <c r="K102" s="489"/>
      <c r="L102" s="663"/>
      <c r="M102" s="649"/>
      <c r="N102" s="651"/>
      <c r="O102" s="665"/>
      <c r="P102" s="669"/>
      <c r="Q102" s="671"/>
      <c r="R102" s="404"/>
      <c r="S102" s="43"/>
      <c r="T102" s="261"/>
      <c r="U102" s="261"/>
      <c r="V102" s="261"/>
      <c r="W102" s="43"/>
      <c r="X102" s="35"/>
      <c r="Y102" s="35"/>
      <c r="Z102" s="35"/>
      <c r="AA102" s="35"/>
      <c r="AB102" s="404"/>
      <c r="AC102" s="527"/>
      <c r="AD102" s="55">
        <f t="shared" si="85"/>
        <v>0</v>
      </c>
      <c r="AE102" s="55">
        <f t="shared" si="85"/>
        <v>0</v>
      </c>
      <c r="AF102" s="55">
        <f t="shared" si="85"/>
        <v>0</v>
      </c>
      <c r="AG102" s="55">
        <f t="shared" si="84"/>
        <v>0</v>
      </c>
      <c r="AH102" s="55">
        <f t="shared" si="84"/>
        <v>0</v>
      </c>
      <c r="AI102" s="55">
        <f t="shared" si="84"/>
        <v>0</v>
      </c>
      <c r="AJ102" s="55">
        <f t="shared" si="84"/>
        <v>0</v>
      </c>
      <c r="AK102" s="404"/>
      <c r="AL102" s="456"/>
      <c r="AM102" s="49">
        <f t="shared" si="98"/>
        <v>0</v>
      </c>
      <c r="AN102" s="52"/>
      <c r="AO102" s="52"/>
      <c r="AP102" s="52"/>
      <c r="AQ102" s="52"/>
      <c r="AR102" s="52"/>
      <c r="AS102" s="52"/>
      <c r="AT102" s="404"/>
      <c r="AU102" s="447"/>
      <c r="AV102" s="49">
        <f t="shared" si="99"/>
        <v>0</v>
      </c>
      <c r="AW102" s="52"/>
      <c r="AX102" s="52"/>
      <c r="AY102" s="52"/>
      <c r="AZ102" s="52"/>
      <c r="BA102" s="52"/>
      <c r="BB102" s="52"/>
      <c r="BC102" s="404"/>
      <c r="BD102" s="450"/>
      <c r="BE102" s="49">
        <f t="shared" si="100"/>
        <v>0</v>
      </c>
      <c r="BF102" s="52"/>
      <c r="BG102" s="52"/>
      <c r="BH102" s="52"/>
      <c r="BI102" s="52"/>
      <c r="BJ102" s="52"/>
      <c r="BK102" s="52"/>
      <c r="BL102" s="404"/>
      <c r="BM102" s="453"/>
      <c r="BN102" s="49">
        <f t="shared" si="101"/>
        <v>0</v>
      </c>
      <c r="BO102" s="52"/>
      <c r="BP102" s="52"/>
      <c r="BQ102" s="52"/>
      <c r="BR102" s="52"/>
      <c r="BS102" s="52"/>
      <c r="BT102" s="52"/>
      <c r="BU102" s="418"/>
      <c r="BV102" s="419"/>
      <c r="BW102" s="419"/>
      <c r="BX102" s="419"/>
      <c r="BY102" s="419"/>
      <c r="BZ102" s="419"/>
      <c r="CA102" s="419"/>
      <c r="CB102" s="419"/>
      <c r="CC102" s="516"/>
    </row>
    <row r="103" spans="1:81" s="62" customFormat="1" ht="40.200000000000003" customHeight="1" x14ac:dyDescent="0.3">
      <c r="A103" s="38"/>
      <c r="B103" s="468"/>
      <c r="C103" s="459"/>
      <c r="D103" s="609"/>
      <c r="E103" s="612"/>
      <c r="F103" s="612"/>
      <c r="G103" s="612"/>
      <c r="H103" s="612"/>
      <c r="I103" s="612"/>
      <c r="J103" s="705"/>
      <c r="K103" s="489"/>
      <c r="L103" s="663"/>
      <c r="M103" s="649"/>
      <c r="N103" s="651"/>
      <c r="O103" s="665"/>
      <c r="P103" s="669"/>
      <c r="Q103" s="671"/>
      <c r="R103" s="404"/>
      <c r="S103" s="43"/>
      <c r="T103" s="261"/>
      <c r="U103" s="261"/>
      <c r="V103" s="261"/>
      <c r="W103" s="43"/>
      <c r="X103" s="35"/>
      <c r="Y103" s="35"/>
      <c r="Z103" s="35"/>
      <c r="AA103" s="35"/>
      <c r="AB103" s="404"/>
      <c r="AC103" s="527"/>
      <c r="AD103" s="55">
        <f t="shared" si="85"/>
        <v>0</v>
      </c>
      <c r="AE103" s="55">
        <f t="shared" si="85"/>
        <v>0</v>
      </c>
      <c r="AF103" s="55">
        <f t="shared" si="85"/>
        <v>0</v>
      </c>
      <c r="AG103" s="55">
        <f t="shared" si="84"/>
        <v>0</v>
      </c>
      <c r="AH103" s="55">
        <f t="shared" si="84"/>
        <v>0</v>
      </c>
      <c r="AI103" s="55">
        <f t="shared" si="84"/>
        <v>0</v>
      </c>
      <c r="AJ103" s="55">
        <f t="shared" si="84"/>
        <v>0</v>
      </c>
      <c r="AK103" s="404"/>
      <c r="AL103" s="456"/>
      <c r="AM103" s="49">
        <f t="shared" si="98"/>
        <v>0</v>
      </c>
      <c r="AN103" s="52"/>
      <c r="AO103" s="52"/>
      <c r="AP103" s="52"/>
      <c r="AQ103" s="52"/>
      <c r="AR103" s="52"/>
      <c r="AS103" s="52"/>
      <c r="AT103" s="404"/>
      <c r="AU103" s="447"/>
      <c r="AV103" s="49">
        <f t="shared" si="99"/>
        <v>0</v>
      </c>
      <c r="AW103" s="52"/>
      <c r="AX103" s="52"/>
      <c r="AY103" s="52"/>
      <c r="AZ103" s="52"/>
      <c r="BA103" s="52"/>
      <c r="BB103" s="52"/>
      <c r="BC103" s="404"/>
      <c r="BD103" s="450"/>
      <c r="BE103" s="49">
        <f t="shared" si="100"/>
        <v>0</v>
      </c>
      <c r="BF103" s="52"/>
      <c r="BG103" s="52"/>
      <c r="BH103" s="52"/>
      <c r="BI103" s="52"/>
      <c r="BJ103" s="52"/>
      <c r="BK103" s="52"/>
      <c r="BL103" s="404"/>
      <c r="BM103" s="453"/>
      <c r="BN103" s="49">
        <f t="shared" si="101"/>
        <v>0</v>
      </c>
      <c r="BO103" s="52"/>
      <c r="BP103" s="52"/>
      <c r="BQ103" s="52"/>
      <c r="BR103" s="52"/>
      <c r="BS103" s="52"/>
      <c r="BT103" s="52"/>
      <c r="BU103" s="418"/>
      <c r="BV103" s="419"/>
      <c r="BW103" s="419"/>
      <c r="BX103" s="419"/>
      <c r="BY103" s="419"/>
      <c r="BZ103" s="419"/>
      <c r="CA103" s="419"/>
      <c r="CB103" s="419"/>
      <c r="CC103" s="516"/>
    </row>
    <row r="104" spans="1:81" s="62" customFormat="1" ht="40.200000000000003" customHeight="1" thickBot="1" x14ac:dyDescent="0.35">
      <c r="A104" s="38"/>
      <c r="B104" s="468"/>
      <c r="C104" s="459"/>
      <c r="D104" s="610"/>
      <c r="E104" s="613"/>
      <c r="F104" s="613"/>
      <c r="G104" s="613"/>
      <c r="H104" s="613"/>
      <c r="I104" s="613"/>
      <c r="J104" s="706"/>
      <c r="K104" s="490"/>
      <c r="L104" s="673"/>
      <c r="M104" s="674"/>
      <c r="N104" s="666"/>
      <c r="O104" s="667"/>
      <c r="P104" s="670"/>
      <c r="Q104" s="672"/>
      <c r="R104" s="405"/>
      <c r="S104" s="44"/>
      <c r="T104" s="262"/>
      <c r="U104" s="262"/>
      <c r="V104" s="262"/>
      <c r="W104" s="44"/>
      <c r="X104" s="36"/>
      <c r="Y104" s="36"/>
      <c r="Z104" s="36"/>
      <c r="AA104" s="36"/>
      <c r="AB104" s="405"/>
      <c r="AC104" s="528"/>
      <c r="AD104" s="56">
        <f t="shared" si="85"/>
        <v>0</v>
      </c>
      <c r="AE104" s="56">
        <f t="shared" si="85"/>
        <v>0</v>
      </c>
      <c r="AF104" s="56">
        <f t="shared" si="85"/>
        <v>0</v>
      </c>
      <c r="AG104" s="56">
        <f t="shared" si="84"/>
        <v>0</v>
      </c>
      <c r="AH104" s="56">
        <f t="shared" si="84"/>
        <v>0</v>
      </c>
      <c r="AI104" s="56">
        <f t="shared" si="84"/>
        <v>0</v>
      </c>
      <c r="AJ104" s="56">
        <f t="shared" si="84"/>
        <v>0</v>
      </c>
      <c r="AK104" s="405"/>
      <c r="AL104" s="457"/>
      <c r="AM104" s="50">
        <f t="shared" si="98"/>
        <v>0</v>
      </c>
      <c r="AN104" s="53"/>
      <c r="AO104" s="53"/>
      <c r="AP104" s="53"/>
      <c r="AQ104" s="53"/>
      <c r="AR104" s="53"/>
      <c r="AS104" s="53"/>
      <c r="AT104" s="405"/>
      <c r="AU104" s="448"/>
      <c r="AV104" s="50">
        <f t="shared" si="99"/>
        <v>0</v>
      </c>
      <c r="AW104" s="53"/>
      <c r="AX104" s="53"/>
      <c r="AY104" s="53"/>
      <c r="AZ104" s="53"/>
      <c r="BA104" s="53"/>
      <c r="BB104" s="53"/>
      <c r="BC104" s="405"/>
      <c r="BD104" s="451"/>
      <c r="BE104" s="50">
        <f t="shared" si="100"/>
        <v>0</v>
      </c>
      <c r="BF104" s="53"/>
      <c r="BG104" s="53"/>
      <c r="BH104" s="53"/>
      <c r="BI104" s="53"/>
      <c r="BJ104" s="53"/>
      <c r="BK104" s="53"/>
      <c r="BL104" s="405"/>
      <c r="BM104" s="454"/>
      <c r="BN104" s="50">
        <f t="shared" si="101"/>
        <v>0</v>
      </c>
      <c r="BO104" s="53"/>
      <c r="BP104" s="53"/>
      <c r="BQ104" s="53"/>
      <c r="BR104" s="53"/>
      <c r="BS104" s="53"/>
      <c r="BT104" s="53"/>
      <c r="BU104" s="517"/>
      <c r="BV104" s="518"/>
      <c r="BW104" s="518"/>
      <c r="BX104" s="518"/>
      <c r="BY104" s="518"/>
      <c r="BZ104" s="518"/>
      <c r="CA104" s="518"/>
      <c r="CB104" s="518"/>
      <c r="CC104" s="519"/>
    </row>
    <row r="105" spans="1:81" s="62" customFormat="1" ht="40.200000000000003" customHeight="1" thickTop="1" x14ac:dyDescent="0.3">
      <c r="A105" s="38"/>
      <c r="B105" s="468"/>
      <c r="C105" s="459"/>
      <c r="D105" s="608"/>
      <c r="E105" s="611"/>
      <c r="F105" s="611"/>
      <c r="G105" s="611"/>
      <c r="H105" s="611"/>
      <c r="I105" s="611"/>
      <c r="J105" s="704">
        <v>666</v>
      </c>
      <c r="K105" s="488" t="str">
        <f>+Metas!K759</f>
        <v>Diseño e implementación de un sistema de medición del impacto de la gestión gubernamental</v>
      </c>
      <c r="L105" s="662"/>
      <c r="M105" s="648">
        <f>SUM(N105:Q105)</f>
        <v>0</v>
      </c>
      <c r="N105" s="650"/>
      <c r="O105" s="664"/>
      <c r="P105" s="668"/>
      <c r="Q105" s="640"/>
      <c r="R105" s="403">
        <f>+$J105</f>
        <v>666</v>
      </c>
      <c r="S105" s="253"/>
      <c r="T105" s="260"/>
      <c r="U105" s="260"/>
      <c r="V105" s="260"/>
      <c r="W105" s="42"/>
      <c r="X105" s="34"/>
      <c r="Y105" s="34"/>
      <c r="Z105" s="34"/>
      <c r="AA105" s="34"/>
      <c r="AB105" s="403">
        <f t="shared" ref="AB105" si="126">+$J105</f>
        <v>666</v>
      </c>
      <c r="AC105" s="526">
        <f t="shared" ref="AC105" si="127">+L105</f>
        <v>0</v>
      </c>
      <c r="AD105" s="54">
        <f t="shared" si="85"/>
        <v>0</v>
      </c>
      <c r="AE105" s="54">
        <f t="shared" si="85"/>
        <v>0</v>
      </c>
      <c r="AF105" s="54">
        <f t="shared" si="85"/>
        <v>0</v>
      </c>
      <c r="AG105" s="54">
        <f t="shared" si="84"/>
        <v>0</v>
      </c>
      <c r="AH105" s="54">
        <f t="shared" si="84"/>
        <v>0</v>
      </c>
      <c r="AI105" s="54">
        <f t="shared" si="84"/>
        <v>0</v>
      </c>
      <c r="AJ105" s="54">
        <f t="shared" si="84"/>
        <v>0</v>
      </c>
      <c r="AK105" s="403">
        <f t="shared" ref="AK105" si="128">+$J105</f>
        <v>666</v>
      </c>
      <c r="AL105" s="455">
        <f>+N105</f>
        <v>0</v>
      </c>
      <c r="AM105" s="48">
        <f t="shared" si="98"/>
        <v>0</v>
      </c>
      <c r="AN105" s="51"/>
      <c r="AO105" s="51"/>
      <c r="AP105" s="51"/>
      <c r="AQ105" s="51"/>
      <c r="AR105" s="51"/>
      <c r="AS105" s="51"/>
      <c r="AT105" s="403">
        <f t="shared" ref="AT105" si="129">+$J105</f>
        <v>666</v>
      </c>
      <c r="AU105" s="446">
        <f>+O105</f>
        <v>0</v>
      </c>
      <c r="AV105" s="48">
        <f t="shared" si="99"/>
        <v>0</v>
      </c>
      <c r="AW105" s="51"/>
      <c r="AX105" s="51"/>
      <c r="AY105" s="51"/>
      <c r="AZ105" s="51"/>
      <c r="BA105" s="51"/>
      <c r="BB105" s="51"/>
      <c r="BC105" s="403">
        <f t="shared" ref="BC105" si="130">+$J105</f>
        <v>666</v>
      </c>
      <c r="BD105" s="449">
        <f>+P105</f>
        <v>0</v>
      </c>
      <c r="BE105" s="48">
        <f t="shared" si="100"/>
        <v>0</v>
      </c>
      <c r="BF105" s="51"/>
      <c r="BG105" s="51"/>
      <c r="BH105" s="51"/>
      <c r="BI105" s="51"/>
      <c r="BJ105" s="51"/>
      <c r="BK105" s="51"/>
      <c r="BL105" s="403">
        <f t="shared" ref="BL105" si="131">+$J105</f>
        <v>666</v>
      </c>
      <c r="BM105" s="452">
        <f>+Q105</f>
        <v>0</v>
      </c>
      <c r="BN105" s="48">
        <f t="shared" si="101"/>
        <v>0</v>
      </c>
      <c r="BO105" s="51"/>
      <c r="BP105" s="51"/>
      <c r="BQ105" s="51"/>
      <c r="BR105" s="51"/>
      <c r="BS105" s="51"/>
      <c r="BT105" s="51"/>
      <c r="BU105" s="513"/>
      <c r="BV105" s="514"/>
      <c r="BW105" s="514"/>
      <c r="BX105" s="514"/>
      <c r="BY105" s="514"/>
      <c r="BZ105" s="514"/>
      <c r="CA105" s="514"/>
      <c r="CB105" s="514"/>
      <c r="CC105" s="515"/>
    </row>
    <row r="106" spans="1:81" s="62" customFormat="1" ht="40.200000000000003" customHeight="1" x14ac:dyDescent="0.3">
      <c r="A106" s="38"/>
      <c r="B106" s="468"/>
      <c r="C106" s="459"/>
      <c r="D106" s="609"/>
      <c r="E106" s="612"/>
      <c r="F106" s="612"/>
      <c r="G106" s="612"/>
      <c r="H106" s="612"/>
      <c r="I106" s="612"/>
      <c r="J106" s="705"/>
      <c r="K106" s="489"/>
      <c r="L106" s="663"/>
      <c r="M106" s="649"/>
      <c r="N106" s="651"/>
      <c r="O106" s="665"/>
      <c r="P106" s="669"/>
      <c r="Q106" s="671"/>
      <c r="R106" s="404"/>
      <c r="S106" s="43"/>
      <c r="T106" s="261"/>
      <c r="U106" s="261"/>
      <c r="V106" s="261"/>
      <c r="W106" s="43"/>
      <c r="X106" s="35"/>
      <c r="Y106" s="35"/>
      <c r="Z106" s="35"/>
      <c r="AA106" s="35"/>
      <c r="AB106" s="404"/>
      <c r="AC106" s="527"/>
      <c r="AD106" s="55">
        <f t="shared" si="85"/>
        <v>0</v>
      </c>
      <c r="AE106" s="55">
        <f t="shared" si="85"/>
        <v>0</v>
      </c>
      <c r="AF106" s="55">
        <f t="shared" si="85"/>
        <v>0</v>
      </c>
      <c r="AG106" s="55">
        <f t="shared" si="84"/>
        <v>0</v>
      </c>
      <c r="AH106" s="55">
        <f t="shared" si="84"/>
        <v>0</v>
      </c>
      <c r="AI106" s="55">
        <f t="shared" si="84"/>
        <v>0</v>
      </c>
      <c r="AJ106" s="55">
        <f t="shared" si="84"/>
        <v>0</v>
      </c>
      <c r="AK106" s="404"/>
      <c r="AL106" s="456"/>
      <c r="AM106" s="49">
        <f t="shared" si="98"/>
        <v>0</v>
      </c>
      <c r="AN106" s="52"/>
      <c r="AO106" s="52"/>
      <c r="AP106" s="52"/>
      <c r="AQ106" s="52"/>
      <c r="AR106" s="52"/>
      <c r="AS106" s="52"/>
      <c r="AT106" s="404"/>
      <c r="AU106" s="447"/>
      <c r="AV106" s="49">
        <f t="shared" si="99"/>
        <v>0</v>
      </c>
      <c r="AW106" s="52"/>
      <c r="AX106" s="52"/>
      <c r="AY106" s="52"/>
      <c r="AZ106" s="52"/>
      <c r="BA106" s="52"/>
      <c r="BB106" s="52"/>
      <c r="BC106" s="404"/>
      <c r="BD106" s="450"/>
      <c r="BE106" s="49">
        <f t="shared" si="100"/>
        <v>0</v>
      </c>
      <c r="BF106" s="52"/>
      <c r="BG106" s="52"/>
      <c r="BH106" s="52"/>
      <c r="BI106" s="52"/>
      <c r="BJ106" s="52"/>
      <c r="BK106" s="52"/>
      <c r="BL106" s="404"/>
      <c r="BM106" s="453"/>
      <c r="BN106" s="49">
        <f t="shared" si="101"/>
        <v>0</v>
      </c>
      <c r="BO106" s="52"/>
      <c r="BP106" s="52"/>
      <c r="BQ106" s="52"/>
      <c r="BR106" s="52"/>
      <c r="BS106" s="52"/>
      <c r="BT106" s="52"/>
      <c r="BU106" s="418"/>
      <c r="BV106" s="419"/>
      <c r="BW106" s="419"/>
      <c r="BX106" s="419"/>
      <c r="BY106" s="419"/>
      <c r="BZ106" s="419"/>
      <c r="CA106" s="419"/>
      <c r="CB106" s="419"/>
      <c r="CC106" s="516"/>
    </row>
    <row r="107" spans="1:81" s="62" customFormat="1" ht="40.200000000000003" customHeight="1" x14ac:dyDescent="0.3">
      <c r="A107" s="38"/>
      <c r="B107" s="468"/>
      <c r="C107" s="459"/>
      <c r="D107" s="609"/>
      <c r="E107" s="612"/>
      <c r="F107" s="612"/>
      <c r="G107" s="612"/>
      <c r="H107" s="612"/>
      <c r="I107" s="612"/>
      <c r="J107" s="705"/>
      <c r="K107" s="489"/>
      <c r="L107" s="663"/>
      <c r="M107" s="649"/>
      <c r="N107" s="651"/>
      <c r="O107" s="665"/>
      <c r="P107" s="669"/>
      <c r="Q107" s="671"/>
      <c r="R107" s="404"/>
      <c r="S107" s="43"/>
      <c r="T107" s="261"/>
      <c r="U107" s="261"/>
      <c r="V107" s="261"/>
      <c r="W107" s="43"/>
      <c r="X107" s="35"/>
      <c r="Y107" s="35"/>
      <c r="Z107" s="35"/>
      <c r="AA107" s="35"/>
      <c r="AB107" s="404"/>
      <c r="AC107" s="527"/>
      <c r="AD107" s="55">
        <f t="shared" si="85"/>
        <v>0</v>
      </c>
      <c r="AE107" s="55">
        <f t="shared" si="85"/>
        <v>0</v>
      </c>
      <c r="AF107" s="55">
        <f t="shared" si="85"/>
        <v>0</v>
      </c>
      <c r="AG107" s="55">
        <f t="shared" si="84"/>
        <v>0</v>
      </c>
      <c r="AH107" s="55">
        <f t="shared" si="84"/>
        <v>0</v>
      </c>
      <c r="AI107" s="55">
        <f t="shared" si="84"/>
        <v>0</v>
      </c>
      <c r="AJ107" s="55">
        <f t="shared" si="84"/>
        <v>0</v>
      </c>
      <c r="AK107" s="404"/>
      <c r="AL107" s="456"/>
      <c r="AM107" s="49">
        <f t="shared" si="98"/>
        <v>0</v>
      </c>
      <c r="AN107" s="52"/>
      <c r="AO107" s="52"/>
      <c r="AP107" s="52"/>
      <c r="AQ107" s="52"/>
      <c r="AR107" s="52"/>
      <c r="AS107" s="52"/>
      <c r="AT107" s="404"/>
      <c r="AU107" s="447"/>
      <c r="AV107" s="49">
        <f t="shared" si="99"/>
        <v>0</v>
      </c>
      <c r="AW107" s="52"/>
      <c r="AX107" s="52"/>
      <c r="AY107" s="52"/>
      <c r="AZ107" s="52"/>
      <c r="BA107" s="52"/>
      <c r="BB107" s="52"/>
      <c r="BC107" s="404"/>
      <c r="BD107" s="450"/>
      <c r="BE107" s="49">
        <f t="shared" si="100"/>
        <v>0</v>
      </c>
      <c r="BF107" s="52"/>
      <c r="BG107" s="52"/>
      <c r="BH107" s="52"/>
      <c r="BI107" s="52"/>
      <c r="BJ107" s="52"/>
      <c r="BK107" s="52"/>
      <c r="BL107" s="404"/>
      <c r="BM107" s="453"/>
      <c r="BN107" s="49">
        <f t="shared" si="101"/>
        <v>0</v>
      </c>
      <c r="BO107" s="52"/>
      <c r="BP107" s="52"/>
      <c r="BQ107" s="52"/>
      <c r="BR107" s="52"/>
      <c r="BS107" s="52"/>
      <c r="BT107" s="52"/>
      <c r="BU107" s="418"/>
      <c r="BV107" s="419"/>
      <c r="BW107" s="419"/>
      <c r="BX107" s="419"/>
      <c r="BY107" s="419"/>
      <c r="BZ107" s="419"/>
      <c r="CA107" s="419"/>
      <c r="CB107" s="419"/>
      <c r="CC107" s="516"/>
    </row>
    <row r="108" spans="1:81" s="62" customFormat="1" ht="40.200000000000003" customHeight="1" thickBot="1" x14ac:dyDescent="0.35">
      <c r="A108" s="38"/>
      <c r="B108" s="468"/>
      <c r="C108" s="460"/>
      <c r="D108" s="610"/>
      <c r="E108" s="613"/>
      <c r="F108" s="613"/>
      <c r="G108" s="613"/>
      <c r="H108" s="613"/>
      <c r="I108" s="613"/>
      <c r="J108" s="706"/>
      <c r="K108" s="490"/>
      <c r="L108" s="673"/>
      <c r="M108" s="674"/>
      <c r="N108" s="666"/>
      <c r="O108" s="667"/>
      <c r="P108" s="670"/>
      <c r="Q108" s="672"/>
      <c r="R108" s="405"/>
      <c r="S108" s="44"/>
      <c r="T108" s="262"/>
      <c r="U108" s="262"/>
      <c r="V108" s="262"/>
      <c r="W108" s="44"/>
      <c r="X108" s="36"/>
      <c r="Y108" s="36"/>
      <c r="Z108" s="36"/>
      <c r="AA108" s="36"/>
      <c r="AB108" s="405"/>
      <c r="AC108" s="528"/>
      <c r="AD108" s="56">
        <f t="shared" si="85"/>
        <v>0</v>
      </c>
      <c r="AE108" s="56">
        <f t="shared" si="85"/>
        <v>0</v>
      </c>
      <c r="AF108" s="56">
        <f t="shared" si="85"/>
        <v>0</v>
      </c>
      <c r="AG108" s="56">
        <f t="shared" si="84"/>
        <v>0</v>
      </c>
      <c r="AH108" s="56">
        <f t="shared" si="84"/>
        <v>0</v>
      </c>
      <c r="AI108" s="56">
        <f t="shared" si="84"/>
        <v>0</v>
      </c>
      <c r="AJ108" s="56">
        <f t="shared" si="84"/>
        <v>0</v>
      </c>
      <c r="AK108" s="405"/>
      <c r="AL108" s="457"/>
      <c r="AM108" s="50">
        <f t="shared" si="98"/>
        <v>0</v>
      </c>
      <c r="AN108" s="53"/>
      <c r="AO108" s="53"/>
      <c r="AP108" s="53"/>
      <c r="AQ108" s="53"/>
      <c r="AR108" s="53"/>
      <c r="AS108" s="53"/>
      <c r="AT108" s="405"/>
      <c r="AU108" s="448"/>
      <c r="AV108" s="50">
        <f t="shared" si="99"/>
        <v>0</v>
      </c>
      <c r="AW108" s="53"/>
      <c r="AX108" s="53"/>
      <c r="AY108" s="53"/>
      <c r="AZ108" s="53"/>
      <c r="BA108" s="53"/>
      <c r="BB108" s="53"/>
      <c r="BC108" s="405"/>
      <c r="BD108" s="451"/>
      <c r="BE108" s="50">
        <f t="shared" si="100"/>
        <v>0</v>
      </c>
      <c r="BF108" s="53"/>
      <c r="BG108" s="53"/>
      <c r="BH108" s="53"/>
      <c r="BI108" s="53"/>
      <c r="BJ108" s="53"/>
      <c r="BK108" s="53"/>
      <c r="BL108" s="405"/>
      <c r="BM108" s="454"/>
      <c r="BN108" s="50">
        <f t="shared" si="101"/>
        <v>0</v>
      </c>
      <c r="BO108" s="53"/>
      <c r="BP108" s="53"/>
      <c r="BQ108" s="53"/>
      <c r="BR108" s="53"/>
      <c r="BS108" s="53"/>
      <c r="BT108" s="53"/>
      <c r="BU108" s="517"/>
      <c r="BV108" s="518"/>
      <c r="BW108" s="518"/>
      <c r="BX108" s="518"/>
      <c r="BY108" s="518"/>
      <c r="BZ108" s="518"/>
      <c r="CA108" s="518"/>
      <c r="CB108" s="518"/>
      <c r="CC108" s="519"/>
    </row>
    <row r="109" spans="1:81" s="62" customFormat="1" ht="40.200000000000003" customHeight="1" thickTop="1" x14ac:dyDescent="0.3">
      <c r="A109" s="38"/>
      <c r="B109" s="468"/>
      <c r="C109" s="458" t="s">
        <v>1051</v>
      </c>
      <c r="D109" s="608"/>
      <c r="E109" s="611"/>
      <c r="F109" s="611"/>
      <c r="G109" s="611"/>
      <c r="H109" s="611"/>
      <c r="I109" s="611"/>
      <c r="J109" s="704">
        <v>667</v>
      </c>
      <c r="K109" s="488" t="str">
        <f>+Metas!K760</f>
        <v>Evaluaciones de avance y cumplimiento del Plan de Desarrollo (1 trimestral con publicación en WEB)</v>
      </c>
      <c r="L109" s="473"/>
      <c r="M109" s="476">
        <f>SUM(N109:Q109)</f>
        <v>0</v>
      </c>
      <c r="N109" s="479"/>
      <c r="O109" s="482"/>
      <c r="P109" s="520"/>
      <c r="Q109" s="523"/>
      <c r="R109" s="403">
        <f>+$J109</f>
        <v>667</v>
      </c>
      <c r="S109" s="253"/>
      <c r="T109" s="260"/>
      <c r="U109" s="260"/>
      <c r="V109" s="260"/>
      <c r="W109" s="42"/>
      <c r="X109" s="34"/>
      <c r="Y109" s="34"/>
      <c r="Z109" s="34"/>
      <c r="AA109" s="34"/>
      <c r="AB109" s="403">
        <f t="shared" ref="AB109" si="132">+$J109</f>
        <v>667</v>
      </c>
      <c r="AC109" s="526">
        <f t="shared" ref="AC109" si="133">+L109</f>
        <v>0</v>
      </c>
      <c r="AD109" s="54">
        <f t="shared" si="85"/>
        <v>0</v>
      </c>
      <c r="AE109" s="54">
        <f t="shared" si="85"/>
        <v>0</v>
      </c>
      <c r="AF109" s="54">
        <f t="shared" si="85"/>
        <v>0</v>
      </c>
      <c r="AG109" s="54">
        <f t="shared" si="84"/>
        <v>0</v>
      </c>
      <c r="AH109" s="54">
        <f t="shared" si="84"/>
        <v>0</v>
      </c>
      <c r="AI109" s="54">
        <f t="shared" si="84"/>
        <v>0</v>
      </c>
      <c r="AJ109" s="54">
        <f t="shared" si="84"/>
        <v>0</v>
      </c>
      <c r="AK109" s="403">
        <f t="shared" ref="AK109" si="134">+$J109</f>
        <v>667</v>
      </c>
      <c r="AL109" s="455">
        <f>+N109</f>
        <v>0</v>
      </c>
      <c r="AM109" s="48">
        <f t="shared" si="98"/>
        <v>0</v>
      </c>
      <c r="AN109" s="51"/>
      <c r="AO109" s="51"/>
      <c r="AP109" s="51"/>
      <c r="AQ109" s="51"/>
      <c r="AR109" s="51"/>
      <c r="AS109" s="51"/>
      <c r="AT109" s="403">
        <f t="shared" ref="AT109" si="135">+$J109</f>
        <v>667</v>
      </c>
      <c r="AU109" s="446">
        <f>+O109</f>
        <v>0</v>
      </c>
      <c r="AV109" s="48">
        <f t="shared" si="99"/>
        <v>0</v>
      </c>
      <c r="AW109" s="51"/>
      <c r="AX109" s="51"/>
      <c r="AY109" s="51"/>
      <c r="AZ109" s="51"/>
      <c r="BA109" s="51"/>
      <c r="BB109" s="51"/>
      <c r="BC109" s="403">
        <f t="shared" ref="BC109" si="136">+$J109</f>
        <v>667</v>
      </c>
      <c r="BD109" s="449">
        <f>+P109</f>
        <v>0</v>
      </c>
      <c r="BE109" s="48">
        <f t="shared" si="100"/>
        <v>0</v>
      </c>
      <c r="BF109" s="51"/>
      <c r="BG109" s="51"/>
      <c r="BH109" s="51"/>
      <c r="BI109" s="51"/>
      <c r="BJ109" s="51"/>
      <c r="BK109" s="51"/>
      <c r="BL109" s="403">
        <f t="shared" ref="BL109" si="137">+$J109</f>
        <v>667</v>
      </c>
      <c r="BM109" s="452">
        <f>+Q109</f>
        <v>0</v>
      </c>
      <c r="BN109" s="48">
        <f t="shared" si="101"/>
        <v>0</v>
      </c>
      <c r="BO109" s="51"/>
      <c r="BP109" s="51"/>
      <c r="BQ109" s="51"/>
      <c r="BR109" s="51"/>
      <c r="BS109" s="51"/>
      <c r="BT109" s="51"/>
      <c r="BU109" s="513"/>
      <c r="BV109" s="514"/>
      <c r="BW109" s="514"/>
      <c r="BX109" s="514"/>
      <c r="BY109" s="514"/>
      <c r="BZ109" s="514"/>
      <c r="CA109" s="514"/>
      <c r="CB109" s="514"/>
      <c r="CC109" s="515"/>
    </row>
    <row r="110" spans="1:81" s="62" customFormat="1" ht="40.200000000000003" customHeight="1" x14ac:dyDescent="0.3">
      <c r="A110" s="38"/>
      <c r="B110" s="468"/>
      <c r="C110" s="459"/>
      <c r="D110" s="609"/>
      <c r="E110" s="612"/>
      <c r="F110" s="612"/>
      <c r="G110" s="612"/>
      <c r="H110" s="612"/>
      <c r="I110" s="612"/>
      <c r="J110" s="705"/>
      <c r="K110" s="489"/>
      <c r="L110" s="474"/>
      <c r="M110" s="477"/>
      <c r="N110" s="480"/>
      <c r="O110" s="483"/>
      <c r="P110" s="521"/>
      <c r="Q110" s="524"/>
      <c r="R110" s="404"/>
      <c r="S110" s="43"/>
      <c r="T110" s="261"/>
      <c r="U110" s="261"/>
      <c r="V110" s="261"/>
      <c r="W110" s="43"/>
      <c r="X110" s="35"/>
      <c r="Y110" s="35"/>
      <c r="Z110" s="35"/>
      <c r="AA110" s="35"/>
      <c r="AB110" s="404"/>
      <c r="AC110" s="527"/>
      <c r="AD110" s="55">
        <f t="shared" si="85"/>
        <v>0</v>
      </c>
      <c r="AE110" s="55">
        <f t="shared" si="85"/>
        <v>0</v>
      </c>
      <c r="AF110" s="55">
        <f t="shared" si="85"/>
        <v>0</v>
      </c>
      <c r="AG110" s="55">
        <f t="shared" si="84"/>
        <v>0</v>
      </c>
      <c r="AH110" s="55">
        <f t="shared" si="84"/>
        <v>0</v>
      </c>
      <c r="AI110" s="55">
        <f t="shared" si="84"/>
        <v>0</v>
      </c>
      <c r="AJ110" s="55">
        <f t="shared" si="84"/>
        <v>0</v>
      </c>
      <c r="AK110" s="404"/>
      <c r="AL110" s="456"/>
      <c r="AM110" s="49">
        <f t="shared" si="98"/>
        <v>0</v>
      </c>
      <c r="AN110" s="52"/>
      <c r="AO110" s="52"/>
      <c r="AP110" s="52"/>
      <c r="AQ110" s="52"/>
      <c r="AR110" s="52"/>
      <c r="AS110" s="52"/>
      <c r="AT110" s="404"/>
      <c r="AU110" s="447"/>
      <c r="AV110" s="49">
        <f t="shared" si="99"/>
        <v>0</v>
      </c>
      <c r="AW110" s="52"/>
      <c r="AX110" s="52"/>
      <c r="AY110" s="52"/>
      <c r="AZ110" s="52"/>
      <c r="BA110" s="52"/>
      <c r="BB110" s="52"/>
      <c r="BC110" s="404"/>
      <c r="BD110" s="450"/>
      <c r="BE110" s="49">
        <f t="shared" si="100"/>
        <v>0</v>
      </c>
      <c r="BF110" s="52"/>
      <c r="BG110" s="52"/>
      <c r="BH110" s="52"/>
      <c r="BI110" s="52"/>
      <c r="BJ110" s="52"/>
      <c r="BK110" s="52"/>
      <c r="BL110" s="404"/>
      <c r="BM110" s="453"/>
      <c r="BN110" s="49">
        <f t="shared" si="101"/>
        <v>0</v>
      </c>
      <c r="BO110" s="52"/>
      <c r="BP110" s="52"/>
      <c r="BQ110" s="52"/>
      <c r="BR110" s="52"/>
      <c r="BS110" s="52"/>
      <c r="BT110" s="52"/>
      <c r="BU110" s="418"/>
      <c r="BV110" s="419"/>
      <c r="BW110" s="419"/>
      <c r="BX110" s="419"/>
      <c r="BY110" s="419"/>
      <c r="BZ110" s="419"/>
      <c r="CA110" s="419"/>
      <c r="CB110" s="419"/>
      <c r="CC110" s="516"/>
    </row>
    <row r="111" spans="1:81" s="62" customFormat="1" ht="40.200000000000003" customHeight="1" x14ac:dyDescent="0.3">
      <c r="A111" s="38"/>
      <c r="B111" s="468"/>
      <c r="C111" s="459"/>
      <c r="D111" s="609"/>
      <c r="E111" s="612"/>
      <c r="F111" s="612"/>
      <c r="G111" s="612"/>
      <c r="H111" s="612"/>
      <c r="I111" s="612"/>
      <c r="J111" s="705"/>
      <c r="K111" s="489"/>
      <c r="L111" s="474"/>
      <c r="M111" s="477"/>
      <c r="N111" s="480"/>
      <c r="O111" s="483"/>
      <c r="P111" s="521"/>
      <c r="Q111" s="524"/>
      <c r="R111" s="404"/>
      <c r="S111" s="43"/>
      <c r="T111" s="261"/>
      <c r="U111" s="261"/>
      <c r="V111" s="261"/>
      <c r="W111" s="43"/>
      <c r="X111" s="35"/>
      <c r="Y111" s="35"/>
      <c r="Z111" s="35"/>
      <c r="AA111" s="35"/>
      <c r="AB111" s="404"/>
      <c r="AC111" s="527"/>
      <c r="AD111" s="55">
        <f t="shared" si="85"/>
        <v>0</v>
      </c>
      <c r="AE111" s="55">
        <f t="shared" si="85"/>
        <v>0</v>
      </c>
      <c r="AF111" s="55">
        <f t="shared" si="85"/>
        <v>0</v>
      </c>
      <c r="AG111" s="55">
        <f t="shared" si="84"/>
        <v>0</v>
      </c>
      <c r="AH111" s="55">
        <f t="shared" si="84"/>
        <v>0</v>
      </c>
      <c r="AI111" s="55">
        <f t="shared" si="84"/>
        <v>0</v>
      </c>
      <c r="AJ111" s="55">
        <f t="shared" si="84"/>
        <v>0</v>
      </c>
      <c r="AK111" s="404"/>
      <c r="AL111" s="456"/>
      <c r="AM111" s="49">
        <f t="shared" si="98"/>
        <v>0</v>
      </c>
      <c r="AN111" s="52"/>
      <c r="AO111" s="52"/>
      <c r="AP111" s="52"/>
      <c r="AQ111" s="52"/>
      <c r="AR111" s="52"/>
      <c r="AS111" s="52"/>
      <c r="AT111" s="404"/>
      <c r="AU111" s="447"/>
      <c r="AV111" s="49">
        <f t="shared" si="99"/>
        <v>0</v>
      </c>
      <c r="AW111" s="52"/>
      <c r="AX111" s="52"/>
      <c r="AY111" s="52"/>
      <c r="AZ111" s="52"/>
      <c r="BA111" s="52"/>
      <c r="BB111" s="52"/>
      <c r="BC111" s="404"/>
      <c r="BD111" s="450"/>
      <c r="BE111" s="49">
        <f t="shared" si="100"/>
        <v>0</v>
      </c>
      <c r="BF111" s="52"/>
      <c r="BG111" s="52"/>
      <c r="BH111" s="52"/>
      <c r="BI111" s="52"/>
      <c r="BJ111" s="52"/>
      <c r="BK111" s="52"/>
      <c r="BL111" s="404"/>
      <c r="BM111" s="453"/>
      <c r="BN111" s="49">
        <f t="shared" si="101"/>
        <v>0</v>
      </c>
      <c r="BO111" s="52"/>
      <c r="BP111" s="52"/>
      <c r="BQ111" s="52"/>
      <c r="BR111" s="52"/>
      <c r="BS111" s="52"/>
      <c r="BT111" s="52"/>
      <c r="BU111" s="418"/>
      <c r="BV111" s="419"/>
      <c r="BW111" s="419"/>
      <c r="BX111" s="419"/>
      <c r="BY111" s="419"/>
      <c r="BZ111" s="419"/>
      <c r="CA111" s="419"/>
      <c r="CB111" s="419"/>
      <c r="CC111" s="516"/>
    </row>
    <row r="112" spans="1:81" s="62" customFormat="1" ht="40.200000000000003" customHeight="1" thickBot="1" x14ac:dyDescent="0.35">
      <c r="A112" s="38"/>
      <c r="B112" s="468"/>
      <c r="C112" s="459"/>
      <c r="D112" s="610"/>
      <c r="E112" s="613"/>
      <c r="F112" s="613"/>
      <c r="G112" s="613"/>
      <c r="H112" s="613"/>
      <c r="I112" s="613"/>
      <c r="J112" s="706"/>
      <c r="K112" s="490"/>
      <c r="L112" s="475"/>
      <c r="M112" s="478"/>
      <c r="N112" s="481"/>
      <c r="O112" s="484"/>
      <c r="P112" s="522"/>
      <c r="Q112" s="525"/>
      <c r="R112" s="405"/>
      <c r="S112" s="44"/>
      <c r="T112" s="262"/>
      <c r="U112" s="262"/>
      <c r="V112" s="262"/>
      <c r="W112" s="44"/>
      <c r="X112" s="36"/>
      <c r="Y112" s="36"/>
      <c r="Z112" s="36"/>
      <c r="AA112" s="36"/>
      <c r="AB112" s="405"/>
      <c r="AC112" s="528"/>
      <c r="AD112" s="56">
        <f t="shared" si="85"/>
        <v>0</v>
      </c>
      <c r="AE112" s="56">
        <f t="shared" si="85"/>
        <v>0</v>
      </c>
      <c r="AF112" s="56">
        <f t="shared" si="85"/>
        <v>0</v>
      </c>
      <c r="AG112" s="56">
        <f t="shared" si="84"/>
        <v>0</v>
      </c>
      <c r="AH112" s="56">
        <f t="shared" si="84"/>
        <v>0</v>
      </c>
      <c r="AI112" s="56">
        <f t="shared" si="84"/>
        <v>0</v>
      </c>
      <c r="AJ112" s="56">
        <f t="shared" si="84"/>
        <v>0</v>
      </c>
      <c r="AK112" s="405"/>
      <c r="AL112" s="457"/>
      <c r="AM112" s="50">
        <f t="shared" si="98"/>
        <v>0</v>
      </c>
      <c r="AN112" s="53"/>
      <c r="AO112" s="53"/>
      <c r="AP112" s="53"/>
      <c r="AQ112" s="53"/>
      <c r="AR112" s="53"/>
      <c r="AS112" s="53"/>
      <c r="AT112" s="405"/>
      <c r="AU112" s="448"/>
      <c r="AV112" s="50">
        <f t="shared" si="99"/>
        <v>0</v>
      </c>
      <c r="AW112" s="53"/>
      <c r="AX112" s="53"/>
      <c r="AY112" s="53"/>
      <c r="AZ112" s="53"/>
      <c r="BA112" s="53"/>
      <c r="BB112" s="53"/>
      <c r="BC112" s="405"/>
      <c r="BD112" s="451"/>
      <c r="BE112" s="50">
        <f t="shared" si="100"/>
        <v>0</v>
      </c>
      <c r="BF112" s="53"/>
      <c r="BG112" s="53"/>
      <c r="BH112" s="53"/>
      <c r="BI112" s="53"/>
      <c r="BJ112" s="53"/>
      <c r="BK112" s="53"/>
      <c r="BL112" s="405"/>
      <c r="BM112" s="454"/>
      <c r="BN112" s="50">
        <f t="shared" si="101"/>
        <v>0</v>
      </c>
      <c r="BO112" s="53"/>
      <c r="BP112" s="53"/>
      <c r="BQ112" s="53"/>
      <c r="BR112" s="53"/>
      <c r="BS112" s="53"/>
      <c r="BT112" s="53"/>
      <c r="BU112" s="517"/>
      <c r="BV112" s="518"/>
      <c r="BW112" s="518"/>
      <c r="BX112" s="518"/>
      <c r="BY112" s="518"/>
      <c r="BZ112" s="518"/>
      <c r="CA112" s="518"/>
      <c r="CB112" s="518"/>
      <c r="CC112" s="519"/>
    </row>
    <row r="113" spans="1:81" s="62" customFormat="1" ht="40.200000000000003" customHeight="1" thickTop="1" x14ac:dyDescent="0.3">
      <c r="A113" s="38"/>
      <c r="B113" s="468"/>
      <c r="C113" s="459"/>
      <c r="D113" s="608"/>
      <c r="E113" s="611"/>
      <c r="F113" s="611"/>
      <c r="G113" s="611"/>
      <c r="H113" s="611"/>
      <c r="I113" s="611"/>
      <c r="J113" s="704">
        <v>668</v>
      </c>
      <c r="K113" s="488" t="str">
        <f>+Metas!K761</f>
        <v>Rendiciones públicas de Cuentas</v>
      </c>
      <c r="L113" s="473"/>
      <c r="M113" s="476">
        <f>SUM(N113:Q113)</f>
        <v>0</v>
      </c>
      <c r="N113" s="479"/>
      <c r="O113" s="482"/>
      <c r="P113" s="520"/>
      <c r="Q113" s="523"/>
      <c r="R113" s="403">
        <f>+$J113</f>
        <v>668</v>
      </c>
      <c r="S113" s="253"/>
      <c r="T113" s="260"/>
      <c r="U113" s="260"/>
      <c r="V113" s="260"/>
      <c r="W113" s="42"/>
      <c r="X113" s="34"/>
      <c r="Y113" s="34"/>
      <c r="Z113" s="34"/>
      <c r="AA113" s="34"/>
      <c r="AB113" s="403">
        <f t="shared" ref="AB113" si="138">+$J113</f>
        <v>668</v>
      </c>
      <c r="AC113" s="526">
        <f t="shared" ref="AC113" si="139">+L113</f>
        <v>0</v>
      </c>
      <c r="AD113" s="54">
        <f t="shared" si="85"/>
        <v>0</v>
      </c>
      <c r="AE113" s="54">
        <f t="shared" si="85"/>
        <v>0</v>
      </c>
      <c r="AF113" s="54">
        <f t="shared" si="85"/>
        <v>0</v>
      </c>
      <c r="AG113" s="54">
        <f t="shared" si="84"/>
        <v>0</v>
      </c>
      <c r="AH113" s="54">
        <f t="shared" si="84"/>
        <v>0</v>
      </c>
      <c r="AI113" s="54">
        <f t="shared" si="84"/>
        <v>0</v>
      </c>
      <c r="AJ113" s="54">
        <f t="shared" si="84"/>
        <v>0</v>
      </c>
      <c r="AK113" s="403">
        <f t="shared" ref="AK113" si="140">+$J113</f>
        <v>668</v>
      </c>
      <c r="AL113" s="455">
        <f>+N113</f>
        <v>0</v>
      </c>
      <c r="AM113" s="48">
        <f t="shared" si="98"/>
        <v>0</v>
      </c>
      <c r="AN113" s="51"/>
      <c r="AO113" s="51"/>
      <c r="AP113" s="51"/>
      <c r="AQ113" s="51"/>
      <c r="AR113" s="51"/>
      <c r="AS113" s="51"/>
      <c r="AT113" s="403">
        <f t="shared" ref="AT113" si="141">+$J113</f>
        <v>668</v>
      </c>
      <c r="AU113" s="446">
        <f>+O113</f>
        <v>0</v>
      </c>
      <c r="AV113" s="48">
        <f t="shared" si="99"/>
        <v>0</v>
      </c>
      <c r="AW113" s="51"/>
      <c r="AX113" s="51"/>
      <c r="AY113" s="51"/>
      <c r="AZ113" s="51"/>
      <c r="BA113" s="51"/>
      <c r="BB113" s="51"/>
      <c r="BC113" s="403">
        <f t="shared" ref="BC113" si="142">+$J113</f>
        <v>668</v>
      </c>
      <c r="BD113" s="449">
        <f>+P113</f>
        <v>0</v>
      </c>
      <c r="BE113" s="48">
        <f t="shared" si="100"/>
        <v>0</v>
      </c>
      <c r="BF113" s="51"/>
      <c r="BG113" s="51"/>
      <c r="BH113" s="51"/>
      <c r="BI113" s="51"/>
      <c r="BJ113" s="51"/>
      <c r="BK113" s="51"/>
      <c r="BL113" s="403">
        <f t="shared" ref="BL113" si="143">+$J113</f>
        <v>668</v>
      </c>
      <c r="BM113" s="452">
        <f>+Q113</f>
        <v>0</v>
      </c>
      <c r="BN113" s="48">
        <f t="shared" si="101"/>
        <v>0</v>
      </c>
      <c r="BO113" s="51"/>
      <c r="BP113" s="51"/>
      <c r="BQ113" s="51"/>
      <c r="BR113" s="51"/>
      <c r="BS113" s="51"/>
      <c r="BT113" s="51"/>
      <c r="BU113" s="513"/>
      <c r="BV113" s="514"/>
      <c r="BW113" s="514"/>
      <c r="BX113" s="514"/>
      <c r="BY113" s="514"/>
      <c r="BZ113" s="514"/>
      <c r="CA113" s="514"/>
      <c r="CB113" s="514"/>
      <c r="CC113" s="515"/>
    </row>
    <row r="114" spans="1:81" s="62" customFormat="1" ht="40.200000000000003" customHeight="1" x14ac:dyDescent="0.3">
      <c r="A114" s="38"/>
      <c r="B114" s="468"/>
      <c r="C114" s="459"/>
      <c r="D114" s="609"/>
      <c r="E114" s="612"/>
      <c r="F114" s="612"/>
      <c r="G114" s="612"/>
      <c r="H114" s="612"/>
      <c r="I114" s="612"/>
      <c r="J114" s="705"/>
      <c r="K114" s="489"/>
      <c r="L114" s="474"/>
      <c r="M114" s="477"/>
      <c r="N114" s="480"/>
      <c r="O114" s="483"/>
      <c r="P114" s="521"/>
      <c r="Q114" s="524"/>
      <c r="R114" s="404"/>
      <c r="S114" s="43"/>
      <c r="T114" s="261"/>
      <c r="U114" s="261"/>
      <c r="V114" s="261"/>
      <c r="W114" s="43"/>
      <c r="X114" s="35"/>
      <c r="Y114" s="35"/>
      <c r="Z114" s="35"/>
      <c r="AA114" s="35"/>
      <c r="AB114" s="404"/>
      <c r="AC114" s="527"/>
      <c r="AD114" s="55">
        <f t="shared" si="85"/>
        <v>0</v>
      </c>
      <c r="AE114" s="55">
        <f t="shared" si="85"/>
        <v>0</v>
      </c>
      <c r="AF114" s="55">
        <f t="shared" si="85"/>
        <v>0</v>
      </c>
      <c r="AG114" s="55">
        <f t="shared" si="84"/>
        <v>0</v>
      </c>
      <c r="AH114" s="55">
        <f t="shared" si="84"/>
        <v>0</v>
      </c>
      <c r="AI114" s="55">
        <f t="shared" si="84"/>
        <v>0</v>
      </c>
      <c r="AJ114" s="55">
        <f t="shared" si="84"/>
        <v>0</v>
      </c>
      <c r="AK114" s="404"/>
      <c r="AL114" s="456"/>
      <c r="AM114" s="49">
        <f t="shared" si="98"/>
        <v>0</v>
      </c>
      <c r="AN114" s="52"/>
      <c r="AO114" s="52"/>
      <c r="AP114" s="52"/>
      <c r="AQ114" s="52"/>
      <c r="AR114" s="52"/>
      <c r="AS114" s="52"/>
      <c r="AT114" s="404"/>
      <c r="AU114" s="447"/>
      <c r="AV114" s="49">
        <f t="shared" si="99"/>
        <v>0</v>
      </c>
      <c r="AW114" s="52"/>
      <c r="AX114" s="52"/>
      <c r="AY114" s="52"/>
      <c r="AZ114" s="52"/>
      <c r="BA114" s="52"/>
      <c r="BB114" s="52"/>
      <c r="BC114" s="404"/>
      <c r="BD114" s="450"/>
      <c r="BE114" s="49">
        <f t="shared" si="100"/>
        <v>0</v>
      </c>
      <c r="BF114" s="52"/>
      <c r="BG114" s="52"/>
      <c r="BH114" s="52"/>
      <c r="BI114" s="52"/>
      <c r="BJ114" s="52"/>
      <c r="BK114" s="52"/>
      <c r="BL114" s="404"/>
      <c r="BM114" s="453"/>
      <c r="BN114" s="49">
        <f t="shared" si="101"/>
        <v>0</v>
      </c>
      <c r="BO114" s="52"/>
      <c r="BP114" s="52"/>
      <c r="BQ114" s="52"/>
      <c r="BR114" s="52"/>
      <c r="BS114" s="52"/>
      <c r="BT114" s="52"/>
      <c r="BU114" s="418"/>
      <c r="BV114" s="419"/>
      <c r="BW114" s="419"/>
      <c r="BX114" s="419"/>
      <c r="BY114" s="419"/>
      <c r="BZ114" s="419"/>
      <c r="CA114" s="419"/>
      <c r="CB114" s="419"/>
      <c r="CC114" s="516"/>
    </row>
    <row r="115" spans="1:81" s="62" customFormat="1" ht="40.200000000000003" customHeight="1" x14ac:dyDescent="0.3">
      <c r="A115" s="38"/>
      <c r="B115" s="468"/>
      <c r="C115" s="459"/>
      <c r="D115" s="609"/>
      <c r="E115" s="612"/>
      <c r="F115" s="612"/>
      <c r="G115" s="612"/>
      <c r="H115" s="612"/>
      <c r="I115" s="612"/>
      <c r="J115" s="705"/>
      <c r="K115" s="489"/>
      <c r="L115" s="474"/>
      <c r="M115" s="477"/>
      <c r="N115" s="480"/>
      <c r="O115" s="483"/>
      <c r="P115" s="521"/>
      <c r="Q115" s="524"/>
      <c r="R115" s="404"/>
      <c r="S115" s="43"/>
      <c r="T115" s="261"/>
      <c r="U115" s="261"/>
      <c r="V115" s="261"/>
      <c r="W115" s="43"/>
      <c r="X115" s="35"/>
      <c r="Y115" s="35"/>
      <c r="Z115" s="35"/>
      <c r="AA115" s="35"/>
      <c r="AB115" s="404"/>
      <c r="AC115" s="527"/>
      <c r="AD115" s="55">
        <f t="shared" si="85"/>
        <v>0</v>
      </c>
      <c r="AE115" s="55">
        <f t="shared" si="85"/>
        <v>0</v>
      </c>
      <c r="AF115" s="55">
        <f t="shared" si="85"/>
        <v>0</v>
      </c>
      <c r="AG115" s="55">
        <f t="shared" si="84"/>
        <v>0</v>
      </c>
      <c r="AH115" s="55">
        <f t="shared" si="84"/>
        <v>0</v>
      </c>
      <c r="AI115" s="55">
        <f t="shared" si="84"/>
        <v>0</v>
      </c>
      <c r="AJ115" s="55">
        <f t="shared" si="84"/>
        <v>0</v>
      </c>
      <c r="AK115" s="404"/>
      <c r="AL115" s="456"/>
      <c r="AM115" s="49">
        <f t="shared" si="98"/>
        <v>0</v>
      </c>
      <c r="AN115" s="52"/>
      <c r="AO115" s="52"/>
      <c r="AP115" s="52"/>
      <c r="AQ115" s="52"/>
      <c r="AR115" s="52"/>
      <c r="AS115" s="52"/>
      <c r="AT115" s="404"/>
      <c r="AU115" s="447"/>
      <c r="AV115" s="49">
        <f t="shared" si="99"/>
        <v>0</v>
      </c>
      <c r="AW115" s="52"/>
      <c r="AX115" s="52"/>
      <c r="AY115" s="52"/>
      <c r="AZ115" s="52"/>
      <c r="BA115" s="52"/>
      <c r="BB115" s="52"/>
      <c r="BC115" s="404"/>
      <c r="BD115" s="450"/>
      <c r="BE115" s="49">
        <f t="shared" si="100"/>
        <v>0</v>
      </c>
      <c r="BF115" s="52"/>
      <c r="BG115" s="52"/>
      <c r="BH115" s="52"/>
      <c r="BI115" s="52"/>
      <c r="BJ115" s="52"/>
      <c r="BK115" s="52"/>
      <c r="BL115" s="404"/>
      <c r="BM115" s="453"/>
      <c r="BN115" s="49">
        <f t="shared" si="101"/>
        <v>0</v>
      </c>
      <c r="BO115" s="52"/>
      <c r="BP115" s="52"/>
      <c r="BQ115" s="52"/>
      <c r="BR115" s="52"/>
      <c r="BS115" s="52"/>
      <c r="BT115" s="52"/>
      <c r="BU115" s="418"/>
      <c r="BV115" s="419"/>
      <c r="BW115" s="419"/>
      <c r="BX115" s="419"/>
      <c r="BY115" s="419"/>
      <c r="BZ115" s="419"/>
      <c r="CA115" s="419"/>
      <c r="CB115" s="419"/>
      <c r="CC115" s="516"/>
    </row>
    <row r="116" spans="1:81" s="62" customFormat="1" ht="40.200000000000003" customHeight="1" thickBot="1" x14ac:dyDescent="0.35">
      <c r="A116" s="38"/>
      <c r="B116" s="468"/>
      <c r="C116" s="459"/>
      <c r="D116" s="610"/>
      <c r="E116" s="613"/>
      <c r="F116" s="613"/>
      <c r="G116" s="613"/>
      <c r="H116" s="613"/>
      <c r="I116" s="613"/>
      <c r="J116" s="706"/>
      <c r="K116" s="490"/>
      <c r="L116" s="475"/>
      <c r="M116" s="478"/>
      <c r="N116" s="481"/>
      <c r="O116" s="484"/>
      <c r="P116" s="522"/>
      <c r="Q116" s="525"/>
      <c r="R116" s="405"/>
      <c r="S116" s="44"/>
      <c r="T116" s="262"/>
      <c r="U116" s="262"/>
      <c r="V116" s="262"/>
      <c r="W116" s="44"/>
      <c r="X116" s="36"/>
      <c r="Y116" s="36"/>
      <c r="Z116" s="36"/>
      <c r="AA116" s="36"/>
      <c r="AB116" s="405"/>
      <c r="AC116" s="528"/>
      <c r="AD116" s="56">
        <f t="shared" si="85"/>
        <v>0</v>
      </c>
      <c r="AE116" s="56">
        <f t="shared" si="85"/>
        <v>0</v>
      </c>
      <c r="AF116" s="56">
        <f t="shared" si="85"/>
        <v>0</v>
      </c>
      <c r="AG116" s="56">
        <f t="shared" si="84"/>
        <v>0</v>
      </c>
      <c r="AH116" s="56">
        <f t="shared" si="84"/>
        <v>0</v>
      </c>
      <c r="AI116" s="56">
        <f t="shared" si="84"/>
        <v>0</v>
      </c>
      <c r="AJ116" s="56">
        <f t="shared" si="84"/>
        <v>0</v>
      </c>
      <c r="AK116" s="405"/>
      <c r="AL116" s="457"/>
      <c r="AM116" s="50">
        <f t="shared" si="98"/>
        <v>0</v>
      </c>
      <c r="AN116" s="53"/>
      <c r="AO116" s="53"/>
      <c r="AP116" s="53"/>
      <c r="AQ116" s="53"/>
      <c r="AR116" s="53"/>
      <c r="AS116" s="53"/>
      <c r="AT116" s="405"/>
      <c r="AU116" s="448"/>
      <c r="AV116" s="50">
        <f t="shared" si="99"/>
        <v>0</v>
      </c>
      <c r="AW116" s="53"/>
      <c r="AX116" s="53"/>
      <c r="AY116" s="53"/>
      <c r="AZ116" s="53"/>
      <c r="BA116" s="53"/>
      <c r="BB116" s="53"/>
      <c r="BC116" s="405"/>
      <c r="BD116" s="451"/>
      <c r="BE116" s="50">
        <f t="shared" si="100"/>
        <v>0</v>
      </c>
      <c r="BF116" s="53"/>
      <c r="BG116" s="53"/>
      <c r="BH116" s="53"/>
      <c r="BI116" s="53"/>
      <c r="BJ116" s="53"/>
      <c r="BK116" s="53"/>
      <c r="BL116" s="405"/>
      <c r="BM116" s="454"/>
      <c r="BN116" s="50">
        <f t="shared" si="101"/>
        <v>0</v>
      </c>
      <c r="BO116" s="53"/>
      <c r="BP116" s="53"/>
      <c r="BQ116" s="53"/>
      <c r="BR116" s="53"/>
      <c r="BS116" s="53"/>
      <c r="BT116" s="53"/>
      <c r="BU116" s="517"/>
      <c r="BV116" s="518"/>
      <c r="BW116" s="518"/>
      <c r="BX116" s="518"/>
      <c r="BY116" s="518"/>
      <c r="BZ116" s="518"/>
      <c r="CA116" s="518"/>
      <c r="CB116" s="518"/>
      <c r="CC116" s="519"/>
    </row>
    <row r="117" spans="1:81" s="62" customFormat="1" ht="40.200000000000003" customHeight="1" thickTop="1" x14ac:dyDescent="0.3">
      <c r="A117" s="38"/>
      <c r="B117" s="468"/>
      <c r="C117" s="459"/>
      <c r="D117" s="608"/>
      <c r="E117" s="611"/>
      <c r="F117" s="611"/>
      <c r="G117" s="611"/>
      <c r="H117" s="611"/>
      <c r="I117" s="611"/>
      <c r="J117" s="704">
        <v>669</v>
      </c>
      <c r="K117" s="488" t="str">
        <f>+Metas!K762</f>
        <v>Apoyo a la gestión de los Consejos Territoriales de Planeación - CTP</v>
      </c>
      <c r="L117" s="473"/>
      <c r="M117" s="476">
        <f>SUM(N117:Q117)</f>
        <v>0</v>
      </c>
      <c r="N117" s="479"/>
      <c r="O117" s="482"/>
      <c r="P117" s="520"/>
      <c r="Q117" s="523"/>
      <c r="R117" s="403">
        <f>+$J117</f>
        <v>669</v>
      </c>
      <c r="S117" s="253"/>
      <c r="T117" s="260"/>
      <c r="U117" s="260"/>
      <c r="V117" s="260"/>
      <c r="W117" s="42"/>
      <c r="X117" s="34"/>
      <c r="Y117" s="34"/>
      <c r="Z117" s="34"/>
      <c r="AA117" s="34"/>
      <c r="AB117" s="403">
        <f t="shared" ref="AB117" si="144">+$J117</f>
        <v>669</v>
      </c>
      <c r="AC117" s="526">
        <f t="shared" ref="AC117" si="145">+L117</f>
        <v>0</v>
      </c>
      <c r="AD117" s="54">
        <f t="shared" si="85"/>
        <v>0</v>
      </c>
      <c r="AE117" s="54">
        <f t="shared" si="85"/>
        <v>0</v>
      </c>
      <c r="AF117" s="54">
        <f t="shared" si="85"/>
        <v>0</v>
      </c>
      <c r="AG117" s="54">
        <f t="shared" si="84"/>
        <v>0</v>
      </c>
      <c r="AH117" s="54">
        <f t="shared" si="84"/>
        <v>0</v>
      </c>
      <c r="AI117" s="54">
        <f t="shared" si="84"/>
        <v>0</v>
      </c>
      <c r="AJ117" s="54">
        <f t="shared" si="84"/>
        <v>0</v>
      </c>
      <c r="AK117" s="403">
        <f t="shared" ref="AK117" si="146">+$J117</f>
        <v>669</v>
      </c>
      <c r="AL117" s="455">
        <f>+N117</f>
        <v>0</v>
      </c>
      <c r="AM117" s="48">
        <f t="shared" si="98"/>
        <v>0</v>
      </c>
      <c r="AN117" s="51"/>
      <c r="AO117" s="51"/>
      <c r="AP117" s="51"/>
      <c r="AQ117" s="51"/>
      <c r="AR117" s="51"/>
      <c r="AS117" s="51"/>
      <c r="AT117" s="403">
        <f t="shared" ref="AT117" si="147">+$J117</f>
        <v>669</v>
      </c>
      <c r="AU117" s="446">
        <f>+O117</f>
        <v>0</v>
      </c>
      <c r="AV117" s="48">
        <f t="shared" si="99"/>
        <v>0</v>
      </c>
      <c r="AW117" s="51"/>
      <c r="AX117" s="51"/>
      <c r="AY117" s="51"/>
      <c r="AZ117" s="51"/>
      <c r="BA117" s="51"/>
      <c r="BB117" s="51"/>
      <c r="BC117" s="403">
        <f t="shared" ref="BC117" si="148">+$J117</f>
        <v>669</v>
      </c>
      <c r="BD117" s="449">
        <f>+P117</f>
        <v>0</v>
      </c>
      <c r="BE117" s="48">
        <f t="shared" si="100"/>
        <v>0</v>
      </c>
      <c r="BF117" s="51"/>
      <c r="BG117" s="51"/>
      <c r="BH117" s="51"/>
      <c r="BI117" s="51"/>
      <c r="BJ117" s="51"/>
      <c r="BK117" s="51"/>
      <c r="BL117" s="403">
        <f t="shared" ref="BL117" si="149">+$J117</f>
        <v>669</v>
      </c>
      <c r="BM117" s="452">
        <f>+Q117</f>
        <v>0</v>
      </c>
      <c r="BN117" s="48">
        <f t="shared" si="101"/>
        <v>0</v>
      </c>
      <c r="BO117" s="51"/>
      <c r="BP117" s="51"/>
      <c r="BQ117" s="51"/>
      <c r="BR117" s="51"/>
      <c r="BS117" s="51"/>
      <c r="BT117" s="51"/>
      <c r="BU117" s="513"/>
      <c r="BV117" s="514"/>
      <c r="BW117" s="514"/>
      <c r="BX117" s="514"/>
      <c r="BY117" s="514"/>
      <c r="BZ117" s="514"/>
      <c r="CA117" s="514"/>
      <c r="CB117" s="514"/>
      <c r="CC117" s="515"/>
    </row>
    <row r="118" spans="1:81" s="62" customFormat="1" ht="40.200000000000003" customHeight="1" x14ac:dyDescent="0.3">
      <c r="A118" s="38"/>
      <c r="B118" s="468"/>
      <c r="C118" s="459"/>
      <c r="D118" s="609"/>
      <c r="E118" s="612"/>
      <c r="F118" s="612"/>
      <c r="G118" s="612"/>
      <c r="H118" s="612"/>
      <c r="I118" s="612"/>
      <c r="J118" s="705"/>
      <c r="K118" s="489"/>
      <c r="L118" s="474"/>
      <c r="M118" s="477"/>
      <c r="N118" s="480"/>
      <c r="O118" s="483"/>
      <c r="P118" s="521"/>
      <c r="Q118" s="524"/>
      <c r="R118" s="404"/>
      <c r="S118" s="43"/>
      <c r="T118" s="261"/>
      <c r="U118" s="261"/>
      <c r="V118" s="261"/>
      <c r="W118" s="43"/>
      <c r="X118" s="35"/>
      <c r="Y118" s="35"/>
      <c r="Z118" s="35"/>
      <c r="AA118" s="35"/>
      <c r="AB118" s="404"/>
      <c r="AC118" s="527"/>
      <c r="AD118" s="55">
        <f t="shared" si="85"/>
        <v>0</v>
      </c>
      <c r="AE118" s="55">
        <f t="shared" si="85"/>
        <v>0</v>
      </c>
      <c r="AF118" s="55">
        <f t="shared" si="85"/>
        <v>0</v>
      </c>
      <c r="AG118" s="55">
        <f t="shared" si="84"/>
        <v>0</v>
      </c>
      <c r="AH118" s="55">
        <f t="shared" si="84"/>
        <v>0</v>
      </c>
      <c r="AI118" s="55">
        <f t="shared" si="84"/>
        <v>0</v>
      </c>
      <c r="AJ118" s="55">
        <f t="shared" si="84"/>
        <v>0</v>
      </c>
      <c r="AK118" s="404"/>
      <c r="AL118" s="456"/>
      <c r="AM118" s="49">
        <f t="shared" si="98"/>
        <v>0</v>
      </c>
      <c r="AN118" s="52"/>
      <c r="AO118" s="52"/>
      <c r="AP118" s="52"/>
      <c r="AQ118" s="52"/>
      <c r="AR118" s="52"/>
      <c r="AS118" s="52"/>
      <c r="AT118" s="404"/>
      <c r="AU118" s="447"/>
      <c r="AV118" s="49">
        <f t="shared" si="99"/>
        <v>0</v>
      </c>
      <c r="AW118" s="52"/>
      <c r="AX118" s="52"/>
      <c r="AY118" s="52"/>
      <c r="AZ118" s="52"/>
      <c r="BA118" s="52"/>
      <c r="BB118" s="52"/>
      <c r="BC118" s="404"/>
      <c r="BD118" s="450"/>
      <c r="BE118" s="49">
        <f t="shared" si="100"/>
        <v>0</v>
      </c>
      <c r="BF118" s="52"/>
      <c r="BG118" s="52"/>
      <c r="BH118" s="52"/>
      <c r="BI118" s="52"/>
      <c r="BJ118" s="52"/>
      <c r="BK118" s="52"/>
      <c r="BL118" s="404"/>
      <c r="BM118" s="453"/>
      <c r="BN118" s="49">
        <f t="shared" si="101"/>
        <v>0</v>
      </c>
      <c r="BO118" s="52"/>
      <c r="BP118" s="52"/>
      <c r="BQ118" s="52"/>
      <c r="BR118" s="52"/>
      <c r="BS118" s="52"/>
      <c r="BT118" s="52"/>
      <c r="BU118" s="418"/>
      <c r="BV118" s="419"/>
      <c r="BW118" s="419"/>
      <c r="BX118" s="419"/>
      <c r="BY118" s="419"/>
      <c r="BZ118" s="419"/>
      <c r="CA118" s="419"/>
      <c r="CB118" s="419"/>
      <c r="CC118" s="516"/>
    </row>
    <row r="119" spans="1:81" s="62" customFormat="1" ht="40.200000000000003" customHeight="1" x14ac:dyDescent="0.3">
      <c r="A119" s="38"/>
      <c r="B119" s="468"/>
      <c r="C119" s="459"/>
      <c r="D119" s="609"/>
      <c r="E119" s="612"/>
      <c r="F119" s="612"/>
      <c r="G119" s="612"/>
      <c r="H119" s="612"/>
      <c r="I119" s="612"/>
      <c r="J119" s="705"/>
      <c r="K119" s="489"/>
      <c r="L119" s="474"/>
      <c r="M119" s="477"/>
      <c r="N119" s="480"/>
      <c r="O119" s="483"/>
      <c r="P119" s="521"/>
      <c r="Q119" s="524"/>
      <c r="R119" s="404"/>
      <c r="S119" s="43"/>
      <c r="T119" s="261"/>
      <c r="U119" s="261"/>
      <c r="V119" s="261"/>
      <c r="W119" s="43"/>
      <c r="X119" s="35"/>
      <c r="Y119" s="35"/>
      <c r="Z119" s="35"/>
      <c r="AA119" s="35"/>
      <c r="AB119" s="404"/>
      <c r="AC119" s="527"/>
      <c r="AD119" s="55">
        <f t="shared" si="85"/>
        <v>0</v>
      </c>
      <c r="AE119" s="55">
        <f t="shared" si="85"/>
        <v>0</v>
      </c>
      <c r="AF119" s="55">
        <f t="shared" si="85"/>
        <v>0</v>
      </c>
      <c r="AG119" s="55">
        <f t="shared" si="84"/>
        <v>0</v>
      </c>
      <c r="AH119" s="55">
        <f t="shared" si="84"/>
        <v>0</v>
      </c>
      <c r="AI119" s="55">
        <f t="shared" si="84"/>
        <v>0</v>
      </c>
      <c r="AJ119" s="55">
        <f t="shared" si="84"/>
        <v>0</v>
      </c>
      <c r="AK119" s="404"/>
      <c r="AL119" s="456"/>
      <c r="AM119" s="49">
        <f t="shared" si="98"/>
        <v>0</v>
      </c>
      <c r="AN119" s="52"/>
      <c r="AO119" s="52"/>
      <c r="AP119" s="52"/>
      <c r="AQ119" s="52"/>
      <c r="AR119" s="52"/>
      <c r="AS119" s="52"/>
      <c r="AT119" s="404"/>
      <c r="AU119" s="447"/>
      <c r="AV119" s="49">
        <f t="shared" si="99"/>
        <v>0</v>
      </c>
      <c r="AW119" s="52"/>
      <c r="AX119" s="52"/>
      <c r="AY119" s="52"/>
      <c r="AZ119" s="52"/>
      <c r="BA119" s="52"/>
      <c r="BB119" s="52"/>
      <c r="BC119" s="404"/>
      <c r="BD119" s="450"/>
      <c r="BE119" s="49">
        <f t="shared" si="100"/>
        <v>0</v>
      </c>
      <c r="BF119" s="52"/>
      <c r="BG119" s="52"/>
      <c r="BH119" s="52"/>
      <c r="BI119" s="52"/>
      <c r="BJ119" s="52"/>
      <c r="BK119" s="52"/>
      <c r="BL119" s="404"/>
      <c r="BM119" s="453"/>
      <c r="BN119" s="49">
        <f t="shared" si="101"/>
        <v>0</v>
      </c>
      <c r="BO119" s="52"/>
      <c r="BP119" s="52"/>
      <c r="BQ119" s="52"/>
      <c r="BR119" s="52"/>
      <c r="BS119" s="52"/>
      <c r="BT119" s="52"/>
      <c r="BU119" s="418"/>
      <c r="BV119" s="419"/>
      <c r="BW119" s="419"/>
      <c r="BX119" s="419"/>
      <c r="BY119" s="419"/>
      <c r="BZ119" s="419"/>
      <c r="CA119" s="419"/>
      <c r="CB119" s="419"/>
      <c r="CC119" s="516"/>
    </row>
    <row r="120" spans="1:81" s="62" customFormat="1" ht="40.200000000000003" customHeight="1" thickBot="1" x14ac:dyDescent="0.35">
      <c r="A120" s="38"/>
      <c r="B120" s="469"/>
      <c r="C120" s="460"/>
      <c r="D120" s="610"/>
      <c r="E120" s="613"/>
      <c r="F120" s="613"/>
      <c r="G120" s="613"/>
      <c r="H120" s="613"/>
      <c r="I120" s="613"/>
      <c r="J120" s="706"/>
      <c r="K120" s="490"/>
      <c r="L120" s="475"/>
      <c r="M120" s="478"/>
      <c r="N120" s="481"/>
      <c r="O120" s="484"/>
      <c r="P120" s="522"/>
      <c r="Q120" s="525"/>
      <c r="R120" s="405"/>
      <c r="S120" s="44"/>
      <c r="T120" s="262"/>
      <c r="U120" s="262"/>
      <c r="V120" s="262"/>
      <c r="W120" s="44"/>
      <c r="X120" s="36"/>
      <c r="Y120" s="36"/>
      <c r="Z120" s="36"/>
      <c r="AA120" s="36"/>
      <c r="AB120" s="405"/>
      <c r="AC120" s="528"/>
      <c r="AD120" s="56">
        <f t="shared" si="85"/>
        <v>0</v>
      </c>
      <c r="AE120" s="56">
        <f t="shared" si="85"/>
        <v>0</v>
      </c>
      <c r="AF120" s="56">
        <f t="shared" si="85"/>
        <v>0</v>
      </c>
      <c r="AG120" s="56">
        <f t="shared" si="84"/>
        <v>0</v>
      </c>
      <c r="AH120" s="56">
        <f t="shared" si="84"/>
        <v>0</v>
      </c>
      <c r="AI120" s="56">
        <f t="shared" si="84"/>
        <v>0</v>
      </c>
      <c r="AJ120" s="56">
        <f t="shared" si="84"/>
        <v>0</v>
      </c>
      <c r="AK120" s="405"/>
      <c r="AL120" s="457"/>
      <c r="AM120" s="50">
        <f t="shared" si="98"/>
        <v>0</v>
      </c>
      <c r="AN120" s="53"/>
      <c r="AO120" s="53"/>
      <c r="AP120" s="53"/>
      <c r="AQ120" s="53"/>
      <c r="AR120" s="53"/>
      <c r="AS120" s="53"/>
      <c r="AT120" s="405"/>
      <c r="AU120" s="448"/>
      <c r="AV120" s="50">
        <f t="shared" si="99"/>
        <v>0</v>
      </c>
      <c r="AW120" s="53"/>
      <c r="AX120" s="53"/>
      <c r="AY120" s="53"/>
      <c r="AZ120" s="53"/>
      <c r="BA120" s="53"/>
      <c r="BB120" s="53"/>
      <c r="BC120" s="405"/>
      <c r="BD120" s="451"/>
      <c r="BE120" s="50">
        <f t="shared" si="100"/>
        <v>0</v>
      </c>
      <c r="BF120" s="53"/>
      <c r="BG120" s="53"/>
      <c r="BH120" s="53"/>
      <c r="BI120" s="53"/>
      <c r="BJ120" s="53"/>
      <c r="BK120" s="53"/>
      <c r="BL120" s="405"/>
      <c r="BM120" s="454"/>
      <c r="BN120" s="50">
        <f t="shared" si="101"/>
        <v>0</v>
      </c>
      <c r="BO120" s="53"/>
      <c r="BP120" s="53"/>
      <c r="BQ120" s="53"/>
      <c r="BR120" s="53"/>
      <c r="BS120" s="53"/>
      <c r="BT120" s="53"/>
      <c r="BU120" s="517"/>
      <c r="BV120" s="518"/>
      <c r="BW120" s="518"/>
      <c r="BX120" s="518"/>
      <c r="BY120" s="518"/>
      <c r="BZ120" s="518"/>
      <c r="CA120" s="518"/>
      <c r="CB120" s="518"/>
      <c r="CC120" s="519"/>
    </row>
    <row r="121" spans="1:81" ht="16.2" customHeight="1" thickTop="1" x14ac:dyDescent="0.3"/>
    <row r="122" spans="1:81" s="62" customFormat="1" ht="16.2" customHeight="1" x14ac:dyDescent="0.3">
      <c r="A122" s="38"/>
      <c r="B122" s="594"/>
      <c r="C122" s="431" t="s">
        <v>0</v>
      </c>
      <c r="D122" s="431"/>
      <c r="E122" s="431"/>
      <c r="F122" s="431"/>
      <c r="G122" s="431"/>
      <c r="H122" s="431"/>
      <c r="I122" s="241"/>
      <c r="J122" s="279" t="s">
        <v>1</v>
      </c>
      <c r="K122" s="279"/>
      <c r="L122" s="734" t="s">
        <v>2878</v>
      </c>
      <c r="M122" s="735"/>
      <c r="N122" s="735"/>
      <c r="O122" s="735"/>
      <c r="P122" s="735"/>
      <c r="Q122" s="736"/>
      <c r="R122" s="435" t="s">
        <v>0</v>
      </c>
      <c r="S122" s="436"/>
      <c r="T122" s="443" t="s">
        <v>1</v>
      </c>
      <c r="U122" s="444"/>
      <c r="V122" s="445"/>
      <c r="W122" s="741" t="str">
        <f>+$L122</f>
        <v>SECRETARÌA DE PLANEACIÓN Y DESARROLLO TERRITORIAL</v>
      </c>
      <c r="X122" s="742"/>
      <c r="Y122" s="742"/>
      <c r="Z122" s="742"/>
      <c r="AA122" s="743"/>
      <c r="AB122" s="435" t="s">
        <v>0</v>
      </c>
      <c r="AC122" s="431"/>
      <c r="AD122" s="431"/>
      <c r="AE122" s="431"/>
      <c r="AF122" s="431"/>
      <c r="AG122" s="431"/>
      <c r="AH122" s="431"/>
      <c r="AI122" s="431"/>
      <c r="AJ122" s="436"/>
      <c r="AK122" s="597" t="s">
        <v>1</v>
      </c>
      <c r="AL122" s="597"/>
      <c r="AM122" s="597"/>
      <c r="AN122" s="738" t="str">
        <f>+$L122</f>
        <v>SECRETARÌA DE PLANEACIÓN Y DESARROLLO TERRITORIAL</v>
      </c>
      <c r="AO122" s="739"/>
      <c r="AP122" s="739"/>
      <c r="AQ122" s="739"/>
      <c r="AR122" s="739"/>
      <c r="AS122" s="740"/>
      <c r="AT122" s="435" t="s">
        <v>0</v>
      </c>
      <c r="AU122" s="431"/>
      <c r="AV122" s="431"/>
      <c r="AW122" s="431"/>
      <c r="AX122" s="431"/>
      <c r="AY122" s="431"/>
      <c r="AZ122" s="431"/>
      <c r="BA122" s="431"/>
      <c r="BB122" s="436"/>
      <c r="BC122" s="597" t="s">
        <v>1</v>
      </c>
      <c r="BD122" s="597"/>
      <c r="BE122" s="597"/>
      <c r="BF122" s="737" t="str">
        <f>+$L122</f>
        <v>SECRETARÌA DE PLANEACIÓN Y DESARROLLO TERRITORIAL</v>
      </c>
      <c r="BG122" s="737"/>
      <c r="BH122" s="737"/>
      <c r="BI122" s="737"/>
      <c r="BJ122" s="737"/>
      <c r="BK122" s="737"/>
      <c r="BL122" s="435" t="s">
        <v>0</v>
      </c>
      <c r="BM122" s="431"/>
      <c r="BN122" s="431"/>
      <c r="BO122" s="431"/>
      <c r="BP122" s="431"/>
      <c r="BQ122" s="431"/>
      <c r="BR122" s="431"/>
      <c r="BS122" s="431"/>
      <c r="BT122" s="436"/>
      <c r="BU122" s="597" t="s">
        <v>1</v>
      </c>
      <c r="BV122" s="597"/>
      <c r="BW122" s="597"/>
      <c r="BX122" s="737" t="str">
        <f>+$L122</f>
        <v>SECRETARÌA DE PLANEACIÓN Y DESARROLLO TERRITORIAL</v>
      </c>
      <c r="BY122" s="737"/>
      <c r="BZ122" s="737"/>
      <c r="CA122" s="737"/>
      <c r="CB122" s="737"/>
      <c r="CC122" s="737"/>
    </row>
    <row r="123" spans="1:81" s="62" customFormat="1" ht="16.2" customHeight="1" x14ac:dyDescent="0.3">
      <c r="A123" s="38"/>
      <c r="B123" s="595"/>
      <c r="C123" s="432" t="s">
        <v>1673</v>
      </c>
      <c r="D123" s="432"/>
      <c r="E123" s="432"/>
      <c r="F123" s="432"/>
      <c r="G123" s="432"/>
      <c r="H123" s="432"/>
      <c r="I123" s="242"/>
      <c r="J123" s="279" t="s">
        <v>2</v>
      </c>
      <c r="K123" s="279"/>
      <c r="L123" s="415"/>
      <c r="M123" s="416"/>
      <c r="N123" s="416"/>
      <c r="O123" s="416"/>
      <c r="P123" s="416"/>
      <c r="Q123" s="417"/>
      <c r="R123" s="437" t="s">
        <v>1673</v>
      </c>
      <c r="S123" s="438"/>
      <c r="T123" s="443" t="s">
        <v>2</v>
      </c>
      <c r="U123" s="444"/>
      <c r="V123" s="445"/>
      <c r="W123" s="418">
        <f>+$L123</f>
        <v>0</v>
      </c>
      <c r="X123" s="419"/>
      <c r="Y123" s="419"/>
      <c r="Z123" s="419"/>
      <c r="AA123" s="420"/>
      <c r="AB123" s="437" t="s">
        <v>1673</v>
      </c>
      <c r="AC123" s="432"/>
      <c r="AD123" s="432"/>
      <c r="AE123" s="432"/>
      <c r="AF123" s="432"/>
      <c r="AG123" s="432"/>
      <c r="AH123" s="432"/>
      <c r="AI123" s="432"/>
      <c r="AJ123" s="438"/>
      <c r="AK123" s="597" t="s">
        <v>2</v>
      </c>
      <c r="AL123" s="597"/>
      <c r="AM123" s="597"/>
      <c r="AN123" s="721">
        <f>+$L123</f>
        <v>0</v>
      </c>
      <c r="AO123" s="722"/>
      <c r="AP123" s="722"/>
      <c r="AQ123" s="722"/>
      <c r="AR123" s="722"/>
      <c r="AS123" s="723"/>
      <c r="AT123" s="437" t="s">
        <v>1673</v>
      </c>
      <c r="AU123" s="432"/>
      <c r="AV123" s="432"/>
      <c r="AW123" s="432"/>
      <c r="AX123" s="432"/>
      <c r="AY123" s="432"/>
      <c r="AZ123" s="432"/>
      <c r="BA123" s="432"/>
      <c r="BB123" s="438"/>
      <c r="BC123" s="597" t="s">
        <v>2</v>
      </c>
      <c r="BD123" s="597"/>
      <c r="BE123" s="597"/>
      <c r="BF123" s="604">
        <f>+$L123</f>
        <v>0</v>
      </c>
      <c r="BG123" s="604"/>
      <c r="BH123" s="604"/>
      <c r="BI123" s="604"/>
      <c r="BJ123" s="604"/>
      <c r="BK123" s="604"/>
      <c r="BL123" s="437" t="s">
        <v>1673</v>
      </c>
      <c r="BM123" s="432"/>
      <c r="BN123" s="432"/>
      <c r="BO123" s="432"/>
      <c r="BP123" s="432"/>
      <c r="BQ123" s="432"/>
      <c r="BR123" s="432"/>
      <c r="BS123" s="432"/>
      <c r="BT123" s="438"/>
      <c r="BU123" s="597" t="s">
        <v>2</v>
      </c>
      <c r="BV123" s="597"/>
      <c r="BW123" s="597"/>
      <c r="BX123" s="604">
        <f>+$L123</f>
        <v>0</v>
      </c>
      <c r="BY123" s="604"/>
      <c r="BZ123" s="604"/>
      <c r="CA123" s="604"/>
      <c r="CB123" s="604"/>
      <c r="CC123" s="604"/>
    </row>
    <row r="124" spans="1:81" s="62" customFormat="1" ht="16.2" customHeight="1" x14ac:dyDescent="0.3">
      <c r="A124" s="38"/>
      <c r="B124" s="595"/>
      <c r="C124" s="433" t="s">
        <v>3831</v>
      </c>
      <c r="D124" s="433"/>
      <c r="E124" s="433"/>
      <c r="F124" s="433"/>
      <c r="G124" s="433"/>
      <c r="H124" s="433"/>
      <c r="I124" s="242"/>
      <c r="J124" s="279" t="s">
        <v>1672</v>
      </c>
      <c r="K124" s="279"/>
      <c r="L124" s="710" t="s">
        <v>862</v>
      </c>
      <c r="M124" s="711"/>
      <c r="N124" s="711"/>
      <c r="O124" s="711"/>
      <c r="P124" s="711"/>
      <c r="Q124" s="712"/>
      <c r="R124" s="439" t="s">
        <v>3831</v>
      </c>
      <c r="S124" s="440"/>
      <c r="T124" s="443" t="s">
        <v>1680</v>
      </c>
      <c r="U124" s="444"/>
      <c r="V124" s="445"/>
      <c r="W124" s="731" t="str">
        <f>+$L124</f>
        <v xml:space="preserve">3. Gobernanza </v>
      </c>
      <c r="X124" s="732"/>
      <c r="Y124" s="732"/>
      <c r="Z124" s="732"/>
      <c r="AA124" s="733"/>
      <c r="AB124" s="439" t="s">
        <v>3831</v>
      </c>
      <c r="AC124" s="433"/>
      <c r="AD124" s="433"/>
      <c r="AE124" s="433"/>
      <c r="AF124" s="433"/>
      <c r="AG124" s="433"/>
      <c r="AH124" s="433"/>
      <c r="AI124" s="433"/>
      <c r="AJ124" s="440"/>
      <c r="AK124" s="597" t="s">
        <v>1672</v>
      </c>
      <c r="AL124" s="597"/>
      <c r="AM124" s="597"/>
      <c r="AN124" s="710" t="str">
        <f>+$L124</f>
        <v xml:space="preserve">3. Gobernanza </v>
      </c>
      <c r="AO124" s="711"/>
      <c r="AP124" s="711"/>
      <c r="AQ124" s="711"/>
      <c r="AR124" s="711"/>
      <c r="AS124" s="712"/>
      <c r="AT124" s="439" t="s">
        <v>3831</v>
      </c>
      <c r="AU124" s="433"/>
      <c r="AV124" s="433"/>
      <c r="AW124" s="433"/>
      <c r="AX124" s="433"/>
      <c r="AY124" s="433"/>
      <c r="AZ124" s="433"/>
      <c r="BA124" s="433"/>
      <c r="BB124" s="440"/>
      <c r="BC124" s="597" t="s">
        <v>1672</v>
      </c>
      <c r="BD124" s="597"/>
      <c r="BE124" s="597"/>
      <c r="BF124" s="713" t="str">
        <f>+$L124</f>
        <v xml:space="preserve">3. Gobernanza </v>
      </c>
      <c r="BG124" s="713"/>
      <c r="BH124" s="713"/>
      <c r="BI124" s="713"/>
      <c r="BJ124" s="713"/>
      <c r="BK124" s="713"/>
      <c r="BL124" s="439" t="s">
        <v>3831</v>
      </c>
      <c r="BM124" s="433"/>
      <c r="BN124" s="433"/>
      <c r="BO124" s="433"/>
      <c r="BP124" s="433"/>
      <c r="BQ124" s="433"/>
      <c r="BR124" s="433"/>
      <c r="BS124" s="433"/>
      <c r="BT124" s="440"/>
      <c r="BU124" s="597" t="s">
        <v>1672</v>
      </c>
      <c r="BV124" s="597"/>
      <c r="BW124" s="597"/>
      <c r="BX124" s="713" t="str">
        <f>+$L124</f>
        <v xml:space="preserve">3. Gobernanza </v>
      </c>
      <c r="BY124" s="713"/>
      <c r="BZ124" s="713"/>
      <c r="CA124" s="713"/>
      <c r="CB124" s="713"/>
      <c r="CC124" s="713"/>
    </row>
    <row r="125" spans="1:81" s="62" customFormat="1" ht="16.2" customHeight="1" x14ac:dyDescent="0.3">
      <c r="A125" s="38"/>
      <c r="B125" s="596"/>
      <c r="C125" s="434"/>
      <c r="D125" s="434"/>
      <c r="E125" s="434"/>
      <c r="F125" s="434"/>
      <c r="G125" s="434"/>
      <c r="H125" s="434"/>
      <c r="I125" s="243"/>
      <c r="J125" s="279" t="s">
        <v>1675</v>
      </c>
      <c r="K125" s="279"/>
      <c r="L125" s="409" t="s">
        <v>3868</v>
      </c>
      <c r="M125" s="410"/>
      <c r="N125" s="410"/>
      <c r="O125" s="410"/>
      <c r="P125" s="410"/>
      <c r="Q125" s="411"/>
      <c r="R125" s="441"/>
      <c r="S125" s="442"/>
      <c r="T125" s="443" t="s">
        <v>1681</v>
      </c>
      <c r="U125" s="444"/>
      <c r="V125" s="445"/>
      <c r="W125" s="427" t="str">
        <f>+$L125</f>
        <v>3.5 Más Oportunidades para la Territorialidad..</v>
      </c>
      <c r="X125" s="428"/>
      <c r="Y125" s="428"/>
      <c r="Z125" s="428"/>
      <c r="AA125" s="429"/>
      <c r="AB125" s="441"/>
      <c r="AC125" s="434"/>
      <c r="AD125" s="434"/>
      <c r="AE125" s="434"/>
      <c r="AF125" s="434"/>
      <c r="AG125" s="434"/>
      <c r="AH125" s="434"/>
      <c r="AI125" s="434"/>
      <c r="AJ125" s="442"/>
      <c r="AK125" s="597" t="s">
        <v>1675</v>
      </c>
      <c r="AL125" s="597"/>
      <c r="AM125" s="597"/>
      <c r="AN125" s="409" t="str">
        <f>+$L125</f>
        <v>3.5 Más Oportunidades para la Territorialidad..</v>
      </c>
      <c r="AO125" s="410"/>
      <c r="AP125" s="410"/>
      <c r="AQ125" s="410"/>
      <c r="AR125" s="410"/>
      <c r="AS125" s="411"/>
      <c r="AT125" s="441"/>
      <c r="AU125" s="434"/>
      <c r="AV125" s="434"/>
      <c r="AW125" s="434"/>
      <c r="AX125" s="434"/>
      <c r="AY125" s="434"/>
      <c r="AZ125" s="434"/>
      <c r="BA125" s="434"/>
      <c r="BB125" s="442"/>
      <c r="BC125" s="597" t="s">
        <v>1675</v>
      </c>
      <c r="BD125" s="597"/>
      <c r="BE125" s="597"/>
      <c r="BF125" s="603" t="str">
        <f>+$L125</f>
        <v>3.5 Más Oportunidades para la Territorialidad..</v>
      </c>
      <c r="BG125" s="603"/>
      <c r="BH125" s="603"/>
      <c r="BI125" s="603"/>
      <c r="BJ125" s="603"/>
      <c r="BK125" s="603"/>
      <c r="BL125" s="441"/>
      <c r="BM125" s="434"/>
      <c r="BN125" s="434"/>
      <c r="BO125" s="434"/>
      <c r="BP125" s="434"/>
      <c r="BQ125" s="434"/>
      <c r="BR125" s="434"/>
      <c r="BS125" s="434"/>
      <c r="BT125" s="442"/>
      <c r="BU125" s="597" t="s">
        <v>1675</v>
      </c>
      <c r="BV125" s="597"/>
      <c r="BW125" s="597"/>
      <c r="BX125" s="603" t="str">
        <f>+$L125</f>
        <v>3.5 Más Oportunidades para la Territorialidad..</v>
      </c>
      <c r="BY125" s="603"/>
      <c r="BZ125" s="603"/>
      <c r="CA125" s="603"/>
      <c r="CB125" s="603"/>
      <c r="CC125" s="603"/>
    </row>
    <row r="126" spans="1:81" ht="16.2" customHeight="1" thickBot="1" x14ac:dyDescent="0.35">
      <c r="B126" s="3"/>
      <c r="C126" s="3"/>
      <c r="D126" s="3"/>
      <c r="E126" s="3"/>
      <c r="F126" s="3"/>
      <c r="G126" s="3"/>
      <c r="H126" s="3"/>
      <c r="I126" s="3"/>
      <c r="J126" s="63"/>
      <c r="K126" s="1"/>
      <c r="L126" s="30"/>
      <c r="M126" s="30"/>
      <c r="N126" s="30"/>
      <c r="O126" s="30"/>
      <c r="P126" s="30"/>
      <c r="Q126" s="30"/>
      <c r="R126" s="278"/>
      <c r="S126" s="2"/>
      <c r="T126" s="2"/>
      <c r="U126" s="2"/>
      <c r="V126" s="2"/>
      <c r="W126" s="2"/>
      <c r="X126" s="64"/>
      <c r="Y126" s="64"/>
      <c r="Z126" s="64"/>
      <c r="AA126" s="28"/>
      <c r="AB126" s="28"/>
      <c r="AC126" s="30"/>
      <c r="AK126" s="28"/>
      <c r="AT126" s="28"/>
      <c r="BC126" s="28"/>
      <c r="BL126" s="28"/>
    </row>
    <row r="127" spans="1:81" ht="16.2" customHeight="1" thickBot="1" x14ac:dyDescent="0.35">
      <c r="A127" s="30"/>
      <c r="B127" s="550" t="s">
        <v>3</v>
      </c>
      <c r="C127" s="550" t="s">
        <v>1677</v>
      </c>
      <c r="D127" s="614" t="s">
        <v>3847</v>
      </c>
      <c r="E127" s="614" t="s">
        <v>3846</v>
      </c>
      <c r="F127" s="605" t="s">
        <v>3848</v>
      </c>
      <c r="G127" s="605" t="s">
        <v>3849</v>
      </c>
      <c r="H127" s="605" t="s">
        <v>3850</v>
      </c>
      <c r="I127" s="605" t="s">
        <v>3851</v>
      </c>
      <c r="J127" s="430" t="s">
        <v>1678</v>
      </c>
      <c r="K127" s="598" t="s">
        <v>1690</v>
      </c>
      <c r="L127" s="585" t="s">
        <v>3832</v>
      </c>
      <c r="M127" s="599" t="s">
        <v>1668</v>
      </c>
      <c r="N127" s="556" t="s">
        <v>3833</v>
      </c>
      <c r="O127" s="559" t="s">
        <v>3834</v>
      </c>
      <c r="P127" s="562" t="s">
        <v>3835</v>
      </c>
      <c r="Q127" s="565" t="s">
        <v>3836</v>
      </c>
      <c r="R127" s="430" t="s">
        <v>1678</v>
      </c>
      <c r="S127" s="568" t="s">
        <v>4</v>
      </c>
      <c r="T127" s="625" t="s">
        <v>3852</v>
      </c>
      <c r="U127" s="625" t="s">
        <v>3853</v>
      </c>
      <c r="V127" s="625" t="s">
        <v>3854</v>
      </c>
      <c r="W127" s="568" t="s">
        <v>5</v>
      </c>
      <c r="X127" s="583" t="s">
        <v>6</v>
      </c>
      <c r="Y127" s="584"/>
      <c r="Z127" s="583" t="s">
        <v>7</v>
      </c>
      <c r="AA127" s="584"/>
      <c r="AB127" s="550" t="s">
        <v>1678</v>
      </c>
      <c r="AC127" s="585" t="s">
        <v>3832</v>
      </c>
      <c r="AD127" s="588" t="s">
        <v>3837</v>
      </c>
      <c r="AE127" s="589"/>
      <c r="AF127" s="589"/>
      <c r="AG127" s="589"/>
      <c r="AH127" s="589"/>
      <c r="AI127" s="589"/>
      <c r="AJ127" s="590"/>
      <c r="AK127" s="591" t="s">
        <v>1678</v>
      </c>
      <c r="AL127" s="574" t="s">
        <v>3842</v>
      </c>
      <c r="AM127" s="571" t="s">
        <v>3838</v>
      </c>
      <c r="AN127" s="572"/>
      <c r="AO127" s="572"/>
      <c r="AP127" s="572"/>
      <c r="AQ127" s="572"/>
      <c r="AR127" s="572"/>
      <c r="AS127" s="573"/>
      <c r="AT127" s="550" t="s">
        <v>1678</v>
      </c>
      <c r="AU127" s="577" t="s">
        <v>3843</v>
      </c>
      <c r="AV127" s="580" t="s">
        <v>3839</v>
      </c>
      <c r="AW127" s="581"/>
      <c r="AX127" s="581"/>
      <c r="AY127" s="581"/>
      <c r="AZ127" s="581"/>
      <c r="BA127" s="581"/>
      <c r="BB127" s="582"/>
      <c r="BC127" s="550" t="s">
        <v>1678</v>
      </c>
      <c r="BD127" s="544" t="s">
        <v>3844</v>
      </c>
      <c r="BE127" s="547" t="s">
        <v>3840</v>
      </c>
      <c r="BF127" s="548"/>
      <c r="BG127" s="548"/>
      <c r="BH127" s="548"/>
      <c r="BI127" s="548"/>
      <c r="BJ127" s="548"/>
      <c r="BK127" s="549"/>
      <c r="BL127" s="550" t="s">
        <v>1678</v>
      </c>
      <c r="BM127" s="551" t="s">
        <v>3845</v>
      </c>
      <c r="BN127" s="553" t="s">
        <v>3841</v>
      </c>
      <c r="BO127" s="554"/>
      <c r="BP127" s="554"/>
      <c r="BQ127" s="554"/>
      <c r="BR127" s="554"/>
      <c r="BS127" s="554"/>
      <c r="BT127" s="555"/>
      <c r="BU127" s="616" t="s">
        <v>1679</v>
      </c>
      <c r="BV127" s="617"/>
      <c r="BW127" s="617"/>
      <c r="BX127" s="617"/>
      <c r="BY127" s="617"/>
      <c r="BZ127" s="617"/>
      <c r="CA127" s="617"/>
      <c r="CB127" s="617"/>
      <c r="CC127" s="618"/>
    </row>
    <row r="128" spans="1:81" ht="16.2" customHeight="1" x14ac:dyDescent="0.3">
      <c r="A128" s="30"/>
      <c r="B128" s="550"/>
      <c r="C128" s="550"/>
      <c r="D128" s="614"/>
      <c r="E128" s="614"/>
      <c r="F128" s="606"/>
      <c r="G128" s="606"/>
      <c r="H128" s="606"/>
      <c r="I128" s="606"/>
      <c r="J128" s="430"/>
      <c r="K128" s="598"/>
      <c r="L128" s="586"/>
      <c r="M128" s="600"/>
      <c r="N128" s="557"/>
      <c r="O128" s="560"/>
      <c r="P128" s="563"/>
      <c r="Q128" s="566"/>
      <c r="R128" s="430"/>
      <c r="S128" s="569"/>
      <c r="T128" s="625"/>
      <c r="U128" s="625"/>
      <c r="V128" s="625"/>
      <c r="W128" s="569"/>
      <c r="X128" s="32" t="s">
        <v>12</v>
      </c>
      <c r="Y128" s="32" t="s">
        <v>13</v>
      </c>
      <c r="Z128" s="32" t="s">
        <v>12</v>
      </c>
      <c r="AA128" s="32" t="s">
        <v>13</v>
      </c>
      <c r="AB128" s="550"/>
      <c r="AC128" s="586"/>
      <c r="AD128" s="592" t="s">
        <v>8</v>
      </c>
      <c r="AE128" s="540" t="s">
        <v>9</v>
      </c>
      <c r="AF128" s="540"/>
      <c r="AG128" s="540"/>
      <c r="AH128" s="540"/>
      <c r="AI128" s="541" t="s">
        <v>1669</v>
      </c>
      <c r="AJ128" s="542" t="s">
        <v>10</v>
      </c>
      <c r="AK128" s="550"/>
      <c r="AL128" s="575"/>
      <c r="AM128" s="538" t="s">
        <v>11</v>
      </c>
      <c r="AN128" s="540" t="s">
        <v>9</v>
      </c>
      <c r="AO128" s="540"/>
      <c r="AP128" s="540"/>
      <c r="AQ128" s="540"/>
      <c r="AR128" s="541" t="s">
        <v>1669</v>
      </c>
      <c r="AS128" s="542" t="s">
        <v>10</v>
      </c>
      <c r="AT128" s="550"/>
      <c r="AU128" s="578"/>
      <c r="AV128" s="538" t="s">
        <v>11</v>
      </c>
      <c r="AW128" s="540" t="s">
        <v>9</v>
      </c>
      <c r="AX128" s="540"/>
      <c r="AY128" s="540"/>
      <c r="AZ128" s="540"/>
      <c r="BA128" s="541" t="s">
        <v>1669</v>
      </c>
      <c r="BB128" s="542" t="s">
        <v>10</v>
      </c>
      <c r="BC128" s="550"/>
      <c r="BD128" s="545"/>
      <c r="BE128" s="538" t="s">
        <v>11</v>
      </c>
      <c r="BF128" s="540" t="s">
        <v>9</v>
      </c>
      <c r="BG128" s="540"/>
      <c r="BH128" s="540"/>
      <c r="BI128" s="540"/>
      <c r="BJ128" s="541" t="s">
        <v>1669</v>
      </c>
      <c r="BK128" s="542" t="s">
        <v>10</v>
      </c>
      <c r="BL128" s="550"/>
      <c r="BM128" s="551"/>
      <c r="BN128" s="592" t="s">
        <v>11</v>
      </c>
      <c r="BO128" s="540" t="s">
        <v>9</v>
      </c>
      <c r="BP128" s="540"/>
      <c r="BQ128" s="540"/>
      <c r="BR128" s="540"/>
      <c r="BS128" s="529" t="s">
        <v>1669</v>
      </c>
      <c r="BT128" s="531" t="s">
        <v>10</v>
      </c>
      <c r="BU128" s="619"/>
      <c r="BV128" s="620"/>
      <c r="BW128" s="620"/>
      <c r="BX128" s="620"/>
      <c r="BY128" s="620"/>
      <c r="BZ128" s="620"/>
      <c r="CA128" s="620"/>
      <c r="CB128" s="620"/>
      <c r="CC128" s="621"/>
    </row>
    <row r="129" spans="1:81" ht="16.2" customHeight="1" x14ac:dyDescent="0.3">
      <c r="A129" s="30"/>
      <c r="B129" s="550"/>
      <c r="C129" s="550"/>
      <c r="D129" s="614"/>
      <c r="E129" s="614"/>
      <c r="F129" s="607"/>
      <c r="G129" s="607"/>
      <c r="H129" s="607"/>
      <c r="I129" s="607"/>
      <c r="J129" s="430"/>
      <c r="K129" s="598"/>
      <c r="L129" s="587"/>
      <c r="M129" s="601"/>
      <c r="N129" s="558"/>
      <c r="O129" s="561"/>
      <c r="P129" s="564"/>
      <c r="Q129" s="567"/>
      <c r="R129" s="430"/>
      <c r="S129" s="570"/>
      <c r="T129" s="625"/>
      <c r="U129" s="625"/>
      <c r="V129" s="625"/>
      <c r="W129" s="570"/>
      <c r="X129" s="33" t="s">
        <v>1676</v>
      </c>
      <c r="Y129" s="33" t="s">
        <v>1676</v>
      </c>
      <c r="Z129" s="33" t="s">
        <v>1676</v>
      </c>
      <c r="AA129" s="33" t="s">
        <v>1676</v>
      </c>
      <c r="AB129" s="550"/>
      <c r="AC129" s="587"/>
      <c r="AD129" s="593"/>
      <c r="AE129" s="7" t="s">
        <v>14</v>
      </c>
      <c r="AF129" s="7" t="s">
        <v>17</v>
      </c>
      <c r="AG129" s="7" t="s">
        <v>15</v>
      </c>
      <c r="AH129" s="7" t="s">
        <v>16</v>
      </c>
      <c r="AI129" s="530"/>
      <c r="AJ129" s="543"/>
      <c r="AK129" s="550"/>
      <c r="AL129" s="576"/>
      <c r="AM129" s="539"/>
      <c r="AN129" s="7" t="s">
        <v>14</v>
      </c>
      <c r="AO129" s="7" t="s">
        <v>17</v>
      </c>
      <c r="AP129" s="7" t="s">
        <v>15</v>
      </c>
      <c r="AQ129" s="7" t="s">
        <v>16</v>
      </c>
      <c r="AR129" s="530"/>
      <c r="AS129" s="543"/>
      <c r="AT129" s="550"/>
      <c r="AU129" s="579"/>
      <c r="AV129" s="539"/>
      <c r="AW129" s="7" t="s">
        <v>14</v>
      </c>
      <c r="AX129" s="7" t="s">
        <v>17</v>
      </c>
      <c r="AY129" s="7" t="s">
        <v>15</v>
      </c>
      <c r="AZ129" s="7" t="s">
        <v>16</v>
      </c>
      <c r="BA129" s="530"/>
      <c r="BB129" s="543"/>
      <c r="BC129" s="550"/>
      <c r="BD129" s="546"/>
      <c r="BE129" s="539"/>
      <c r="BF129" s="7" t="s">
        <v>14</v>
      </c>
      <c r="BG129" s="7" t="s">
        <v>17</v>
      </c>
      <c r="BH129" s="7" t="s">
        <v>15</v>
      </c>
      <c r="BI129" s="7" t="s">
        <v>16</v>
      </c>
      <c r="BJ129" s="530"/>
      <c r="BK129" s="543"/>
      <c r="BL129" s="550"/>
      <c r="BM129" s="552"/>
      <c r="BN129" s="593"/>
      <c r="BO129" s="7" t="s">
        <v>14</v>
      </c>
      <c r="BP129" s="7" t="s">
        <v>17</v>
      </c>
      <c r="BQ129" s="7" t="s">
        <v>15</v>
      </c>
      <c r="BR129" s="7" t="s">
        <v>16</v>
      </c>
      <c r="BS129" s="530"/>
      <c r="BT129" s="532"/>
      <c r="BU129" s="622"/>
      <c r="BV129" s="623"/>
      <c r="BW129" s="623"/>
      <c r="BX129" s="623"/>
      <c r="BY129" s="623"/>
      <c r="BZ129" s="623"/>
      <c r="CA129" s="623"/>
      <c r="CB129" s="623"/>
      <c r="CC129" s="624"/>
    </row>
    <row r="130" spans="1:81" ht="16.2" customHeight="1" thickBot="1" x14ac:dyDescent="0.35">
      <c r="B130" s="2"/>
    </row>
    <row r="131" spans="1:81" s="62" customFormat="1" ht="40.200000000000003" customHeight="1" thickTop="1" x14ac:dyDescent="0.3">
      <c r="A131" s="38"/>
      <c r="B131" s="461" t="s">
        <v>1077</v>
      </c>
      <c r="C131" s="458" t="s">
        <v>1081</v>
      </c>
      <c r="D131" s="608"/>
      <c r="E131" s="611"/>
      <c r="F131" s="611"/>
      <c r="G131" s="611"/>
      <c r="H131" s="611"/>
      <c r="I131" s="611"/>
      <c r="J131" s="704">
        <v>685</v>
      </c>
      <c r="K131" s="488" t="str">
        <f>+Metas!K781</f>
        <v xml:space="preserve">Evaluaciones de Viabilidad Fiscal y Financiera </v>
      </c>
      <c r="L131" s="473"/>
      <c r="M131" s="476">
        <f t="shared" ref="M131:M151" si="150">SUM(N131:Q131)/4</f>
        <v>0</v>
      </c>
      <c r="N131" s="479"/>
      <c r="O131" s="482"/>
      <c r="P131" s="520"/>
      <c r="Q131" s="523"/>
      <c r="R131" s="403">
        <f>+$J131</f>
        <v>685</v>
      </c>
      <c r="S131" s="253"/>
      <c r="T131" s="260"/>
      <c r="U131" s="260"/>
      <c r="V131" s="260"/>
      <c r="W131" s="42"/>
      <c r="X131" s="34"/>
      <c r="Y131" s="34"/>
      <c r="Z131" s="34"/>
      <c r="AA131" s="34"/>
      <c r="AB131" s="403">
        <f t="shared" ref="AB131" si="151">+$J131</f>
        <v>685</v>
      </c>
      <c r="AC131" s="526">
        <f t="shared" ref="AC131" si="152">+L131</f>
        <v>0</v>
      </c>
      <c r="AD131" s="54">
        <f t="shared" si="85"/>
        <v>0</v>
      </c>
      <c r="AE131" s="54">
        <f t="shared" si="85"/>
        <v>0</v>
      </c>
      <c r="AF131" s="54">
        <f t="shared" si="85"/>
        <v>0</v>
      </c>
      <c r="AG131" s="54">
        <f t="shared" si="84"/>
        <v>0</v>
      </c>
      <c r="AH131" s="54">
        <f t="shared" si="84"/>
        <v>0</v>
      </c>
      <c r="AI131" s="54">
        <f t="shared" si="84"/>
        <v>0</v>
      </c>
      <c r="AJ131" s="54">
        <f t="shared" si="84"/>
        <v>0</v>
      </c>
      <c r="AK131" s="403">
        <f t="shared" ref="AK131" si="153">+$J131</f>
        <v>685</v>
      </c>
      <c r="AL131" s="455">
        <f t="shared" ref="AL131:AL151" si="154">+N131</f>
        <v>0</v>
      </c>
      <c r="AM131" s="48">
        <f t="shared" si="98"/>
        <v>0</v>
      </c>
      <c r="AN131" s="51"/>
      <c r="AO131" s="51"/>
      <c r="AP131" s="51"/>
      <c r="AQ131" s="51"/>
      <c r="AR131" s="51"/>
      <c r="AS131" s="51"/>
      <c r="AT131" s="403">
        <f t="shared" ref="AT131" si="155">+$J131</f>
        <v>685</v>
      </c>
      <c r="AU131" s="446">
        <f t="shared" ref="AU131:AU151" si="156">+O131</f>
        <v>0</v>
      </c>
      <c r="AV131" s="48">
        <f t="shared" si="99"/>
        <v>0</v>
      </c>
      <c r="AW131" s="51"/>
      <c r="AX131" s="51"/>
      <c r="AY131" s="51"/>
      <c r="AZ131" s="51"/>
      <c r="BA131" s="51"/>
      <c r="BB131" s="51"/>
      <c r="BC131" s="403">
        <f t="shared" ref="BC131" si="157">+$J131</f>
        <v>685</v>
      </c>
      <c r="BD131" s="449">
        <f t="shared" ref="BD131:BD151" si="158">+P131</f>
        <v>0</v>
      </c>
      <c r="BE131" s="48">
        <f t="shared" si="100"/>
        <v>0</v>
      </c>
      <c r="BF131" s="51"/>
      <c r="BG131" s="51"/>
      <c r="BH131" s="51"/>
      <c r="BI131" s="51"/>
      <c r="BJ131" s="51"/>
      <c r="BK131" s="51"/>
      <c r="BL131" s="403">
        <f t="shared" ref="BL131" si="159">+$J131</f>
        <v>685</v>
      </c>
      <c r="BM131" s="452">
        <f t="shared" ref="BM131:BM151" si="160">+Q131</f>
        <v>0</v>
      </c>
      <c r="BN131" s="48">
        <f t="shared" si="101"/>
        <v>0</v>
      </c>
      <c r="BO131" s="51"/>
      <c r="BP131" s="51"/>
      <c r="BQ131" s="51"/>
      <c r="BR131" s="51"/>
      <c r="BS131" s="51"/>
      <c r="BT131" s="51"/>
      <c r="BU131" s="513"/>
      <c r="BV131" s="514"/>
      <c r="BW131" s="514"/>
      <c r="BX131" s="514"/>
      <c r="BY131" s="514"/>
      <c r="BZ131" s="514"/>
      <c r="CA131" s="514"/>
      <c r="CB131" s="514"/>
      <c r="CC131" s="515"/>
    </row>
    <row r="132" spans="1:81" s="62" customFormat="1" ht="40.200000000000003" customHeight="1" x14ac:dyDescent="0.3">
      <c r="A132" s="38"/>
      <c r="B132" s="462"/>
      <c r="C132" s="459"/>
      <c r="D132" s="609"/>
      <c r="E132" s="612"/>
      <c r="F132" s="612"/>
      <c r="G132" s="612"/>
      <c r="H132" s="612"/>
      <c r="I132" s="612"/>
      <c r="J132" s="705"/>
      <c r="K132" s="489"/>
      <c r="L132" s="474"/>
      <c r="M132" s="477"/>
      <c r="N132" s="480"/>
      <c r="O132" s="483"/>
      <c r="P132" s="521"/>
      <c r="Q132" s="524"/>
      <c r="R132" s="404"/>
      <c r="S132" s="43"/>
      <c r="T132" s="261"/>
      <c r="U132" s="261"/>
      <c r="V132" s="261"/>
      <c r="W132" s="43"/>
      <c r="X132" s="35"/>
      <c r="Y132" s="35"/>
      <c r="Z132" s="35"/>
      <c r="AA132" s="35"/>
      <c r="AB132" s="404"/>
      <c r="AC132" s="527"/>
      <c r="AD132" s="55">
        <f t="shared" si="85"/>
        <v>0</v>
      </c>
      <c r="AE132" s="55">
        <f t="shared" si="85"/>
        <v>0</v>
      </c>
      <c r="AF132" s="55">
        <f t="shared" si="85"/>
        <v>0</v>
      </c>
      <c r="AG132" s="55">
        <f t="shared" si="84"/>
        <v>0</v>
      </c>
      <c r="AH132" s="55">
        <f t="shared" si="84"/>
        <v>0</v>
      </c>
      <c r="AI132" s="55">
        <f t="shared" si="84"/>
        <v>0</v>
      </c>
      <c r="AJ132" s="55">
        <f t="shared" si="84"/>
        <v>0</v>
      </c>
      <c r="AK132" s="404"/>
      <c r="AL132" s="456"/>
      <c r="AM132" s="49">
        <f t="shared" si="98"/>
        <v>0</v>
      </c>
      <c r="AN132" s="52"/>
      <c r="AO132" s="52"/>
      <c r="AP132" s="52"/>
      <c r="AQ132" s="52"/>
      <c r="AR132" s="52"/>
      <c r="AS132" s="52"/>
      <c r="AT132" s="404"/>
      <c r="AU132" s="447"/>
      <c r="AV132" s="49">
        <f t="shared" si="99"/>
        <v>0</v>
      </c>
      <c r="AW132" s="52"/>
      <c r="AX132" s="52"/>
      <c r="AY132" s="52"/>
      <c r="AZ132" s="52"/>
      <c r="BA132" s="52"/>
      <c r="BB132" s="52"/>
      <c r="BC132" s="404"/>
      <c r="BD132" s="450"/>
      <c r="BE132" s="49">
        <f t="shared" si="100"/>
        <v>0</v>
      </c>
      <c r="BF132" s="52"/>
      <c r="BG132" s="52"/>
      <c r="BH132" s="52"/>
      <c r="BI132" s="52"/>
      <c r="BJ132" s="52"/>
      <c r="BK132" s="52"/>
      <c r="BL132" s="404"/>
      <c r="BM132" s="453"/>
      <c r="BN132" s="49">
        <f t="shared" si="101"/>
        <v>0</v>
      </c>
      <c r="BO132" s="52"/>
      <c r="BP132" s="52"/>
      <c r="BQ132" s="52"/>
      <c r="BR132" s="52"/>
      <c r="BS132" s="52"/>
      <c r="BT132" s="52"/>
      <c r="BU132" s="418"/>
      <c r="BV132" s="419"/>
      <c r="BW132" s="419"/>
      <c r="BX132" s="419"/>
      <c r="BY132" s="419"/>
      <c r="BZ132" s="419"/>
      <c r="CA132" s="419"/>
      <c r="CB132" s="419"/>
      <c r="CC132" s="516"/>
    </row>
    <row r="133" spans="1:81" s="62" customFormat="1" ht="40.200000000000003" customHeight="1" x14ac:dyDescent="0.3">
      <c r="A133" s="38"/>
      <c r="B133" s="462"/>
      <c r="C133" s="459"/>
      <c r="D133" s="609"/>
      <c r="E133" s="612"/>
      <c r="F133" s="612"/>
      <c r="G133" s="612"/>
      <c r="H133" s="612"/>
      <c r="I133" s="612"/>
      <c r="J133" s="705"/>
      <c r="K133" s="489"/>
      <c r="L133" s="474"/>
      <c r="M133" s="477"/>
      <c r="N133" s="480"/>
      <c r="O133" s="483"/>
      <c r="P133" s="521"/>
      <c r="Q133" s="524"/>
      <c r="R133" s="404"/>
      <c r="S133" s="43"/>
      <c r="T133" s="261"/>
      <c r="U133" s="261"/>
      <c r="V133" s="261"/>
      <c r="W133" s="43"/>
      <c r="X133" s="35"/>
      <c r="Y133" s="35"/>
      <c r="Z133" s="35"/>
      <c r="AA133" s="35"/>
      <c r="AB133" s="404"/>
      <c r="AC133" s="527"/>
      <c r="AD133" s="55">
        <f t="shared" si="85"/>
        <v>0</v>
      </c>
      <c r="AE133" s="55">
        <f t="shared" si="85"/>
        <v>0</v>
      </c>
      <c r="AF133" s="55">
        <f t="shared" si="85"/>
        <v>0</v>
      </c>
      <c r="AG133" s="55">
        <f t="shared" si="84"/>
        <v>0</v>
      </c>
      <c r="AH133" s="55">
        <f t="shared" si="84"/>
        <v>0</v>
      </c>
      <c r="AI133" s="55">
        <f t="shared" si="84"/>
        <v>0</v>
      </c>
      <c r="AJ133" s="55">
        <f t="shared" si="84"/>
        <v>0</v>
      </c>
      <c r="AK133" s="404"/>
      <c r="AL133" s="456"/>
      <c r="AM133" s="49">
        <f t="shared" si="98"/>
        <v>0</v>
      </c>
      <c r="AN133" s="52"/>
      <c r="AO133" s="52"/>
      <c r="AP133" s="52"/>
      <c r="AQ133" s="52"/>
      <c r="AR133" s="52"/>
      <c r="AS133" s="52"/>
      <c r="AT133" s="404"/>
      <c r="AU133" s="447"/>
      <c r="AV133" s="49">
        <f t="shared" si="99"/>
        <v>0</v>
      </c>
      <c r="AW133" s="52"/>
      <c r="AX133" s="52"/>
      <c r="AY133" s="52"/>
      <c r="AZ133" s="52"/>
      <c r="BA133" s="52"/>
      <c r="BB133" s="52"/>
      <c r="BC133" s="404"/>
      <c r="BD133" s="450"/>
      <c r="BE133" s="49">
        <f t="shared" si="100"/>
        <v>0</v>
      </c>
      <c r="BF133" s="52"/>
      <c r="BG133" s="52"/>
      <c r="BH133" s="52"/>
      <c r="BI133" s="52"/>
      <c r="BJ133" s="52"/>
      <c r="BK133" s="52"/>
      <c r="BL133" s="404"/>
      <c r="BM133" s="453"/>
      <c r="BN133" s="49">
        <f t="shared" si="101"/>
        <v>0</v>
      </c>
      <c r="BO133" s="52"/>
      <c r="BP133" s="52"/>
      <c r="BQ133" s="52"/>
      <c r="BR133" s="52"/>
      <c r="BS133" s="52"/>
      <c r="BT133" s="52"/>
      <c r="BU133" s="418"/>
      <c r="BV133" s="419"/>
      <c r="BW133" s="419"/>
      <c r="BX133" s="419"/>
      <c r="BY133" s="419"/>
      <c r="BZ133" s="419"/>
      <c r="CA133" s="419"/>
      <c r="CB133" s="419"/>
      <c r="CC133" s="516"/>
    </row>
    <row r="134" spans="1:81" s="62" customFormat="1" ht="40.200000000000003" customHeight="1" thickBot="1" x14ac:dyDescent="0.35">
      <c r="A134" s="38"/>
      <c r="B134" s="462"/>
      <c r="C134" s="459"/>
      <c r="D134" s="610"/>
      <c r="E134" s="613"/>
      <c r="F134" s="613"/>
      <c r="G134" s="613"/>
      <c r="H134" s="613"/>
      <c r="I134" s="613"/>
      <c r="J134" s="706"/>
      <c r="K134" s="490"/>
      <c r="L134" s="475"/>
      <c r="M134" s="478"/>
      <c r="N134" s="481"/>
      <c r="O134" s="484"/>
      <c r="P134" s="522"/>
      <c r="Q134" s="525"/>
      <c r="R134" s="405"/>
      <c r="S134" s="44"/>
      <c r="T134" s="262"/>
      <c r="U134" s="262"/>
      <c r="V134" s="262"/>
      <c r="W134" s="44"/>
      <c r="X134" s="36"/>
      <c r="Y134" s="36"/>
      <c r="Z134" s="36"/>
      <c r="AA134" s="36"/>
      <c r="AB134" s="405"/>
      <c r="AC134" s="528"/>
      <c r="AD134" s="56">
        <f t="shared" si="85"/>
        <v>0</v>
      </c>
      <c r="AE134" s="56">
        <f t="shared" si="85"/>
        <v>0</v>
      </c>
      <c r="AF134" s="56">
        <f t="shared" si="85"/>
        <v>0</v>
      </c>
      <c r="AG134" s="56">
        <f t="shared" si="84"/>
        <v>0</v>
      </c>
      <c r="AH134" s="56">
        <f t="shared" si="84"/>
        <v>0</v>
      </c>
      <c r="AI134" s="56">
        <f t="shared" si="84"/>
        <v>0</v>
      </c>
      <c r="AJ134" s="56">
        <f t="shared" si="84"/>
        <v>0</v>
      </c>
      <c r="AK134" s="405"/>
      <c r="AL134" s="457"/>
      <c r="AM134" s="50">
        <f t="shared" si="98"/>
        <v>0</v>
      </c>
      <c r="AN134" s="53"/>
      <c r="AO134" s="53"/>
      <c r="AP134" s="53"/>
      <c r="AQ134" s="53"/>
      <c r="AR134" s="53"/>
      <c r="AS134" s="53"/>
      <c r="AT134" s="405"/>
      <c r="AU134" s="448"/>
      <c r="AV134" s="50">
        <f t="shared" si="99"/>
        <v>0</v>
      </c>
      <c r="AW134" s="53"/>
      <c r="AX134" s="53"/>
      <c r="AY134" s="53"/>
      <c r="AZ134" s="53"/>
      <c r="BA134" s="53"/>
      <c r="BB134" s="53"/>
      <c r="BC134" s="405"/>
      <c r="BD134" s="451"/>
      <c r="BE134" s="50">
        <f t="shared" si="100"/>
        <v>0</v>
      </c>
      <c r="BF134" s="53"/>
      <c r="BG134" s="53"/>
      <c r="BH134" s="53"/>
      <c r="BI134" s="53"/>
      <c r="BJ134" s="53"/>
      <c r="BK134" s="53"/>
      <c r="BL134" s="405"/>
      <c r="BM134" s="454"/>
      <c r="BN134" s="50">
        <f t="shared" si="101"/>
        <v>0</v>
      </c>
      <c r="BO134" s="53"/>
      <c r="BP134" s="53"/>
      <c r="BQ134" s="53"/>
      <c r="BR134" s="53"/>
      <c r="BS134" s="53"/>
      <c r="BT134" s="53"/>
      <c r="BU134" s="517"/>
      <c r="BV134" s="518"/>
      <c r="BW134" s="518"/>
      <c r="BX134" s="518"/>
      <c r="BY134" s="518"/>
      <c r="BZ134" s="518"/>
      <c r="CA134" s="518"/>
      <c r="CB134" s="518"/>
      <c r="CC134" s="519"/>
    </row>
    <row r="135" spans="1:81" s="62" customFormat="1" ht="40.200000000000003" customHeight="1" thickTop="1" x14ac:dyDescent="0.3">
      <c r="A135" s="38"/>
      <c r="B135" s="462"/>
      <c r="C135" s="459"/>
      <c r="D135" s="608"/>
      <c r="E135" s="611"/>
      <c r="F135" s="611"/>
      <c r="G135" s="611"/>
      <c r="H135" s="611"/>
      <c r="I135" s="611"/>
      <c r="J135" s="704">
        <v>686</v>
      </c>
      <c r="K135" s="488" t="str">
        <f>+Metas!K782</f>
        <v xml:space="preserve">Evaluaciones del Desempeño Integral Municipal </v>
      </c>
      <c r="L135" s="473"/>
      <c r="M135" s="476">
        <f t="shared" si="150"/>
        <v>0</v>
      </c>
      <c r="N135" s="479"/>
      <c r="O135" s="482"/>
      <c r="P135" s="520"/>
      <c r="Q135" s="523"/>
      <c r="R135" s="403">
        <f>+$J135</f>
        <v>686</v>
      </c>
      <c r="S135" s="253"/>
      <c r="T135" s="260"/>
      <c r="U135" s="260"/>
      <c r="V135" s="260"/>
      <c r="W135" s="42"/>
      <c r="X135" s="34"/>
      <c r="Y135" s="34"/>
      <c r="Z135" s="34"/>
      <c r="AA135" s="34"/>
      <c r="AB135" s="403">
        <f t="shared" ref="AB135" si="161">+$J135</f>
        <v>686</v>
      </c>
      <c r="AC135" s="526">
        <f t="shared" ref="AC135" si="162">+L135</f>
        <v>0</v>
      </c>
      <c r="AD135" s="54">
        <f t="shared" si="85"/>
        <v>0</v>
      </c>
      <c r="AE135" s="54">
        <f t="shared" si="85"/>
        <v>0</v>
      </c>
      <c r="AF135" s="54">
        <f t="shared" si="85"/>
        <v>0</v>
      </c>
      <c r="AG135" s="54">
        <f t="shared" si="84"/>
        <v>0</v>
      </c>
      <c r="AH135" s="54">
        <f t="shared" si="84"/>
        <v>0</v>
      </c>
      <c r="AI135" s="54">
        <f t="shared" si="84"/>
        <v>0</v>
      </c>
      <c r="AJ135" s="54">
        <f t="shared" si="84"/>
        <v>0</v>
      </c>
      <c r="AK135" s="403">
        <f t="shared" ref="AK135" si="163">+$J135</f>
        <v>686</v>
      </c>
      <c r="AL135" s="455">
        <f t="shared" si="154"/>
        <v>0</v>
      </c>
      <c r="AM135" s="48">
        <f t="shared" si="98"/>
        <v>0</v>
      </c>
      <c r="AN135" s="51"/>
      <c r="AO135" s="51"/>
      <c r="AP135" s="51"/>
      <c r="AQ135" s="51"/>
      <c r="AR135" s="51"/>
      <c r="AS135" s="51"/>
      <c r="AT135" s="403">
        <f t="shared" ref="AT135" si="164">+$J135</f>
        <v>686</v>
      </c>
      <c r="AU135" s="446">
        <f t="shared" si="156"/>
        <v>0</v>
      </c>
      <c r="AV135" s="48">
        <f t="shared" si="99"/>
        <v>0</v>
      </c>
      <c r="AW135" s="51"/>
      <c r="AX135" s="51"/>
      <c r="AY135" s="51"/>
      <c r="AZ135" s="51"/>
      <c r="BA135" s="51"/>
      <c r="BB135" s="51"/>
      <c r="BC135" s="403">
        <f t="shared" ref="BC135" si="165">+$J135</f>
        <v>686</v>
      </c>
      <c r="BD135" s="449">
        <f t="shared" si="158"/>
        <v>0</v>
      </c>
      <c r="BE135" s="48">
        <f t="shared" si="100"/>
        <v>0</v>
      </c>
      <c r="BF135" s="51"/>
      <c r="BG135" s="51"/>
      <c r="BH135" s="51"/>
      <c r="BI135" s="51"/>
      <c r="BJ135" s="51"/>
      <c r="BK135" s="51"/>
      <c r="BL135" s="403">
        <f t="shared" ref="BL135" si="166">+$J135</f>
        <v>686</v>
      </c>
      <c r="BM135" s="452">
        <f t="shared" si="160"/>
        <v>0</v>
      </c>
      <c r="BN135" s="48">
        <f t="shared" si="101"/>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462"/>
      <c r="C136" s="459"/>
      <c r="D136" s="609"/>
      <c r="E136" s="612"/>
      <c r="F136" s="612"/>
      <c r="G136" s="612"/>
      <c r="H136" s="612"/>
      <c r="I136" s="612"/>
      <c r="J136" s="705"/>
      <c r="K136" s="489"/>
      <c r="L136" s="474"/>
      <c r="M136" s="477"/>
      <c r="N136" s="480"/>
      <c r="O136" s="483"/>
      <c r="P136" s="521"/>
      <c r="Q136" s="524"/>
      <c r="R136" s="404"/>
      <c r="S136" s="43"/>
      <c r="T136" s="261"/>
      <c r="U136" s="261"/>
      <c r="V136" s="261"/>
      <c r="W136" s="43"/>
      <c r="X136" s="35"/>
      <c r="Y136" s="35"/>
      <c r="Z136" s="35"/>
      <c r="AA136" s="35"/>
      <c r="AB136" s="404"/>
      <c r="AC136" s="527"/>
      <c r="AD136" s="55">
        <f t="shared" si="85"/>
        <v>0</v>
      </c>
      <c r="AE136" s="55">
        <f t="shared" si="85"/>
        <v>0</v>
      </c>
      <c r="AF136" s="55">
        <f t="shared" si="85"/>
        <v>0</v>
      </c>
      <c r="AG136" s="55">
        <f t="shared" si="84"/>
        <v>0</v>
      </c>
      <c r="AH136" s="55">
        <f t="shared" si="84"/>
        <v>0</v>
      </c>
      <c r="AI136" s="55">
        <f t="shared" si="84"/>
        <v>0</v>
      </c>
      <c r="AJ136" s="55">
        <f t="shared" si="84"/>
        <v>0</v>
      </c>
      <c r="AK136" s="404"/>
      <c r="AL136" s="456"/>
      <c r="AM136" s="49">
        <f t="shared" si="98"/>
        <v>0</v>
      </c>
      <c r="AN136" s="52"/>
      <c r="AO136" s="52"/>
      <c r="AP136" s="52"/>
      <c r="AQ136" s="52"/>
      <c r="AR136" s="52"/>
      <c r="AS136" s="52"/>
      <c r="AT136" s="404"/>
      <c r="AU136" s="447"/>
      <c r="AV136" s="49">
        <f t="shared" si="99"/>
        <v>0</v>
      </c>
      <c r="AW136" s="52"/>
      <c r="AX136" s="52"/>
      <c r="AY136" s="52"/>
      <c r="AZ136" s="52"/>
      <c r="BA136" s="52"/>
      <c r="BB136" s="52"/>
      <c r="BC136" s="404"/>
      <c r="BD136" s="450"/>
      <c r="BE136" s="49">
        <f t="shared" si="100"/>
        <v>0</v>
      </c>
      <c r="BF136" s="52"/>
      <c r="BG136" s="52"/>
      <c r="BH136" s="52"/>
      <c r="BI136" s="52"/>
      <c r="BJ136" s="52"/>
      <c r="BK136" s="52"/>
      <c r="BL136" s="404"/>
      <c r="BM136" s="453"/>
      <c r="BN136" s="49">
        <f t="shared" si="101"/>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462"/>
      <c r="C137" s="459"/>
      <c r="D137" s="609"/>
      <c r="E137" s="612"/>
      <c r="F137" s="612"/>
      <c r="G137" s="612"/>
      <c r="H137" s="612"/>
      <c r="I137" s="612"/>
      <c r="J137" s="705"/>
      <c r="K137" s="489"/>
      <c r="L137" s="474"/>
      <c r="M137" s="477"/>
      <c r="N137" s="480"/>
      <c r="O137" s="483"/>
      <c r="P137" s="521"/>
      <c r="Q137" s="524"/>
      <c r="R137" s="404"/>
      <c r="S137" s="43"/>
      <c r="T137" s="261"/>
      <c r="U137" s="261"/>
      <c r="V137" s="261"/>
      <c r="W137" s="43"/>
      <c r="X137" s="35"/>
      <c r="Y137" s="35"/>
      <c r="Z137" s="35"/>
      <c r="AA137" s="35"/>
      <c r="AB137" s="404"/>
      <c r="AC137" s="527"/>
      <c r="AD137" s="55">
        <f t="shared" si="85"/>
        <v>0</v>
      </c>
      <c r="AE137" s="55">
        <f t="shared" si="85"/>
        <v>0</v>
      </c>
      <c r="AF137" s="55">
        <f t="shared" si="85"/>
        <v>0</v>
      </c>
      <c r="AG137" s="55">
        <f t="shared" si="84"/>
        <v>0</v>
      </c>
      <c r="AH137" s="55">
        <f t="shared" si="84"/>
        <v>0</v>
      </c>
      <c r="AI137" s="55">
        <f t="shared" si="84"/>
        <v>0</v>
      </c>
      <c r="AJ137" s="55">
        <f t="shared" si="84"/>
        <v>0</v>
      </c>
      <c r="AK137" s="404"/>
      <c r="AL137" s="456"/>
      <c r="AM137" s="49">
        <f t="shared" si="98"/>
        <v>0</v>
      </c>
      <c r="AN137" s="52"/>
      <c r="AO137" s="52"/>
      <c r="AP137" s="52"/>
      <c r="AQ137" s="52"/>
      <c r="AR137" s="52"/>
      <c r="AS137" s="52"/>
      <c r="AT137" s="404"/>
      <c r="AU137" s="447"/>
      <c r="AV137" s="49">
        <f t="shared" si="99"/>
        <v>0</v>
      </c>
      <c r="AW137" s="52"/>
      <c r="AX137" s="52"/>
      <c r="AY137" s="52"/>
      <c r="AZ137" s="52"/>
      <c r="BA137" s="52"/>
      <c r="BB137" s="52"/>
      <c r="BC137" s="404"/>
      <c r="BD137" s="450"/>
      <c r="BE137" s="49">
        <f t="shared" si="100"/>
        <v>0</v>
      </c>
      <c r="BF137" s="52"/>
      <c r="BG137" s="52"/>
      <c r="BH137" s="52"/>
      <c r="BI137" s="52"/>
      <c r="BJ137" s="52"/>
      <c r="BK137" s="52"/>
      <c r="BL137" s="404"/>
      <c r="BM137" s="453"/>
      <c r="BN137" s="49">
        <f t="shared" si="101"/>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462"/>
      <c r="C138" s="459"/>
      <c r="D138" s="610"/>
      <c r="E138" s="613"/>
      <c r="F138" s="613"/>
      <c r="G138" s="613"/>
      <c r="H138" s="613"/>
      <c r="I138" s="613"/>
      <c r="J138" s="706"/>
      <c r="K138" s="490"/>
      <c r="L138" s="475"/>
      <c r="M138" s="478"/>
      <c r="N138" s="481"/>
      <c r="O138" s="484"/>
      <c r="P138" s="522"/>
      <c r="Q138" s="525"/>
      <c r="R138" s="405"/>
      <c r="S138" s="44"/>
      <c r="T138" s="262"/>
      <c r="U138" s="262"/>
      <c r="V138" s="262"/>
      <c r="W138" s="44"/>
      <c r="X138" s="36"/>
      <c r="Y138" s="36"/>
      <c r="Z138" s="36"/>
      <c r="AA138" s="36"/>
      <c r="AB138" s="405"/>
      <c r="AC138" s="528"/>
      <c r="AD138" s="56">
        <f t="shared" si="85"/>
        <v>0</v>
      </c>
      <c r="AE138" s="56">
        <f t="shared" si="85"/>
        <v>0</v>
      </c>
      <c r="AF138" s="56">
        <f t="shared" si="85"/>
        <v>0</v>
      </c>
      <c r="AG138" s="56">
        <f t="shared" si="84"/>
        <v>0</v>
      </c>
      <c r="AH138" s="56">
        <f t="shared" si="84"/>
        <v>0</v>
      </c>
      <c r="AI138" s="56">
        <f t="shared" si="84"/>
        <v>0</v>
      </c>
      <c r="AJ138" s="56">
        <f t="shared" si="84"/>
        <v>0</v>
      </c>
      <c r="AK138" s="405"/>
      <c r="AL138" s="457"/>
      <c r="AM138" s="50">
        <f t="shared" si="98"/>
        <v>0</v>
      </c>
      <c r="AN138" s="53"/>
      <c r="AO138" s="53"/>
      <c r="AP138" s="53"/>
      <c r="AQ138" s="53"/>
      <c r="AR138" s="53"/>
      <c r="AS138" s="53"/>
      <c r="AT138" s="405"/>
      <c r="AU138" s="448"/>
      <c r="AV138" s="50">
        <f t="shared" si="99"/>
        <v>0</v>
      </c>
      <c r="AW138" s="53"/>
      <c r="AX138" s="53"/>
      <c r="AY138" s="53"/>
      <c r="AZ138" s="53"/>
      <c r="BA138" s="53"/>
      <c r="BB138" s="53"/>
      <c r="BC138" s="405"/>
      <c r="BD138" s="451"/>
      <c r="BE138" s="50">
        <f t="shared" si="100"/>
        <v>0</v>
      </c>
      <c r="BF138" s="53"/>
      <c r="BG138" s="53"/>
      <c r="BH138" s="53"/>
      <c r="BI138" s="53"/>
      <c r="BJ138" s="53"/>
      <c r="BK138" s="53"/>
      <c r="BL138" s="405"/>
      <c r="BM138" s="454"/>
      <c r="BN138" s="50">
        <f t="shared" si="101"/>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462"/>
      <c r="C139" s="459"/>
      <c r="D139" s="608"/>
      <c r="E139" s="611"/>
      <c r="F139" s="611"/>
      <c r="G139" s="611"/>
      <c r="H139" s="611"/>
      <c r="I139" s="611"/>
      <c r="J139" s="704">
        <v>687</v>
      </c>
      <c r="K139" s="488" t="str">
        <f>+Metas!K783</f>
        <v>Municipios con Asistencia Técnica en los instrumentos de Planeación administrativa y financiera</v>
      </c>
      <c r="L139" s="473"/>
      <c r="M139" s="476">
        <f t="shared" si="150"/>
        <v>0</v>
      </c>
      <c r="N139" s="479"/>
      <c r="O139" s="482"/>
      <c r="P139" s="520"/>
      <c r="Q139" s="523"/>
      <c r="R139" s="403">
        <f>+$J139</f>
        <v>687</v>
      </c>
      <c r="S139" s="253"/>
      <c r="T139" s="260"/>
      <c r="U139" s="260"/>
      <c r="V139" s="260"/>
      <c r="W139" s="42"/>
      <c r="X139" s="34"/>
      <c r="Y139" s="34"/>
      <c r="Z139" s="34"/>
      <c r="AA139" s="34"/>
      <c r="AB139" s="403">
        <f t="shared" ref="AB139" si="167">+$J139</f>
        <v>687</v>
      </c>
      <c r="AC139" s="526">
        <f t="shared" ref="AC139" si="168">+L139</f>
        <v>0</v>
      </c>
      <c r="AD139" s="54">
        <f t="shared" si="85"/>
        <v>0</v>
      </c>
      <c r="AE139" s="54">
        <f t="shared" si="85"/>
        <v>0</v>
      </c>
      <c r="AF139" s="54">
        <f t="shared" si="85"/>
        <v>0</v>
      </c>
      <c r="AG139" s="54">
        <f t="shared" si="84"/>
        <v>0</v>
      </c>
      <c r="AH139" s="54">
        <f t="shared" si="84"/>
        <v>0</v>
      </c>
      <c r="AI139" s="54">
        <f t="shared" si="84"/>
        <v>0</v>
      </c>
      <c r="AJ139" s="54">
        <f t="shared" si="84"/>
        <v>0</v>
      </c>
      <c r="AK139" s="403">
        <f t="shared" ref="AK139" si="169">+$J139</f>
        <v>687</v>
      </c>
      <c r="AL139" s="455">
        <f t="shared" si="154"/>
        <v>0</v>
      </c>
      <c r="AM139" s="48">
        <f t="shared" si="98"/>
        <v>0</v>
      </c>
      <c r="AN139" s="51"/>
      <c r="AO139" s="51"/>
      <c r="AP139" s="51"/>
      <c r="AQ139" s="51"/>
      <c r="AR139" s="51"/>
      <c r="AS139" s="51"/>
      <c r="AT139" s="403">
        <f t="shared" ref="AT139" si="170">+$J139</f>
        <v>687</v>
      </c>
      <c r="AU139" s="446">
        <f t="shared" si="156"/>
        <v>0</v>
      </c>
      <c r="AV139" s="48">
        <f t="shared" si="99"/>
        <v>0</v>
      </c>
      <c r="AW139" s="51"/>
      <c r="AX139" s="51"/>
      <c r="AY139" s="51"/>
      <c r="AZ139" s="51"/>
      <c r="BA139" s="51"/>
      <c r="BB139" s="51"/>
      <c r="BC139" s="403">
        <f t="shared" ref="BC139" si="171">+$J139</f>
        <v>687</v>
      </c>
      <c r="BD139" s="449">
        <f t="shared" si="158"/>
        <v>0</v>
      </c>
      <c r="BE139" s="48">
        <f t="shared" si="100"/>
        <v>0</v>
      </c>
      <c r="BF139" s="51"/>
      <c r="BG139" s="51"/>
      <c r="BH139" s="51"/>
      <c r="BI139" s="51"/>
      <c r="BJ139" s="51"/>
      <c r="BK139" s="51"/>
      <c r="BL139" s="403">
        <f t="shared" ref="BL139" si="172">+$J139</f>
        <v>687</v>
      </c>
      <c r="BM139" s="452">
        <f t="shared" si="160"/>
        <v>0</v>
      </c>
      <c r="BN139" s="48">
        <f t="shared" si="101"/>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462"/>
      <c r="C140" s="459"/>
      <c r="D140" s="609"/>
      <c r="E140" s="612"/>
      <c r="F140" s="612"/>
      <c r="G140" s="612"/>
      <c r="H140" s="612"/>
      <c r="I140" s="612"/>
      <c r="J140" s="705"/>
      <c r="K140" s="489"/>
      <c r="L140" s="474"/>
      <c r="M140" s="477"/>
      <c r="N140" s="480"/>
      <c r="O140" s="483"/>
      <c r="P140" s="521"/>
      <c r="Q140" s="524"/>
      <c r="R140" s="404"/>
      <c r="S140" s="43"/>
      <c r="T140" s="261"/>
      <c r="U140" s="261"/>
      <c r="V140" s="261"/>
      <c r="W140" s="43"/>
      <c r="X140" s="35"/>
      <c r="Y140" s="35"/>
      <c r="Z140" s="35"/>
      <c r="AA140" s="35"/>
      <c r="AB140" s="404"/>
      <c r="AC140" s="527"/>
      <c r="AD140" s="55">
        <f t="shared" si="85"/>
        <v>0</v>
      </c>
      <c r="AE140" s="55">
        <f t="shared" si="85"/>
        <v>0</v>
      </c>
      <c r="AF140" s="55">
        <f t="shared" si="85"/>
        <v>0</v>
      </c>
      <c r="AG140" s="55">
        <f t="shared" si="84"/>
        <v>0</v>
      </c>
      <c r="AH140" s="55">
        <f t="shared" si="84"/>
        <v>0</v>
      </c>
      <c r="AI140" s="55">
        <f t="shared" si="84"/>
        <v>0</v>
      </c>
      <c r="AJ140" s="55">
        <f t="shared" si="84"/>
        <v>0</v>
      </c>
      <c r="AK140" s="404"/>
      <c r="AL140" s="456"/>
      <c r="AM140" s="49">
        <f t="shared" si="98"/>
        <v>0</v>
      </c>
      <c r="AN140" s="52"/>
      <c r="AO140" s="52"/>
      <c r="AP140" s="52"/>
      <c r="AQ140" s="52"/>
      <c r="AR140" s="52"/>
      <c r="AS140" s="52"/>
      <c r="AT140" s="404"/>
      <c r="AU140" s="447"/>
      <c r="AV140" s="49">
        <f t="shared" si="99"/>
        <v>0</v>
      </c>
      <c r="AW140" s="52"/>
      <c r="AX140" s="52"/>
      <c r="AY140" s="52"/>
      <c r="AZ140" s="52"/>
      <c r="BA140" s="52"/>
      <c r="BB140" s="52"/>
      <c r="BC140" s="404"/>
      <c r="BD140" s="450"/>
      <c r="BE140" s="49">
        <f t="shared" si="100"/>
        <v>0</v>
      </c>
      <c r="BF140" s="52"/>
      <c r="BG140" s="52"/>
      <c r="BH140" s="52"/>
      <c r="BI140" s="52"/>
      <c r="BJ140" s="52"/>
      <c r="BK140" s="52"/>
      <c r="BL140" s="404"/>
      <c r="BM140" s="453"/>
      <c r="BN140" s="49">
        <f t="shared" si="101"/>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462"/>
      <c r="C141" s="459"/>
      <c r="D141" s="609"/>
      <c r="E141" s="612"/>
      <c r="F141" s="612"/>
      <c r="G141" s="612"/>
      <c r="H141" s="612"/>
      <c r="I141" s="612"/>
      <c r="J141" s="705"/>
      <c r="K141" s="489"/>
      <c r="L141" s="474"/>
      <c r="M141" s="477"/>
      <c r="N141" s="480"/>
      <c r="O141" s="483"/>
      <c r="P141" s="521"/>
      <c r="Q141" s="524"/>
      <c r="R141" s="404"/>
      <c r="S141" s="43"/>
      <c r="T141" s="261"/>
      <c r="U141" s="261"/>
      <c r="V141" s="261"/>
      <c r="W141" s="43"/>
      <c r="X141" s="35"/>
      <c r="Y141" s="35"/>
      <c r="Z141" s="35"/>
      <c r="AA141" s="35"/>
      <c r="AB141" s="404"/>
      <c r="AC141" s="527"/>
      <c r="AD141" s="55">
        <f t="shared" si="85"/>
        <v>0</v>
      </c>
      <c r="AE141" s="55">
        <f t="shared" si="85"/>
        <v>0</v>
      </c>
      <c r="AF141" s="55">
        <f t="shared" si="85"/>
        <v>0</v>
      </c>
      <c r="AG141" s="55">
        <f t="shared" si="84"/>
        <v>0</v>
      </c>
      <c r="AH141" s="55">
        <f t="shared" si="84"/>
        <v>0</v>
      </c>
      <c r="AI141" s="55">
        <f t="shared" si="84"/>
        <v>0</v>
      </c>
      <c r="AJ141" s="55">
        <f t="shared" si="84"/>
        <v>0</v>
      </c>
      <c r="AK141" s="404"/>
      <c r="AL141" s="456"/>
      <c r="AM141" s="49">
        <f t="shared" si="98"/>
        <v>0</v>
      </c>
      <c r="AN141" s="52"/>
      <c r="AO141" s="52"/>
      <c r="AP141" s="52"/>
      <c r="AQ141" s="52"/>
      <c r="AR141" s="52"/>
      <c r="AS141" s="52"/>
      <c r="AT141" s="404"/>
      <c r="AU141" s="447"/>
      <c r="AV141" s="49">
        <f t="shared" si="99"/>
        <v>0</v>
      </c>
      <c r="AW141" s="52"/>
      <c r="AX141" s="52"/>
      <c r="AY141" s="52"/>
      <c r="AZ141" s="52"/>
      <c r="BA141" s="52"/>
      <c r="BB141" s="52"/>
      <c r="BC141" s="404"/>
      <c r="BD141" s="450"/>
      <c r="BE141" s="49">
        <f t="shared" si="100"/>
        <v>0</v>
      </c>
      <c r="BF141" s="52"/>
      <c r="BG141" s="52"/>
      <c r="BH141" s="52"/>
      <c r="BI141" s="52"/>
      <c r="BJ141" s="52"/>
      <c r="BK141" s="52"/>
      <c r="BL141" s="404"/>
      <c r="BM141" s="453"/>
      <c r="BN141" s="49">
        <f t="shared" si="101"/>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462"/>
      <c r="C142" s="459"/>
      <c r="D142" s="610"/>
      <c r="E142" s="613"/>
      <c r="F142" s="613"/>
      <c r="G142" s="613"/>
      <c r="H142" s="613"/>
      <c r="I142" s="613"/>
      <c r="J142" s="706"/>
      <c r="K142" s="490"/>
      <c r="L142" s="475"/>
      <c r="M142" s="478"/>
      <c r="N142" s="481"/>
      <c r="O142" s="484"/>
      <c r="P142" s="522"/>
      <c r="Q142" s="525"/>
      <c r="R142" s="405"/>
      <c r="S142" s="44"/>
      <c r="T142" s="262"/>
      <c r="U142" s="262"/>
      <c r="V142" s="262"/>
      <c r="W142" s="44"/>
      <c r="X142" s="36"/>
      <c r="Y142" s="36"/>
      <c r="Z142" s="36"/>
      <c r="AA142" s="36"/>
      <c r="AB142" s="405"/>
      <c r="AC142" s="528"/>
      <c r="AD142" s="56">
        <f t="shared" si="85"/>
        <v>0</v>
      </c>
      <c r="AE142" s="56">
        <f t="shared" si="85"/>
        <v>0</v>
      </c>
      <c r="AF142" s="56">
        <f t="shared" si="85"/>
        <v>0</v>
      </c>
      <c r="AG142" s="56">
        <f t="shared" si="84"/>
        <v>0</v>
      </c>
      <c r="AH142" s="56">
        <f t="shared" si="84"/>
        <v>0</v>
      </c>
      <c r="AI142" s="56">
        <f t="shared" si="84"/>
        <v>0</v>
      </c>
      <c r="AJ142" s="56">
        <f t="shared" si="84"/>
        <v>0</v>
      </c>
      <c r="AK142" s="405"/>
      <c r="AL142" s="457"/>
      <c r="AM142" s="50">
        <f t="shared" si="98"/>
        <v>0</v>
      </c>
      <c r="AN142" s="53"/>
      <c r="AO142" s="53"/>
      <c r="AP142" s="53"/>
      <c r="AQ142" s="53"/>
      <c r="AR142" s="53"/>
      <c r="AS142" s="53"/>
      <c r="AT142" s="405"/>
      <c r="AU142" s="448"/>
      <c r="AV142" s="50">
        <f t="shared" si="99"/>
        <v>0</v>
      </c>
      <c r="AW142" s="53"/>
      <c r="AX142" s="53"/>
      <c r="AY142" s="53"/>
      <c r="AZ142" s="53"/>
      <c r="BA142" s="53"/>
      <c r="BB142" s="53"/>
      <c r="BC142" s="405"/>
      <c r="BD142" s="451"/>
      <c r="BE142" s="50">
        <f t="shared" si="100"/>
        <v>0</v>
      </c>
      <c r="BF142" s="53"/>
      <c r="BG142" s="53"/>
      <c r="BH142" s="53"/>
      <c r="BI142" s="53"/>
      <c r="BJ142" s="53"/>
      <c r="BK142" s="53"/>
      <c r="BL142" s="405"/>
      <c r="BM142" s="454"/>
      <c r="BN142" s="50">
        <f t="shared" si="101"/>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462"/>
      <c r="C143" s="459"/>
      <c r="D143" s="608"/>
      <c r="E143" s="611"/>
      <c r="F143" s="611"/>
      <c r="G143" s="611"/>
      <c r="H143" s="611"/>
      <c r="I143" s="611"/>
      <c r="J143" s="704">
        <v>688</v>
      </c>
      <c r="K143" s="488" t="str">
        <f>+Metas!K784</f>
        <v>Encuentros subregionales de asistencia técnica, apoyo y revisión de los reportes financieros y plataformas diseñadas por DNP.</v>
      </c>
      <c r="L143" s="473"/>
      <c r="M143" s="476">
        <f t="shared" si="150"/>
        <v>0</v>
      </c>
      <c r="N143" s="479"/>
      <c r="O143" s="482"/>
      <c r="P143" s="520"/>
      <c r="Q143" s="523"/>
      <c r="R143" s="403">
        <f>+$J143</f>
        <v>688</v>
      </c>
      <c r="S143" s="253"/>
      <c r="T143" s="260"/>
      <c r="U143" s="260"/>
      <c r="V143" s="260"/>
      <c r="W143" s="42"/>
      <c r="X143" s="34"/>
      <c r="Y143" s="34"/>
      <c r="Z143" s="34"/>
      <c r="AA143" s="34"/>
      <c r="AB143" s="403">
        <f t="shared" ref="AB143" si="173">+$J143</f>
        <v>688</v>
      </c>
      <c r="AC143" s="526">
        <f t="shared" ref="AC143" si="174">+L143</f>
        <v>0</v>
      </c>
      <c r="AD143" s="54">
        <f t="shared" si="85"/>
        <v>0</v>
      </c>
      <c r="AE143" s="54">
        <f t="shared" si="85"/>
        <v>0</v>
      </c>
      <c r="AF143" s="54">
        <f t="shared" si="85"/>
        <v>0</v>
      </c>
      <c r="AG143" s="54">
        <f t="shared" si="84"/>
        <v>0</v>
      </c>
      <c r="AH143" s="54">
        <f t="shared" si="84"/>
        <v>0</v>
      </c>
      <c r="AI143" s="54">
        <f t="shared" si="84"/>
        <v>0</v>
      </c>
      <c r="AJ143" s="54">
        <f t="shared" si="84"/>
        <v>0</v>
      </c>
      <c r="AK143" s="403">
        <f t="shared" ref="AK143" si="175">+$J143</f>
        <v>688</v>
      </c>
      <c r="AL143" s="455">
        <f t="shared" si="154"/>
        <v>0</v>
      </c>
      <c r="AM143" s="48">
        <f t="shared" si="98"/>
        <v>0</v>
      </c>
      <c r="AN143" s="51"/>
      <c r="AO143" s="51"/>
      <c r="AP143" s="51"/>
      <c r="AQ143" s="51"/>
      <c r="AR143" s="51"/>
      <c r="AS143" s="51"/>
      <c r="AT143" s="403">
        <f t="shared" ref="AT143" si="176">+$J143</f>
        <v>688</v>
      </c>
      <c r="AU143" s="446">
        <f t="shared" si="156"/>
        <v>0</v>
      </c>
      <c r="AV143" s="48">
        <f t="shared" si="99"/>
        <v>0</v>
      </c>
      <c r="AW143" s="51"/>
      <c r="AX143" s="51"/>
      <c r="AY143" s="51"/>
      <c r="AZ143" s="51"/>
      <c r="BA143" s="51"/>
      <c r="BB143" s="51"/>
      <c r="BC143" s="403">
        <f t="shared" ref="BC143" si="177">+$J143</f>
        <v>688</v>
      </c>
      <c r="BD143" s="449">
        <f t="shared" si="158"/>
        <v>0</v>
      </c>
      <c r="BE143" s="48">
        <f t="shared" si="100"/>
        <v>0</v>
      </c>
      <c r="BF143" s="51"/>
      <c r="BG143" s="51"/>
      <c r="BH143" s="51"/>
      <c r="BI143" s="51"/>
      <c r="BJ143" s="51"/>
      <c r="BK143" s="51"/>
      <c r="BL143" s="403">
        <f t="shared" ref="BL143" si="178">+$J143</f>
        <v>688</v>
      </c>
      <c r="BM143" s="452">
        <f t="shared" si="160"/>
        <v>0</v>
      </c>
      <c r="BN143" s="48">
        <f t="shared" si="101"/>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462"/>
      <c r="C144" s="459"/>
      <c r="D144" s="609"/>
      <c r="E144" s="612"/>
      <c r="F144" s="612"/>
      <c r="G144" s="612"/>
      <c r="H144" s="612"/>
      <c r="I144" s="612"/>
      <c r="J144" s="705"/>
      <c r="K144" s="489"/>
      <c r="L144" s="474"/>
      <c r="M144" s="477"/>
      <c r="N144" s="480"/>
      <c r="O144" s="483"/>
      <c r="P144" s="521"/>
      <c r="Q144" s="524"/>
      <c r="R144" s="404"/>
      <c r="S144" s="43"/>
      <c r="T144" s="261"/>
      <c r="U144" s="261"/>
      <c r="V144" s="261"/>
      <c r="W144" s="43"/>
      <c r="X144" s="35"/>
      <c r="Y144" s="35"/>
      <c r="Z144" s="35"/>
      <c r="AA144" s="35"/>
      <c r="AB144" s="404"/>
      <c r="AC144" s="527"/>
      <c r="AD144" s="55">
        <f t="shared" si="85"/>
        <v>0</v>
      </c>
      <c r="AE144" s="55">
        <f t="shared" si="85"/>
        <v>0</v>
      </c>
      <c r="AF144" s="55">
        <f t="shared" si="85"/>
        <v>0</v>
      </c>
      <c r="AG144" s="55">
        <f t="shared" si="84"/>
        <v>0</v>
      </c>
      <c r="AH144" s="55">
        <f t="shared" si="84"/>
        <v>0</v>
      </c>
      <c r="AI144" s="55">
        <f t="shared" si="84"/>
        <v>0</v>
      </c>
      <c r="AJ144" s="55">
        <f t="shared" si="84"/>
        <v>0</v>
      </c>
      <c r="AK144" s="404"/>
      <c r="AL144" s="456"/>
      <c r="AM144" s="49">
        <f t="shared" si="98"/>
        <v>0</v>
      </c>
      <c r="AN144" s="52"/>
      <c r="AO144" s="52"/>
      <c r="AP144" s="52"/>
      <c r="AQ144" s="52"/>
      <c r="AR144" s="52"/>
      <c r="AS144" s="52"/>
      <c r="AT144" s="404"/>
      <c r="AU144" s="447"/>
      <c r="AV144" s="49">
        <f t="shared" si="99"/>
        <v>0</v>
      </c>
      <c r="AW144" s="52"/>
      <c r="AX144" s="52"/>
      <c r="AY144" s="52"/>
      <c r="AZ144" s="52"/>
      <c r="BA144" s="52"/>
      <c r="BB144" s="52"/>
      <c r="BC144" s="404"/>
      <c r="BD144" s="450"/>
      <c r="BE144" s="49">
        <f t="shared" si="100"/>
        <v>0</v>
      </c>
      <c r="BF144" s="52"/>
      <c r="BG144" s="52"/>
      <c r="BH144" s="52"/>
      <c r="BI144" s="52"/>
      <c r="BJ144" s="52"/>
      <c r="BK144" s="52"/>
      <c r="BL144" s="404"/>
      <c r="BM144" s="453"/>
      <c r="BN144" s="49">
        <f t="shared" si="101"/>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462"/>
      <c r="C145" s="459"/>
      <c r="D145" s="609"/>
      <c r="E145" s="612"/>
      <c r="F145" s="612"/>
      <c r="G145" s="612"/>
      <c r="H145" s="612"/>
      <c r="I145" s="612"/>
      <c r="J145" s="705"/>
      <c r="K145" s="489"/>
      <c r="L145" s="474"/>
      <c r="M145" s="477"/>
      <c r="N145" s="480"/>
      <c r="O145" s="483"/>
      <c r="P145" s="521"/>
      <c r="Q145" s="524"/>
      <c r="R145" s="404"/>
      <c r="S145" s="43"/>
      <c r="T145" s="261"/>
      <c r="U145" s="261"/>
      <c r="V145" s="261"/>
      <c r="W145" s="43"/>
      <c r="X145" s="35"/>
      <c r="Y145" s="35"/>
      <c r="Z145" s="35"/>
      <c r="AA145" s="35"/>
      <c r="AB145" s="404"/>
      <c r="AC145" s="527"/>
      <c r="AD145" s="55">
        <f t="shared" si="85"/>
        <v>0</v>
      </c>
      <c r="AE145" s="55">
        <f t="shared" si="85"/>
        <v>0</v>
      </c>
      <c r="AF145" s="55">
        <f t="shared" si="85"/>
        <v>0</v>
      </c>
      <c r="AG145" s="55">
        <f t="shared" si="84"/>
        <v>0</v>
      </c>
      <c r="AH145" s="55">
        <f t="shared" si="84"/>
        <v>0</v>
      </c>
      <c r="AI145" s="55">
        <f t="shared" si="84"/>
        <v>0</v>
      </c>
      <c r="AJ145" s="55">
        <f t="shared" si="84"/>
        <v>0</v>
      </c>
      <c r="AK145" s="404"/>
      <c r="AL145" s="456"/>
      <c r="AM145" s="49">
        <f t="shared" si="98"/>
        <v>0</v>
      </c>
      <c r="AN145" s="52"/>
      <c r="AO145" s="52"/>
      <c r="AP145" s="52"/>
      <c r="AQ145" s="52"/>
      <c r="AR145" s="52"/>
      <c r="AS145" s="52"/>
      <c r="AT145" s="404"/>
      <c r="AU145" s="447"/>
      <c r="AV145" s="49">
        <f t="shared" si="99"/>
        <v>0</v>
      </c>
      <c r="AW145" s="52"/>
      <c r="AX145" s="52"/>
      <c r="AY145" s="52"/>
      <c r="AZ145" s="52"/>
      <c r="BA145" s="52"/>
      <c r="BB145" s="52"/>
      <c r="BC145" s="404"/>
      <c r="BD145" s="450"/>
      <c r="BE145" s="49">
        <f t="shared" si="100"/>
        <v>0</v>
      </c>
      <c r="BF145" s="52"/>
      <c r="BG145" s="52"/>
      <c r="BH145" s="52"/>
      <c r="BI145" s="52"/>
      <c r="BJ145" s="52"/>
      <c r="BK145" s="52"/>
      <c r="BL145" s="404"/>
      <c r="BM145" s="453"/>
      <c r="BN145" s="49">
        <f t="shared" si="101"/>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462"/>
      <c r="C146" s="459"/>
      <c r="D146" s="610"/>
      <c r="E146" s="613"/>
      <c r="F146" s="613"/>
      <c r="G146" s="613"/>
      <c r="H146" s="613"/>
      <c r="I146" s="613"/>
      <c r="J146" s="706"/>
      <c r="K146" s="490"/>
      <c r="L146" s="475"/>
      <c r="M146" s="478"/>
      <c r="N146" s="481"/>
      <c r="O146" s="484"/>
      <c r="P146" s="522"/>
      <c r="Q146" s="525"/>
      <c r="R146" s="405"/>
      <c r="S146" s="44"/>
      <c r="T146" s="262"/>
      <c r="U146" s="262"/>
      <c r="V146" s="262"/>
      <c r="W146" s="44"/>
      <c r="X146" s="36"/>
      <c r="Y146" s="36"/>
      <c r="Z146" s="36"/>
      <c r="AA146" s="36"/>
      <c r="AB146" s="405"/>
      <c r="AC146" s="528"/>
      <c r="AD146" s="56">
        <f t="shared" si="85"/>
        <v>0</v>
      </c>
      <c r="AE146" s="56">
        <f t="shared" si="85"/>
        <v>0</v>
      </c>
      <c r="AF146" s="56">
        <f t="shared" si="85"/>
        <v>0</v>
      </c>
      <c r="AG146" s="56">
        <f t="shared" si="84"/>
        <v>0</v>
      </c>
      <c r="AH146" s="56">
        <f t="shared" si="84"/>
        <v>0</v>
      </c>
      <c r="AI146" s="56">
        <f t="shared" si="84"/>
        <v>0</v>
      </c>
      <c r="AJ146" s="56">
        <f t="shared" si="84"/>
        <v>0</v>
      </c>
      <c r="AK146" s="405"/>
      <c r="AL146" s="457"/>
      <c r="AM146" s="50">
        <f t="shared" si="98"/>
        <v>0</v>
      </c>
      <c r="AN146" s="53"/>
      <c r="AO146" s="53"/>
      <c r="AP146" s="53"/>
      <c r="AQ146" s="53"/>
      <c r="AR146" s="53"/>
      <c r="AS146" s="53"/>
      <c r="AT146" s="405"/>
      <c r="AU146" s="448"/>
      <c r="AV146" s="50">
        <f t="shared" si="99"/>
        <v>0</v>
      </c>
      <c r="AW146" s="53"/>
      <c r="AX146" s="53"/>
      <c r="AY146" s="53"/>
      <c r="AZ146" s="53"/>
      <c r="BA146" s="53"/>
      <c r="BB146" s="53"/>
      <c r="BC146" s="405"/>
      <c r="BD146" s="451"/>
      <c r="BE146" s="50">
        <f t="shared" si="100"/>
        <v>0</v>
      </c>
      <c r="BF146" s="53"/>
      <c r="BG146" s="53"/>
      <c r="BH146" s="53"/>
      <c r="BI146" s="53"/>
      <c r="BJ146" s="53"/>
      <c r="BK146" s="53"/>
      <c r="BL146" s="405"/>
      <c r="BM146" s="454"/>
      <c r="BN146" s="50">
        <f t="shared" si="101"/>
        <v>0</v>
      </c>
      <c r="BO146" s="53"/>
      <c r="BP146" s="53"/>
      <c r="BQ146" s="53"/>
      <c r="BR146" s="53"/>
      <c r="BS146" s="53"/>
      <c r="BT146" s="53"/>
      <c r="BU146" s="517"/>
      <c r="BV146" s="518"/>
      <c r="BW146" s="518"/>
      <c r="BX146" s="518"/>
      <c r="BY146" s="518"/>
      <c r="BZ146" s="518"/>
      <c r="CA146" s="518"/>
      <c r="CB146" s="518"/>
      <c r="CC146" s="519"/>
    </row>
    <row r="147" spans="1:81" s="62" customFormat="1" ht="40.200000000000003" customHeight="1" thickTop="1" x14ac:dyDescent="0.3">
      <c r="A147" s="38"/>
      <c r="B147" s="462"/>
      <c r="C147" s="459"/>
      <c r="D147" s="608"/>
      <c r="E147" s="611"/>
      <c r="F147" s="611"/>
      <c r="G147" s="611"/>
      <c r="H147" s="611"/>
      <c r="I147" s="611"/>
      <c r="J147" s="704">
        <v>689</v>
      </c>
      <c r="K147" s="488" t="str">
        <f>+Metas!K785</f>
        <v xml:space="preserve">Eventos a Comunidades Indígenas para el uso eficiente de las transferencias SGPRI </v>
      </c>
      <c r="L147" s="473"/>
      <c r="M147" s="476">
        <f t="shared" si="150"/>
        <v>0</v>
      </c>
      <c r="N147" s="479"/>
      <c r="O147" s="482"/>
      <c r="P147" s="520"/>
      <c r="Q147" s="523"/>
      <c r="R147" s="403">
        <f>+$J147</f>
        <v>689</v>
      </c>
      <c r="S147" s="253"/>
      <c r="T147" s="260"/>
      <c r="U147" s="260"/>
      <c r="V147" s="260"/>
      <c r="W147" s="42"/>
      <c r="X147" s="34"/>
      <c r="Y147" s="34"/>
      <c r="Z147" s="34"/>
      <c r="AA147" s="34"/>
      <c r="AB147" s="403">
        <f t="shared" ref="AB147" si="179">+$J147</f>
        <v>689</v>
      </c>
      <c r="AC147" s="526">
        <f t="shared" ref="AC147" si="180">+L147</f>
        <v>0</v>
      </c>
      <c r="AD147" s="54">
        <f t="shared" si="85"/>
        <v>0</v>
      </c>
      <c r="AE147" s="54">
        <f t="shared" si="85"/>
        <v>0</v>
      </c>
      <c r="AF147" s="54">
        <f t="shared" si="85"/>
        <v>0</v>
      </c>
      <c r="AG147" s="54">
        <f t="shared" si="84"/>
        <v>0</v>
      </c>
      <c r="AH147" s="54">
        <f t="shared" si="84"/>
        <v>0</v>
      </c>
      <c r="AI147" s="54">
        <f t="shared" si="84"/>
        <v>0</v>
      </c>
      <c r="AJ147" s="54">
        <f t="shared" si="84"/>
        <v>0</v>
      </c>
      <c r="AK147" s="403">
        <f t="shared" ref="AK147" si="181">+$J147</f>
        <v>689</v>
      </c>
      <c r="AL147" s="455">
        <f t="shared" si="154"/>
        <v>0</v>
      </c>
      <c r="AM147" s="48">
        <f t="shared" si="98"/>
        <v>0</v>
      </c>
      <c r="AN147" s="51"/>
      <c r="AO147" s="51"/>
      <c r="AP147" s="51"/>
      <c r="AQ147" s="51"/>
      <c r="AR147" s="51"/>
      <c r="AS147" s="51"/>
      <c r="AT147" s="403">
        <f t="shared" ref="AT147" si="182">+$J147</f>
        <v>689</v>
      </c>
      <c r="AU147" s="446">
        <f t="shared" si="156"/>
        <v>0</v>
      </c>
      <c r="AV147" s="48">
        <f t="shared" si="99"/>
        <v>0</v>
      </c>
      <c r="AW147" s="51"/>
      <c r="AX147" s="51"/>
      <c r="AY147" s="51"/>
      <c r="AZ147" s="51"/>
      <c r="BA147" s="51"/>
      <c r="BB147" s="51"/>
      <c r="BC147" s="403">
        <f t="shared" ref="BC147" si="183">+$J147</f>
        <v>689</v>
      </c>
      <c r="BD147" s="449">
        <f t="shared" si="158"/>
        <v>0</v>
      </c>
      <c r="BE147" s="48">
        <f t="shared" si="100"/>
        <v>0</v>
      </c>
      <c r="BF147" s="51"/>
      <c r="BG147" s="51"/>
      <c r="BH147" s="51"/>
      <c r="BI147" s="51"/>
      <c r="BJ147" s="51"/>
      <c r="BK147" s="51"/>
      <c r="BL147" s="403">
        <f t="shared" ref="BL147" si="184">+$J147</f>
        <v>689</v>
      </c>
      <c r="BM147" s="452">
        <f t="shared" si="160"/>
        <v>0</v>
      </c>
      <c r="BN147" s="48">
        <f t="shared" si="101"/>
        <v>0</v>
      </c>
      <c r="BO147" s="51"/>
      <c r="BP147" s="51"/>
      <c r="BQ147" s="51"/>
      <c r="BR147" s="51"/>
      <c r="BS147" s="51"/>
      <c r="BT147" s="51"/>
      <c r="BU147" s="513"/>
      <c r="BV147" s="514"/>
      <c r="BW147" s="514"/>
      <c r="BX147" s="514"/>
      <c r="BY147" s="514"/>
      <c r="BZ147" s="514"/>
      <c r="CA147" s="514"/>
      <c r="CB147" s="514"/>
      <c r="CC147" s="515"/>
    </row>
    <row r="148" spans="1:81" s="62" customFormat="1" ht="40.200000000000003" customHeight="1" x14ac:dyDescent="0.3">
      <c r="A148" s="38"/>
      <c r="B148" s="462"/>
      <c r="C148" s="459"/>
      <c r="D148" s="609"/>
      <c r="E148" s="612"/>
      <c r="F148" s="612"/>
      <c r="G148" s="612"/>
      <c r="H148" s="612"/>
      <c r="I148" s="612"/>
      <c r="J148" s="705"/>
      <c r="K148" s="489"/>
      <c r="L148" s="474"/>
      <c r="M148" s="477"/>
      <c r="N148" s="480"/>
      <c r="O148" s="483"/>
      <c r="P148" s="521"/>
      <c r="Q148" s="524"/>
      <c r="R148" s="404"/>
      <c r="S148" s="43"/>
      <c r="T148" s="261"/>
      <c r="U148" s="261"/>
      <c r="V148" s="261"/>
      <c r="W148" s="43"/>
      <c r="X148" s="35"/>
      <c r="Y148" s="35"/>
      <c r="Z148" s="35"/>
      <c r="AA148" s="35"/>
      <c r="AB148" s="404"/>
      <c r="AC148" s="527"/>
      <c r="AD148" s="55">
        <f t="shared" si="85"/>
        <v>0</v>
      </c>
      <c r="AE148" s="55">
        <f t="shared" si="85"/>
        <v>0</v>
      </c>
      <c r="AF148" s="55">
        <f t="shared" si="85"/>
        <v>0</v>
      </c>
      <c r="AG148" s="55">
        <f t="shared" si="84"/>
        <v>0</v>
      </c>
      <c r="AH148" s="55">
        <f t="shared" si="84"/>
        <v>0</v>
      </c>
      <c r="AI148" s="55">
        <f t="shared" si="84"/>
        <v>0</v>
      </c>
      <c r="AJ148" s="55">
        <f t="shared" si="84"/>
        <v>0</v>
      </c>
      <c r="AK148" s="404"/>
      <c r="AL148" s="456"/>
      <c r="AM148" s="49">
        <f t="shared" si="98"/>
        <v>0</v>
      </c>
      <c r="AN148" s="52"/>
      <c r="AO148" s="52"/>
      <c r="AP148" s="52"/>
      <c r="AQ148" s="52"/>
      <c r="AR148" s="52"/>
      <c r="AS148" s="52"/>
      <c r="AT148" s="404"/>
      <c r="AU148" s="447"/>
      <c r="AV148" s="49">
        <f t="shared" si="99"/>
        <v>0</v>
      </c>
      <c r="AW148" s="52"/>
      <c r="AX148" s="52"/>
      <c r="AY148" s="52"/>
      <c r="AZ148" s="52"/>
      <c r="BA148" s="52"/>
      <c r="BB148" s="52"/>
      <c r="BC148" s="404"/>
      <c r="BD148" s="450"/>
      <c r="BE148" s="49">
        <f t="shared" si="100"/>
        <v>0</v>
      </c>
      <c r="BF148" s="52"/>
      <c r="BG148" s="52"/>
      <c r="BH148" s="52"/>
      <c r="BI148" s="52"/>
      <c r="BJ148" s="52"/>
      <c r="BK148" s="52"/>
      <c r="BL148" s="404"/>
      <c r="BM148" s="453"/>
      <c r="BN148" s="49">
        <f t="shared" si="101"/>
        <v>0</v>
      </c>
      <c r="BO148" s="52"/>
      <c r="BP148" s="52"/>
      <c r="BQ148" s="52"/>
      <c r="BR148" s="52"/>
      <c r="BS148" s="52"/>
      <c r="BT148" s="52"/>
      <c r="BU148" s="418"/>
      <c r="BV148" s="419"/>
      <c r="BW148" s="419"/>
      <c r="BX148" s="419"/>
      <c r="BY148" s="419"/>
      <c r="BZ148" s="419"/>
      <c r="CA148" s="419"/>
      <c r="CB148" s="419"/>
      <c r="CC148" s="516"/>
    </row>
    <row r="149" spans="1:81" s="62" customFormat="1" ht="40.200000000000003" customHeight="1" x14ac:dyDescent="0.3">
      <c r="A149" s="38"/>
      <c r="B149" s="462"/>
      <c r="C149" s="459"/>
      <c r="D149" s="609"/>
      <c r="E149" s="612"/>
      <c r="F149" s="612"/>
      <c r="G149" s="612"/>
      <c r="H149" s="612"/>
      <c r="I149" s="612"/>
      <c r="J149" s="705"/>
      <c r="K149" s="489"/>
      <c r="L149" s="474"/>
      <c r="M149" s="477"/>
      <c r="N149" s="480"/>
      <c r="O149" s="483"/>
      <c r="P149" s="521"/>
      <c r="Q149" s="524"/>
      <c r="R149" s="404"/>
      <c r="S149" s="43"/>
      <c r="T149" s="261"/>
      <c r="U149" s="261"/>
      <c r="V149" s="261"/>
      <c r="W149" s="43"/>
      <c r="X149" s="35"/>
      <c r="Y149" s="35"/>
      <c r="Z149" s="35"/>
      <c r="AA149" s="35"/>
      <c r="AB149" s="404"/>
      <c r="AC149" s="527"/>
      <c r="AD149" s="55">
        <f t="shared" si="85"/>
        <v>0</v>
      </c>
      <c r="AE149" s="55">
        <f t="shared" si="85"/>
        <v>0</v>
      </c>
      <c r="AF149" s="55">
        <f t="shared" si="85"/>
        <v>0</v>
      </c>
      <c r="AG149" s="55">
        <f t="shared" si="84"/>
        <v>0</v>
      </c>
      <c r="AH149" s="55">
        <f t="shared" si="84"/>
        <v>0</v>
      </c>
      <c r="AI149" s="55">
        <f t="shared" si="84"/>
        <v>0</v>
      </c>
      <c r="AJ149" s="55">
        <f t="shared" si="84"/>
        <v>0</v>
      </c>
      <c r="AK149" s="404"/>
      <c r="AL149" s="456"/>
      <c r="AM149" s="49">
        <f t="shared" si="98"/>
        <v>0</v>
      </c>
      <c r="AN149" s="52"/>
      <c r="AO149" s="52"/>
      <c r="AP149" s="52"/>
      <c r="AQ149" s="52"/>
      <c r="AR149" s="52"/>
      <c r="AS149" s="52"/>
      <c r="AT149" s="404"/>
      <c r="AU149" s="447"/>
      <c r="AV149" s="49">
        <f t="shared" si="99"/>
        <v>0</v>
      </c>
      <c r="AW149" s="52"/>
      <c r="AX149" s="52"/>
      <c r="AY149" s="52"/>
      <c r="AZ149" s="52"/>
      <c r="BA149" s="52"/>
      <c r="BB149" s="52"/>
      <c r="BC149" s="404"/>
      <c r="BD149" s="450"/>
      <c r="BE149" s="49">
        <f t="shared" si="100"/>
        <v>0</v>
      </c>
      <c r="BF149" s="52"/>
      <c r="BG149" s="52"/>
      <c r="BH149" s="52"/>
      <c r="BI149" s="52"/>
      <c r="BJ149" s="52"/>
      <c r="BK149" s="52"/>
      <c r="BL149" s="404"/>
      <c r="BM149" s="453"/>
      <c r="BN149" s="49">
        <f t="shared" si="101"/>
        <v>0</v>
      </c>
      <c r="BO149" s="52"/>
      <c r="BP149" s="52"/>
      <c r="BQ149" s="52"/>
      <c r="BR149" s="52"/>
      <c r="BS149" s="52"/>
      <c r="BT149" s="52"/>
      <c r="BU149" s="418"/>
      <c r="BV149" s="419"/>
      <c r="BW149" s="419"/>
      <c r="BX149" s="419"/>
      <c r="BY149" s="419"/>
      <c r="BZ149" s="419"/>
      <c r="CA149" s="419"/>
      <c r="CB149" s="419"/>
      <c r="CC149" s="516"/>
    </row>
    <row r="150" spans="1:81" s="62" customFormat="1" ht="40.200000000000003" customHeight="1" thickBot="1" x14ac:dyDescent="0.35">
      <c r="A150" s="38"/>
      <c r="B150" s="462"/>
      <c r="C150" s="460"/>
      <c r="D150" s="610"/>
      <c r="E150" s="613"/>
      <c r="F150" s="613"/>
      <c r="G150" s="613"/>
      <c r="H150" s="613"/>
      <c r="I150" s="613"/>
      <c r="J150" s="706"/>
      <c r="K150" s="490"/>
      <c r="L150" s="475"/>
      <c r="M150" s="478"/>
      <c r="N150" s="481"/>
      <c r="O150" s="484"/>
      <c r="P150" s="522"/>
      <c r="Q150" s="525"/>
      <c r="R150" s="405"/>
      <c r="S150" s="44"/>
      <c r="T150" s="262"/>
      <c r="U150" s="262"/>
      <c r="V150" s="262"/>
      <c r="W150" s="44"/>
      <c r="X150" s="36"/>
      <c r="Y150" s="36"/>
      <c r="Z150" s="36"/>
      <c r="AA150" s="36"/>
      <c r="AB150" s="405"/>
      <c r="AC150" s="528"/>
      <c r="AD150" s="56">
        <f t="shared" si="85"/>
        <v>0</v>
      </c>
      <c r="AE150" s="56">
        <f t="shared" si="85"/>
        <v>0</v>
      </c>
      <c r="AF150" s="56">
        <f t="shared" si="85"/>
        <v>0</v>
      </c>
      <c r="AG150" s="56">
        <f t="shared" si="84"/>
        <v>0</v>
      </c>
      <c r="AH150" s="56">
        <f t="shared" si="84"/>
        <v>0</v>
      </c>
      <c r="AI150" s="56">
        <f t="shared" si="84"/>
        <v>0</v>
      </c>
      <c r="AJ150" s="56">
        <f t="shared" si="84"/>
        <v>0</v>
      </c>
      <c r="AK150" s="405"/>
      <c r="AL150" s="457"/>
      <c r="AM150" s="50">
        <f t="shared" si="98"/>
        <v>0</v>
      </c>
      <c r="AN150" s="53"/>
      <c r="AO150" s="53"/>
      <c r="AP150" s="53"/>
      <c r="AQ150" s="53"/>
      <c r="AR150" s="53"/>
      <c r="AS150" s="53"/>
      <c r="AT150" s="405"/>
      <c r="AU150" s="448"/>
      <c r="AV150" s="50">
        <f t="shared" si="99"/>
        <v>0</v>
      </c>
      <c r="AW150" s="53"/>
      <c r="AX150" s="53"/>
      <c r="AY150" s="53"/>
      <c r="AZ150" s="53"/>
      <c r="BA150" s="53"/>
      <c r="BB150" s="53"/>
      <c r="BC150" s="405"/>
      <c r="BD150" s="451"/>
      <c r="BE150" s="50">
        <f t="shared" si="100"/>
        <v>0</v>
      </c>
      <c r="BF150" s="53"/>
      <c r="BG150" s="53"/>
      <c r="BH150" s="53"/>
      <c r="BI150" s="53"/>
      <c r="BJ150" s="53"/>
      <c r="BK150" s="53"/>
      <c r="BL150" s="405"/>
      <c r="BM150" s="454"/>
      <c r="BN150" s="50">
        <f t="shared" si="101"/>
        <v>0</v>
      </c>
      <c r="BO150" s="53"/>
      <c r="BP150" s="53"/>
      <c r="BQ150" s="53"/>
      <c r="BR150" s="53"/>
      <c r="BS150" s="53"/>
      <c r="BT150" s="53"/>
      <c r="BU150" s="517"/>
      <c r="BV150" s="518"/>
      <c r="BW150" s="518"/>
      <c r="BX150" s="518"/>
      <c r="BY150" s="518"/>
      <c r="BZ150" s="518"/>
      <c r="CA150" s="518"/>
      <c r="CB150" s="518"/>
      <c r="CC150" s="519"/>
    </row>
    <row r="151" spans="1:81" s="62" customFormat="1" ht="40.200000000000003" customHeight="1" thickTop="1" x14ac:dyDescent="0.3">
      <c r="A151" s="38"/>
      <c r="B151" s="462"/>
      <c r="C151" s="458" t="s">
        <v>1086</v>
      </c>
      <c r="D151" s="608"/>
      <c r="E151" s="611"/>
      <c r="F151" s="611"/>
      <c r="G151" s="611"/>
      <c r="H151" s="611"/>
      <c r="I151" s="611"/>
      <c r="J151" s="704">
        <v>690</v>
      </c>
      <c r="K151" s="488" t="str">
        <f>+Metas!K786</f>
        <v>Municipios con Asistencia Técnica para la operatividad y funcionamiento de los Bancos de Proyectos de Inversión Municipal</v>
      </c>
      <c r="L151" s="473"/>
      <c r="M151" s="476">
        <f t="shared" si="150"/>
        <v>0</v>
      </c>
      <c r="N151" s="479"/>
      <c r="O151" s="482"/>
      <c r="P151" s="520"/>
      <c r="Q151" s="523"/>
      <c r="R151" s="403">
        <f>+$J151</f>
        <v>690</v>
      </c>
      <c r="S151" s="253"/>
      <c r="T151" s="260"/>
      <c r="U151" s="260"/>
      <c r="V151" s="260"/>
      <c r="W151" s="42"/>
      <c r="X151" s="34"/>
      <c r="Y151" s="34"/>
      <c r="Z151" s="34"/>
      <c r="AA151" s="34"/>
      <c r="AB151" s="403">
        <f t="shared" ref="AB151" si="185">+$J151</f>
        <v>690</v>
      </c>
      <c r="AC151" s="526">
        <f t="shared" ref="AC151" si="186">+L151</f>
        <v>0</v>
      </c>
      <c r="AD151" s="54">
        <f t="shared" si="85"/>
        <v>0</v>
      </c>
      <c r="AE151" s="54">
        <f t="shared" si="85"/>
        <v>0</v>
      </c>
      <c r="AF151" s="54">
        <f t="shared" si="85"/>
        <v>0</v>
      </c>
      <c r="AG151" s="54">
        <f t="shared" si="84"/>
        <v>0</v>
      </c>
      <c r="AH151" s="54">
        <f t="shared" si="84"/>
        <v>0</v>
      </c>
      <c r="AI151" s="54">
        <f t="shared" si="84"/>
        <v>0</v>
      </c>
      <c r="AJ151" s="54">
        <f t="shared" ref="AJ151:AJ166" si="187">+AS151+BB151+BK151+BT151</f>
        <v>0</v>
      </c>
      <c r="AK151" s="403">
        <f t="shared" ref="AK151" si="188">+$J151</f>
        <v>690</v>
      </c>
      <c r="AL151" s="455">
        <f t="shared" si="154"/>
        <v>0</v>
      </c>
      <c r="AM151" s="48">
        <f t="shared" si="98"/>
        <v>0</v>
      </c>
      <c r="AN151" s="51"/>
      <c r="AO151" s="51"/>
      <c r="AP151" s="51"/>
      <c r="AQ151" s="51"/>
      <c r="AR151" s="51"/>
      <c r="AS151" s="51"/>
      <c r="AT151" s="403">
        <f t="shared" ref="AT151" si="189">+$J151</f>
        <v>690</v>
      </c>
      <c r="AU151" s="446">
        <f t="shared" si="156"/>
        <v>0</v>
      </c>
      <c r="AV151" s="48">
        <f t="shared" si="99"/>
        <v>0</v>
      </c>
      <c r="AW151" s="51"/>
      <c r="AX151" s="51"/>
      <c r="AY151" s="51"/>
      <c r="AZ151" s="51"/>
      <c r="BA151" s="51"/>
      <c r="BB151" s="51"/>
      <c r="BC151" s="403">
        <f t="shared" ref="BC151" si="190">+$J151</f>
        <v>690</v>
      </c>
      <c r="BD151" s="449">
        <f t="shared" si="158"/>
        <v>0</v>
      </c>
      <c r="BE151" s="48">
        <f t="shared" si="100"/>
        <v>0</v>
      </c>
      <c r="BF151" s="51"/>
      <c r="BG151" s="51"/>
      <c r="BH151" s="51"/>
      <c r="BI151" s="51"/>
      <c r="BJ151" s="51"/>
      <c r="BK151" s="51"/>
      <c r="BL151" s="403">
        <f t="shared" ref="BL151" si="191">+$J151</f>
        <v>690</v>
      </c>
      <c r="BM151" s="452">
        <f t="shared" si="160"/>
        <v>0</v>
      </c>
      <c r="BN151" s="48">
        <f t="shared" si="101"/>
        <v>0</v>
      </c>
      <c r="BO151" s="51"/>
      <c r="BP151" s="51"/>
      <c r="BQ151" s="51"/>
      <c r="BR151" s="51"/>
      <c r="BS151" s="51"/>
      <c r="BT151" s="51"/>
      <c r="BU151" s="513"/>
      <c r="BV151" s="514"/>
      <c r="BW151" s="514"/>
      <c r="BX151" s="514"/>
      <c r="BY151" s="514"/>
      <c r="BZ151" s="514"/>
      <c r="CA151" s="514"/>
      <c r="CB151" s="514"/>
      <c r="CC151" s="515"/>
    </row>
    <row r="152" spans="1:81" s="62" customFormat="1" ht="40.200000000000003" customHeight="1" x14ac:dyDescent="0.3">
      <c r="A152" s="38"/>
      <c r="B152" s="462"/>
      <c r="C152" s="459"/>
      <c r="D152" s="609"/>
      <c r="E152" s="612"/>
      <c r="F152" s="612"/>
      <c r="G152" s="612"/>
      <c r="H152" s="612"/>
      <c r="I152" s="612"/>
      <c r="J152" s="705"/>
      <c r="K152" s="489"/>
      <c r="L152" s="474"/>
      <c r="M152" s="477"/>
      <c r="N152" s="480"/>
      <c r="O152" s="483"/>
      <c r="P152" s="521"/>
      <c r="Q152" s="524"/>
      <c r="R152" s="404"/>
      <c r="S152" s="43"/>
      <c r="T152" s="261"/>
      <c r="U152" s="261"/>
      <c r="V152" s="261"/>
      <c r="W152" s="43"/>
      <c r="X152" s="35"/>
      <c r="Y152" s="35"/>
      <c r="Z152" s="35"/>
      <c r="AA152" s="35"/>
      <c r="AB152" s="404"/>
      <c r="AC152" s="527"/>
      <c r="AD152" s="55">
        <f t="shared" si="85"/>
        <v>0</v>
      </c>
      <c r="AE152" s="55">
        <f t="shared" si="85"/>
        <v>0</v>
      </c>
      <c r="AF152" s="55">
        <f t="shared" si="85"/>
        <v>0</v>
      </c>
      <c r="AG152" s="55">
        <f t="shared" si="85"/>
        <v>0</v>
      </c>
      <c r="AH152" s="55">
        <f t="shared" si="85"/>
        <v>0</v>
      </c>
      <c r="AI152" s="55">
        <f t="shared" si="85"/>
        <v>0</v>
      </c>
      <c r="AJ152" s="55">
        <f t="shared" si="187"/>
        <v>0</v>
      </c>
      <c r="AK152" s="404"/>
      <c r="AL152" s="456"/>
      <c r="AM152" s="49">
        <f t="shared" si="98"/>
        <v>0</v>
      </c>
      <c r="AN152" s="52"/>
      <c r="AO152" s="52"/>
      <c r="AP152" s="52"/>
      <c r="AQ152" s="52"/>
      <c r="AR152" s="52"/>
      <c r="AS152" s="52"/>
      <c r="AT152" s="404"/>
      <c r="AU152" s="447"/>
      <c r="AV152" s="49">
        <f t="shared" si="99"/>
        <v>0</v>
      </c>
      <c r="AW152" s="52"/>
      <c r="AX152" s="52"/>
      <c r="AY152" s="52"/>
      <c r="AZ152" s="52"/>
      <c r="BA152" s="52"/>
      <c r="BB152" s="52"/>
      <c r="BC152" s="404"/>
      <c r="BD152" s="450"/>
      <c r="BE152" s="49">
        <f t="shared" si="100"/>
        <v>0</v>
      </c>
      <c r="BF152" s="52"/>
      <c r="BG152" s="52"/>
      <c r="BH152" s="52"/>
      <c r="BI152" s="52"/>
      <c r="BJ152" s="52"/>
      <c r="BK152" s="52"/>
      <c r="BL152" s="404"/>
      <c r="BM152" s="453"/>
      <c r="BN152" s="49">
        <f t="shared" si="101"/>
        <v>0</v>
      </c>
      <c r="BO152" s="52"/>
      <c r="BP152" s="52"/>
      <c r="BQ152" s="52"/>
      <c r="BR152" s="52"/>
      <c r="BS152" s="52"/>
      <c r="BT152" s="52"/>
      <c r="BU152" s="418"/>
      <c r="BV152" s="419"/>
      <c r="BW152" s="419"/>
      <c r="BX152" s="419"/>
      <c r="BY152" s="419"/>
      <c r="BZ152" s="419"/>
      <c r="CA152" s="419"/>
      <c r="CB152" s="419"/>
      <c r="CC152" s="516"/>
    </row>
    <row r="153" spans="1:81" s="62" customFormat="1" ht="40.200000000000003" customHeight="1" x14ac:dyDescent="0.3">
      <c r="A153" s="38"/>
      <c r="B153" s="462"/>
      <c r="C153" s="459"/>
      <c r="D153" s="609"/>
      <c r="E153" s="612"/>
      <c r="F153" s="612"/>
      <c r="G153" s="612"/>
      <c r="H153" s="612"/>
      <c r="I153" s="612"/>
      <c r="J153" s="705"/>
      <c r="K153" s="489"/>
      <c r="L153" s="474"/>
      <c r="M153" s="477"/>
      <c r="N153" s="480"/>
      <c r="O153" s="483"/>
      <c r="P153" s="521"/>
      <c r="Q153" s="524"/>
      <c r="R153" s="404"/>
      <c r="S153" s="43"/>
      <c r="T153" s="261"/>
      <c r="U153" s="261"/>
      <c r="V153" s="261"/>
      <c r="W153" s="43"/>
      <c r="X153" s="35"/>
      <c r="Y153" s="35"/>
      <c r="Z153" s="35"/>
      <c r="AA153" s="35"/>
      <c r="AB153" s="404"/>
      <c r="AC153" s="527"/>
      <c r="AD153" s="55">
        <f t="shared" ref="AD153:AI166" si="192">+AM153+AV153+BE153+BN153</f>
        <v>0</v>
      </c>
      <c r="AE153" s="55">
        <f t="shared" si="192"/>
        <v>0</v>
      </c>
      <c r="AF153" s="55">
        <f t="shared" si="192"/>
        <v>0</v>
      </c>
      <c r="AG153" s="55">
        <f t="shared" si="192"/>
        <v>0</v>
      </c>
      <c r="AH153" s="55">
        <f t="shared" si="192"/>
        <v>0</v>
      </c>
      <c r="AI153" s="55">
        <f t="shared" si="192"/>
        <v>0</v>
      </c>
      <c r="AJ153" s="55">
        <f t="shared" si="187"/>
        <v>0</v>
      </c>
      <c r="AK153" s="404"/>
      <c r="AL153" s="456"/>
      <c r="AM153" s="49">
        <f t="shared" si="98"/>
        <v>0</v>
      </c>
      <c r="AN153" s="52"/>
      <c r="AO153" s="52"/>
      <c r="AP153" s="52"/>
      <c r="AQ153" s="52"/>
      <c r="AR153" s="52"/>
      <c r="AS153" s="52"/>
      <c r="AT153" s="404"/>
      <c r="AU153" s="447"/>
      <c r="AV153" s="49">
        <f t="shared" si="99"/>
        <v>0</v>
      </c>
      <c r="AW153" s="52"/>
      <c r="AX153" s="52"/>
      <c r="AY153" s="52"/>
      <c r="AZ153" s="52"/>
      <c r="BA153" s="52"/>
      <c r="BB153" s="52"/>
      <c r="BC153" s="404"/>
      <c r="BD153" s="450"/>
      <c r="BE153" s="49">
        <f t="shared" si="100"/>
        <v>0</v>
      </c>
      <c r="BF153" s="52"/>
      <c r="BG153" s="52"/>
      <c r="BH153" s="52"/>
      <c r="BI153" s="52"/>
      <c r="BJ153" s="52"/>
      <c r="BK153" s="52"/>
      <c r="BL153" s="404"/>
      <c r="BM153" s="453"/>
      <c r="BN153" s="49">
        <f t="shared" si="101"/>
        <v>0</v>
      </c>
      <c r="BO153" s="52"/>
      <c r="BP153" s="52"/>
      <c r="BQ153" s="52"/>
      <c r="BR153" s="52"/>
      <c r="BS153" s="52"/>
      <c r="BT153" s="52"/>
      <c r="BU153" s="418"/>
      <c r="BV153" s="419"/>
      <c r="BW153" s="419"/>
      <c r="BX153" s="419"/>
      <c r="BY153" s="419"/>
      <c r="BZ153" s="419"/>
      <c r="CA153" s="419"/>
      <c r="CB153" s="419"/>
      <c r="CC153" s="516"/>
    </row>
    <row r="154" spans="1:81" s="62" customFormat="1" ht="40.200000000000003" customHeight="1" thickBot="1" x14ac:dyDescent="0.35">
      <c r="A154" s="38"/>
      <c r="B154" s="462"/>
      <c r="C154" s="459"/>
      <c r="D154" s="610"/>
      <c r="E154" s="613"/>
      <c r="F154" s="613"/>
      <c r="G154" s="613"/>
      <c r="H154" s="613"/>
      <c r="I154" s="613"/>
      <c r="J154" s="706"/>
      <c r="K154" s="490"/>
      <c r="L154" s="475"/>
      <c r="M154" s="478"/>
      <c r="N154" s="481"/>
      <c r="O154" s="484"/>
      <c r="P154" s="522"/>
      <c r="Q154" s="525"/>
      <c r="R154" s="405"/>
      <c r="S154" s="44"/>
      <c r="T154" s="262"/>
      <c r="U154" s="262"/>
      <c r="V154" s="262"/>
      <c r="W154" s="44"/>
      <c r="X154" s="36"/>
      <c r="Y154" s="36"/>
      <c r="Z154" s="36"/>
      <c r="AA154" s="36"/>
      <c r="AB154" s="405"/>
      <c r="AC154" s="528"/>
      <c r="AD154" s="56">
        <f t="shared" si="192"/>
        <v>0</v>
      </c>
      <c r="AE154" s="56">
        <f t="shared" si="192"/>
        <v>0</v>
      </c>
      <c r="AF154" s="56">
        <f t="shared" si="192"/>
        <v>0</v>
      </c>
      <c r="AG154" s="56">
        <f t="shared" si="192"/>
        <v>0</v>
      </c>
      <c r="AH154" s="56">
        <f t="shared" si="192"/>
        <v>0</v>
      </c>
      <c r="AI154" s="56">
        <f t="shared" si="192"/>
        <v>0</v>
      </c>
      <c r="AJ154" s="56">
        <f t="shared" si="187"/>
        <v>0</v>
      </c>
      <c r="AK154" s="405"/>
      <c r="AL154" s="457"/>
      <c r="AM154" s="50">
        <f t="shared" si="98"/>
        <v>0</v>
      </c>
      <c r="AN154" s="53"/>
      <c r="AO154" s="53"/>
      <c r="AP154" s="53"/>
      <c r="AQ154" s="53"/>
      <c r="AR154" s="53"/>
      <c r="AS154" s="53"/>
      <c r="AT154" s="405"/>
      <c r="AU154" s="448"/>
      <c r="AV154" s="50">
        <f t="shared" si="99"/>
        <v>0</v>
      </c>
      <c r="AW154" s="53"/>
      <c r="AX154" s="53"/>
      <c r="AY154" s="53"/>
      <c r="AZ154" s="53"/>
      <c r="BA154" s="53"/>
      <c r="BB154" s="53"/>
      <c r="BC154" s="405"/>
      <c r="BD154" s="451"/>
      <c r="BE154" s="50">
        <f t="shared" si="100"/>
        <v>0</v>
      </c>
      <c r="BF154" s="53"/>
      <c r="BG154" s="53"/>
      <c r="BH154" s="53"/>
      <c r="BI154" s="53"/>
      <c r="BJ154" s="53"/>
      <c r="BK154" s="53"/>
      <c r="BL154" s="405"/>
      <c r="BM154" s="454"/>
      <c r="BN154" s="50">
        <f t="shared" si="101"/>
        <v>0</v>
      </c>
      <c r="BO154" s="53"/>
      <c r="BP154" s="53"/>
      <c r="BQ154" s="53"/>
      <c r="BR154" s="53"/>
      <c r="BS154" s="53"/>
      <c r="BT154" s="53"/>
      <c r="BU154" s="517"/>
      <c r="BV154" s="518"/>
      <c r="BW154" s="518"/>
      <c r="BX154" s="518"/>
      <c r="BY154" s="518"/>
      <c r="BZ154" s="518"/>
      <c r="CA154" s="518"/>
      <c r="CB154" s="518"/>
      <c r="CC154" s="519"/>
    </row>
    <row r="155" spans="1:81" s="62" customFormat="1" ht="40.200000000000003" customHeight="1" thickTop="1" x14ac:dyDescent="0.3">
      <c r="A155" s="38"/>
      <c r="B155" s="462"/>
      <c r="C155" s="459"/>
      <c r="D155" s="608"/>
      <c r="E155" s="611"/>
      <c r="F155" s="611"/>
      <c r="G155" s="611"/>
      <c r="H155" s="611"/>
      <c r="I155" s="611"/>
      <c r="J155" s="704">
        <v>691</v>
      </c>
      <c r="K155" s="488" t="str">
        <f>+Metas!K787</f>
        <v>Municipios capacitados en la Formulación y presentación de Proyectos de Inversión</v>
      </c>
      <c r="L155" s="473"/>
      <c r="M155" s="476">
        <f>SUM(N155:Q155)</f>
        <v>0</v>
      </c>
      <c r="N155" s="479"/>
      <c r="O155" s="482"/>
      <c r="P155" s="520"/>
      <c r="Q155" s="523"/>
      <c r="R155" s="403">
        <f>+$J155</f>
        <v>691</v>
      </c>
      <c r="S155" s="253"/>
      <c r="T155" s="260"/>
      <c r="U155" s="260"/>
      <c r="V155" s="260"/>
      <c r="W155" s="42"/>
      <c r="X155" s="34"/>
      <c r="Y155" s="34"/>
      <c r="Z155" s="34"/>
      <c r="AA155" s="34"/>
      <c r="AB155" s="403">
        <f t="shared" ref="AB155" si="193">+$J155</f>
        <v>691</v>
      </c>
      <c r="AC155" s="526">
        <f t="shared" ref="AC155" si="194">+L155</f>
        <v>0</v>
      </c>
      <c r="AD155" s="54">
        <f t="shared" si="192"/>
        <v>0</v>
      </c>
      <c r="AE155" s="54">
        <f t="shared" si="192"/>
        <v>0</v>
      </c>
      <c r="AF155" s="54">
        <f t="shared" si="192"/>
        <v>0</v>
      </c>
      <c r="AG155" s="54">
        <f t="shared" si="192"/>
        <v>0</v>
      </c>
      <c r="AH155" s="54">
        <f t="shared" si="192"/>
        <v>0</v>
      </c>
      <c r="AI155" s="54">
        <f t="shared" si="192"/>
        <v>0</v>
      </c>
      <c r="AJ155" s="54">
        <f t="shared" si="187"/>
        <v>0</v>
      </c>
      <c r="AK155" s="403">
        <f t="shared" ref="AK155" si="195">+$J155</f>
        <v>691</v>
      </c>
      <c r="AL155" s="455">
        <f>+N155</f>
        <v>0</v>
      </c>
      <c r="AM155" s="48">
        <f t="shared" si="98"/>
        <v>0</v>
      </c>
      <c r="AN155" s="51"/>
      <c r="AO155" s="51"/>
      <c r="AP155" s="51"/>
      <c r="AQ155" s="51"/>
      <c r="AR155" s="51"/>
      <c r="AS155" s="51"/>
      <c r="AT155" s="403">
        <f t="shared" ref="AT155" si="196">+$J155</f>
        <v>691</v>
      </c>
      <c r="AU155" s="446">
        <f>+O155</f>
        <v>0</v>
      </c>
      <c r="AV155" s="48">
        <f t="shared" si="99"/>
        <v>0</v>
      </c>
      <c r="AW155" s="51"/>
      <c r="AX155" s="51"/>
      <c r="AY155" s="51"/>
      <c r="AZ155" s="51"/>
      <c r="BA155" s="51"/>
      <c r="BB155" s="51"/>
      <c r="BC155" s="403">
        <f t="shared" ref="BC155" si="197">+$J155</f>
        <v>691</v>
      </c>
      <c r="BD155" s="449">
        <f>+P155</f>
        <v>0</v>
      </c>
      <c r="BE155" s="48">
        <f t="shared" si="100"/>
        <v>0</v>
      </c>
      <c r="BF155" s="51"/>
      <c r="BG155" s="51"/>
      <c r="BH155" s="51"/>
      <c r="BI155" s="51"/>
      <c r="BJ155" s="51"/>
      <c r="BK155" s="51"/>
      <c r="BL155" s="403">
        <f t="shared" ref="BL155" si="198">+$J155</f>
        <v>691</v>
      </c>
      <c r="BM155" s="452">
        <f>+Q155</f>
        <v>0</v>
      </c>
      <c r="BN155" s="48">
        <f t="shared" si="101"/>
        <v>0</v>
      </c>
      <c r="BO155" s="51"/>
      <c r="BP155" s="51"/>
      <c r="BQ155" s="51"/>
      <c r="BR155" s="51"/>
      <c r="BS155" s="51"/>
      <c r="BT155" s="51"/>
      <c r="BU155" s="513"/>
      <c r="BV155" s="514"/>
      <c r="BW155" s="514"/>
      <c r="BX155" s="514"/>
      <c r="BY155" s="514"/>
      <c r="BZ155" s="514"/>
      <c r="CA155" s="514"/>
      <c r="CB155" s="514"/>
      <c r="CC155" s="515"/>
    </row>
    <row r="156" spans="1:81" s="62" customFormat="1" ht="40.200000000000003" customHeight="1" x14ac:dyDescent="0.3">
      <c r="A156" s="38"/>
      <c r="B156" s="462"/>
      <c r="C156" s="459"/>
      <c r="D156" s="609"/>
      <c r="E156" s="612"/>
      <c r="F156" s="612"/>
      <c r="G156" s="612"/>
      <c r="H156" s="612"/>
      <c r="I156" s="612"/>
      <c r="J156" s="705"/>
      <c r="K156" s="489"/>
      <c r="L156" s="474"/>
      <c r="M156" s="477"/>
      <c r="N156" s="480"/>
      <c r="O156" s="483"/>
      <c r="P156" s="521"/>
      <c r="Q156" s="524"/>
      <c r="R156" s="404"/>
      <c r="S156" s="43"/>
      <c r="T156" s="261"/>
      <c r="U156" s="261"/>
      <c r="V156" s="261"/>
      <c r="W156" s="43"/>
      <c r="X156" s="35"/>
      <c r="Y156" s="35"/>
      <c r="Z156" s="35"/>
      <c r="AA156" s="35"/>
      <c r="AB156" s="404"/>
      <c r="AC156" s="527"/>
      <c r="AD156" s="55">
        <f t="shared" si="192"/>
        <v>0</v>
      </c>
      <c r="AE156" s="55">
        <f t="shared" si="192"/>
        <v>0</v>
      </c>
      <c r="AF156" s="55">
        <f t="shared" si="192"/>
        <v>0</v>
      </c>
      <c r="AG156" s="55">
        <f t="shared" si="192"/>
        <v>0</v>
      </c>
      <c r="AH156" s="55">
        <f t="shared" si="192"/>
        <v>0</v>
      </c>
      <c r="AI156" s="55">
        <f t="shared" si="192"/>
        <v>0</v>
      </c>
      <c r="AJ156" s="55">
        <f t="shared" si="187"/>
        <v>0</v>
      </c>
      <c r="AK156" s="404"/>
      <c r="AL156" s="456"/>
      <c r="AM156" s="49">
        <f t="shared" si="98"/>
        <v>0</v>
      </c>
      <c r="AN156" s="52"/>
      <c r="AO156" s="52"/>
      <c r="AP156" s="52"/>
      <c r="AQ156" s="52"/>
      <c r="AR156" s="52"/>
      <c r="AS156" s="52"/>
      <c r="AT156" s="404"/>
      <c r="AU156" s="447"/>
      <c r="AV156" s="49">
        <f t="shared" si="99"/>
        <v>0</v>
      </c>
      <c r="AW156" s="52"/>
      <c r="AX156" s="52"/>
      <c r="AY156" s="52"/>
      <c r="AZ156" s="52"/>
      <c r="BA156" s="52"/>
      <c r="BB156" s="52"/>
      <c r="BC156" s="404"/>
      <c r="BD156" s="450"/>
      <c r="BE156" s="49">
        <f t="shared" si="100"/>
        <v>0</v>
      </c>
      <c r="BF156" s="52"/>
      <c r="BG156" s="52"/>
      <c r="BH156" s="52"/>
      <c r="BI156" s="52"/>
      <c r="BJ156" s="52"/>
      <c r="BK156" s="52"/>
      <c r="BL156" s="404"/>
      <c r="BM156" s="453"/>
      <c r="BN156" s="49">
        <f t="shared" si="101"/>
        <v>0</v>
      </c>
      <c r="BO156" s="52"/>
      <c r="BP156" s="52"/>
      <c r="BQ156" s="52"/>
      <c r="BR156" s="52"/>
      <c r="BS156" s="52"/>
      <c r="BT156" s="52"/>
      <c r="BU156" s="418"/>
      <c r="BV156" s="419"/>
      <c r="BW156" s="419"/>
      <c r="BX156" s="419"/>
      <c r="BY156" s="419"/>
      <c r="BZ156" s="419"/>
      <c r="CA156" s="419"/>
      <c r="CB156" s="419"/>
      <c r="CC156" s="516"/>
    </row>
    <row r="157" spans="1:81" s="62" customFormat="1" ht="40.200000000000003" customHeight="1" x14ac:dyDescent="0.3">
      <c r="A157" s="38"/>
      <c r="B157" s="462"/>
      <c r="C157" s="459"/>
      <c r="D157" s="609"/>
      <c r="E157" s="612"/>
      <c r="F157" s="612"/>
      <c r="G157" s="612"/>
      <c r="H157" s="612"/>
      <c r="I157" s="612"/>
      <c r="J157" s="705"/>
      <c r="K157" s="489"/>
      <c r="L157" s="474"/>
      <c r="M157" s="477"/>
      <c r="N157" s="480"/>
      <c r="O157" s="483"/>
      <c r="P157" s="521"/>
      <c r="Q157" s="524"/>
      <c r="R157" s="404"/>
      <c r="S157" s="43"/>
      <c r="T157" s="261"/>
      <c r="U157" s="261"/>
      <c r="V157" s="261"/>
      <c r="W157" s="43"/>
      <c r="X157" s="35"/>
      <c r="Y157" s="35"/>
      <c r="Z157" s="35"/>
      <c r="AA157" s="35"/>
      <c r="AB157" s="404"/>
      <c r="AC157" s="527"/>
      <c r="AD157" s="55">
        <f t="shared" si="192"/>
        <v>0</v>
      </c>
      <c r="AE157" s="55">
        <f t="shared" si="192"/>
        <v>0</v>
      </c>
      <c r="AF157" s="55">
        <f t="shared" si="192"/>
        <v>0</v>
      </c>
      <c r="AG157" s="55">
        <f t="shared" si="192"/>
        <v>0</v>
      </c>
      <c r="AH157" s="55">
        <f t="shared" si="192"/>
        <v>0</v>
      </c>
      <c r="AI157" s="55">
        <f t="shared" si="192"/>
        <v>0</v>
      </c>
      <c r="AJ157" s="55">
        <f t="shared" si="187"/>
        <v>0</v>
      </c>
      <c r="AK157" s="404"/>
      <c r="AL157" s="456"/>
      <c r="AM157" s="49">
        <f t="shared" si="98"/>
        <v>0</v>
      </c>
      <c r="AN157" s="52"/>
      <c r="AO157" s="52"/>
      <c r="AP157" s="52"/>
      <c r="AQ157" s="52"/>
      <c r="AR157" s="52"/>
      <c r="AS157" s="52"/>
      <c r="AT157" s="404"/>
      <c r="AU157" s="447"/>
      <c r="AV157" s="49">
        <f t="shared" si="99"/>
        <v>0</v>
      </c>
      <c r="AW157" s="52"/>
      <c r="AX157" s="52"/>
      <c r="AY157" s="52"/>
      <c r="AZ157" s="52"/>
      <c r="BA157" s="52"/>
      <c r="BB157" s="52"/>
      <c r="BC157" s="404"/>
      <c r="BD157" s="450"/>
      <c r="BE157" s="49">
        <f t="shared" si="100"/>
        <v>0</v>
      </c>
      <c r="BF157" s="52"/>
      <c r="BG157" s="52"/>
      <c r="BH157" s="52"/>
      <c r="BI157" s="52"/>
      <c r="BJ157" s="52"/>
      <c r="BK157" s="52"/>
      <c r="BL157" s="404"/>
      <c r="BM157" s="453"/>
      <c r="BN157" s="49">
        <f t="shared" si="101"/>
        <v>0</v>
      </c>
      <c r="BO157" s="52"/>
      <c r="BP157" s="52"/>
      <c r="BQ157" s="52"/>
      <c r="BR157" s="52"/>
      <c r="BS157" s="52"/>
      <c r="BT157" s="52"/>
      <c r="BU157" s="418"/>
      <c r="BV157" s="419"/>
      <c r="BW157" s="419"/>
      <c r="BX157" s="419"/>
      <c r="BY157" s="419"/>
      <c r="BZ157" s="419"/>
      <c r="CA157" s="419"/>
      <c r="CB157" s="419"/>
      <c r="CC157" s="516"/>
    </row>
    <row r="158" spans="1:81" s="62" customFormat="1" ht="40.200000000000003" customHeight="1" thickBot="1" x14ac:dyDescent="0.35">
      <c r="A158" s="38"/>
      <c r="B158" s="463"/>
      <c r="C158" s="459"/>
      <c r="D158" s="610"/>
      <c r="E158" s="613"/>
      <c r="F158" s="613"/>
      <c r="G158" s="613"/>
      <c r="H158" s="613"/>
      <c r="I158" s="613"/>
      <c r="J158" s="706"/>
      <c r="K158" s="490"/>
      <c r="L158" s="475"/>
      <c r="M158" s="478"/>
      <c r="N158" s="481"/>
      <c r="O158" s="484"/>
      <c r="P158" s="522"/>
      <c r="Q158" s="525"/>
      <c r="R158" s="405"/>
      <c r="S158" s="44"/>
      <c r="T158" s="262"/>
      <c r="U158" s="262"/>
      <c r="V158" s="262"/>
      <c r="W158" s="44"/>
      <c r="X158" s="36"/>
      <c r="Y158" s="36"/>
      <c r="Z158" s="36"/>
      <c r="AA158" s="36"/>
      <c r="AB158" s="405"/>
      <c r="AC158" s="528"/>
      <c r="AD158" s="56">
        <f t="shared" si="192"/>
        <v>0</v>
      </c>
      <c r="AE158" s="56">
        <f t="shared" si="192"/>
        <v>0</v>
      </c>
      <c r="AF158" s="56">
        <f t="shared" si="192"/>
        <v>0</v>
      </c>
      <c r="AG158" s="56">
        <f t="shared" si="192"/>
        <v>0</v>
      </c>
      <c r="AH158" s="56">
        <f t="shared" si="192"/>
        <v>0</v>
      </c>
      <c r="AI158" s="56">
        <f t="shared" si="192"/>
        <v>0</v>
      </c>
      <c r="AJ158" s="56">
        <f t="shared" si="187"/>
        <v>0</v>
      </c>
      <c r="AK158" s="405"/>
      <c r="AL158" s="457"/>
      <c r="AM158" s="50">
        <f t="shared" si="98"/>
        <v>0</v>
      </c>
      <c r="AN158" s="53"/>
      <c r="AO158" s="53"/>
      <c r="AP158" s="53"/>
      <c r="AQ158" s="53"/>
      <c r="AR158" s="53"/>
      <c r="AS158" s="53"/>
      <c r="AT158" s="405"/>
      <c r="AU158" s="448"/>
      <c r="AV158" s="50">
        <f t="shared" si="99"/>
        <v>0</v>
      </c>
      <c r="AW158" s="53"/>
      <c r="AX158" s="53"/>
      <c r="AY158" s="53"/>
      <c r="AZ158" s="53"/>
      <c r="BA158" s="53"/>
      <c r="BB158" s="53"/>
      <c r="BC158" s="405"/>
      <c r="BD158" s="451"/>
      <c r="BE158" s="50">
        <f t="shared" si="100"/>
        <v>0</v>
      </c>
      <c r="BF158" s="53"/>
      <c r="BG158" s="53"/>
      <c r="BH158" s="53"/>
      <c r="BI158" s="53"/>
      <c r="BJ158" s="53"/>
      <c r="BK158" s="53"/>
      <c r="BL158" s="405"/>
      <c r="BM158" s="454"/>
      <c r="BN158" s="50">
        <f t="shared" si="101"/>
        <v>0</v>
      </c>
      <c r="BO158" s="53"/>
      <c r="BP158" s="53"/>
      <c r="BQ158" s="53"/>
      <c r="BR158" s="53"/>
      <c r="BS158" s="53"/>
      <c r="BT158" s="53"/>
      <c r="BU158" s="517"/>
      <c r="BV158" s="518"/>
      <c r="BW158" s="518"/>
      <c r="BX158" s="518"/>
      <c r="BY158" s="518"/>
      <c r="BZ158" s="518"/>
      <c r="CA158" s="518"/>
      <c r="CB158" s="518"/>
      <c r="CC158" s="519"/>
    </row>
    <row r="159" spans="1:81" s="62" customFormat="1" ht="40.200000000000003" customHeight="1" thickTop="1" x14ac:dyDescent="0.3">
      <c r="A159" s="38"/>
      <c r="B159" s="506" t="s">
        <v>1089</v>
      </c>
      <c r="C159" s="685" t="s">
        <v>1092</v>
      </c>
      <c r="D159" s="608"/>
      <c r="E159" s="611"/>
      <c r="F159" s="611"/>
      <c r="G159" s="611"/>
      <c r="H159" s="611"/>
      <c r="I159" s="611"/>
      <c r="J159" s="704">
        <v>692</v>
      </c>
      <c r="K159" s="488" t="str">
        <f>+Metas!K789</f>
        <v>Asociaciones de municipios constituidas y operando</v>
      </c>
      <c r="L159" s="473"/>
      <c r="M159" s="476">
        <f>SUM(N159:Q159)</f>
        <v>0</v>
      </c>
      <c r="N159" s="479"/>
      <c r="O159" s="482"/>
      <c r="P159" s="520"/>
      <c r="Q159" s="523"/>
      <c r="R159" s="403">
        <f>+$J159</f>
        <v>692</v>
      </c>
      <c r="S159" s="253"/>
      <c r="T159" s="260"/>
      <c r="U159" s="260"/>
      <c r="V159" s="260"/>
      <c r="W159" s="42"/>
      <c r="X159" s="34"/>
      <c r="Y159" s="34"/>
      <c r="Z159" s="34"/>
      <c r="AA159" s="34"/>
      <c r="AB159" s="403">
        <f t="shared" ref="AB159" si="199">+$J159</f>
        <v>692</v>
      </c>
      <c r="AC159" s="526">
        <f t="shared" ref="AC159" si="200">+L159</f>
        <v>0</v>
      </c>
      <c r="AD159" s="54">
        <f t="shared" si="192"/>
        <v>0</v>
      </c>
      <c r="AE159" s="54">
        <f t="shared" si="192"/>
        <v>0</v>
      </c>
      <c r="AF159" s="54">
        <f t="shared" si="192"/>
        <v>0</v>
      </c>
      <c r="AG159" s="54">
        <f t="shared" si="192"/>
        <v>0</v>
      </c>
      <c r="AH159" s="54">
        <f t="shared" si="192"/>
        <v>0</v>
      </c>
      <c r="AI159" s="54">
        <f t="shared" si="192"/>
        <v>0</v>
      </c>
      <c r="AJ159" s="54">
        <f t="shared" si="187"/>
        <v>0</v>
      </c>
      <c r="AK159" s="403">
        <f t="shared" ref="AK159" si="201">+$J159</f>
        <v>692</v>
      </c>
      <c r="AL159" s="455">
        <f>+N159</f>
        <v>0</v>
      </c>
      <c r="AM159" s="48">
        <f t="shared" si="98"/>
        <v>0</v>
      </c>
      <c r="AN159" s="51"/>
      <c r="AO159" s="51"/>
      <c r="AP159" s="51"/>
      <c r="AQ159" s="51"/>
      <c r="AR159" s="51"/>
      <c r="AS159" s="51"/>
      <c r="AT159" s="403">
        <f t="shared" ref="AT159" si="202">+$J159</f>
        <v>692</v>
      </c>
      <c r="AU159" s="446">
        <f>+O159</f>
        <v>0</v>
      </c>
      <c r="AV159" s="48">
        <f t="shared" si="99"/>
        <v>0</v>
      </c>
      <c r="AW159" s="51"/>
      <c r="AX159" s="51"/>
      <c r="AY159" s="51"/>
      <c r="AZ159" s="51"/>
      <c r="BA159" s="51"/>
      <c r="BB159" s="51"/>
      <c r="BC159" s="403">
        <f t="shared" ref="BC159" si="203">+$J159</f>
        <v>692</v>
      </c>
      <c r="BD159" s="449">
        <f>+P159</f>
        <v>0</v>
      </c>
      <c r="BE159" s="48">
        <f t="shared" si="100"/>
        <v>0</v>
      </c>
      <c r="BF159" s="51"/>
      <c r="BG159" s="51"/>
      <c r="BH159" s="51"/>
      <c r="BI159" s="51"/>
      <c r="BJ159" s="51"/>
      <c r="BK159" s="51"/>
      <c r="BL159" s="403">
        <f t="shared" ref="BL159" si="204">+$J159</f>
        <v>692</v>
      </c>
      <c r="BM159" s="452">
        <f>+Q159</f>
        <v>0</v>
      </c>
      <c r="BN159" s="48">
        <f t="shared" si="101"/>
        <v>0</v>
      </c>
      <c r="BO159" s="51"/>
      <c r="BP159" s="51"/>
      <c r="BQ159" s="51"/>
      <c r="BR159" s="51"/>
      <c r="BS159" s="51"/>
      <c r="BT159" s="51"/>
      <c r="BU159" s="513"/>
      <c r="BV159" s="514"/>
      <c r="BW159" s="514"/>
      <c r="BX159" s="514"/>
      <c r="BY159" s="514"/>
      <c r="BZ159" s="514"/>
      <c r="CA159" s="514"/>
      <c r="CB159" s="514"/>
      <c r="CC159" s="515"/>
    </row>
    <row r="160" spans="1:81" s="62" customFormat="1" ht="40.200000000000003" customHeight="1" x14ac:dyDescent="0.3">
      <c r="A160" s="38"/>
      <c r="B160" s="507"/>
      <c r="C160" s="687"/>
      <c r="D160" s="609"/>
      <c r="E160" s="612"/>
      <c r="F160" s="612"/>
      <c r="G160" s="612"/>
      <c r="H160" s="612"/>
      <c r="I160" s="612"/>
      <c r="J160" s="705"/>
      <c r="K160" s="489"/>
      <c r="L160" s="474"/>
      <c r="M160" s="477"/>
      <c r="N160" s="480"/>
      <c r="O160" s="483"/>
      <c r="P160" s="521"/>
      <c r="Q160" s="524"/>
      <c r="R160" s="404"/>
      <c r="S160" s="43"/>
      <c r="T160" s="261"/>
      <c r="U160" s="261"/>
      <c r="V160" s="261"/>
      <c r="W160" s="43"/>
      <c r="X160" s="35"/>
      <c r="Y160" s="35"/>
      <c r="Z160" s="35"/>
      <c r="AA160" s="35"/>
      <c r="AB160" s="404"/>
      <c r="AC160" s="527"/>
      <c r="AD160" s="55">
        <f t="shared" si="192"/>
        <v>0</v>
      </c>
      <c r="AE160" s="55">
        <f t="shared" si="192"/>
        <v>0</v>
      </c>
      <c r="AF160" s="55">
        <f t="shared" si="192"/>
        <v>0</v>
      </c>
      <c r="AG160" s="55">
        <f t="shared" si="192"/>
        <v>0</v>
      </c>
      <c r="AH160" s="55">
        <f t="shared" si="192"/>
        <v>0</v>
      </c>
      <c r="AI160" s="55">
        <f t="shared" si="192"/>
        <v>0</v>
      </c>
      <c r="AJ160" s="55">
        <f t="shared" si="187"/>
        <v>0</v>
      </c>
      <c r="AK160" s="404"/>
      <c r="AL160" s="456"/>
      <c r="AM160" s="49">
        <f t="shared" ref="AM160:AM166" si="205">SUM(AN160:AS160)</f>
        <v>0</v>
      </c>
      <c r="AN160" s="52"/>
      <c r="AO160" s="52"/>
      <c r="AP160" s="52"/>
      <c r="AQ160" s="52"/>
      <c r="AR160" s="52"/>
      <c r="AS160" s="52"/>
      <c r="AT160" s="404"/>
      <c r="AU160" s="447"/>
      <c r="AV160" s="49">
        <f t="shared" ref="AV160:AV166" si="206">SUM(AW160:BB160)</f>
        <v>0</v>
      </c>
      <c r="AW160" s="52"/>
      <c r="AX160" s="52"/>
      <c r="AY160" s="52"/>
      <c r="AZ160" s="52"/>
      <c r="BA160" s="52"/>
      <c r="BB160" s="52"/>
      <c r="BC160" s="404"/>
      <c r="BD160" s="450"/>
      <c r="BE160" s="49">
        <f t="shared" ref="BE160:BE166" si="207">SUM(BF160:BK160)</f>
        <v>0</v>
      </c>
      <c r="BF160" s="52"/>
      <c r="BG160" s="52"/>
      <c r="BH160" s="52"/>
      <c r="BI160" s="52"/>
      <c r="BJ160" s="52"/>
      <c r="BK160" s="52"/>
      <c r="BL160" s="404"/>
      <c r="BM160" s="453"/>
      <c r="BN160" s="49">
        <f t="shared" ref="BN160:BN166" si="208">SUM(BO160:BT160)</f>
        <v>0</v>
      </c>
      <c r="BO160" s="52"/>
      <c r="BP160" s="52"/>
      <c r="BQ160" s="52"/>
      <c r="BR160" s="52"/>
      <c r="BS160" s="52"/>
      <c r="BT160" s="52"/>
      <c r="BU160" s="418"/>
      <c r="BV160" s="419"/>
      <c r="BW160" s="419"/>
      <c r="BX160" s="419"/>
      <c r="BY160" s="419"/>
      <c r="BZ160" s="419"/>
      <c r="CA160" s="419"/>
      <c r="CB160" s="419"/>
      <c r="CC160" s="516"/>
    </row>
    <row r="161" spans="1:81" s="62" customFormat="1" ht="40.200000000000003" customHeight="1" x14ac:dyDescent="0.3">
      <c r="A161" s="38"/>
      <c r="B161" s="507"/>
      <c r="C161" s="687"/>
      <c r="D161" s="609"/>
      <c r="E161" s="612"/>
      <c r="F161" s="612"/>
      <c r="G161" s="612"/>
      <c r="H161" s="612"/>
      <c r="I161" s="612"/>
      <c r="J161" s="705"/>
      <c r="K161" s="489"/>
      <c r="L161" s="474"/>
      <c r="M161" s="477"/>
      <c r="N161" s="480"/>
      <c r="O161" s="483"/>
      <c r="P161" s="521"/>
      <c r="Q161" s="524"/>
      <c r="R161" s="404"/>
      <c r="S161" s="43"/>
      <c r="T161" s="261"/>
      <c r="U161" s="261"/>
      <c r="V161" s="261"/>
      <c r="W161" s="43"/>
      <c r="X161" s="35"/>
      <c r="Y161" s="35"/>
      <c r="Z161" s="35"/>
      <c r="AA161" s="35"/>
      <c r="AB161" s="404"/>
      <c r="AC161" s="527"/>
      <c r="AD161" s="55">
        <f t="shared" si="192"/>
        <v>0</v>
      </c>
      <c r="AE161" s="55">
        <f t="shared" si="192"/>
        <v>0</v>
      </c>
      <c r="AF161" s="55">
        <f t="shared" si="192"/>
        <v>0</v>
      </c>
      <c r="AG161" s="55">
        <f t="shared" si="192"/>
        <v>0</v>
      </c>
      <c r="AH161" s="55">
        <f t="shared" si="192"/>
        <v>0</v>
      </c>
      <c r="AI161" s="55">
        <f t="shared" si="192"/>
        <v>0</v>
      </c>
      <c r="AJ161" s="55">
        <f t="shared" si="187"/>
        <v>0</v>
      </c>
      <c r="AK161" s="404"/>
      <c r="AL161" s="456"/>
      <c r="AM161" s="49">
        <f t="shared" si="205"/>
        <v>0</v>
      </c>
      <c r="AN161" s="52"/>
      <c r="AO161" s="52"/>
      <c r="AP161" s="52"/>
      <c r="AQ161" s="52"/>
      <c r="AR161" s="52"/>
      <c r="AS161" s="52"/>
      <c r="AT161" s="404"/>
      <c r="AU161" s="447"/>
      <c r="AV161" s="49">
        <f t="shared" si="206"/>
        <v>0</v>
      </c>
      <c r="AW161" s="52"/>
      <c r="AX161" s="52"/>
      <c r="AY161" s="52"/>
      <c r="AZ161" s="52"/>
      <c r="BA161" s="52"/>
      <c r="BB161" s="52"/>
      <c r="BC161" s="404"/>
      <c r="BD161" s="450"/>
      <c r="BE161" s="49">
        <f t="shared" si="207"/>
        <v>0</v>
      </c>
      <c r="BF161" s="52"/>
      <c r="BG161" s="52"/>
      <c r="BH161" s="52"/>
      <c r="BI161" s="52"/>
      <c r="BJ161" s="52"/>
      <c r="BK161" s="52"/>
      <c r="BL161" s="404"/>
      <c r="BM161" s="453"/>
      <c r="BN161" s="49">
        <f t="shared" si="208"/>
        <v>0</v>
      </c>
      <c r="BO161" s="52"/>
      <c r="BP161" s="52"/>
      <c r="BQ161" s="52"/>
      <c r="BR161" s="52"/>
      <c r="BS161" s="52"/>
      <c r="BT161" s="52"/>
      <c r="BU161" s="418"/>
      <c r="BV161" s="419"/>
      <c r="BW161" s="419"/>
      <c r="BX161" s="419"/>
      <c r="BY161" s="419"/>
      <c r="BZ161" s="419"/>
      <c r="CA161" s="419"/>
      <c r="CB161" s="419"/>
      <c r="CC161" s="516"/>
    </row>
    <row r="162" spans="1:81" s="62" customFormat="1" ht="40.200000000000003" customHeight="1" thickBot="1" x14ac:dyDescent="0.35">
      <c r="A162" s="38"/>
      <c r="B162" s="507"/>
      <c r="C162" s="687"/>
      <c r="D162" s="610"/>
      <c r="E162" s="613"/>
      <c r="F162" s="613"/>
      <c r="G162" s="613"/>
      <c r="H162" s="613"/>
      <c r="I162" s="613"/>
      <c r="J162" s="706"/>
      <c r="K162" s="490"/>
      <c r="L162" s="475"/>
      <c r="M162" s="478"/>
      <c r="N162" s="481"/>
      <c r="O162" s="484"/>
      <c r="P162" s="522"/>
      <c r="Q162" s="525"/>
      <c r="R162" s="405"/>
      <c r="S162" s="44"/>
      <c r="T162" s="262"/>
      <c r="U162" s="262"/>
      <c r="V162" s="262"/>
      <c r="W162" s="44"/>
      <c r="X162" s="36"/>
      <c r="Y162" s="36"/>
      <c r="Z162" s="36"/>
      <c r="AA162" s="36"/>
      <c r="AB162" s="405"/>
      <c r="AC162" s="528"/>
      <c r="AD162" s="56">
        <f t="shared" si="192"/>
        <v>0</v>
      </c>
      <c r="AE162" s="56">
        <f t="shared" si="192"/>
        <v>0</v>
      </c>
      <c r="AF162" s="56">
        <f t="shared" si="192"/>
        <v>0</v>
      </c>
      <c r="AG162" s="56">
        <f t="shared" si="192"/>
        <v>0</v>
      </c>
      <c r="AH162" s="56">
        <f t="shared" si="192"/>
        <v>0</v>
      </c>
      <c r="AI162" s="56">
        <f t="shared" si="192"/>
        <v>0</v>
      </c>
      <c r="AJ162" s="56">
        <f t="shared" si="187"/>
        <v>0</v>
      </c>
      <c r="AK162" s="405"/>
      <c r="AL162" s="457"/>
      <c r="AM162" s="50">
        <f t="shared" si="205"/>
        <v>0</v>
      </c>
      <c r="AN162" s="53"/>
      <c r="AO162" s="53"/>
      <c r="AP162" s="53"/>
      <c r="AQ162" s="53"/>
      <c r="AR162" s="53"/>
      <c r="AS162" s="53"/>
      <c r="AT162" s="405"/>
      <c r="AU162" s="448"/>
      <c r="AV162" s="50">
        <f t="shared" si="206"/>
        <v>0</v>
      </c>
      <c r="AW162" s="53"/>
      <c r="AX162" s="53"/>
      <c r="AY162" s="53"/>
      <c r="AZ162" s="53"/>
      <c r="BA162" s="53"/>
      <c r="BB162" s="53"/>
      <c r="BC162" s="405"/>
      <c r="BD162" s="451"/>
      <c r="BE162" s="50">
        <f t="shared" si="207"/>
        <v>0</v>
      </c>
      <c r="BF162" s="53"/>
      <c r="BG162" s="53"/>
      <c r="BH162" s="53"/>
      <c r="BI162" s="53"/>
      <c r="BJ162" s="53"/>
      <c r="BK162" s="53"/>
      <c r="BL162" s="405"/>
      <c r="BM162" s="454"/>
      <c r="BN162" s="50">
        <f t="shared" si="208"/>
        <v>0</v>
      </c>
      <c r="BO162" s="53"/>
      <c r="BP162" s="53"/>
      <c r="BQ162" s="53"/>
      <c r="BR162" s="53"/>
      <c r="BS162" s="53"/>
      <c r="BT162" s="53"/>
      <c r="BU162" s="517"/>
      <c r="BV162" s="518"/>
      <c r="BW162" s="518"/>
      <c r="BX162" s="518"/>
      <c r="BY162" s="518"/>
      <c r="BZ162" s="518"/>
      <c r="CA162" s="518"/>
      <c r="CB162" s="518"/>
      <c r="CC162" s="519"/>
    </row>
    <row r="163" spans="1:81" s="62" customFormat="1" ht="40.200000000000003" customHeight="1" thickTop="1" x14ac:dyDescent="0.3">
      <c r="A163" s="38"/>
      <c r="B163" s="507"/>
      <c r="C163" s="687"/>
      <c r="D163" s="608"/>
      <c r="E163" s="611"/>
      <c r="F163" s="611"/>
      <c r="G163" s="611"/>
      <c r="H163" s="611"/>
      <c r="I163" s="611"/>
      <c r="J163" s="704">
        <v>693</v>
      </c>
      <c r="K163" s="488" t="str">
        <f>+Metas!K790</f>
        <v>Alianzas estratégicas operando</v>
      </c>
      <c r="L163" s="473"/>
      <c r="M163" s="476">
        <f>SUM(N163:Q163)</f>
        <v>0</v>
      </c>
      <c r="N163" s="479"/>
      <c r="O163" s="482"/>
      <c r="P163" s="520"/>
      <c r="Q163" s="523"/>
      <c r="R163" s="403">
        <f>+$J163</f>
        <v>693</v>
      </c>
      <c r="S163" s="253"/>
      <c r="T163" s="260"/>
      <c r="U163" s="260"/>
      <c r="V163" s="260"/>
      <c r="W163" s="42"/>
      <c r="X163" s="34"/>
      <c r="Y163" s="34"/>
      <c r="Z163" s="34"/>
      <c r="AA163" s="34"/>
      <c r="AB163" s="403">
        <f t="shared" ref="AB163" si="209">+$J163</f>
        <v>693</v>
      </c>
      <c r="AC163" s="526">
        <f t="shared" ref="AC163" si="210">+L163</f>
        <v>0</v>
      </c>
      <c r="AD163" s="54">
        <f t="shared" si="192"/>
        <v>0</v>
      </c>
      <c r="AE163" s="54">
        <f t="shared" si="192"/>
        <v>0</v>
      </c>
      <c r="AF163" s="54">
        <f t="shared" si="192"/>
        <v>0</v>
      </c>
      <c r="AG163" s="54">
        <f t="shared" si="192"/>
        <v>0</v>
      </c>
      <c r="AH163" s="54">
        <f t="shared" si="192"/>
        <v>0</v>
      </c>
      <c r="AI163" s="54">
        <f t="shared" si="192"/>
        <v>0</v>
      </c>
      <c r="AJ163" s="54">
        <f t="shared" si="187"/>
        <v>0</v>
      </c>
      <c r="AK163" s="403">
        <f t="shared" ref="AK163" si="211">+$J163</f>
        <v>693</v>
      </c>
      <c r="AL163" s="455">
        <f>+N163</f>
        <v>0</v>
      </c>
      <c r="AM163" s="48">
        <f t="shared" si="205"/>
        <v>0</v>
      </c>
      <c r="AN163" s="51"/>
      <c r="AO163" s="51"/>
      <c r="AP163" s="51"/>
      <c r="AQ163" s="51"/>
      <c r="AR163" s="51"/>
      <c r="AS163" s="51"/>
      <c r="AT163" s="403">
        <f t="shared" ref="AT163" si="212">+$J163</f>
        <v>693</v>
      </c>
      <c r="AU163" s="446">
        <f>+O163</f>
        <v>0</v>
      </c>
      <c r="AV163" s="48">
        <f t="shared" si="206"/>
        <v>0</v>
      </c>
      <c r="AW163" s="51"/>
      <c r="AX163" s="51"/>
      <c r="AY163" s="51"/>
      <c r="AZ163" s="51"/>
      <c r="BA163" s="51"/>
      <c r="BB163" s="51"/>
      <c r="BC163" s="403">
        <f t="shared" ref="BC163" si="213">+$J163</f>
        <v>693</v>
      </c>
      <c r="BD163" s="449">
        <f>+P163</f>
        <v>0</v>
      </c>
      <c r="BE163" s="48">
        <f t="shared" si="207"/>
        <v>0</v>
      </c>
      <c r="BF163" s="51"/>
      <c r="BG163" s="51"/>
      <c r="BH163" s="51"/>
      <c r="BI163" s="51"/>
      <c r="BJ163" s="51"/>
      <c r="BK163" s="51"/>
      <c r="BL163" s="403">
        <f t="shared" ref="BL163" si="214">+$J163</f>
        <v>693</v>
      </c>
      <c r="BM163" s="452">
        <f>+Q163</f>
        <v>0</v>
      </c>
      <c r="BN163" s="48">
        <f t="shared" si="208"/>
        <v>0</v>
      </c>
      <c r="BO163" s="51"/>
      <c r="BP163" s="51"/>
      <c r="BQ163" s="51"/>
      <c r="BR163" s="51"/>
      <c r="BS163" s="51"/>
      <c r="BT163" s="51"/>
      <c r="BU163" s="513"/>
      <c r="BV163" s="514"/>
      <c r="BW163" s="514"/>
      <c r="BX163" s="514"/>
      <c r="BY163" s="514"/>
      <c r="BZ163" s="514"/>
      <c r="CA163" s="514"/>
      <c r="CB163" s="514"/>
      <c r="CC163" s="515"/>
    </row>
    <row r="164" spans="1:81" s="62" customFormat="1" ht="40.200000000000003" customHeight="1" x14ac:dyDescent="0.3">
      <c r="A164" s="38"/>
      <c r="B164" s="507"/>
      <c r="C164" s="687"/>
      <c r="D164" s="609"/>
      <c r="E164" s="612"/>
      <c r="F164" s="612"/>
      <c r="G164" s="612"/>
      <c r="H164" s="612"/>
      <c r="I164" s="612"/>
      <c r="J164" s="705"/>
      <c r="K164" s="489"/>
      <c r="L164" s="474"/>
      <c r="M164" s="477"/>
      <c r="N164" s="480"/>
      <c r="O164" s="483"/>
      <c r="P164" s="521"/>
      <c r="Q164" s="524"/>
      <c r="R164" s="404"/>
      <c r="S164" s="43"/>
      <c r="T164" s="261"/>
      <c r="U164" s="261"/>
      <c r="V164" s="261"/>
      <c r="W164" s="43"/>
      <c r="X164" s="35"/>
      <c r="Y164" s="35"/>
      <c r="Z164" s="35"/>
      <c r="AA164" s="35"/>
      <c r="AB164" s="404"/>
      <c r="AC164" s="527"/>
      <c r="AD164" s="55">
        <f t="shared" si="192"/>
        <v>0</v>
      </c>
      <c r="AE164" s="55">
        <f t="shared" si="192"/>
        <v>0</v>
      </c>
      <c r="AF164" s="55">
        <f t="shared" si="192"/>
        <v>0</v>
      </c>
      <c r="AG164" s="55">
        <f t="shared" si="192"/>
        <v>0</v>
      </c>
      <c r="AH164" s="55">
        <f t="shared" si="192"/>
        <v>0</v>
      </c>
      <c r="AI164" s="55">
        <f t="shared" si="192"/>
        <v>0</v>
      </c>
      <c r="AJ164" s="55">
        <f t="shared" si="187"/>
        <v>0</v>
      </c>
      <c r="AK164" s="404"/>
      <c r="AL164" s="456"/>
      <c r="AM164" s="49">
        <f t="shared" si="205"/>
        <v>0</v>
      </c>
      <c r="AN164" s="52"/>
      <c r="AO164" s="52"/>
      <c r="AP164" s="52"/>
      <c r="AQ164" s="52"/>
      <c r="AR164" s="52"/>
      <c r="AS164" s="52"/>
      <c r="AT164" s="404"/>
      <c r="AU164" s="447"/>
      <c r="AV164" s="49">
        <f t="shared" si="206"/>
        <v>0</v>
      </c>
      <c r="AW164" s="52"/>
      <c r="AX164" s="52"/>
      <c r="AY164" s="52"/>
      <c r="AZ164" s="52"/>
      <c r="BA164" s="52"/>
      <c r="BB164" s="52"/>
      <c r="BC164" s="404"/>
      <c r="BD164" s="450"/>
      <c r="BE164" s="49">
        <f t="shared" si="207"/>
        <v>0</v>
      </c>
      <c r="BF164" s="52"/>
      <c r="BG164" s="52"/>
      <c r="BH164" s="52"/>
      <c r="BI164" s="52"/>
      <c r="BJ164" s="52"/>
      <c r="BK164" s="52"/>
      <c r="BL164" s="404"/>
      <c r="BM164" s="453"/>
      <c r="BN164" s="49">
        <f t="shared" si="208"/>
        <v>0</v>
      </c>
      <c r="BO164" s="52"/>
      <c r="BP164" s="52"/>
      <c r="BQ164" s="52"/>
      <c r="BR164" s="52"/>
      <c r="BS164" s="52"/>
      <c r="BT164" s="52"/>
      <c r="BU164" s="418"/>
      <c r="BV164" s="419"/>
      <c r="BW164" s="419"/>
      <c r="BX164" s="419"/>
      <c r="BY164" s="419"/>
      <c r="BZ164" s="419"/>
      <c r="CA164" s="419"/>
      <c r="CB164" s="419"/>
      <c r="CC164" s="516"/>
    </row>
    <row r="165" spans="1:81" s="62" customFormat="1" ht="40.200000000000003" customHeight="1" x14ac:dyDescent="0.3">
      <c r="A165" s="38"/>
      <c r="B165" s="507"/>
      <c r="C165" s="687"/>
      <c r="D165" s="609"/>
      <c r="E165" s="612"/>
      <c r="F165" s="612"/>
      <c r="G165" s="612"/>
      <c r="H165" s="612"/>
      <c r="I165" s="612"/>
      <c r="J165" s="705"/>
      <c r="K165" s="489"/>
      <c r="L165" s="474"/>
      <c r="M165" s="477"/>
      <c r="N165" s="480"/>
      <c r="O165" s="483"/>
      <c r="P165" s="521"/>
      <c r="Q165" s="524"/>
      <c r="R165" s="404"/>
      <c r="S165" s="43"/>
      <c r="T165" s="261"/>
      <c r="U165" s="261"/>
      <c r="V165" s="261"/>
      <c r="W165" s="43"/>
      <c r="X165" s="35"/>
      <c r="Y165" s="35"/>
      <c r="Z165" s="35"/>
      <c r="AA165" s="35"/>
      <c r="AB165" s="404"/>
      <c r="AC165" s="527"/>
      <c r="AD165" s="55">
        <f t="shared" si="192"/>
        <v>0</v>
      </c>
      <c r="AE165" s="55">
        <f t="shared" si="192"/>
        <v>0</v>
      </c>
      <c r="AF165" s="55">
        <f t="shared" si="192"/>
        <v>0</v>
      </c>
      <c r="AG165" s="55">
        <f t="shared" si="192"/>
        <v>0</v>
      </c>
      <c r="AH165" s="55">
        <f t="shared" si="192"/>
        <v>0</v>
      </c>
      <c r="AI165" s="55">
        <f t="shared" si="192"/>
        <v>0</v>
      </c>
      <c r="AJ165" s="55">
        <f t="shared" si="187"/>
        <v>0</v>
      </c>
      <c r="AK165" s="404"/>
      <c r="AL165" s="456"/>
      <c r="AM165" s="49">
        <f t="shared" si="205"/>
        <v>0</v>
      </c>
      <c r="AN165" s="52"/>
      <c r="AO165" s="52"/>
      <c r="AP165" s="52"/>
      <c r="AQ165" s="52"/>
      <c r="AR165" s="52"/>
      <c r="AS165" s="52"/>
      <c r="AT165" s="404"/>
      <c r="AU165" s="447"/>
      <c r="AV165" s="49">
        <f t="shared" si="206"/>
        <v>0</v>
      </c>
      <c r="AW165" s="52"/>
      <c r="AX165" s="52"/>
      <c r="AY165" s="52"/>
      <c r="AZ165" s="52"/>
      <c r="BA165" s="52"/>
      <c r="BB165" s="52"/>
      <c r="BC165" s="404"/>
      <c r="BD165" s="450"/>
      <c r="BE165" s="49">
        <f t="shared" si="207"/>
        <v>0</v>
      </c>
      <c r="BF165" s="52"/>
      <c r="BG165" s="52"/>
      <c r="BH165" s="52"/>
      <c r="BI165" s="52"/>
      <c r="BJ165" s="52"/>
      <c r="BK165" s="52"/>
      <c r="BL165" s="404"/>
      <c r="BM165" s="453"/>
      <c r="BN165" s="49">
        <f t="shared" si="208"/>
        <v>0</v>
      </c>
      <c r="BO165" s="52"/>
      <c r="BP165" s="52"/>
      <c r="BQ165" s="52"/>
      <c r="BR165" s="52"/>
      <c r="BS165" s="52"/>
      <c r="BT165" s="52"/>
      <c r="BU165" s="418"/>
      <c r="BV165" s="419"/>
      <c r="BW165" s="419"/>
      <c r="BX165" s="419"/>
      <c r="BY165" s="419"/>
      <c r="BZ165" s="419"/>
      <c r="CA165" s="419"/>
      <c r="CB165" s="419"/>
      <c r="CC165" s="516"/>
    </row>
    <row r="166" spans="1:81" s="62" customFormat="1" ht="40.200000000000003" customHeight="1" thickBot="1" x14ac:dyDescent="0.35">
      <c r="A166" s="38"/>
      <c r="B166" s="508"/>
      <c r="C166" s="686"/>
      <c r="D166" s="610"/>
      <c r="E166" s="613"/>
      <c r="F166" s="613"/>
      <c r="G166" s="613"/>
      <c r="H166" s="613"/>
      <c r="I166" s="613"/>
      <c r="J166" s="706"/>
      <c r="K166" s="490"/>
      <c r="L166" s="475"/>
      <c r="M166" s="478"/>
      <c r="N166" s="481"/>
      <c r="O166" s="484"/>
      <c r="P166" s="522"/>
      <c r="Q166" s="525"/>
      <c r="R166" s="405"/>
      <c r="S166" s="44"/>
      <c r="T166" s="262"/>
      <c r="U166" s="262"/>
      <c r="V166" s="262"/>
      <c r="W166" s="44"/>
      <c r="X166" s="36"/>
      <c r="Y166" s="36"/>
      <c r="Z166" s="36"/>
      <c r="AA166" s="36"/>
      <c r="AB166" s="405"/>
      <c r="AC166" s="528"/>
      <c r="AD166" s="56">
        <f t="shared" si="192"/>
        <v>0</v>
      </c>
      <c r="AE166" s="56">
        <f t="shared" si="192"/>
        <v>0</v>
      </c>
      <c r="AF166" s="56">
        <f t="shared" si="192"/>
        <v>0</v>
      </c>
      <c r="AG166" s="56">
        <f t="shared" si="192"/>
        <v>0</v>
      </c>
      <c r="AH166" s="56">
        <f t="shared" si="192"/>
        <v>0</v>
      </c>
      <c r="AI166" s="56">
        <f t="shared" si="192"/>
        <v>0</v>
      </c>
      <c r="AJ166" s="56">
        <f t="shared" si="187"/>
        <v>0</v>
      </c>
      <c r="AK166" s="405"/>
      <c r="AL166" s="457"/>
      <c r="AM166" s="50">
        <f t="shared" si="205"/>
        <v>0</v>
      </c>
      <c r="AN166" s="53"/>
      <c r="AO166" s="53"/>
      <c r="AP166" s="53"/>
      <c r="AQ166" s="53"/>
      <c r="AR166" s="53"/>
      <c r="AS166" s="53"/>
      <c r="AT166" s="405"/>
      <c r="AU166" s="448"/>
      <c r="AV166" s="50">
        <f t="shared" si="206"/>
        <v>0</v>
      </c>
      <c r="AW166" s="53"/>
      <c r="AX166" s="53"/>
      <c r="AY166" s="53"/>
      <c r="AZ166" s="53"/>
      <c r="BA166" s="53"/>
      <c r="BB166" s="53"/>
      <c r="BC166" s="405"/>
      <c r="BD166" s="451"/>
      <c r="BE166" s="50">
        <f t="shared" si="207"/>
        <v>0</v>
      </c>
      <c r="BF166" s="53"/>
      <c r="BG166" s="53"/>
      <c r="BH166" s="53"/>
      <c r="BI166" s="53"/>
      <c r="BJ166" s="53"/>
      <c r="BK166" s="53"/>
      <c r="BL166" s="405"/>
      <c r="BM166" s="454"/>
      <c r="BN166" s="50">
        <f t="shared" si="208"/>
        <v>0</v>
      </c>
      <c r="BO166" s="53"/>
      <c r="BP166" s="53"/>
      <c r="BQ166" s="53"/>
      <c r="BR166" s="53"/>
      <c r="BS166" s="53"/>
      <c r="BT166" s="53"/>
      <c r="BU166" s="517"/>
      <c r="BV166" s="518"/>
      <c r="BW166" s="518"/>
      <c r="BX166" s="518"/>
      <c r="BY166" s="518"/>
      <c r="BZ166" s="518"/>
      <c r="CA166" s="518"/>
      <c r="CB166" s="518"/>
      <c r="CC166" s="519"/>
    </row>
    <row r="167" spans="1:81" ht="40.200000000000003" customHeight="1" thickTop="1" x14ac:dyDescent="0.3"/>
  </sheetData>
  <mergeCells count="1337">
    <mergeCell ref="Z127:AA127"/>
    <mergeCell ref="AN128:AQ128"/>
    <mergeCell ref="AT127:AT129"/>
    <mergeCell ref="AV54:AV55"/>
    <mergeCell ref="AW54:AZ54"/>
    <mergeCell ref="BU127:CC129"/>
    <mergeCell ref="AN123:AS123"/>
    <mergeCell ref="BS54:BS55"/>
    <mergeCell ref="BT54:BT55"/>
    <mergeCell ref="BA54:BA55"/>
    <mergeCell ref="BB54:BB55"/>
    <mergeCell ref="AC53:AC55"/>
    <mergeCell ref="AD53:AJ53"/>
    <mergeCell ref="B11:B30"/>
    <mergeCell ref="B31:B46"/>
    <mergeCell ref="C31:C38"/>
    <mergeCell ref="C39:C46"/>
    <mergeCell ref="BS128:BS129"/>
    <mergeCell ref="BT128:BT129"/>
    <mergeCell ref="C11:C22"/>
    <mergeCell ref="C23:C30"/>
    <mergeCell ref="C101:C108"/>
    <mergeCell ref="C109:C120"/>
    <mergeCell ref="BE128:BE129"/>
    <mergeCell ref="BF128:BI128"/>
    <mergeCell ref="BJ128:BJ129"/>
    <mergeCell ref="BK128:BK129"/>
    <mergeCell ref="BN128:BN129"/>
    <mergeCell ref="BO128:BR128"/>
    <mergeCell ref="BL127:BL129"/>
    <mergeCell ref="BM127:BM129"/>
    <mergeCell ref="BN127:BT127"/>
    <mergeCell ref="AB127:AB129"/>
    <mergeCell ref="AC127:AC129"/>
    <mergeCell ref="BA128:BA129"/>
    <mergeCell ref="BB128:BB129"/>
    <mergeCell ref="AD127:AJ127"/>
    <mergeCell ref="AK127:AK129"/>
    <mergeCell ref="AL127:AL129"/>
    <mergeCell ref="AM127:AS127"/>
    <mergeCell ref="AR128:AR129"/>
    <mergeCell ref="AS128:AS129"/>
    <mergeCell ref="BD101:BD104"/>
    <mergeCell ref="BL101:BL104"/>
    <mergeCell ref="BM101:BM104"/>
    <mergeCell ref="P143:P146"/>
    <mergeCell ref="B57:B120"/>
    <mergeCell ref="C57:C64"/>
    <mergeCell ref="C65:C84"/>
    <mergeCell ref="C85:C92"/>
    <mergeCell ref="C93:C96"/>
    <mergeCell ref="C97:C100"/>
    <mergeCell ref="Q143:Q146"/>
    <mergeCell ref="AB143:AB146"/>
    <mergeCell ref="AC143:AC146"/>
    <mergeCell ref="AK143:AK146"/>
    <mergeCell ref="B159:B166"/>
    <mergeCell ref="C159:C166"/>
    <mergeCell ref="BU125:BW125"/>
    <mergeCell ref="BX125:CC125"/>
    <mergeCell ref="B127:B129"/>
    <mergeCell ref="C127:C129"/>
    <mergeCell ref="J127:J129"/>
    <mergeCell ref="K127:K129"/>
    <mergeCell ref="L127:L129"/>
    <mergeCell ref="M127:M129"/>
    <mergeCell ref="N127:N129"/>
    <mergeCell ref="O127:O129"/>
    <mergeCell ref="B122:B125"/>
    <mergeCell ref="AK122:AM122"/>
    <mergeCell ref="AN122:AS122"/>
    <mergeCell ref="AT122:BB122"/>
    <mergeCell ref="J163:J166"/>
    <mergeCell ref="K163:K166"/>
    <mergeCell ref="L163:L166"/>
    <mergeCell ref="M163:M166"/>
    <mergeCell ref="N163:N166"/>
    <mergeCell ref="B131:B158"/>
    <mergeCell ref="C131:C150"/>
    <mergeCell ref="C151:C158"/>
    <mergeCell ref="BC124:BE124"/>
    <mergeCell ref="BF124:BK124"/>
    <mergeCell ref="BL124:BT125"/>
    <mergeCell ref="AB109:AB112"/>
    <mergeCell ref="AC109:AC112"/>
    <mergeCell ref="AK109:AK112"/>
    <mergeCell ref="AL109:AL112"/>
    <mergeCell ref="AB124:AJ125"/>
    <mergeCell ref="AK124:AM124"/>
    <mergeCell ref="AN124:AS124"/>
    <mergeCell ref="AT124:BB125"/>
    <mergeCell ref="AL151:AL154"/>
    <mergeCell ref="AT143:AT146"/>
    <mergeCell ref="AU143:AU146"/>
    <mergeCell ref="BC143:BC146"/>
    <mergeCell ref="BD143:BD146"/>
    <mergeCell ref="BL143:BL146"/>
    <mergeCell ref="BM143:BM146"/>
    <mergeCell ref="AT117:AT120"/>
    <mergeCell ref="AU117:AU120"/>
    <mergeCell ref="BC117:BC120"/>
    <mergeCell ref="BD117:BD120"/>
    <mergeCell ref="AD128:AD129"/>
    <mergeCell ref="AE128:AH128"/>
    <mergeCell ref="AI128:AI129"/>
    <mergeCell ref="AJ128:AJ129"/>
    <mergeCell ref="AM128:AM129"/>
    <mergeCell ref="AB123:AJ123"/>
    <mergeCell ref="AK123:AM123"/>
    <mergeCell ref="B53:B55"/>
    <mergeCell ref="C53:C55"/>
    <mergeCell ref="J53:J55"/>
    <mergeCell ref="K53:K55"/>
    <mergeCell ref="L53:L55"/>
    <mergeCell ref="M53:M55"/>
    <mergeCell ref="N53:N55"/>
    <mergeCell ref="O53:O55"/>
    <mergeCell ref="P53:P55"/>
    <mergeCell ref="BE54:BE55"/>
    <mergeCell ref="BF54:BI54"/>
    <mergeCell ref="BJ54:BJ55"/>
    <mergeCell ref="Q53:Q55"/>
    <mergeCell ref="R53:R55"/>
    <mergeCell ref="J117:J120"/>
    <mergeCell ref="K117:K120"/>
    <mergeCell ref="L117:L120"/>
    <mergeCell ref="M117:M120"/>
    <mergeCell ref="N117:N120"/>
    <mergeCell ref="O117:O120"/>
    <mergeCell ref="AT113:AT116"/>
    <mergeCell ref="AU53:AU55"/>
    <mergeCell ref="AV53:BB53"/>
    <mergeCell ref="BC53:BC55"/>
    <mergeCell ref="BD53:BD55"/>
    <mergeCell ref="BE53:BK53"/>
    <mergeCell ref="BF50:BK50"/>
    <mergeCell ref="BL50:BT51"/>
    <mergeCell ref="BU50:BW50"/>
    <mergeCell ref="BX50:CC50"/>
    <mergeCell ref="W51:AA51"/>
    <mergeCell ref="AK51:AM51"/>
    <mergeCell ref="AN51:AS51"/>
    <mergeCell ref="BC51:BE51"/>
    <mergeCell ref="BF51:BK51"/>
    <mergeCell ref="BU51:BW51"/>
    <mergeCell ref="B48:B51"/>
    <mergeCell ref="BU49:BW49"/>
    <mergeCell ref="BX49:CC49"/>
    <mergeCell ref="W50:AA50"/>
    <mergeCell ref="AB50:AJ51"/>
    <mergeCell ref="AK50:AM50"/>
    <mergeCell ref="AN50:AS50"/>
    <mergeCell ref="AT50:BB51"/>
    <mergeCell ref="AK48:AM48"/>
    <mergeCell ref="AN48:AS48"/>
    <mergeCell ref="AT48:BB48"/>
    <mergeCell ref="BC48:BE48"/>
    <mergeCell ref="BF48:BK48"/>
    <mergeCell ref="BL48:BT48"/>
    <mergeCell ref="BU48:BW48"/>
    <mergeCell ref="BX48:CC48"/>
    <mergeCell ref="AL163:AL166"/>
    <mergeCell ref="BU159:CC159"/>
    <mergeCell ref="BU160:CC160"/>
    <mergeCell ref="BU161:CC161"/>
    <mergeCell ref="BU162:CC162"/>
    <mergeCell ref="AT151:AT154"/>
    <mergeCell ref="AU151:AU154"/>
    <mergeCell ref="BC151:BC154"/>
    <mergeCell ref="BD151:BD154"/>
    <mergeCell ref="BL151:BL154"/>
    <mergeCell ref="BM151:BM154"/>
    <mergeCell ref="P151:P154"/>
    <mergeCell ref="Q151:Q154"/>
    <mergeCell ref="AB151:AB154"/>
    <mergeCell ref="AC151:AC154"/>
    <mergeCell ref="AK151:AK154"/>
    <mergeCell ref="W49:AA49"/>
    <mergeCell ref="AB49:AJ49"/>
    <mergeCell ref="AK49:AM49"/>
    <mergeCell ref="AN49:AS49"/>
    <mergeCell ref="AT49:BB49"/>
    <mergeCell ref="BC49:BE49"/>
    <mergeCell ref="BF49:BK49"/>
    <mergeCell ref="BC50:BE50"/>
    <mergeCell ref="BU123:BW123"/>
    <mergeCell ref="BX123:CC123"/>
    <mergeCell ref="BC122:BE122"/>
    <mergeCell ref="BF122:BK122"/>
    <mergeCell ref="BL122:BT122"/>
    <mergeCell ref="BU122:BW122"/>
    <mergeCell ref="BX122:CC122"/>
    <mergeCell ref="BU124:BW124"/>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BU155:CC155"/>
    <mergeCell ref="BU156:CC156"/>
    <mergeCell ref="BU157:CC157"/>
    <mergeCell ref="BU158:CC158"/>
    <mergeCell ref="BU163:CC163"/>
    <mergeCell ref="BU164:CC164"/>
    <mergeCell ref="BU165:CC165"/>
    <mergeCell ref="BU166:CC166"/>
    <mergeCell ref="AT163:AT166"/>
    <mergeCell ref="AU163:AU166"/>
    <mergeCell ref="BC163:BC166"/>
    <mergeCell ref="BD163:BD166"/>
    <mergeCell ref="BL163:BL166"/>
    <mergeCell ref="BM163:BM166"/>
    <mergeCell ref="P163:P166"/>
    <mergeCell ref="Q163:Q166"/>
    <mergeCell ref="AB163:AB166"/>
    <mergeCell ref="AC163:AC166"/>
    <mergeCell ref="AK163:AK166"/>
    <mergeCell ref="J159:J162"/>
    <mergeCell ref="K159:K162"/>
    <mergeCell ref="L159:L162"/>
    <mergeCell ref="M159:M162"/>
    <mergeCell ref="N159:N162"/>
    <mergeCell ref="O159:O162"/>
    <mergeCell ref="AT155:AT158"/>
    <mergeCell ref="AU155:AU158"/>
    <mergeCell ref="BC155:BC158"/>
    <mergeCell ref="BD155:BD158"/>
    <mergeCell ref="BL155:BL158"/>
    <mergeCell ref="BM155:BM158"/>
    <mergeCell ref="P155:P158"/>
    <mergeCell ref="Q155:Q158"/>
    <mergeCell ref="AB155:AB158"/>
    <mergeCell ref="AC155:AC158"/>
    <mergeCell ref="AK155:AK158"/>
    <mergeCell ref="AL155:AL158"/>
    <mergeCell ref="J155:J158"/>
    <mergeCell ref="K155:K158"/>
    <mergeCell ref="L155:L158"/>
    <mergeCell ref="M155:M158"/>
    <mergeCell ref="N155:N158"/>
    <mergeCell ref="O155:O158"/>
    <mergeCell ref="BU147:CC147"/>
    <mergeCell ref="BU148:CC148"/>
    <mergeCell ref="BU149:CC149"/>
    <mergeCell ref="BU150:CC150"/>
    <mergeCell ref="J151:J154"/>
    <mergeCell ref="K151:K154"/>
    <mergeCell ref="L151:L154"/>
    <mergeCell ref="M151:M154"/>
    <mergeCell ref="N151:N154"/>
    <mergeCell ref="O151:O154"/>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BU151:CC151"/>
    <mergeCell ref="BU152:CC152"/>
    <mergeCell ref="BU153:CC153"/>
    <mergeCell ref="BU154:CC154"/>
    <mergeCell ref="J147:J150"/>
    <mergeCell ref="K147:K150"/>
    <mergeCell ref="L147:L150"/>
    <mergeCell ref="M147:M150"/>
    <mergeCell ref="N147:N150"/>
    <mergeCell ref="O147:O150"/>
    <mergeCell ref="AL143:AL146"/>
    <mergeCell ref="BU139:CC139"/>
    <mergeCell ref="BU140:CC140"/>
    <mergeCell ref="BU141:CC141"/>
    <mergeCell ref="BU142:CC142"/>
    <mergeCell ref="BU143:CC143"/>
    <mergeCell ref="BU144:CC144"/>
    <mergeCell ref="BU145:CC145"/>
    <mergeCell ref="BU146:CC146"/>
    <mergeCell ref="J143:J146"/>
    <mergeCell ref="K143:K146"/>
    <mergeCell ref="L143:L146"/>
    <mergeCell ref="M143:M146"/>
    <mergeCell ref="N143:N146"/>
    <mergeCell ref="O143:O146"/>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131:CC131"/>
    <mergeCell ref="BU132:CC132"/>
    <mergeCell ref="BU133:CC133"/>
    <mergeCell ref="BU134:CC134"/>
    <mergeCell ref="BU135:CC135"/>
    <mergeCell ref="BU136:CC136"/>
    <mergeCell ref="BU137:CC137"/>
    <mergeCell ref="BU138:CC138"/>
    <mergeCell ref="R139:R142"/>
    <mergeCell ref="J135:J138"/>
    <mergeCell ref="K135:K138"/>
    <mergeCell ref="L135:L138"/>
    <mergeCell ref="M135:M138"/>
    <mergeCell ref="N135:N138"/>
    <mergeCell ref="O135:O138"/>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J131:J134"/>
    <mergeCell ref="K131:K134"/>
    <mergeCell ref="L131:L134"/>
    <mergeCell ref="M131:M134"/>
    <mergeCell ref="N131:N134"/>
    <mergeCell ref="O131:O134"/>
    <mergeCell ref="R131:R134"/>
    <mergeCell ref="R135:R138"/>
    <mergeCell ref="BU113:CC113"/>
    <mergeCell ref="BU114:CC114"/>
    <mergeCell ref="BU115:CC115"/>
    <mergeCell ref="BU116:CC116"/>
    <mergeCell ref="BU117:CC117"/>
    <mergeCell ref="BU118:CC118"/>
    <mergeCell ref="BU119:CC119"/>
    <mergeCell ref="BU120:CC120"/>
    <mergeCell ref="T122:V122"/>
    <mergeCell ref="L123:Q123"/>
    <mergeCell ref="R123:S123"/>
    <mergeCell ref="T123:V123"/>
    <mergeCell ref="L124:Q124"/>
    <mergeCell ref="R124:S125"/>
    <mergeCell ref="T124:V124"/>
    <mergeCell ref="L125:Q125"/>
    <mergeCell ref="T125:V125"/>
    <mergeCell ref="W122:AA122"/>
    <mergeCell ref="AB122:AJ122"/>
    <mergeCell ref="W123:AA123"/>
    <mergeCell ref="BL117:BL120"/>
    <mergeCell ref="BM117:BM120"/>
    <mergeCell ref="AT123:BB123"/>
    <mergeCell ref="BC123:BE123"/>
    <mergeCell ref="BF123:BK123"/>
    <mergeCell ref="BL123:BT123"/>
    <mergeCell ref="BX124:CC124"/>
    <mergeCell ref="W125:AA125"/>
    <mergeCell ref="AK125:AM125"/>
    <mergeCell ref="AN125:AS125"/>
    <mergeCell ref="BC125:BE125"/>
    <mergeCell ref="BF125:BK125"/>
    <mergeCell ref="BL113:BL116"/>
    <mergeCell ref="BM113:BM116"/>
    <mergeCell ref="P113:P116"/>
    <mergeCell ref="Q113:Q116"/>
    <mergeCell ref="AB113:AB116"/>
    <mergeCell ref="AC113:AC116"/>
    <mergeCell ref="AK113:AK116"/>
    <mergeCell ref="AL113:AL116"/>
    <mergeCell ref="J113:J116"/>
    <mergeCell ref="K113:K116"/>
    <mergeCell ref="L113:L116"/>
    <mergeCell ref="M113:M116"/>
    <mergeCell ref="N113:N116"/>
    <mergeCell ref="O113:O116"/>
    <mergeCell ref="R113:R116"/>
    <mergeCell ref="P127:P129"/>
    <mergeCell ref="Q127:Q129"/>
    <mergeCell ref="R127:R129"/>
    <mergeCell ref="W127:W129"/>
    <mergeCell ref="S127:S129"/>
    <mergeCell ref="T127:T129"/>
    <mergeCell ref="U127:U129"/>
    <mergeCell ref="V127:V129"/>
    <mergeCell ref="AU127:AU129"/>
    <mergeCell ref="AV127:BB127"/>
    <mergeCell ref="BC127:BC129"/>
    <mergeCell ref="BD127:BD129"/>
    <mergeCell ref="BE127:BK127"/>
    <mergeCell ref="AV128:AV129"/>
    <mergeCell ref="AW128:AZ128"/>
    <mergeCell ref="W124:AA124"/>
    <mergeCell ref="X127:Y127"/>
    <mergeCell ref="R117:R120"/>
    <mergeCell ref="P117:P120"/>
    <mergeCell ref="Q117:Q120"/>
    <mergeCell ref="AB117:AB120"/>
    <mergeCell ref="AC117:AC120"/>
    <mergeCell ref="AK117:AK120"/>
    <mergeCell ref="AL117:AL120"/>
    <mergeCell ref="J109:J112"/>
    <mergeCell ref="K109:K112"/>
    <mergeCell ref="L109:L112"/>
    <mergeCell ref="M109:M112"/>
    <mergeCell ref="N109:N112"/>
    <mergeCell ref="O109:O112"/>
    <mergeCell ref="AT105:AT108"/>
    <mergeCell ref="AU105:AU108"/>
    <mergeCell ref="BC105:BC108"/>
    <mergeCell ref="BD105:BD108"/>
    <mergeCell ref="AU113:AU116"/>
    <mergeCell ref="BC113:BC116"/>
    <mergeCell ref="BD113:BD116"/>
    <mergeCell ref="P105:P108"/>
    <mergeCell ref="Q105:Q108"/>
    <mergeCell ref="AB105:AB108"/>
    <mergeCell ref="AC105:AC108"/>
    <mergeCell ref="AK105:AK108"/>
    <mergeCell ref="AL105:AL108"/>
    <mergeCell ref="J105:J108"/>
    <mergeCell ref="K105:K108"/>
    <mergeCell ref="L105:L108"/>
    <mergeCell ref="M105:M108"/>
    <mergeCell ref="N105:N108"/>
    <mergeCell ref="O105:O108"/>
    <mergeCell ref="AT109:AT112"/>
    <mergeCell ref="AU109:AU112"/>
    <mergeCell ref="BC109:BC112"/>
    <mergeCell ref="BD109:BD112"/>
    <mergeCell ref="BL109:BL112"/>
    <mergeCell ref="P109:P112"/>
    <mergeCell ref="Q109:Q112"/>
    <mergeCell ref="R105:R108"/>
    <mergeCell ref="R109:R112"/>
    <mergeCell ref="BU97:CC97"/>
    <mergeCell ref="BU98:CC98"/>
    <mergeCell ref="BU99:CC99"/>
    <mergeCell ref="BU100:CC100"/>
    <mergeCell ref="BU101:CC101"/>
    <mergeCell ref="BU102:CC102"/>
    <mergeCell ref="BU103:CC103"/>
    <mergeCell ref="BU104:CC104"/>
    <mergeCell ref="BU105:CC105"/>
    <mergeCell ref="BU106:CC106"/>
    <mergeCell ref="BU107:CC107"/>
    <mergeCell ref="BU108:CC108"/>
    <mergeCell ref="BU109:CC109"/>
    <mergeCell ref="BU110:CC110"/>
    <mergeCell ref="BU111:CC111"/>
    <mergeCell ref="BU112:CC112"/>
    <mergeCell ref="AT101:AT104"/>
    <mergeCell ref="BL105:BL108"/>
    <mergeCell ref="BM105:BM108"/>
    <mergeCell ref="BM109:BM112"/>
    <mergeCell ref="AU101:AU104"/>
    <mergeCell ref="BC101:BC104"/>
    <mergeCell ref="J101:J104"/>
    <mergeCell ref="K101:K104"/>
    <mergeCell ref="L101:L104"/>
    <mergeCell ref="M101:M104"/>
    <mergeCell ref="N101:N104"/>
    <mergeCell ref="O101:O104"/>
    <mergeCell ref="AT97:AT100"/>
    <mergeCell ref="AU97:AU100"/>
    <mergeCell ref="BC97:BC100"/>
    <mergeCell ref="BD97:BD100"/>
    <mergeCell ref="BL97:BL100"/>
    <mergeCell ref="BM97:BM100"/>
    <mergeCell ref="P97:P100"/>
    <mergeCell ref="Q97:Q100"/>
    <mergeCell ref="AB97:AB100"/>
    <mergeCell ref="AC97:AC100"/>
    <mergeCell ref="AK97:AK100"/>
    <mergeCell ref="AL97:AL100"/>
    <mergeCell ref="J97:J100"/>
    <mergeCell ref="K97:K100"/>
    <mergeCell ref="L97:L100"/>
    <mergeCell ref="M97:M100"/>
    <mergeCell ref="N97:N100"/>
    <mergeCell ref="O97:O100"/>
    <mergeCell ref="P101:P104"/>
    <mergeCell ref="Q101:Q104"/>
    <mergeCell ref="AB101:AB104"/>
    <mergeCell ref="AC101:AC104"/>
    <mergeCell ref="AK101:AK104"/>
    <mergeCell ref="AL101:AL104"/>
    <mergeCell ref="BU89:CC89"/>
    <mergeCell ref="BU90:CC90"/>
    <mergeCell ref="BU91:CC91"/>
    <mergeCell ref="BU92:CC92"/>
    <mergeCell ref="J93:J96"/>
    <mergeCell ref="K93:K96"/>
    <mergeCell ref="L93:L96"/>
    <mergeCell ref="M93:M96"/>
    <mergeCell ref="N93:N96"/>
    <mergeCell ref="O93:O96"/>
    <mergeCell ref="AT89:AT92"/>
    <mergeCell ref="AU89:AU92"/>
    <mergeCell ref="BC89:BC92"/>
    <mergeCell ref="BD89:BD92"/>
    <mergeCell ref="BL89:BL92"/>
    <mergeCell ref="BM89:BM92"/>
    <mergeCell ref="P89:P92"/>
    <mergeCell ref="Q89:Q92"/>
    <mergeCell ref="AB89:AB92"/>
    <mergeCell ref="AC89:AC92"/>
    <mergeCell ref="AK89:AK92"/>
    <mergeCell ref="AL89:AL92"/>
    <mergeCell ref="BU93:CC93"/>
    <mergeCell ref="BU94:CC94"/>
    <mergeCell ref="BU95:CC95"/>
    <mergeCell ref="BU96:CC96"/>
    <mergeCell ref="J89:J92"/>
    <mergeCell ref="K89:K92"/>
    <mergeCell ref="L89:L92"/>
    <mergeCell ref="M89:M92"/>
    <mergeCell ref="N89:N92"/>
    <mergeCell ref="O89:O92"/>
    <mergeCell ref="AT85:AT88"/>
    <mergeCell ref="AU85:AU88"/>
    <mergeCell ref="BC85:BC88"/>
    <mergeCell ref="BD85:BD88"/>
    <mergeCell ref="BL85:BL88"/>
    <mergeCell ref="BM85:BM88"/>
    <mergeCell ref="P85:P88"/>
    <mergeCell ref="Q85:Q88"/>
    <mergeCell ref="AB85:AB88"/>
    <mergeCell ref="AC85:AC88"/>
    <mergeCell ref="AK85:AK88"/>
    <mergeCell ref="AL85:AL88"/>
    <mergeCell ref="AT93:AT96"/>
    <mergeCell ref="AU93:AU96"/>
    <mergeCell ref="BC93:BC96"/>
    <mergeCell ref="BD93:BD96"/>
    <mergeCell ref="BL93:BL96"/>
    <mergeCell ref="BM93:BM96"/>
    <mergeCell ref="P93:P96"/>
    <mergeCell ref="Q93:Q96"/>
    <mergeCell ref="AB93:AB96"/>
    <mergeCell ref="AC93:AC96"/>
    <mergeCell ref="AK93:AK96"/>
    <mergeCell ref="AL93:AL96"/>
    <mergeCell ref="BU81:CC81"/>
    <mergeCell ref="BU82:CC82"/>
    <mergeCell ref="BU83:CC83"/>
    <mergeCell ref="BU84:CC84"/>
    <mergeCell ref="J85:J88"/>
    <mergeCell ref="K85:K88"/>
    <mergeCell ref="L85:L88"/>
    <mergeCell ref="M85:M88"/>
    <mergeCell ref="N85:N88"/>
    <mergeCell ref="O85:O88"/>
    <mergeCell ref="AT81:AT84"/>
    <mergeCell ref="AU81:AU84"/>
    <mergeCell ref="BC81:BC84"/>
    <mergeCell ref="BD81:BD84"/>
    <mergeCell ref="BL81:BL84"/>
    <mergeCell ref="BM81:BM84"/>
    <mergeCell ref="P81:P84"/>
    <mergeCell ref="Q81:Q84"/>
    <mergeCell ref="AB81:AB84"/>
    <mergeCell ref="AC81:AC84"/>
    <mergeCell ref="AK81:AK84"/>
    <mergeCell ref="AL81:AL84"/>
    <mergeCell ref="BU85:CC85"/>
    <mergeCell ref="BU86:CC86"/>
    <mergeCell ref="BU87:CC87"/>
    <mergeCell ref="BU88:CC88"/>
    <mergeCell ref="J81:J84"/>
    <mergeCell ref="K81:K84"/>
    <mergeCell ref="L81:L84"/>
    <mergeCell ref="M81:M84"/>
    <mergeCell ref="N81:N84"/>
    <mergeCell ref="O81:O84"/>
    <mergeCell ref="BU73:CC73"/>
    <mergeCell ref="BU74:CC74"/>
    <mergeCell ref="BU75:CC75"/>
    <mergeCell ref="BU76:CC76"/>
    <mergeCell ref="J77:J80"/>
    <mergeCell ref="K77:K80"/>
    <mergeCell ref="L77:L80"/>
    <mergeCell ref="M77:M80"/>
    <mergeCell ref="N77:N80"/>
    <mergeCell ref="O77:O80"/>
    <mergeCell ref="AT73:AT76"/>
    <mergeCell ref="AU73:AU76"/>
    <mergeCell ref="BC73:BC76"/>
    <mergeCell ref="BD73:BD76"/>
    <mergeCell ref="BL73:BL76"/>
    <mergeCell ref="BM73:BM76"/>
    <mergeCell ref="P73:P76"/>
    <mergeCell ref="Q73:Q76"/>
    <mergeCell ref="AB73:AB76"/>
    <mergeCell ref="AC73:AC76"/>
    <mergeCell ref="AK73:AK76"/>
    <mergeCell ref="AL73:AL76"/>
    <mergeCell ref="BU77:CC77"/>
    <mergeCell ref="BU78:CC78"/>
    <mergeCell ref="BU79:CC79"/>
    <mergeCell ref="BU80:CC80"/>
    <mergeCell ref="J73:J76"/>
    <mergeCell ref="K73:K76"/>
    <mergeCell ref="L73:L76"/>
    <mergeCell ref="M73:M76"/>
    <mergeCell ref="N73:N76"/>
    <mergeCell ref="O73:O76"/>
    <mergeCell ref="AT69:AT72"/>
    <mergeCell ref="AU69:AU72"/>
    <mergeCell ref="BC69:BC72"/>
    <mergeCell ref="BD69:BD72"/>
    <mergeCell ref="BL69:BL72"/>
    <mergeCell ref="BM69:BM72"/>
    <mergeCell ref="P69:P72"/>
    <mergeCell ref="Q69:Q72"/>
    <mergeCell ref="AB69:AB72"/>
    <mergeCell ref="AC69:AC72"/>
    <mergeCell ref="AK69:AK72"/>
    <mergeCell ref="AL69:AL72"/>
    <mergeCell ref="AT77:AT80"/>
    <mergeCell ref="AU77:AU80"/>
    <mergeCell ref="BC77:BC80"/>
    <mergeCell ref="BD77:BD80"/>
    <mergeCell ref="BL77:BL80"/>
    <mergeCell ref="BM77:BM80"/>
    <mergeCell ref="P77:P80"/>
    <mergeCell ref="Q77:Q80"/>
    <mergeCell ref="AB77:AB80"/>
    <mergeCell ref="AC77:AC80"/>
    <mergeCell ref="AK77:AK80"/>
    <mergeCell ref="AL77:AL80"/>
    <mergeCell ref="BU65:CC65"/>
    <mergeCell ref="BU66:CC66"/>
    <mergeCell ref="BU67:CC67"/>
    <mergeCell ref="BU68:CC68"/>
    <mergeCell ref="J69:J72"/>
    <mergeCell ref="K69:K72"/>
    <mergeCell ref="L69:L72"/>
    <mergeCell ref="M69:M72"/>
    <mergeCell ref="N69:N72"/>
    <mergeCell ref="O69:O72"/>
    <mergeCell ref="AT65:AT68"/>
    <mergeCell ref="AU65:AU68"/>
    <mergeCell ref="BC65:BC68"/>
    <mergeCell ref="BD65:BD68"/>
    <mergeCell ref="BL65:BL68"/>
    <mergeCell ref="BM65:BM68"/>
    <mergeCell ref="P65:P68"/>
    <mergeCell ref="Q65:Q68"/>
    <mergeCell ref="AB65:AB68"/>
    <mergeCell ref="AC65:AC68"/>
    <mergeCell ref="AK65:AK68"/>
    <mergeCell ref="AL65:AL68"/>
    <mergeCell ref="BU69:CC69"/>
    <mergeCell ref="BU70:CC70"/>
    <mergeCell ref="BU71:CC71"/>
    <mergeCell ref="BU72:CC72"/>
    <mergeCell ref="J65:J68"/>
    <mergeCell ref="K65:K68"/>
    <mergeCell ref="L65:L68"/>
    <mergeCell ref="M65:M68"/>
    <mergeCell ref="N65:N68"/>
    <mergeCell ref="O65:O68"/>
    <mergeCell ref="BU43:CC43"/>
    <mergeCell ref="BU44:CC44"/>
    <mergeCell ref="BU45:CC45"/>
    <mergeCell ref="J61:J64"/>
    <mergeCell ref="K61:K64"/>
    <mergeCell ref="L61:L64"/>
    <mergeCell ref="M61:M64"/>
    <mergeCell ref="N61:N64"/>
    <mergeCell ref="O61:O64"/>
    <mergeCell ref="AT57:AT60"/>
    <mergeCell ref="AU57:AU60"/>
    <mergeCell ref="BC57:BC60"/>
    <mergeCell ref="BD57:BD60"/>
    <mergeCell ref="BL57:BL60"/>
    <mergeCell ref="BM57:BM60"/>
    <mergeCell ref="P57:P60"/>
    <mergeCell ref="Q57:Q60"/>
    <mergeCell ref="AB57:AB60"/>
    <mergeCell ref="AC57:AC60"/>
    <mergeCell ref="W48:AA48"/>
    <mergeCell ref="AB48:AJ48"/>
    <mergeCell ref="W53:W55"/>
    <mergeCell ref="X53:Y53"/>
    <mergeCell ref="Z53:AA53"/>
    <mergeCell ref="BL49:BT49"/>
    <mergeCell ref="AB53:AB55"/>
    <mergeCell ref="AT61:AT64"/>
    <mergeCell ref="AU61:AU64"/>
    <mergeCell ref="BC61:BC64"/>
    <mergeCell ref="BD61:BD64"/>
    <mergeCell ref="BL61:BL64"/>
    <mergeCell ref="BM61:BM64"/>
    <mergeCell ref="P61:P64"/>
    <mergeCell ref="Q61:Q64"/>
    <mergeCell ref="AB61:AB64"/>
    <mergeCell ref="AC61:AC64"/>
    <mergeCell ref="AK61:AK64"/>
    <mergeCell ref="AL61:AL64"/>
    <mergeCell ref="BU57:CC57"/>
    <mergeCell ref="BU58:CC58"/>
    <mergeCell ref="BU59:CC59"/>
    <mergeCell ref="BU60:CC60"/>
    <mergeCell ref="BX51:CC51"/>
    <mergeCell ref="BK54:BK55"/>
    <mergeCell ref="BN54:BN55"/>
    <mergeCell ref="BO54:BR54"/>
    <mergeCell ref="BM53:BM55"/>
    <mergeCell ref="BN53:BT53"/>
    <mergeCell ref="BU53:CC55"/>
    <mergeCell ref="AD54:AD55"/>
    <mergeCell ref="AE54:AH54"/>
    <mergeCell ref="AI54:AI55"/>
    <mergeCell ref="AJ54:AJ55"/>
    <mergeCell ref="AM54:AM55"/>
    <mergeCell ref="AN54:AQ54"/>
    <mergeCell ref="AR54:AR55"/>
    <mergeCell ref="AK53:AK55"/>
    <mergeCell ref="AL53:AL55"/>
    <mergeCell ref="AM53:AS53"/>
    <mergeCell ref="AT53:AT55"/>
    <mergeCell ref="AS54:AS55"/>
    <mergeCell ref="BL53:BL55"/>
    <mergeCell ref="K39:K42"/>
    <mergeCell ref="L39:L42"/>
    <mergeCell ref="M39:M42"/>
    <mergeCell ref="N39:N42"/>
    <mergeCell ref="O39:O42"/>
    <mergeCell ref="AK57:AK60"/>
    <mergeCell ref="AL57:AL60"/>
    <mergeCell ref="BU61:CC61"/>
    <mergeCell ref="BU62:CC62"/>
    <mergeCell ref="BU63:CC63"/>
    <mergeCell ref="BU64:CC64"/>
    <mergeCell ref="J57:J60"/>
    <mergeCell ref="K57:K60"/>
    <mergeCell ref="L57:L60"/>
    <mergeCell ref="M57:M60"/>
    <mergeCell ref="N57:N60"/>
    <mergeCell ref="O57:O60"/>
    <mergeCell ref="AT43:AT46"/>
    <mergeCell ref="AU43:AU46"/>
    <mergeCell ref="BC43:BC46"/>
    <mergeCell ref="BD43:BD46"/>
    <mergeCell ref="BL43:BL46"/>
    <mergeCell ref="BM43:BM46"/>
    <mergeCell ref="P43:P46"/>
    <mergeCell ref="Q43:Q46"/>
    <mergeCell ref="AB43:AB46"/>
    <mergeCell ref="AC43:AC46"/>
    <mergeCell ref="T53:T55"/>
    <mergeCell ref="U53:U55"/>
    <mergeCell ref="V53:V55"/>
    <mergeCell ref="AK43:AK46"/>
    <mergeCell ref="AL43:AL46"/>
    <mergeCell ref="BU31:CC31"/>
    <mergeCell ref="BU32:CC32"/>
    <mergeCell ref="BU33:CC33"/>
    <mergeCell ref="BU34:CC34"/>
    <mergeCell ref="BU35:CC35"/>
    <mergeCell ref="BU36:CC36"/>
    <mergeCell ref="BU37:CC37"/>
    <mergeCell ref="BU38:CC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6:CC46"/>
    <mergeCell ref="J39:J42"/>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AT35:AT38"/>
    <mergeCell ref="AU35:AU38"/>
    <mergeCell ref="BC35:BC38"/>
    <mergeCell ref="BD35:BD38"/>
    <mergeCell ref="BL35:BL38"/>
    <mergeCell ref="BM35:BM38"/>
    <mergeCell ref="P35:P38"/>
    <mergeCell ref="Q35:Q38"/>
    <mergeCell ref="AB35:AB38"/>
    <mergeCell ref="AC35:AC38"/>
    <mergeCell ref="AK35:AK38"/>
    <mergeCell ref="AL35:AL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R23:R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R19:R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57:D60"/>
    <mergeCell ref="E57:E60"/>
    <mergeCell ref="F57:F60"/>
    <mergeCell ref="G57:G60"/>
    <mergeCell ref="H57:H60"/>
    <mergeCell ref="I57:I60"/>
    <mergeCell ref="D61:D64"/>
    <mergeCell ref="E61:E64"/>
    <mergeCell ref="F61:F64"/>
    <mergeCell ref="G61:G64"/>
    <mergeCell ref="H61:H64"/>
    <mergeCell ref="I61:I64"/>
    <mergeCell ref="D65:D68"/>
    <mergeCell ref="E65:E68"/>
    <mergeCell ref="F65:F68"/>
    <mergeCell ref="G65:G68"/>
    <mergeCell ref="H65:H68"/>
    <mergeCell ref="I65:I68"/>
    <mergeCell ref="D69:D72"/>
    <mergeCell ref="E69:E72"/>
    <mergeCell ref="F69:F72"/>
    <mergeCell ref="G69:G72"/>
    <mergeCell ref="H69:H72"/>
    <mergeCell ref="I69:I72"/>
    <mergeCell ref="D73:D76"/>
    <mergeCell ref="E73:E76"/>
    <mergeCell ref="F73:F76"/>
    <mergeCell ref="G73:G76"/>
    <mergeCell ref="H73:H76"/>
    <mergeCell ref="I73:I76"/>
    <mergeCell ref="D77:D80"/>
    <mergeCell ref="E77:E80"/>
    <mergeCell ref="F77:F80"/>
    <mergeCell ref="G77:G80"/>
    <mergeCell ref="H77:H80"/>
    <mergeCell ref="I77:I80"/>
    <mergeCell ref="D81:D84"/>
    <mergeCell ref="E81:E84"/>
    <mergeCell ref="F81:F84"/>
    <mergeCell ref="G81:G84"/>
    <mergeCell ref="H81:H84"/>
    <mergeCell ref="I81:I84"/>
    <mergeCell ref="D85:D88"/>
    <mergeCell ref="E85:E88"/>
    <mergeCell ref="F85:F88"/>
    <mergeCell ref="G85:G88"/>
    <mergeCell ref="H85:H88"/>
    <mergeCell ref="I85:I88"/>
    <mergeCell ref="D89:D92"/>
    <mergeCell ref="E89:E92"/>
    <mergeCell ref="F89:F92"/>
    <mergeCell ref="G89:G92"/>
    <mergeCell ref="H89:H92"/>
    <mergeCell ref="I89:I92"/>
    <mergeCell ref="D93:D96"/>
    <mergeCell ref="E93:E96"/>
    <mergeCell ref="F93:F96"/>
    <mergeCell ref="G93:G96"/>
    <mergeCell ref="H93:H96"/>
    <mergeCell ref="I93:I96"/>
    <mergeCell ref="D97:D100"/>
    <mergeCell ref="E97:E100"/>
    <mergeCell ref="F97:F100"/>
    <mergeCell ref="G97:G100"/>
    <mergeCell ref="H97:H100"/>
    <mergeCell ref="I97:I100"/>
    <mergeCell ref="D101:D104"/>
    <mergeCell ref="E101:E104"/>
    <mergeCell ref="F101:F104"/>
    <mergeCell ref="G101:G104"/>
    <mergeCell ref="H101:H104"/>
    <mergeCell ref="I101:I104"/>
    <mergeCell ref="D105:D108"/>
    <mergeCell ref="E105:E108"/>
    <mergeCell ref="F105:F108"/>
    <mergeCell ref="G105:G108"/>
    <mergeCell ref="H105:H108"/>
    <mergeCell ref="I105:I108"/>
    <mergeCell ref="D109:D112"/>
    <mergeCell ref="E109:E112"/>
    <mergeCell ref="F109:F112"/>
    <mergeCell ref="G109:G112"/>
    <mergeCell ref="H109:H112"/>
    <mergeCell ref="I109:I112"/>
    <mergeCell ref="D113:D116"/>
    <mergeCell ref="E113:E116"/>
    <mergeCell ref="F113:F116"/>
    <mergeCell ref="G113:G116"/>
    <mergeCell ref="H113:H116"/>
    <mergeCell ref="I113:I116"/>
    <mergeCell ref="G147:G150"/>
    <mergeCell ref="H147:H150"/>
    <mergeCell ref="I147:I150"/>
    <mergeCell ref="D117:D120"/>
    <mergeCell ref="E117:E120"/>
    <mergeCell ref="F117:F120"/>
    <mergeCell ref="G117:G120"/>
    <mergeCell ref="H117:H120"/>
    <mergeCell ref="I117:I120"/>
    <mergeCell ref="D131:D134"/>
    <mergeCell ref="E131:E134"/>
    <mergeCell ref="F131:F134"/>
    <mergeCell ref="G131:G134"/>
    <mergeCell ref="H131:H134"/>
    <mergeCell ref="I131:I134"/>
    <mergeCell ref="D135:D138"/>
    <mergeCell ref="E135:E138"/>
    <mergeCell ref="F135:F138"/>
    <mergeCell ref="G135:G138"/>
    <mergeCell ref="H135:H138"/>
    <mergeCell ref="I135:I138"/>
    <mergeCell ref="C122:H122"/>
    <mergeCell ref="C123:H123"/>
    <mergeCell ref="C124:H125"/>
    <mergeCell ref="D127:D129"/>
    <mergeCell ref="E127:E129"/>
    <mergeCell ref="F127:F129"/>
    <mergeCell ref="G127:G129"/>
    <mergeCell ref="H127:H129"/>
    <mergeCell ref="I127:I129"/>
    <mergeCell ref="R11:R14"/>
    <mergeCell ref="R15:R18"/>
    <mergeCell ref="D151:D154"/>
    <mergeCell ref="E151:E154"/>
    <mergeCell ref="F151:F154"/>
    <mergeCell ref="G151:G154"/>
    <mergeCell ref="H151:H154"/>
    <mergeCell ref="I151:I154"/>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39:D142"/>
    <mergeCell ref="E139:E142"/>
    <mergeCell ref="F139:F142"/>
    <mergeCell ref="G139:G142"/>
    <mergeCell ref="H139:H142"/>
    <mergeCell ref="I139:I142"/>
    <mergeCell ref="D143:D146"/>
    <mergeCell ref="E143:E146"/>
    <mergeCell ref="F143:F146"/>
    <mergeCell ref="G143:G146"/>
    <mergeCell ref="H143:H146"/>
    <mergeCell ref="I143:I146"/>
    <mergeCell ref="N27:N30"/>
    <mergeCell ref="O27:O30"/>
    <mergeCell ref="D163:D166"/>
    <mergeCell ref="E163:E166"/>
    <mergeCell ref="F163:F166"/>
    <mergeCell ref="G163:G166"/>
    <mergeCell ref="H163:H166"/>
    <mergeCell ref="I163:I166"/>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 ref="V7:V9"/>
    <mergeCell ref="R27:R30"/>
    <mergeCell ref="R31:R34"/>
    <mergeCell ref="R35:R38"/>
    <mergeCell ref="R39:R42"/>
    <mergeCell ref="R43:R46"/>
    <mergeCell ref="R57:R60"/>
    <mergeCell ref="R61:R64"/>
    <mergeCell ref="R65:R68"/>
    <mergeCell ref="R69:R72"/>
    <mergeCell ref="R73:R76"/>
    <mergeCell ref="R77:R80"/>
    <mergeCell ref="R81:R84"/>
    <mergeCell ref="R85:R88"/>
    <mergeCell ref="R89:R92"/>
    <mergeCell ref="R93:R96"/>
    <mergeCell ref="R97:R100"/>
    <mergeCell ref="R101:R104"/>
    <mergeCell ref="R143:R146"/>
    <mergeCell ref="R147:R150"/>
    <mergeCell ref="R151:R154"/>
    <mergeCell ref="R155:R158"/>
    <mergeCell ref="R159:R162"/>
    <mergeCell ref="R163:R166"/>
    <mergeCell ref="C48:H48"/>
    <mergeCell ref="L48:Q48"/>
    <mergeCell ref="R48:S48"/>
    <mergeCell ref="T48:V48"/>
    <mergeCell ref="C49:H49"/>
    <mergeCell ref="L49:Q49"/>
    <mergeCell ref="R49:S49"/>
    <mergeCell ref="T49:V49"/>
    <mergeCell ref="C50:H51"/>
    <mergeCell ref="L50:Q50"/>
    <mergeCell ref="R50:S51"/>
    <mergeCell ref="T50:V50"/>
    <mergeCell ref="L51:Q51"/>
    <mergeCell ref="T51:V51"/>
    <mergeCell ref="D53:D55"/>
    <mergeCell ref="E53:E55"/>
    <mergeCell ref="F53:F55"/>
    <mergeCell ref="G53:G55"/>
    <mergeCell ref="H53:H55"/>
    <mergeCell ref="I53:I55"/>
    <mergeCell ref="S53:S55"/>
    <mergeCell ref="L122:Q122"/>
    <mergeCell ref="R122:S122"/>
    <mergeCell ref="D147:D150"/>
    <mergeCell ref="E147:E150"/>
    <mergeCell ref="F147:F150"/>
  </mergeCells>
  <conditionalFormatting sqref="L27 L135 L139 L143 L147 L151 L81 L85 L89 L97 L101 L105 L113 L117 L159 L163 L15 L19">
    <cfRule type="expression" dxfId="222" priority="30">
      <formula>$L15=$M15</formula>
    </cfRule>
  </conditionalFormatting>
  <conditionalFormatting sqref="L61">
    <cfRule type="expression" dxfId="221" priority="25">
      <formula>$L61=$M61</formula>
    </cfRule>
  </conditionalFormatting>
  <conditionalFormatting sqref="L35">
    <cfRule type="expression" dxfId="220" priority="28">
      <formula>$L35=$M35</formula>
    </cfRule>
  </conditionalFormatting>
  <conditionalFormatting sqref="L23">
    <cfRule type="expression" dxfId="219" priority="31">
      <formula>$L23=$M23</formula>
    </cfRule>
  </conditionalFormatting>
  <conditionalFormatting sqref="L31">
    <cfRule type="expression" dxfId="218" priority="29">
      <formula>$L31=$M31</formula>
    </cfRule>
  </conditionalFormatting>
  <conditionalFormatting sqref="L43">
    <cfRule type="expression" dxfId="217" priority="27">
      <formula>$L43=$M43</formula>
    </cfRule>
  </conditionalFormatting>
  <conditionalFormatting sqref="L57">
    <cfRule type="expression" dxfId="216" priority="26">
      <formula>$L57=$M57</formula>
    </cfRule>
  </conditionalFormatting>
  <conditionalFormatting sqref="L69">
    <cfRule type="expression" dxfId="215" priority="23">
      <formula>$L69=$M69</formula>
    </cfRule>
  </conditionalFormatting>
  <conditionalFormatting sqref="L131">
    <cfRule type="expression" dxfId="214" priority="18">
      <formula>$L131=$M131</formula>
    </cfRule>
  </conditionalFormatting>
  <conditionalFormatting sqref="L65">
    <cfRule type="expression" dxfId="213" priority="24">
      <formula>$L65=$M65</formula>
    </cfRule>
  </conditionalFormatting>
  <conditionalFormatting sqref="L73">
    <cfRule type="expression" dxfId="212" priority="22">
      <formula>$L73=$M73</formula>
    </cfRule>
  </conditionalFormatting>
  <conditionalFormatting sqref="L77">
    <cfRule type="expression" dxfId="211" priority="21">
      <formula>$L77=$M77</formula>
    </cfRule>
  </conditionalFormatting>
  <conditionalFormatting sqref="L93">
    <cfRule type="expression" dxfId="210" priority="20">
      <formula>$L93=$M93</formula>
    </cfRule>
  </conditionalFormatting>
  <conditionalFormatting sqref="L109">
    <cfRule type="expression" dxfId="209" priority="19">
      <formula>$L109=$M109</formula>
    </cfRule>
  </conditionalFormatting>
  <conditionalFormatting sqref="L155">
    <cfRule type="expression" dxfId="208" priority="17">
      <formula>$L155=$M155</formula>
    </cfRule>
  </conditionalFormatting>
  <conditionalFormatting sqref="L11">
    <cfRule type="expression" dxfId="207" priority="2">
      <formula>$L11=$M11</formula>
    </cfRule>
  </conditionalFormatting>
  <conditionalFormatting sqref="L39">
    <cfRule type="expression" dxfId="206"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66" man="1"/>
    <brk id="27" max="1048575" man="1"/>
    <brk id="45" max="166" man="1"/>
    <brk id="63" max="166"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T11:T46 T57:T120 T131:T166</xm:sqref>
        </x14:dataValidation>
        <x14:dataValidation type="list" allowBlank="1" showInputMessage="1" showErrorMessage="1">
          <x14:formula1>
            <xm:f>l!$C$3:$C$6</xm:f>
          </x14:formula1>
          <xm:sqref>U11:U46 U57:U120 U131:U166</xm:sqref>
        </x14:dataValidation>
        <x14:dataValidation type="list" allowBlank="1" showInputMessage="1" showErrorMessage="1">
          <x14:formula1>
            <xm:f>l!$E$3:$E$4</xm:f>
          </x14:formula1>
          <xm:sqref>V11:V46 V57:V120 V131:V166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C133"/>
  <sheetViews>
    <sheetView showZeros="0" view="pageBreakPre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734" t="s">
        <v>2880</v>
      </c>
      <c r="M2" s="735"/>
      <c r="N2" s="735"/>
      <c r="O2" s="735"/>
      <c r="P2" s="735"/>
      <c r="Q2" s="736"/>
      <c r="R2" s="435" t="s">
        <v>0</v>
      </c>
      <c r="S2" s="436"/>
      <c r="T2" s="443" t="s">
        <v>1</v>
      </c>
      <c r="U2" s="444"/>
      <c r="V2" s="445"/>
      <c r="W2" s="741" t="str">
        <f>+$L2</f>
        <v>SECRETARÌA DE FRONTERAS Y COOPERACIÓN INTERNACIONAL</v>
      </c>
      <c r="X2" s="742"/>
      <c r="Y2" s="742"/>
      <c r="Z2" s="742"/>
      <c r="AA2" s="743"/>
      <c r="AB2" s="435" t="s">
        <v>0</v>
      </c>
      <c r="AC2" s="431"/>
      <c r="AD2" s="431"/>
      <c r="AE2" s="431"/>
      <c r="AF2" s="431"/>
      <c r="AG2" s="431"/>
      <c r="AH2" s="431"/>
      <c r="AI2" s="431"/>
      <c r="AJ2" s="436"/>
      <c r="AK2" s="597" t="s">
        <v>1</v>
      </c>
      <c r="AL2" s="597"/>
      <c r="AM2" s="597"/>
      <c r="AN2" s="738" t="str">
        <f>+$L2</f>
        <v>SECRETARÌA DE FRONTERAS Y COOPERACIÓN INTERNACIONAL</v>
      </c>
      <c r="AO2" s="739"/>
      <c r="AP2" s="739"/>
      <c r="AQ2" s="739"/>
      <c r="AR2" s="739"/>
      <c r="AS2" s="740"/>
      <c r="AT2" s="435" t="s">
        <v>0</v>
      </c>
      <c r="AU2" s="431"/>
      <c r="AV2" s="431"/>
      <c r="AW2" s="431"/>
      <c r="AX2" s="431"/>
      <c r="AY2" s="431"/>
      <c r="AZ2" s="431"/>
      <c r="BA2" s="431"/>
      <c r="BB2" s="436"/>
      <c r="BC2" s="597" t="s">
        <v>1</v>
      </c>
      <c r="BD2" s="597"/>
      <c r="BE2" s="597"/>
      <c r="BF2" s="737" t="str">
        <f>+$L2</f>
        <v>SECRETARÌA DE FRONTERAS Y COOPERACIÓN INTERNACIONAL</v>
      </c>
      <c r="BG2" s="737"/>
      <c r="BH2" s="737"/>
      <c r="BI2" s="737"/>
      <c r="BJ2" s="737"/>
      <c r="BK2" s="737"/>
      <c r="BL2" s="435" t="s">
        <v>0</v>
      </c>
      <c r="BM2" s="431"/>
      <c r="BN2" s="431"/>
      <c r="BO2" s="431"/>
      <c r="BP2" s="431"/>
      <c r="BQ2" s="431"/>
      <c r="BR2" s="431"/>
      <c r="BS2" s="431"/>
      <c r="BT2" s="436"/>
      <c r="BU2" s="597" t="s">
        <v>1</v>
      </c>
      <c r="BV2" s="597"/>
      <c r="BW2" s="597"/>
      <c r="BX2" s="737" t="str">
        <f>+$L2</f>
        <v>SECRETARÌA DE FRONTERAS Y COOPERACIÓN INTERNACIONAL</v>
      </c>
      <c r="BY2" s="737"/>
      <c r="BZ2" s="737"/>
      <c r="CA2" s="737"/>
      <c r="CB2" s="737"/>
      <c r="CC2" s="737"/>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710" t="s">
        <v>862</v>
      </c>
      <c r="M4" s="711"/>
      <c r="N4" s="711"/>
      <c r="O4" s="711"/>
      <c r="P4" s="711"/>
      <c r="Q4" s="712"/>
      <c r="R4" s="439" t="s">
        <v>3831</v>
      </c>
      <c r="S4" s="440"/>
      <c r="T4" s="443" t="s">
        <v>1680</v>
      </c>
      <c r="U4" s="444"/>
      <c r="V4" s="445"/>
      <c r="W4" s="731" t="str">
        <f>+$L4</f>
        <v xml:space="preserve">3. Gobernanza </v>
      </c>
      <c r="X4" s="732"/>
      <c r="Y4" s="732"/>
      <c r="Z4" s="732"/>
      <c r="AA4" s="733"/>
      <c r="AB4" s="439" t="s">
        <v>3831</v>
      </c>
      <c r="AC4" s="433"/>
      <c r="AD4" s="433"/>
      <c r="AE4" s="433"/>
      <c r="AF4" s="433"/>
      <c r="AG4" s="433"/>
      <c r="AH4" s="433"/>
      <c r="AI4" s="433"/>
      <c r="AJ4" s="440"/>
      <c r="AK4" s="597" t="s">
        <v>1672</v>
      </c>
      <c r="AL4" s="597"/>
      <c r="AM4" s="597"/>
      <c r="AN4" s="710" t="str">
        <f>+$L4</f>
        <v xml:space="preserve">3. Gobernanza </v>
      </c>
      <c r="AO4" s="711"/>
      <c r="AP4" s="711"/>
      <c r="AQ4" s="711"/>
      <c r="AR4" s="711"/>
      <c r="AS4" s="712"/>
      <c r="AT4" s="439" t="s">
        <v>3831</v>
      </c>
      <c r="AU4" s="433"/>
      <c r="AV4" s="433"/>
      <c r="AW4" s="433"/>
      <c r="AX4" s="433"/>
      <c r="AY4" s="433"/>
      <c r="AZ4" s="433"/>
      <c r="BA4" s="433"/>
      <c r="BB4" s="440"/>
      <c r="BC4" s="597" t="s">
        <v>1672</v>
      </c>
      <c r="BD4" s="597"/>
      <c r="BE4" s="597"/>
      <c r="BF4" s="713" t="str">
        <f>+$L4</f>
        <v xml:space="preserve">3. Gobernanza </v>
      </c>
      <c r="BG4" s="713"/>
      <c r="BH4" s="713"/>
      <c r="BI4" s="713"/>
      <c r="BJ4" s="713"/>
      <c r="BK4" s="713"/>
      <c r="BL4" s="439" t="s">
        <v>3831</v>
      </c>
      <c r="BM4" s="433"/>
      <c r="BN4" s="433"/>
      <c r="BO4" s="433"/>
      <c r="BP4" s="433"/>
      <c r="BQ4" s="433"/>
      <c r="BR4" s="433"/>
      <c r="BS4" s="433"/>
      <c r="BT4" s="440"/>
      <c r="BU4" s="597" t="s">
        <v>1672</v>
      </c>
      <c r="BV4" s="597"/>
      <c r="BW4" s="597"/>
      <c r="BX4" s="713" t="str">
        <f>+$L4</f>
        <v xml:space="preserve">3. Gobernanza </v>
      </c>
      <c r="BY4" s="713"/>
      <c r="BZ4" s="713"/>
      <c r="CA4" s="713"/>
      <c r="CB4" s="713"/>
      <c r="CC4" s="713"/>
    </row>
    <row r="5" spans="1:81" s="62" customFormat="1" ht="16.2" customHeight="1" x14ac:dyDescent="0.3">
      <c r="A5" s="38"/>
      <c r="B5" s="596"/>
      <c r="C5" s="434"/>
      <c r="D5" s="434"/>
      <c r="E5" s="434"/>
      <c r="F5" s="434"/>
      <c r="G5" s="434"/>
      <c r="H5" s="434"/>
      <c r="I5" s="243"/>
      <c r="J5" s="279" t="s">
        <v>1675</v>
      </c>
      <c r="K5" s="279"/>
      <c r="L5" s="409" t="s">
        <v>886</v>
      </c>
      <c r="M5" s="410"/>
      <c r="N5" s="410"/>
      <c r="O5" s="410"/>
      <c r="P5" s="410"/>
      <c r="Q5" s="411"/>
      <c r="R5" s="441"/>
      <c r="S5" s="442"/>
      <c r="T5" s="443" t="s">
        <v>1681</v>
      </c>
      <c r="U5" s="444"/>
      <c r="V5" s="445"/>
      <c r="W5" s="427" t="str">
        <f>+$L5</f>
        <v>3.2 Más Oportunidades con la cooperación para el desarrollo y la integración fronteriza.</v>
      </c>
      <c r="X5" s="428"/>
      <c r="Y5" s="428"/>
      <c r="Z5" s="428"/>
      <c r="AA5" s="429"/>
      <c r="AB5" s="441"/>
      <c r="AC5" s="434"/>
      <c r="AD5" s="434"/>
      <c r="AE5" s="434"/>
      <c r="AF5" s="434"/>
      <c r="AG5" s="434"/>
      <c r="AH5" s="434"/>
      <c r="AI5" s="434"/>
      <c r="AJ5" s="442"/>
      <c r="AK5" s="597" t="s">
        <v>1675</v>
      </c>
      <c r="AL5" s="597"/>
      <c r="AM5" s="597"/>
      <c r="AN5" s="409" t="str">
        <f>+$L5</f>
        <v>3.2 Más Oportunidades con la cooperación para el desarrollo y la integración fronteriza.</v>
      </c>
      <c r="AO5" s="410"/>
      <c r="AP5" s="410"/>
      <c r="AQ5" s="410"/>
      <c r="AR5" s="410"/>
      <c r="AS5" s="411"/>
      <c r="AT5" s="441"/>
      <c r="AU5" s="434"/>
      <c r="AV5" s="434"/>
      <c r="AW5" s="434"/>
      <c r="AX5" s="434"/>
      <c r="AY5" s="434"/>
      <c r="AZ5" s="434"/>
      <c r="BA5" s="434"/>
      <c r="BB5" s="442"/>
      <c r="BC5" s="597" t="s">
        <v>1675</v>
      </c>
      <c r="BD5" s="597"/>
      <c r="BE5" s="597"/>
      <c r="BF5" s="603" t="str">
        <f>+$L5</f>
        <v>3.2 Más Oportunidades con la cooperación para el desarrollo y la integración fronteriza.</v>
      </c>
      <c r="BG5" s="603"/>
      <c r="BH5" s="603"/>
      <c r="BI5" s="603"/>
      <c r="BJ5" s="603"/>
      <c r="BK5" s="603"/>
      <c r="BL5" s="441"/>
      <c r="BM5" s="434"/>
      <c r="BN5" s="434"/>
      <c r="BO5" s="434"/>
      <c r="BP5" s="434"/>
      <c r="BQ5" s="434"/>
      <c r="BR5" s="434"/>
      <c r="BS5" s="434"/>
      <c r="BT5" s="442"/>
      <c r="BU5" s="597" t="s">
        <v>1675</v>
      </c>
      <c r="BV5" s="597"/>
      <c r="BW5" s="597"/>
      <c r="BX5" s="603" t="str">
        <f>+$L5</f>
        <v>3.2 Más Oportunidades con la cooperación para el desarrollo y la integración fronteriza.</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887</v>
      </c>
      <c r="C11" s="700" t="s">
        <v>890</v>
      </c>
      <c r="D11" s="608"/>
      <c r="E11" s="611"/>
      <c r="F11" s="611"/>
      <c r="G11" s="611"/>
      <c r="H11" s="611"/>
      <c r="I11" s="611"/>
      <c r="J11" s="485">
        <v>577</v>
      </c>
      <c r="K11" s="488" t="str">
        <f>+Metas!K660</f>
        <v xml:space="preserve">Estrategia de promoción internacional para inversión en la región </v>
      </c>
      <c r="L11" s="473"/>
      <c r="M11" s="476">
        <f>SUM(N11:Q11)</f>
        <v>0</v>
      </c>
      <c r="N11" s="479"/>
      <c r="O11" s="482"/>
      <c r="P11" s="520"/>
      <c r="Q11" s="523"/>
      <c r="R11" s="403">
        <f>+$J11</f>
        <v>577</v>
      </c>
      <c r="S11" s="253"/>
      <c r="T11" s="260"/>
      <c r="U11" s="260"/>
      <c r="V11" s="260"/>
      <c r="W11" s="42"/>
      <c r="X11" s="34"/>
      <c r="Y11" s="34"/>
      <c r="Z11" s="34"/>
      <c r="AA11" s="34"/>
      <c r="AB11" s="403">
        <f>+$J11</f>
        <v>577</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577</v>
      </c>
      <c r="AL11" s="494">
        <f>+N11</f>
        <v>0</v>
      </c>
      <c r="AM11" s="48">
        <f>SUM(AN11:AS11)</f>
        <v>0</v>
      </c>
      <c r="AN11" s="39"/>
      <c r="AO11" s="39"/>
      <c r="AP11" s="39"/>
      <c r="AQ11" s="39"/>
      <c r="AR11" s="39"/>
      <c r="AS11" s="39"/>
      <c r="AT11" s="403">
        <f>+$J11</f>
        <v>577</v>
      </c>
      <c r="AU11" s="500">
        <f>+O11</f>
        <v>0</v>
      </c>
      <c r="AV11" s="48">
        <f>SUM(AW11:BB11)</f>
        <v>0</v>
      </c>
      <c r="AW11" s="39"/>
      <c r="AX11" s="39"/>
      <c r="AY11" s="39"/>
      <c r="AZ11" s="39"/>
      <c r="BA11" s="39"/>
      <c r="BB11" s="39"/>
      <c r="BC11" s="403">
        <f>+$J11</f>
        <v>577</v>
      </c>
      <c r="BD11" s="497">
        <f>+P11</f>
        <v>0</v>
      </c>
      <c r="BE11" s="48">
        <f>SUM(BF11:BK11)</f>
        <v>0</v>
      </c>
      <c r="BF11" s="39"/>
      <c r="BG11" s="39"/>
      <c r="BH11" s="39"/>
      <c r="BI11" s="39"/>
      <c r="BJ11" s="39"/>
      <c r="BK11" s="39"/>
      <c r="BL11" s="403">
        <f>+$J11</f>
        <v>577</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85" si="2">SUM(AN12:AS12)</f>
        <v>0</v>
      </c>
      <c r="AN12" s="40"/>
      <c r="AO12" s="40"/>
      <c r="AP12" s="40"/>
      <c r="AQ12" s="40"/>
      <c r="AR12" s="40"/>
      <c r="AS12" s="40"/>
      <c r="AT12" s="404"/>
      <c r="AU12" s="501"/>
      <c r="AV12" s="49">
        <f t="shared" ref="AV12:AV85" si="3">SUM(AW12:BB12)</f>
        <v>0</v>
      </c>
      <c r="AW12" s="40"/>
      <c r="AX12" s="40"/>
      <c r="AY12" s="40"/>
      <c r="AZ12" s="40"/>
      <c r="BA12" s="40"/>
      <c r="BB12" s="40"/>
      <c r="BC12" s="404"/>
      <c r="BD12" s="498"/>
      <c r="BE12" s="49">
        <f t="shared" ref="BE12:BE85" si="4">SUM(BF12:BK12)</f>
        <v>0</v>
      </c>
      <c r="BF12" s="40"/>
      <c r="BG12" s="40"/>
      <c r="BH12" s="40"/>
      <c r="BI12" s="40"/>
      <c r="BJ12" s="40"/>
      <c r="BK12" s="40"/>
      <c r="BL12" s="404"/>
      <c r="BM12" s="492"/>
      <c r="BN12" s="49">
        <f t="shared" ref="BN12:BN8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578</v>
      </c>
      <c r="K15" s="488" t="str">
        <f>+Metas!K661</f>
        <v xml:space="preserve">Directorio empresarial e institucional con base e interés en la región </v>
      </c>
      <c r="L15" s="473"/>
      <c r="M15" s="476">
        <f>SUM(N15:Q15)</f>
        <v>0</v>
      </c>
      <c r="N15" s="479"/>
      <c r="O15" s="482"/>
      <c r="P15" s="520"/>
      <c r="Q15" s="523"/>
      <c r="R15" s="403">
        <f>+$J15</f>
        <v>578</v>
      </c>
      <c r="S15" s="253"/>
      <c r="T15" s="260"/>
      <c r="U15" s="260"/>
      <c r="V15" s="260"/>
      <c r="W15" s="42"/>
      <c r="X15" s="34"/>
      <c r="Y15" s="34"/>
      <c r="Z15" s="34"/>
      <c r="AA15" s="34"/>
      <c r="AB15" s="403">
        <f>+$J15</f>
        <v>578</v>
      </c>
      <c r="AC15" s="526">
        <f>+L15</f>
        <v>0</v>
      </c>
      <c r="AD15" s="54">
        <f>+AM15+AV15+BE15+BN15</f>
        <v>0</v>
      </c>
      <c r="AE15" s="54">
        <f t="shared" si="0"/>
        <v>0</v>
      </c>
      <c r="AF15" s="54">
        <f t="shared" si="0"/>
        <v>0</v>
      </c>
      <c r="AG15" s="54">
        <f t="shared" si="0"/>
        <v>0</v>
      </c>
      <c r="AH15" s="54">
        <f t="shared" si="0"/>
        <v>0</v>
      </c>
      <c r="AI15" s="54">
        <f t="shared" si="0"/>
        <v>0</v>
      </c>
      <c r="AJ15" s="54">
        <f t="shared" si="0"/>
        <v>0</v>
      </c>
      <c r="AK15" s="403">
        <f>+$J15</f>
        <v>578</v>
      </c>
      <c r="AL15" s="494">
        <f>+N15</f>
        <v>0</v>
      </c>
      <c r="AM15" s="48">
        <f t="shared" si="2"/>
        <v>0</v>
      </c>
      <c r="AN15" s="39"/>
      <c r="AO15" s="39"/>
      <c r="AP15" s="39"/>
      <c r="AQ15" s="39"/>
      <c r="AR15" s="39"/>
      <c r="AS15" s="39"/>
      <c r="AT15" s="403">
        <f>+$J15</f>
        <v>578</v>
      </c>
      <c r="AU15" s="500">
        <f>+O15</f>
        <v>0</v>
      </c>
      <c r="AV15" s="48">
        <f t="shared" si="3"/>
        <v>0</v>
      </c>
      <c r="AW15" s="39"/>
      <c r="AX15" s="39"/>
      <c r="AY15" s="39"/>
      <c r="AZ15" s="39"/>
      <c r="BA15" s="39"/>
      <c r="BB15" s="39"/>
      <c r="BC15" s="403">
        <f>+$J15</f>
        <v>578</v>
      </c>
      <c r="BD15" s="497">
        <f>+P15</f>
        <v>0</v>
      </c>
      <c r="BE15" s="48">
        <f t="shared" si="4"/>
        <v>0</v>
      </c>
      <c r="BF15" s="39"/>
      <c r="BG15" s="39"/>
      <c r="BH15" s="39"/>
      <c r="BI15" s="39"/>
      <c r="BJ15" s="39"/>
      <c r="BK15" s="39"/>
      <c r="BL15" s="403">
        <f>+$J15</f>
        <v>578</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2"/>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0" t="s">
        <v>895</v>
      </c>
      <c r="D19" s="608"/>
      <c r="E19" s="611"/>
      <c r="F19" s="611"/>
      <c r="G19" s="611"/>
      <c r="H19" s="611"/>
      <c r="I19" s="611"/>
      <c r="J19" s="485">
        <v>579</v>
      </c>
      <c r="K19" s="488" t="str">
        <f>+Metas!K662</f>
        <v xml:space="preserve">Diagnóstico del empresariado internacional y de la Cooperación Internacional presente en la región </v>
      </c>
      <c r="L19" s="473"/>
      <c r="M19" s="476">
        <f>SUM(N19:Q19)</f>
        <v>0</v>
      </c>
      <c r="N19" s="479"/>
      <c r="O19" s="482"/>
      <c r="P19" s="520"/>
      <c r="Q19" s="523"/>
      <c r="R19" s="403">
        <f>+$J19</f>
        <v>579</v>
      </c>
      <c r="S19" s="253"/>
      <c r="T19" s="260"/>
      <c r="U19" s="260"/>
      <c r="V19" s="260"/>
      <c r="W19" s="42"/>
      <c r="X19" s="34"/>
      <c r="Y19" s="34"/>
      <c r="Z19" s="34"/>
      <c r="AA19" s="34"/>
      <c r="AB19" s="403">
        <f>+$J19</f>
        <v>579</v>
      </c>
      <c r="AC19" s="526">
        <f>+L19</f>
        <v>0</v>
      </c>
      <c r="AD19" s="54">
        <f t="shared" si="6"/>
        <v>0</v>
      </c>
      <c r="AE19" s="54">
        <f t="shared" si="0"/>
        <v>0</v>
      </c>
      <c r="AF19" s="54">
        <f t="shared" si="0"/>
        <v>0</v>
      </c>
      <c r="AG19" s="54">
        <f t="shared" si="0"/>
        <v>0</v>
      </c>
      <c r="AH19" s="54">
        <f t="shared" si="0"/>
        <v>0</v>
      </c>
      <c r="AI19" s="54">
        <f t="shared" si="0"/>
        <v>0</v>
      </c>
      <c r="AJ19" s="54">
        <f t="shared" si="0"/>
        <v>0</v>
      </c>
      <c r="AK19" s="403">
        <f>+$J19</f>
        <v>579</v>
      </c>
      <c r="AL19" s="494">
        <f>+N19</f>
        <v>0</v>
      </c>
      <c r="AM19" s="48">
        <f t="shared" si="2"/>
        <v>0</v>
      </c>
      <c r="AN19" s="39"/>
      <c r="AO19" s="39"/>
      <c r="AP19" s="39"/>
      <c r="AQ19" s="39"/>
      <c r="AR19" s="39"/>
      <c r="AS19" s="39"/>
      <c r="AT19" s="403">
        <f>+$J19</f>
        <v>579</v>
      </c>
      <c r="AU19" s="500">
        <f>+O19</f>
        <v>0</v>
      </c>
      <c r="AV19" s="48">
        <f t="shared" si="3"/>
        <v>0</v>
      </c>
      <c r="AW19" s="39"/>
      <c r="AX19" s="39"/>
      <c r="AY19" s="39"/>
      <c r="AZ19" s="39"/>
      <c r="BA19" s="39"/>
      <c r="BB19" s="39"/>
      <c r="BC19" s="403">
        <f>+$J19</f>
        <v>579</v>
      </c>
      <c r="BD19" s="58">
        <f>+P19</f>
        <v>0</v>
      </c>
      <c r="BE19" s="48">
        <f t="shared" si="4"/>
        <v>0</v>
      </c>
      <c r="BF19" s="39"/>
      <c r="BG19" s="39"/>
      <c r="BH19" s="39"/>
      <c r="BI19" s="39"/>
      <c r="BJ19" s="39"/>
      <c r="BK19" s="39"/>
      <c r="BL19" s="403">
        <f>+$J19</f>
        <v>579</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580</v>
      </c>
      <c r="K23" s="488" t="str">
        <f>+Metas!K663</f>
        <v>Plan de acción para la promoción internacional de la inversión en la región</v>
      </c>
      <c r="L23" s="473"/>
      <c r="M23" s="476">
        <f>SUM(N23:Q23)</f>
        <v>0</v>
      </c>
      <c r="N23" s="479"/>
      <c r="O23" s="482"/>
      <c r="P23" s="520"/>
      <c r="Q23" s="523"/>
      <c r="R23" s="403">
        <f>+$J23</f>
        <v>580</v>
      </c>
      <c r="S23" s="253"/>
      <c r="T23" s="260"/>
      <c r="U23" s="260"/>
      <c r="V23" s="260"/>
      <c r="W23" s="42"/>
      <c r="X23" s="34"/>
      <c r="Y23" s="34"/>
      <c r="Z23" s="34"/>
      <c r="AA23" s="34"/>
      <c r="AB23" s="403">
        <f t="shared" ref="AB23" si="7">+$J23</f>
        <v>580</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580</v>
      </c>
      <c r="AL23" s="494">
        <f>+N23</f>
        <v>0</v>
      </c>
      <c r="AM23" s="48">
        <f t="shared" si="2"/>
        <v>0</v>
      </c>
      <c r="AN23" s="39"/>
      <c r="AO23" s="39"/>
      <c r="AP23" s="39"/>
      <c r="AQ23" s="39"/>
      <c r="AR23" s="39"/>
      <c r="AS23" s="39"/>
      <c r="AT23" s="403">
        <f t="shared" ref="AT23" si="9">+$J23</f>
        <v>580</v>
      </c>
      <c r="AU23" s="500">
        <f>+O23</f>
        <v>0</v>
      </c>
      <c r="AV23" s="48">
        <f t="shared" si="3"/>
        <v>0</v>
      </c>
      <c r="AW23" s="39"/>
      <c r="AX23" s="39"/>
      <c r="AY23" s="39"/>
      <c r="AZ23" s="39"/>
      <c r="BA23" s="39"/>
      <c r="BB23" s="39"/>
      <c r="BC23" s="403">
        <f t="shared" ref="BC23" si="10">+$J23</f>
        <v>580</v>
      </c>
      <c r="BD23" s="58">
        <f>+P23</f>
        <v>0</v>
      </c>
      <c r="BE23" s="48">
        <f t="shared" si="4"/>
        <v>0</v>
      </c>
      <c r="BF23" s="39"/>
      <c r="BG23" s="39"/>
      <c r="BH23" s="39"/>
      <c r="BI23" s="39"/>
      <c r="BJ23" s="39"/>
      <c r="BK23" s="39"/>
      <c r="BL23" s="403">
        <f t="shared" ref="BL23" si="11">+$J23</f>
        <v>580</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2"/>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8" t="s">
        <v>895</v>
      </c>
      <c r="D27" s="608"/>
      <c r="E27" s="611"/>
      <c r="F27" s="611"/>
      <c r="G27" s="611"/>
      <c r="H27" s="611"/>
      <c r="I27" s="611"/>
      <c r="J27" s="485">
        <v>581</v>
      </c>
      <c r="K27" s="488" t="str">
        <f>+Metas!K664</f>
        <v>Plan regional e interactivo de la cooperación con componentes geográficos, sectoriales y poblacionales para el desarrollo y la paz.</v>
      </c>
      <c r="L27" s="473"/>
      <c r="M27" s="476">
        <f>SUM(N27:Q27)</f>
        <v>0</v>
      </c>
      <c r="N27" s="479"/>
      <c r="O27" s="482"/>
      <c r="P27" s="520"/>
      <c r="Q27" s="523"/>
      <c r="R27" s="403">
        <f>+$J27</f>
        <v>581</v>
      </c>
      <c r="S27" s="253"/>
      <c r="T27" s="260"/>
      <c r="U27" s="260"/>
      <c r="V27" s="260"/>
      <c r="W27" s="42"/>
      <c r="X27" s="34"/>
      <c r="Y27" s="34"/>
      <c r="Z27" s="34"/>
      <c r="AA27" s="34"/>
      <c r="AB27" s="403">
        <f t="shared" ref="AB27" si="12">+$J27</f>
        <v>581</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581</v>
      </c>
      <c r="AL27" s="455">
        <f>+N27</f>
        <v>0</v>
      </c>
      <c r="AM27" s="48">
        <f t="shared" si="2"/>
        <v>0</v>
      </c>
      <c r="AN27" s="51"/>
      <c r="AO27" s="51"/>
      <c r="AP27" s="51"/>
      <c r="AQ27" s="51"/>
      <c r="AR27" s="51"/>
      <c r="AS27" s="51"/>
      <c r="AT27" s="403">
        <f t="shared" ref="AT27" si="15">+$J27</f>
        <v>581</v>
      </c>
      <c r="AU27" s="446">
        <f>+O27</f>
        <v>0</v>
      </c>
      <c r="AV27" s="48">
        <f t="shared" si="3"/>
        <v>0</v>
      </c>
      <c r="AW27" s="51"/>
      <c r="AX27" s="51"/>
      <c r="AY27" s="51"/>
      <c r="AZ27" s="51"/>
      <c r="BA27" s="51"/>
      <c r="BB27" s="51"/>
      <c r="BC27" s="403">
        <f t="shared" ref="BC27" si="16">+$J27</f>
        <v>581</v>
      </c>
      <c r="BD27" s="449">
        <f>+P27</f>
        <v>0</v>
      </c>
      <c r="BE27" s="48">
        <f t="shared" si="4"/>
        <v>0</v>
      </c>
      <c r="BF27" s="51"/>
      <c r="BG27" s="51"/>
      <c r="BH27" s="51"/>
      <c r="BI27" s="51"/>
      <c r="BJ27" s="51"/>
      <c r="BK27" s="51"/>
      <c r="BL27" s="403">
        <f t="shared" ref="BL27" si="17">+$J27</f>
        <v>581</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582</v>
      </c>
      <c r="K31" s="488" t="str">
        <f>+Metas!K665</f>
        <v>Planes pilotos de desarrollo integral y sustitución de cultivos ilícitos en zonas estratégicas rurales de Norte de Santander</v>
      </c>
      <c r="L31" s="473"/>
      <c r="M31" s="476">
        <f>SUM(N31:Q31)/4</f>
        <v>0</v>
      </c>
      <c r="N31" s="479"/>
      <c r="O31" s="482"/>
      <c r="P31" s="520"/>
      <c r="Q31" s="523"/>
      <c r="R31" s="403">
        <f>+$J31</f>
        <v>582</v>
      </c>
      <c r="S31" s="253"/>
      <c r="T31" s="260"/>
      <c r="U31" s="260"/>
      <c r="V31" s="260"/>
      <c r="W31" s="42"/>
      <c r="X31" s="34"/>
      <c r="Y31" s="34"/>
      <c r="Z31" s="34"/>
      <c r="AA31" s="34"/>
      <c r="AB31" s="403">
        <f t="shared" ref="AB31" si="18">+$J31</f>
        <v>582</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582</v>
      </c>
      <c r="AL31" s="455">
        <f>+N31</f>
        <v>0</v>
      </c>
      <c r="AM31" s="48">
        <f t="shared" si="2"/>
        <v>0</v>
      </c>
      <c r="AN31" s="51"/>
      <c r="AO31" s="51"/>
      <c r="AP31" s="51"/>
      <c r="AQ31" s="51"/>
      <c r="AR31" s="51"/>
      <c r="AS31" s="51"/>
      <c r="AT31" s="403">
        <f t="shared" ref="AT31" si="21">+$J31</f>
        <v>582</v>
      </c>
      <c r="AU31" s="446">
        <f>+O31</f>
        <v>0</v>
      </c>
      <c r="AV31" s="48">
        <f t="shared" si="3"/>
        <v>0</v>
      </c>
      <c r="AW31" s="51"/>
      <c r="AX31" s="51"/>
      <c r="AY31" s="51"/>
      <c r="AZ31" s="51"/>
      <c r="BA31" s="51"/>
      <c r="BB31" s="51"/>
      <c r="BC31" s="403">
        <f t="shared" ref="BC31" si="22">+$J31</f>
        <v>582</v>
      </c>
      <c r="BD31" s="449">
        <f>+P31</f>
        <v>0</v>
      </c>
      <c r="BE31" s="48">
        <f t="shared" si="4"/>
        <v>0</v>
      </c>
      <c r="BF31" s="51"/>
      <c r="BG31" s="51"/>
      <c r="BH31" s="51"/>
      <c r="BI31" s="51"/>
      <c r="BJ31" s="51"/>
      <c r="BK31" s="51"/>
      <c r="BL31" s="403">
        <f t="shared" ref="BL31" si="23">+$J31</f>
        <v>582</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7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9"/>
      <c r="C34" s="460"/>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7" t="s">
        <v>899</v>
      </c>
      <c r="C35" s="458" t="s">
        <v>902</v>
      </c>
      <c r="D35" s="608"/>
      <c r="E35" s="611"/>
      <c r="F35" s="611"/>
      <c r="G35" s="611"/>
      <c r="H35" s="611"/>
      <c r="I35" s="611"/>
      <c r="J35" s="485">
        <v>583</v>
      </c>
      <c r="K35" s="488" t="str">
        <f>+Metas!K667</f>
        <v>Caracterizaciones del fenómeno migratorio</v>
      </c>
      <c r="L35" s="473"/>
      <c r="M35" s="476">
        <f>SUM(N35:Q35)/4</f>
        <v>0</v>
      </c>
      <c r="N35" s="479"/>
      <c r="O35" s="482"/>
      <c r="P35" s="520"/>
      <c r="Q35" s="523"/>
      <c r="R35" s="403">
        <f>+$J35</f>
        <v>583</v>
      </c>
      <c r="S35" s="253"/>
      <c r="T35" s="260"/>
      <c r="U35" s="260"/>
      <c r="V35" s="260"/>
      <c r="W35" s="42"/>
      <c r="X35" s="34"/>
      <c r="Y35" s="34"/>
      <c r="Z35" s="34"/>
      <c r="AA35" s="34"/>
      <c r="AB35" s="403">
        <f t="shared" ref="AB35" si="25">+$J35</f>
        <v>583</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583</v>
      </c>
      <c r="AL35" s="455">
        <f>+N35</f>
        <v>0</v>
      </c>
      <c r="AM35" s="48">
        <f t="shared" si="2"/>
        <v>0</v>
      </c>
      <c r="AN35" s="51"/>
      <c r="AO35" s="51"/>
      <c r="AP35" s="51"/>
      <c r="AQ35" s="51"/>
      <c r="AR35" s="51"/>
      <c r="AS35" s="51"/>
      <c r="AT35" s="403">
        <f t="shared" ref="AT35" si="28">+$J35</f>
        <v>583</v>
      </c>
      <c r="AU35" s="446">
        <f>+O35</f>
        <v>0</v>
      </c>
      <c r="AV35" s="48">
        <f t="shared" si="3"/>
        <v>0</v>
      </c>
      <c r="AW35" s="51"/>
      <c r="AX35" s="51"/>
      <c r="AY35" s="51"/>
      <c r="AZ35" s="51"/>
      <c r="BA35" s="51"/>
      <c r="BB35" s="51"/>
      <c r="BC35" s="403">
        <f t="shared" ref="BC35" si="29">+$J35</f>
        <v>583</v>
      </c>
      <c r="BD35" s="449">
        <f>+P35</f>
        <v>0</v>
      </c>
      <c r="BE35" s="48">
        <f t="shared" si="4"/>
        <v>0</v>
      </c>
      <c r="BF35" s="51"/>
      <c r="BG35" s="51"/>
      <c r="BH35" s="51"/>
      <c r="BI35" s="51"/>
      <c r="BJ35" s="51"/>
      <c r="BK35" s="51"/>
      <c r="BL35" s="403">
        <f t="shared" ref="BL35" si="30">+$J35</f>
        <v>583</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8" t="s">
        <v>905</v>
      </c>
      <c r="D39" s="608"/>
      <c r="E39" s="611"/>
      <c r="F39" s="611"/>
      <c r="G39" s="611"/>
      <c r="H39" s="611"/>
      <c r="I39" s="611"/>
      <c r="J39" s="485">
        <v>584</v>
      </c>
      <c r="K39" s="488" t="str">
        <f>+Metas!K668</f>
        <v>Iniciativas focalizadas en necesidades de los migrantes teniendo en cuenta la oferta institucional y las capacidades de la población migrante.</v>
      </c>
      <c r="L39" s="473"/>
      <c r="M39" s="476"/>
      <c r="N39" s="479"/>
      <c r="O39" s="482"/>
      <c r="P39" s="520"/>
      <c r="Q39" s="523"/>
      <c r="R39" s="403">
        <f>+$J39</f>
        <v>584</v>
      </c>
      <c r="S39" s="253"/>
      <c r="T39" s="260"/>
      <c r="U39" s="260"/>
      <c r="V39" s="260"/>
      <c r="W39" s="42"/>
      <c r="X39" s="34"/>
      <c r="Y39" s="34"/>
      <c r="Z39" s="34"/>
      <c r="AA39" s="34"/>
      <c r="AB39" s="403">
        <f t="shared" ref="AB39" si="31">+$J39</f>
        <v>584</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584</v>
      </c>
      <c r="AL39" s="455">
        <f>+N39</f>
        <v>0</v>
      </c>
      <c r="AM39" s="48">
        <f t="shared" si="2"/>
        <v>0</v>
      </c>
      <c r="AN39" s="51"/>
      <c r="AO39" s="51"/>
      <c r="AP39" s="51"/>
      <c r="AQ39" s="51"/>
      <c r="AR39" s="51"/>
      <c r="AS39" s="51"/>
      <c r="AT39" s="403">
        <f t="shared" ref="AT39" si="34">+$J39</f>
        <v>584</v>
      </c>
      <c r="AU39" s="446">
        <f>+O39</f>
        <v>0</v>
      </c>
      <c r="AV39" s="48">
        <f t="shared" si="3"/>
        <v>0</v>
      </c>
      <c r="AW39" s="51"/>
      <c r="AX39" s="51"/>
      <c r="AY39" s="51"/>
      <c r="AZ39" s="51"/>
      <c r="BA39" s="51"/>
      <c r="BB39" s="51"/>
      <c r="BC39" s="403">
        <f t="shared" ref="BC39" si="35">+$J39</f>
        <v>584</v>
      </c>
      <c r="BD39" s="449">
        <f>+P39</f>
        <v>0</v>
      </c>
      <c r="BE39" s="48">
        <f t="shared" si="4"/>
        <v>0</v>
      </c>
      <c r="BF39" s="51"/>
      <c r="BG39" s="51"/>
      <c r="BH39" s="51"/>
      <c r="BI39" s="51"/>
      <c r="BJ39" s="51"/>
      <c r="BK39" s="51"/>
      <c r="BL39" s="403">
        <f t="shared" ref="BL39" si="36">+$J39</f>
        <v>584</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9"/>
      <c r="C42" s="460"/>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7" t="s">
        <v>907</v>
      </c>
      <c r="C43" s="458" t="s">
        <v>910</v>
      </c>
      <c r="D43" s="608"/>
      <c r="E43" s="611"/>
      <c r="F43" s="611"/>
      <c r="G43" s="611"/>
      <c r="H43" s="611"/>
      <c r="I43" s="611"/>
      <c r="J43" s="485">
        <v>585</v>
      </c>
      <c r="K43" s="488" t="str">
        <f>+Metas!K670</f>
        <v xml:space="preserve">Programa de capacitación a población migrante y retornada </v>
      </c>
      <c r="L43" s="473"/>
      <c r="M43" s="476">
        <f>SUM(N43:Q43)</f>
        <v>0</v>
      </c>
      <c r="N43" s="479"/>
      <c r="O43" s="482"/>
      <c r="P43" s="520"/>
      <c r="Q43" s="523"/>
      <c r="R43" s="403">
        <f>+$J43</f>
        <v>585</v>
      </c>
      <c r="S43" s="253"/>
      <c r="T43" s="260"/>
      <c r="U43" s="260"/>
      <c r="V43" s="260"/>
      <c r="W43" s="42"/>
      <c r="X43" s="34"/>
      <c r="Y43" s="34"/>
      <c r="Z43" s="34"/>
      <c r="AA43" s="34"/>
      <c r="AB43" s="403">
        <f t="shared" ref="AB43" si="37">+$J43</f>
        <v>585</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585</v>
      </c>
      <c r="AL43" s="455">
        <f>+N43</f>
        <v>0</v>
      </c>
      <c r="AM43" s="48">
        <f t="shared" si="2"/>
        <v>0</v>
      </c>
      <c r="AN43" s="51"/>
      <c r="AO43" s="51"/>
      <c r="AP43" s="51"/>
      <c r="AQ43" s="51"/>
      <c r="AR43" s="51"/>
      <c r="AS43" s="51"/>
      <c r="AT43" s="403">
        <f t="shared" ref="AT43" si="40">+$J43</f>
        <v>585</v>
      </c>
      <c r="AU43" s="446">
        <f>+O43</f>
        <v>0</v>
      </c>
      <c r="AV43" s="48">
        <f t="shared" si="3"/>
        <v>0</v>
      </c>
      <c r="AW43" s="51"/>
      <c r="AX43" s="51"/>
      <c r="AY43" s="51"/>
      <c r="AZ43" s="51"/>
      <c r="BA43" s="51"/>
      <c r="BB43" s="51"/>
      <c r="BC43" s="403">
        <f t="shared" ref="BC43" si="41">+$J43</f>
        <v>585</v>
      </c>
      <c r="BD43" s="449">
        <f>+P43</f>
        <v>0</v>
      </c>
      <c r="BE43" s="48">
        <f t="shared" si="4"/>
        <v>0</v>
      </c>
      <c r="BF43" s="51"/>
      <c r="BG43" s="51"/>
      <c r="BH43" s="51"/>
      <c r="BI43" s="51"/>
      <c r="BJ43" s="51"/>
      <c r="BK43" s="51"/>
      <c r="BL43" s="403">
        <f t="shared" ref="BL43" si="42">+$J43</f>
        <v>585</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586</v>
      </c>
      <c r="K47" s="488" t="str">
        <f>+Metas!K671</f>
        <v xml:space="preserve">Capacitación en gestión de proyectos </v>
      </c>
      <c r="L47" s="473"/>
      <c r="M47" s="476">
        <f>SUM(N47:Q47)</f>
        <v>0</v>
      </c>
      <c r="N47" s="479"/>
      <c r="O47" s="482"/>
      <c r="P47" s="520"/>
      <c r="Q47" s="523"/>
      <c r="R47" s="403">
        <f>+$J47</f>
        <v>586</v>
      </c>
      <c r="S47" s="253"/>
      <c r="T47" s="260"/>
      <c r="U47" s="260"/>
      <c r="V47" s="260"/>
      <c r="W47" s="42"/>
      <c r="X47" s="34"/>
      <c r="Y47" s="34"/>
      <c r="Z47" s="34"/>
      <c r="AA47" s="34"/>
      <c r="AB47" s="403">
        <f t="shared" ref="AB47" si="43">+$J47</f>
        <v>586</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586</v>
      </c>
      <c r="AL47" s="455">
        <f>+N47</f>
        <v>0</v>
      </c>
      <c r="AM47" s="48">
        <f t="shared" si="2"/>
        <v>0</v>
      </c>
      <c r="AN47" s="51"/>
      <c r="AO47" s="51"/>
      <c r="AP47" s="51"/>
      <c r="AQ47" s="51"/>
      <c r="AR47" s="51"/>
      <c r="AS47" s="51"/>
      <c r="AT47" s="403">
        <f t="shared" ref="AT47" si="46">+$J47</f>
        <v>586</v>
      </c>
      <c r="AU47" s="446">
        <f>+O47</f>
        <v>0</v>
      </c>
      <c r="AV47" s="48">
        <f t="shared" si="3"/>
        <v>0</v>
      </c>
      <c r="AW47" s="51"/>
      <c r="AX47" s="51"/>
      <c r="AY47" s="51"/>
      <c r="AZ47" s="51"/>
      <c r="BA47" s="51"/>
      <c r="BB47" s="51"/>
      <c r="BC47" s="403">
        <f t="shared" ref="BC47" si="47">+$J47</f>
        <v>586</v>
      </c>
      <c r="BD47" s="449">
        <f>+P47</f>
        <v>0</v>
      </c>
      <c r="BE47" s="48">
        <f t="shared" si="4"/>
        <v>0</v>
      </c>
      <c r="BF47" s="51"/>
      <c r="BG47" s="51"/>
      <c r="BH47" s="51"/>
      <c r="BI47" s="51"/>
      <c r="BJ47" s="51"/>
      <c r="BK47" s="51"/>
      <c r="BL47" s="403">
        <f t="shared" ref="BL47" si="48">+$J47</f>
        <v>586</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60"/>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8" t="s">
        <v>914</v>
      </c>
      <c r="D51" s="608"/>
      <c r="E51" s="611"/>
      <c r="F51" s="611"/>
      <c r="G51" s="611"/>
      <c r="H51" s="611"/>
      <c r="I51" s="611"/>
      <c r="J51" s="485">
        <v>587</v>
      </c>
      <c r="K51" s="488" t="str">
        <f>+Metas!K672</f>
        <v xml:space="preserve">Plan de capacitación en esquemas de fortalecimiento organizacional </v>
      </c>
      <c r="L51" s="473"/>
      <c r="M51" s="476">
        <f>SUM(N51:Q51)</f>
        <v>0</v>
      </c>
      <c r="N51" s="479"/>
      <c r="O51" s="482"/>
      <c r="P51" s="520"/>
      <c r="Q51" s="523"/>
      <c r="R51" s="403">
        <f>+$J51</f>
        <v>587</v>
      </c>
      <c r="S51" s="253"/>
      <c r="T51" s="260"/>
      <c r="U51" s="260"/>
      <c r="V51" s="260"/>
      <c r="W51" s="42"/>
      <c r="X51" s="34"/>
      <c r="Y51" s="34"/>
      <c r="Z51" s="34"/>
      <c r="AA51" s="34"/>
      <c r="AB51" s="403">
        <f t="shared" ref="AB51" si="49">+$J51</f>
        <v>587</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587</v>
      </c>
      <c r="AL51" s="455">
        <f>+N51</f>
        <v>0</v>
      </c>
      <c r="AM51" s="48">
        <f t="shared" si="2"/>
        <v>0</v>
      </c>
      <c r="AN51" s="51"/>
      <c r="AO51" s="51"/>
      <c r="AP51" s="51"/>
      <c r="AQ51" s="51"/>
      <c r="AR51" s="51"/>
      <c r="AS51" s="51"/>
      <c r="AT51" s="403">
        <f t="shared" ref="AT51" si="52">+$J51</f>
        <v>587</v>
      </c>
      <c r="AU51" s="446">
        <f>+O51</f>
        <v>0</v>
      </c>
      <c r="AV51" s="48">
        <f t="shared" si="3"/>
        <v>0</v>
      </c>
      <c r="AW51" s="51"/>
      <c r="AX51" s="51"/>
      <c r="AY51" s="51"/>
      <c r="AZ51" s="51"/>
      <c r="BA51" s="51"/>
      <c r="BB51" s="51"/>
      <c r="BC51" s="403">
        <f t="shared" ref="BC51" si="53">+$J51</f>
        <v>587</v>
      </c>
      <c r="BD51" s="449">
        <f>+P51</f>
        <v>0</v>
      </c>
      <c r="BE51" s="48">
        <f t="shared" si="4"/>
        <v>0</v>
      </c>
      <c r="BF51" s="51"/>
      <c r="BG51" s="51"/>
      <c r="BH51" s="51"/>
      <c r="BI51" s="51"/>
      <c r="BJ51" s="51"/>
      <c r="BK51" s="51"/>
      <c r="BL51" s="403">
        <f t="shared" ref="BL51" si="54">+$J51</f>
        <v>587</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9"/>
      <c r="D55" s="608"/>
      <c r="E55" s="611"/>
      <c r="F55" s="611"/>
      <c r="G55" s="611"/>
      <c r="H55" s="611"/>
      <c r="I55" s="611"/>
      <c r="J55" s="485">
        <v>588</v>
      </c>
      <c r="K55" s="488" t="str">
        <f>+Metas!K673</f>
        <v>Capacitación en marco constitucional colombiano</v>
      </c>
      <c r="L55" s="473"/>
      <c r="M55" s="476">
        <f>SUM(N55:Q55)</f>
        <v>0</v>
      </c>
      <c r="N55" s="479"/>
      <c r="O55" s="482"/>
      <c r="P55" s="520"/>
      <c r="Q55" s="523"/>
      <c r="R55" s="403">
        <f>+$J55</f>
        <v>588</v>
      </c>
      <c r="S55" s="253"/>
      <c r="T55" s="260"/>
      <c r="U55" s="260"/>
      <c r="V55" s="260"/>
      <c r="W55" s="42"/>
      <c r="X55" s="34"/>
      <c r="Y55" s="34"/>
      <c r="Z55" s="34"/>
      <c r="AA55" s="34"/>
      <c r="AB55" s="403">
        <f t="shared" ref="AB55" si="55">+$J55</f>
        <v>588</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588</v>
      </c>
      <c r="AL55" s="455">
        <f>+N55</f>
        <v>0</v>
      </c>
      <c r="AM55" s="48">
        <f t="shared" si="2"/>
        <v>0</v>
      </c>
      <c r="AN55" s="51"/>
      <c r="AO55" s="51"/>
      <c r="AP55" s="51"/>
      <c r="AQ55" s="51"/>
      <c r="AR55" s="51"/>
      <c r="AS55" s="51"/>
      <c r="AT55" s="403">
        <f t="shared" ref="AT55" si="58">+$J55</f>
        <v>588</v>
      </c>
      <c r="AU55" s="446">
        <f>+O55</f>
        <v>0</v>
      </c>
      <c r="AV55" s="48">
        <f t="shared" si="3"/>
        <v>0</v>
      </c>
      <c r="AW55" s="51"/>
      <c r="AX55" s="51"/>
      <c r="AY55" s="51"/>
      <c r="AZ55" s="51"/>
      <c r="BA55" s="51"/>
      <c r="BB55" s="51"/>
      <c r="BC55" s="403">
        <f t="shared" ref="BC55" si="59">+$J55</f>
        <v>588</v>
      </c>
      <c r="BD55" s="449">
        <f>+P55</f>
        <v>0</v>
      </c>
      <c r="BE55" s="48">
        <f t="shared" si="4"/>
        <v>0</v>
      </c>
      <c r="BF55" s="51"/>
      <c r="BG55" s="51"/>
      <c r="BH55" s="51"/>
      <c r="BI55" s="51"/>
      <c r="BJ55" s="51"/>
      <c r="BK55" s="51"/>
      <c r="BL55" s="403">
        <f t="shared" ref="BL55" si="60">+$J55</f>
        <v>588</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60"/>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8" t="s">
        <v>917</v>
      </c>
      <c r="D59" s="608"/>
      <c r="E59" s="611"/>
      <c r="F59" s="611"/>
      <c r="G59" s="611"/>
      <c r="H59" s="611"/>
      <c r="I59" s="611"/>
      <c r="J59" s="485">
        <v>589</v>
      </c>
      <c r="K59" s="488" t="str">
        <f>+Metas!K674</f>
        <v xml:space="preserve">Capacitación para el diseño y gestión de proyectos </v>
      </c>
      <c r="L59" s="473"/>
      <c r="M59" s="476">
        <f t="shared" ref="M59:M89" si="61">SUM(N59:Q59)</f>
        <v>0</v>
      </c>
      <c r="N59" s="479"/>
      <c r="O59" s="482"/>
      <c r="P59" s="520"/>
      <c r="Q59" s="523"/>
      <c r="R59" s="403">
        <f>+$J59</f>
        <v>589</v>
      </c>
      <c r="S59" s="253"/>
      <c r="T59" s="260"/>
      <c r="U59" s="260"/>
      <c r="V59" s="260"/>
      <c r="W59" s="42"/>
      <c r="X59" s="34"/>
      <c r="Y59" s="34"/>
      <c r="Z59" s="34"/>
      <c r="AA59" s="34"/>
      <c r="AB59" s="403">
        <f t="shared" ref="AB59" si="62">+$J59</f>
        <v>589</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589</v>
      </c>
      <c r="AL59" s="455">
        <f t="shared" ref="AL59:AL89" si="65">+N59</f>
        <v>0</v>
      </c>
      <c r="AM59" s="48">
        <f t="shared" si="2"/>
        <v>0</v>
      </c>
      <c r="AN59" s="51"/>
      <c r="AO59" s="51"/>
      <c r="AP59" s="51"/>
      <c r="AQ59" s="51"/>
      <c r="AR59" s="51"/>
      <c r="AS59" s="51"/>
      <c r="AT59" s="403">
        <f t="shared" ref="AT59" si="66">+$J59</f>
        <v>589</v>
      </c>
      <c r="AU59" s="446">
        <f t="shared" ref="AU59:AU89" si="67">+O59</f>
        <v>0</v>
      </c>
      <c r="AV59" s="48">
        <f t="shared" si="3"/>
        <v>0</v>
      </c>
      <c r="AW59" s="51"/>
      <c r="AX59" s="51"/>
      <c r="AY59" s="51"/>
      <c r="AZ59" s="51"/>
      <c r="BA59" s="51"/>
      <c r="BB59" s="51"/>
      <c r="BC59" s="403">
        <f t="shared" ref="BC59" si="68">+$J59</f>
        <v>589</v>
      </c>
      <c r="BD59" s="449">
        <f t="shared" ref="BD59:BD89" si="69">+P59</f>
        <v>0</v>
      </c>
      <c r="BE59" s="48">
        <f t="shared" si="4"/>
        <v>0</v>
      </c>
      <c r="BF59" s="51"/>
      <c r="BG59" s="51"/>
      <c r="BH59" s="51"/>
      <c r="BI59" s="51"/>
      <c r="BJ59" s="51"/>
      <c r="BK59" s="51"/>
      <c r="BL59" s="403">
        <f t="shared" ref="BL59" si="70">+$J59</f>
        <v>589</v>
      </c>
      <c r="BM59" s="452">
        <f t="shared" ref="BM59:BM8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590</v>
      </c>
      <c r="K63" s="488" t="str">
        <f>+Metas!K675</f>
        <v>Proyectos de cooperación internacional gestionados por la Secretaría de Fronteras y Cooperación internacional</v>
      </c>
      <c r="L63" s="473"/>
      <c r="M63" s="476">
        <f t="shared" si="61"/>
        <v>0</v>
      </c>
      <c r="N63" s="479"/>
      <c r="O63" s="482"/>
      <c r="P63" s="520"/>
      <c r="Q63" s="523"/>
      <c r="R63" s="403">
        <f>+$J63</f>
        <v>590</v>
      </c>
      <c r="S63" s="253"/>
      <c r="T63" s="260"/>
      <c r="U63" s="260"/>
      <c r="V63" s="260"/>
      <c r="W63" s="42"/>
      <c r="X63" s="34"/>
      <c r="Y63" s="34"/>
      <c r="Z63" s="34"/>
      <c r="AA63" s="34"/>
      <c r="AB63" s="403">
        <f t="shared" ref="AB63" si="72">+$J63</f>
        <v>590</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590</v>
      </c>
      <c r="AL63" s="455">
        <f t="shared" si="65"/>
        <v>0</v>
      </c>
      <c r="AM63" s="48">
        <f t="shared" si="2"/>
        <v>0</v>
      </c>
      <c r="AN63" s="51"/>
      <c r="AO63" s="51"/>
      <c r="AP63" s="51"/>
      <c r="AQ63" s="51"/>
      <c r="AR63" s="51"/>
      <c r="AS63" s="51"/>
      <c r="AT63" s="403">
        <f t="shared" ref="AT63" si="75">+$J63</f>
        <v>590</v>
      </c>
      <c r="AU63" s="446">
        <f t="shared" si="67"/>
        <v>0</v>
      </c>
      <c r="AV63" s="48">
        <f t="shared" si="3"/>
        <v>0</v>
      </c>
      <c r="AW63" s="51"/>
      <c r="AX63" s="51"/>
      <c r="AY63" s="51"/>
      <c r="AZ63" s="51"/>
      <c r="BA63" s="51"/>
      <c r="BB63" s="51"/>
      <c r="BC63" s="403">
        <f t="shared" ref="BC63" si="76">+$J63</f>
        <v>590</v>
      </c>
      <c r="BD63" s="449">
        <f t="shared" si="69"/>
        <v>0</v>
      </c>
      <c r="BE63" s="48">
        <f t="shared" si="4"/>
        <v>0</v>
      </c>
      <c r="BF63" s="51"/>
      <c r="BG63" s="51"/>
      <c r="BH63" s="51"/>
      <c r="BI63" s="51"/>
      <c r="BJ63" s="51"/>
      <c r="BK63" s="51"/>
      <c r="BL63" s="403">
        <f t="shared" ref="BL63" si="77">+$J63</f>
        <v>590</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9"/>
      <c r="C66" s="460"/>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ht="15.6" customHeight="1" thickTop="1" x14ac:dyDescent="0.3"/>
    <row r="68" spans="1:81" s="62" customFormat="1" ht="16.2" customHeight="1" x14ac:dyDescent="0.3">
      <c r="A68" s="38"/>
      <c r="B68" s="594"/>
      <c r="C68" s="431" t="s">
        <v>0</v>
      </c>
      <c r="D68" s="431"/>
      <c r="E68" s="431"/>
      <c r="F68" s="431"/>
      <c r="G68" s="431"/>
      <c r="H68" s="431"/>
      <c r="I68" s="241"/>
      <c r="J68" s="279" t="s">
        <v>1</v>
      </c>
      <c r="K68" s="279"/>
      <c r="L68" s="734" t="s">
        <v>2880</v>
      </c>
      <c r="M68" s="735"/>
      <c r="N68" s="735"/>
      <c r="O68" s="735"/>
      <c r="P68" s="735"/>
      <c r="Q68" s="736"/>
      <c r="R68" s="435" t="s">
        <v>0</v>
      </c>
      <c r="S68" s="436"/>
      <c r="T68" s="443" t="s">
        <v>1</v>
      </c>
      <c r="U68" s="444"/>
      <c r="V68" s="445"/>
      <c r="W68" s="741" t="str">
        <f>+$L68</f>
        <v>SECRETARÌA DE FRONTERAS Y COOPERACIÓN INTERNACIONAL</v>
      </c>
      <c r="X68" s="742"/>
      <c r="Y68" s="742"/>
      <c r="Z68" s="742"/>
      <c r="AA68" s="743"/>
      <c r="AB68" s="435" t="s">
        <v>0</v>
      </c>
      <c r="AC68" s="431"/>
      <c r="AD68" s="431"/>
      <c r="AE68" s="431"/>
      <c r="AF68" s="431"/>
      <c r="AG68" s="431"/>
      <c r="AH68" s="431"/>
      <c r="AI68" s="431"/>
      <c r="AJ68" s="436"/>
      <c r="AK68" s="597" t="s">
        <v>1</v>
      </c>
      <c r="AL68" s="597"/>
      <c r="AM68" s="597"/>
      <c r="AN68" s="738" t="str">
        <f>+$L68</f>
        <v>SECRETARÌA DE FRONTERAS Y COOPERACIÓN INTERNACIONAL</v>
      </c>
      <c r="AO68" s="739"/>
      <c r="AP68" s="739"/>
      <c r="AQ68" s="739"/>
      <c r="AR68" s="739"/>
      <c r="AS68" s="740"/>
      <c r="AT68" s="435" t="s">
        <v>0</v>
      </c>
      <c r="AU68" s="431"/>
      <c r="AV68" s="431"/>
      <c r="AW68" s="431"/>
      <c r="AX68" s="431"/>
      <c r="AY68" s="431"/>
      <c r="AZ68" s="431"/>
      <c r="BA68" s="431"/>
      <c r="BB68" s="436"/>
      <c r="BC68" s="597" t="s">
        <v>1</v>
      </c>
      <c r="BD68" s="597"/>
      <c r="BE68" s="597"/>
      <c r="BF68" s="737" t="str">
        <f>+$L68</f>
        <v>SECRETARÌA DE FRONTERAS Y COOPERACIÓN INTERNACIONAL</v>
      </c>
      <c r="BG68" s="737"/>
      <c r="BH68" s="737"/>
      <c r="BI68" s="737"/>
      <c r="BJ68" s="737"/>
      <c r="BK68" s="737"/>
      <c r="BL68" s="435" t="s">
        <v>0</v>
      </c>
      <c r="BM68" s="431"/>
      <c r="BN68" s="431"/>
      <c r="BO68" s="431"/>
      <c r="BP68" s="431"/>
      <c r="BQ68" s="431"/>
      <c r="BR68" s="431"/>
      <c r="BS68" s="431"/>
      <c r="BT68" s="436"/>
      <c r="BU68" s="597" t="s">
        <v>1</v>
      </c>
      <c r="BV68" s="597"/>
      <c r="BW68" s="597"/>
      <c r="BX68" s="737" t="str">
        <f>+$L68</f>
        <v>SECRETARÌA DE FRONTERAS Y COOPERACIÓN INTERNACIONAL</v>
      </c>
      <c r="BY68" s="737"/>
      <c r="BZ68" s="737"/>
      <c r="CA68" s="737"/>
      <c r="CB68" s="737"/>
      <c r="CC68" s="737"/>
    </row>
    <row r="69" spans="1:81" s="62" customFormat="1" ht="16.2" customHeight="1" x14ac:dyDescent="0.3">
      <c r="A69" s="38"/>
      <c r="B69" s="595"/>
      <c r="C69" s="432" t="s">
        <v>1673</v>
      </c>
      <c r="D69" s="432"/>
      <c r="E69" s="432"/>
      <c r="F69" s="432"/>
      <c r="G69" s="432"/>
      <c r="H69" s="432"/>
      <c r="I69" s="242"/>
      <c r="J69" s="279" t="s">
        <v>2</v>
      </c>
      <c r="K69" s="279"/>
      <c r="L69" s="415"/>
      <c r="M69" s="416"/>
      <c r="N69" s="416"/>
      <c r="O69" s="416"/>
      <c r="P69" s="416"/>
      <c r="Q69" s="417"/>
      <c r="R69" s="437" t="s">
        <v>1673</v>
      </c>
      <c r="S69" s="438"/>
      <c r="T69" s="443" t="s">
        <v>2</v>
      </c>
      <c r="U69" s="444"/>
      <c r="V69" s="445"/>
      <c r="W69" s="418">
        <f>+$L69</f>
        <v>0</v>
      </c>
      <c r="X69" s="419"/>
      <c r="Y69" s="419"/>
      <c r="Z69" s="419"/>
      <c r="AA69" s="420"/>
      <c r="AB69" s="437" t="s">
        <v>1673</v>
      </c>
      <c r="AC69" s="432"/>
      <c r="AD69" s="432"/>
      <c r="AE69" s="432"/>
      <c r="AF69" s="432"/>
      <c r="AG69" s="432"/>
      <c r="AH69" s="432"/>
      <c r="AI69" s="432"/>
      <c r="AJ69" s="438"/>
      <c r="AK69" s="597" t="s">
        <v>2</v>
      </c>
      <c r="AL69" s="597"/>
      <c r="AM69" s="597"/>
      <c r="AN69" s="721">
        <f>+$L69</f>
        <v>0</v>
      </c>
      <c r="AO69" s="722"/>
      <c r="AP69" s="722"/>
      <c r="AQ69" s="722"/>
      <c r="AR69" s="722"/>
      <c r="AS69" s="723"/>
      <c r="AT69" s="437" t="s">
        <v>1673</v>
      </c>
      <c r="AU69" s="432"/>
      <c r="AV69" s="432"/>
      <c r="AW69" s="432"/>
      <c r="AX69" s="432"/>
      <c r="AY69" s="432"/>
      <c r="AZ69" s="432"/>
      <c r="BA69" s="432"/>
      <c r="BB69" s="438"/>
      <c r="BC69" s="597" t="s">
        <v>2</v>
      </c>
      <c r="BD69" s="597"/>
      <c r="BE69" s="597"/>
      <c r="BF69" s="604">
        <f>+$L69</f>
        <v>0</v>
      </c>
      <c r="BG69" s="604"/>
      <c r="BH69" s="604"/>
      <c r="BI69" s="604"/>
      <c r="BJ69" s="604"/>
      <c r="BK69" s="604"/>
      <c r="BL69" s="437" t="s">
        <v>1673</v>
      </c>
      <c r="BM69" s="432"/>
      <c r="BN69" s="432"/>
      <c r="BO69" s="432"/>
      <c r="BP69" s="432"/>
      <c r="BQ69" s="432"/>
      <c r="BR69" s="432"/>
      <c r="BS69" s="432"/>
      <c r="BT69" s="438"/>
      <c r="BU69" s="597" t="s">
        <v>2</v>
      </c>
      <c r="BV69" s="597"/>
      <c r="BW69" s="597"/>
      <c r="BX69" s="604">
        <f>+$L69</f>
        <v>0</v>
      </c>
      <c r="BY69" s="604"/>
      <c r="BZ69" s="604"/>
      <c r="CA69" s="604"/>
      <c r="CB69" s="604"/>
      <c r="CC69" s="604"/>
    </row>
    <row r="70" spans="1:81" s="62" customFormat="1" ht="16.2" customHeight="1" x14ac:dyDescent="0.3">
      <c r="A70" s="38"/>
      <c r="B70" s="595"/>
      <c r="C70" s="433" t="s">
        <v>3831</v>
      </c>
      <c r="D70" s="433"/>
      <c r="E70" s="433"/>
      <c r="F70" s="433"/>
      <c r="G70" s="433"/>
      <c r="H70" s="433"/>
      <c r="I70" s="242"/>
      <c r="J70" s="279" t="s">
        <v>1672</v>
      </c>
      <c r="K70" s="279"/>
      <c r="L70" s="710" t="s">
        <v>862</v>
      </c>
      <c r="M70" s="711"/>
      <c r="N70" s="711"/>
      <c r="O70" s="711"/>
      <c r="P70" s="711"/>
      <c r="Q70" s="712"/>
      <c r="R70" s="439" t="s">
        <v>3831</v>
      </c>
      <c r="S70" s="440"/>
      <c r="T70" s="443" t="s">
        <v>1680</v>
      </c>
      <c r="U70" s="444"/>
      <c r="V70" s="445"/>
      <c r="W70" s="731" t="str">
        <f>+$L70</f>
        <v xml:space="preserve">3. Gobernanza </v>
      </c>
      <c r="X70" s="732"/>
      <c r="Y70" s="732"/>
      <c r="Z70" s="732"/>
      <c r="AA70" s="733"/>
      <c r="AB70" s="439" t="s">
        <v>3831</v>
      </c>
      <c r="AC70" s="433"/>
      <c r="AD70" s="433"/>
      <c r="AE70" s="433"/>
      <c r="AF70" s="433"/>
      <c r="AG70" s="433"/>
      <c r="AH70" s="433"/>
      <c r="AI70" s="433"/>
      <c r="AJ70" s="440"/>
      <c r="AK70" s="597" t="s">
        <v>1672</v>
      </c>
      <c r="AL70" s="597"/>
      <c r="AM70" s="597"/>
      <c r="AN70" s="710" t="str">
        <f>+$L70</f>
        <v xml:space="preserve">3. Gobernanza </v>
      </c>
      <c r="AO70" s="711"/>
      <c r="AP70" s="711"/>
      <c r="AQ70" s="711"/>
      <c r="AR70" s="711"/>
      <c r="AS70" s="712"/>
      <c r="AT70" s="439" t="s">
        <v>3831</v>
      </c>
      <c r="AU70" s="433"/>
      <c r="AV70" s="433"/>
      <c r="AW70" s="433"/>
      <c r="AX70" s="433"/>
      <c r="AY70" s="433"/>
      <c r="AZ70" s="433"/>
      <c r="BA70" s="433"/>
      <c r="BB70" s="440"/>
      <c r="BC70" s="597" t="s">
        <v>1672</v>
      </c>
      <c r="BD70" s="597"/>
      <c r="BE70" s="597"/>
      <c r="BF70" s="713" t="str">
        <f>+$L70</f>
        <v xml:space="preserve">3. Gobernanza </v>
      </c>
      <c r="BG70" s="713"/>
      <c r="BH70" s="713"/>
      <c r="BI70" s="713"/>
      <c r="BJ70" s="713"/>
      <c r="BK70" s="713"/>
      <c r="BL70" s="439" t="s">
        <v>3831</v>
      </c>
      <c r="BM70" s="433"/>
      <c r="BN70" s="433"/>
      <c r="BO70" s="433"/>
      <c r="BP70" s="433"/>
      <c r="BQ70" s="433"/>
      <c r="BR70" s="433"/>
      <c r="BS70" s="433"/>
      <c r="BT70" s="440"/>
      <c r="BU70" s="597" t="s">
        <v>1672</v>
      </c>
      <c r="BV70" s="597"/>
      <c r="BW70" s="597"/>
      <c r="BX70" s="713" t="str">
        <f>+$L70</f>
        <v xml:space="preserve">3. Gobernanza </v>
      </c>
      <c r="BY70" s="713"/>
      <c r="BZ70" s="713"/>
      <c r="CA70" s="713"/>
      <c r="CB70" s="713"/>
      <c r="CC70" s="713"/>
    </row>
    <row r="71" spans="1:81" s="62" customFormat="1" ht="16.2" customHeight="1" x14ac:dyDescent="0.3">
      <c r="A71" s="38"/>
      <c r="B71" s="596"/>
      <c r="C71" s="434"/>
      <c r="D71" s="434"/>
      <c r="E71" s="434"/>
      <c r="F71" s="434"/>
      <c r="G71" s="434"/>
      <c r="H71" s="434"/>
      <c r="I71" s="243"/>
      <c r="J71" s="279" t="s">
        <v>1675</v>
      </c>
      <c r="K71" s="279"/>
      <c r="L71" s="409" t="s">
        <v>919</v>
      </c>
      <c r="M71" s="410"/>
      <c r="N71" s="410"/>
      <c r="O71" s="410"/>
      <c r="P71" s="410"/>
      <c r="Q71" s="411"/>
      <c r="R71" s="441"/>
      <c r="S71" s="442"/>
      <c r="T71" s="443" t="s">
        <v>1681</v>
      </c>
      <c r="U71" s="444"/>
      <c r="V71" s="445"/>
      <c r="W71" s="427" t="str">
        <f>+$L71</f>
        <v>3.3 Más Oportunidades para la Frontera.</v>
      </c>
      <c r="X71" s="428"/>
      <c r="Y71" s="428"/>
      <c r="Z71" s="428"/>
      <c r="AA71" s="429"/>
      <c r="AB71" s="441"/>
      <c r="AC71" s="434"/>
      <c r="AD71" s="434"/>
      <c r="AE71" s="434"/>
      <c r="AF71" s="434"/>
      <c r="AG71" s="434"/>
      <c r="AH71" s="434"/>
      <c r="AI71" s="434"/>
      <c r="AJ71" s="442"/>
      <c r="AK71" s="597" t="s">
        <v>1675</v>
      </c>
      <c r="AL71" s="597"/>
      <c r="AM71" s="597"/>
      <c r="AN71" s="409" t="str">
        <f>+$L71</f>
        <v>3.3 Más Oportunidades para la Frontera.</v>
      </c>
      <c r="AO71" s="410"/>
      <c r="AP71" s="410"/>
      <c r="AQ71" s="410"/>
      <c r="AR71" s="410"/>
      <c r="AS71" s="411"/>
      <c r="AT71" s="441"/>
      <c r="AU71" s="434"/>
      <c r="AV71" s="434"/>
      <c r="AW71" s="434"/>
      <c r="AX71" s="434"/>
      <c r="AY71" s="434"/>
      <c r="AZ71" s="434"/>
      <c r="BA71" s="434"/>
      <c r="BB71" s="442"/>
      <c r="BC71" s="597" t="s">
        <v>1675</v>
      </c>
      <c r="BD71" s="597"/>
      <c r="BE71" s="597"/>
      <c r="BF71" s="603" t="str">
        <f>+$L71</f>
        <v>3.3 Más Oportunidades para la Frontera.</v>
      </c>
      <c r="BG71" s="603"/>
      <c r="BH71" s="603"/>
      <c r="BI71" s="603"/>
      <c r="BJ71" s="603"/>
      <c r="BK71" s="603"/>
      <c r="BL71" s="441"/>
      <c r="BM71" s="434"/>
      <c r="BN71" s="434"/>
      <c r="BO71" s="434"/>
      <c r="BP71" s="434"/>
      <c r="BQ71" s="434"/>
      <c r="BR71" s="434"/>
      <c r="BS71" s="434"/>
      <c r="BT71" s="442"/>
      <c r="BU71" s="597" t="s">
        <v>1675</v>
      </c>
      <c r="BV71" s="597"/>
      <c r="BW71" s="597"/>
      <c r="BX71" s="603" t="str">
        <f>+$L71</f>
        <v>3.3 Más Oportunidades para la Frontera.</v>
      </c>
      <c r="BY71" s="603"/>
      <c r="BZ71" s="603"/>
      <c r="CA71" s="603"/>
      <c r="CB71" s="603"/>
      <c r="CC71" s="603"/>
    </row>
    <row r="72" spans="1:81" ht="16.2" customHeight="1" thickBot="1" x14ac:dyDescent="0.35">
      <c r="B72" s="3"/>
      <c r="C72" s="3"/>
      <c r="D72" s="3"/>
      <c r="E72" s="3"/>
      <c r="F72" s="3"/>
      <c r="G72" s="3"/>
      <c r="H72" s="3"/>
      <c r="I72" s="3"/>
      <c r="J72" s="63"/>
      <c r="K72" s="1"/>
      <c r="L72" s="30"/>
      <c r="M72" s="30"/>
      <c r="N72" s="30"/>
      <c r="O72" s="30"/>
      <c r="P72" s="30"/>
      <c r="Q72" s="30"/>
      <c r="R72" s="278"/>
      <c r="S72" s="2"/>
      <c r="T72" s="2"/>
      <c r="U72" s="2"/>
      <c r="V72" s="2"/>
      <c r="W72" s="2"/>
      <c r="X72" s="64"/>
      <c r="Y72" s="64"/>
      <c r="Z72" s="64"/>
      <c r="AA72" s="28"/>
      <c r="AB72" s="28"/>
      <c r="AC72" s="30"/>
      <c r="AK72" s="28"/>
      <c r="AT72" s="28"/>
      <c r="BC72" s="28"/>
      <c r="BL72" s="28"/>
    </row>
    <row r="73" spans="1:81" ht="16.2" customHeight="1" thickBot="1" x14ac:dyDescent="0.35">
      <c r="A73" s="30"/>
      <c r="B73" s="550" t="s">
        <v>3</v>
      </c>
      <c r="C73" s="550" t="s">
        <v>1677</v>
      </c>
      <c r="D73" s="614" t="s">
        <v>3847</v>
      </c>
      <c r="E73" s="614" t="s">
        <v>3846</v>
      </c>
      <c r="F73" s="605" t="s">
        <v>3848</v>
      </c>
      <c r="G73" s="605" t="s">
        <v>3849</v>
      </c>
      <c r="H73" s="605" t="s">
        <v>3850</v>
      </c>
      <c r="I73" s="605" t="s">
        <v>3851</v>
      </c>
      <c r="J73" s="430" t="s">
        <v>1678</v>
      </c>
      <c r="K73" s="598" t="s">
        <v>1690</v>
      </c>
      <c r="L73" s="585" t="s">
        <v>3832</v>
      </c>
      <c r="M73" s="599" t="s">
        <v>1668</v>
      </c>
      <c r="N73" s="556" t="s">
        <v>3833</v>
      </c>
      <c r="O73" s="559" t="s">
        <v>3834</v>
      </c>
      <c r="P73" s="562" t="s">
        <v>3835</v>
      </c>
      <c r="Q73" s="565" t="s">
        <v>3836</v>
      </c>
      <c r="R73" s="430" t="s">
        <v>1678</v>
      </c>
      <c r="S73" s="568" t="s">
        <v>4</v>
      </c>
      <c r="T73" s="625" t="s">
        <v>3852</v>
      </c>
      <c r="U73" s="625" t="s">
        <v>3853</v>
      </c>
      <c r="V73" s="625" t="s">
        <v>3854</v>
      </c>
      <c r="W73" s="568" t="s">
        <v>5</v>
      </c>
      <c r="X73" s="583" t="s">
        <v>6</v>
      </c>
      <c r="Y73" s="584"/>
      <c r="Z73" s="583" t="s">
        <v>7</v>
      </c>
      <c r="AA73" s="584"/>
      <c r="AB73" s="550" t="s">
        <v>1678</v>
      </c>
      <c r="AC73" s="585" t="s">
        <v>3832</v>
      </c>
      <c r="AD73" s="588" t="s">
        <v>3837</v>
      </c>
      <c r="AE73" s="589"/>
      <c r="AF73" s="589"/>
      <c r="AG73" s="589"/>
      <c r="AH73" s="589"/>
      <c r="AI73" s="589"/>
      <c r="AJ73" s="590"/>
      <c r="AK73" s="591" t="s">
        <v>1678</v>
      </c>
      <c r="AL73" s="574" t="s">
        <v>3842</v>
      </c>
      <c r="AM73" s="571" t="s">
        <v>3838</v>
      </c>
      <c r="AN73" s="572"/>
      <c r="AO73" s="572"/>
      <c r="AP73" s="572"/>
      <c r="AQ73" s="572"/>
      <c r="AR73" s="572"/>
      <c r="AS73" s="573"/>
      <c r="AT73" s="550" t="s">
        <v>1678</v>
      </c>
      <c r="AU73" s="577" t="s">
        <v>3843</v>
      </c>
      <c r="AV73" s="580" t="s">
        <v>3839</v>
      </c>
      <c r="AW73" s="581"/>
      <c r="AX73" s="581"/>
      <c r="AY73" s="581"/>
      <c r="AZ73" s="581"/>
      <c r="BA73" s="581"/>
      <c r="BB73" s="582"/>
      <c r="BC73" s="550" t="s">
        <v>1678</v>
      </c>
      <c r="BD73" s="544" t="s">
        <v>3844</v>
      </c>
      <c r="BE73" s="547" t="s">
        <v>3840</v>
      </c>
      <c r="BF73" s="548"/>
      <c r="BG73" s="548"/>
      <c r="BH73" s="548"/>
      <c r="BI73" s="548"/>
      <c r="BJ73" s="548"/>
      <c r="BK73" s="549"/>
      <c r="BL73" s="550" t="s">
        <v>1678</v>
      </c>
      <c r="BM73" s="551" t="s">
        <v>3845</v>
      </c>
      <c r="BN73" s="553" t="s">
        <v>3841</v>
      </c>
      <c r="BO73" s="554"/>
      <c r="BP73" s="554"/>
      <c r="BQ73" s="554"/>
      <c r="BR73" s="554"/>
      <c r="BS73" s="554"/>
      <c r="BT73" s="555"/>
      <c r="BU73" s="616" t="s">
        <v>1679</v>
      </c>
      <c r="BV73" s="617"/>
      <c r="BW73" s="617"/>
      <c r="BX73" s="617"/>
      <c r="BY73" s="617"/>
      <c r="BZ73" s="617"/>
      <c r="CA73" s="617"/>
      <c r="CB73" s="617"/>
      <c r="CC73" s="618"/>
    </row>
    <row r="74" spans="1:81" ht="16.2" customHeight="1" x14ac:dyDescent="0.3">
      <c r="A74" s="30"/>
      <c r="B74" s="550"/>
      <c r="C74" s="550"/>
      <c r="D74" s="614"/>
      <c r="E74" s="614"/>
      <c r="F74" s="606"/>
      <c r="G74" s="606"/>
      <c r="H74" s="606"/>
      <c r="I74" s="606"/>
      <c r="J74" s="430"/>
      <c r="K74" s="598"/>
      <c r="L74" s="586"/>
      <c r="M74" s="600"/>
      <c r="N74" s="557"/>
      <c r="O74" s="560"/>
      <c r="P74" s="563"/>
      <c r="Q74" s="566"/>
      <c r="R74" s="430"/>
      <c r="S74" s="569"/>
      <c r="T74" s="625"/>
      <c r="U74" s="625"/>
      <c r="V74" s="625"/>
      <c r="W74" s="569"/>
      <c r="X74" s="32" t="s">
        <v>12</v>
      </c>
      <c r="Y74" s="32" t="s">
        <v>13</v>
      </c>
      <c r="Z74" s="32" t="s">
        <v>12</v>
      </c>
      <c r="AA74" s="32" t="s">
        <v>13</v>
      </c>
      <c r="AB74" s="550"/>
      <c r="AC74" s="586"/>
      <c r="AD74" s="592" t="s">
        <v>8</v>
      </c>
      <c r="AE74" s="540" t="s">
        <v>9</v>
      </c>
      <c r="AF74" s="540"/>
      <c r="AG74" s="540"/>
      <c r="AH74" s="540"/>
      <c r="AI74" s="541" t="s">
        <v>1669</v>
      </c>
      <c r="AJ74" s="542" t="s">
        <v>10</v>
      </c>
      <c r="AK74" s="550"/>
      <c r="AL74" s="575"/>
      <c r="AM74" s="538" t="s">
        <v>11</v>
      </c>
      <c r="AN74" s="540" t="s">
        <v>9</v>
      </c>
      <c r="AO74" s="540"/>
      <c r="AP74" s="540"/>
      <c r="AQ74" s="540"/>
      <c r="AR74" s="541" t="s">
        <v>1669</v>
      </c>
      <c r="AS74" s="542" t="s">
        <v>10</v>
      </c>
      <c r="AT74" s="550"/>
      <c r="AU74" s="578"/>
      <c r="AV74" s="538" t="s">
        <v>11</v>
      </c>
      <c r="AW74" s="540" t="s">
        <v>9</v>
      </c>
      <c r="AX74" s="540"/>
      <c r="AY74" s="540"/>
      <c r="AZ74" s="540"/>
      <c r="BA74" s="541" t="s">
        <v>1669</v>
      </c>
      <c r="BB74" s="542" t="s">
        <v>10</v>
      </c>
      <c r="BC74" s="550"/>
      <c r="BD74" s="545"/>
      <c r="BE74" s="538" t="s">
        <v>11</v>
      </c>
      <c r="BF74" s="540" t="s">
        <v>9</v>
      </c>
      <c r="BG74" s="540"/>
      <c r="BH74" s="540"/>
      <c r="BI74" s="540"/>
      <c r="BJ74" s="541" t="s">
        <v>1669</v>
      </c>
      <c r="BK74" s="542" t="s">
        <v>10</v>
      </c>
      <c r="BL74" s="550"/>
      <c r="BM74" s="551"/>
      <c r="BN74" s="592" t="s">
        <v>11</v>
      </c>
      <c r="BO74" s="540" t="s">
        <v>9</v>
      </c>
      <c r="BP74" s="540"/>
      <c r="BQ74" s="540"/>
      <c r="BR74" s="540"/>
      <c r="BS74" s="529" t="s">
        <v>1669</v>
      </c>
      <c r="BT74" s="531" t="s">
        <v>10</v>
      </c>
      <c r="BU74" s="619"/>
      <c r="BV74" s="620"/>
      <c r="BW74" s="620"/>
      <c r="BX74" s="620"/>
      <c r="BY74" s="620"/>
      <c r="BZ74" s="620"/>
      <c r="CA74" s="620"/>
      <c r="CB74" s="620"/>
      <c r="CC74" s="621"/>
    </row>
    <row r="75" spans="1:81" ht="16.2" customHeight="1" x14ac:dyDescent="0.3">
      <c r="A75" s="30"/>
      <c r="B75" s="550"/>
      <c r="C75" s="550"/>
      <c r="D75" s="614"/>
      <c r="E75" s="614"/>
      <c r="F75" s="607"/>
      <c r="G75" s="607"/>
      <c r="H75" s="607"/>
      <c r="I75" s="607"/>
      <c r="J75" s="430"/>
      <c r="K75" s="598"/>
      <c r="L75" s="587"/>
      <c r="M75" s="601"/>
      <c r="N75" s="558"/>
      <c r="O75" s="561"/>
      <c r="P75" s="564"/>
      <c r="Q75" s="567"/>
      <c r="R75" s="430"/>
      <c r="S75" s="570"/>
      <c r="T75" s="625"/>
      <c r="U75" s="625"/>
      <c r="V75" s="625"/>
      <c r="W75" s="570"/>
      <c r="X75" s="33" t="s">
        <v>1676</v>
      </c>
      <c r="Y75" s="33" t="s">
        <v>1676</v>
      </c>
      <c r="Z75" s="33" t="s">
        <v>1676</v>
      </c>
      <c r="AA75" s="33" t="s">
        <v>1676</v>
      </c>
      <c r="AB75" s="550"/>
      <c r="AC75" s="587"/>
      <c r="AD75" s="593"/>
      <c r="AE75" s="7" t="s">
        <v>14</v>
      </c>
      <c r="AF75" s="7" t="s">
        <v>17</v>
      </c>
      <c r="AG75" s="7" t="s">
        <v>15</v>
      </c>
      <c r="AH75" s="7" t="s">
        <v>16</v>
      </c>
      <c r="AI75" s="530"/>
      <c r="AJ75" s="543"/>
      <c r="AK75" s="550"/>
      <c r="AL75" s="576"/>
      <c r="AM75" s="539"/>
      <c r="AN75" s="7" t="s">
        <v>14</v>
      </c>
      <c r="AO75" s="7" t="s">
        <v>17</v>
      </c>
      <c r="AP75" s="7" t="s">
        <v>15</v>
      </c>
      <c r="AQ75" s="7" t="s">
        <v>16</v>
      </c>
      <c r="AR75" s="530"/>
      <c r="AS75" s="543"/>
      <c r="AT75" s="550"/>
      <c r="AU75" s="579"/>
      <c r="AV75" s="539"/>
      <c r="AW75" s="7" t="s">
        <v>14</v>
      </c>
      <c r="AX75" s="7" t="s">
        <v>17</v>
      </c>
      <c r="AY75" s="7" t="s">
        <v>15</v>
      </c>
      <c r="AZ75" s="7" t="s">
        <v>16</v>
      </c>
      <c r="BA75" s="530"/>
      <c r="BB75" s="543"/>
      <c r="BC75" s="550"/>
      <c r="BD75" s="546"/>
      <c r="BE75" s="539"/>
      <c r="BF75" s="7" t="s">
        <v>14</v>
      </c>
      <c r="BG75" s="7" t="s">
        <v>17</v>
      </c>
      <c r="BH75" s="7" t="s">
        <v>15</v>
      </c>
      <c r="BI75" s="7" t="s">
        <v>16</v>
      </c>
      <c r="BJ75" s="530"/>
      <c r="BK75" s="543"/>
      <c r="BL75" s="550"/>
      <c r="BM75" s="552"/>
      <c r="BN75" s="593"/>
      <c r="BO75" s="7" t="s">
        <v>14</v>
      </c>
      <c r="BP75" s="7" t="s">
        <v>17</v>
      </c>
      <c r="BQ75" s="7" t="s">
        <v>15</v>
      </c>
      <c r="BR75" s="7" t="s">
        <v>16</v>
      </c>
      <c r="BS75" s="530"/>
      <c r="BT75" s="532"/>
      <c r="BU75" s="622"/>
      <c r="BV75" s="623"/>
      <c r="BW75" s="623"/>
      <c r="BX75" s="623"/>
      <c r="BY75" s="623"/>
      <c r="BZ75" s="623"/>
      <c r="CA75" s="623"/>
      <c r="CB75" s="623"/>
      <c r="CC75" s="624"/>
    </row>
    <row r="76" spans="1:81" ht="16.2" customHeight="1" thickBot="1" x14ac:dyDescent="0.35">
      <c r="B76" s="2"/>
    </row>
    <row r="77" spans="1:81" s="62" customFormat="1" ht="40.200000000000003" customHeight="1" thickTop="1" x14ac:dyDescent="0.3">
      <c r="A77" s="38"/>
      <c r="B77" s="461" t="s">
        <v>920</v>
      </c>
      <c r="C77" s="458" t="s">
        <v>921</v>
      </c>
      <c r="D77" s="608"/>
      <c r="E77" s="611"/>
      <c r="F77" s="611"/>
      <c r="G77" s="611"/>
      <c r="H77" s="611"/>
      <c r="I77" s="611"/>
      <c r="J77" s="485">
        <v>591</v>
      </c>
      <c r="K77" s="488" t="str">
        <f>+Metas!K678</f>
        <v xml:space="preserve">Diagnóstico de infraestructuras sociales en zonas limítrofes </v>
      </c>
      <c r="L77" s="473"/>
      <c r="M77" s="476">
        <f t="shared" si="61"/>
        <v>0</v>
      </c>
      <c r="N77" s="479"/>
      <c r="O77" s="482"/>
      <c r="P77" s="520"/>
      <c r="Q77" s="523"/>
      <c r="R77" s="403">
        <f>+$J77</f>
        <v>591</v>
      </c>
      <c r="S77" s="253"/>
      <c r="T77" s="260"/>
      <c r="U77" s="260"/>
      <c r="V77" s="260"/>
      <c r="W77" s="42"/>
      <c r="X77" s="34"/>
      <c r="Y77" s="34"/>
      <c r="Z77" s="34"/>
      <c r="AA77" s="34"/>
      <c r="AB77" s="403">
        <f t="shared" ref="AB77" si="78">+$J77</f>
        <v>591</v>
      </c>
      <c r="AC77" s="526">
        <f t="shared" ref="AC77" si="79">+L77</f>
        <v>0</v>
      </c>
      <c r="AD77" s="54">
        <f t="shared" si="24"/>
        <v>0</v>
      </c>
      <c r="AE77" s="54">
        <f t="shared" si="24"/>
        <v>0</v>
      </c>
      <c r="AF77" s="54">
        <f t="shared" si="24"/>
        <v>0</v>
      </c>
      <c r="AG77" s="54">
        <f t="shared" si="24"/>
        <v>0</v>
      </c>
      <c r="AH77" s="54">
        <f t="shared" si="24"/>
        <v>0</v>
      </c>
      <c r="AI77" s="54">
        <f t="shared" si="24"/>
        <v>0</v>
      </c>
      <c r="AJ77" s="54">
        <f t="shared" si="24"/>
        <v>0</v>
      </c>
      <c r="AK77" s="403">
        <f t="shared" ref="AK77" si="80">+$J77</f>
        <v>591</v>
      </c>
      <c r="AL77" s="455">
        <f t="shared" si="65"/>
        <v>0</v>
      </c>
      <c r="AM77" s="48">
        <f t="shared" si="2"/>
        <v>0</v>
      </c>
      <c r="AN77" s="51"/>
      <c r="AO77" s="51"/>
      <c r="AP77" s="51"/>
      <c r="AQ77" s="51"/>
      <c r="AR77" s="51"/>
      <c r="AS77" s="51"/>
      <c r="AT77" s="403">
        <f t="shared" ref="AT77" si="81">+$J77</f>
        <v>591</v>
      </c>
      <c r="AU77" s="446">
        <f t="shared" si="67"/>
        <v>0</v>
      </c>
      <c r="AV77" s="48">
        <f t="shared" si="3"/>
        <v>0</v>
      </c>
      <c r="AW77" s="51"/>
      <c r="AX77" s="51"/>
      <c r="AY77" s="51"/>
      <c r="AZ77" s="51"/>
      <c r="BA77" s="51"/>
      <c r="BB77" s="51"/>
      <c r="BC77" s="403">
        <f t="shared" ref="BC77" si="82">+$J77</f>
        <v>591</v>
      </c>
      <c r="BD77" s="449">
        <f t="shared" si="69"/>
        <v>0</v>
      </c>
      <c r="BE77" s="48">
        <f t="shared" si="4"/>
        <v>0</v>
      </c>
      <c r="BF77" s="51"/>
      <c r="BG77" s="51"/>
      <c r="BH77" s="51"/>
      <c r="BI77" s="51"/>
      <c r="BJ77" s="51"/>
      <c r="BK77" s="51"/>
      <c r="BL77" s="403">
        <f t="shared" ref="BL77" si="83">+$J77</f>
        <v>591</v>
      </c>
      <c r="BM77" s="452">
        <f t="shared" si="71"/>
        <v>0</v>
      </c>
      <c r="BN77" s="48">
        <f t="shared" si="5"/>
        <v>0</v>
      </c>
      <c r="BO77" s="51"/>
      <c r="BP77" s="51"/>
      <c r="BQ77" s="51"/>
      <c r="BR77" s="51"/>
      <c r="BS77" s="51"/>
      <c r="BT77" s="51"/>
      <c r="BU77" s="513"/>
      <c r="BV77" s="514"/>
      <c r="BW77" s="514"/>
      <c r="BX77" s="514"/>
      <c r="BY77" s="514"/>
      <c r="BZ77" s="514"/>
      <c r="CA77" s="514"/>
      <c r="CB77" s="514"/>
      <c r="CC77" s="515"/>
    </row>
    <row r="78" spans="1:81" s="62" customFormat="1" ht="40.200000000000003" customHeight="1" x14ac:dyDescent="0.3">
      <c r="A78" s="38"/>
      <c r="B78" s="462"/>
      <c r="C78" s="459"/>
      <c r="D78" s="609"/>
      <c r="E78" s="612"/>
      <c r="F78" s="612"/>
      <c r="G78" s="612"/>
      <c r="H78" s="612"/>
      <c r="I78" s="612"/>
      <c r="J78" s="486"/>
      <c r="K78" s="489"/>
      <c r="L78" s="474"/>
      <c r="M78" s="477"/>
      <c r="N78" s="480"/>
      <c r="O78" s="483"/>
      <c r="P78" s="521"/>
      <c r="Q78" s="524"/>
      <c r="R78" s="404"/>
      <c r="S78" s="43"/>
      <c r="T78" s="261"/>
      <c r="U78" s="261"/>
      <c r="V78" s="261"/>
      <c r="W78" s="43"/>
      <c r="X78" s="35"/>
      <c r="Y78" s="35"/>
      <c r="Z78" s="35"/>
      <c r="AA78" s="35"/>
      <c r="AB78" s="404"/>
      <c r="AC78" s="527"/>
      <c r="AD78" s="55">
        <f t="shared" si="24"/>
        <v>0</v>
      </c>
      <c r="AE78" s="55">
        <f t="shared" si="24"/>
        <v>0</v>
      </c>
      <c r="AF78" s="55">
        <f t="shared" si="24"/>
        <v>0</v>
      </c>
      <c r="AG78" s="55">
        <f t="shared" ref="AG78:AJ132" si="84">+AP78+AY78+BH78+BQ78</f>
        <v>0</v>
      </c>
      <c r="AH78" s="55">
        <f t="shared" si="84"/>
        <v>0</v>
      </c>
      <c r="AI78" s="55">
        <f t="shared" si="84"/>
        <v>0</v>
      </c>
      <c r="AJ78" s="55">
        <f t="shared" si="84"/>
        <v>0</v>
      </c>
      <c r="AK78" s="404"/>
      <c r="AL78" s="456"/>
      <c r="AM78" s="49">
        <f t="shared" si="2"/>
        <v>0</v>
      </c>
      <c r="AN78" s="52"/>
      <c r="AO78" s="52"/>
      <c r="AP78" s="52"/>
      <c r="AQ78" s="52"/>
      <c r="AR78" s="52"/>
      <c r="AS78" s="52"/>
      <c r="AT78" s="404"/>
      <c r="AU78" s="447"/>
      <c r="AV78" s="49">
        <f t="shared" si="3"/>
        <v>0</v>
      </c>
      <c r="AW78" s="52"/>
      <c r="AX78" s="52"/>
      <c r="AY78" s="52"/>
      <c r="AZ78" s="52"/>
      <c r="BA78" s="52"/>
      <c r="BB78" s="52"/>
      <c r="BC78" s="404"/>
      <c r="BD78" s="450"/>
      <c r="BE78" s="49">
        <f t="shared" si="4"/>
        <v>0</v>
      </c>
      <c r="BF78" s="52"/>
      <c r="BG78" s="52"/>
      <c r="BH78" s="52"/>
      <c r="BI78" s="52"/>
      <c r="BJ78" s="52"/>
      <c r="BK78" s="52"/>
      <c r="BL78" s="404"/>
      <c r="BM78" s="453"/>
      <c r="BN78" s="49">
        <f t="shared" si="5"/>
        <v>0</v>
      </c>
      <c r="BO78" s="52"/>
      <c r="BP78" s="52"/>
      <c r="BQ78" s="52"/>
      <c r="BR78" s="52"/>
      <c r="BS78" s="52"/>
      <c r="BT78" s="52"/>
      <c r="BU78" s="418"/>
      <c r="BV78" s="419"/>
      <c r="BW78" s="419"/>
      <c r="BX78" s="419"/>
      <c r="BY78" s="419"/>
      <c r="BZ78" s="419"/>
      <c r="CA78" s="419"/>
      <c r="CB78" s="419"/>
      <c r="CC78" s="516"/>
    </row>
    <row r="79" spans="1:81" s="62" customFormat="1" ht="40.200000000000003" customHeight="1" x14ac:dyDescent="0.3">
      <c r="A79" s="38"/>
      <c r="B79" s="462"/>
      <c r="C79" s="459"/>
      <c r="D79" s="609"/>
      <c r="E79" s="612"/>
      <c r="F79" s="612"/>
      <c r="G79" s="612"/>
      <c r="H79" s="612"/>
      <c r="I79" s="612"/>
      <c r="J79" s="486"/>
      <c r="K79" s="489"/>
      <c r="L79" s="474"/>
      <c r="M79" s="477"/>
      <c r="N79" s="480"/>
      <c r="O79" s="483"/>
      <c r="P79" s="521"/>
      <c r="Q79" s="524"/>
      <c r="R79" s="404"/>
      <c r="S79" s="43"/>
      <c r="T79" s="261"/>
      <c r="U79" s="261"/>
      <c r="V79" s="261"/>
      <c r="W79" s="43"/>
      <c r="X79" s="35"/>
      <c r="Y79" s="35"/>
      <c r="Z79" s="35"/>
      <c r="AA79" s="35"/>
      <c r="AB79" s="404"/>
      <c r="AC79" s="527"/>
      <c r="AD79" s="55">
        <f t="shared" ref="AD79:AF132" si="85">+AM79+AV79+BE79+BN79</f>
        <v>0</v>
      </c>
      <c r="AE79" s="55">
        <f t="shared" si="85"/>
        <v>0</v>
      </c>
      <c r="AF79" s="55">
        <f t="shared" si="85"/>
        <v>0</v>
      </c>
      <c r="AG79" s="55">
        <f t="shared" si="84"/>
        <v>0</v>
      </c>
      <c r="AH79" s="55">
        <f t="shared" si="84"/>
        <v>0</v>
      </c>
      <c r="AI79" s="55">
        <f t="shared" si="84"/>
        <v>0</v>
      </c>
      <c r="AJ79" s="55">
        <f t="shared" si="84"/>
        <v>0</v>
      </c>
      <c r="AK79" s="404"/>
      <c r="AL79" s="456"/>
      <c r="AM79" s="49">
        <f t="shared" si="2"/>
        <v>0</v>
      </c>
      <c r="AN79" s="52"/>
      <c r="AO79" s="52"/>
      <c r="AP79" s="52"/>
      <c r="AQ79" s="52"/>
      <c r="AR79" s="52"/>
      <c r="AS79" s="52"/>
      <c r="AT79" s="404"/>
      <c r="AU79" s="447"/>
      <c r="AV79" s="49">
        <f t="shared" si="3"/>
        <v>0</v>
      </c>
      <c r="AW79" s="52"/>
      <c r="AX79" s="52"/>
      <c r="AY79" s="52"/>
      <c r="AZ79" s="52"/>
      <c r="BA79" s="52"/>
      <c r="BB79" s="52"/>
      <c r="BC79" s="404"/>
      <c r="BD79" s="450"/>
      <c r="BE79" s="49">
        <f t="shared" si="4"/>
        <v>0</v>
      </c>
      <c r="BF79" s="52"/>
      <c r="BG79" s="52"/>
      <c r="BH79" s="52"/>
      <c r="BI79" s="52"/>
      <c r="BJ79" s="52"/>
      <c r="BK79" s="52"/>
      <c r="BL79" s="404"/>
      <c r="BM79" s="453"/>
      <c r="BN79" s="49">
        <f t="shared" si="5"/>
        <v>0</v>
      </c>
      <c r="BO79" s="52"/>
      <c r="BP79" s="52"/>
      <c r="BQ79" s="52"/>
      <c r="BR79" s="52"/>
      <c r="BS79" s="52"/>
      <c r="BT79" s="52"/>
      <c r="BU79" s="418"/>
      <c r="BV79" s="419"/>
      <c r="BW79" s="419"/>
      <c r="BX79" s="419"/>
      <c r="BY79" s="419"/>
      <c r="BZ79" s="419"/>
      <c r="CA79" s="419"/>
      <c r="CB79" s="419"/>
      <c r="CC79" s="516"/>
    </row>
    <row r="80" spans="1:81" s="62" customFormat="1" ht="40.200000000000003" customHeight="1" thickBot="1" x14ac:dyDescent="0.35">
      <c r="A80" s="38"/>
      <c r="B80" s="462"/>
      <c r="C80" s="459"/>
      <c r="D80" s="610"/>
      <c r="E80" s="613"/>
      <c r="F80" s="613"/>
      <c r="G80" s="613"/>
      <c r="H80" s="613"/>
      <c r="I80" s="613"/>
      <c r="J80" s="487"/>
      <c r="K80" s="490"/>
      <c r="L80" s="475"/>
      <c r="M80" s="478"/>
      <c r="N80" s="481"/>
      <c r="O80" s="484"/>
      <c r="P80" s="522"/>
      <c r="Q80" s="525"/>
      <c r="R80" s="405"/>
      <c r="S80" s="44"/>
      <c r="T80" s="262"/>
      <c r="U80" s="262"/>
      <c r="V80" s="262"/>
      <c r="W80" s="44"/>
      <c r="X80" s="36"/>
      <c r="Y80" s="36"/>
      <c r="Z80" s="36"/>
      <c r="AA80" s="36"/>
      <c r="AB80" s="405"/>
      <c r="AC80" s="528"/>
      <c r="AD80" s="56">
        <f t="shared" si="85"/>
        <v>0</v>
      </c>
      <c r="AE80" s="56">
        <f t="shared" si="85"/>
        <v>0</v>
      </c>
      <c r="AF80" s="56">
        <f t="shared" si="85"/>
        <v>0</v>
      </c>
      <c r="AG80" s="56">
        <f t="shared" si="84"/>
        <v>0</v>
      </c>
      <c r="AH80" s="56">
        <f t="shared" si="84"/>
        <v>0</v>
      </c>
      <c r="AI80" s="56">
        <f t="shared" si="84"/>
        <v>0</v>
      </c>
      <c r="AJ80" s="56">
        <f t="shared" si="84"/>
        <v>0</v>
      </c>
      <c r="AK80" s="405"/>
      <c r="AL80" s="457"/>
      <c r="AM80" s="50">
        <f t="shared" si="2"/>
        <v>0</v>
      </c>
      <c r="AN80" s="53"/>
      <c r="AO80" s="53"/>
      <c r="AP80" s="53"/>
      <c r="AQ80" s="53"/>
      <c r="AR80" s="53"/>
      <c r="AS80" s="53"/>
      <c r="AT80" s="405"/>
      <c r="AU80" s="448"/>
      <c r="AV80" s="50">
        <f t="shared" si="3"/>
        <v>0</v>
      </c>
      <c r="AW80" s="53"/>
      <c r="AX80" s="53"/>
      <c r="AY80" s="53"/>
      <c r="AZ80" s="53"/>
      <c r="BA80" s="53"/>
      <c r="BB80" s="53"/>
      <c r="BC80" s="405"/>
      <c r="BD80" s="451"/>
      <c r="BE80" s="50">
        <f t="shared" si="4"/>
        <v>0</v>
      </c>
      <c r="BF80" s="53"/>
      <c r="BG80" s="53"/>
      <c r="BH80" s="53"/>
      <c r="BI80" s="53"/>
      <c r="BJ80" s="53"/>
      <c r="BK80" s="53"/>
      <c r="BL80" s="405"/>
      <c r="BM80" s="454"/>
      <c r="BN80" s="50">
        <f t="shared" si="5"/>
        <v>0</v>
      </c>
      <c r="BO80" s="53"/>
      <c r="BP80" s="53"/>
      <c r="BQ80" s="53"/>
      <c r="BR80" s="53"/>
      <c r="BS80" s="53"/>
      <c r="BT80" s="53"/>
      <c r="BU80" s="517"/>
      <c r="BV80" s="518"/>
      <c r="BW80" s="518"/>
      <c r="BX80" s="518"/>
      <c r="BY80" s="518"/>
      <c r="BZ80" s="518"/>
      <c r="CA80" s="518"/>
      <c r="CB80" s="518"/>
      <c r="CC80" s="519"/>
    </row>
    <row r="81" spans="1:81" s="62" customFormat="1" ht="40.200000000000003" customHeight="1" thickTop="1" x14ac:dyDescent="0.3">
      <c r="A81" s="38"/>
      <c r="B81" s="462"/>
      <c r="C81" s="459"/>
      <c r="D81" s="608"/>
      <c r="E81" s="611"/>
      <c r="F81" s="611"/>
      <c r="G81" s="611"/>
      <c r="H81" s="611"/>
      <c r="I81" s="611"/>
      <c r="J81" s="485">
        <v>592</v>
      </c>
      <c r="K81" s="488" t="str">
        <f>+Metas!K679</f>
        <v xml:space="preserve">Plan de mejoramiento de infraestructuras sociales en zonas limítrofes </v>
      </c>
      <c r="L81" s="473"/>
      <c r="M81" s="476">
        <f t="shared" si="61"/>
        <v>0</v>
      </c>
      <c r="N81" s="479"/>
      <c r="O81" s="482"/>
      <c r="P81" s="520"/>
      <c r="Q81" s="523"/>
      <c r="R81" s="403">
        <f>+$J81</f>
        <v>592</v>
      </c>
      <c r="S81" s="253"/>
      <c r="T81" s="260"/>
      <c r="U81" s="260"/>
      <c r="V81" s="260"/>
      <c r="W81" s="42"/>
      <c r="X81" s="34"/>
      <c r="Y81" s="34"/>
      <c r="Z81" s="34"/>
      <c r="AA81" s="34"/>
      <c r="AB81" s="403">
        <f t="shared" ref="AB81" si="86">+$J81</f>
        <v>592</v>
      </c>
      <c r="AC81" s="526">
        <f t="shared" ref="AC81" si="87">+L81</f>
        <v>0</v>
      </c>
      <c r="AD81" s="54">
        <f t="shared" si="85"/>
        <v>0</v>
      </c>
      <c r="AE81" s="54">
        <f t="shared" si="85"/>
        <v>0</v>
      </c>
      <c r="AF81" s="54">
        <f t="shared" si="85"/>
        <v>0</v>
      </c>
      <c r="AG81" s="54">
        <f t="shared" si="84"/>
        <v>0</v>
      </c>
      <c r="AH81" s="54">
        <f t="shared" si="84"/>
        <v>0</v>
      </c>
      <c r="AI81" s="54">
        <f t="shared" si="84"/>
        <v>0</v>
      </c>
      <c r="AJ81" s="54">
        <f t="shared" si="84"/>
        <v>0</v>
      </c>
      <c r="AK81" s="403">
        <f t="shared" ref="AK81" si="88">+$J81</f>
        <v>592</v>
      </c>
      <c r="AL81" s="455">
        <f t="shared" si="65"/>
        <v>0</v>
      </c>
      <c r="AM81" s="48">
        <f t="shared" si="2"/>
        <v>0</v>
      </c>
      <c r="AN81" s="51"/>
      <c r="AO81" s="51"/>
      <c r="AP81" s="51"/>
      <c r="AQ81" s="51"/>
      <c r="AR81" s="51"/>
      <c r="AS81" s="51"/>
      <c r="AT81" s="403">
        <f t="shared" ref="AT81" si="89">+$J81</f>
        <v>592</v>
      </c>
      <c r="AU81" s="446">
        <f t="shared" si="67"/>
        <v>0</v>
      </c>
      <c r="AV81" s="48">
        <f t="shared" si="3"/>
        <v>0</v>
      </c>
      <c r="AW81" s="51"/>
      <c r="AX81" s="51"/>
      <c r="AY81" s="51"/>
      <c r="AZ81" s="51"/>
      <c r="BA81" s="51"/>
      <c r="BB81" s="51"/>
      <c r="BC81" s="403">
        <f t="shared" ref="BC81" si="90">+$J81</f>
        <v>592</v>
      </c>
      <c r="BD81" s="449">
        <f t="shared" si="69"/>
        <v>0</v>
      </c>
      <c r="BE81" s="48">
        <f t="shared" si="4"/>
        <v>0</v>
      </c>
      <c r="BF81" s="51"/>
      <c r="BG81" s="51"/>
      <c r="BH81" s="51"/>
      <c r="BI81" s="51"/>
      <c r="BJ81" s="51"/>
      <c r="BK81" s="51"/>
      <c r="BL81" s="403">
        <f t="shared" ref="BL81" si="91">+$J81</f>
        <v>592</v>
      </c>
      <c r="BM81" s="452">
        <f t="shared" si="71"/>
        <v>0</v>
      </c>
      <c r="BN81" s="48">
        <f t="shared" si="5"/>
        <v>0</v>
      </c>
      <c r="BO81" s="51"/>
      <c r="BP81" s="51"/>
      <c r="BQ81" s="51"/>
      <c r="BR81" s="51"/>
      <c r="BS81" s="51"/>
      <c r="BT81" s="51"/>
      <c r="BU81" s="513"/>
      <c r="BV81" s="514"/>
      <c r="BW81" s="514"/>
      <c r="BX81" s="514"/>
      <c r="BY81" s="514"/>
      <c r="BZ81" s="514"/>
      <c r="CA81" s="514"/>
      <c r="CB81" s="514"/>
      <c r="CC81" s="515"/>
    </row>
    <row r="82" spans="1:81" s="62" customFormat="1" ht="40.200000000000003" customHeight="1" x14ac:dyDescent="0.3">
      <c r="A82" s="38"/>
      <c r="B82" s="462"/>
      <c r="C82" s="459"/>
      <c r="D82" s="609"/>
      <c r="E82" s="612"/>
      <c r="F82" s="612"/>
      <c r="G82" s="612"/>
      <c r="H82" s="612"/>
      <c r="I82" s="612"/>
      <c r="J82" s="486"/>
      <c r="K82" s="489"/>
      <c r="L82" s="474"/>
      <c r="M82" s="477"/>
      <c r="N82" s="480"/>
      <c r="O82" s="483"/>
      <c r="P82" s="521"/>
      <c r="Q82" s="524"/>
      <c r="R82" s="404"/>
      <c r="S82" s="43"/>
      <c r="T82" s="261"/>
      <c r="U82" s="261"/>
      <c r="V82" s="261"/>
      <c r="W82" s="43"/>
      <c r="X82" s="35"/>
      <c r="Y82" s="35"/>
      <c r="Z82" s="35"/>
      <c r="AA82" s="35"/>
      <c r="AB82" s="404"/>
      <c r="AC82" s="527"/>
      <c r="AD82" s="55">
        <f t="shared" si="85"/>
        <v>0</v>
      </c>
      <c r="AE82" s="55">
        <f t="shared" si="85"/>
        <v>0</v>
      </c>
      <c r="AF82" s="55">
        <f t="shared" si="85"/>
        <v>0</v>
      </c>
      <c r="AG82" s="55">
        <f t="shared" si="84"/>
        <v>0</v>
      </c>
      <c r="AH82" s="55">
        <f t="shared" si="84"/>
        <v>0</v>
      </c>
      <c r="AI82" s="55">
        <f t="shared" si="84"/>
        <v>0</v>
      </c>
      <c r="AJ82" s="55">
        <f t="shared" si="84"/>
        <v>0</v>
      </c>
      <c r="AK82" s="404"/>
      <c r="AL82" s="456"/>
      <c r="AM82" s="49">
        <f t="shared" si="2"/>
        <v>0</v>
      </c>
      <c r="AN82" s="52"/>
      <c r="AO82" s="52"/>
      <c r="AP82" s="52"/>
      <c r="AQ82" s="52"/>
      <c r="AR82" s="52"/>
      <c r="AS82" s="52"/>
      <c r="AT82" s="404"/>
      <c r="AU82" s="447"/>
      <c r="AV82" s="49">
        <f t="shared" si="3"/>
        <v>0</v>
      </c>
      <c r="AW82" s="52"/>
      <c r="AX82" s="52"/>
      <c r="AY82" s="52"/>
      <c r="AZ82" s="52"/>
      <c r="BA82" s="52"/>
      <c r="BB82" s="52"/>
      <c r="BC82" s="404"/>
      <c r="BD82" s="450"/>
      <c r="BE82" s="49">
        <f t="shared" si="4"/>
        <v>0</v>
      </c>
      <c r="BF82" s="52"/>
      <c r="BG82" s="52"/>
      <c r="BH82" s="52"/>
      <c r="BI82" s="52"/>
      <c r="BJ82" s="52"/>
      <c r="BK82" s="52"/>
      <c r="BL82" s="404"/>
      <c r="BM82" s="453"/>
      <c r="BN82" s="49">
        <f t="shared" si="5"/>
        <v>0</v>
      </c>
      <c r="BO82" s="52"/>
      <c r="BP82" s="52"/>
      <c r="BQ82" s="52"/>
      <c r="BR82" s="52"/>
      <c r="BS82" s="52"/>
      <c r="BT82" s="52"/>
      <c r="BU82" s="418"/>
      <c r="BV82" s="419"/>
      <c r="BW82" s="419"/>
      <c r="BX82" s="419"/>
      <c r="BY82" s="419"/>
      <c r="BZ82" s="419"/>
      <c r="CA82" s="419"/>
      <c r="CB82" s="419"/>
      <c r="CC82" s="516"/>
    </row>
    <row r="83" spans="1:81" s="62" customFormat="1" ht="40.200000000000003" customHeight="1" x14ac:dyDescent="0.3">
      <c r="A83" s="38"/>
      <c r="B83" s="462"/>
      <c r="C83" s="459"/>
      <c r="D83" s="609"/>
      <c r="E83" s="612"/>
      <c r="F83" s="612"/>
      <c r="G83" s="612"/>
      <c r="H83" s="612"/>
      <c r="I83" s="612"/>
      <c r="J83" s="486"/>
      <c r="K83" s="489"/>
      <c r="L83" s="474"/>
      <c r="M83" s="477"/>
      <c r="N83" s="480"/>
      <c r="O83" s="483"/>
      <c r="P83" s="521"/>
      <c r="Q83" s="524"/>
      <c r="R83" s="404"/>
      <c r="S83" s="43"/>
      <c r="T83" s="261"/>
      <c r="U83" s="261"/>
      <c r="V83" s="261"/>
      <c r="W83" s="43"/>
      <c r="X83" s="35"/>
      <c r="Y83" s="35"/>
      <c r="Z83" s="35"/>
      <c r="AA83" s="35"/>
      <c r="AB83" s="404"/>
      <c r="AC83" s="527"/>
      <c r="AD83" s="55">
        <f t="shared" si="85"/>
        <v>0</v>
      </c>
      <c r="AE83" s="55">
        <f t="shared" si="85"/>
        <v>0</v>
      </c>
      <c r="AF83" s="55">
        <f t="shared" si="85"/>
        <v>0</v>
      </c>
      <c r="AG83" s="55">
        <f t="shared" si="84"/>
        <v>0</v>
      </c>
      <c r="AH83" s="55">
        <f t="shared" si="84"/>
        <v>0</v>
      </c>
      <c r="AI83" s="55">
        <f t="shared" si="84"/>
        <v>0</v>
      </c>
      <c r="AJ83" s="55">
        <f t="shared" si="84"/>
        <v>0</v>
      </c>
      <c r="AK83" s="404"/>
      <c r="AL83" s="456"/>
      <c r="AM83" s="49">
        <f t="shared" si="2"/>
        <v>0</v>
      </c>
      <c r="AN83" s="52"/>
      <c r="AO83" s="52"/>
      <c r="AP83" s="52"/>
      <c r="AQ83" s="52"/>
      <c r="AR83" s="52"/>
      <c r="AS83" s="52"/>
      <c r="AT83" s="404"/>
      <c r="AU83" s="447"/>
      <c r="AV83" s="49">
        <f t="shared" si="3"/>
        <v>0</v>
      </c>
      <c r="AW83" s="52"/>
      <c r="AX83" s="52"/>
      <c r="AY83" s="52"/>
      <c r="AZ83" s="52"/>
      <c r="BA83" s="52"/>
      <c r="BB83" s="52"/>
      <c r="BC83" s="404"/>
      <c r="BD83" s="450"/>
      <c r="BE83" s="49">
        <f t="shared" si="4"/>
        <v>0</v>
      </c>
      <c r="BF83" s="52"/>
      <c r="BG83" s="52"/>
      <c r="BH83" s="52"/>
      <c r="BI83" s="52"/>
      <c r="BJ83" s="52"/>
      <c r="BK83" s="52"/>
      <c r="BL83" s="404"/>
      <c r="BM83" s="453"/>
      <c r="BN83" s="49">
        <f t="shared" si="5"/>
        <v>0</v>
      </c>
      <c r="BO83" s="52"/>
      <c r="BP83" s="52"/>
      <c r="BQ83" s="52"/>
      <c r="BR83" s="52"/>
      <c r="BS83" s="52"/>
      <c r="BT83" s="52"/>
      <c r="BU83" s="418"/>
      <c r="BV83" s="419"/>
      <c r="BW83" s="419"/>
      <c r="BX83" s="419"/>
      <c r="BY83" s="419"/>
      <c r="BZ83" s="419"/>
      <c r="CA83" s="419"/>
      <c r="CB83" s="419"/>
      <c r="CC83" s="516"/>
    </row>
    <row r="84" spans="1:81" s="62" customFormat="1" ht="40.200000000000003" customHeight="1" thickBot="1" x14ac:dyDescent="0.35">
      <c r="A84" s="38"/>
      <c r="B84" s="462"/>
      <c r="C84" s="459"/>
      <c r="D84" s="610"/>
      <c r="E84" s="613"/>
      <c r="F84" s="613"/>
      <c r="G84" s="613"/>
      <c r="H84" s="613"/>
      <c r="I84" s="613"/>
      <c r="J84" s="487"/>
      <c r="K84" s="490"/>
      <c r="L84" s="475"/>
      <c r="M84" s="478"/>
      <c r="N84" s="481"/>
      <c r="O84" s="484"/>
      <c r="P84" s="522"/>
      <c r="Q84" s="525"/>
      <c r="R84" s="405"/>
      <c r="S84" s="44"/>
      <c r="T84" s="262"/>
      <c r="U84" s="262"/>
      <c r="V84" s="262"/>
      <c r="W84" s="44"/>
      <c r="X84" s="36"/>
      <c r="Y84" s="36"/>
      <c r="Z84" s="36"/>
      <c r="AA84" s="36"/>
      <c r="AB84" s="405"/>
      <c r="AC84" s="528"/>
      <c r="AD84" s="56">
        <f t="shared" si="85"/>
        <v>0</v>
      </c>
      <c r="AE84" s="56">
        <f t="shared" si="85"/>
        <v>0</v>
      </c>
      <c r="AF84" s="56">
        <f t="shared" si="85"/>
        <v>0</v>
      </c>
      <c r="AG84" s="56">
        <f t="shared" si="84"/>
        <v>0</v>
      </c>
      <c r="AH84" s="56">
        <f t="shared" si="84"/>
        <v>0</v>
      </c>
      <c r="AI84" s="56">
        <f t="shared" si="84"/>
        <v>0</v>
      </c>
      <c r="AJ84" s="56">
        <f t="shared" si="84"/>
        <v>0</v>
      </c>
      <c r="AK84" s="405"/>
      <c r="AL84" s="457"/>
      <c r="AM84" s="50">
        <f t="shared" si="2"/>
        <v>0</v>
      </c>
      <c r="AN84" s="53"/>
      <c r="AO84" s="53"/>
      <c r="AP84" s="53"/>
      <c r="AQ84" s="53"/>
      <c r="AR84" s="53"/>
      <c r="AS84" s="53"/>
      <c r="AT84" s="405"/>
      <c r="AU84" s="448"/>
      <c r="AV84" s="50">
        <f t="shared" si="3"/>
        <v>0</v>
      </c>
      <c r="AW84" s="53"/>
      <c r="AX84" s="53"/>
      <c r="AY84" s="53"/>
      <c r="AZ84" s="53"/>
      <c r="BA84" s="53"/>
      <c r="BB84" s="53"/>
      <c r="BC84" s="405"/>
      <c r="BD84" s="451"/>
      <c r="BE84" s="50">
        <f t="shared" si="4"/>
        <v>0</v>
      </c>
      <c r="BF84" s="53"/>
      <c r="BG84" s="53"/>
      <c r="BH84" s="53"/>
      <c r="BI84" s="53"/>
      <c r="BJ84" s="53"/>
      <c r="BK84" s="53"/>
      <c r="BL84" s="405"/>
      <c r="BM84" s="454"/>
      <c r="BN84" s="50">
        <f t="shared" si="5"/>
        <v>0</v>
      </c>
      <c r="BO84" s="53"/>
      <c r="BP84" s="53"/>
      <c r="BQ84" s="53"/>
      <c r="BR84" s="53"/>
      <c r="BS84" s="53"/>
      <c r="BT84" s="53"/>
      <c r="BU84" s="517"/>
      <c r="BV84" s="518"/>
      <c r="BW84" s="518"/>
      <c r="BX84" s="518"/>
      <c r="BY84" s="518"/>
      <c r="BZ84" s="518"/>
      <c r="CA84" s="518"/>
      <c r="CB84" s="518"/>
      <c r="CC84" s="519"/>
    </row>
    <row r="85" spans="1:81" s="62" customFormat="1" ht="40.200000000000003" customHeight="1" thickTop="1" x14ac:dyDescent="0.3">
      <c r="A85" s="38"/>
      <c r="B85" s="462"/>
      <c r="C85" s="459"/>
      <c r="D85" s="608"/>
      <c r="E85" s="611"/>
      <c r="F85" s="611"/>
      <c r="G85" s="611"/>
      <c r="H85" s="611"/>
      <c r="I85" s="611"/>
      <c r="J85" s="485">
        <v>593</v>
      </c>
      <c r="K85" s="488" t="str">
        <f>+Metas!K680</f>
        <v xml:space="preserve">Diagnóstico análisis del marco jurídico fronterizo </v>
      </c>
      <c r="L85" s="473"/>
      <c r="M85" s="476">
        <f t="shared" si="61"/>
        <v>0</v>
      </c>
      <c r="N85" s="479"/>
      <c r="O85" s="482"/>
      <c r="P85" s="520"/>
      <c r="Q85" s="523"/>
      <c r="R85" s="403">
        <f>+$J85</f>
        <v>593</v>
      </c>
      <c r="S85" s="253"/>
      <c r="T85" s="260"/>
      <c r="U85" s="260"/>
      <c r="V85" s="260"/>
      <c r="W85" s="42"/>
      <c r="X85" s="34"/>
      <c r="Y85" s="34"/>
      <c r="Z85" s="34"/>
      <c r="AA85" s="34"/>
      <c r="AB85" s="403">
        <f t="shared" ref="AB85" si="92">+$J85</f>
        <v>593</v>
      </c>
      <c r="AC85" s="526">
        <f t="shared" ref="AC85" si="93">+L85</f>
        <v>0</v>
      </c>
      <c r="AD85" s="54">
        <f t="shared" si="85"/>
        <v>0</v>
      </c>
      <c r="AE85" s="54">
        <f t="shared" si="85"/>
        <v>0</v>
      </c>
      <c r="AF85" s="54">
        <f t="shared" si="85"/>
        <v>0</v>
      </c>
      <c r="AG85" s="54">
        <f t="shared" si="84"/>
        <v>0</v>
      </c>
      <c r="AH85" s="54">
        <f t="shared" si="84"/>
        <v>0</v>
      </c>
      <c r="AI85" s="54">
        <f t="shared" si="84"/>
        <v>0</v>
      </c>
      <c r="AJ85" s="54">
        <f t="shared" si="84"/>
        <v>0</v>
      </c>
      <c r="AK85" s="403">
        <f t="shared" ref="AK85" si="94">+$J85</f>
        <v>593</v>
      </c>
      <c r="AL85" s="455">
        <f t="shared" si="65"/>
        <v>0</v>
      </c>
      <c r="AM85" s="48">
        <f t="shared" si="2"/>
        <v>0</v>
      </c>
      <c r="AN85" s="51"/>
      <c r="AO85" s="51"/>
      <c r="AP85" s="51"/>
      <c r="AQ85" s="51"/>
      <c r="AR85" s="51"/>
      <c r="AS85" s="51"/>
      <c r="AT85" s="403">
        <f t="shared" ref="AT85" si="95">+$J85</f>
        <v>593</v>
      </c>
      <c r="AU85" s="446">
        <f t="shared" si="67"/>
        <v>0</v>
      </c>
      <c r="AV85" s="48">
        <f t="shared" si="3"/>
        <v>0</v>
      </c>
      <c r="AW85" s="51"/>
      <c r="AX85" s="51"/>
      <c r="AY85" s="51"/>
      <c r="AZ85" s="51"/>
      <c r="BA85" s="51"/>
      <c r="BB85" s="51"/>
      <c r="BC85" s="403">
        <f t="shared" ref="BC85" si="96">+$J85</f>
        <v>593</v>
      </c>
      <c r="BD85" s="449">
        <f t="shared" si="69"/>
        <v>0</v>
      </c>
      <c r="BE85" s="48">
        <f t="shared" si="4"/>
        <v>0</v>
      </c>
      <c r="BF85" s="51"/>
      <c r="BG85" s="51"/>
      <c r="BH85" s="51"/>
      <c r="BI85" s="51"/>
      <c r="BJ85" s="51"/>
      <c r="BK85" s="51"/>
      <c r="BL85" s="403">
        <f t="shared" ref="BL85" si="97">+$J85</f>
        <v>593</v>
      </c>
      <c r="BM85" s="452">
        <f t="shared" si="71"/>
        <v>0</v>
      </c>
      <c r="BN85" s="48">
        <f t="shared" si="5"/>
        <v>0</v>
      </c>
      <c r="BO85" s="51"/>
      <c r="BP85" s="51"/>
      <c r="BQ85" s="51"/>
      <c r="BR85" s="51"/>
      <c r="BS85" s="51"/>
      <c r="BT85" s="51"/>
      <c r="BU85" s="513"/>
      <c r="BV85" s="514"/>
      <c r="BW85" s="514"/>
      <c r="BX85" s="514"/>
      <c r="BY85" s="514"/>
      <c r="BZ85" s="514"/>
      <c r="CA85" s="514"/>
      <c r="CB85" s="514"/>
      <c r="CC85" s="515"/>
    </row>
    <row r="86" spans="1:81" s="62" customFormat="1" ht="40.200000000000003" customHeight="1" x14ac:dyDescent="0.3">
      <c r="A86" s="38"/>
      <c r="B86" s="462"/>
      <c r="C86" s="459"/>
      <c r="D86" s="609"/>
      <c r="E86" s="612"/>
      <c r="F86" s="612"/>
      <c r="G86" s="612"/>
      <c r="H86" s="612"/>
      <c r="I86" s="612"/>
      <c r="J86" s="486"/>
      <c r="K86" s="489"/>
      <c r="L86" s="474"/>
      <c r="M86" s="477"/>
      <c r="N86" s="480"/>
      <c r="O86" s="483"/>
      <c r="P86" s="521"/>
      <c r="Q86" s="524"/>
      <c r="R86" s="404"/>
      <c r="S86" s="43"/>
      <c r="T86" s="261"/>
      <c r="U86" s="261"/>
      <c r="V86" s="261"/>
      <c r="W86" s="43"/>
      <c r="X86" s="35"/>
      <c r="Y86" s="35"/>
      <c r="Z86" s="35"/>
      <c r="AA86" s="35"/>
      <c r="AB86" s="404"/>
      <c r="AC86" s="527"/>
      <c r="AD86" s="55">
        <f t="shared" si="85"/>
        <v>0</v>
      </c>
      <c r="AE86" s="55">
        <f t="shared" si="85"/>
        <v>0</v>
      </c>
      <c r="AF86" s="55">
        <f t="shared" si="85"/>
        <v>0</v>
      </c>
      <c r="AG86" s="55">
        <f t="shared" si="84"/>
        <v>0</v>
      </c>
      <c r="AH86" s="55">
        <f t="shared" si="84"/>
        <v>0</v>
      </c>
      <c r="AI86" s="55">
        <f t="shared" si="84"/>
        <v>0</v>
      </c>
      <c r="AJ86" s="55">
        <f t="shared" si="84"/>
        <v>0</v>
      </c>
      <c r="AK86" s="404"/>
      <c r="AL86" s="456"/>
      <c r="AM86" s="49">
        <f t="shared" ref="AM86:AM132" si="98">SUM(AN86:AS86)</f>
        <v>0</v>
      </c>
      <c r="AN86" s="52"/>
      <c r="AO86" s="52"/>
      <c r="AP86" s="52"/>
      <c r="AQ86" s="52"/>
      <c r="AR86" s="52"/>
      <c r="AS86" s="52"/>
      <c r="AT86" s="404"/>
      <c r="AU86" s="447"/>
      <c r="AV86" s="49">
        <f t="shared" ref="AV86:AV132" si="99">SUM(AW86:BB86)</f>
        <v>0</v>
      </c>
      <c r="AW86" s="52"/>
      <c r="AX86" s="52"/>
      <c r="AY86" s="52"/>
      <c r="AZ86" s="52"/>
      <c r="BA86" s="52"/>
      <c r="BB86" s="52"/>
      <c r="BC86" s="404"/>
      <c r="BD86" s="450"/>
      <c r="BE86" s="49">
        <f t="shared" ref="BE86:BE132" si="100">SUM(BF86:BK86)</f>
        <v>0</v>
      </c>
      <c r="BF86" s="52"/>
      <c r="BG86" s="52"/>
      <c r="BH86" s="52"/>
      <c r="BI86" s="52"/>
      <c r="BJ86" s="52"/>
      <c r="BK86" s="52"/>
      <c r="BL86" s="404"/>
      <c r="BM86" s="453"/>
      <c r="BN86" s="49">
        <f t="shared" ref="BN86:BN132" si="101">SUM(BO86:BT86)</f>
        <v>0</v>
      </c>
      <c r="BO86" s="52"/>
      <c r="BP86" s="52"/>
      <c r="BQ86" s="52"/>
      <c r="BR86" s="52"/>
      <c r="BS86" s="52"/>
      <c r="BT86" s="52"/>
      <c r="BU86" s="418"/>
      <c r="BV86" s="419"/>
      <c r="BW86" s="419"/>
      <c r="BX86" s="419"/>
      <c r="BY86" s="419"/>
      <c r="BZ86" s="419"/>
      <c r="CA86" s="419"/>
      <c r="CB86" s="419"/>
      <c r="CC86" s="516"/>
    </row>
    <row r="87" spans="1:81" s="62" customFormat="1" ht="40.200000000000003" customHeight="1" x14ac:dyDescent="0.3">
      <c r="A87" s="38"/>
      <c r="B87" s="462"/>
      <c r="C87" s="459"/>
      <c r="D87" s="609"/>
      <c r="E87" s="612"/>
      <c r="F87" s="612"/>
      <c r="G87" s="612"/>
      <c r="H87" s="612"/>
      <c r="I87" s="612"/>
      <c r="J87" s="486"/>
      <c r="K87" s="489"/>
      <c r="L87" s="474"/>
      <c r="M87" s="477"/>
      <c r="N87" s="480"/>
      <c r="O87" s="483"/>
      <c r="P87" s="521"/>
      <c r="Q87" s="524"/>
      <c r="R87" s="404"/>
      <c r="S87" s="43"/>
      <c r="T87" s="261"/>
      <c r="U87" s="261"/>
      <c r="V87" s="261"/>
      <c r="W87" s="43"/>
      <c r="X87" s="35"/>
      <c r="Y87" s="35"/>
      <c r="Z87" s="35"/>
      <c r="AA87" s="35"/>
      <c r="AB87" s="404"/>
      <c r="AC87" s="527"/>
      <c r="AD87" s="55">
        <f t="shared" si="85"/>
        <v>0</v>
      </c>
      <c r="AE87" s="55">
        <f t="shared" si="85"/>
        <v>0</v>
      </c>
      <c r="AF87" s="55">
        <f t="shared" si="85"/>
        <v>0</v>
      </c>
      <c r="AG87" s="55">
        <f t="shared" si="84"/>
        <v>0</v>
      </c>
      <c r="AH87" s="55">
        <f t="shared" si="84"/>
        <v>0</v>
      </c>
      <c r="AI87" s="55">
        <f t="shared" si="84"/>
        <v>0</v>
      </c>
      <c r="AJ87" s="55">
        <f t="shared" si="84"/>
        <v>0</v>
      </c>
      <c r="AK87" s="404"/>
      <c r="AL87" s="456"/>
      <c r="AM87" s="49">
        <f t="shared" si="98"/>
        <v>0</v>
      </c>
      <c r="AN87" s="52"/>
      <c r="AO87" s="52"/>
      <c r="AP87" s="52"/>
      <c r="AQ87" s="52"/>
      <c r="AR87" s="52"/>
      <c r="AS87" s="52"/>
      <c r="AT87" s="404"/>
      <c r="AU87" s="447"/>
      <c r="AV87" s="49">
        <f t="shared" si="99"/>
        <v>0</v>
      </c>
      <c r="AW87" s="52"/>
      <c r="AX87" s="52"/>
      <c r="AY87" s="52"/>
      <c r="AZ87" s="52"/>
      <c r="BA87" s="52"/>
      <c r="BB87" s="52"/>
      <c r="BC87" s="404"/>
      <c r="BD87" s="450"/>
      <c r="BE87" s="49">
        <f t="shared" si="100"/>
        <v>0</v>
      </c>
      <c r="BF87" s="52"/>
      <c r="BG87" s="52"/>
      <c r="BH87" s="52"/>
      <c r="BI87" s="52"/>
      <c r="BJ87" s="52"/>
      <c r="BK87" s="52"/>
      <c r="BL87" s="404"/>
      <c r="BM87" s="453"/>
      <c r="BN87" s="49">
        <f t="shared" si="101"/>
        <v>0</v>
      </c>
      <c r="BO87" s="52"/>
      <c r="BP87" s="52"/>
      <c r="BQ87" s="52"/>
      <c r="BR87" s="52"/>
      <c r="BS87" s="52"/>
      <c r="BT87" s="52"/>
      <c r="BU87" s="418"/>
      <c r="BV87" s="419"/>
      <c r="BW87" s="419"/>
      <c r="BX87" s="419"/>
      <c r="BY87" s="419"/>
      <c r="BZ87" s="419"/>
      <c r="CA87" s="419"/>
      <c r="CB87" s="419"/>
      <c r="CC87" s="516"/>
    </row>
    <row r="88" spans="1:81" s="62" customFormat="1" ht="40.200000000000003" customHeight="1" thickBot="1" x14ac:dyDescent="0.35">
      <c r="A88" s="38"/>
      <c r="B88" s="462"/>
      <c r="C88" s="459"/>
      <c r="D88" s="610"/>
      <c r="E88" s="613"/>
      <c r="F88" s="613"/>
      <c r="G88" s="613"/>
      <c r="H88" s="613"/>
      <c r="I88" s="613"/>
      <c r="J88" s="487"/>
      <c r="K88" s="490"/>
      <c r="L88" s="475"/>
      <c r="M88" s="478"/>
      <c r="N88" s="481"/>
      <c r="O88" s="484"/>
      <c r="P88" s="522"/>
      <c r="Q88" s="525"/>
      <c r="R88" s="405"/>
      <c r="S88" s="44"/>
      <c r="T88" s="262"/>
      <c r="U88" s="262"/>
      <c r="V88" s="262"/>
      <c r="W88" s="44"/>
      <c r="X88" s="36"/>
      <c r="Y88" s="36"/>
      <c r="Z88" s="36"/>
      <c r="AA88" s="36"/>
      <c r="AB88" s="405"/>
      <c r="AC88" s="528"/>
      <c r="AD88" s="56">
        <f t="shared" si="85"/>
        <v>0</v>
      </c>
      <c r="AE88" s="56">
        <f t="shared" si="85"/>
        <v>0</v>
      </c>
      <c r="AF88" s="56">
        <f t="shared" si="85"/>
        <v>0</v>
      </c>
      <c r="AG88" s="56">
        <f t="shared" si="84"/>
        <v>0</v>
      </c>
      <c r="AH88" s="56">
        <f t="shared" si="84"/>
        <v>0</v>
      </c>
      <c r="AI88" s="56">
        <f t="shared" si="84"/>
        <v>0</v>
      </c>
      <c r="AJ88" s="56">
        <f t="shared" si="84"/>
        <v>0</v>
      </c>
      <c r="AK88" s="405"/>
      <c r="AL88" s="457"/>
      <c r="AM88" s="50">
        <f t="shared" si="98"/>
        <v>0</v>
      </c>
      <c r="AN88" s="53"/>
      <c r="AO88" s="53"/>
      <c r="AP88" s="53"/>
      <c r="AQ88" s="53"/>
      <c r="AR88" s="53"/>
      <c r="AS88" s="53"/>
      <c r="AT88" s="405"/>
      <c r="AU88" s="448"/>
      <c r="AV88" s="50">
        <f t="shared" si="99"/>
        <v>0</v>
      </c>
      <c r="AW88" s="53"/>
      <c r="AX88" s="53"/>
      <c r="AY88" s="53"/>
      <c r="AZ88" s="53"/>
      <c r="BA88" s="53"/>
      <c r="BB88" s="53"/>
      <c r="BC88" s="405"/>
      <c r="BD88" s="451"/>
      <c r="BE88" s="50">
        <f t="shared" si="100"/>
        <v>0</v>
      </c>
      <c r="BF88" s="53"/>
      <c r="BG88" s="53"/>
      <c r="BH88" s="53"/>
      <c r="BI88" s="53"/>
      <c r="BJ88" s="53"/>
      <c r="BK88" s="53"/>
      <c r="BL88" s="405"/>
      <c r="BM88" s="454"/>
      <c r="BN88" s="50">
        <f t="shared" si="101"/>
        <v>0</v>
      </c>
      <c r="BO88" s="53"/>
      <c r="BP88" s="53"/>
      <c r="BQ88" s="53"/>
      <c r="BR88" s="53"/>
      <c r="BS88" s="53"/>
      <c r="BT88" s="53"/>
      <c r="BU88" s="517"/>
      <c r="BV88" s="518"/>
      <c r="BW88" s="518"/>
      <c r="BX88" s="518"/>
      <c r="BY88" s="518"/>
      <c r="BZ88" s="518"/>
      <c r="CA88" s="518"/>
      <c r="CB88" s="518"/>
      <c r="CC88" s="519"/>
    </row>
    <row r="89" spans="1:81" s="62" customFormat="1" ht="40.200000000000003" customHeight="1" thickTop="1" x14ac:dyDescent="0.3">
      <c r="A89" s="38"/>
      <c r="B89" s="462"/>
      <c r="C89" s="459"/>
      <c r="D89" s="608"/>
      <c r="E89" s="611"/>
      <c r="F89" s="611"/>
      <c r="G89" s="611"/>
      <c r="H89" s="611"/>
      <c r="I89" s="611"/>
      <c r="J89" s="485">
        <v>594</v>
      </c>
      <c r="K89" s="488" t="str">
        <f>+Metas!K681</f>
        <v>Propuesta para el fortalecimiento técnico, institucional y de financiamiento (Fondo Fronterizo)</v>
      </c>
      <c r="L89" s="473"/>
      <c r="M89" s="476">
        <f t="shared" si="61"/>
        <v>0</v>
      </c>
      <c r="N89" s="479"/>
      <c r="O89" s="482"/>
      <c r="P89" s="520"/>
      <c r="Q89" s="523"/>
      <c r="R89" s="403">
        <f>+$J89</f>
        <v>594</v>
      </c>
      <c r="S89" s="253"/>
      <c r="T89" s="260"/>
      <c r="U89" s="260"/>
      <c r="V89" s="260"/>
      <c r="W89" s="42"/>
      <c r="X89" s="34"/>
      <c r="Y89" s="34"/>
      <c r="Z89" s="34"/>
      <c r="AA89" s="34"/>
      <c r="AB89" s="403">
        <f t="shared" ref="AB89" si="102">+$J89</f>
        <v>594</v>
      </c>
      <c r="AC89" s="526">
        <f t="shared" ref="AC89" si="103">+L89</f>
        <v>0</v>
      </c>
      <c r="AD89" s="54">
        <f t="shared" si="85"/>
        <v>0</v>
      </c>
      <c r="AE89" s="54">
        <f t="shared" si="85"/>
        <v>0</v>
      </c>
      <c r="AF89" s="54">
        <f t="shared" si="85"/>
        <v>0</v>
      </c>
      <c r="AG89" s="54">
        <f t="shared" si="84"/>
        <v>0</v>
      </c>
      <c r="AH89" s="54">
        <f t="shared" si="84"/>
        <v>0</v>
      </c>
      <c r="AI89" s="54">
        <f t="shared" si="84"/>
        <v>0</v>
      </c>
      <c r="AJ89" s="54">
        <f t="shared" si="84"/>
        <v>0</v>
      </c>
      <c r="AK89" s="403">
        <f t="shared" ref="AK89" si="104">+$J89</f>
        <v>594</v>
      </c>
      <c r="AL89" s="455">
        <f t="shared" si="65"/>
        <v>0</v>
      </c>
      <c r="AM89" s="48">
        <f t="shared" si="98"/>
        <v>0</v>
      </c>
      <c r="AN89" s="51"/>
      <c r="AO89" s="51"/>
      <c r="AP89" s="51"/>
      <c r="AQ89" s="51"/>
      <c r="AR89" s="51"/>
      <c r="AS89" s="51"/>
      <c r="AT89" s="403">
        <f t="shared" ref="AT89" si="105">+$J89</f>
        <v>594</v>
      </c>
      <c r="AU89" s="446">
        <f t="shared" si="67"/>
        <v>0</v>
      </c>
      <c r="AV89" s="48">
        <f t="shared" si="99"/>
        <v>0</v>
      </c>
      <c r="AW89" s="51"/>
      <c r="AX89" s="51"/>
      <c r="AY89" s="51"/>
      <c r="AZ89" s="51"/>
      <c r="BA89" s="51"/>
      <c r="BB89" s="51"/>
      <c r="BC89" s="403">
        <f t="shared" ref="BC89" si="106">+$J89</f>
        <v>594</v>
      </c>
      <c r="BD89" s="449">
        <f t="shared" si="69"/>
        <v>0</v>
      </c>
      <c r="BE89" s="48">
        <f t="shared" si="100"/>
        <v>0</v>
      </c>
      <c r="BF89" s="51"/>
      <c r="BG89" s="51"/>
      <c r="BH89" s="51"/>
      <c r="BI89" s="51"/>
      <c r="BJ89" s="51"/>
      <c r="BK89" s="51"/>
      <c r="BL89" s="403">
        <f t="shared" ref="BL89" si="107">+$J89</f>
        <v>594</v>
      </c>
      <c r="BM89" s="452">
        <f t="shared" si="71"/>
        <v>0</v>
      </c>
      <c r="BN89" s="48">
        <f t="shared" si="101"/>
        <v>0</v>
      </c>
      <c r="BO89" s="51"/>
      <c r="BP89" s="51"/>
      <c r="BQ89" s="51"/>
      <c r="BR89" s="51"/>
      <c r="BS89" s="51"/>
      <c r="BT89" s="51"/>
      <c r="BU89" s="513"/>
      <c r="BV89" s="514"/>
      <c r="BW89" s="514"/>
      <c r="BX89" s="514"/>
      <c r="BY89" s="514"/>
      <c r="BZ89" s="514"/>
      <c r="CA89" s="514"/>
      <c r="CB89" s="514"/>
      <c r="CC89" s="515"/>
    </row>
    <row r="90" spans="1:81" s="62" customFormat="1" ht="40.200000000000003" customHeight="1" x14ac:dyDescent="0.3">
      <c r="A90" s="38"/>
      <c r="B90" s="462"/>
      <c r="C90" s="459"/>
      <c r="D90" s="609"/>
      <c r="E90" s="612"/>
      <c r="F90" s="612"/>
      <c r="G90" s="612"/>
      <c r="H90" s="612"/>
      <c r="I90" s="612"/>
      <c r="J90" s="486"/>
      <c r="K90" s="489"/>
      <c r="L90" s="474"/>
      <c r="M90" s="477"/>
      <c r="N90" s="480"/>
      <c r="O90" s="483"/>
      <c r="P90" s="521"/>
      <c r="Q90" s="524"/>
      <c r="R90" s="404"/>
      <c r="S90" s="43"/>
      <c r="T90" s="261"/>
      <c r="U90" s="261"/>
      <c r="V90" s="261"/>
      <c r="W90" s="43"/>
      <c r="X90" s="35"/>
      <c r="Y90" s="35"/>
      <c r="Z90" s="35"/>
      <c r="AA90" s="35"/>
      <c r="AB90" s="404"/>
      <c r="AC90" s="527"/>
      <c r="AD90" s="55">
        <f t="shared" si="85"/>
        <v>0</v>
      </c>
      <c r="AE90" s="55">
        <f t="shared" si="85"/>
        <v>0</v>
      </c>
      <c r="AF90" s="55">
        <f t="shared" si="85"/>
        <v>0</v>
      </c>
      <c r="AG90" s="55">
        <f t="shared" si="84"/>
        <v>0</v>
      </c>
      <c r="AH90" s="55">
        <f t="shared" si="84"/>
        <v>0</v>
      </c>
      <c r="AI90" s="55">
        <f t="shared" si="84"/>
        <v>0</v>
      </c>
      <c r="AJ90" s="55">
        <f t="shared" si="84"/>
        <v>0</v>
      </c>
      <c r="AK90" s="404"/>
      <c r="AL90" s="456"/>
      <c r="AM90" s="49">
        <f t="shared" si="98"/>
        <v>0</v>
      </c>
      <c r="AN90" s="52"/>
      <c r="AO90" s="52"/>
      <c r="AP90" s="52"/>
      <c r="AQ90" s="52"/>
      <c r="AR90" s="52"/>
      <c r="AS90" s="52"/>
      <c r="AT90" s="404"/>
      <c r="AU90" s="447"/>
      <c r="AV90" s="49">
        <f t="shared" si="99"/>
        <v>0</v>
      </c>
      <c r="AW90" s="52"/>
      <c r="AX90" s="52"/>
      <c r="AY90" s="52"/>
      <c r="AZ90" s="52"/>
      <c r="BA90" s="52"/>
      <c r="BB90" s="52"/>
      <c r="BC90" s="404"/>
      <c r="BD90" s="450"/>
      <c r="BE90" s="49">
        <f t="shared" si="100"/>
        <v>0</v>
      </c>
      <c r="BF90" s="52"/>
      <c r="BG90" s="52"/>
      <c r="BH90" s="52"/>
      <c r="BI90" s="52"/>
      <c r="BJ90" s="52"/>
      <c r="BK90" s="52"/>
      <c r="BL90" s="404"/>
      <c r="BM90" s="453"/>
      <c r="BN90" s="49">
        <f t="shared" si="101"/>
        <v>0</v>
      </c>
      <c r="BO90" s="52"/>
      <c r="BP90" s="52"/>
      <c r="BQ90" s="52"/>
      <c r="BR90" s="52"/>
      <c r="BS90" s="52"/>
      <c r="BT90" s="52"/>
      <c r="BU90" s="418"/>
      <c r="BV90" s="419"/>
      <c r="BW90" s="419"/>
      <c r="BX90" s="419"/>
      <c r="BY90" s="419"/>
      <c r="BZ90" s="419"/>
      <c r="CA90" s="419"/>
      <c r="CB90" s="419"/>
      <c r="CC90" s="516"/>
    </row>
    <row r="91" spans="1:81" s="62" customFormat="1" ht="40.200000000000003" customHeight="1" x14ac:dyDescent="0.3">
      <c r="A91" s="38"/>
      <c r="B91" s="462"/>
      <c r="C91" s="459"/>
      <c r="D91" s="609"/>
      <c r="E91" s="612"/>
      <c r="F91" s="612"/>
      <c r="G91" s="612"/>
      <c r="H91" s="612"/>
      <c r="I91" s="612"/>
      <c r="J91" s="486"/>
      <c r="K91" s="489"/>
      <c r="L91" s="474"/>
      <c r="M91" s="477"/>
      <c r="N91" s="480"/>
      <c r="O91" s="483"/>
      <c r="P91" s="521"/>
      <c r="Q91" s="524"/>
      <c r="R91" s="404"/>
      <c r="S91" s="43"/>
      <c r="T91" s="261"/>
      <c r="U91" s="261"/>
      <c r="V91" s="261"/>
      <c r="W91" s="43"/>
      <c r="X91" s="35"/>
      <c r="Y91" s="35"/>
      <c r="Z91" s="35"/>
      <c r="AA91" s="35"/>
      <c r="AB91" s="404"/>
      <c r="AC91" s="527"/>
      <c r="AD91" s="55">
        <f t="shared" si="85"/>
        <v>0</v>
      </c>
      <c r="AE91" s="55">
        <f t="shared" si="85"/>
        <v>0</v>
      </c>
      <c r="AF91" s="55">
        <f t="shared" si="85"/>
        <v>0</v>
      </c>
      <c r="AG91" s="55">
        <f t="shared" si="84"/>
        <v>0</v>
      </c>
      <c r="AH91" s="55">
        <f t="shared" si="84"/>
        <v>0</v>
      </c>
      <c r="AI91" s="55">
        <f t="shared" si="84"/>
        <v>0</v>
      </c>
      <c r="AJ91" s="55">
        <f t="shared" si="84"/>
        <v>0</v>
      </c>
      <c r="AK91" s="404"/>
      <c r="AL91" s="456"/>
      <c r="AM91" s="49">
        <f t="shared" si="98"/>
        <v>0</v>
      </c>
      <c r="AN91" s="52"/>
      <c r="AO91" s="52"/>
      <c r="AP91" s="52"/>
      <c r="AQ91" s="52"/>
      <c r="AR91" s="52"/>
      <c r="AS91" s="52"/>
      <c r="AT91" s="404"/>
      <c r="AU91" s="447"/>
      <c r="AV91" s="49">
        <f t="shared" si="99"/>
        <v>0</v>
      </c>
      <c r="AW91" s="52"/>
      <c r="AX91" s="52"/>
      <c r="AY91" s="52"/>
      <c r="AZ91" s="52"/>
      <c r="BA91" s="52"/>
      <c r="BB91" s="52"/>
      <c r="BC91" s="404"/>
      <c r="BD91" s="450"/>
      <c r="BE91" s="49">
        <f t="shared" si="100"/>
        <v>0</v>
      </c>
      <c r="BF91" s="52"/>
      <c r="BG91" s="52"/>
      <c r="BH91" s="52"/>
      <c r="BI91" s="52"/>
      <c r="BJ91" s="52"/>
      <c r="BK91" s="52"/>
      <c r="BL91" s="404"/>
      <c r="BM91" s="453"/>
      <c r="BN91" s="49">
        <f t="shared" si="101"/>
        <v>0</v>
      </c>
      <c r="BO91" s="52"/>
      <c r="BP91" s="52"/>
      <c r="BQ91" s="52"/>
      <c r="BR91" s="52"/>
      <c r="BS91" s="52"/>
      <c r="BT91" s="52"/>
      <c r="BU91" s="418"/>
      <c r="BV91" s="419"/>
      <c r="BW91" s="419"/>
      <c r="BX91" s="419"/>
      <c r="BY91" s="419"/>
      <c r="BZ91" s="419"/>
      <c r="CA91" s="419"/>
      <c r="CB91" s="419"/>
      <c r="CC91" s="516"/>
    </row>
    <row r="92" spans="1:81" s="62" customFormat="1" ht="40.200000000000003" customHeight="1" thickBot="1" x14ac:dyDescent="0.35">
      <c r="A92" s="38"/>
      <c r="B92" s="462"/>
      <c r="C92" s="460"/>
      <c r="D92" s="610"/>
      <c r="E92" s="613"/>
      <c r="F92" s="613"/>
      <c r="G92" s="613"/>
      <c r="H92" s="613"/>
      <c r="I92" s="613"/>
      <c r="J92" s="487"/>
      <c r="K92" s="490"/>
      <c r="L92" s="475"/>
      <c r="M92" s="478"/>
      <c r="N92" s="481"/>
      <c r="O92" s="484"/>
      <c r="P92" s="522"/>
      <c r="Q92" s="525"/>
      <c r="R92" s="405"/>
      <c r="S92" s="44"/>
      <c r="T92" s="262"/>
      <c r="U92" s="262"/>
      <c r="V92" s="262"/>
      <c r="W92" s="44"/>
      <c r="X92" s="36"/>
      <c r="Y92" s="36"/>
      <c r="Z92" s="36"/>
      <c r="AA92" s="36"/>
      <c r="AB92" s="405"/>
      <c r="AC92" s="528"/>
      <c r="AD92" s="56">
        <f t="shared" si="85"/>
        <v>0</v>
      </c>
      <c r="AE92" s="56">
        <f t="shared" si="85"/>
        <v>0</v>
      </c>
      <c r="AF92" s="56">
        <f t="shared" si="85"/>
        <v>0</v>
      </c>
      <c r="AG92" s="56">
        <f t="shared" si="84"/>
        <v>0</v>
      </c>
      <c r="AH92" s="56">
        <f t="shared" si="84"/>
        <v>0</v>
      </c>
      <c r="AI92" s="56">
        <f t="shared" si="84"/>
        <v>0</v>
      </c>
      <c r="AJ92" s="56">
        <f t="shared" si="84"/>
        <v>0</v>
      </c>
      <c r="AK92" s="405"/>
      <c r="AL92" s="457"/>
      <c r="AM92" s="50">
        <f t="shared" si="98"/>
        <v>0</v>
      </c>
      <c r="AN92" s="53"/>
      <c r="AO92" s="53"/>
      <c r="AP92" s="53"/>
      <c r="AQ92" s="53"/>
      <c r="AR92" s="53"/>
      <c r="AS92" s="53"/>
      <c r="AT92" s="405"/>
      <c r="AU92" s="448"/>
      <c r="AV92" s="50">
        <f t="shared" si="99"/>
        <v>0</v>
      </c>
      <c r="AW92" s="53"/>
      <c r="AX92" s="53"/>
      <c r="AY92" s="53"/>
      <c r="AZ92" s="53"/>
      <c r="BA92" s="53"/>
      <c r="BB92" s="53"/>
      <c r="BC92" s="405"/>
      <c r="BD92" s="451"/>
      <c r="BE92" s="50">
        <f t="shared" si="100"/>
        <v>0</v>
      </c>
      <c r="BF92" s="53"/>
      <c r="BG92" s="53"/>
      <c r="BH92" s="53"/>
      <c r="BI92" s="53"/>
      <c r="BJ92" s="53"/>
      <c r="BK92" s="53"/>
      <c r="BL92" s="405"/>
      <c r="BM92" s="454"/>
      <c r="BN92" s="50">
        <f t="shared" si="101"/>
        <v>0</v>
      </c>
      <c r="BO92" s="53"/>
      <c r="BP92" s="53"/>
      <c r="BQ92" s="53"/>
      <c r="BR92" s="53"/>
      <c r="BS92" s="53"/>
      <c r="BT92" s="53"/>
      <c r="BU92" s="517"/>
      <c r="BV92" s="518"/>
      <c r="BW92" s="518"/>
      <c r="BX92" s="518"/>
      <c r="BY92" s="518"/>
      <c r="BZ92" s="518"/>
      <c r="CA92" s="518"/>
      <c r="CB92" s="518"/>
      <c r="CC92" s="519"/>
    </row>
    <row r="93" spans="1:81" s="62" customFormat="1" ht="40.200000000000003" customHeight="1" thickTop="1" x14ac:dyDescent="0.3">
      <c r="A93" s="38"/>
      <c r="B93" s="462"/>
      <c r="C93" s="458" t="s">
        <v>929</v>
      </c>
      <c r="D93" s="608"/>
      <c r="E93" s="611"/>
      <c r="F93" s="611"/>
      <c r="G93" s="611"/>
      <c r="H93" s="611"/>
      <c r="I93" s="611"/>
      <c r="J93" s="485">
        <v>595</v>
      </c>
      <c r="K93" s="488" t="str">
        <f>+Metas!K682</f>
        <v>Mapeo de las comunidades transfronterizas y sus formas de relacionamiento</v>
      </c>
      <c r="L93" s="473"/>
      <c r="M93" s="476">
        <f>SUM(N93:Q93)</f>
        <v>0</v>
      </c>
      <c r="N93" s="479"/>
      <c r="O93" s="482"/>
      <c r="P93" s="520"/>
      <c r="Q93" s="523"/>
      <c r="R93" s="403">
        <f>+$J93</f>
        <v>595</v>
      </c>
      <c r="S93" s="253"/>
      <c r="T93" s="260"/>
      <c r="U93" s="260"/>
      <c r="V93" s="260"/>
      <c r="W93" s="42"/>
      <c r="X93" s="34"/>
      <c r="Y93" s="34"/>
      <c r="Z93" s="34"/>
      <c r="AA93" s="34"/>
      <c r="AB93" s="403">
        <f t="shared" ref="AB93" si="108">+$J93</f>
        <v>595</v>
      </c>
      <c r="AC93" s="526">
        <f t="shared" ref="AC93" si="109">+L93</f>
        <v>0</v>
      </c>
      <c r="AD93" s="54">
        <f t="shared" si="85"/>
        <v>0</v>
      </c>
      <c r="AE93" s="54">
        <f t="shared" si="85"/>
        <v>0</v>
      </c>
      <c r="AF93" s="54">
        <f t="shared" si="85"/>
        <v>0</v>
      </c>
      <c r="AG93" s="54">
        <f t="shared" si="84"/>
        <v>0</v>
      </c>
      <c r="AH93" s="54">
        <f t="shared" si="84"/>
        <v>0</v>
      </c>
      <c r="AI93" s="54">
        <f t="shared" si="84"/>
        <v>0</v>
      </c>
      <c r="AJ93" s="54">
        <f t="shared" si="84"/>
        <v>0</v>
      </c>
      <c r="AK93" s="403">
        <f t="shared" ref="AK93" si="110">+$J93</f>
        <v>595</v>
      </c>
      <c r="AL93" s="455">
        <f>+N93</f>
        <v>0</v>
      </c>
      <c r="AM93" s="48">
        <f t="shared" si="98"/>
        <v>0</v>
      </c>
      <c r="AN93" s="51"/>
      <c r="AO93" s="51"/>
      <c r="AP93" s="51"/>
      <c r="AQ93" s="51"/>
      <c r="AR93" s="51"/>
      <c r="AS93" s="51"/>
      <c r="AT93" s="403">
        <f t="shared" ref="AT93" si="111">+$J93</f>
        <v>595</v>
      </c>
      <c r="AU93" s="446">
        <f>+O93</f>
        <v>0</v>
      </c>
      <c r="AV93" s="48">
        <f t="shared" si="99"/>
        <v>0</v>
      </c>
      <c r="AW93" s="51"/>
      <c r="AX93" s="51"/>
      <c r="AY93" s="51"/>
      <c r="AZ93" s="51"/>
      <c r="BA93" s="51"/>
      <c r="BB93" s="51"/>
      <c r="BC93" s="403">
        <f t="shared" ref="BC93" si="112">+$J93</f>
        <v>595</v>
      </c>
      <c r="BD93" s="449">
        <f>+P93</f>
        <v>0</v>
      </c>
      <c r="BE93" s="48">
        <f t="shared" si="100"/>
        <v>0</v>
      </c>
      <c r="BF93" s="51"/>
      <c r="BG93" s="51"/>
      <c r="BH93" s="51"/>
      <c r="BI93" s="51"/>
      <c r="BJ93" s="51"/>
      <c r="BK93" s="51"/>
      <c r="BL93" s="403">
        <f t="shared" ref="BL93" si="113">+$J93</f>
        <v>595</v>
      </c>
      <c r="BM93" s="452">
        <f>+Q93</f>
        <v>0</v>
      </c>
      <c r="BN93" s="48">
        <f t="shared" si="101"/>
        <v>0</v>
      </c>
      <c r="BO93" s="51"/>
      <c r="BP93" s="51"/>
      <c r="BQ93" s="51"/>
      <c r="BR93" s="51"/>
      <c r="BS93" s="51"/>
      <c r="BT93" s="51"/>
      <c r="BU93" s="513"/>
      <c r="BV93" s="514"/>
      <c r="BW93" s="514"/>
      <c r="BX93" s="514"/>
      <c r="BY93" s="514"/>
      <c r="BZ93" s="514"/>
      <c r="CA93" s="514"/>
      <c r="CB93" s="514"/>
      <c r="CC93" s="515"/>
    </row>
    <row r="94" spans="1:81" s="62" customFormat="1" ht="40.200000000000003" customHeight="1" x14ac:dyDescent="0.3">
      <c r="A94" s="38"/>
      <c r="B94" s="462"/>
      <c r="C94" s="459"/>
      <c r="D94" s="609"/>
      <c r="E94" s="612"/>
      <c r="F94" s="612"/>
      <c r="G94" s="612"/>
      <c r="H94" s="612"/>
      <c r="I94" s="612"/>
      <c r="J94" s="486"/>
      <c r="K94" s="489"/>
      <c r="L94" s="474"/>
      <c r="M94" s="477"/>
      <c r="N94" s="480"/>
      <c r="O94" s="483"/>
      <c r="P94" s="521"/>
      <c r="Q94" s="524"/>
      <c r="R94" s="404"/>
      <c r="S94" s="43"/>
      <c r="T94" s="261"/>
      <c r="U94" s="261"/>
      <c r="V94" s="261"/>
      <c r="W94" s="43"/>
      <c r="X94" s="35"/>
      <c r="Y94" s="35"/>
      <c r="Z94" s="35"/>
      <c r="AA94" s="35"/>
      <c r="AB94" s="404"/>
      <c r="AC94" s="527"/>
      <c r="AD94" s="55">
        <f t="shared" si="85"/>
        <v>0</v>
      </c>
      <c r="AE94" s="55">
        <f t="shared" si="85"/>
        <v>0</v>
      </c>
      <c r="AF94" s="55">
        <f t="shared" si="85"/>
        <v>0</v>
      </c>
      <c r="AG94" s="55">
        <f t="shared" si="84"/>
        <v>0</v>
      </c>
      <c r="AH94" s="55">
        <f t="shared" si="84"/>
        <v>0</v>
      </c>
      <c r="AI94" s="55">
        <f t="shared" si="84"/>
        <v>0</v>
      </c>
      <c r="AJ94" s="55">
        <f t="shared" si="84"/>
        <v>0</v>
      </c>
      <c r="AK94" s="404"/>
      <c r="AL94" s="456"/>
      <c r="AM94" s="49">
        <f t="shared" si="98"/>
        <v>0</v>
      </c>
      <c r="AN94" s="52"/>
      <c r="AO94" s="52"/>
      <c r="AP94" s="52"/>
      <c r="AQ94" s="52"/>
      <c r="AR94" s="52"/>
      <c r="AS94" s="52"/>
      <c r="AT94" s="404"/>
      <c r="AU94" s="447"/>
      <c r="AV94" s="49">
        <f t="shared" si="99"/>
        <v>0</v>
      </c>
      <c r="AW94" s="52"/>
      <c r="AX94" s="52"/>
      <c r="AY94" s="52"/>
      <c r="AZ94" s="52"/>
      <c r="BA94" s="52"/>
      <c r="BB94" s="52"/>
      <c r="BC94" s="404"/>
      <c r="BD94" s="450"/>
      <c r="BE94" s="49">
        <f t="shared" si="100"/>
        <v>0</v>
      </c>
      <c r="BF94" s="52"/>
      <c r="BG94" s="52"/>
      <c r="BH94" s="52"/>
      <c r="BI94" s="52"/>
      <c r="BJ94" s="52"/>
      <c r="BK94" s="52"/>
      <c r="BL94" s="404"/>
      <c r="BM94" s="453"/>
      <c r="BN94" s="49">
        <f t="shared" si="101"/>
        <v>0</v>
      </c>
      <c r="BO94" s="52"/>
      <c r="BP94" s="52"/>
      <c r="BQ94" s="52"/>
      <c r="BR94" s="52"/>
      <c r="BS94" s="52"/>
      <c r="BT94" s="52"/>
      <c r="BU94" s="418"/>
      <c r="BV94" s="419"/>
      <c r="BW94" s="419"/>
      <c r="BX94" s="419"/>
      <c r="BY94" s="419"/>
      <c r="BZ94" s="419"/>
      <c r="CA94" s="419"/>
      <c r="CB94" s="419"/>
      <c r="CC94" s="516"/>
    </row>
    <row r="95" spans="1:81" s="62" customFormat="1" ht="40.200000000000003" customHeight="1" x14ac:dyDescent="0.3">
      <c r="A95" s="38"/>
      <c r="B95" s="462"/>
      <c r="C95" s="459"/>
      <c r="D95" s="609"/>
      <c r="E95" s="612"/>
      <c r="F95" s="612"/>
      <c r="G95" s="612"/>
      <c r="H95" s="612"/>
      <c r="I95" s="612"/>
      <c r="J95" s="486"/>
      <c r="K95" s="489"/>
      <c r="L95" s="474"/>
      <c r="M95" s="477"/>
      <c r="N95" s="480"/>
      <c r="O95" s="483"/>
      <c r="P95" s="521"/>
      <c r="Q95" s="524"/>
      <c r="R95" s="404"/>
      <c r="S95" s="43"/>
      <c r="T95" s="261"/>
      <c r="U95" s="261"/>
      <c r="V95" s="261"/>
      <c r="W95" s="43"/>
      <c r="X95" s="35"/>
      <c r="Y95" s="35"/>
      <c r="Z95" s="35"/>
      <c r="AA95" s="35"/>
      <c r="AB95" s="404"/>
      <c r="AC95" s="527"/>
      <c r="AD95" s="55">
        <f t="shared" si="85"/>
        <v>0</v>
      </c>
      <c r="AE95" s="55">
        <f t="shared" si="85"/>
        <v>0</v>
      </c>
      <c r="AF95" s="55">
        <f t="shared" si="85"/>
        <v>0</v>
      </c>
      <c r="AG95" s="55">
        <f t="shared" si="84"/>
        <v>0</v>
      </c>
      <c r="AH95" s="55">
        <f t="shared" si="84"/>
        <v>0</v>
      </c>
      <c r="AI95" s="55">
        <f t="shared" si="84"/>
        <v>0</v>
      </c>
      <c r="AJ95" s="55">
        <f t="shared" si="84"/>
        <v>0</v>
      </c>
      <c r="AK95" s="404"/>
      <c r="AL95" s="456"/>
      <c r="AM95" s="49">
        <f t="shared" si="98"/>
        <v>0</v>
      </c>
      <c r="AN95" s="52"/>
      <c r="AO95" s="52"/>
      <c r="AP95" s="52"/>
      <c r="AQ95" s="52"/>
      <c r="AR95" s="52"/>
      <c r="AS95" s="52"/>
      <c r="AT95" s="404"/>
      <c r="AU95" s="447"/>
      <c r="AV95" s="49">
        <f t="shared" si="99"/>
        <v>0</v>
      </c>
      <c r="AW95" s="52"/>
      <c r="AX95" s="52"/>
      <c r="AY95" s="52"/>
      <c r="AZ95" s="52"/>
      <c r="BA95" s="52"/>
      <c r="BB95" s="52"/>
      <c r="BC95" s="404"/>
      <c r="BD95" s="450"/>
      <c r="BE95" s="49">
        <f t="shared" si="100"/>
        <v>0</v>
      </c>
      <c r="BF95" s="52"/>
      <c r="BG95" s="52"/>
      <c r="BH95" s="52"/>
      <c r="BI95" s="52"/>
      <c r="BJ95" s="52"/>
      <c r="BK95" s="52"/>
      <c r="BL95" s="404"/>
      <c r="BM95" s="453"/>
      <c r="BN95" s="49">
        <f t="shared" si="101"/>
        <v>0</v>
      </c>
      <c r="BO95" s="52"/>
      <c r="BP95" s="52"/>
      <c r="BQ95" s="52"/>
      <c r="BR95" s="52"/>
      <c r="BS95" s="52"/>
      <c r="BT95" s="52"/>
      <c r="BU95" s="418"/>
      <c r="BV95" s="419"/>
      <c r="BW95" s="419"/>
      <c r="BX95" s="419"/>
      <c r="BY95" s="419"/>
      <c r="BZ95" s="419"/>
      <c r="CA95" s="419"/>
      <c r="CB95" s="419"/>
      <c r="CC95" s="516"/>
    </row>
    <row r="96" spans="1:81" s="62" customFormat="1" ht="40.200000000000003" customHeight="1" thickBot="1" x14ac:dyDescent="0.35">
      <c r="A96" s="38"/>
      <c r="B96" s="462"/>
      <c r="C96" s="459"/>
      <c r="D96" s="610"/>
      <c r="E96" s="613"/>
      <c r="F96" s="613"/>
      <c r="G96" s="613"/>
      <c r="H96" s="613"/>
      <c r="I96" s="613"/>
      <c r="J96" s="487"/>
      <c r="K96" s="490"/>
      <c r="L96" s="475"/>
      <c r="M96" s="478"/>
      <c r="N96" s="481"/>
      <c r="O96" s="484"/>
      <c r="P96" s="522"/>
      <c r="Q96" s="525"/>
      <c r="R96" s="405"/>
      <c r="S96" s="44"/>
      <c r="T96" s="262"/>
      <c r="U96" s="262"/>
      <c r="V96" s="262"/>
      <c r="W96" s="44"/>
      <c r="X96" s="36"/>
      <c r="Y96" s="36"/>
      <c r="Z96" s="36"/>
      <c r="AA96" s="36"/>
      <c r="AB96" s="405"/>
      <c r="AC96" s="528"/>
      <c r="AD96" s="56">
        <f t="shared" si="85"/>
        <v>0</v>
      </c>
      <c r="AE96" s="56">
        <f t="shared" si="85"/>
        <v>0</v>
      </c>
      <c r="AF96" s="56">
        <f t="shared" si="85"/>
        <v>0</v>
      </c>
      <c r="AG96" s="56">
        <f t="shared" si="84"/>
        <v>0</v>
      </c>
      <c r="AH96" s="56">
        <f t="shared" si="84"/>
        <v>0</v>
      </c>
      <c r="AI96" s="56">
        <f t="shared" si="84"/>
        <v>0</v>
      </c>
      <c r="AJ96" s="56">
        <f t="shared" si="84"/>
        <v>0</v>
      </c>
      <c r="AK96" s="405"/>
      <c r="AL96" s="457"/>
      <c r="AM96" s="50">
        <f t="shared" si="98"/>
        <v>0</v>
      </c>
      <c r="AN96" s="53"/>
      <c r="AO96" s="53"/>
      <c r="AP96" s="53"/>
      <c r="AQ96" s="53"/>
      <c r="AR96" s="53"/>
      <c r="AS96" s="53"/>
      <c r="AT96" s="405"/>
      <c r="AU96" s="448"/>
      <c r="AV96" s="50">
        <f t="shared" si="99"/>
        <v>0</v>
      </c>
      <c r="AW96" s="53"/>
      <c r="AX96" s="53"/>
      <c r="AY96" s="53"/>
      <c r="AZ96" s="53"/>
      <c r="BA96" s="53"/>
      <c r="BB96" s="53"/>
      <c r="BC96" s="405"/>
      <c r="BD96" s="451"/>
      <c r="BE96" s="50">
        <f t="shared" si="100"/>
        <v>0</v>
      </c>
      <c r="BF96" s="53"/>
      <c r="BG96" s="53"/>
      <c r="BH96" s="53"/>
      <c r="BI96" s="53"/>
      <c r="BJ96" s="53"/>
      <c r="BK96" s="53"/>
      <c r="BL96" s="405"/>
      <c r="BM96" s="454"/>
      <c r="BN96" s="50">
        <f t="shared" si="101"/>
        <v>0</v>
      </c>
      <c r="BO96" s="53"/>
      <c r="BP96" s="53"/>
      <c r="BQ96" s="53"/>
      <c r="BR96" s="53"/>
      <c r="BS96" s="53"/>
      <c r="BT96" s="53"/>
      <c r="BU96" s="517"/>
      <c r="BV96" s="518"/>
      <c r="BW96" s="518"/>
      <c r="BX96" s="518"/>
      <c r="BY96" s="518"/>
      <c r="BZ96" s="518"/>
      <c r="CA96" s="518"/>
      <c r="CB96" s="518"/>
      <c r="CC96" s="519"/>
    </row>
    <row r="97" spans="1:81" s="62" customFormat="1" ht="40.200000000000003" customHeight="1" thickTop="1" x14ac:dyDescent="0.3">
      <c r="A97" s="38"/>
      <c r="B97" s="462"/>
      <c r="C97" s="459"/>
      <c r="D97" s="608"/>
      <c r="E97" s="611"/>
      <c r="F97" s="611"/>
      <c r="G97" s="611"/>
      <c r="H97" s="611"/>
      <c r="I97" s="611"/>
      <c r="J97" s="485">
        <v>596</v>
      </c>
      <c r="K97" s="488" t="str">
        <f>+Metas!K683</f>
        <v xml:space="preserve">Análisis de la seguridad en los entornos poblados fronterizos </v>
      </c>
      <c r="L97" s="473"/>
      <c r="M97" s="476">
        <f>SUM(N97:Q97)</f>
        <v>0</v>
      </c>
      <c r="N97" s="479"/>
      <c r="O97" s="482"/>
      <c r="P97" s="520"/>
      <c r="Q97" s="523"/>
      <c r="R97" s="403">
        <f>+$J97</f>
        <v>596</v>
      </c>
      <c r="S97" s="253"/>
      <c r="T97" s="260"/>
      <c r="U97" s="260"/>
      <c r="V97" s="260"/>
      <c r="W97" s="42"/>
      <c r="X97" s="34"/>
      <c r="Y97" s="34"/>
      <c r="Z97" s="34"/>
      <c r="AA97" s="34"/>
      <c r="AB97" s="403">
        <f t="shared" ref="AB97" si="114">+$J97</f>
        <v>596</v>
      </c>
      <c r="AC97" s="526">
        <f t="shared" ref="AC97" si="115">+L97</f>
        <v>0</v>
      </c>
      <c r="AD97" s="54">
        <f t="shared" si="85"/>
        <v>0</v>
      </c>
      <c r="AE97" s="54">
        <f t="shared" si="85"/>
        <v>0</v>
      </c>
      <c r="AF97" s="54">
        <f t="shared" si="85"/>
        <v>0</v>
      </c>
      <c r="AG97" s="54">
        <f t="shared" si="84"/>
        <v>0</v>
      </c>
      <c r="AH97" s="54">
        <f t="shared" si="84"/>
        <v>0</v>
      </c>
      <c r="AI97" s="54">
        <f t="shared" si="84"/>
        <v>0</v>
      </c>
      <c r="AJ97" s="54">
        <f t="shared" si="84"/>
        <v>0</v>
      </c>
      <c r="AK97" s="403">
        <f t="shared" ref="AK97" si="116">+$J97</f>
        <v>596</v>
      </c>
      <c r="AL97" s="455">
        <f>+N97</f>
        <v>0</v>
      </c>
      <c r="AM97" s="48">
        <f t="shared" si="98"/>
        <v>0</v>
      </c>
      <c r="AN97" s="51"/>
      <c r="AO97" s="51"/>
      <c r="AP97" s="51"/>
      <c r="AQ97" s="51"/>
      <c r="AR97" s="51"/>
      <c r="AS97" s="51"/>
      <c r="AT97" s="403">
        <f t="shared" ref="AT97" si="117">+$J97</f>
        <v>596</v>
      </c>
      <c r="AU97" s="446">
        <f>+O97</f>
        <v>0</v>
      </c>
      <c r="AV97" s="48">
        <f t="shared" si="99"/>
        <v>0</v>
      </c>
      <c r="AW97" s="51"/>
      <c r="AX97" s="51"/>
      <c r="AY97" s="51"/>
      <c r="AZ97" s="51"/>
      <c r="BA97" s="51"/>
      <c r="BB97" s="51"/>
      <c r="BC97" s="403">
        <f t="shared" ref="BC97" si="118">+$J97</f>
        <v>596</v>
      </c>
      <c r="BD97" s="449">
        <f>+P97</f>
        <v>0</v>
      </c>
      <c r="BE97" s="48">
        <f t="shared" si="100"/>
        <v>0</v>
      </c>
      <c r="BF97" s="51"/>
      <c r="BG97" s="51"/>
      <c r="BH97" s="51"/>
      <c r="BI97" s="51"/>
      <c r="BJ97" s="51"/>
      <c r="BK97" s="51"/>
      <c r="BL97" s="403">
        <f t="shared" ref="BL97" si="119">+$J97</f>
        <v>596</v>
      </c>
      <c r="BM97" s="452">
        <f>+Q97</f>
        <v>0</v>
      </c>
      <c r="BN97" s="48">
        <f t="shared" si="101"/>
        <v>0</v>
      </c>
      <c r="BO97" s="51"/>
      <c r="BP97" s="51"/>
      <c r="BQ97" s="51"/>
      <c r="BR97" s="51"/>
      <c r="BS97" s="51"/>
      <c r="BT97" s="51"/>
      <c r="BU97" s="513"/>
      <c r="BV97" s="514"/>
      <c r="BW97" s="514"/>
      <c r="BX97" s="514"/>
      <c r="BY97" s="514"/>
      <c r="BZ97" s="514"/>
      <c r="CA97" s="514"/>
      <c r="CB97" s="514"/>
      <c r="CC97" s="515"/>
    </row>
    <row r="98" spans="1:81" s="62" customFormat="1" ht="40.200000000000003" customHeight="1" x14ac:dyDescent="0.3">
      <c r="A98" s="38"/>
      <c r="B98" s="462"/>
      <c r="C98" s="459"/>
      <c r="D98" s="609"/>
      <c r="E98" s="612"/>
      <c r="F98" s="612"/>
      <c r="G98" s="612"/>
      <c r="H98" s="612"/>
      <c r="I98" s="612"/>
      <c r="J98" s="486"/>
      <c r="K98" s="489"/>
      <c r="L98" s="474"/>
      <c r="M98" s="477"/>
      <c r="N98" s="480"/>
      <c r="O98" s="483"/>
      <c r="P98" s="521"/>
      <c r="Q98" s="524"/>
      <c r="R98" s="404"/>
      <c r="S98" s="43"/>
      <c r="T98" s="261"/>
      <c r="U98" s="261"/>
      <c r="V98" s="261"/>
      <c r="W98" s="43"/>
      <c r="X98" s="35"/>
      <c r="Y98" s="35"/>
      <c r="Z98" s="35"/>
      <c r="AA98" s="35"/>
      <c r="AB98" s="404"/>
      <c r="AC98" s="527"/>
      <c r="AD98" s="55">
        <f t="shared" si="85"/>
        <v>0</v>
      </c>
      <c r="AE98" s="55">
        <f t="shared" si="85"/>
        <v>0</v>
      </c>
      <c r="AF98" s="55">
        <f t="shared" si="85"/>
        <v>0</v>
      </c>
      <c r="AG98" s="55">
        <f t="shared" si="84"/>
        <v>0</v>
      </c>
      <c r="AH98" s="55">
        <f t="shared" si="84"/>
        <v>0</v>
      </c>
      <c r="AI98" s="55">
        <f t="shared" si="84"/>
        <v>0</v>
      </c>
      <c r="AJ98" s="55">
        <f t="shared" si="84"/>
        <v>0</v>
      </c>
      <c r="AK98" s="404"/>
      <c r="AL98" s="456"/>
      <c r="AM98" s="49">
        <f t="shared" si="98"/>
        <v>0</v>
      </c>
      <c r="AN98" s="52"/>
      <c r="AO98" s="52"/>
      <c r="AP98" s="52"/>
      <c r="AQ98" s="52"/>
      <c r="AR98" s="52"/>
      <c r="AS98" s="52"/>
      <c r="AT98" s="404"/>
      <c r="AU98" s="447"/>
      <c r="AV98" s="49">
        <f t="shared" si="99"/>
        <v>0</v>
      </c>
      <c r="AW98" s="52"/>
      <c r="AX98" s="52"/>
      <c r="AY98" s="52"/>
      <c r="AZ98" s="52"/>
      <c r="BA98" s="52"/>
      <c r="BB98" s="52"/>
      <c r="BC98" s="404"/>
      <c r="BD98" s="450"/>
      <c r="BE98" s="49">
        <f t="shared" si="100"/>
        <v>0</v>
      </c>
      <c r="BF98" s="52"/>
      <c r="BG98" s="52"/>
      <c r="BH98" s="52"/>
      <c r="BI98" s="52"/>
      <c r="BJ98" s="52"/>
      <c r="BK98" s="52"/>
      <c r="BL98" s="404"/>
      <c r="BM98" s="453"/>
      <c r="BN98" s="49">
        <f t="shared" si="101"/>
        <v>0</v>
      </c>
      <c r="BO98" s="52"/>
      <c r="BP98" s="52"/>
      <c r="BQ98" s="52"/>
      <c r="BR98" s="52"/>
      <c r="BS98" s="52"/>
      <c r="BT98" s="52"/>
      <c r="BU98" s="418"/>
      <c r="BV98" s="419"/>
      <c r="BW98" s="419"/>
      <c r="BX98" s="419"/>
      <c r="BY98" s="419"/>
      <c r="BZ98" s="419"/>
      <c r="CA98" s="419"/>
      <c r="CB98" s="419"/>
      <c r="CC98" s="516"/>
    </row>
    <row r="99" spans="1:81" s="62" customFormat="1" ht="40.200000000000003" customHeight="1" x14ac:dyDescent="0.3">
      <c r="A99" s="38"/>
      <c r="B99" s="462"/>
      <c r="C99" s="459"/>
      <c r="D99" s="609"/>
      <c r="E99" s="612"/>
      <c r="F99" s="612"/>
      <c r="G99" s="612"/>
      <c r="H99" s="612"/>
      <c r="I99" s="612"/>
      <c r="J99" s="486"/>
      <c r="K99" s="489"/>
      <c r="L99" s="474"/>
      <c r="M99" s="477"/>
      <c r="N99" s="480"/>
      <c r="O99" s="483"/>
      <c r="P99" s="521"/>
      <c r="Q99" s="524"/>
      <c r="R99" s="404"/>
      <c r="S99" s="43"/>
      <c r="T99" s="261"/>
      <c r="U99" s="261"/>
      <c r="V99" s="261"/>
      <c r="W99" s="43"/>
      <c r="X99" s="35"/>
      <c r="Y99" s="35"/>
      <c r="Z99" s="35"/>
      <c r="AA99" s="35"/>
      <c r="AB99" s="404"/>
      <c r="AC99" s="527"/>
      <c r="AD99" s="55">
        <f t="shared" si="85"/>
        <v>0</v>
      </c>
      <c r="AE99" s="55">
        <f t="shared" si="85"/>
        <v>0</v>
      </c>
      <c r="AF99" s="55">
        <f t="shared" si="85"/>
        <v>0</v>
      </c>
      <c r="AG99" s="55">
        <f t="shared" si="84"/>
        <v>0</v>
      </c>
      <c r="AH99" s="55">
        <f t="shared" si="84"/>
        <v>0</v>
      </c>
      <c r="AI99" s="55">
        <f t="shared" si="84"/>
        <v>0</v>
      </c>
      <c r="AJ99" s="55">
        <f t="shared" si="84"/>
        <v>0</v>
      </c>
      <c r="AK99" s="404"/>
      <c r="AL99" s="456"/>
      <c r="AM99" s="49">
        <f t="shared" si="98"/>
        <v>0</v>
      </c>
      <c r="AN99" s="52"/>
      <c r="AO99" s="52"/>
      <c r="AP99" s="52"/>
      <c r="AQ99" s="52"/>
      <c r="AR99" s="52"/>
      <c r="AS99" s="52"/>
      <c r="AT99" s="404"/>
      <c r="AU99" s="447"/>
      <c r="AV99" s="49">
        <f t="shared" si="99"/>
        <v>0</v>
      </c>
      <c r="AW99" s="52"/>
      <c r="AX99" s="52"/>
      <c r="AY99" s="52"/>
      <c r="AZ99" s="52"/>
      <c r="BA99" s="52"/>
      <c r="BB99" s="52"/>
      <c r="BC99" s="404"/>
      <c r="BD99" s="450"/>
      <c r="BE99" s="49">
        <f t="shared" si="100"/>
        <v>0</v>
      </c>
      <c r="BF99" s="52"/>
      <c r="BG99" s="52"/>
      <c r="BH99" s="52"/>
      <c r="BI99" s="52"/>
      <c r="BJ99" s="52"/>
      <c r="BK99" s="52"/>
      <c r="BL99" s="404"/>
      <c r="BM99" s="453"/>
      <c r="BN99" s="49">
        <f t="shared" si="101"/>
        <v>0</v>
      </c>
      <c r="BO99" s="52"/>
      <c r="BP99" s="52"/>
      <c r="BQ99" s="52"/>
      <c r="BR99" s="52"/>
      <c r="BS99" s="52"/>
      <c r="BT99" s="52"/>
      <c r="BU99" s="418"/>
      <c r="BV99" s="419"/>
      <c r="BW99" s="419"/>
      <c r="BX99" s="419"/>
      <c r="BY99" s="419"/>
      <c r="BZ99" s="419"/>
      <c r="CA99" s="419"/>
      <c r="CB99" s="419"/>
      <c r="CC99" s="516"/>
    </row>
    <row r="100" spans="1:81" s="62" customFormat="1" ht="40.200000000000003" customHeight="1" thickBot="1" x14ac:dyDescent="0.35">
      <c r="A100" s="38"/>
      <c r="B100" s="463"/>
      <c r="C100" s="460"/>
      <c r="D100" s="610"/>
      <c r="E100" s="613"/>
      <c r="F100" s="613"/>
      <c r="G100" s="613"/>
      <c r="H100" s="613"/>
      <c r="I100" s="613"/>
      <c r="J100" s="487"/>
      <c r="K100" s="490"/>
      <c r="L100" s="475"/>
      <c r="M100" s="478"/>
      <c r="N100" s="481"/>
      <c r="O100" s="484"/>
      <c r="P100" s="522"/>
      <c r="Q100" s="525"/>
      <c r="R100" s="405"/>
      <c r="S100" s="44"/>
      <c r="T100" s="262"/>
      <c r="U100" s="262"/>
      <c r="V100" s="262"/>
      <c r="W100" s="44"/>
      <c r="X100" s="36"/>
      <c r="Y100" s="36"/>
      <c r="Z100" s="36"/>
      <c r="AA100" s="36"/>
      <c r="AB100" s="405"/>
      <c r="AC100" s="528"/>
      <c r="AD100" s="56">
        <f t="shared" si="85"/>
        <v>0</v>
      </c>
      <c r="AE100" s="56">
        <f t="shared" si="85"/>
        <v>0</v>
      </c>
      <c r="AF100" s="56">
        <f t="shared" si="85"/>
        <v>0</v>
      </c>
      <c r="AG100" s="56">
        <f t="shared" si="84"/>
        <v>0</v>
      </c>
      <c r="AH100" s="56">
        <f t="shared" si="84"/>
        <v>0</v>
      </c>
      <c r="AI100" s="56">
        <f t="shared" si="84"/>
        <v>0</v>
      </c>
      <c r="AJ100" s="56">
        <f t="shared" si="84"/>
        <v>0</v>
      </c>
      <c r="AK100" s="405"/>
      <c r="AL100" s="457"/>
      <c r="AM100" s="50">
        <f t="shared" si="98"/>
        <v>0</v>
      </c>
      <c r="AN100" s="53"/>
      <c r="AO100" s="53"/>
      <c r="AP100" s="53"/>
      <c r="AQ100" s="53"/>
      <c r="AR100" s="53"/>
      <c r="AS100" s="53"/>
      <c r="AT100" s="405"/>
      <c r="AU100" s="448"/>
      <c r="AV100" s="50">
        <f t="shared" si="99"/>
        <v>0</v>
      </c>
      <c r="AW100" s="53"/>
      <c r="AX100" s="53"/>
      <c r="AY100" s="53"/>
      <c r="AZ100" s="53"/>
      <c r="BA100" s="53"/>
      <c r="BB100" s="53"/>
      <c r="BC100" s="405"/>
      <c r="BD100" s="451"/>
      <c r="BE100" s="50">
        <f t="shared" si="100"/>
        <v>0</v>
      </c>
      <c r="BF100" s="53"/>
      <c r="BG100" s="53"/>
      <c r="BH100" s="53"/>
      <c r="BI100" s="53"/>
      <c r="BJ100" s="53"/>
      <c r="BK100" s="53"/>
      <c r="BL100" s="405"/>
      <c r="BM100" s="454"/>
      <c r="BN100" s="50">
        <f t="shared" si="101"/>
        <v>0</v>
      </c>
      <c r="BO100" s="53"/>
      <c r="BP100" s="53"/>
      <c r="BQ100" s="53"/>
      <c r="BR100" s="53"/>
      <c r="BS100" s="53"/>
      <c r="BT100" s="53"/>
      <c r="BU100" s="517"/>
      <c r="BV100" s="518"/>
      <c r="BW100" s="518"/>
      <c r="BX100" s="518"/>
      <c r="BY100" s="518"/>
      <c r="BZ100" s="518"/>
      <c r="CA100" s="518"/>
      <c r="CB100" s="518"/>
      <c r="CC100" s="519"/>
    </row>
    <row r="101" spans="1:81" s="62" customFormat="1" ht="40.200000000000003" customHeight="1" thickTop="1" x14ac:dyDescent="0.3">
      <c r="A101" s="38"/>
      <c r="B101" s="461" t="s">
        <v>932</v>
      </c>
      <c r="C101" s="458" t="s">
        <v>935</v>
      </c>
      <c r="D101" s="608"/>
      <c r="E101" s="611"/>
      <c r="F101" s="611"/>
      <c r="G101" s="611"/>
      <c r="H101" s="611"/>
      <c r="I101" s="611"/>
      <c r="J101" s="485">
        <v>597</v>
      </c>
      <c r="K101" s="488" t="str">
        <f>+Metas!K685</f>
        <v xml:space="preserve">Centro de atención a migrante </v>
      </c>
      <c r="L101" s="473"/>
      <c r="M101" s="476">
        <f>SUM(N101:Q101)</f>
        <v>0</v>
      </c>
      <c r="N101" s="479"/>
      <c r="O101" s="482"/>
      <c r="P101" s="520"/>
      <c r="Q101" s="523"/>
      <c r="R101" s="403">
        <f>+$J101</f>
        <v>597</v>
      </c>
      <c r="S101" s="253"/>
      <c r="T101" s="260"/>
      <c r="U101" s="260"/>
      <c r="V101" s="260"/>
      <c r="W101" s="42"/>
      <c r="X101" s="34"/>
      <c r="Y101" s="34"/>
      <c r="Z101" s="34"/>
      <c r="AA101" s="34"/>
      <c r="AB101" s="403">
        <f t="shared" ref="AB101" si="120">+$J101</f>
        <v>597</v>
      </c>
      <c r="AC101" s="526">
        <f t="shared" ref="AC101" si="121">+L101</f>
        <v>0</v>
      </c>
      <c r="AD101" s="54">
        <f t="shared" si="85"/>
        <v>0</v>
      </c>
      <c r="AE101" s="54">
        <f t="shared" si="85"/>
        <v>0</v>
      </c>
      <c r="AF101" s="54">
        <f t="shared" si="85"/>
        <v>0</v>
      </c>
      <c r="AG101" s="54">
        <f t="shared" si="84"/>
        <v>0</v>
      </c>
      <c r="AH101" s="54">
        <f t="shared" si="84"/>
        <v>0</v>
      </c>
      <c r="AI101" s="54">
        <f t="shared" si="84"/>
        <v>0</v>
      </c>
      <c r="AJ101" s="54">
        <f t="shared" si="84"/>
        <v>0</v>
      </c>
      <c r="AK101" s="403">
        <f t="shared" ref="AK101" si="122">+$J101</f>
        <v>597</v>
      </c>
      <c r="AL101" s="455">
        <f>+N101</f>
        <v>0</v>
      </c>
      <c r="AM101" s="48">
        <f t="shared" si="98"/>
        <v>0</v>
      </c>
      <c r="AN101" s="51"/>
      <c r="AO101" s="51"/>
      <c r="AP101" s="51"/>
      <c r="AQ101" s="51"/>
      <c r="AR101" s="51"/>
      <c r="AS101" s="51"/>
      <c r="AT101" s="403">
        <f t="shared" ref="AT101" si="123">+$J101</f>
        <v>597</v>
      </c>
      <c r="AU101" s="446">
        <f>+O101</f>
        <v>0</v>
      </c>
      <c r="AV101" s="48">
        <f t="shared" si="99"/>
        <v>0</v>
      </c>
      <c r="AW101" s="51"/>
      <c r="AX101" s="51"/>
      <c r="AY101" s="51"/>
      <c r="AZ101" s="51"/>
      <c r="BA101" s="51"/>
      <c r="BB101" s="51"/>
      <c r="BC101" s="403">
        <f t="shared" ref="BC101" si="124">+$J101</f>
        <v>597</v>
      </c>
      <c r="BD101" s="449">
        <f>+P101</f>
        <v>0</v>
      </c>
      <c r="BE101" s="48">
        <f t="shared" si="100"/>
        <v>0</v>
      </c>
      <c r="BF101" s="51"/>
      <c r="BG101" s="51"/>
      <c r="BH101" s="51"/>
      <c r="BI101" s="51"/>
      <c r="BJ101" s="51"/>
      <c r="BK101" s="51"/>
      <c r="BL101" s="403">
        <f t="shared" ref="BL101" si="125">+$J101</f>
        <v>597</v>
      </c>
      <c r="BM101" s="452">
        <f>+Q101</f>
        <v>0</v>
      </c>
      <c r="BN101" s="48">
        <f t="shared" si="101"/>
        <v>0</v>
      </c>
      <c r="BO101" s="51"/>
      <c r="BP101" s="51"/>
      <c r="BQ101" s="51"/>
      <c r="BR101" s="51"/>
      <c r="BS101" s="51"/>
      <c r="BT101" s="51"/>
      <c r="BU101" s="513"/>
      <c r="BV101" s="514"/>
      <c r="BW101" s="514"/>
      <c r="BX101" s="514"/>
      <c r="BY101" s="514"/>
      <c r="BZ101" s="514"/>
      <c r="CA101" s="514"/>
      <c r="CB101" s="514"/>
      <c r="CC101" s="515"/>
    </row>
    <row r="102" spans="1:81" s="62" customFormat="1" ht="40.200000000000003" customHeight="1" x14ac:dyDescent="0.3">
      <c r="A102" s="38"/>
      <c r="B102" s="462"/>
      <c r="C102" s="459"/>
      <c r="D102" s="609"/>
      <c r="E102" s="612"/>
      <c r="F102" s="612"/>
      <c r="G102" s="612"/>
      <c r="H102" s="612"/>
      <c r="I102" s="612"/>
      <c r="J102" s="486"/>
      <c r="K102" s="489"/>
      <c r="L102" s="474"/>
      <c r="M102" s="477"/>
      <c r="N102" s="480"/>
      <c r="O102" s="483"/>
      <c r="P102" s="521"/>
      <c r="Q102" s="524"/>
      <c r="R102" s="404"/>
      <c r="S102" s="43"/>
      <c r="T102" s="261"/>
      <c r="U102" s="261"/>
      <c r="V102" s="261"/>
      <c r="W102" s="43"/>
      <c r="X102" s="35"/>
      <c r="Y102" s="35"/>
      <c r="Z102" s="35"/>
      <c r="AA102" s="35"/>
      <c r="AB102" s="404"/>
      <c r="AC102" s="527"/>
      <c r="AD102" s="55">
        <f t="shared" si="85"/>
        <v>0</v>
      </c>
      <c r="AE102" s="55">
        <f t="shared" si="85"/>
        <v>0</v>
      </c>
      <c r="AF102" s="55">
        <f t="shared" si="85"/>
        <v>0</v>
      </c>
      <c r="AG102" s="55">
        <f t="shared" si="84"/>
        <v>0</v>
      </c>
      <c r="AH102" s="55">
        <f t="shared" si="84"/>
        <v>0</v>
      </c>
      <c r="AI102" s="55">
        <f t="shared" si="84"/>
        <v>0</v>
      </c>
      <c r="AJ102" s="55">
        <f t="shared" si="84"/>
        <v>0</v>
      </c>
      <c r="AK102" s="404"/>
      <c r="AL102" s="456"/>
      <c r="AM102" s="49">
        <f t="shared" si="98"/>
        <v>0</v>
      </c>
      <c r="AN102" s="52"/>
      <c r="AO102" s="52"/>
      <c r="AP102" s="52"/>
      <c r="AQ102" s="52"/>
      <c r="AR102" s="52"/>
      <c r="AS102" s="52"/>
      <c r="AT102" s="404"/>
      <c r="AU102" s="447"/>
      <c r="AV102" s="49">
        <f t="shared" si="99"/>
        <v>0</v>
      </c>
      <c r="AW102" s="52"/>
      <c r="AX102" s="52"/>
      <c r="AY102" s="52"/>
      <c r="AZ102" s="52"/>
      <c r="BA102" s="52"/>
      <c r="BB102" s="52"/>
      <c r="BC102" s="404"/>
      <c r="BD102" s="450"/>
      <c r="BE102" s="49">
        <f t="shared" si="100"/>
        <v>0</v>
      </c>
      <c r="BF102" s="52"/>
      <c r="BG102" s="52"/>
      <c r="BH102" s="52"/>
      <c r="BI102" s="52"/>
      <c r="BJ102" s="52"/>
      <c r="BK102" s="52"/>
      <c r="BL102" s="404"/>
      <c r="BM102" s="453"/>
      <c r="BN102" s="49">
        <f t="shared" si="101"/>
        <v>0</v>
      </c>
      <c r="BO102" s="52"/>
      <c r="BP102" s="52"/>
      <c r="BQ102" s="52"/>
      <c r="BR102" s="52"/>
      <c r="BS102" s="52"/>
      <c r="BT102" s="52"/>
      <c r="BU102" s="418"/>
      <c r="BV102" s="419"/>
      <c r="BW102" s="419"/>
      <c r="BX102" s="419"/>
      <c r="BY102" s="419"/>
      <c r="BZ102" s="419"/>
      <c r="CA102" s="419"/>
      <c r="CB102" s="419"/>
      <c r="CC102" s="516"/>
    </row>
    <row r="103" spans="1:81" s="62" customFormat="1" ht="40.200000000000003" customHeight="1" x14ac:dyDescent="0.3">
      <c r="A103" s="38"/>
      <c r="B103" s="462"/>
      <c r="C103" s="459"/>
      <c r="D103" s="609"/>
      <c r="E103" s="612"/>
      <c r="F103" s="612"/>
      <c r="G103" s="612"/>
      <c r="H103" s="612"/>
      <c r="I103" s="612"/>
      <c r="J103" s="486"/>
      <c r="K103" s="489"/>
      <c r="L103" s="474"/>
      <c r="M103" s="477"/>
      <c r="N103" s="480"/>
      <c r="O103" s="483"/>
      <c r="P103" s="521"/>
      <c r="Q103" s="524"/>
      <c r="R103" s="404"/>
      <c r="S103" s="43"/>
      <c r="T103" s="261"/>
      <c r="U103" s="261"/>
      <c r="V103" s="261"/>
      <c r="W103" s="43"/>
      <c r="X103" s="35"/>
      <c r="Y103" s="35"/>
      <c r="Z103" s="35"/>
      <c r="AA103" s="35"/>
      <c r="AB103" s="404"/>
      <c r="AC103" s="527"/>
      <c r="AD103" s="55">
        <f t="shared" si="85"/>
        <v>0</v>
      </c>
      <c r="AE103" s="55">
        <f t="shared" si="85"/>
        <v>0</v>
      </c>
      <c r="AF103" s="55">
        <f t="shared" si="85"/>
        <v>0</v>
      </c>
      <c r="AG103" s="55">
        <f t="shared" si="84"/>
        <v>0</v>
      </c>
      <c r="AH103" s="55">
        <f t="shared" si="84"/>
        <v>0</v>
      </c>
      <c r="AI103" s="55">
        <f t="shared" si="84"/>
        <v>0</v>
      </c>
      <c r="AJ103" s="55">
        <f t="shared" si="84"/>
        <v>0</v>
      </c>
      <c r="AK103" s="404"/>
      <c r="AL103" s="456"/>
      <c r="AM103" s="49">
        <f t="shared" si="98"/>
        <v>0</v>
      </c>
      <c r="AN103" s="52"/>
      <c r="AO103" s="52"/>
      <c r="AP103" s="52"/>
      <c r="AQ103" s="52"/>
      <c r="AR103" s="52"/>
      <c r="AS103" s="52"/>
      <c r="AT103" s="404"/>
      <c r="AU103" s="447"/>
      <c r="AV103" s="49">
        <f t="shared" si="99"/>
        <v>0</v>
      </c>
      <c r="AW103" s="52"/>
      <c r="AX103" s="52"/>
      <c r="AY103" s="52"/>
      <c r="AZ103" s="52"/>
      <c r="BA103" s="52"/>
      <c r="BB103" s="52"/>
      <c r="BC103" s="404"/>
      <c r="BD103" s="450"/>
      <c r="BE103" s="49">
        <f t="shared" si="100"/>
        <v>0</v>
      </c>
      <c r="BF103" s="52"/>
      <c r="BG103" s="52"/>
      <c r="BH103" s="52"/>
      <c r="BI103" s="52"/>
      <c r="BJ103" s="52"/>
      <c r="BK103" s="52"/>
      <c r="BL103" s="404"/>
      <c r="BM103" s="453"/>
      <c r="BN103" s="49">
        <f t="shared" si="101"/>
        <v>0</v>
      </c>
      <c r="BO103" s="52"/>
      <c r="BP103" s="52"/>
      <c r="BQ103" s="52"/>
      <c r="BR103" s="52"/>
      <c r="BS103" s="52"/>
      <c r="BT103" s="52"/>
      <c r="BU103" s="418"/>
      <c r="BV103" s="419"/>
      <c r="BW103" s="419"/>
      <c r="BX103" s="419"/>
      <c r="BY103" s="419"/>
      <c r="BZ103" s="419"/>
      <c r="CA103" s="419"/>
      <c r="CB103" s="419"/>
      <c r="CC103" s="516"/>
    </row>
    <row r="104" spans="1:81" s="62" customFormat="1" ht="40.200000000000003" customHeight="1" thickBot="1" x14ac:dyDescent="0.35">
      <c r="A104" s="38"/>
      <c r="B104" s="462"/>
      <c r="C104" s="459"/>
      <c r="D104" s="610"/>
      <c r="E104" s="613"/>
      <c r="F104" s="613"/>
      <c r="G104" s="613"/>
      <c r="H104" s="613"/>
      <c r="I104" s="613"/>
      <c r="J104" s="487"/>
      <c r="K104" s="490"/>
      <c r="L104" s="475"/>
      <c r="M104" s="478"/>
      <c r="N104" s="481"/>
      <c r="O104" s="484"/>
      <c r="P104" s="522"/>
      <c r="Q104" s="525"/>
      <c r="R104" s="405"/>
      <c r="S104" s="44"/>
      <c r="T104" s="262"/>
      <c r="U104" s="262"/>
      <c r="V104" s="262"/>
      <c r="W104" s="44"/>
      <c r="X104" s="36"/>
      <c r="Y104" s="36"/>
      <c r="Z104" s="36"/>
      <c r="AA104" s="36"/>
      <c r="AB104" s="405"/>
      <c r="AC104" s="528"/>
      <c r="AD104" s="56">
        <f t="shared" si="85"/>
        <v>0</v>
      </c>
      <c r="AE104" s="56">
        <f t="shared" si="85"/>
        <v>0</v>
      </c>
      <c r="AF104" s="56">
        <f t="shared" si="85"/>
        <v>0</v>
      </c>
      <c r="AG104" s="56">
        <f t="shared" si="84"/>
        <v>0</v>
      </c>
      <c r="AH104" s="56">
        <f t="shared" si="84"/>
        <v>0</v>
      </c>
      <c r="AI104" s="56">
        <f t="shared" si="84"/>
        <v>0</v>
      </c>
      <c r="AJ104" s="56">
        <f t="shared" si="84"/>
        <v>0</v>
      </c>
      <c r="AK104" s="405"/>
      <c r="AL104" s="457"/>
      <c r="AM104" s="50">
        <f t="shared" si="98"/>
        <v>0</v>
      </c>
      <c r="AN104" s="53"/>
      <c r="AO104" s="53"/>
      <c r="AP104" s="53"/>
      <c r="AQ104" s="53"/>
      <c r="AR104" s="53"/>
      <c r="AS104" s="53"/>
      <c r="AT104" s="405"/>
      <c r="AU104" s="448"/>
      <c r="AV104" s="50">
        <f t="shared" si="99"/>
        <v>0</v>
      </c>
      <c r="AW104" s="53"/>
      <c r="AX104" s="53"/>
      <c r="AY104" s="53"/>
      <c r="AZ104" s="53"/>
      <c r="BA104" s="53"/>
      <c r="BB104" s="53"/>
      <c r="BC104" s="405"/>
      <c r="BD104" s="451"/>
      <c r="BE104" s="50">
        <f t="shared" si="100"/>
        <v>0</v>
      </c>
      <c r="BF104" s="53"/>
      <c r="BG104" s="53"/>
      <c r="BH104" s="53"/>
      <c r="BI104" s="53"/>
      <c r="BJ104" s="53"/>
      <c r="BK104" s="53"/>
      <c r="BL104" s="405"/>
      <c r="BM104" s="454"/>
      <c r="BN104" s="50">
        <f t="shared" si="101"/>
        <v>0</v>
      </c>
      <c r="BO104" s="53"/>
      <c r="BP104" s="53"/>
      <c r="BQ104" s="53"/>
      <c r="BR104" s="53"/>
      <c r="BS104" s="53"/>
      <c r="BT104" s="53"/>
      <c r="BU104" s="517"/>
      <c r="BV104" s="518"/>
      <c r="BW104" s="518"/>
      <c r="BX104" s="518"/>
      <c r="BY104" s="518"/>
      <c r="BZ104" s="518"/>
      <c r="CA104" s="518"/>
      <c r="CB104" s="518"/>
      <c r="CC104" s="519"/>
    </row>
    <row r="105" spans="1:81" s="62" customFormat="1" ht="40.200000000000003" customHeight="1" thickTop="1" x14ac:dyDescent="0.3">
      <c r="A105" s="38"/>
      <c r="B105" s="462"/>
      <c r="C105" s="459"/>
      <c r="D105" s="608"/>
      <c r="E105" s="611"/>
      <c r="F105" s="611"/>
      <c r="G105" s="611"/>
      <c r="H105" s="611"/>
      <c r="I105" s="611"/>
      <c r="J105" s="485">
        <v>598</v>
      </c>
      <c r="K105" s="488" t="str">
        <f>+Metas!K686</f>
        <v xml:space="preserve">Estrategia de registro de retornados </v>
      </c>
      <c r="L105" s="473"/>
      <c r="M105" s="476">
        <f>SUM(N105:Q105)</f>
        <v>0</v>
      </c>
      <c r="N105" s="479"/>
      <c r="O105" s="482"/>
      <c r="P105" s="520"/>
      <c r="Q105" s="523"/>
      <c r="R105" s="403">
        <f>+$J105</f>
        <v>598</v>
      </c>
      <c r="S105" s="253"/>
      <c r="T105" s="260"/>
      <c r="U105" s="260"/>
      <c r="V105" s="260"/>
      <c r="W105" s="42"/>
      <c r="X105" s="34"/>
      <c r="Y105" s="34"/>
      <c r="Z105" s="34"/>
      <c r="AA105" s="34"/>
      <c r="AB105" s="403">
        <f t="shared" ref="AB105" si="126">+$J105</f>
        <v>598</v>
      </c>
      <c r="AC105" s="526">
        <f t="shared" ref="AC105" si="127">+L105</f>
        <v>0</v>
      </c>
      <c r="AD105" s="54">
        <f t="shared" si="85"/>
        <v>0</v>
      </c>
      <c r="AE105" s="54">
        <f t="shared" si="85"/>
        <v>0</v>
      </c>
      <c r="AF105" s="54">
        <f t="shared" si="85"/>
        <v>0</v>
      </c>
      <c r="AG105" s="54">
        <f t="shared" si="84"/>
        <v>0</v>
      </c>
      <c r="AH105" s="54">
        <f t="shared" si="84"/>
        <v>0</v>
      </c>
      <c r="AI105" s="54">
        <f t="shared" si="84"/>
        <v>0</v>
      </c>
      <c r="AJ105" s="54">
        <f t="shared" si="84"/>
        <v>0</v>
      </c>
      <c r="AK105" s="403">
        <f t="shared" ref="AK105" si="128">+$J105</f>
        <v>598</v>
      </c>
      <c r="AL105" s="455">
        <f>+N105</f>
        <v>0</v>
      </c>
      <c r="AM105" s="48">
        <f t="shared" si="98"/>
        <v>0</v>
      </c>
      <c r="AN105" s="51"/>
      <c r="AO105" s="51"/>
      <c r="AP105" s="51"/>
      <c r="AQ105" s="51"/>
      <c r="AR105" s="51"/>
      <c r="AS105" s="51"/>
      <c r="AT105" s="403">
        <f t="shared" ref="AT105" si="129">+$J105</f>
        <v>598</v>
      </c>
      <c r="AU105" s="446">
        <f>+O105</f>
        <v>0</v>
      </c>
      <c r="AV105" s="48">
        <f t="shared" si="99"/>
        <v>0</v>
      </c>
      <c r="AW105" s="51"/>
      <c r="AX105" s="51"/>
      <c r="AY105" s="51"/>
      <c r="AZ105" s="51"/>
      <c r="BA105" s="51"/>
      <c r="BB105" s="51"/>
      <c r="BC105" s="403">
        <f t="shared" ref="BC105" si="130">+$J105</f>
        <v>598</v>
      </c>
      <c r="BD105" s="449">
        <f>+P105</f>
        <v>0</v>
      </c>
      <c r="BE105" s="48">
        <f t="shared" si="100"/>
        <v>0</v>
      </c>
      <c r="BF105" s="51"/>
      <c r="BG105" s="51"/>
      <c r="BH105" s="51"/>
      <c r="BI105" s="51"/>
      <c r="BJ105" s="51"/>
      <c r="BK105" s="51"/>
      <c r="BL105" s="403">
        <f t="shared" ref="BL105" si="131">+$J105</f>
        <v>598</v>
      </c>
      <c r="BM105" s="452">
        <f>+Q105</f>
        <v>0</v>
      </c>
      <c r="BN105" s="48">
        <f t="shared" si="101"/>
        <v>0</v>
      </c>
      <c r="BO105" s="51"/>
      <c r="BP105" s="51"/>
      <c r="BQ105" s="51"/>
      <c r="BR105" s="51"/>
      <c r="BS105" s="51"/>
      <c r="BT105" s="51"/>
      <c r="BU105" s="513"/>
      <c r="BV105" s="514"/>
      <c r="BW105" s="514"/>
      <c r="BX105" s="514"/>
      <c r="BY105" s="514"/>
      <c r="BZ105" s="514"/>
      <c r="CA105" s="514"/>
      <c r="CB105" s="514"/>
      <c r="CC105" s="515"/>
    </row>
    <row r="106" spans="1:81" s="62" customFormat="1" ht="40.200000000000003" customHeight="1" x14ac:dyDescent="0.3">
      <c r="A106" s="38"/>
      <c r="B106" s="462"/>
      <c r="C106" s="459"/>
      <c r="D106" s="609"/>
      <c r="E106" s="612"/>
      <c r="F106" s="612"/>
      <c r="G106" s="612"/>
      <c r="H106" s="612"/>
      <c r="I106" s="612"/>
      <c r="J106" s="486"/>
      <c r="K106" s="489"/>
      <c r="L106" s="474"/>
      <c r="M106" s="477"/>
      <c r="N106" s="480"/>
      <c r="O106" s="483"/>
      <c r="P106" s="521"/>
      <c r="Q106" s="524"/>
      <c r="R106" s="404"/>
      <c r="S106" s="43"/>
      <c r="T106" s="261"/>
      <c r="U106" s="261"/>
      <c r="V106" s="261"/>
      <c r="W106" s="43"/>
      <c r="X106" s="35"/>
      <c r="Y106" s="35"/>
      <c r="Z106" s="35"/>
      <c r="AA106" s="35"/>
      <c r="AB106" s="404"/>
      <c r="AC106" s="527"/>
      <c r="AD106" s="55">
        <f t="shared" si="85"/>
        <v>0</v>
      </c>
      <c r="AE106" s="55">
        <f t="shared" si="85"/>
        <v>0</v>
      </c>
      <c r="AF106" s="55">
        <f t="shared" si="85"/>
        <v>0</v>
      </c>
      <c r="AG106" s="55">
        <f t="shared" si="84"/>
        <v>0</v>
      </c>
      <c r="AH106" s="55">
        <f t="shared" si="84"/>
        <v>0</v>
      </c>
      <c r="AI106" s="55">
        <f t="shared" si="84"/>
        <v>0</v>
      </c>
      <c r="AJ106" s="55">
        <f t="shared" si="84"/>
        <v>0</v>
      </c>
      <c r="AK106" s="404"/>
      <c r="AL106" s="456"/>
      <c r="AM106" s="49">
        <f t="shared" si="98"/>
        <v>0</v>
      </c>
      <c r="AN106" s="52"/>
      <c r="AO106" s="52"/>
      <c r="AP106" s="52"/>
      <c r="AQ106" s="52"/>
      <c r="AR106" s="52"/>
      <c r="AS106" s="52"/>
      <c r="AT106" s="404"/>
      <c r="AU106" s="447"/>
      <c r="AV106" s="49">
        <f t="shared" si="99"/>
        <v>0</v>
      </c>
      <c r="AW106" s="52"/>
      <c r="AX106" s="52"/>
      <c r="AY106" s="52"/>
      <c r="AZ106" s="52"/>
      <c r="BA106" s="52"/>
      <c r="BB106" s="52"/>
      <c r="BC106" s="404"/>
      <c r="BD106" s="450"/>
      <c r="BE106" s="49">
        <f t="shared" si="100"/>
        <v>0</v>
      </c>
      <c r="BF106" s="52"/>
      <c r="BG106" s="52"/>
      <c r="BH106" s="52"/>
      <c r="BI106" s="52"/>
      <c r="BJ106" s="52"/>
      <c r="BK106" s="52"/>
      <c r="BL106" s="404"/>
      <c r="BM106" s="453"/>
      <c r="BN106" s="49">
        <f t="shared" si="101"/>
        <v>0</v>
      </c>
      <c r="BO106" s="52"/>
      <c r="BP106" s="52"/>
      <c r="BQ106" s="52"/>
      <c r="BR106" s="52"/>
      <c r="BS106" s="52"/>
      <c r="BT106" s="52"/>
      <c r="BU106" s="418"/>
      <c r="BV106" s="419"/>
      <c r="BW106" s="419"/>
      <c r="BX106" s="419"/>
      <c r="BY106" s="419"/>
      <c r="BZ106" s="419"/>
      <c r="CA106" s="419"/>
      <c r="CB106" s="419"/>
      <c r="CC106" s="516"/>
    </row>
    <row r="107" spans="1:81" s="62" customFormat="1" ht="40.200000000000003" customHeight="1" x14ac:dyDescent="0.3">
      <c r="A107" s="38"/>
      <c r="B107" s="462"/>
      <c r="C107" s="459"/>
      <c r="D107" s="609"/>
      <c r="E107" s="612"/>
      <c r="F107" s="612"/>
      <c r="G107" s="612"/>
      <c r="H107" s="612"/>
      <c r="I107" s="612"/>
      <c r="J107" s="486"/>
      <c r="K107" s="489"/>
      <c r="L107" s="474"/>
      <c r="M107" s="477"/>
      <c r="N107" s="480"/>
      <c r="O107" s="483"/>
      <c r="P107" s="521"/>
      <c r="Q107" s="524"/>
      <c r="R107" s="404"/>
      <c r="S107" s="43"/>
      <c r="T107" s="261"/>
      <c r="U107" s="261"/>
      <c r="V107" s="261"/>
      <c r="W107" s="43"/>
      <c r="X107" s="35"/>
      <c r="Y107" s="35"/>
      <c r="Z107" s="35"/>
      <c r="AA107" s="35"/>
      <c r="AB107" s="404"/>
      <c r="AC107" s="527"/>
      <c r="AD107" s="55">
        <f t="shared" si="85"/>
        <v>0</v>
      </c>
      <c r="AE107" s="55">
        <f t="shared" si="85"/>
        <v>0</v>
      </c>
      <c r="AF107" s="55">
        <f t="shared" si="85"/>
        <v>0</v>
      </c>
      <c r="AG107" s="55">
        <f t="shared" si="84"/>
        <v>0</v>
      </c>
      <c r="AH107" s="55">
        <f t="shared" si="84"/>
        <v>0</v>
      </c>
      <c r="AI107" s="55">
        <f t="shared" si="84"/>
        <v>0</v>
      </c>
      <c r="AJ107" s="55">
        <f t="shared" si="84"/>
        <v>0</v>
      </c>
      <c r="AK107" s="404"/>
      <c r="AL107" s="456"/>
      <c r="AM107" s="49">
        <f t="shared" si="98"/>
        <v>0</v>
      </c>
      <c r="AN107" s="52"/>
      <c r="AO107" s="52"/>
      <c r="AP107" s="52"/>
      <c r="AQ107" s="52"/>
      <c r="AR107" s="52"/>
      <c r="AS107" s="52"/>
      <c r="AT107" s="404"/>
      <c r="AU107" s="447"/>
      <c r="AV107" s="49">
        <f t="shared" si="99"/>
        <v>0</v>
      </c>
      <c r="AW107" s="52"/>
      <c r="AX107" s="52"/>
      <c r="AY107" s="52"/>
      <c r="AZ107" s="52"/>
      <c r="BA107" s="52"/>
      <c r="BB107" s="52"/>
      <c r="BC107" s="404"/>
      <c r="BD107" s="450"/>
      <c r="BE107" s="49">
        <f t="shared" si="100"/>
        <v>0</v>
      </c>
      <c r="BF107" s="52"/>
      <c r="BG107" s="52"/>
      <c r="BH107" s="52"/>
      <c r="BI107" s="52"/>
      <c r="BJ107" s="52"/>
      <c r="BK107" s="52"/>
      <c r="BL107" s="404"/>
      <c r="BM107" s="453"/>
      <c r="BN107" s="49">
        <f t="shared" si="101"/>
        <v>0</v>
      </c>
      <c r="BO107" s="52"/>
      <c r="BP107" s="52"/>
      <c r="BQ107" s="52"/>
      <c r="BR107" s="52"/>
      <c r="BS107" s="52"/>
      <c r="BT107" s="52"/>
      <c r="BU107" s="418"/>
      <c r="BV107" s="419"/>
      <c r="BW107" s="419"/>
      <c r="BX107" s="419"/>
      <c r="BY107" s="419"/>
      <c r="BZ107" s="419"/>
      <c r="CA107" s="419"/>
      <c r="CB107" s="419"/>
      <c r="CC107" s="516"/>
    </row>
    <row r="108" spans="1:81" s="62" customFormat="1" ht="40.200000000000003" customHeight="1" thickBot="1" x14ac:dyDescent="0.35">
      <c r="A108" s="38"/>
      <c r="B108" s="462"/>
      <c r="C108" s="460"/>
      <c r="D108" s="610"/>
      <c r="E108" s="613"/>
      <c r="F108" s="613"/>
      <c r="G108" s="613"/>
      <c r="H108" s="613"/>
      <c r="I108" s="613"/>
      <c r="J108" s="487"/>
      <c r="K108" s="490"/>
      <c r="L108" s="475"/>
      <c r="M108" s="478"/>
      <c r="N108" s="481"/>
      <c r="O108" s="484"/>
      <c r="P108" s="522"/>
      <c r="Q108" s="525"/>
      <c r="R108" s="405"/>
      <c r="S108" s="44"/>
      <c r="T108" s="262"/>
      <c r="U108" s="262"/>
      <c r="V108" s="262"/>
      <c r="W108" s="44"/>
      <c r="X108" s="36"/>
      <c r="Y108" s="36"/>
      <c r="Z108" s="36"/>
      <c r="AA108" s="36"/>
      <c r="AB108" s="405"/>
      <c r="AC108" s="528"/>
      <c r="AD108" s="56">
        <f t="shared" si="85"/>
        <v>0</v>
      </c>
      <c r="AE108" s="56">
        <f t="shared" si="85"/>
        <v>0</v>
      </c>
      <c r="AF108" s="56">
        <f t="shared" si="85"/>
        <v>0</v>
      </c>
      <c r="AG108" s="56">
        <f t="shared" si="84"/>
        <v>0</v>
      </c>
      <c r="AH108" s="56">
        <f t="shared" si="84"/>
        <v>0</v>
      </c>
      <c r="AI108" s="56">
        <f t="shared" si="84"/>
        <v>0</v>
      </c>
      <c r="AJ108" s="56">
        <f t="shared" si="84"/>
        <v>0</v>
      </c>
      <c r="AK108" s="405"/>
      <c r="AL108" s="457"/>
      <c r="AM108" s="50">
        <f t="shared" si="98"/>
        <v>0</v>
      </c>
      <c r="AN108" s="53"/>
      <c r="AO108" s="53"/>
      <c r="AP108" s="53"/>
      <c r="AQ108" s="53"/>
      <c r="AR108" s="53"/>
      <c r="AS108" s="53"/>
      <c r="AT108" s="405"/>
      <c r="AU108" s="448"/>
      <c r="AV108" s="50">
        <f t="shared" si="99"/>
        <v>0</v>
      </c>
      <c r="AW108" s="53"/>
      <c r="AX108" s="53"/>
      <c r="AY108" s="53"/>
      <c r="AZ108" s="53"/>
      <c r="BA108" s="53"/>
      <c r="BB108" s="53"/>
      <c r="BC108" s="405"/>
      <c r="BD108" s="451"/>
      <c r="BE108" s="50">
        <f t="shared" si="100"/>
        <v>0</v>
      </c>
      <c r="BF108" s="53"/>
      <c r="BG108" s="53"/>
      <c r="BH108" s="53"/>
      <c r="BI108" s="53"/>
      <c r="BJ108" s="53"/>
      <c r="BK108" s="53"/>
      <c r="BL108" s="405"/>
      <c r="BM108" s="454"/>
      <c r="BN108" s="50">
        <f t="shared" si="101"/>
        <v>0</v>
      </c>
      <c r="BO108" s="53"/>
      <c r="BP108" s="53"/>
      <c r="BQ108" s="53"/>
      <c r="BR108" s="53"/>
      <c r="BS108" s="53"/>
      <c r="BT108" s="53"/>
      <c r="BU108" s="517"/>
      <c r="BV108" s="518"/>
      <c r="BW108" s="518"/>
      <c r="BX108" s="518"/>
      <c r="BY108" s="518"/>
      <c r="BZ108" s="518"/>
      <c r="CA108" s="518"/>
      <c r="CB108" s="518"/>
      <c r="CC108" s="519"/>
    </row>
    <row r="109" spans="1:81" s="62" customFormat="1" ht="40.200000000000003" customHeight="1" thickTop="1" x14ac:dyDescent="0.3">
      <c r="A109" s="38"/>
      <c r="B109" s="462"/>
      <c r="C109" s="458" t="s">
        <v>939</v>
      </c>
      <c r="D109" s="608"/>
      <c r="E109" s="611"/>
      <c r="F109" s="611"/>
      <c r="G109" s="611"/>
      <c r="H109" s="611"/>
      <c r="I109" s="611"/>
      <c r="J109" s="485">
        <v>599</v>
      </c>
      <c r="K109" s="488" t="str">
        <f>+Metas!K687</f>
        <v xml:space="preserve">Plan de alianza regional para procesos de interiorización de migrantes </v>
      </c>
      <c r="L109" s="473"/>
      <c r="M109" s="476">
        <f>SUM(N109:Q109)</f>
        <v>0</v>
      </c>
      <c r="N109" s="479"/>
      <c r="O109" s="482"/>
      <c r="P109" s="520"/>
      <c r="Q109" s="523"/>
      <c r="R109" s="403">
        <f>+$J109</f>
        <v>599</v>
      </c>
      <c r="S109" s="253"/>
      <c r="T109" s="260"/>
      <c r="U109" s="260"/>
      <c r="V109" s="260"/>
      <c r="W109" s="42"/>
      <c r="X109" s="34"/>
      <c r="Y109" s="34"/>
      <c r="Z109" s="34"/>
      <c r="AA109" s="34"/>
      <c r="AB109" s="403">
        <f t="shared" ref="AB109" si="132">+$J109</f>
        <v>599</v>
      </c>
      <c r="AC109" s="526">
        <f t="shared" ref="AC109" si="133">+L109</f>
        <v>0</v>
      </c>
      <c r="AD109" s="54">
        <f t="shared" si="85"/>
        <v>0</v>
      </c>
      <c r="AE109" s="54">
        <f t="shared" si="85"/>
        <v>0</v>
      </c>
      <c r="AF109" s="54">
        <f t="shared" si="85"/>
        <v>0</v>
      </c>
      <c r="AG109" s="54">
        <f t="shared" si="84"/>
        <v>0</v>
      </c>
      <c r="AH109" s="54">
        <f t="shared" si="84"/>
        <v>0</v>
      </c>
      <c r="AI109" s="54">
        <f t="shared" si="84"/>
        <v>0</v>
      </c>
      <c r="AJ109" s="54">
        <f t="shared" si="84"/>
        <v>0</v>
      </c>
      <c r="AK109" s="403">
        <f t="shared" ref="AK109" si="134">+$J109</f>
        <v>599</v>
      </c>
      <c r="AL109" s="455">
        <f>+N109</f>
        <v>0</v>
      </c>
      <c r="AM109" s="48">
        <f t="shared" si="98"/>
        <v>0</v>
      </c>
      <c r="AN109" s="51"/>
      <c r="AO109" s="51"/>
      <c r="AP109" s="51"/>
      <c r="AQ109" s="51"/>
      <c r="AR109" s="51"/>
      <c r="AS109" s="51"/>
      <c r="AT109" s="403">
        <f t="shared" ref="AT109" si="135">+$J109</f>
        <v>599</v>
      </c>
      <c r="AU109" s="446">
        <f>+O109</f>
        <v>0</v>
      </c>
      <c r="AV109" s="48">
        <f t="shared" si="99"/>
        <v>0</v>
      </c>
      <c r="AW109" s="51"/>
      <c r="AX109" s="51"/>
      <c r="AY109" s="51"/>
      <c r="AZ109" s="51"/>
      <c r="BA109" s="51"/>
      <c r="BB109" s="51"/>
      <c r="BC109" s="403">
        <f t="shared" ref="BC109" si="136">+$J109</f>
        <v>599</v>
      </c>
      <c r="BD109" s="449">
        <f>+P109</f>
        <v>0</v>
      </c>
      <c r="BE109" s="48">
        <f t="shared" si="100"/>
        <v>0</v>
      </c>
      <c r="BF109" s="51"/>
      <c r="BG109" s="51"/>
      <c r="BH109" s="51"/>
      <c r="BI109" s="51"/>
      <c r="BJ109" s="51"/>
      <c r="BK109" s="51"/>
      <c r="BL109" s="403">
        <f t="shared" ref="BL109" si="137">+$J109</f>
        <v>599</v>
      </c>
      <c r="BM109" s="452">
        <f>+Q109</f>
        <v>0</v>
      </c>
      <c r="BN109" s="48">
        <f t="shared" si="101"/>
        <v>0</v>
      </c>
      <c r="BO109" s="51"/>
      <c r="BP109" s="51"/>
      <c r="BQ109" s="51"/>
      <c r="BR109" s="51"/>
      <c r="BS109" s="51"/>
      <c r="BT109" s="51"/>
      <c r="BU109" s="513"/>
      <c r="BV109" s="514"/>
      <c r="BW109" s="514"/>
      <c r="BX109" s="514"/>
      <c r="BY109" s="514"/>
      <c r="BZ109" s="514"/>
      <c r="CA109" s="514"/>
      <c r="CB109" s="514"/>
      <c r="CC109" s="515"/>
    </row>
    <row r="110" spans="1:81" s="62" customFormat="1" ht="40.200000000000003" customHeight="1" x14ac:dyDescent="0.3">
      <c r="A110" s="38"/>
      <c r="B110" s="462"/>
      <c r="C110" s="459"/>
      <c r="D110" s="609"/>
      <c r="E110" s="612"/>
      <c r="F110" s="612"/>
      <c r="G110" s="612"/>
      <c r="H110" s="612"/>
      <c r="I110" s="612"/>
      <c r="J110" s="486"/>
      <c r="K110" s="489"/>
      <c r="L110" s="474"/>
      <c r="M110" s="477"/>
      <c r="N110" s="480"/>
      <c r="O110" s="483"/>
      <c r="P110" s="521"/>
      <c r="Q110" s="524"/>
      <c r="R110" s="404"/>
      <c r="S110" s="43"/>
      <c r="T110" s="261"/>
      <c r="U110" s="261"/>
      <c r="V110" s="261"/>
      <c r="W110" s="43"/>
      <c r="X110" s="35"/>
      <c r="Y110" s="35"/>
      <c r="Z110" s="35"/>
      <c r="AA110" s="35"/>
      <c r="AB110" s="404"/>
      <c r="AC110" s="527"/>
      <c r="AD110" s="55">
        <f t="shared" si="85"/>
        <v>0</v>
      </c>
      <c r="AE110" s="55">
        <f t="shared" si="85"/>
        <v>0</v>
      </c>
      <c r="AF110" s="55">
        <f t="shared" si="85"/>
        <v>0</v>
      </c>
      <c r="AG110" s="55">
        <f t="shared" si="84"/>
        <v>0</v>
      </c>
      <c r="AH110" s="55">
        <f t="shared" si="84"/>
        <v>0</v>
      </c>
      <c r="AI110" s="55">
        <f t="shared" si="84"/>
        <v>0</v>
      </c>
      <c r="AJ110" s="55">
        <f t="shared" si="84"/>
        <v>0</v>
      </c>
      <c r="AK110" s="404"/>
      <c r="AL110" s="456"/>
      <c r="AM110" s="49">
        <f t="shared" si="98"/>
        <v>0</v>
      </c>
      <c r="AN110" s="52"/>
      <c r="AO110" s="52"/>
      <c r="AP110" s="52"/>
      <c r="AQ110" s="52"/>
      <c r="AR110" s="52"/>
      <c r="AS110" s="52"/>
      <c r="AT110" s="404"/>
      <c r="AU110" s="447"/>
      <c r="AV110" s="49">
        <f t="shared" si="99"/>
        <v>0</v>
      </c>
      <c r="AW110" s="52"/>
      <c r="AX110" s="52"/>
      <c r="AY110" s="52"/>
      <c r="AZ110" s="52"/>
      <c r="BA110" s="52"/>
      <c r="BB110" s="52"/>
      <c r="BC110" s="404"/>
      <c r="BD110" s="450"/>
      <c r="BE110" s="49">
        <f t="shared" si="100"/>
        <v>0</v>
      </c>
      <c r="BF110" s="52"/>
      <c r="BG110" s="52"/>
      <c r="BH110" s="52"/>
      <c r="BI110" s="52"/>
      <c r="BJ110" s="52"/>
      <c r="BK110" s="52"/>
      <c r="BL110" s="404"/>
      <c r="BM110" s="453"/>
      <c r="BN110" s="49">
        <f t="shared" si="101"/>
        <v>0</v>
      </c>
      <c r="BO110" s="52"/>
      <c r="BP110" s="52"/>
      <c r="BQ110" s="52"/>
      <c r="BR110" s="52"/>
      <c r="BS110" s="52"/>
      <c r="BT110" s="52"/>
      <c r="BU110" s="418"/>
      <c r="BV110" s="419"/>
      <c r="BW110" s="419"/>
      <c r="BX110" s="419"/>
      <c r="BY110" s="419"/>
      <c r="BZ110" s="419"/>
      <c r="CA110" s="419"/>
      <c r="CB110" s="419"/>
      <c r="CC110" s="516"/>
    </row>
    <row r="111" spans="1:81" s="62" customFormat="1" ht="40.200000000000003" customHeight="1" x14ac:dyDescent="0.3">
      <c r="A111" s="38"/>
      <c r="B111" s="462"/>
      <c r="C111" s="459"/>
      <c r="D111" s="609"/>
      <c r="E111" s="612"/>
      <c r="F111" s="612"/>
      <c r="G111" s="612"/>
      <c r="H111" s="612"/>
      <c r="I111" s="612"/>
      <c r="J111" s="486"/>
      <c r="K111" s="489"/>
      <c r="L111" s="474"/>
      <c r="M111" s="477"/>
      <c r="N111" s="480"/>
      <c r="O111" s="483"/>
      <c r="P111" s="521"/>
      <c r="Q111" s="524"/>
      <c r="R111" s="404"/>
      <c r="S111" s="43"/>
      <c r="T111" s="261"/>
      <c r="U111" s="261"/>
      <c r="V111" s="261"/>
      <c r="W111" s="43"/>
      <c r="X111" s="35"/>
      <c r="Y111" s="35"/>
      <c r="Z111" s="35"/>
      <c r="AA111" s="35"/>
      <c r="AB111" s="404"/>
      <c r="AC111" s="527"/>
      <c r="AD111" s="55">
        <f t="shared" si="85"/>
        <v>0</v>
      </c>
      <c r="AE111" s="55">
        <f t="shared" si="85"/>
        <v>0</v>
      </c>
      <c r="AF111" s="55">
        <f t="shared" si="85"/>
        <v>0</v>
      </c>
      <c r="AG111" s="55">
        <f t="shared" si="84"/>
        <v>0</v>
      </c>
      <c r="AH111" s="55">
        <f t="shared" si="84"/>
        <v>0</v>
      </c>
      <c r="AI111" s="55">
        <f t="shared" si="84"/>
        <v>0</v>
      </c>
      <c r="AJ111" s="55">
        <f t="shared" si="84"/>
        <v>0</v>
      </c>
      <c r="AK111" s="404"/>
      <c r="AL111" s="456"/>
      <c r="AM111" s="49">
        <f t="shared" si="98"/>
        <v>0</v>
      </c>
      <c r="AN111" s="52"/>
      <c r="AO111" s="52"/>
      <c r="AP111" s="52"/>
      <c r="AQ111" s="52"/>
      <c r="AR111" s="52"/>
      <c r="AS111" s="52"/>
      <c r="AT111" s="404"/>
      <c r="AU111" s="447"/>
      <c r="AV111" s="49">
        <f t="shared" si="99"/>
        <v>0</v>
      </c>
      <c r="AW111" s="52"/>
      <c r="AX111" s="52"/>
      <c r="AY111" s="52"/>
      <c r="AZ111" s="52"/>
      <c r="BA111" s="52"/>
      <c r="BB111" s="52"/>
      <c r="BC111" s="404"/>
      <c r="BD111" s="450"/>
      <c r="BE111" s="49">
        <f t="shared" si="100"/>
        <v>0</v>
      </c>
      <c r="BF111" s="52"/>
      <c r="BG111" s="52"/>
      <c r="BH111" s="52"/>
      <c r="BI111" s="52"/>
      <c r="BJ111" s="52"/>
      <c r="BK111" s="52"/>
      <c r="BL111" s="404"/>
      <c r="BM111" s="453"/>
      <c r="BN111" s="49">
        <f t="shared" si="101"/>
        <v>0</v>
      </c>
      <c r="BO111" s="52"/>
      <c r="BP111" s="52"/>
      <c r="BQ111" s="52"/>
      <c r="BR111" s="52"/>
      <c r="BS111" s="52"/>
      <c r="BT111" s="52"/>
      <c r="BU111" s="418"/>
      <c r="BV111" s="419"/>
      <c r="BW111" s="419"/>
      <c r="BX111" s="419"/>
      <c r="BY111" s="419"/>
      <c r="BZ111" s="419"/>
      <c r="CA111" s="419"/>
      <c r="CB111" s="419"/>
      <c r="CC111" s="516"/>
    </row>
    <row r="112" spans="1:81" s="62" customFormat="1" ht="40.200000000000003" customHeight="1" thickBot="1" x14ac:dyDescent="0.35">
      <c r="A112" s="38"/>
      <c r="B112" s="462"/>
      <c r="C112" s="459"/>
      <c r="D112" s="610"/>
      <c r="E112" s="613"/>
      <c r="F112" s="613"/>
      <c r="G112" s="613"/>
      <c r="H112" s="613"/>
      <c r="I112" s="613"/>
      <c r="J112" s="487"/>
      <c r="K112" s="490"/>
      <c r="L112" s="475"/>
      <c r="M112" s="478"/>
      <c r="N112" s="481"/>
      <c r="O112" s="484"/>
      <c r="P112" s="522"/>
      <c r="Q112" s="525"/>
      <c r="R112" s="405"/>
      <c r="S112" s="44"/>
      <c r="T112" s="262"/>
      <c r="U112" s="262"/>
      <c r="V112" s="262"/>
      <c r="W112" s="44"/>
      <c r="X112" s="36"/>
      <c r="Y112" s="36"/>
      <c r="Z112" s="36"/>
      <c r="AA112" s="36"/>
      <c r="AB112" s="405"/>
      <c r="AC112" s="528"/>
      <c r="AD112" s="56">
        <f t="shared" si="85"/>
        <v>0</v>
      </c>
      <c r="AE112" s="56">
        <f t="shared" si="85"/>
        <v>0</v>
      </c>
      <c r="AF112" s="56">
        <f t="shared" si="85"/>
        <v>0</v>
      </c>
      <c r="AG112" s="56">
        <f t="shared" si="84"/>
        <v>0</v>
      </c>
      <c r="AH112" s="56">
        <f t="shared" si="84"/>
        <v>0</v>
      </c>
      <c r="AI112" s="56">
        <f t="shared" si="84"/>
        <v>0</v>
      </c>
      <c r="AJ112" s="56">
        <f t="shared" si="84"/>
        <v>0</v>
      </c>
      <c r="AK112" s="405"/>
      <c r="AL112" s="457"/>
      <c r="AM112" s="50">
        <f t="shared" si="98"/>
        <v>0</v>
      </c>
      <c r="AN112" s="53"/>
      <c r="AO112" s="53"/>
      <c r="AP112" s="53"/>
      <c r="AQ112" s="53"/>
      <c r="AR112" s="53"/>
      <c r="AS112" s="53"/>
      <c r="AT112" s="405"/>
      <c r="AU112" s="448"/>
      <c r="AV112" s="50">
        <f t="shared" si="99"/>
        <v>0</v>
      </c>
      <c r="AW112" s="53"/>
      <c r="AX112" s="53"/>
      <c r="AY112" s="53"/>
      <c r="AZ112" s="53"/>
      <c r="BA112" s="53"/>
      <c r="BB112" s="53"/>
      <c r="BC112" s="405"/>
      <c r="BD112" s="451"/>
      <c r="BE112" s="50">
        <f t="shared" si="100"/>
        <v>0</v>
      </c>
      <c r="BF112" s="53"/>
      <c r="BG112" s="53"/>
      <c r="BH112" s="53"/>
      <c r="BI112" s="53"/>
      <c r="BJ112" s="53"/>
      <c r="BK112" s="53"/>
      <c r="BL112" s="405"/>
      <c r="BM112" s="454"/>
      <c r="BN112" s="50">
        <f t="shared" si="101"/>
        <v>0</v>
      </c>
      <c r="BO112" s="53"/>
      <c r="BP112" s="53"/>
      <c r="BQ112" s="53"/>
      <c r="BR112" s="53"/>
      <c r="BS112" s="53"/>
      <c r="BT112" s="53"/>
      <c r="BU112" s="517"/>
      <c r="BV112" s="518"/>
      <c r="BW112" s="518"/>
      <c r="BX112" s="518"/>
      <c r="BY112" s="518"/>
      <c r="BZ112" s="518"/>
      <c r="CA112" s="518"/>
      <c r="CB112" s="518"/>
      <c r="CC112" s="519"/>
    </row>
    <row r="113" spans="1:81" s="62" customFormat="1" ht="40.200000000000003" customHeight="1" thickTop="1" x14ac:dyDescent="0.3">
      <c r="A113" s="38"/>
      <c r="B113" s="462"/>
      <c r="C113" s="459"/>
      <c r="D113" s="608"/>
      <c r="E113" s="611"/>
      <c r="F113" s="611"/>
      <c r="G113" s="611"/>
      <c r="H113" s="611"/>
      <c r="I113" s="611"/>
      <c r="J113" s="485">
        <v>600</v>
      </c>
      <c r="K113" s="488" t="str">
        <f>+Metas!K688</f>
        <v>Estrategia socioeconómica para migrantes y retornados</v>
      </c>
      <c r="L113" s="473"/>
      <c r="M113" s="476">
        <f>SUM(N113:Q113)</f>
        <v>0</v>
      </c>
      <c r="N113" s="479"/>
      <c r="O113" s="482"/>
      <c r="P113" s="520"/>
      <c r="Q113" s="523"/>
      <c r="R113" s="403">
        <f>+$J113</f>
        <v>600</v>
      </c>
      <c r="S113" s="253"/>
      <c r="T113" s="260"/>
      <c r="U113" s="260"/>
      <c r="V113" s="260"/>
      <c r="W113" s="42"/>
      <c r="X113" s="34"/>
      <c r="Y113" s="34"/>
      <c r="Z113" s="34"/>
      <c r="AA113" s="34"/>
      <c r="AB113" s="403">
        <f t="shared" ref="AB113" si="138">+$J113</f>
        <v>600</v>
      </c>
      <c r="AC113" s="526">
        <f t="shared" ref="AC113" si="139">+L113</f>
        <v>0</v>
      </c>
      <c r="AD113" s="54">
        <f t="shared" si="85"/>
        <v>0</v>
      </c>
      <c r="AE113" s="54">
        <f t="shared" si="85"/>
        <v>0</v>
      </c>
      <c r="AF113" s="54">
        <f t="shared" si="85"/>
        <v>0</v>
      </c>
      <c r="AG113" s="54">
        <f t="shared" si="84"/>
        <v>0</v>
      </c>
      <c r="AH113" s="54">
        <f t="shared" si="84"/>
        <v>0</v>
      </c>
      <c r="AI113" s="54">
        <f t="shared" si="84"/>
        <v>0</v>
      </c>
      <c r="AJ113" s="54">
        <f t="shared" si="84"/>
        <v>0</v>
      </c>
      <c r="AK113" s="403">
        <f t="shared" ref="AK113" si="140">+$J113</f>
        <v>600</v>
      </c>
      <c r="AL113" s="455">
        <f>+N113</f>
        <v>0</v>
      </c>
      <c r="AM113" s="48">
        <f t="shared" si="98"/>
        <v>0</v>
      </c>
      <c r="AN113" s="51"/>
      <c r="AO113" s="51"/>
      <c r="AP113" s="51"/>
      <c r="AQ113" s="51"/>
      <c r="AR113" s="51"/>
      <c r="AS113" s="51"/>
      <c r="AT113" s="403">
        <f t="shared" ref="AT113" si="141">+$J113</f>
        <v>600</v>
      </c>
      <c r="AU113" s="446">
        <f>+O113</f>
        <v>0</v>
      </c>
      <c r="AV113" s="48">
        <f t="shared" si="99"/>
        <v>0</v>
      </c>
      <c r="AW113" s="51"/>
      <c r="AX113" s="51"/>
      <c r="AY113" s="51"/>
      <c r="AZ113" s="51"/>
      <c r="BA113" s="51"/>
      <c r="BB113" s="51"/>
      <c r="BC113" s="403">
        <f t="shared" ref="BC113" si="142">+$J113</f>
        <v>600</v>
      </c>
      <c r="BD113" s="449">
        <f>+P113</f>
        <v>0</v>
      </c>
      <c r="BE113" s="48">
        <f t="shared" si="100"/>
        <v>0</v>
      </c>
      <c r="BF113" s="51"/>
      <c r="BG113" s="51"/>
      <c r="BH113" s="51"/>
      <c r="BI113" s="51"/>
      <c r="BJ113" s="51"/>
      <c r="BK113" s="51"/>
      <c r="BL113" s="403">
        <f t="shared" ref="BL113" si="143">+$J113</f>
        <v>600</v>
      </c>
      <c r="BM113" s="452">
        <f>+Q113</f>
        <v>0</v>
      </c>
      <c r="BN113" s="48">
        <f t="shared" si="101"/>
        <v>0</v>
      </c>
      <c r="BO113" s="51"/>
      <c r="BP113" s="51"/>
      <c r="BQ113" s="51"/>
      <c r="BR113" s="51"/>
      <c r="BS113" s="51"/>
      <c r="BT113" s="51"/>
      <c r="BU113" s="513"/>
      <c r="BV113" s="514"/>
      <c r="BW113" s="514"/>
      <c r="BX113" s="514"/>
      <c r="BY113" s="514"/>
      <c r="BZ113" s="514"/>
      <c r="CA113" s="514"/>
      <c r="CB113" s="514"/>
      <c r="CC113" s="515"/>
    </row>
    <row r="114" spans="1:81" s="62" customFormat="1" ht="40.200000000000003" customHeight="1" x14ac:dyDescent="0.3">
      <c r="A114" s="38"/>
      <c r="B114" s="462"/>
      <c r="C114" s="459"/>
      <c r="D114" s="609"/>
      <c r="E114" s="612"/>
      <c r="F114" s="612"/>
      <c r="G114" s="612"/>
      <c r="H114" s="612"/>
      <c r="I114" s="612"/>
      <c r="J114" s="486"/>
      <c r="K114" s="489"/>
      <c r="L114" s="474"/>
      <c r="M114" s="477"/>
      <c r="N114" s="480"/>
      <c r="O114" s="483"/>
      <c r="P114" s="521"/>
      <c r="Q114" s="524"/>
      <c r="R114" s="404"/>
      <c r="S114" s="43"/>
      <c r="T114" s="261"/>
      <c r="U114" s="261"/>
      <c r="V114" s="261"/>
      <c r="W114" s="43"/>
      <c r="X114" s="35"/>
      <c r="Y114" s="35"/>
      <c r="Z114" s="35"/>
      <c r="AA114" s="35"/>
      <c r="AB114" s="404"/>
      <c r="AC114" s="527"/>
      <c r="AD114" s="55">
        <f t="shared" si="85"/>
        <v>0</v>
      </c>
      <c r="AE114" s="55">
        <f t="shared" si="85"/>
        <v>0</v>
      </c>
      <c r="AF114" s="55">
        <f t="shared" si="85"/>
        <v>0</v>
      </c>
      <c r="AG114" s="55">
        <f t="shared" si="84"/>
        <v>0</v>
      </c>
      <c r="AH114" s="55">
        <f t="shared" si="84"/>
        <v>0</v>
      </c>
      <c r="AI114" s="55">
        <f t="shared" si="84"/>
        <v>0</v>
      </c>
      <c r="AJ114" s="55">
        <f t="shared" si="84"/>
        <v>0</v>
      </c>
      <c r="AK114" s="404"/>
      <c r="AL114" s="456"/>
      <c r="AM114" s="49">
        <f t="shared" si="98"/>
        <v>0</v>
      </c>
      <c r="AN114" s="52"/>
      <c r="AO114" s="52"/>
      <c r="AP114" s="52"/>
      <c r="AQ114" s="52"/>
      <c r="AR114" s="52"/>
      <c r="AS114" s="52"/>
      <c r="AT114" s="404"/>
      <c r="AU114" s="447"/>
      <c r="AV114" s="49">
        <f t="shared" si="99"/>
        <v>0</v>
      </c>
      <c r="AW114" s="52"/>
      <c r="AX114" s="52"/>
      <c r="AY114" s="52"/>
      <c r="AZ114" s="52"/>
      <c r="BA114" s="52"/>
      <c r="BB114" s="52"/>
      <c r="BC114" s="404"/>
      <c r="BD114" s="450"/>
      <c r="BE114" s="49">
        <f t="shared" si="100"/>
        <v>0</v>
      </c>
      <c r="BF114" s="52"/>
      <c r="BG114" s="52"/>
      <c r="BH114" s="52"/>
      <c r="BI114" s="52"/>
      <c r="BJ114" s="52"/>
      <c r="BK114" s="52"/>
      <c r="BL114" s="404"/>
      <c r="BM114" s="453"/>
      <c r="BN114" s="49">
        <f t="shared" si="101"/>
        <v>0</v>
      </c>
      <c r="BO114" s="52"/>
      <c r="BP114" s="52"/>
      <c r="BQ114" s="52"/>
      <c r="BR114" s="52"/>
      <c r="BS114" s="52"/>
      <c r="BT114" s="52"/>
      <c r="BU114" s="418"/>
      <c r="BV114" s="419"/>
      <c r="BW114" s="419"/>
      <c r="BX114" s="419"/>
      <c r="BY114" s="419"/>
      <c r="BZ114" s="419"/>
      <c r="CA114" s="419"/>
      <c r="CB114" s="419"/>
      <c r="CC114" s="516"/>
    </row>
    <row r="115" spans="1:81" s="62" customFormat="1" ht="40.200000000000003" customHeight="1" x14ac:dyDescent="0.3">
      <c r="A115" s="38"/>
      <c r="B115" s="462"/>
      <c r="C115" s="459"/>
      <c r="D115" s="609"/>
      <c r="E115" s="612"/>
      <c r="F115" s="612"/>
      <c r="G115" s="612"/>
      <c r="H115" s="612"/>
      <c r="I115" s="612"/>
      <c r="J115" s="486"/>
      <c r="K115" s="489"/>
      <c r="L115" s="474"/>
      <c r="M115" s="477"/>
      <c r="N115" s="480"/>
      <c r="O115" s="483"/>
      <c r="P115" s="521"/>
      <c r="Q115" s="524"/>
      <c r="R115" s="404"/>
      <c r="S115" s="43"/>
      <c r="T115" s="261"/>
      <c r="U115" s="261"/>
      <c r="V115" s="261"/>
      <c r="W115" s="43"/>
      <c r="X115" s="35"/>
      <c r="Y115" s="35"/>
      <c r="Z115" s="35"/>
      <c r="AA115" s="35"/>
      <c r="AB115" s="404"/>
      <c r="AC115" s="527"/>
      <c r="AD115" s="55">
        <f t="shared" si="85"/>
        <v>0</v>
      </c>
      <c r="AE115" s="55">
        <f t="shared" si="85"/>
        <v>0</v>
      </c>
      <c r="AF115" s="55">
        <f t="shared" si="85"/>
        <v>0</v>
      </c>
      <c r="AG115" s="55">
        <f t="shared" si="84"/>
        <v>0</v>
      </c>
      <c r="AH115" s="55">
        <f t="shared" si="84"/>
        <v>0</v>
      </c>
      <c r="AI115" s="55">
        <f t="shared" si="84"/>
        <v>0</v>
      </c>
      <c r="AJ115" s="55">
        <f t="shared" si="84"/>
        <v>0</v>
      </c>
      <c r="AK115" s="404"/>
      <c r="AL115" s="456"/>
      <c r="AM115" s="49">
        <f t="shared" si="98"/>
        <v>0</v>
      </c>
      <c r="AN115" s="52"/>
      <c r="AO115" s="52"/>
      <c r="AP115" s="52"/>
      <c r="AQ115" s="52"/>
      <c r="AR115" s="52"/>
      <c r="AS115" s="52"/>
      <c r="AT115" s="404"/>
      <c r="AU115" s="447"/>
      <c r="AV115" s="49">
        <f t="shared" si="99"/>
        <v>0</v>
      </c>
      <c r="AW115" s="52"/>
      <c r="AX115" s="52"/>
      <c r="AY115" s="52"/>
      <c r="AZ115" s="52"/>
      <c r="BA115" s="52"/>
      <c r="BB115" s="52"/>
      <c r="BC115" s="404"/>
      <c r="BD115" s="450"/>
      <c r="BE115" s="49">
        <f t="shared" si="100"/>
        <v>0</v>
      </c>
      <c r="BF115" s="52"/>
      <c r="BG115" s="52"/>
      <c r="BH115" s="52"/>
      <c r="BI115" s="52"/>
      <c r="BJ115" s="52"/>
      <c r="BK115" s="52"/>
      <c r="BL115" s="404"/>
      <c r="BM115" s="453"/>
      <c r="BN115" s="49">
        <f t="shared" si="101"/>
        <v>0</v>
      </c>
      <c r="BO115" s="52"/>
      <c r="BP115" s="52"/>
      <c r="BQ115" s="52"/>
      <c r="BR115" s="52"/>
      <c r="BS115" s="52"/>
      <c r="BT115" s="52"/>
      <c r="BU115" s="418"/>
      <c r="BV115" s="419"/>
      <c r="BW115" s="419"/>
      <c r="BX115" s="419"/>
      <c r="BY115" s="419"/>
      <c r="BZ115" s="419"/>
      <c r="CA115" s="419"/>
      <c r="CB115" s="419"/>
      <c r="CC115" s="516"/>
    </row>
    <row r="116" spans="1:81" s="62" customFormat="1" ht="40.200000000000003" customHeight="1" thickBot="1" x14ac:dyDescent="0.35">
      <c r="A116" s="38"/>
      <c r="B116" s="463"/>
      <c r="C116" s="460"/>
      <c r="D116" s="610"/>
      <c r="E116" s="613"/>
      <c r="F116" s="613"/>
      <c r="G116" s="613"/>
      <c r="H116" s="613"/>
      <c r="I116" s="613"/>
      <c r="J116" s="487"/>
      <c r="K116" s="490"/>
      <c r="L116" s="475"/>
      <c r="M116" s="478"/>
      <c r="N116" s="481"/>
      <c r="O116" s="484"/>
      <c r="P116" s="522"/>
      <c r="Q116" s="525"/>
      <c r="R116" s="405"/>
      <c r="S116" s="44"/>
      <c r="T116" s="262"/>
      <c r="U116" s="262"/>
      <c r="V116" s="262"/>
      <c r="W116" s="44"/>
      <c r="X116" s="36"/>
      <c r="Y116" s="36"/>
      <c r="Z116" s="36"/>
      <c r="AA116" s="36"/>
      <c r="AB116" s="405"/>
      <c r="AC116" s="528"/>
      <c r="AD116" s="56">
        <f t="shared" si="85"/>
        <v>0</v>
      </c>
      <c r="AE116" s="56">
        <f t="shared" si="85"/>
        <v>0</v>
      </c>
      <c r="AF116" s="56">
        <f t="shared" si="85"/>
        <v>0</v>
      </c>
      <c r="AG116" s="56">
        <f t="shared" si="84"/>
        <v>0</v>
      </c>
      <c r="AH116" s="56">
        <f t="shared" si="84"/>
        <v>0</v>
      </c>
      <c r="AI116" s="56">
        <f t="shared" si="84"/>
        <v>0</v>
      </c>
      <c r="AJ116" s="56">
        <f t="shared" si="84"/>
        <v>0</v>
      </c>
      <c r="AK116" s="405"/>
      <c r="AL116" s="457"/>
      <c r="AM116" s="50">
        <f t="shared" si="98"/>
        <v>0</v>
      </c>
      <c r="AN116" s="53"/>
      <c r="AO116" s="53"/>
      <c r="AP116" s="53"/>
      <c r="AQ116" s="53"/>
      <c r="AR116" s="53"/>
      <c r="AS116" s="53"/>
      <c r="AT116" s="405"/>
      <c r="AU116" s="448"/>
      <c r="AV116" s="50">
        <f t="shared" si="99"/>
        <v>0</v>
      </c>
      <c r="AW116" s="53"/>
      <c r="AX116" s="53"/>
      <c r="AY116" s="53"/>
      <c r="AZ116" s="53"/>
      <c r="BA116" s="53"/>
      <c r="BB116" s="53"/>
      <c r="BC116" s="405"/>
      <c r="BD116" s="451"/>
      <c r="BE116" s="50">
        <f t="shared" si="100"/>
        <v>0</v>
      </c>
      <c r="BF116" s="53"/>
      <c r="BG116" s="53"/>
      <c r="BH116" s="53"/>
      <c r="BI116" s="53"/>
      <c r="BJ116" s="53"/>
      <c r="BK116" s="53"/>
      <c r="BL116" s="405"/>
      <c r="BM116" s="454"/>
      <c r="BN116" s="50">
        <f t="shared" si="101"/>
        <v>0</v>
      </c>
      <c r="BO116" s="53"/>
      <c r="BP116" s="53"/>
      <c r="BQ116" s="53"/>
      <c r="BR116" s="53"/>
      <c r="BS116" s="53"/>
      <c r="BT116" s="53"/>
      <c r="BU116" s="517"/>
      <c r="BV116" s="518"/>
      <c r="BW116" s="518"/>
      <c r="BX116" s="518"/>
      <c r="BY116" s="518"/>
      <c r="BZ116" s="518"/>
      <c r="CA116" s="518"/>
      <c r="CB116" s="518"/>
      <c r="CC116" s="519"/>
    </row>
    <row r="117" spans="1:81" s="62" customFormat="1" ht="40.200000000000003" customHeight="1" thickTop="1" x14ac:dyDescent="0.3">
      <c r="A117" s="38"/>
      <c r="B117" s="461" t="s">
        <v>942</v>
      </c>
      <c r="C117" s="458" t="s">
        <v>945</v>
      </c>
      <c r="D117" s="608"/>
      <c r="E117" s="611"/>
      <c r="F117" s="611"/>
      <c r="G117" s="611"/>
      <c r="H117" s="611"/>
      <c r="I117" s="611"/>
      <c r="J117" s="485">
        <v>601</v>
      </c>
      <c r="K117" s="488" t="str">
        <f>+Metas!K690</f>
        <v>Propuesta de apoyo tecnológico y normativo al sistema integrado de control fronterizo</v>
      </c>
      <c r="L117" s="473"/>
      <c r="M117" s="476">
        <f>SUM(N117:Q117)</f>
        <v>0</v>
      </c>
      <c r="N117" s="479"/>
      <c r="O117" s="482"/>
      <c r="P117" s="520"/>
      <c r="Q117" s="523"/>
      <c r="R117" s="403">
        <f>+$J117</f>
        <v>601</v>
      </c>
      <c r="S117" s="253"/>
      <c r="T117" s="260"/>
      <c r="U117" s="260"/>
      <c r="V117" s="260"/>
      <c r="W117" s="42"/>
      <c r="X117" s="34"/>
      <c r="Y117" s="34"/>
      <c r="Z117" s="34"/>
      <c r="AA117" s="34"/>
      <c r="AB117" s="403">
        <f t="shared" ref="AB117" si="144">+$J117</f>
        <v>601</v>
      </c>
      <c r="AC117" s="526">
        <f t="shared" ref="AC117" si="145">+L117</f>
        <v>0</v>
      </c>
      <c r="AD117" s="54">
        <f t="shared" si="85"/>
        <v>0</v>
      </c>
      <c r="AE117" s="54">
        <f t="shared" si="85"/>
        <v>0</v>
      </c>
      <c r="AF117" s="54">
        <f t="shared" si="85"/>
        <v>0</v>
      </c>
      <c r="AG117" s="54">
        <f t="shared" si="84"/>
        <v>0</v>
      </c>
      <c r="AH117" s="54">
        <f t="shared" si="84"/>
        <v>0</v>
      </c>
      <c r="AI117" s="54">
        <f t="shared" si="84"/>
        <v>0</v>
      </c>
      <c r="AJ117" s="54">
        <f t="shared" si="84"/>
        <v>0</v>
      </c>
      <c r="AK117" s="403">
        <f t="shared" ref="AK117" si="146">+$J117</f>
        <v>601</v>
      </c>
      <c r="AL117" s="455">
        <f>+N117</f>
        <v>0</v>
      </c>
      <c r="AM117" s="48">
        <f t="shared" si="98"/>
        <v>0</v>
      </c>
      <c r="AN117" s="51"/>
      <c r="AO117" s="51"/>
      <c r="AP117" s="51"/>
      <c r="AQ117" s="51"/>
      <c r="AR117" s="51"/>
      <c r="AS117" s="51"/>
      <c r="AT117" s="403">
        <f t="shared" ref="AT117" si="147">+$J117</f>
        <v>601</v>
      </c>
      <c r="AU117" s="446">
        <f>+O117</f>
        <v>0</v>
      </c>
      <c r="AV117" s="48">
        <f t="shared" si="99"/>
        <v>0</v>
      </c>
      <c r="AW117" s="51"/>
      <c r="AX117" s="51"/>
      <c r="AY117" s="51"/>
      <c r="AZ117" s="51"/>
      <c r="BA117" s="51"/>
      <c r="BB117" s="51"/>
      <c r="BC117" s="403">
        <f t="shared" ref="BC117" si="148">+$J117</f>
        <v>601</v>
      </c>
      <c r="BD117" s="449">
        <f>+P117</f>
        <v>0</v>
      </c>
      <c r="BE117" s="48">
        <f t="shared" si="100"/>
        <v>0</v>
      </c>
      <c r="BF117" s="51"/>
      <c r="BG117" s="51"/>
      <c r="BH117" s="51"/>
      <c r="BI117" s="51"/>
      <c r="BJ117" s="51"/>
      <c r="BK117" s="51"/>
      <c r="BL117" s="403">
        <f t="shared" ref="BL117" si="149">+$J117</f>
        <v>601</v>
      </c>
      <c r="BM117" s="452">
        <f>+Q117</f>
        <v>0</v>
      </c>
      <c r="BN117" s="48">
        <f t="shared" si="101"/>
        <v>0</v>
      </c>
      <c r="BO117" s="51"/>
      <c r="BP117" s="51"/>
      <c r="BQ117" s="51"/>
      <c r="BR117" s="51"/>
      <c r="BS117" s="51"/>
      <c r="BT117" s="51"/>
      <c r="BU117" s="513"/>
      <c r="BV117" s="514"/>
      <c r="BW117" s="514"/>
      <c r="BX117" s="514"/>
      <c r="BY117" s="514"/>
      <c r="BZ117" s="514"/>
      <c r="CA117" s="514"/>
      <c r="CB117" s="514"/>
      <c r="CC117" s="515"/>
    </row>
    <row r="118" spans="1:81" s="62" customFormat="1" ht="40.200000000000003" customHeight="1" x14ac:dyDescent="0.3">
      <c r="A118" s="38"/>
      <c r="B118" s="462"/>
      <c r="C118" s="459"/>
      <c r="D118" s="609"/>
      <c r="E118" s="612"/>
      <c r="F118" s="612"/>
      <c r="G118" s="612"/>
      <c r="H118" s="612"/>
      <c r="I118" s="612"/>
      <c r="J118" s="486"/>
      <c r="K118" s="489"/>
      <c r="L118" s="474"/>
      <c r="M118" s="477"/>
      <c r="N118" s="480"/>
      <c r="O118" s="483"/>
      <c r="P118" s="521"/>
      <c r="Q118" s="524"/>
      <c r="R118" s="404"/>
      <c r="S118" s="43"/>
      <c r="T118" s="261"/>
      <c r="U118" s="261"/>
      <c r="V118" s="261"/>
      <c r="W118" s="43"/>
      <c r="X118" s="35"/>
      <c r="Y118" s="35"/>
      <c r="Z118" s="35"/>
      <c r="AA118" s="35"/>
      <c r="AB118" s="404"/>
      <c r="AC118" s="527"/>
      <c r="AD118" s="55">
        <f t="shared" si="85"/>
        <v>0</v>
      </c>
      <c r="AE118" s="55">
        <f t="shared" si="85"/>
        <v>0</v>
      </c>
      <c r="AF118" s="55">
        <f t="shared" si="85"/>
        <v>0</v>
      </c>
      <c r="AG118" s="55">
        <f t="shared" si="84"/>
        <v>0</v>
      </c>
      <c r="AH118" s="55">
        <f t="shared" si="84"/>
        <v>0</v>
      </c>
      <c r="AI118" s="55">
        <f t="shared" si="84"/>
        <v>0</v>
      </c>
      <c r="AJ118" s="55">
        <f t="shared" si="84"/>
        <v>0</v>
      </c>
      <c r="AK118" s="404"/>
      <c r="AL118" s="456"/>
      <c r="AM118" s="49">
        <f t="shared" si="98"/>
        <v>0</v>
      </c>
      <c r="AN118" s="52"/>
      <c r="AO118" s="52"/>
      <c r="AP118" s="52"/>
      <c r="AQ118" s="52"/>
      <c r="AR118" s="52"/>
      <c r="AS118" s="52"/>
      <c r="AT118" s="404"/>
      <c r="AU118" s="447"/>
      <c r="AV118" s="49">
        <f t="shared" si="99"/>
        <v>0</v>
      </c>
      <c r="AW118" s="52"/>
      <c r="AX118" s="52"/>
      <c r="AY118" s="52"/>
      <c r="AZ118" s="52"/>
      <c r="BA118" s="52"/>
      <c r="BB118" s="52"/>
      <c r="BC118" s="404"/>
      <c r="BD118" s="450"/>
      <c r="BE118" s="49">
        <f t="shared" si="100"/>
        <v>0</v>
      </c>
      <c r="BF118" s="52"/>
      <c r="BG118" s="52"/>
      <c r="BH118" s="52"/>
      <c r="BI118" s="52"/>
      <c r="BJ118" s="52"/>
      <c r="BK118" s="52"/>
      <c r="BL118" s="404"/>
      <c r="BM118" s="453"/>
      <c r="BN118" s="49">
        <f t="shared" si="101"/>
        <v>0</v>
      </c>
      <c r="BO118" s="52"/>
      <c r="BP118" s="52"/>
      <c r="BQ118" s="52"/>
      <c r="BR118" s="52"/>
      <c r="BS118" s="52"/>
      <c r="BT118" s="52"/>
      <c r="BU118" s="418"/>
      <c r="BV118" s="419"/>
      <c r="BW118" s="419"/>
      <c r="BX118" s="419"/>
      <c r="BY118" s="419"/>
      <c r="BZ118" s="419"/>
      <c r="CA118" s="419"/>
      <c r="CB118" s="419"/>
      <c r="CC118" s="516"/>
    </row>
    <row r="119" spans="1:81" s="62" customFormat="1" ht="40.200000000000003" customHeight="1" x14ac:dyDescent="0.3">
      <c r="A119" s="38"/>
      <c r="B119" s="462"/>
      <c r="C119" s="459"/>
      <c r="D119" s="609"/>
      <c r="E119" s="612"/>
      <c r="F119" s="612"/>
      <c r="G119" s="612"/>
      <c r="H119" s="612"/>
      <c r="I119" s="612"/>
      <c r="J119" s="486"/>
      <c r="K119" s="489"/>
      <c r="L119" s="474"/>
      <c r="M119" s="477"/>
      <c r="N119" s="480"/>
      <c r="O119" s="483"/>
      <c r="P119" s="521"/>
      <c r="Q119" s="524"/>
      <c r="R119" s="404"/>
      <c r="S119" s="43"/>
      <c r="T119" s="261"/>
      <c r="U119" s="261"/>
      <c r="V119" s="261"/>
      <c r="W119" s="43"/>
      <c r="X119" s="35"/>
      <c r="Y119" s="35"/>
      <c r="Z119" s="35"/>
      <c r="AA119" s="35"/>
      <c r="AB119" s="404"/>
      <c r="AC119" s="527"/>
      <c r="AD119" s="55">
        <f t="shared" si="85"/>
        <v>0</v>
      </c>
      <c r="AE119" s="55">
        <f t="shared" si="85"/>
        <v>0</v>
      </c>
      <c r="AF119" s="55">
        <f t="shared" si="85"/>
        <v>0</v>
      </c>
      <c r="AG119" s="55">
        <f t="shared" si="84"/>
        <v>0</v>
      </c>
      <c r="AH119" s="55">
        <f t="shared" si="84"/>
        <v>0</v>
      </c>
      <c r="AI119" s="55">
        <f t="shared" si="84"/>
        <v>0</v>
      </c>
      <c r="AJ119" s="55">
        <f t="shared" si="84"/>
        <v>0</v>
      </c>
      <c r="AK119" s="404"/>
      <c r="AL119" s="456"/>
      <c r="AM119" s="49">
        <f t="shared" si="98"/>
        <v>0</v>
      </c>
      <c r="AN119" s="52"/>
      <c r="AO119" s="52"/>
      <c r="AP119" s="52"/>
      <c r="AQ119" s="52"/>
      <c r="AR119" s="52"/>
      <c r="AS119" s="52"/>
      <c r="AT119" s="404"/>
      <c r="AU119" s="447"/>
      <c r="AV119" s="49">
        <f t="shared" si="99"/>
        <v>0</v>
      </c>
      <c r="AW119" s="52"/>
      <c r="AX119" s="52"/>
      <c r="AY119" s="52"/>
      <c r="AZ119" s="52"/>
      <c r="BA119" s="52"/>
      <c r="BB119" s="52"/>
      <c r="BC119" s="404"/>
      <c r="BD119" s="450"/>
      <c r="BE119" s="49">
        <f t="shared" si="100"/>
        <v>0</v>
      </c>
      <c r="BF119" s="52"/>
      <c r="BG119" s="52"/>
      <c r="BH119" s="52"/>
      <c r="BI119" s="52"/>
      <c r="BJ119" s="52"/>
      <c r="BK119" s="52"/>
      <c r="BL119" s="404"/>
      <c r="BM119" s="453"/>
      <c r="BN119" s="49">
        <f t="shared" si="101"/>
        <v>0</v>
      </c>
      <c r="BO119" s="52"/>
      <c r="BP119" s="52"/>
      <c r="BQ119" s="52"/>
      <c r="BR119" s="52"/>
      <c r="BS119" s="52"/>
      <c r="BT119" s="52"/>
      <c r="BU119" s="418"/>
      <c r="BV119" s="419"/>
      <c r="BW119" s="419"/>
      <c r="BX119" s="419"/>
      <c r="BY119" s="419"/>
      <c r="BZ119" s="419"/>
      <c r="CA119" s="419"/>
      <c r="CB119" s="419"/>
      <c r="CC119" s="516"/>
    </row>
    <row r="120" spans="1:81" s="62" customFormat="1" ht="40.200000000000003" customHeight="1" thickBot="1" x14ac:dyDescent="0.35">
      <c r="A120" s="38"/>
      <c r="B120" s="462"/>
      <c r="C120" s="459"/>
      <c r="D120" s="610"/>
      <c r="E120" s="613"/>
      <c r="F120" s="613"/>
      <c r="G120" s="613"/>
      <c r="H120" s="613"/>
      <c r="I120" s="613"/>
      <c r="J120" s="487"/>
      <c r="K120" s="490"/>
      <c r="L120" s="475"/>
      <c r="M120" s="478"/>
      <c r="N120" s="481"/>
      <c r="O120" s="484"/>
      <c r="P120" s="522"/>
      <c r="Q120" s="525"/>
      <c r="R120" s="405"/>
      <c r="S120" s="44"/>
      <c r="T120" s="262"/>
      <c r="U120" s="262"/>
      <c r="V120" s="262"/>
      <c r="W120" s="44"/>
      <c r="X120" s="36"/>
      <c r="Y120" s="36"/>
      <c r="Z120" s="36"/>
      <c r="AA120" s="36"/>
      <c r="AB120" s="405"/>
      <c r="AC120" s="528"/>
      <c r="AD120" s="56">
        <f t="shared" si="85"/>
        <v>0</v>
      </c>
      <c r="AE120" s="56">
        <f t="shared" si="85"/>
        <v>0</v>
      </c>
      <c r="AF120" s="56">
        <f t="shared" si="85"/>
        <v>0</v>
      </c>
      <c r="AG120" s="56">
        <f t="shared" si="84"/>
        <v>0</v>
      </c>
      <c r="AH120" s="56">
        <f t="shared" si="84"/>
        <v>0</v>
      </c>
      <c r="AI120" s="56">
        <f t="shared" si="84"/>
        <v>0</v>
      </c>
      <c r="AJ120" s="56">
        <f t="shared" si="84"/>
        <v>0</v>
      </c>
      <c r="AK120" s="405"/>
      <c r="AL120" s="457"/>
      <c r="AM120" s="50">
        <f t="shared" si="98"/>
        <v>0</v>
      </c>
      <c r="AN120" s="53"/>
      <c r="AO120" s="53"/>
      <c r="AP120" s="53"/>
      <c r="AQ120" s="53"/>
      <c r="AR120" s="53"/>
      <c r="AS120" s="53"/>
      <c r="AT120" s="405"/>
      <c r="AU120" s="448"/>
      <c r="AV120" s="50">
        <f t="shared" si="99"/>
        <v>0</v>
      </c>
      <c r="AW120" s="53"/>
      <c r="AX120" s="53"/>
      <c r="AY120" s="53"/>
      <c r="AZ120" s="53"/>
      <c r="BA120" s="53"/>
      <c r="BB120" s="53"/>
      <c r="BC120" s="405"/>
      <c r="BD120" s="451"/>
      <c r="BE120" s="50">
        <f t="shared" si="100"/>
        <v>0</v>
      </c>
      <c r="BF120" s="53"/>
      <c r="BG120" s="53"/>
      <c r="BH120" s="53"/>
      <c r="BI120" s="53"/>
      <c r="BJ120" s="53"/>
      <c r="BK120" s="53"/>
      <c r="BL120" s="405"/>
      <c r="BM120" s="454"/>
      <c r="BN120" s="50">
        <f t="shared" si="101"/>
        <v>0</v>
      </c>
      <c r="BO120" s="53"/>
      <c r="BP120" s="53"/>
      <c r="BQ120" s="53"/>
      <c r="BR120" s="53"/>
      <c r="BS120" s="53"/>
      <c r="BT120" s="53"/>
      <c r="BU120" s="517"/>
      <c r="BV120" s="518"/>
      <c r="BW120" s="518"/>
      <c r="BX120" s="518"/>
      <c r="BY120" s="518"/>
      <c r="BZ120" s="518"/>
      <c r="CA120" s="518"/>
      <c r="CB120" s="518"/>
      <c r="CC120" s="519"/>
    </row>
    <row r="121" spans="1:81" s="62" customFormat="1" ht="40.200000000000003" customHeight="1" thickTop="1" x14ac:dyDescent="0.3">
      <c r="A121" s="38"/>
      <c r="B121" s="462"/>
      <c r="C121" s="459"/>
      <c r="D121" s="608"/>
      <c r="E121" s="611"/>
      <c r="F121" s="611"/>
      <c r="G121" s="611"/>
      <c r="H121" s="611"/>
      <c r="I121" s="611"/>
      <c r="J121" s="485">
        <v>602</v>
      </c>
      <c r="K121" s="488" t="str">
        <f>+Metas!K691</f>
        <v xml:space="preserve">Propuesta de apoyo a Plan integrado de pasos fronterizos </v>
      </c>
      <c r="L121" s="473"/>
      <c r="M121" s="476">
        <f t="shared" ref="M121:M129" si="150">SUM(N121:Q121)/4</f>
        <v>0</v>
      </c>
      <c r="N121" s="479"/>
      <c r="O121" s="482"/>
      <c r="P121" s="520"/>
      <c r="Q121" s="523"/>
      <c r="R121" s="403">
        <f>+$J121</f>
        <v>602</v>
      </c>
      <c r="S121" s="253"/>
      <c r="T121" s="260"/>
      <c r="U121" s="260"/>
      <c r="V121" s="260"/>
      <c r="W121" s="42"/>
      <c r="X121" s="34"/>
      <c r="Y121" s="34"/>
      <c r="Z121" s="34"/>
      <c r="AA121" s="34"/>
      <c r="AB121" s="403">
        <f t="shared" ref="AB121" si="151">+$J121</f>
        <v>602</v>
      </c>
      <c r="AC121" s="526">
        <f t="shared" ref="AC121" si="152">+L121</f>
        <v>0</v>
      </c>
      <c r="AD121" s="54">
        <f t="shared" si="85"/>
        <v>0</v>
      </c>
      <c r="AE121" s="54">
        <f t="shared" si="85"/>
        <v>0</v>
      </c>
      <c r="AF121" s="54">
        <f t="shared" si="85"/>
        <v>0</v>
      </c>
      <c r="AG121" s="54">
        <f t="shared" si="84"/>
        <v>0</v>
      </c>
      <c r="AH121" s="54">
        <f t="shared" si="84"/>
        <v>0</v>
      </c>
      <c r="AI121" s="54">
        <f t="shared" si="84"/>
        <v>0</v>
      </c>
      <c r="AJ121" s="54">
        <f t="shared" si="84"/>
        <v>0</v>
      </c>
      <c r="AK121" s="403">
        <f t="shared" ref="AK121" si="153">+$J121</f>
        <v>602</v>
      </c>
      <c r="AL121" s="455">
        <f t="shared" ref="AL121:AL129" si="154">+N121</f>
        <v>0</v>
      </c>
      <c r="AM121" s="48">
        <f t="shared" si="98"/>
        <v>0</v>
      </c>
      <c r="AN121" s="51"/>
      <c r="AO121" s="51"/>
      <c r="AP121" s="51"/>
      <c r="AQ121" s="51"/>
      <c r="AR121" s="51"/>
      <c r="AS121" s="51"/>
      <c r="AT121" s="403">
        <f t="shared" ref="AT121" si="155">+$J121</f>
        <v>602</v>
      </c>
      <c r="AU121" s="446">
        <f t="shared" ref="AU121:AU129" si="156">+O121</f>
        <v>0</v>
      </c>
      <c r="AV121" s="48">
        <f t="shared" si="99"/>
        <v>0</v>
      </c>
      <c r="AW121" s="51"/>
      <c r="AX121" s="51"/>
      <c r="AY121" s="51"/>
      <c r="AZ121" s="51"/>
      <c r="BA121" s="51"/>
      <c r="BB121" s="51"/>
      <c r="BC121" s="403">
        <f t="shared" ref="BC121" si="157">+$J121</f>
        <v>602</v>
      </c>
      <c r="BD121" s="449">
        <f t="shared" ref="BD121:BD129" si="158">+P121</f>
        <v>0</v>
      </c>
      <c r="BE121" s="48">
        <f t="shared" si="100"/>
        <v>0</v>
      </c>
      <c r="BF121" s="51"/>
      <c r="BG121" s="51"/>
      <c r="BH121" s="51"/>
      <c r="BI121" s="51"/>
      <c r="BJ121" s="51"/>
      <c r="BK121" s="51"/>
      <c r="BL121" s="403">
        <f t="shared" ref="BL121" si="159">+$J121</f>
        <v>602</v>
      </c>
      <c r="BM121" s="452">
        <f t="shared" ref="BM121:BM129" si="160">+Q121</f>
        <v>0</v>
      </c>
      <c r="BN121" s="48">
        <f t="shared" si="101"/>
        <v>0</v>
      </c>
      <c r="BO121" s="51"/>
      <c r="BP121" s="51"/>
      <c r="BQ121" s="51"/>
      <c r="BR121" s="51"/>
      <c r="BS121" s="51"/>
      <c r="BT121" s="51"/>
      <c r="BU121" s="513"/>
      <c r="BV121" s="514"/>
      <c r="BW121" s="514"/>
      <c r="BX121" s="514"/>
      <c r="BY121" s="514"/>
      <c r="BZ121" s="514"/>
      <c r="CA121" s="514"/>
      <c r="CB121" s="514"/>
      <c r="CC121" s="515"/>
    </row>
    <row r="122" spans="1:81" s="62" customFormat="1" ht="40.200000000000003" customHeight="1" x14ac:dyDescent="0.3">
      <c r="A122" s="38"/>
      <c r="B122" s="462"/>
      <c r="C122" s="459"/>
      <c r="D122" s="609"/>
      <c r="E122" s="612"/>
      <c r="F122" s="612"/>
      <c r="G122" s="612"/>
      <c r="H122" s="612"/>
      <c r="I122" s="612"/>
      <c r="J122" s="486"/>
      <c r="K122" s="489"/>
      <c r="L122" s="474"/>
      <c r="M122" s="477"/>
      <c r="N122" s="480"/>
      <c r="O122" s="483"/>
      <c r="P122" s="521"/>
      <c r="Q122" s="524"/>
      <c r="R122" s="404"/>
      <c r="S122" s="43"/>
      <c r="T122" s="261"/>
      <c r="U122" s="261"/>
      <c r="V122" s="261"/>
      <c r="W122" s="43"/>
      <c r="X122" s="35"/>
      <c r="Y122" s="35"/>
      <c r="Z122" s="35"/>
      <c r="AA122" s="35"/>
      <c r="AB122" s="404"/>
      <c r="AC122" s="527"/>
      <c r="AD122" s="55">
        <f t="shared" si="85"/>
        <v>0</v>
      </c>
      <c r="AE122" s="55">
        <f t="shared" si="85"/>
        <v>0</v>
      </c>
      <c r="AF122" s="55">
        <f t="shared" si="85"/>
        <v>0</v>
      </c>
      <c r="AG122" s="55">
        <f t="shared" si="84"/>
        <v>0</v>
      </c>
      <c r="AH122" s="55">
        <f t="shared" si="84"/>
        <v>0</v>
      </c>
      <c r="AI122" s="55">
        <f t="shared" si="84"/>
        <v>0</v>
      </c>
      <c r="AJ122" s="55">
        <f t="shared" si="84"/>
        <v>0</v>
      </c>
      <c r="AK122" s="404"/>
      <c r="AL122" s="456"/>
      <c r="AM122" s="49">
        <f t="shared" si="98"/>
        <v>0</v>
      </c>
      <c r="AN122" s="52"/>
      <c r="AO122" s="52"/>
      <c r="AP122" s="52"/>
      <c r="AQ122" s="52"/>
      <c r="AR122" s="52"/>
      <c r="AS122" s="52"/>
      <c r="AT122" s="404"/>
      <c r="AU122" s="447"/>
      <c r="AV122" s="49">
        <f t="shared" si="99"/>
        <v>0</v>
      </c>
      <c r="AW122" s="52"/>
      <c r="AX122" s="52"/>
      <c r="AY122" s="52"/>
      <c r="AZ122" s="52"/>
      <c r="BA122" s="52"/>
      <c r="BB122" s="52"/>
      <c r="BC122" s="404"/>
      <c r="BD122" s="450"/>
      <c r="BE122" s="49">
        <f t="shared" si="100"/>
        <v>0</v>
      </c>
      <c r="BF122" s="52"/>
      <c r="BG122" s="52"/>
      <c r="BH122" s="52"/>
      <c r="BI122" s="52"/>
      <c r="BJ122" s="52"/>
      <c r="BK122" s="52"/>
      <c r="BL122" s="404"/>
      <c r="BM122" s="453"/>
      <c r="BN122" s="49">
        <f t="shared" si="101"/>
        <v>0</v>
      </c>
      <c r="BO122" s="52"/>
      <c r="BP122" s="52"/>
      <c r="BQ122" s="52"/>
      <c r="BR122" s="52"/>
      <c r="BS122" s="52"/>
      <c r="BT122" s="52"/>
      <c r="BU122" s="418"/>
      <c r="BV122" s="419"/>
      <c r="BW122" s="419"/>
      <c r="BX122" s="419"/>
      <c r="BY122" s="419"/>
      <c r="BZ122" s="419"/>
      <c r="CA122" s="419"/>
      <c r="CB122" s="419"/>
      <c r="CC122" s="516"/>
    </row>
    <row r="123" spans="1:81" s="62" customFormat="1" ht="40.200000000000003" customHeight="1" x14ac:dyDescent="0.3">
      <c r="A123" s="38"/>
      <c r="B123" s="462"/>
      <c r="C123" s="459"/>
      <c r="D123" s="609"/>
      <c r="E123" s="612"/>
      <c r="F123" s="612"/>
      <c r="G123" s="612"/>
      <c r="H123" s="612"/>
      <c r="I123" s="612"/>
      <c r="J123" s="486"/>
      <c r="K123" s="489"/>
      <c r="L123" s="474"/>
      <c r="M123" s="477"/>
      <c r="N123" s="480"/>
      <c r="O123" s="483"/>
      <c r="P123" s="521"/>
      <c r="Q123" s="524"/>
      <c r="R123" s="404"/>
      <c r="S123" s="43"/>
      <c r="T123" s="261"/>
      <c r="U123" s="261"/>
      <c r="V123" s="261"/>
      <c r="W123" s="43"/>
      <c r="X123" s="35"/>
      <c r="Y123" s="35"/>
      <c r="Z123" s="35"/>
      <c r="AA123" s="35"/>
      <c r="AB123" s="404"/>
      <c r="AC123" s="527"/>
      <c r="AD123" s="55">
        <f t="shared" si="85"/>
        <v>0</v>
      </c>
      <c r="AE123" s="55">
        <f t="shared" si="85"/>
        <v>0</v>
      </c>
      <c r="AF123" s="55">
        <f t="shared" si="85"/>
        <v>0</v>
      </c>
      <c r="AG123" s="55">
        <f t="shared" si="84"/>
        <v>0</v>
      </c>
      <c r="AH123" s="55">
        <f t="shared" si="84"/>
        <v>0</v>
      </c>
      <c r="AI123" s="55">
        <f t="shared" si="84"/>
        <v>0</v>
      </c>
      <c r="AJ123" s="55">
        <f t="shared" si="84"/>
        <v>0</v>
      </c>
      <c r="AK123" s="404"/>
      <c r="AL123" s="456"/>
      <c r="AM123" s="49">
        <f t="shared" si="98"/>
        <v>0</v>
      </c>
      <c r="AN123" s="52"/>
      <c r="AO123" s="52"/>
      <c r="AP123" s="52"/>
      <c r="AQ123" s="52"/>
      <c r="AR123" s="52"/>
      <c r="AS123" s="52"/>
      <c r="AT123" s="404"/>
      <c r="AU123" s="447"/>
      <c r="AV123" s="49">
        <f t="shared" si="99"/>
        <v>0</v>
      </c>
      <c r="AW123" s="52"/>
      <c r="AX123" s="52"/>
      <c r="AY123" s="52"/>
      <c r="AZ123" s="52"/>
      <c r="BA123" s="52"/>
      <c r="BB123" s="52"/>
      <c r="BC123" s="404"/>
      <c r="BD123" s="450"/>
      <c r="BE123" s="49">
        <f t="shared" si="100"/>
        <v>0</v>
      </c>
      <c r="BF123" s="52"/>
      <c r="BG123" s="52"/>
      <c r="BH123" s="52"/>
      <c r="BI123" s="52"/>
      <c r="BJ123" s="52"/>
      <c r="BK123" s="52"/>
      <c r="BL123" s="404"/>
      <c r="BM123" s="453"/>
      <c r="BN123" s="49">
        <f t="shared" si="101"/>
        <v>0</v>
      </c>
      <c r="BO123" s="52"/>
      <c r="BP123" s="52"/>
      <c r="BQ123" s="52"/>
      <c r="BR123" s="52"/>
      <c r="BS123" s="52"/>
      <c r="BT123" s="52"/>
      <c r="BU123" s="418"/>
      <c r="BV123" s="419"/>
      <c r="BW123" s="419"/>
      <c r="BX123" s="419"/>
      <c r="BY123" s="419"/>
      <c r="BZ123" s="419"/>
      <c r="CA123" s="419"/>
      <c r="CB123" s="419"/>
      <c r="CC123" s="516"/>
    </row>
    <row r="124" spans="1:81" s="62" customFormat="1" ht="40.200000000000003" customHeight="1" thickBot="1" x14ac:dyDescent="0.35">
      <c r="A124" s="38"/>
      <c r="B124" s="462"/>
      <c r="C124" s="460"/>
      <c r="D124" s="610"/>
      <c r="E124" s="613"/>
      <c r="F124" s="613"/>
      <c r="G124" s="613"/>
      <c r="H124" s="613"/>
      <c r="I124" s="613"/>
      <c r="J124" s="487"/>
      <c r="K124" s="490"/>
      <c r="L124" s="475"/>
      <c r="M124" s="478"/>
      <c r="N124" s="481"/>
      <c r="O124" s="484"/>
      <c r="P124" s="522"/>
      <c r="Q124" s="525"/>
      <c r="R124" s="405"/>
      <c r="S124" s="44"/>
      <c r="T124" s="262"/>
      <c r="U124" s="262"/>
      <c r="V124" s="262"/>
      <c r="W124" s="44"/>
      <c r="X124" s="36"/>
      <c r="Y124" s="36"/>
      <c r="Z124" s="36"/>
      <c r="AA124" s="36"/>
      <c r="AB124" s="405"/>
      <c r="AC124" s="528"/>
      <c r="AD124" s="56">
        <f t="shared" si="85"/>
        <v>0</v>
      </c>
      <c r="AE124" s="56">
        <f t="shared" si="85"/>
        <v>0</v>
      </c>
      <c r="AF124" s="56">
        <f t="shared" si="85"/>
        <v>0</v>
      </c>
      <c r="AG124" s="56">
        <f t="shared" si="84"/>
        <v>0</v>
      </c>
      <c r="AH124" s="56">
        <f t="shared" si="84"/>
        <v>0</v>
      </c>
      <c r="AI124" s="56">
        <f t="shared" si="84"/>
        <v>0</v>
      </c>
      <c r="AJ124" s="56">
        <f t="shared" si="84"/>
        <v>0</v>
      </c>
      <c r="AK124" s="405"/>
      <c r="AL124" s="457"/>
      <c r="AM124" s="50">
        <f t="shared" si="98"/>
        <v>0</v>
      </c>
      <c r="AN124" s="53"/>
      <c r="AO124" s="53"/>
      <c r="AP124" s="53"/>
      <c r="AQ124" s="53"/>
      <c r="AR124" s="53"/>
      <c r="AS124" s="53"/>
      <c r="AT124" s="405"/>
      <c r="AU124" s="448"/>
      <c r="AV124" s="50">
        <f t="shared" si="99"/>
        <v>0</v>
      </c>
      <c r="AW124" s="53"/>
      <c r="AX124" s="53"/>
      <c r="AY124" s="53"/>
      <c r="AZ124" s="53"/>
      <c r="BA124" s="53"/>
      <c r="BB124" s="53"/>
      <c r="BC124" s="405"/>
      <c r="BD124" s="451"/>
      <c r="BE124" s="50">
        <f t="shared" si="100"/>
        <v>0</v>
      </c>
      <c r="BF124" s="53"/>
      <c r="BG124" s="53"/>
      <c r="BH124" s="53"/>
      <c r="BI124" s="53"/>
      <c r="BJ124" s="53"/>
      <c r="BK124" s="53"/>
      <c r="BL124" s="405"/>
      <c r="BM124" s="454"/>
      <c r="BN124" s="50">
        <f t="shared" si="101"/>
        <v>0</v>
      </c>
      <c r="BO124" s="53"/>
      <c r="BP124" s="53"/>
      <c r="BQ124" s="53"/>
      <c r="BR124" s="53"/>
      <c r="BS124" s="53"/>
      <c r="BT124" s="53"/>
      <c r="BU124" s="517"/>
      <c r="BV124" s="518"/>
      <c r="BW124" s="518"/>
      <c r="BX124" s="518"/>
      <c r="BY124" s="518"/>
      <c r="BZ124" s="518"/>
      <c r="CA124" s="518"/>
      <c r="CB124" s="518"/>
      <c r="CC124" s="519"/>
    </row>
    <row r="125" spans="1:81" s="62" customFormat="1" ht="40.200000000000003" customHeight="1" thickTop="1" x14ac:dyDescent="0.3">
      <c r="A125" s="38"/>
      <c r="B125" s="462"/>
      <c r="C125" s="458" t="s">
        <v>949</v>
      </c>
      <c r="D125" s="608"/>
      <c r="E125" s="611"/>
      <c r="F125" s="611"/>
      <c r="G125" s="611"/>
      <c r="H125" s="611"/>
      <c r="I125" s="611"/>
      <c r="J125" s="485">
        <v>603</v>
      </c>
      <c r="K125" s="488" t="str">
        <f>+Metas!K692</f>
        <v xml:space="preserve">Plan de acciones urbanísticas de impacto fronterizo </v>
      </c>
      <c r="L125" s="473"/>
      <c r="M125" s="476">
        <f t="shared" si="150"/>
        <v>0</v>
      </c>
      <c r="N125" s="479"/>
      <c r="O125" s="482"/>
      <c r="P125" s="520"/>
      <c r="Q125" s="523"/>
      <c r="R125" s="403">
        <f>+$J125</f>
        <v>603</v>
      </c>
      <c r="S125" s="253"/>
      <c r="T125" s="260"/>
      <c r="U125" s="260"/>
      <c r="V125" s="260"/>
      <c r="W125" s="42"/>
      <c r="X125" s="34"/>
      <c r="Y125" s="34"/>
      <c r="Z125" s="34"/>
      <c r="AA125" s="34"/>
      <c r="AB125" s="403">
        <f t="shared" ref="AB125" si="161">+$J125</f>
        <v>603</v>
      </c>
      <c r="AC125" s="526">
        <f t="shared" ref="AC125" si="162">+L125</f>
        <v>0</v>
      </c>
      <c r="AD125" s="54">
        <f t="shared" si="85"/>
        <v>0</v>
      </c>
      <c r="AE125" s="54">
        <f t="shared" si="85"/>
        <v>0</v>
      </c>
      <c r="AF125" s="54">
        <f t="shared" si="85"/>
        <v>0</v>
      </c>
      <c r="AG125" s="54">
        <f t="shared" si="84"/>
        <v>0</v>
      </c>
      <c r="AH125" s="54">
        <f t="shared" si="84"/>
        <v>0</v>
      </c>
      <c r="AI125" s="54">
        <f t="shared" si="84"/>
        <v>0</v>
      </c>
      <c r="AJ125" s="54">
        <f t="shared" si="84"/>
        <v>0</v>
      </c>
      <c r="AK125" s="403">
        <f t="shared" ref="AK125" si="163">+$J125</f>
        <v>603</v>
      </c>
      <c r="AL125" s="455">
        <f t="shared" si="154"/>
        <v>0</v>
      </c>
      <c r="AM125" s="48">
        <f t="shared" si="98"/>
        <v>0</v>
      </c>
      <c r="AN125" s="51"/>
      <c r="AO125" s="51"/>
      <c r="AP125" s="51"/>
      <c r="AQ125" s="51"/>
      <c r="AR125" s="51"/>
      <c r="AS125" s="51"/>
      <c r="AT125" s="403">
        <f t="shared" ref="AT125" si="164">+$J125</f>
        <v>603</v>
      </c>
      <c r="AU125" s="446">
        <f t="shared" si="156"/>
        <v>0</v>
      </c>
      <c r="AV125" s="48">
        <f t="shared" si="99"/>
        <v>0</v>
      </c>
      <c r="AW125" s="51"/>
      <c r="AX125" s="51"/>
      <c r="AY125" s="51"/>
      <c r="AZ125" s="51"/>
      <c r="BA125" s="51"/>
      <c r="BB125" s="51"/>
      <c r="BC125" s="403">
        <f t="shared" ref="BC125" si="165">+$J125</f>
        <v>603</v>
      </c>
      <c r="BD125" s="449">
        <f t="shared" si="158"/>
        <v>0</v>
      </c>
      <c r="BE125" s="48">
        <f t="shared" si="100"/>
        <v>0</v>
      </c>
      <c r="BF125" s="51"/>
      <c r="BG125" s="51"/>
      <c r="BH125" s="51"/>
      <c r="BI125" s="51"/>
      <c r="BJ125" s="51"/>
      <c r="BK125" s="51"/>
      <c r="BL125" s="403">
        <f t="shared" ref="BL125" si="166">+$J125</f>
        <v>603</v>
      </c>
      <c r="BM125" s="452">
        <f t="shared" si="160"/>
        <v>0</v>
      </c>
      <c r="BN125" s="48">
        <f t="shared" si="101"/>
        <v>0</v>
      </c>
      <c r="BO125" s="51"/>
      <c r="BP125" s="51"/>
      <c r="BQ125" s="51"/>
      <c r="BR125" s="51"/>
      <c r="BS125" s="51"/>
      <c r="BT125" s="51"/>
      <c r="BU125" s="513"/>
      <c r="BV125" s="514"/>
      <c r="BW125" s="514"/>
      <c r="BX125" s="514"/>
      <c r="BY125" s="514"/>
      <c r="BZ125" s="514"/>
      <c r="CA125" s="514"/>
      <c r="CB125" s="514"/>
      <c r="CC125" s="515"/>
    </row>
    <row r="126" spans="1:81" s="62" customFormat="1" ht="40.200000000000003" customHeight="1" x14ac:dyDescent="0.3">
      <c r="A126" s="38"/>
      <c r="B126" s="462"/>
      <c r="C126" s="459"/>
      <c r="D126" s="609"/>
      <c r="E126" s="612"/>
      <c r="F126" s="612"/>
      <c r="G126" s="612"/>
      <c r="H126" s="612"/>
      <c r="I126" s="612"/>
      <c r="J126" s="486"/>
      <c r="K126" s="489"/>
      <c r="L126" s="474"/>
      <c r="M126" s="477"/>
      <c r="N126" s="480"/>
      <c r="O126" s="483"/>
      <c r="P126" s="521"/>
      <c r="Q126" s="524"/>
      <c r="R126" s="404"/>
      <c r="S126" s="43"/>
      <c r="T126" s="261"/>
      <c r="U126" s="261"/>
      <c r="V126" s="261"/>
      <c r="W126" s="43"/>
      <c r="X126" s="35"/>
      <c r="Y126" s="35"/>
      <c r="Z126" s="35"/>
      <c r="AA126" s="35"/>
      <c r="AB126" s="404"/>
      <c r="AC126" s="527"/>
      <c r="AD126" s="55">
        <f t="shared" si="85"/>
        <v>0</v>
      </c>
      <c r="AE126" s="55">
        <f t="shared" si="85"/>
        <v>0</v>
      </c>
      <c r="AF126" s="55">
        <f t="shared" si="85"/>
        <v>0</v>
      </c>
      <c r="AG126" s="55">
        <f t="shared" si="84"/>
        <v>0</v>
      </c>
      <c r="AH126" s="55">
        <f t="shared" si="84"/>
        <v>0</v>
      </c>
      <c r="AI126" s="55">
        <f t="shared" si="84"/>
        <v>0</v>
      </c>
      <c r="AJ126" s="55">
        <f t="shared" si="84"/>
        <v>0</v>
      </c>
      <c r="AK126" s="404"/>
      <c r="AL126" s="456"/>
      <c r="AM126" s="49">
        <f t="shared" si="98"/>
        <v>0</v>
      </c>
      <c r="AN126" s="52"/>
      <c r="AO126" s="52"/>
      <c r="AP126" s="52"/>
      <c r="AQ126" s="52"/>
      <c r="AR126" s="52"/>
      <c r="AS126" s="52"/>
      <c r="AT126" s="404"/>
      <c r="AU126" s="447"/>
      <c r="AV126" s="49">
        <f t="shared" si="99"/>
        <v>0</v>
      </c>
      <c r="AW126" s="52"/>
      <c r="AX126" s="52"/>
      <c r="AY126" s="52"/>
      <c r="AZ126" s="52"/>
      <c r="BA126" s="52"/>
      <c r="BB126" s="52"/>
      <c r="BC126" s="404"/>
      <c r="BD126" s="450"/>
      <c r="BE126" s="49">
        <f t="shared" si="100"/>
        <v>0</v>
      </c>
      <c r="BF126" s="52"/>
      <c r="BG126" s="52"/>
      <c r="BH126" s="52"/>
      <c r="BI126" s="52"/>
      <c r="BJ126" s="52"/>
      <c r="BK126" s="52"/>
      <c r="BL126" s="404"/>
      <c r="BM126" s="453"/>
      <c r="BN126" s="49">
        <f t="shared" si="101"/>
        <v>0</v>
      </c>
      <c r="BO126" s="52"/>
      <c r="BP126" s="52"/>
      <c r="BQ126" s="52"/>
      <c r="BR126" s="52"/>
      <c r="BS126" s="52"/>
      <c r="BT126" s="52"/>
      <c r="BU126" s="418"/>
      <c r="BV126" s="419"/>
      <c r="BW126" s="419"/>
      <c r="BX126" s="419"/>
      <c r="BY126" s="419"/>
      <c r="BZ126" s="419"/>
      <c r="CA126" s="419"/>
      <c r="CB126" s="419"/>
      <c r="CC126" s="516"/>
    </row>
    <row r="127" spans="1:81" s="62" customFormat="1" ht="40.200000000000003" customHeight="1" x14ac:dyDescent="0.3">
      <c r="A127" s="38"/>
      <c r="B127" s="462"/>
      <c r="C127" s="459"/>
      <c r="D127" s="609"/>
      <c r="E127" s="612"/>
      <c r="F127" s="612"/>
      <c r="G127" s="612"/>
      <c r="H127" s="612"/>
      <c r="I127" s="612"/>
      <c r="J127" s="486"/>
      <c r="K127" s="489"/>
      <c r="L127" s="474"/>
      <c r="M127" s="477"/>
      <c r="N127" s="480"/>
      <c r="O127" s="483"/>
      <c r="P127" s="521"/>
      <c r="Q127" s="524"/>
      <c r="R127" s="404"/>
      <c r="S127" s="43"/>
      <c r="T127" s="261"/>
      <c r="U127" s="261"/>
      <c r="V127" s="261"/>
      <c r="W127" s="43"/>
      <c r="X127" s="35"/>
      <c r="Y127" s="35"/>
      <c r="Z127" s="35"/>
      <c r="AA127" s="35"/>
      <c r="AB127" s="404"/>
      <c r="AC127" s="527"/>
      <c r="AD127" s="55">
        <f t="shared" si="85"/>
        <v>0</v>
      </c>
      <c r="AE127" s="55">
        <f t="shared" si="85"/>
        <v>0</v>
      </c>
      <c r="AF127" s="55">
        <f t="shared" si="85"/>
        <v>0</v>
      </c>
      <c r="AG127" s="55">
        <f t="shared" si="84"/>
        <v>0</v>
      </c>
      <c r="AH127" s="55">
        <f t="shared" si="84"/>
        <v>0</v>
      </c>
      <c r="AI127" s="55">
        <f t="shared" si="84"/>
        <v>0</v>
      </c>
      <c r="AJ127" s="55">
        <f t="shared" si="84"/>
        <v>0</v>
      </c>
      <c r="AK127" s="404"/>
      <c r="AL127" s="456"/>
      <c r="AM127" s="49">
        <f t="shared" si="98"/>
        <v>0</v>
      </c>
      <c r="AN127" s="52"/>
      <c r="AO127" s="52"/>
      <c r="AP127" s="52"/>
      <c r="AQ127" s="52"/>
      <c r="AR127" s="52"/>
      <c r="AS127" s="52"/>
      <c r="AT127" s="404"/>
      <c r="AU127" s="447"/>
      <c r="AV127" s="49">
        <f t="shared" si="99"/>
        <v>0</v>
      </c>
      <c r="AW127" s="52"/>
      <c r="AX127" s="52"/>
      <c r="AY127" s="52"/>
      <c r="AZ127" s="52"/>
      <c r="BA127" s="52"/>
      <c r="BB127" s="52"/>
      <c r="BC127" s="404"/>
      <c r="BD127" s="450"/>
      <c r="BE127" s="49">
        <f t="shared" si="100"/>
        <v>0</v>
      </c>
      <c r="BF127" s="52"/>
      <c r="BG127" s="52"/>
      <c r="BH127" s="52"/>
      <c r="BI127" s="52"/>
      <c r="BJ127" s="52"/>
      <c r="BK127" s="52"/>
      <c r="BL127" s="404"/>
      <c r="BM127" s="453"/>
      <c r="BN127" s="49">
        <f t="shared" si="101"/>
        <v>0</v>
      </c>
      <c r="BO127" s="52"/>
      <c r="BP127" s="52"/>
      <c r="BQ127" s="52"/>
      <c r="BR127" s="52"/>
      <c r="BS127" s="52"/>
      <c r="BT127" s="52"/>
      <c r="BU127" s="418"/>
      <c r="BV127" s="419"/>
      <c r="BW127" s="419"/>
      <c r="BX127" s="419"/>
      <c r="BY127" s="419"/>
      <c r="BZ127" s="419"/>
      <c r="CA127" s="419"/>
      <c r="CB127" s="419"/>
      <c r="CC127" s="516"/>
    </row>
    <row r="128" spans="1:81" s="62" customFormat="1" ht="40.200000000000003" customHeight="1" thickBot="1" x14ac:dyDescent="0.35">
      <c r="A128" s="38"/>
      <c r="B128" s="462"/>
      <c r="C128" s="459"/>
      <c r="D128" s="610"/>
      <c r="E128" s="613"/>
      <c r="F128" s="613"/>
      <c r="G128" s="613"/>
      <c r="H128" s="613"/>
      <c r="I128" s="613"/>
      <c r="J128" s="487"/>
      <c r="K128" s="490"/>
      <c r="L128" s="475"/>
      <c r="M128" s="478"/>
      <c r="N128" s="481"/>
      <c r="O128" s="484"/>
      <c r="P128" s="522"/>
      <c r="Q128" s="525"/>
      <c r="R128" s="405"/>
      <c r="S128" s="44"/>
      <c r="T128" s="262"/>
      <c r="U128" s="262"/>
      <c r="V128" s="262"/>
      <c r="W128" s="44"/>
      <c r="X128" s="36"/>
      <c r="Y128" s="36"/>
      <c r="Z128" s="36"/>
      <c r="AA128" s="36"/>
      <c r="AB128" s="405"/>
      <c r="AC128" s="528"/>
      <c r="AD128" s="56">
        <f t="shared" si="85"/>
        <v>0</v>
      </c>
      <c r="AE128" s="56">
        <f t="shared" si="85"/>
        <v>0</v>
      </c>
      <c r="AF128" s="56">
        <f t="shared" si="85"/>
        <v>0</v>
      </c>
      <c r="AG128" s="56">
        <f t="shared" si="84"/>
        <v>0</v>
      </c>
      <c r="AH128" s="56">
        <f t="shared" si="84"/>
        <v>0</v>
      </c>
      <c r="AI128" s="56">
        <f t="shared" si="84"/>
        <v>0</v>
      </c>
      <c r="AJ128" s="56">
        <f t="shared" si="84"/>
        <v>0</v>
      </c>
      <c r="AK128" s="405"/>
      <c r="AL128" s="457"/>
      <c r="AM128" s="50">
        <f t="shared" si="98"/>
        <v>0</v>
      </c>
      <c r="AN128" s="53"/>
      <c r="AO128" s="53"/>
      <c r="AP128" s="53"/>
      <c r="AQ128" s="53"/>
      <c r="AR128" s="53"/>
      <c r="AS128" s="53"/>
      <c r="AT128" s="405"/>
      <c r="AU128" s="448"/>
      <c r="AV128" s="50">
        <f t="shared" si="99"/>
        <v>0</v>
      </c>
      <c r="AW128" s="53"/>
      <c r="AX128" s="53"/>
      <c r="AY128" s="53"/>
      <c r="AZ128" s="53"/>
      <c r="BA128" s="53"/>
      <c r="BB128" s="53"/>
      <c r="BC128" s="405"/>
      <c r="BD128" s="451"/>
      <c r="BE128" s="50">
        <f t="shared" si="100"/>
        <v>0</v>
      </c>
      <c r="BF128" s="53"/>
      <c r="BG128" s="53"/>
      <c r="BH128" s="53"/>
      <c r="BI128" s="53"/>
      <c r="BJ128" s="53"/>
      <c r="BK128" s="53"/>
      <c r="BL128" s="405"/>
      <c r="BM128" s="454"/>
      <c r="BN128" s="50">
        <f t="shared" si="101"/>
        <v>0</v>
      </c>
      <c r="BO128" s="53"/>
      <c r="BP128" s="53"/>
      <c r="BQ128" s="53"/>
      <c r="BR128" s="53"/>
      <c r="BS128" s="53"/>
      <c r="BT128" s="53"/>
      <c r="BU128" s="517"/>
      <c r="BV128" s="518"/>
      <c r="BW128" s="518"/>
      <c r="BX128" s="518"/>
      <c r="BY128" s="518"/>
      <c r="BZ128" s="518"/>
      <c r="CA128" s="518"/>
      <c r="CB128" s="518"/>
      <c r="CC128" s="519"/>
    </row>
    <row r="129" spans="1:81" s="62" customFormat="1" ht="40.200000000000003" customHeight="1" thickTop="1" x14ac:dyDescent="0.3">
      <c r="A129" s="38"/>
      <c r="B129" s="462"/>
      <c r="C129" s="459"/>
      <c r="D129" s="608"/>
      <c r="E129" s="611"/>
      <c r="F129" s="611"/>
      <c r="G129" s="611"/>
      <c r="H129" s="611"/>
      <c r="I129" s="611"/>
      <c r="J129" s="485">
        <v>604</v>
      </c>
      <c r="K129" s="488" t="str">
        <f>+Metas!K693</f>
        <v xml:space="preserve">Propuesta de apoyo a plan metropolitano binacional </v>
      </c>
      <c r="L129" s="473"/>
      <c r="M129" s="476">
        <f t="shared" si="150"/>
        <v>0</v>
      </c>
      <c r="N129" s="479"/>
      <c r="O129" s="482"/>
      <c r="P129" s="520"/>
      <c r="Q129" s="523"/>
      <c r="R129" s="403">
        <f>+$J129</f>
        <v>604</v>
      </c>
      <c r="S129" s="253"/>
      <c r="T129" s="260"/>
      <c r="U129" s="260"/>
      <c r="V129" s="260"/>
      <c r="W129" s="42"/>
      <c r="X129" s="34"/>
      <c r="Y129" s="34"/>
      <c r="Z129" s="34"/>
      <c r="AA129" s="34"/>
      <c r="AB129" s="403">
        <f t="shared" ref="AB129" si="167">+$J129</f>
        <v>604</v>
      </c>
      <c r="AC129" s="526">
        <f t="shared" ref="AC129" si="168">+L129</f>
        <v>0</v>
      </c>
      <c r="AD129" s="54">
        <f t="shared" si="85"/>
        <v>0</v>
      </c>
      <c r="AE129" s="54">
        <f t="shared" si="85"/>
        <v>0</v>
      </c>
      <c r="AF129" s="54">
        <f t="shared" si="85"/>
        <v>0</v>
      </c>
      <c r="AG129" s="54">
        <f t="shared" si="84"/>
        <v>0</v>
      </c>
      <c r="AH129" s="54">
        <f t="shared" si="84"/>
        <v>0</v>
      </c>
      <c r="AI129" s="54">
        <f t="shared" si="84"/>
        <v>0</v>
      </c>
      <c r="AJ129" s="54">
        <f t="shared" si="84"/>
        <v>0</v>
      </c>
      <c r="AK129" s="403">
        <f t="shared" ref="AK129" si="169">+$J129</f>
        <v>604</v>
      </c>
      <c r="AL129" s="455">
        <f t="shared" si="154"/>
        <v>0</v>
      </c>
      <c r="AM129" s="48">
        <f t="shared" si="98"/>
        <v>0</v>
      </c>
      <c r="AN129" s="51"/>
      <c r="AO129" s="51"/>
      <c r="AP129" s="51"/>
      <c r="AQ129" s="51"/>
      <c r="AR129" s="51"/>
      <c r="AS129" s="51"/>
      <c r="AT129" s="403">
        <f t="shared" ref="AT129" si="170">+$J129</f>
        <v>604</v>
      </c>
      <c r="AU129" s="446">
        <f t="shared" si="156"/>
        <v>0</v>
      </c>
      <c r="AV129" s="48">
        <f t="shared" si="99"/>
        <v>0</v>
      </c>
      <c r="AW129" s="51"/>
      <c r="AX129" s="51"/>
      <c r="AY129" s="51"/>
      <c r="AZ129" s="51"/>
      <c r="BA129" s="51"/>
      <c r="BB129" s="51"/>
      <c r="BC129" s="403">
        <f t="shared" ref="BC129" si="171">+$J129</f>
        <v>604</v>
      </c>
      <c r="BD129" s="449">
        <f t="shared" si="158"/>
        <v>0</v>
      </c>
      <c r="BE129" s="48">
        <f t="shared" si="100"/>
        <v>0</v>
      </c>
      <c r="BF129" s="51"/>
      <c r="BG129" s="51"/>
      <c r="BH129" s="51"/>
      <c r="BI129" s="51"/>
      <c r="BJ129" s="51"/>
      <c r="BK129" s="51"/>
      <c r="BL129" s="403">
        <f t="shared" ref="BL129" si="172">+$J129</f>
        <v>604</v>
      </c>
      <c r="BM129" s="452">
        <f t="shared" si="160"/>
        <v>0</v>
      </c>
      <c r="BN129" s="48">
        <f t="shared" si="101"/>
        <v>0</v>
      </c>
      <c r="BO129" s="51"/>
      <c r="BP129" s="51"/>
      <c r="BQ129" s="51"/>
      <c r="BR129" s="51"/>
      <c r="BS129" s="51"/>
      <c r="BT129" s="51"/>
      <c r="BU129" s="513"/>
      <c r="BV129" s="514"/>
      <c r="BW129" s="514"/>
      <c r="BX129" s="514"/>
      <c r="BY129" s="514"/>
      <c r="BZ129" s="514"/>
      <c r="CA129" s="514"/>
      <c r="CB129" s="514"/>
      <c r="CC129" s="515"/>
    </row>
    <row r="130" spans="1:81" s="62" customFormat="1" ht="40.200000000000003" customHeight="1" x14ac:dyDescent="0.3">
      <c r="A130" s="38"/>
      <c r="B130" s="462"/>
      <c r="C130" s="459"/>
      <c r="D130" s="609"/>
      <c r="E130" s="612"/>
      <c r="F130" s="612"/>
      <c r="G130" s="612"/>
      <c r="H130" s="612"/>
      <c r="I130" s="612"/>
      <c r="J130" s="486"/>
      <c r="K130" s="489"/>
      <c r="L130" s="474"/>
      <c r="M130" s="477"/>
      <c r="N130" s="480"/>
      <c r="O130" s="483"/>
      <c r="P130" s="521"/>
      <c r="Q130" s="524"/>
      <c r="R130" s="404"/>
      <c r="S130" s="43"/>
      <c r="T130" s="261"/>
      <c r="U130" s="261"/>
      <c r="V130" s="261"/>
      <c r="W130" s="43"/>
      <c r="X130" s="35"/>
      <c r="Y130" s="35"/>
      <c r="Z130" s="35"/>
      <c r="AA130" s="35"/>
      <c r="AB130" s="404"/>
      <c r="AC130" s="527"/>
      <c r="AD130" s="55">
        <f t="shared" si="85"/>
        <v>0</v>
      </c>
      <c r="AE130" s="55">
        <f t="shared" si="85"/>
        <v>0</v>
      </c>
      <c r="AF130" s="55">
        <f t="shared" si="85"/>
        <v>0</v>
      </c>
      <c r="AG130" s="55">
        <f t="shared" si="84"/>
        <v>0</v>
      </c>
      <c r="AH130" s="55">
        <f t="shared" si="84"/>
        <v>0</v>
      </c>
      <c r="AI130" s="55">
        <f t="shared" si="84"/>
        <v>0</v>
      </c>
      <c r="AJ130" s="55">
        <f t="shared" si="84"/>
        <v>0</v>
      </c>
      <c r="AK130" s="404"/>
      <c r="AL130" s="456"/>
      <c r="AM130" s="49">
        <f t="shared" si="98"/>
        <v>0</v>
      </c>
      <c r="AN130" s="52"/>
      <c r="AO130" s="52"/>
      <c r="AP130" s="52"/>
      <c r="AQ130" s="52"/>
      <c r="AR130" s="52"/>
      <c r="AS130" s="52"/>
      <c r="AT130" s="404"/>
      <c r="AU130" s="447"/>
      <c r="AV130" s="49">
        <f t="shared" si="99"/>
        <v>0</v>
      </c>
      <c r="AW130" s="52"/>
      <c r="AX130" s="52"/>
      <c r="AY130" s="52"/>
      <c r="AZ130" s="52"/>
      <c r="BA130" s="52"/>
      <c r="BB130" s="52"/>
      <c r="BC130" s="404"/>
      <c r="BD130" s="450"/>
      <c r="BE130" s="49">
        <f t="shared" si="100"/>
        <v>0</v>
      </c>
      <c r="BF130" s="52"/>
      <c r="BG130" s="52"/>
      <c r="BH130" s="52"/>
      <c r="BI130" s="52"/>
      <c r="BJ130" s="52"/>
      <c r="BK130" s="52"/>
      <c r="BL130" s="404"/>
      <c r="BM130" s="453"/>
      <c r="BN130" s="49">
        <f t="shared" si="101"/>
        <v>0</v>
      </c>
      <c r="BO130" s="52"/>
      <c r="BP130" s="52"/>
      <c r="BQ130" s="52"/>
      <c r="BR130" s="52"/>
      <c r="BS130" s="52"/>
      <c r="BT130" s="52"/>
      <c r="BU130" s="418"/>
      <c r="BV130" s="419"/>
      <c r="BW130" s="419"/>
      <c r="BX130" s="419"/>
      <c r="BY130" s="419"/>
      <c r="BZ130" s="419"/>
      <c r="CA130" s="419"/>
      <c r="CB130" s="419"/>
      <c r="CC130" s="516"/>
    </row>
    <row r="131" spans="1:81" s="62" customFormat="1" ht="40.200000000000003" customHeight="1" x14ac:dyDescent="0.3">
      <c r="A131" s="38"/>
      <c r="B131" s="462"/>
      <c r="C131" s="459"/>
      <c r="D131" s="609"/>
      <c r="E131" s="612"/>
      <c r="F131" s="612"/>
      <c r="G131" s="612"/>
      <c r="H131" s="612"/>
      <c r="I131" s="612"/>
      <c r="J131" s="486"/>
      <c r="K131" s="489"/>
      <c r="L131" s="474"/>
      <c r="M131" s="477"/>
      <c r="N131" s="480"/>
      <c r="O131" s="483"/>
      <c r="P131" s="521"/>
      <c r="Q131" s="524"/>
      <c r="R131" s="404"/>
      <c r="S131" s="43"/>
      <c r="T131" s="261"/>
      <c r="U131" s="261"/>
      <c r="V131" s="261"/>
      <c r="W131" s="43"/>
      <c r="X131" s="35"/>
      <c r="Y131" s="35"/>
      <c r="Z131" s="35"/>
      <c r="AA131" s="35"/>
      <c r="AB131" s="404"/>
      <c r="AC131" s="527"/>
      <c r="AD131" s="55">
        <f t="shared" si="85"/>
        <v>0</v>
      </c>
      <c r="AE131" s="55">
        <f t="shared" si="85"/>
        <v>0</v>
      </c>
      <c r="AF131" s="55">
        <f t="shared" si="85"/>
        <v>0</v>
      </c>
      <c r="AG131" s="55">
        <f t="shared" si="84"/>
        <v>0</v>
      </c>
      <c r="AH131" s="55">
        <f t="shared" si="84"/>
        <v>0</v>
      </c>
      <c r="AI131" s="55">
        <f t="shared" si="84"/>
        <v>0</v>
      </c>
      <c r="AJ131" s="55">
        <f t="shared" si="84"/>
        <v>0</v>
      </c>
      <c r="AK131" s="404"/>
      <c r="AL131" s="456"/>
      <c r="AM131" s="49">
        <f t="shared" si="98"/>
        <v>0</v>
      </c>
      <c r="AN131" s="52"/>
      <c r="AO131" s="52"/>
      <c r="AP131" s="52"/>
      <c r="AQ131" s="52"/>
      <c r="AR131" s="52"/>
      <c r="AS131" s="52"/>
      <c r="AT131" s="404"/>
      <c r="AU131" s="447"/>
      <c r="AV131" s="49">
        <f t="shared" si="99"/>
        <v>0</v>
      </c>
      <c r="AW131" s="52"/>
      <c r="AX131" s="52"/>
      <c r="AY131" s="52"/>
      <c r="AZ131" s="52"/>
      <c r="BA131" s="52"/>
      <c r="BB131" s="52"/>
      <c r="BC131" s="404"/>
      <c r="BD131" s="450"/>
      <c r="BE131" s="49">
        <f t="shared" si="100"/>
        <v>0</v>
      </c>
      <c r="BF131" s="52"/>
      <c r="BG131" s="52"/>
      <c r="BH131" s="52"/>
      <c r="BI131" s="52"/>
      <c r="BJ131" s="52"/>
      <c r="BK131" s="52"/>
      <c r="BL131" s="404"/>
      <c r="BM131" s="453"/>
      <c r="BN131" s="49">
        <f t="shared" si="101"/>
        <v>0</v>
      </c>
      <c r="BO131" s="52"/>
      <c r="BP131" s="52"/>
      <c r="BQ131" s="52"/>
      <c r="BR131" s="52"/>
      <c r="BS131" s="52"/>
      <c r="BT131" s="52"/>
      <c r="BU131" s="418"/>
      <c r="BV131" s="419"/>
      <c r="BW131" s="419"/>
      <c r="BX131" s="419"/>
      <c r="BY131" s="419"/>
      <c r="BZ131" s="419"/>
      <c r="CA131" s="419"/>
      <c r="CB131" s="419"/>
      <c r="CC131" s="516"/>
    </row>
    <row r="132" spans="1:81" s="62" customFormat="1" ht="40.200000000000003" customHeight="1" thickBot="1" x14ac:dyDescent="0.35">
      <c r="A132" s="38"/>
      <c r="B132" s="463"/>
      <c r="C132" s="460"/>
      <c r="D132" s="610"/>
      <c r="E132" s="613"/>
      <c r="F132" s="613"/>
      <c r="G132" s="613"/>
      <c r="H132" s="613"/>
      <c r="I132" s="613"/>
      <c r="J132" s="487"/>
      <c r="K132" s="490"/>
      <c r="L132" s="475"/>
      <c r="M132" s="478"/>
      <c r="N132" s="481"/>
      <c r="O132" s="484"/>
      <c r="P132" s="522"/>
      <c r="Q132" s="525"/>
      <c r="R132" s="405"/>
      <c r="S132" s="44"/>
      <c r="T132" s="262"/>
      <c r="U132" s="262"/>
      <c r="V132" s="262"/>
      <c r="W132" s="44"/>
      <c r="X132" s="36"/>
      <c r="Y132" s="36"/>
      <c r="Z132" s="36"/>
      <c r="AA132" s="36"/>
      <c r="AB132" s="405"/>
      <c r="AC132" s="528"/>
      <c r="AD132" s="56">
        <f t="shared" si="85"/>
        <v>0</v>
      </c>
      <c r="AE132" s="56">
        <f t="shared" si="85"/>
        <v>0</v>
      </c>
      <c r="AF132" s="56">
        <f t="shared" si="85"/>
        <v>0</v>
      </c>
      <c r="AG132" s="56">
        <f t="shared" si="84"/>
        <v>0</v>
      </c>
      <c r="AH132" s="56">
        <f t="shared" si="84"/>
        <v>0</v>
      </c>
      <c r="AI132" s="56">
        <f t="shared" si="84"/>
        <v>0</v>
      </c>
      <c r="AJ132" s="56">
        <f t="shared" si="84"/>
        <v>0</v>
      </c>
      <c r="AK132" s="405"/>
      <c r="AL132" s="457"/>
      <c r="AM132" s="50">
        <f t="shared" si="98"/>
        <v>0</v>
      </c>
      <c r="AN132" s="53"/>
      <c r="AO132" s="53"/>
      <c r="AP132" s="53"/>
      <c r="AQ132" s="53"/>
      <c r="AR132" s="53"/>
      <c r="AS132" s="53"/>
      <c r="AT132" s="405"/>
      <c r="AU132" s="448"/>
      <c r="AV132" s="50">
        <f t="shared" si="99"/>
        <v>0</v>
      </c>
      <c r="AW132" s="53"/>
      <c r="AX132" s="53"/>
      <c r="AY132" s="53"/>
      <c r="AZ132" s="53"/>
      <c r="BA132" s="53"/>
      <c r="BB132" s="53"/>
      <c r="BC132" s="405"/>
      <c r="BD132" s="451"/>
      <c r="BE132" s="50">
        <f t="shared" si="100"/>
        <v>0</v>
      </c>
      <c r="BF132" s="53"/>
      <c r="BG132" s="53"/>
      <c r="BH132" s="53"/>
      <c r="BI132" s="53"/>
      <c r="BJ132" s="53"/>
      <c r="BK132" s="53"/>
      <c r="BL132" s="405"/>
      <c r="BM132" s="454"/>
      <c r="BN132" s="50">
        <f t="shared" si="101"/>
        <v>0</v>
      </c>
      <c r="BO132" s="53"/>
      <c r="BP132" s="53"/>
      <c r="BQ132" s="53"/>
      <c r="BR132" s="53"/>
      <c r="BS132" s="53"/>
      <c r="BT132" s="53"/>
      <c r="BU132" s="517"/>
      <c r="BV132" s="518"/>
      <c r="BW132" s="518"/>
      <c r="BX132" s="518"/>
      <c r="BY132" s="518"/>
      <c r="BZ132" s="518"/>
      <c r="CA132" s="518"/>
      <c r="CB132" s="518"/>
      <c r="CC132" s="519"/>
    </row>
    <row r="133" spans="1:81" ht="40.200000000000003" customHeight="1" thickTop="1" x14ac:dyDescent="0.3"/>
  </sheetData>
  <mergeCells count="1052">
    <mergeCell ref="B43:B66"/>
    <mergeCell ref="C43:C50"/>
    <mergeCell ref="C51:C58"/>
    <mergeCell ref="C59:C66"/>
    <mergeCell ref="B11:B34"/>
    <mergeCell ref="C11:C18"/>
    <mergeCell ref="C19:C26"/>
    <mergeCell ref="C27:C34"/>
    <mergeCell ref="B35:B42"/>
    <mergeCell ref="C35:C38"/>
    <mergeCell ref="C39:C42"/>
    <mergeCell ref="B117:B132"/>
    <mergeCell ref="C117:C124"/>
    <mergeCell ref="C125:C132"/>
    <mergeCell ref="B77:B100"/>
    <mergeCell ref="C77:C92"/>
    <mergeCell ref="C93:C100"/>
    <mergeCell ref="B101:B116"/>
    <mergeCell ref="C101:C108"/>
    <mergeCell ref="C109:C116"/>
    <mergeCell ref="B73:B75"/>
    <mergeCell ref="C73:C75"/>
    <mergeCell ref="C68:H68"/>
    <mergeCell ref="D19:D22"/>
    <mergeCell ref="E19:E22"/>
    <mergeCell ref="F19:F22"/>
    <mergeCell ref="G19:G22"/>
    <mergeCell ref="H19:H22"/>
    <mergeCell ref="D35:D38"/>
    <mergeCell ref="E35:E38"/>
    <mergeCell ref="F35:F38"/>
    <mergeCell ref="G35:G38"/>
    <mergeCell ref="J73:J75"/>
    <mergeCell ref="K73:K75"/>
    <mergeCell ref="L73:L75"/>
    <mergeCell ref="M73:M75"/>
    <mergeCell ref="X73:Y73"/>
    <mergeCell ref="Z73:AA73"/>
    <mergeCell ref="AB73:AB75"/>
    <mergeCell ref="AK73:AK75"/>
    <mergeCell ref="AD74:AD75"/>
    <mergeCell ref="AE74:AH74"/>
    <mergeCell ref="AI74:AI75"/>
    <mergeCell ref="AJ74:AJ75"/>
    <mergeCell ref="BU73:CC75"/>
    <mergeCell ref="BJ74:BJ75"/>
    <mergeCell ref="BK74:BK75"/>
    <mergeCell ref="BN74:BN75"/>
    <mergeCell ref="BO74:BR74"/>
    <mergeCell ref="AL73:AL75"/>
    <mergeCell ref="AM73:AS73"/>
    <mergeCell ref="AT73:AT75"/>
    <mergeCell ref="AU73:AU75"/>
    <mergeCell ref="AV73:BB73"/>
    <mergeCell ref="BC73:BC75"/>
    <mergeCell ref="AM74:AM75"/>
    <mergeCell ref="AN74:AQ74"/>
    <mergeCell ref="AR74:AR75"/>
    <mergeCell ref="AS74:AS75"/>
    <mergeCell ref="BT74:BT75"/>
    <mergeCell ref="BS74:BS75"/>
    <mergeCell ref="BF74:BI74"/>
    <mergeCell ref="BB74:BB75"/>
    <mergeCell ref="BA74:BA75"/>
    <mergeCell ref="BU70:BW70"/>
    <mergeCell ref="BX70:CC70"/>
    <mergeCell ref="W71:AA71"/>
    <mergeCell ref="AK71:AM71"/>
    <mergeCell ref="AN71:AS71"/>
    <mergeCell ref="BC71:BE71"/>
    <mergeCell ref="BF71:BK71"/>
    <mergeCell ref="BU71:BW71"/>
    <mergeCell ref="BX71:CC71"/>
    <mergeCell ref="BX68:CC68"/>
    <mergeCell ref="W69:AA69"/>
    <mergeCell ref="AB69:AJ69"/>
    <mergeCell ref="AK69:AM69"/>
    <mergeCell ref="AN69:AS69"/>
    <mergeCell ref="AT69:BB69"/>
    <mergeCell ref="BC69:BE69"/>
    <mergeCell ref="BF69:BK69"/>
    <mergeCell ref="BL69:BT69"/>
    <mergeCell ref="AN68:AS68"/>
    <mergeCell ref="AT68:BB68"/>
    <mergeCell ref="BC68:BE68"/>
    <mergeCell ref="BF68:BK68"/>
    <mergeCell ref="BL68:BT68"/>
    <mergeCell ref="BU68:BW68"/>
    <mergeCell ref="BU69:BW69"/>
    <mergeCell ref="BX69:CC69"/>
    <mergeCell ref="W70:AA70"/>
    <mergeCell ref="AB70:AJ71"/>
    <mergeCell ref="AK70:AM70"/>
    <mergeCell ref="AN70:AS70"/>
    <mergeCell ref="AT70:BB71"/>
    <mergeCell ref="BC70:BE70"/>
    <mergeCell ref="BU132:CC132"/>
    <mergeCell ref="AT129:AT132"/>
    <mergeCell ref="AU129:AU132"/>
    <mergeCell ref="BC129:BC132"/>
    <mergeCell ref="BD129:BD132"/>
    <mergeCell ref="BL129:BL132"/>
    <mergeCell ref="BM129:BM132"/>
    <mergeCell ref="P129:P132"/>
    <mergeCell ref="Q129:Q132"/>
    <mergeCell ref="AB129:AB132"/>
    <mergeCell ref="AC129:AC132"/>
    <mergeCell ref="AK129:AK132"/>
    <mergeCell ref="AL129:AL132"/>
    <mergeCell ref="B68:B71"/>
    <mergeCell ref="W68:AA68"/>
    <mergeCell ref="AB68:AJ68"/>
    <mergeCell ref="AK68:AM68"/>
    <mergeCell ref="BU129:CC129"/>
    <mergeCell ref="BU130:CC130"/>
    <mergeCell ref="BU131:CC131"/>
    <mergeCell ref="BU125:CC125"/>
    <mergeCell ref="BU126:CC126"/>
    <mergeCell ref="BU127:CC127"/>
    <mergeCell ref="BU128:CC128"/>
    <mergeCell ref="J129:J132"/>
    <mergeCell ref="K129:K132"/>
    <mergeCell ref="L129:L132"/>
    <mergeCell ref="M129:M132"/>
    <mergeCell ref="N129:N132"/>
    <mergeCell ref="O129:O132"/>
    <mergeCell ref="AT125:AT128"/>
    <mergeCell ref="L68:Q68"/>
    <mergeCell ref="AU125:AU128"/>
    <mergeCell ref="J125:J128"/>
    <mergeCell ref="K125:K128"/>
    <mergeCell ref="L125:L128"/>
    <mergeCell ref="M125:M128"/>
    <mergeCell ref="N125:N128"/>
    <mergeCell ref="O125:O128"/>
    <mergeCell ref="AT121:AT124"/>
    <mergeCell ref="AU121:AU124"/>
    <mergeCell ref="BC121:BC124"/>
    <mergeCell ref="P121:P124"/>
    <mergeCell ref="Q121:Q124"/>
    <mergeCell ref="AB121:AB124"/>
    <mergeCell ref="AC121:AC124"/>
    <mergeCell ref="AK121:AK124"/>
    <mergeCell ref="AL121:AL124"/>
    <mergeCell ref="BM125:BM128"/>
    <mergeCell ref="P125:P128"/>
    <mergeCell ref="Q125:Q128"/>
    <mergeCell ref="AB125:AB128"/>
    <mergeCell ref="AC125:AC128"/>
    <mergeCell ref="AK125:AK128"/>
    <mergeCell ref="AL125:AL128"/>
    <mergeCell ref="BD121:BD124"/>
    <mergeCell ref="BL121:BL124"/>
    <mergeCell ref="BM121:BM124"/>
    <mergeCell ref="BC125:BC128"/>
    <mergeCell ref="BD125:BD128"/>
    <mergeCell ref="BL125:BL128"/>
    <mergeCell ref="BU117:CC117"/>
    <mergeCell ref="BU118:CC118"/>
    <mergeCell ref="BU119:CC119"/>
    <mergeCell ref="BU120:CC120"/>
    <mergeCell ref="J121:J124"/>
    <mergeCell ref="K121:K124"/>
    <mergeCell ref="L121:L124"/>
    <mergeCell ref="M121:M124"/>
    <mergeCell ref="N121:N124"/>
    <mergeCell ref="O121:O124"/>
    <mergeCell ref="AT117:AT120"/>
    <mergeCell ref="AU117:AU120"/>
    <mergeCell ref="BC117:BC120"/>
    <mergeCell ref="BD117:BD120"/>
    <mergeCell ref="BL117:BL120"/>
    <mergeCell ref="BM117:BM120"/>
    <mergeCell ref="P117:P120"/>
    <mergeCell ref="Q117:Q120"/>
    <mergeCell ref="AB117:AB120"/>
    <mergeCell ref="AC117:AC120"/>
    <mergeCell ref="AK117:AK120"/>
    <mergeCell ref="AL117:AL120"/>
    <mergeCell ref="BU121:CC121"/>
    <mergeCell ref="BU122:CC122"/>
    <mergeCell ref="BU123:CC123"/>
    <mergeCell ref="BU124:CC124"/>
    <mergeCell ref="J117:J120"/>
    <mergeCell ref="K117:K120"/>
    <mergeCell ref="L117:L120"/>
    <mergeCell ref="M117:M120"/>
    <mergeCell ref="N117:N120"/>
    <mergeCell ref="O117:O120"/>
    <mergeCell ref="BU109:CC109"/>
    <mergeCell ref="BU110:CC110"/>
    <mergeCell ref="BU111:CC111"/>
    <mergeCell ref="BU112:CC112"/>
    <mergeCell ref="J113:J116"/>
    <mergeCell ref="K113:K116"/>
    <mergeCell ref="L113:L116"/>
    <mergeCell ref="M113:M116"/>
    <mergeCell ref="N113:N116"/>
    <mergeCell ref="O113:O116"/>
    <mergeCell ref="AT109:AT112"/>
    <mergeCell ref="AU109:AU112"/>
    <mergeCell ref="BC109:BC112"/>
    <mergeCell ref="BD109:BD112"/>
    <mergeCell ref="BL109:BL112"/>
    <mergeCell ref="BM109:BM112"/>
    <mergeCell ref="P109:P112"/>
    <mergeCell ref="Q109:Q112"/>
    <mergeCell ref="AB109:AB112"/>
    <mergeCell ref="AC109:AC112"/>
    <mergeCell ref="AK109:AK112"/>
    <mergeCell ref="AL109:AL112"/>
    <mergeCell ref="BU113:CC113"/>
    <mergeCell ref="BU114:CC114"/>
    <mergeCell ref="BU115:CC115"/>
    <mergeCell ref="BU116:CC116"/>
    <mergeCell ref="J109:J112"/>
    <mergeCell ref="L109:L112"/>
    <mergeCell ref="M109:M112"/>
    <mergeCell ref="N109:N112"/>
    <mergeCell ref="O109:O112"/>
    <mergeCell ref="K109:K112"/>
    <mergeCell ref="AT105:AT108"/>
    <mergeCell ref="AU105:AU108"/>
    <mergeCell ref="BC105:BC108"/>
    <mergeCell ref="BD105:BD108"/>
    <mergeCell ref="BL105:BL108"/>
    <mergeCell ref="BM105:BM108"/>
    <mergeCell ref="P105:P108"/>
    <mergeCell ref="Q105:Q108"/>
    <mergeCell ref="AB105:AB108"/>
    <mergeCell ref="AC105:AC108"/>
    <mergeCell ref="AK105:AK108"/>
    <mergeCell ref="AL105:AL108"/>
    <mergeCell ref="Q113:Q116"/>
    <mergeCell ref="AB113:AB116"/>
    <mergeCell ref="AC113:AC116"/>
    <mergeCell ref="AK113:AK116"/>
    <mergeCell ref="AL113:AL116"/>
    <mergeCell ref="AT113:AT116"/>
    <mergeCell ref="AU113:AU116"/>
    <mergeCell ref="BC113:BC116"/>
    <mergeCell ref="BD113:BD116"/>
    <mergeCell ref="BL113:BL116"/>
    <mergeCell ref="BM113:BM116"/>
    <mergeCell ref="P113:P116"/>
    <mergeCell ref="BU101:CC101"/>
    <mergeCell ref="BU102:CC102"/>
    <mergeCell ref="BU103:CC103"/>
    <mergeCell ref="BU104:CC104"/>
    <mergeCell ref="J105:J108"/>
    <mergeCell ref="K105:K108"/>
    <mergeCell ref="L105:L108"/>
    <mergeCell ref="M105:M108"/>
    <mergeCell ref="N105:N108"/>
    <mergeCell ref="O105:O108"/>
    <mergeCell ref="AT101:AT104"/>
    <mergeCell ref="AU101:AU104"/>
    <mergeCell ref="BC101:BC104"/>
    <mergeCell ref="BD101:BD104"/>
    <mergeCell ref="BL101:BL104"/>
    <mergeCell ref="BM101:BM104"/>
    <mergeCell ref="P101:P104"/>
    <mergeCell ref="Q101:Q104"/>
    <mergeCell ref="AB101:AB104"/>
    <mergeCell ref="AC101:AC104"/>
    <mergeCell ref="AK101:AK104"/>
    <mergeCell ref="AL101:AL104"/>
    <mergeCell ref="BU105:CC105"/>
    <mergeCell ref="BU106:CC106"/>
    <mergeCell ref="BU107:CC107"/>
    <mergeCell ref="BU108:CC108"/>
    <mergeCell ref="J101:J104"/>
    <mergeCell ref="K101:K104"/>
    <mergeCell ref="L101:L104"/>
    <mergeCell ref="M101:M104"/>
    <mergeCell ref="N101:N104"/>
    <mergeCell ref="O101:O104"/>
    <mergeCell ref="BU93:CC93"/>
    <mergeCell ref="BU94:CC94"/>
    <mergeCell ref="BU95:CC95"/>
    <mergeCell ref="BU96:CC96"/>
    <mergeCell ref="J97:J100"/>
    <mergeCell ref="K97:K100"/>
    <mergeCell ref="L97:L100"/>
    <mergeCell ref="M97:M100"/>
    <mergeCell ref="N97:N100"/>
    <mergeCell ref="O97:O100"/>
    <mergeCell ref="AT93:AT96"/>
    <mergeCell ref="AU93:AU96"/>
    <mergeCell ref="BC93:BC96"/>
    <mergeCell ref="BD93:BD96"/>
    <mergeCell ref="BL93:BL96"/>
    <mergeCell ref="BM93:BM96"/>
    <mergeCell ref="P93:P96"/>
    <mergeCell ref="Q93:Q96"/>
    <mergeCell ref="AB93:AB96"/>
    <mergeCell ref="AC93:AC96"/>
    <mergeCell ref="AK93:AK96"/>
    <mergeCell ref="AL93:AL96"/>
    <mergeCell ref="BU97:CC97"/>
    <mergeCell ref="BU98:CC98"/>
    <mergeCell ref="BU99:CC99"/>
    <mergeCell ref="BU100:CC100"/>
    <mergeCell ref="J93:J96"/>
    <mergeCell ref="K93:K96"/>
    <mergeCell ref="L93:L96"/>
    <mergeCell ref="M93:M96"/>
    <mergeCell ref="N93:N96"/>
    <mergeCell ref="O93:O96"/>
    <mergeCell ref="AT89:AT92"/>
    <mergeCell ref="AU89:AU92"/>
    <mergeCell ref="BC89:BC92"/>
    <mergeCell ref="BD89:BD92"/>
    <mergeCell ref="BL89:BL92"/>
    <mergeCell ref="BM89:BM92"/>
    <mergeCell ref="P89:P92"/>
    <mergeCell ref="Q89:Q92"/>
    <mergeCell ref="AB89:AB92"/>
    <mergeCell ref="AC89:AC92"/>
    <mergeCell ref="AK89:AK92"/>
    <mergeCell ref="AL89:AL92"/>
    <mergeCell ref="AT97:AT100"/>
    <mergeCell ref="AU97:AU100"/>
    <mergeCell ref="BC97:BC100"/>
    <mergeCell ref="BD97:BD100"/>
    <mergeCell ref="BL97:BL100"/>
    <mergeCell ref="BM97:BM100"/>
    <mergeCell ref="P97:P100"/>
    <mergeCell ref="Q97:Q100"/>
    <mergeCell ref="AB97:AB100"/>
    <mergeCell ref="AC97:AC100"/>
    <mergeCell ref="AK97:AK100"/>
    <mergeCell ref="AL97:AL100"/>
    <mergeCell ref="BU85:CC85"/>
    <mergeCell ref="BU86:CC86"/>
    <mergeCell ref="BU87:CC87"/>
    <mergeCell ref="BU88:CC88"/>
    <mergeCell ref="J89:J92"/>
    <mergeCell ref="K89:K92"/>
    <mergeCell ref="L89:L92"/>
    <mergeCell ref="M89:M92"/>
    <mergeCell ref="N89:N92"/>
    <mergeCell ref="O89:O92"/>
    <mergeCell ref="AT85:AT88"/>
    <mergeCell ref="AU85:AU88"/>
    <mergeCell ref="BC85:BC88"/>
    <mergeCell ref="BD85:BD88"/>
    <mergeCell ref="BL85:BL88"/>
    <mergeCell ref="BM85:BM88"/>
    <mergeCell ref="P85:P88"/>
    <mergeCell ref="Q85:Q88"/>
    <mergeCell ref="AB85:AB88"/>
    <mergeCell ref="AC85:AC88"/>
    <mergeCell ref="AK85:AK88"/>
    <mergeCell ref="AL85:AL88"/>
    <mergeCell ref="BU89:CC89"/>
    <mergeCell ref="BU90:CC90"/>
    <mergeCell ref="BU91:CC91"/>
    <mergeCell ref="BU92:CC92"/>
    <mergeCell ref="J85:J88"/>
    <mergeCell ref="K85:K88"/>
    <mergeCell ref="L85:L88"/>
    <mergeCell ref="M85:M88"/>
    <mergeCell ref="N85:N88"/>
    <mergeCell ref="O85:O88"/>
    <mergeCell ref="BU77:CC77"/>
    <mergeCell ref="BU78:CC78"/>
    <mergeCell ref="BU79:CC79"/>
    <mergeCell ref="BU80:CC80"/>
    <mergeCell ref="J81:J84"/>
    <mergeCell ref="K81:K84"/>
    <mergeCell ref="L81:L84"/>
    <mergeCell ref="M81:M84"/>
    <mergeCell ref="N81:N84"/>
    <mergeCell ref="O81:O84"/>
    <mergeCell ref="AT77:AT80"/>
    <mergeCell ref="AU77:AU80"/>
    <mergeCell ref="BC77:BC80"/>
    <mergeCell ref="BD77:BD80"/>
    <mergeCell ref="BL77:BL80"/>
    <mergeCell ref="BM77:BM80"/>
    <mergeCell ref="P77:P80"/>
    <mergeCell ref="Q77:Q80"/>
    <mergeCell ref="AB77:AB80"/>
    <mergeCell ref="AC77:AC80"/>
    <mergeCell ref="BU81:CC81"/>
    <mergeCell ref="BU82:CC82"/>
    <mergeCell ref="BU83:CC83"/>
    <mergeCell ref="BU84:CC84"/>
    <mergeCell ref="J77:J80"/>
    <mergeCell ref="K77:K80"/>
    <mergeCell ref="AC73:AC75"/>
    <mergeCell ref="AD73:AJ73"/>
    <mergeCell ref="BD63:BD66"/>
    <mergeCell ref="P63:P66"/>
    <mergeCell ref="Q63:Q66"/>
    <mergeCell ref="AT81:AT84"/>
    <mergeCell ref="AU81:AU84"/>
    <mergeCell ref="BC81:BC84"/>
    <mergeCell ref="BD81:BD84"/>
    <mergeCell ref="BL81:BL84"/>
    <mergeCell ref="BM81:BM84"/>
    <mergeCell ref="P81:P84"/>
    <mergeCell ref="Q81:Q84"/>
    <mergeCell ref="AB81:AB84"/>
    <mergeCell ref="AC81:AC84"/>
    <mergeCell ref="AK81:AK84"/>
    <mergeCell ref="AL81:AL84"/>
    <mergeCell ref="BF70:BK70"/>
    <mergeCell ref="BL70:BT71"/>
    <mergeCell ref="BL63:BL66"/>
    <mergeCell ref="R68:S68"/>
    <mergeCell ref="T68:V68"/>
    <mergeCell ref="L69:Q69"/>
    <mergeCell ref="AK77:AK80"/>
    <mergeCell ref="AL77:AL80"/>
    <mergeCell ref="L77:L80"/>
    <mergeCell ref="M77:M80"/>
    <mergeCell ref="N77:N80"/>
    <mergeCell ref="O77:O80"/>
    <mergeCell ref="AT63:AT66"/>
    <mergeCell ref="AU63:AU66"/>
    <mergeCell ref="BC63:BC66"/>
    <mergeCell ref="N73:N75"/>
    <mergeCell ref="O73:O75"/>
    <mergeCell ref="P73:P75"/>
    <mergeCell ref="Q73:Q75"/>
    <mergeCell ref="R73:R75"/>
    <mergeCell ref="W73:W75"/>
    <mergeCell ref="AB63:AB66"/>
    <mergeCell ref="AC63:AC66"/>
    <mergeCell ref="AK63:AK66"/>
    <mergeCell ref="AL63:AL66"/>
    <mergeCell ref="J55:J58"/>
    <mergeCell ref="BE74:BE75"/>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BU66:CC66"/>
    <mergeCell ref="AC51:AC54"/>
    <mergeCell ref="AK51:AK54"/>
    <mergeCell ref="AL51:AL54"/>
    <mergeCell ref="N51:N54"/>
    <mergeCell ref="O51:O54"/>
    <mergeCell ref="BU55:CC55"/>
    <mergeCell ref="BU56:CC56"/>
    <mergeCell ref="BU57:CC57"/>
    <mergeCell ref="BU58:CC58"/>
    <mergeCell ref="J51:J54"/>
    <mergeCell ref="K51:K54"/>
    <mergeCell ref="L51:L54"/>
    <mergeCell ref="M51:M54"/>
    <mergeCell ref="BM63:BM66"/>
    <mergeCell ref="J59:J62"/>
    <mergeCell ref="K59:K62"/>
    <mergeCell ref="L59:L62"/>
    <mergeCell ref="M59:M62"/>
    <mergeCell ref="N59:N62"/>
    <mergeCell ref="O59:O62"/>
    <mergeCell ref="AT55:AT58"/>
    <mergeCell ref="AU55:AU58"/>
    <mergeCell ref="BC55:BC58"/>
    <mergeCell ref="BD55:BD58"/>
    <mergeCell ref="BL55:BL58"/>
    <mergeCell ref="BM55:BM58"/>
    <mergeCell ref="AB47:AB50"/>
    <mergeCell ref="AC47:AC50"/>
    <mergeCell ref="AK47:AK50"/>
    <mergeCell ref="AL47:AL50"/>
    <mergeCell ref="BU43:CC43"/>
    <mergeCell ref="BU44:CC44"/>
    <mergeCell ref="BU45:CC45"/>
    <mergeCell ref="BU46:CC46"/>
    <mergeCell ref="BU47:CC47"/>
    <mergeCell ref="BU48:CC48"/>
    <mergeCell ref="BU49:CC49"/>
    <mergeCell ref="BU50:CC50"/>
    <mergeCell ref="AK59:AK62"/>
    <mergeCell ref="AL59:AL62"/>
    <mergeCell ref="BU63:CC63"/>
    <mergeCell ref="BU64:CC64"/>
    <mergeCell ref="BU65:CC65"/>
    <mergeCell ref="K55:K58"/>
    <mergeCell ref="L55:L58"/>
    <mergeCell ref="M55:M58"/>
    <mergeCell ref="N55:N58"/>
    <mergeCell ref="O55:O58"/>
    <mergeCell ref="AT51:AT54"/>
    <mergeCell ref="AU51:AU54"/>
    <mergeCell ref="BC51:BC54"/>
    <mergeCell ref="R51:R54"/>
    <mergeCell ref="R55:R58"/>
    <mergeCell ref="BD51:BD54"/>
    <mergeCell ref="BL51:BL54"/>
    <mergeCell ref="BM51:BM54"/>
    <mergeCell ref="P51:P54"/>
    <mergeCell ref="Q51:Q54"/>
    <mergeCell ref="AB51:AB54"/>
    <mergeCell ref="BU51:CC51"/>
    <mergeCell ref="BU52:CC52"/>
    <mergeCell ref="BU53:CC53"/>
    <mergeCell ref="BU54:CC54"/>
    <mergeCell ref="P55:P58"/>
    <mergeCell ref="Q55:Q58"/>
    <mergeCell ref="AB55:AB58"/>
    <mergeCell ref="AC55:AC58"/>
    <mergeCell ref="AK55:AK58"/>
    <mergeCell ref="AL55:AL58"/>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J43:J46"/>
    <mergeCell ref="K43:K46"/>
    <mergeCell ref="L43:L46"/>
    <mergeCell ref="M43:M46"/>
    <mergeCell ref="N43:N46"/>
    <mergeCell ref="O43:O46"/>
    <mergeCell ref="AT47:AT50"/>
    <mergeCell ref="AU47:AU50"/>
    <mergeCell ref="BC47:BC50"/>
    <mergeCell ref="BD47:BD50"/>
    <mergeCell ref="BL47:BL50"/>
    <mergeCell ref="BM47:BM50"/>
    <mergeCell ref="P47:P50"/>
    <mergeCell ref="Q47:Q50"/>
    <mergeCell ref="AT39:AT42"/>
    <mergeCell ref="AU39:AU42"/>
    <mergeCell ref="BC39:BC42"/>
    <mergeCell ref="BD39:BD42"/>
    <mergeCell ref="BL39:BL42"/>
    <mergeCell ref="BM39:BM42"/>
    <mergeCell ref="P39:P42"/>
    <mergeCell ref="Q39:Q42"/>
    <mergeCell ref="AB39:AB42"/>
    <mergeCell ref="AC39:AC42"/>
    <mergeCell ref="AK39:AK42"/>
    <mergeCell ref="AL39:AL42"/>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R11:R14"/>
    <mergeCell ref="AK5:AM5"/>
    <mergeCell ref="AN5:AS5"/>
    <mergeCell ref="BC5:BE5"/>
    <mergeCell ref="BF5:BK5"/>
    <mergeCell ref="BU5:BW5"/>
    <mergeCell ref="BX5:CC5"/>
    <mergeCell ref="W4:AA4"/>
    <mergeCell ref="AB4:AJ5"/>
    <mergeCell ref="AK4:AM4"/>
    <mergeCell ref="AN4:AS4"/>
    <mergeCell ref="AT4:BB5"/>
    <mergeCell ref="BC4:BE4"/>
    <mergeCell ref="AV7:BB7"/>
    <mergeCell ref="BC7:BC9"/>
    <mergeCell ref="AM8:AM9"/>
    <mergeCell ref="AN8:AQ8"/>
    <mergeCell ref="AR8:AR9"/>
    <mergeCell ref="AS8:AS9"/>
    <mergeCell ref="AN2:AS2"/>
    <mergeCell ref="AT2:BB2"/>
    <mergeCell ref="BC2:BE2"/>
    <mergeCell ref="BF2:BK2"/>
    <mergeCell ref="BL2:BT2"/>
    <mergeCell ref="BU2:BW2"/>
    <mergeCell ref="BF4:BK4"/>
    <mergeCell ref="BO8:BR8"/>
    <mergeCell ref="AL7:AL9"/>
    <mergeCell ref="AM7:AS7"/>
    <mergeCell ref="AT7:AT9"/>
    <mergeCell ref="AU7:AU9"/>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D27:D30"/>
    <mergeCell ref="E27:E30"/>
    <mergeCell ref="F27:F30"/>
    <mergeCell ref="G27:G30"/>
    <mergeCell ref="H27:H30"/>
    <mergeCell ref="I27:I30"/>
    <mergeCell ref="D31:D34"/>
    <mergeCell ref="E31:E34"/>
    <mergeCell ref="F31:F34"/>
    <mergeCell ref="G31:G34"/>
    <mergeCell ref="H31:H34"/>
    <mergeCell ref="I31:I34"/>
    <mergeCell ref="I19:I22"/>
    <mergeCell ref="D23:D26"/>
    <mergeCell ref="E23:E26"/>
    <mergeCell ref="F23:F26"/>
    <mergeCell ref="G23:G26"/>
    <mergeCell ref="H23:H26"/>
    <mergeCell ref="I23:I26"/>
    <mergeCell ref="D43:D46"/>
    <mergeCell ref="E43:E46"/>
    <mergeCell ref="F43:F46"/>
    <mergeCell ref="G43:G46"/>
    <mergeCell ref="H43:H46"/>
    <mergeCell ref="I43:I46"/>
    <mergeCell ref="D47:D50"/>
    <mergeCell ref="E47:E50"/>
    <mergeCell ref="F47:F50"/>
    <mergeCell ref="G47:G50"/>
    <mergeCell ref="H47:H50"/>
    <mergeCell ref="I47:I50"/>
    <mergeCell ref="H35:H38"/>
    <mergeCell ref="I35:I38"/>
    <mergeCell ref="D39:D42"/>
    <mergeCell ref="E39:E42"/>
    <mergeCell ref="F39:F42"/>
    <mergeCell ref="G39:G42"/>
    <mergeCell ref="H39:H42"/>
    <mergeCell ref="I39:I42"/>
    <mergeCell ref="D77:D80"/>
    <mergeCell ref="E77:E80"/>
    <mergeCell ref="F77:F80"/>
    <mergeCell ref="G77:G80"/>
    <mergeCell ref="H77:H80"/>
    <mergeCell ref="I77:I80"/>
    <mergeCell ref="D81:D84"/>
    <mergeCell ref="E81:E84"/>
    <mergeCell ref="F81:F84"/>
    <mergeCell ref="G81:G84"/>
    <mergeCell ref="H81:H84"/>
    <mergeCell ref="I81:I84"/>
    <mergeCell ref="F51:F54"/>
    <mergeCell ref="G51:G54"/>
    <mergeCell ref="H51:H54"/>
    <mergeCell ref="I51:I54"/>
    <mergeCell ref="D55:D58"/>
    <mergeCell ref="E55:E58"/>
    <mergeCell ref="F55:F58"/>
    <mergeCell ref="G55:G58"/>
    <mergeCell ref="H55:H58"/>
    <mergeCell ref="I55:I58"/>
    <mergeCell ref="C69:H69"/>
    <mergeCell ref="G93:G96"/>
    <mergeCell ref="H93:H96"/>
    <mergeCell ref="I93:I96"/>
    <mergeCell ref="D97:D100"/>
    <mergeCell ref="E97:E100"/>
    <mergeCell ref="F97:F100"/>
    <mergeCell ref="G97:G100"/>
    <mergeCell ref="H97:H100"/>
    <mergeCell ref="I97:I100"/>
    <mergeCell ref="D85:D88"/>
    <mergeCell ref="E85:E88"/>
    <mergeCell ref="F85:F88"/>
    <mergeCell ref="G85:G88"/>
    <mergeCell ref="H85:H88"/>
    <mergeCell ref="I85:I88"/>
    <mergeCell ref="D89:D92"/>
    <mergeCell ref="E89:E92"/>
    <mergeCell ref="F89:F92"/>
    <mergeCell ref="G89:G92"/>
    <mergeCell ref="H89:H92"/>
    <mergeCell ref="I89:I92"/>
    <mergeCell ref="D129:D132"/>
    <mergeCell ref="E129:E132"/>
    <mergeCell ref="F129:F132"/>
    <mergeCell ref="G129:G132"/>
    <mergeCell ref="H129:H132"/>
    <mergeCell ref="I129:I132"/>
    <mergeCell ref="D117:D120"/>
    <mergeCell ref="E117:E120"/>
    <mergeCell ref="F117:F120"/>
    <mergeCell ref="G117:G120"/>
    <mergeCell ref="H117:H120"/>
    <mergeCell ref="I117:I120"/>
    <mergeCell ref="D121:D124"/>
    <mergeCell ref="E121:E124"/>
    <mergeCell ref="F121:F124"/>
    <mergeCell ref="G121:G124"/>
    <mergeCell ref="H121:H124"/>
    <mergeCell ref="I121:I124"/>
    <mergeCell ref="C2:H2"/>
    <mergeCell ref="L2:Q2"/>
    <mergeCell ref="R2:S2"/>
    <mergeCell ref="T2:V2"/>
    <mergeCell ref="C3:H3"/>
    <mergeCell ref="L3:Q3"/>
    <mergeCell ref="R3:S3"/>
    <mergeCell ref="T3:V3"/>
    <mergeCell ref="C4:H5"/>
    <mergeCell ref="L4:Q4"/>
    <mergeCell ref="R4:S5"/>
    <mergeCell ref="T4:V4"/>
    <mergeCell ref="L5:Q5"/>
    <mergeCell ref="T5:V5"/>
    <mergeCell ref="D125:D128"/>
    <mergeCell ref="E125:E128"/>
    <mergeCell ref="F125:F128"/>
    <mergeCell ref="G125:G128"/>
    <mergeCell ref="H125:H128"/>
    <mergeCell ref="I125:I128"/>
    <mergeCell ref="D109:D112"/>
    <mergeCell ref="E109:E112"/>
    <mergeCell ref="F109:F112"/>
    <mergeCell ref="G109:G112"/>
    <mergeCell ref="H109:H112"/>
    <mergeCell ref="I109:I112"/>
    <mergeCell ref="D113:D116"/>
    <mergeCell ref="E113:E116"/>
    <mergeCell ref="F113:F116"/>
    <mergeCell ref="G113:G116"/>
    <mergeCell ref="H113:H116"/>
    <mergeCell ref="I113:I116"/>
    <mergeCell ref="AW74:AZ74"/>
    <mergeCell ref="AV74:AV75"/>
    <mergeCell ref="BN73:BT73"/>
    <mergeCell ref="BM73:BM75"/>
    <mergeCell ref="BL73:BL75"/>
    <mergeCell ref="BE73:BK73"/>
    <mergeCell ref="BD73:BD75"/>
    <mergeCell ref="D7:D9"/>
    <mergeCell ref="E7:E9"/>
    <mergeCell ref="F7:F9"/>
    <mergeCell ref="G7:G9"/>
    <mergeCell ref="H7:H9"/>
    <mergeCell ref="I7:I9"/>
    <mergeCell ref="S7:S9"/>
    <mergeCell ref="T7:T9"/>
    <mergeCell ref="U7:U9"/>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T69:V69"/>
    <mergeCell ref="C70:H71"/>
    <mergeCell ref="L70:Q70"/>
    <mergeCell ref="R70:S71"/>
    <mergeCell ref="T70:V70"/>
    <mergeCell ref="L71:Q71"/>
    <mergeCell ref="T71:V71"/>
    <mergeCell ref="D73:D75"/>
    <mergeCell ref="E73:E75"/>
    <mergeCell ref="F73:F75"/>
    <mergeCell ref="G73:G75"/>
    <mergeCell ref="H73:H75"/>
    <mergeCell ref="I73:I75"/>
    <mergeCell ref="S73:S75"/>
    <mergeCell ref="T73:T75"/>
    <mergeCell ref="U73:U75"/>
    <mergeCell ref="V73:V75"/>
    <mergeCell ref="R105:R108"/>
    <mergeCell ref="R109:R112"/>
    <mergeCell ref="D101:D104"/>
    <mergeCell ref="E101:E104"/>
    <mergeCell ref="F101:F104"/>
    <mergeCell ref="G101:G104"/>
    <mergeCell ref="H101:H104"/>
    <mergeCell ref="I101:I104"/>
    <mergeCell ref="D105:D108"/>
    <mergeCell ref="E105:E108"/>
    <mergeCell ref="F105:F108"/>
    <mergeCell ref="G105:G108"/>
    <mergeCell ref="H105:H108"/>
    <mergeCell ref="I105:I108"/>
    <mergeCell ref="D93:D96"/>
    <mergeCell ref="E93:E96"/>
    <mergeCell ref="F93:F96"/>
    <mergeCell ref="R117:R120"/>
    <mergeCell ref="R121:R124"/>
    <mergeCell ref="R125:R128"/>
    <mergeCell ref="R129:R132"/>
    <mergeCell ref="R59:R62"/>
    <mergeCell ref="R63:R66"/>
    <mergeCell ref="R77:R80"/>
    <mergeCell ref="R81:R84"/>
    <mergeCell ref="R85:R88"/>
    <mergeCell ref="R89:R92"/>
    <mergeCell ref="R93:R96"/>
    <mergeCell ref="R97:R100"/>
    <mergeCell ref="R101:R104"/>
    <mergeCell ref="R15:R18"/>
    <mergeCell ref="R19:R22"/>
    <mergeCell ref="R23:R26"/>
    <mergeCell ref="R27:R30"/>
    <mergeCell ref="R31:R34"/>
    <mergeCell ref="R35:R38"/>
    <mergeCell ref="R39:R42"/>
    <mergeCell ref="R43:R46"/>
    <mergeCell ref="R47:R50"/>
    <mergeCell ref="R69:S69"/>
    <mergeCell ref="R113:R116"/>
  </mergeCells>
  <conditionalFormatting sqref="L27 L125 L129 L81 L85 L89 L97 L101 L105 L113 L117 L15 L19">
    <cfRule type="expression" dxfId="205" priority="30">
      <formula>$L15=$M15</formula>
    </cfRule>
  </conditionalFormatting>
  <conditionalFormatting sqref="L51">
    <cfRule type="expression" dxfId="204" priority="25">
      <formula>$L51=$M51</formula>
    </cfRule>
  </conditionalFormatting>
  <conditionalFormatting sqref="L35">
    <cfRule type="expression" dxfId="203" priority="28">
      <formula>$L35=$M35</formula>
    </cfRule>
  </conditionalFormatting>
  <conditionalFormatting sqref="L23">
    <cfRule type="expression" dxfId="202" priority="31">
      <formula>$L23=$M23</formula>
    </cfRule>
  </conditionalFormatting>
  <conditionalFormatting sqref="L31">
    <cfRule type="expression" dxfId="201" priority="29">
      <formula>$L31=$M31</formula>
    </cfRule>
  </conditionalFormatting>
  <conditionalFormatting sqref="L43">
    <cfRule type="expression" dxfId="200" priority="27">
      <formula>$L43=$M43</formula>
    </cfRule>
  </conditionalFormatting>
  <conditionalFormatting sqref="L47">
    <cfRule type="expression" dxfId="199" priority="26">
      <formula>$L47=$M47</formula>
    </cfRule>
  </conditionalFormatting>
  <conditionalFormatting sqref="L59">
    <cfRule type="expression" dxfId="198" priority="23">
      <formula>$L59=$M59</formula>
    </cfRule>
  </conditionalFormatting>
  <conditionalFormatting sqref="L121">
    <cfRule type="expression" dxfId="197" priority="18">
      <formula>$L121=$M121</formula>
    </cfRule>
  </conditionalFormatting>
  <conditionalFormatting sqref="L55">
    <cfRule type="expression" dxfId="196" priority="24">
      <formula>$L55=$M55</formula>
    </cfRule>
  </conditionalFormatting>
  <conditionalFormatting sqref="L63">
    <cfRule type="expression" dxfId="195" priority="22">
      <formula>$L63=$M63</formula>
    </cfRule>
  </conditionalFormatting>
  <conditionalFormatting sqref="L77">
    <cfRule type="expression" dxfId="194" priority="21">
      <formula>$L77=$M77</formula>
    </cfRule>
  </conditionalFormatting>
  <conditionalFormatting sqref="L93">
    <cfRule type="expression" dxfId="193" priority="20">
      <formula>$L93=$M93</formula>
    </cfRule>
  </conditionalFormatting>
  <conditionalFormatting sqref="L109">
    <cfRule type="expression" dxfId="192" priority="19">
      <formula>$L109=$M109</formula>
    </cfRule>
  </conditionalFormatting>
  <conditionalFormatting sqref="L11">
    <cfRule type="expression" dxfId="191" priority="2">
      <formula>$L11=$M11</formula>
    </cfRule>
  </conditionalFormatting>
  <conditionalFormatting sqref="L39">
    <cfRule type="expression" dxfId="190"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32"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T11:T66 T77:T132</xm:sqref>
        </x14:dataValidation>
        <x14:dataValidation type="list" allowBlank="1" showInputMessage="1" showErrorMessage="1">
          <x14:formula1>
            <xm:f>l!$C$3:$C$6</xm:f>
          </x14:formula1>
          <xm:sqref>U11:U66 U77:U132</xm:sqref>
        </x14:dataValidation>
        <x14:dataValidation type="list" allowBlank="1" showInputMessage="1" showErrorMessage="1">
          <x14:formula1>
            <xm:f>l!$E$3:$E$4</xm:f>
          </x14:formula1>
          <xm:sqref>V11:V66 V77:V132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C147"/>
  <sheetViews>
    <sheetView showZeros="0" view="pageBreakPre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734" t="s">
        <v>2881</v>
      </c>
      <c r="M2" s="735"/>
      <c r="N2" s="735"/>
      <c r="O2" s="735"/>
      <c r="P2" s="735"/>
      <c r="Q2" s="736"/>
      <c r="R2" s="435" t="s">
        <v>0</v>
      </c>
      <c r="S2" s="436"/>
      <c r="T2" s="443" t="s">
        <v>1</v>
      </c>
      <c r="U2" s="444"/>
      <c r="V2" s="445"/>
      <c r="W2" s="741" t="str">
        <f>+$L2</f>
        <v>SECRETARÌA GENERAL</v>
      </c>
      <c r="X2" s="742"/>
      <c r="Y2" s="742"/>
      <c r="Z2" s="742"/>
      <c r="AA2" s="743"/>
      <c r="AB2" s="435" t="s">
        <v>0</v>
      </c>
      <c r="AC2" s="431"/>
      <c r="AD2" s="431"/>
      <c r="AE2" s="431"/>
      <c r="AF2" s="431"/>
      <c r="AG2" s="431"/>
      <c r="AH2" s="431"/>
      <c r="AI2" s="431"/>
      <c r="AJ2" s="436"/>
      <c r="AK2" s="597" t="s">
        <v>1</v>
      </c>
      <c r="AL2" s="597"/>
      <c r="AM2" s="597"/>
      <c r="AN2" s="738" t="str">
        <f>+$L2</f>
        <v>SECRETARÌA GENERAL</v>
      </c>
      <c r="AO2" s="739"/>
      <c r="AP2" s="739"/>
      <c r="AQ2" s="739"/>
      <c r="AR2" s="739"/>
      <c r="AS2" s="740"/>
      <c r="AT2" s="435" t="s">
        <v>0</v>
      </c>
      <c r="AU2" s="431"/>
      <c r="AV2" s="431"/>
      <c r="AW2" s="431"/>
      <c r="AX2" s="431"/>
      <c r="AY2" s="431"/>
      <c r="AZ2" s="431"/>
      <c r="BA2" s="431"/>
      <c r="BB2" s="436"/>
      <c r="BC2" s="597" t="s">
        <v>1</v>
      </c>
      <c r="BD2" s="597"/>
      <c r="BE2" s="597"/>
      <c r="BF2" s="737" t="str">
        <f>+$L2</f>
        <v>SECRETARÌA GENERAL</v>
      </c>
      <c r="BG2" s="737"/>
      <c r="BH2" s="737"/>
      <c r="BI2" s="737"/>
      <c r="BJ2" s="737"/>
      <c r="BK2" s="737"/>
      <c r="BL2" s="435" t="s">
        <v>0</v>
      </c>
      <c r="BM2" s="431"/>
      <c r="BN2" s="431"/>
      <c r="BO2" s="431"/>
      <c r="BP2" s="431"/>
      <c r="BQ2" s="431"/>
      <c r="BR2" s="431"/>
      <c r="BS2" s="431"/>
      <c r="BT2" s="436"/>
      <c r="BU2" s="597" t="s">
        <v>1</v>
      </c>
      <c r="BV2" s="597"/>
      <c r="BW2" s="597"/>
      <c r="BX2" s="737" t="str">
        <f>+$L2</f>
        <v>SECRETARÌA GENERAL</v>
      </c>
      <c r="BY2" s="737"/>
      <c r="BZ2" s="737"/>
      <c r="CA2" s="737"/>
      <c r="CB2" s="737"/>
      <c r="CC2" s="737"/>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710" t="s">
        <v>862</v>
      </c>
      <c r="M4" s="711"/>
      <c r="N4" s="711"/>
      <c r="O4" s="711"/>
      <c r="P4" s="711"/>
      <c r="Q4" s="712"/>
      <c r="R4" s="439" t="s">
        <v>3831</v>
      </c>
      <c r="S4" s="440"/>
      <c r="T4" s="443" t="s">
        <v>1680</v>
      </c>
      <c r="U4" s="444"/>
      <c r="V4" s="445"/>
      <c r="W4" s="731" t="str">
        <f>+$L4</f>
        <v xml:space="preserve">3. Gobernanza </v>
      </c>
      <c r="X4" s="732"/>
      <c r="Y4" s="732"/>
      <c r="Z4" s="732"/>
      <c r="AA4" s="733"/>
      <c r="AB4" s="439" t="s">
        <v>3831</v>
      </c>
      <c r="AC4" s="433"/>
      <c r="AD4" s="433"/>
      <c r="AE4" s="433"/>
      <c r="AF4" s="433"/>
      <c r="AG4" s="433"/>
      <c r="AH4" s="433"/>
      <c r="AI4" s="433"/>
      <c r="AJ4" s="440"/>
      <c r="AK4" s="597" t="s">
        <v>1672</v>
      </c>
      <c r="AL4" s="597"/>
      <c r="AM4" s="597"/>
      <c r="AN4" s="710" t="str">
        <f>+$L4</f>
        <v xml:space="preserve">3. Gobernanza </v>
      </c>
      <c r="AO4" s="711"/>
      <c r="AP4" s="711"/>
      <c r="AQ4" s="711"/>
      <c r="AR4" s="711"/>
      <c r="AS4" s="712"/>
      <c r="AT4" s="439" t="s">
        <v>3831</v>
      </c>
      <c r="AU4" s="433"/>
      <c r="AV4" s="433"/>
      <c r="AW4" s="433"/>
      <c r="AX4" s="433"/>
      <c r="AY4" s="433"/>
      <c r="AZ4" s="433"/>
      <c r="BA4" s="433"/>
      <c r="BB4" s="440"/>
      <c r="BC4" s="597" t="s">
        <v>1672</v>
      </c>
      <c r="BD4" s="597"/>
      <c r="BE4" s="597"/>
      <c r="BF4" s="713" t="str">
        <f>+$L4</f>
        <v xml:space="preserve">3. Gobernanza </v>
      </c>
      <c r="BG4" s="713"/>
      <c r="BH4" s="713"/>
      <c r="BI4" s="713"/>
      <c r="BJ4" s="713"/>
      <c r="BK4" s="713"/>
      <c r="BL4" s="439" t="s">
        <v>3831</v>
      </c>
      <c r="BM4" s="433"/>
      <c r="BN4" s="433"/>
      <c r="BO4" s="433"/>
      <c r="BP4" s="433"/>
      <c r="BQ4" s="433"/>
      <c r="BR4" s="433"/>
      <c r="BS4" s="433"/>
      <c r="BT4" s="440"/>
      <c r="BU4" s="597" t="s">
        <v>1672</v>
      </c>
      <c r="BV4" s="597"/>
      <c r="BW4" s="597"/>
      <c r="BX4" s="713" t="str">
        <f>+$L4</f>
        <v xml:space="preserve">3. Gobernanza </v>
      </c>
      <c r="BY4" s="713"/>
      <c r="BZ4" s="713"/>
      <c r="CA4" s="713"/>
      <c r="CB4" s="713"/>
      <c r="CC4" s="713"/>
    </row>
    <row r="5" spans="1:81" s="62" customFormat="1" ht="16.2" customHeight="1" x14ac:dyDescent="0.3">
      <c r="A5" s="38"/>
      <c r="B5" s="596"/>
      <c r="C5" s="434"/>
      <c r="D5" s="434"/>
      <c r="E5" s="434"/>
      <c r="F5" s="434"/>
      <c r="G5" s="434"/>
      <c r="H5" s="434"/>
      <c r="I5" s="243"/>
      <c r="J5" s="279" t="s">
        <v>1675</v>
      </c>
      <c r="K5" s="279"/>
      <c r="L5" s="409" t="s">
        <v>3867</v>
      </c>
      <c r="M5" s="410"/>
      <c r="N5" s="410"/>
      <c r="O5" s="410"/>
      <c r="P5" s="410"/>
      <c r="Q5" s="411"/>
      <c r="R5" s="441"/>
      <c r="S5" s="442"/>
      <c r="T5" s="443" t="s">
        <v>1681</v>
      </c>
      <c r="U5" s="444"/>
      <c r="V5" s="445"/>
      <c r="W5" s="427" t="str">
        <f>+$L5</f>
        <v>3.4 Más Oportunidades para el Buen Gobierno</v>
      </c>
      <c r="X5" s="428"/>
      <c r="Y5" s="428"/>
      <c r="Z5" s="428"/>
      <c r="AA5" s="429"/>
      <c r="AB5" s="441"/>
      <c r="AC5" s="434"/>
      <c r="AD5" s="434"/>
      <c r="AE5" s="434"/>
      <c r="AF5" s="434"/>
      <c r="AG5" s="434"/>
      <c r="AH5" s="434"/>
      <c r="AI5" s="434"/>
      <c r="AJ5" s="442"/>
      <c r="AK5" s="597" t="s">
        <v>1675</v>
      </c>
      <c r="AL5" s="597"/>
      <c r="AM5" s="597"/>
      <c r="AN5" s="409" t="str">
        <f>+$L5</f>
        <v>3.4 Más Oportunidades para el Buen Gobierno</v>
      </c>
      <c r="AO5" s="410"/>
      <c r="AP5" s="410"/>
      <c r="AQ5" s="410"/>
      <c r="AR5" s="410"/>
      <c r="AS5" s="411"/>
      <c r="AT5" s="441"/>
      <c r="AU5" s="434"/>
      <c r="AV5" s="434"/>
      <c r="AW5" s="434"/>
      <c r="AX5" s="434"/>
      <c r="AY5" s="434"/>
      <c r="AZ5" s="434"/>
      <c r="BA5" s="434"/>
      <c r="BB5" s="442"/>
      <c r="BC5" s="597" t="s">
        <v>1675</v>
      </c>
      <c r="BD5" s="597"/>
      <c r="BE5" s="597"/>
      <c r="BF5" s="603" t="str">
        <f>+$L5</f>
        <v>3.4 Más Oportunidades para el Buen Gobierno</v>
      </c>
      <c r="BG5" s="603"/>
      <c r="BH5" s="603"/>
      <c r="BI5" s="603"/>
      <c r="BJ5" s="603"/>
      <c r="BK5" s="603"/>
      <c r="BL5" s="441"/>
      <c r="BM5" s="434"/>
      <c r="BN5" s="434"/>
      <c r="BO5" s="434"/>
      <c r="BP5" s="434"/>
      <c r="BQ5" s="434"/>
      <c r="BR5" s="434"/>
      <c r="BS5" s="434"/>
      <c r="BT5" s="442"/>
      <c r="BU5" s="597" t="s">
        <v>1675</v>
      </c>
      <c r="BV5" s="597"/>
      <c r="BW5" s="597"/>
      <c r="BX5" s="603" t="str">
        <f>+$L5</f>
        <v>3.4 Más Oportunidades para el Buen Gobierno</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953</v>
      </c>
      <c r="C11" s="700" t="s">
        <v>957</v>
      </c>
      <c r="D11" s="608"/>
      <c r="E11" s="611"/>
      <c r="F11" s="611"/>
      <c r="G11" s="611"/>
      <c r="H11" s="611"/>
      <c r="I11" s="611"/>
      <c r="J11" s="485">
        <v>605</v>
      </c>
      <c r="K11" s="488" t="str">
        <f>+Metas!K696</f>
        <v>Vinculación de personal joven de 18 a 28 años</v>
      </c>
      <c r="L11" s="473"/>
      <c r="M11" s="476">
        <f>SUM(N11:Q11)</f>
        <v>0</v>
      </c>
      <c r="N11" s="479"/>
      <c r="O11" s="482"/>
      <c r="P11" s="520"/>
      <c r="Q11" s="523"/>
      <c r="R11" s="403">
        <f>+$J11</f>
        <v>605</v>
      </c>
      <c r="S11" s="253"/>
      <c r="T11" s="260"/>
      <c r="U11" s="260"/>
      <c r="V11" s="260"/>
      <c r="W11" s="42"/>
      <c r="X11" s="34"/>
      <c r="Y11" s="34"/>
      <c r="Z11" s="34"/>
      <c r="AA11" s="34"/>
      <c r="AB11" s="403">
        <f>+$J11</f>
        <v>605</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605</v>
      </c>
      <c r="AL11" s="494">
        <f>+N11</f>
        <v>0</v>
      </c>
      <c r="AM11" s="48">
        <f>SUM(AN11:AS11)</f>
        <v>0</v>
      </c>
      <c r="AN11" s="39"/>
      <c r="AO11" s="39"/>
      <c r="AP11" s="39"/>
      <c r="AQ11" s="39"/>
      <c r="AR11" s="39"/>
      <c r="AS11" s="39"/>
      <c r="AT11" s="403">
        <f>+$J11</f>
        <v>605</v>
      </c>
      <c r="AU11" s="500">
        <f>+O11</f>
        <v>0</v>
      </c>
      <c r="AV11" s="48">
        <f>SUM(AW11:BB11)</f>
        <v>0</v>
      </c>
      <c r="AW11" s="39"/>
      <c r="AX11" s="39"/>
      <c r="AY11" s="39"/>
      <c r="AZ11" s="39"/>
      <c r="BA11" s="39"/>
      <c r="BB11" s="39"/>
      <c r="BC11" s="403">
        <f>+$J11</f>
        <v>605</v>
      </c>
      <c r="BD11" s="497">
        <f>+P11</f>
        <v>0</v>
      </c>
      <c r="BE11" s="48">
        <f>SUM(BF11:BK11)</f>
        <v>0</v>
      </c>
      <c r="BF11" s="39"/>
      <c r="BG11" s="39"/>
      <c r="BH11" s="39"/>
      <c r="BI11" s="39"/>
      <c r="BJ11" s="39"/>
      <c r="BK11" s="39"/>
      <c r="BL11" s="403">
        <f>+$J11</f>
        <v>605</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606</v>
      </c>
      <c r="K15" s="488" t="str">
        <f>+Metas!K697</f>
        <v xml:space="preserve">Vinculación de personal en condición de discapacidad </v>
      </c>
      <c r="L15" s="473"/>
      <c r="M15" s="476">
        <f>SUM(N15:Q15)</f>
        <v>0</v>
      </c>
      <c r="N15" s="479"/>
      <c r="O15" s="482"/>
      <c r="P15" s="520"/>
      <c r="Q15" s="523"/>
      <c r="R15" s="403">
        <f>+$J15</f>
        <v>606</v>
      </c>
      <c r="S15" s="253"/>
      <c r="T15" s="260"/>
      <c r="U15" s="260"/>
      <c r="V15" s="260"/>
      <c r="W15" s="42"/>
      <c r="X15" s="34"/>
      <c r="Y15" s="34"/>
      <c r="Z15" s="34"/>
      <c r="AA15" s="34"/>
      <c r="AB15" s="403">
        <f>+$J15</f>
        <v>606</v>
      </c>
      <c r="AC15" s="526">
        <f>+L15</f>
        <v>0</v>
      </c>
      <c r="AD15" s="54">
        <f>+AM15+AV15+BE15+BN15</f>
        <v>0</v>
      </c>
      <c r="AE15" s="54">
        <f t="shared" si="0"/>
        <v>0</v>
      </c>
      <c r="AF15" s="54">
        <f t="shared" si="0"/>
        <v>0</v>
      </c>
      <c r="AG15" s="54">
        <f t="shared" si="0"/>
        <v>0</v>
      </c>
      <c r="AH15" s="54">
        <f t="shared" si="0"/>
        <v>0</v>
      </c>
      <c r="AI15" s="54">
        <f t="shared" si="0"/>
        <v>0</v>
      </c>
      <c r="AJ15" s="54">
        <f t="shared" si="0"/>
        <v>0</v>
      </c>
      <c r="AK15" s="403">
        <f>+$J15</f>
        <v>606</v>
      </c>
      <c r="AL15" s="494">
        <f>+N15</f>
        <v>0</v>
      </c>
      <c r="AM15" s="48">
        <f t="shared" si="2"/>
        <v>0</v>
      </c>
      <c r="AN15" s="39"/>
      <c r="AO15" s="39"/>
      <c r="AP15" s="39"/>
      <c r="AQ15" s="39"/>
      <c r="AR15" s="39"/>
      <c r="AS15" s="39"/>
      <c r="AT15" s="403">
        <f>+$J15</f>
        <v>606</v>
      </c>
      <c r="AU15" s="500">
        <f>+O15</f>
        <v>0</v>
      </c>
      <c r="AV15" s="48">
        <f t="shared" si="3"/>
        <v>0</v>
      </c>
      <c r="AW15" s="39"/>
      <c r="AX15" s="39"/>
      <c r="AY15" s="39"/>
      <c r="AZ15" s="39"/>
      <c r="BA15" s="39"/>
      <c r="BB15" s="39"/>
      <c r="BC15" s="403">
        <f>+$J15</f>
        <v>606</v>
      </c>
      <c r="BD15" s="497">
        <f>+P15</f>
        <v>0</v>
      </c>
      <c r="BE15" s="48">
        <f t="shared" si="4"/>
        <v>0</v>
      </c>
      <c r="BF15" s="39"/>
      <c r="BG15" s="39"/>
      <c r="BH15" s="39"/>
      <c r="BI15" s="39"/>
      <c r="BJ15" s="39"/>
      <c r="BK15" s="39"/>
      <c r="BL15" s="403">
        <f>+$J15</f>
        <v>606</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607</v>
      </c>
      <c r="K19" s="488" t="str">
        <f>+Metas!K698</f>
        <v xml:space="preserve">Exámenes periódicos anual de salud ocupacional </v>
      </c>
      <c r="L19" s="473"/>
      <c r="M19" s="476">
        <f>SUM(N19:Q19)</f>
        <v>0</v>
      </c>
      <c r="N19" s="479"/>
      <c r="O19" s="482"/>
      <c r="P19" s="520"/>
      <c r="Q19" s="523"/>
      <c r="R19" s="403">
        <f>+$J19</f>
        <v>607</v>
      </c>
      <c r="S19" s="253"/>
      <c r="T19" s="260"/>
      <c r="U19" s="260"/>
      <c r="V19" s="260"/>
      <c r="W19" s="42"/>
      <c r="X19" s="34"/>
      <c r="Y19" s="34"/>
      <c r="Z19" s="34"/>
      <c r="AA19" s="34"/>
      <c r="AB19" s="403">
        <f>+$J19</f>
        <v>607</v>
      </c>
      <c r="AC19" s="526">
        <f>+L19</f>
        <v>0</v>
      </c>
      <c r="AD19" s="54">
        <f t="shared" si="6"/>
        <v>0</v>
      </c>
      <c r="AE19" s="54">
        <f t="shared" si="0"/>
        <v>0</v>
      </c>
      <c r="AF19" s="54">
        <f t="shared" si="0"/>
        <v>0</v>
      </c>
      <c r="AG19" s="54">
        <f t="shared" si="0"/>
        <v>0</v>
      </c>
      <c r="AH19" s="54">
        <f t="shared" si="0"/>
        <v>0</v>
      </c>
      <c r="AI19" s="54">
        <f t="shared" si="0"/>
        <v>0</v>
      </c>
      <c r="AJ19" s="54">
        <f t="shared" si="0"/>
        <v>0</v>
      </c>
      <c r="AK19" s="403">
        <f>+$J19</f>
        <v>607</v>
      </c>
      <c r="AL19" s="494">
        <f>+N19</f>
        <v>0</v>
      </c>
      <c r="AM19" s="48">
        <f t="shared" si="2"/>
        <v>0</v>
      </c>
      <c r="AN19" s="39"/>
      <c r="AO19" s="39"/>
      <c r="AP19" s="39"/>
      <c r="AQ19" s="39"/>
      <c r="AR19" s="39"/>
      <c r="AS19" s="39"/>
      <c r="AT19" s="403">
        <f>+$J19</f>
        <v>607</v>
      </c>
      <c r="AU19" s="500">
        <f>+O19</f>
        <v>0</v>
      </c>
      <c r="AV19" s="48">
        <f t="shared" si="3"/>
        <v>0</v>
      </c>
      <c r="AW19" s="39"/>
      <c r="AX19" s="39"/>
      <c r="AY19" s="39"/>
      <c r="AZ19" s="39"/>
      <c r="BA19" s="39"/>
      <c r="BB19" s="39"/>
      <c r="BC19" s="403">
        <f>+$J19</f>
        <v>607</v>
      </c>
      <c r="BD19" s="58">
        <f>+P19</f>
        <v>0</v>
      </c>
      <c r="BE19" s="48">
        <f t="shared" si="4"/>
        <v>0</v>
      </c>
      <c r="BF19" s="39"/>
      <c r="BG19" s="39"/>
      <c r="BH19" s="39"/>
      <c r="BI19" s="39"/>
      <c r="BJ19" s="39"/>
      <c r="BK19" s="39"/>
      <c r="BL19" s="403">
        <f>+$J19</f>
        <v>607</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608</v>
      </c>
      <c r="K23" s="488" t="str">
        <f>+Metas!K699</f>
        <v>Realizar el reporte oportuno de las vacantes para concurso cuando la comisión lo solicite</v>
      </c>
      <c r="L23" s="662"/>
      <c r="M23" s="648">
        <f>SUM(N23:Q23)</f>
        <v>0</v>
      </c>
      <c r="N23" s="650"/>
      <c r="O23" s="664"/>
      <c r="P23" s="668"/>
      <c r="Q23" s="640"/>
      <c r="R23" s="403">
        <f>+$J23</f>
        <v>608</v>
      </c>
      <c r="S23" s="253"/>
      <c r="T23" s="260"/>
      <c r="U23" s="260"/>
      <c r="V23" s="260"/>
      <c r="W23" s="42"/>
      <c r="X23" s="34"/>
      <c r="Y23" s="34"/>
      <c r="Z23" s="34"/>
      <c r="AA23" s="34"/>
      <c r="AB23" s="403">
        <f t="shared" ref="AB23" si="7">+$J23</f>
        <v>608</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608</v>
      </c>
      <c r="AL23" s="494">
        <f>+N23</f>
        <v>0</v>
      </c>
      <c r="AM23" s="48">
        <f t="shared" si="2"/>
        <v>0</v>
      </c>
      <c r="AN23" s="39"/>
      <c r="AO23" s="39"/>
      <c r="AP23" s="39"/>
      <c r="AQ23" s="39"/>
      <c r="AR23" s="39"/>
      <c r="AS23" s="39"/>
      <c r="AT23" s="403">
        <f t="shared" ref="AT23" si="9">+$J23</f>
        <v>608</v>
      </c>
      <c r="AU23" s="500">
        <f>+O23</f>
        <v>0</v>
      </c>
      <c r="AV23" s="48">
        <f t="shared" si="3"/>
        <v>0</v>
      </c>
      <c r="AW23" s="39"/>
      <c r="AX23" s="39"/>
      <c r="AY23" s="39"/>
      <c r="AZ23" s="39"/>
      <c r="BA23" s="39"/>
      <c r="BB23" s="39"/>
      <c r="BC23" s="403">
        <f t="shared" ref="BC23" si="10">+$J23</f>
        <v>608</v>
      </c>
      <c r="BD23" s="58">
        <f>+P23</f>
        <v>0</v>
      </c>
      <c r="BE23" s="48">
        <f t="shared" si="4"/>
        <v>0</v>
      </c>
      <c r="BF23" s="39"/>
      <c r="BG23" s="39"/>
      <c r="BH23" s="39"/>
      <c r="BI23" s="39"/>
      <c r="BJ23" s="39"/>
      <c r="BK23" s="39"/>
      <c r="BL23" s="403">
        <f t="shared" ref="BL23" si="11">+$J23</f>
        <v>608</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663"/>
      <c r="M24" s="649"/>
      <c r="N24" s="651"/>
      <c r="O24" s="665"/>
      <c r="P24" s="669"/>
      <c r="Q24" s="671"/>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663"/>
      <c r="M25" s="649"/>
      <c r="N25" s="651"/>
      <c r="O25" s="665"/>
      <c r="P25" s="669"/>
      <c r="Q25" s="671"/>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1"/>
      <c r="D26" s="610"/>
      <c r="E26" s="613"/>
      <c r="F26" s="613"/>
      <c r="G26" s="613"/>
      <c r="H26" s="613"/>
      <c r="I26" s="613"/>
      <c r="J26" s="487"/>
      <c r="K26" s="490"/>
      <c r="L26" s="673"/>
      <c r="M26" s="674"/>
      <c r="N26" s="666"/>
      <c r="O26" s="667"/>
      <c r="P26" s="670"/>
      <c r="Q26" s="672"/>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701"/>
      <c r="D27" s="608"/>
      <c r="E27" s="611"/>
      <c r="F27" s="611"/>
      <c r="G27" s="611"/>
      <c r="H27" s="611"/>
      <c r="I27" s="611"/>
      <c r="J27" s="485">
        <v>609</v>
      </c>
      <c r="K27" s="488" t="str">
        <f>+Metas!K700</f>
        <v>Participación de los funcionarios en capacitaciones y actividades de bienestar social</v>
      </c>
      <c r="L27" s="662"/>
      <c r="M27" s="648">
        <f>SUM(N27:Q27)</f>
        <v>0</v>
      </c>
      <c r="N27" s="650"/>
      <c r="O27" s="664"/>
      <c r="P27" s="668"/>
      <c r="Q27" s="640"/>
      <c r="R27" s="403">
        <f>+$J27</f>
        <v>609</v>
      </c>
      <c r="S27" s="253"/>
      <c r="T27" s="260"/>
      <c r="U27" s="260"/>
      <c r="V27" s="260"/>
      <c r="W27" s="42"/>
      <c r="X27" s="34"/>
      <c r="Y27" s="34"/>
      <c r="Z27" s="34"/>
      <c r="AA27" s="34"/>
      <c r="AB27" s="403">
        <f t="shared" ref="AB27" si="12">+$J27</f>
        <v>609</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609</v>
      </c>
      <c r="AL27" s="455">
        <f>+N27</f>
        <v>0</v>
      </c>
      <c r="AM27" s="48">
        <f t="shared" si="2"/>
        <v>0</v>
      </c>
      <c r="AN27" s="51"/>
      <c r="AO27" s="51"/>
      <c r="AP27" s="51"/>
      <c r="AQ27" s="51"/>
      <c r="AR27" s="51"/>
      <c r="AS27" s="51"/>
      <c r="AT27" s="403">
        <f t="shared" ref="AT27" si="15">+$J27</f>
        <v>609</v>
      </c>
      <c r="AU27" s="446">
        <f>+O27</f>
        <v>0</v>
      </c>
      <c r="AV27" s="48">
        <f t="shared" si="3"/>
        <v>0</v>
      </c>
      <c r="AW27" s="51"/>
      <c r="AX27" s="51"/>
      <c r="AY27" s="51"/>
      <c r="AZ27" s="51"/>
      <c r="BA27" s="51"/>
      <c r="BB27" s="51"/>
      <c r="BC27" s="403">
        <f t="shared" ref="BC27" si="16">+$J27</f>
        <v>609</v>
      </c>
      <c r="BD27" s="449">
        <f>+P27</f>
        <v>0</v>
      </c>
      <c r="BE27" s="48">
        <f t="shared" si="4"/>
        <v>0</v>
      </c>
      <c r="BF27" s="51"/>
      <c r="BG27" s="51"/>
      <c r="BH27" s="51"/>
      <c r="BI27" s="51"/>
      <c r="BJ27" s="51"/>
      <c r="BK27" s="51"/>
      <c r="BL27" s="403">
        <f t="shared" ref="BL27" si="17">+$J27</f>
        <v>609</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701"/>
      <c r="D28" s="609"/>
      <c r="E28" s="612"/>
      <c r="F28" s="612"/>
      <c r="G28" s="612"/>
      <c r="H28" s="612"/>
      <c r="I28" s="612"/>
      <c r="J28" s="486"/>
      <c r="K28" s="489"/>
      <c r="L28" s="663"/>
      <c r="M28" s="649"/>
      <c r="N28" s="651"/>
      <c r="O28" s="665"/>
      <c r="P28" s="669"/>
      <c r="Q28" s="671"/>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701"/>
      <c r="D29" s="609"/>
      <c r="E29" s="612"/>
      <c r="F29" s="612"/>
      <c r="G29" s="612"/>
      <c r="H29" s="612"/>
      <c r="I29" s="612"/>
      <c r="J29" s="486"/>
      <c r="K29" s="489"/>
      <c r="L29" s="663"/>
      <c r="M29" s="649"/>
      <c r="N29" s="651"/>
      <c r="O29" s="665"/>
      <c r="P29" s="669"/>
      <c r="Q29" s="671"/>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701"/>
      <c r="D30" s="610"/>
      <c r="E30" s="613"/>
      <c r="F30" s="613"/>
      <c r="G30" s="613"/>
      <c r="H30" s="613"/>
      <c r="I30" s="613"/>
      <c r="J30" s="487"/>
      <c r="K30" s="490"/>
      <c r="L30" s="673"/>
      <c r="M30" s="674"/>
      <c r="N30" s="666"/>
      <c r="O30" s="667"/>
      <c r="P30" s="670"/>
      <c r="Q30" s="672"/>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701"/>
      <c r="D31" s="608"/>
      <c r="E31" s="611"/>
      <c r="F31" s="611"/>
      <c r="G31" s="611"/>
      <c r="H31" s="611"/>
      <c r="I31" s="611"/>
      <c r="J31" s="485">
        <v>610</v>
      </c>
      <c r="K31" s="488" t="str">
        <f>+Metas!K701</f>
        <v>Implementar el teletrabajo a los funcionarios que cumplan los requisitos</v>
      </c>
      <c r="L31" s="662"/>
      <c r="M31" s="648">
        <f>SUM(N31:Q31)/4</f>
        <v>0</v>
      </c>
      <c r="N31" s="650"/>
      <c r="O31" s="664"/>
      <c r="P31" s="668"/>
      <c r="Q31" s="640"/>
      <c r="R31" s="403">
        <f>+$J31</f>
        <v>610</v>
      </c>
      <c r="S31" s="253"/>
      <c r="T31" s="260"/>
      <c r="U31" s="260"/>
      <c r="V31" s="260"/>
      <c r="W31" s="42"/>
      <c r="X31" s="34"/>
      <c r="Y31" s="34"/>
      <c r="Z31" s="34"/>
      <c r="AA31" s="34"/>
      <c r="AB31" s="403">
        <f t="shared" ref="AB31" si="18">+$J31</f>
        <v>610</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610</v>
      </c>
      <c r="AL31" s="455">
        <f>+N31</f>
        <v>0</v>
      </c>
      <c r="AM31" s="48">
        <f t="shared" si="2"/>
        <v>0</v>
      </c>
      <c r="AN31" s="51"/>
      <c r="AO31" s="51"/>
      <c r="AP31" s="51"/>
      <c r="AQ31" s="51"/>
      <c r="AR31" s="51"/>
      <c r="AS31" s="51"/>
      <c r="AT31" s="403">
        <f t="shared" ref="AT31" si="21">+$J31</f>
        <v>610</v>
      </c>
      <c r="AU31" s="446">
        <f>+O31</f>
        <v>0</v>
      </c>
      <c r="AV31" s="48">
        <f t="shared" si="3"/>
        <v>0</v>
      </c>
      <c r="AW31" s="51"/>
      <c r="AX31" s="51"/>
      <c r="AY31" s="51"/>
      <c r="AZ31" s="51"/>
      <c r="BA31" s="51"/>
      <c r="BB31" s="51"/>
      <c r="BC31" s="403">
        <f t="shared" ref="BC31" si="22">+$J31</f>
        <v>610</v>
      </c>
      <c r="BD31" s="449">
        <f>+P31</f>
        <v>0</v>
      </c>
      <c r="BE31" s="48">
        <f t="shared" si="4"/>
        <v>0</v>
      </c>
      <c r="BF31" s="51"/>
      <c r="BG31" s="51"/>
      <c r="BH31" s="51"/>
      <c r="BI31" s="51"/>
      <c r="BJ31" s="51"/>
      <c r="BK31" s="51"/>
      <c r="BL31" s="403">
        <f t="shared" ref="BL31" si="23">+$J31</f>
        <v>610</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701"/>
      <c r="D32" s="609"/>
      <c r="E32" s="612"/>
      <c r="F32" s="612"/>
      <c r="G32" s="612"/>
      <c r="H32" s="612"/>
      <c r="I32" s="612"/>
      <c r="J32" s="486"/>
      <c r="K32" s="489"/>
      <c r="L32" s="663"/>
      <c r="M32" s="649"/>
      <c r="N32" s="651"/>
      <c r="O32" s="665"/>
      <c r="P32" s="669"/>
      <c r="Q32" s="671"/>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701"/>
      <c r="D33" s="609"/>
      <c r="E33" s="612"/>
      <c r="F33" s="612"/>
      <c r="G33" s="612"/>
      <c r="H33" s="612"/>
      <c r="I33" s="612"/>
      <c r="J33" s="486"/>
      <c r="K33" s="489"/>
      <c r="L33" s="663"/>
      <c r="M33" s="649"/>
      <c r="N33" s="651"/>
      <c r="O33" s="665"/>
      <c r="P33" s="669"/>
      <c r="Q33" s="671"/>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701"/>
      <c r="D34" s="610"/>
      <c r="E34" s="613"/>
      <c r="F34" s="613"/>
      <c r="G34" s="613"/>
      <c r="H34" s="613"/>
      <c r="I34" s="613"/>
      <c r="J34" s="487"/>
      <c r="K34" s="490"/>
      <c r="L34" s="673"/>
      <c r="M34" s="674"/>
      <c r="N34" s="666"/>
      <c r="O34" s="667"/>
      <c r="P34" s="670"/>
      <c r="Q34" s="672"/>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701"/>
      <c r="D35" s="608"/>
      <c r="E35" s="611"/>
      <c r="F35" s="611"/>
      <c r="G35" s="611"/>
      <c r="H35" s="611"/>
      <c r="I35" s="611"/>
      <c r="J35" s="485">
        <v>611</v>
      </c>
      <c r="K35" s="488" t="str">
        <f>+Metas!K702</f>
        <v xml:space="preserve">Funcionarios con conocimiento del comité de convivencia laboral </v>
      </c>
      <c r="L35" s="473"/>
      <c r="M35" s="476">
        <f>SUM(N35:Q35)/4</f>
        <v>0</v>
      </c>
      <c r="N35" s="479"/>
      <c r="O35" s="482"/>
      <c r="P35" s="520"/>
      <c r="Q35" s="523"/>
      <c r="R35" s="403">
        <f>+$J35</f>
        <v>611</v>
      </c>
      <c r="S35" s="253"/>
      <c r="T35" s="260"/>
      <c r="U35" s="260"/>
      <c r="V35" s="260"/>
      <c r="W35" s="42"/>
      <c r="X35" s="34"/>
      <c r="Y35" s="34"/>
      <c r="Z35" s="34"/>
      <c r="AA35" s="34"/>
      <c r="AB35" s="403">
        <f t="shared" ref="AB35" si="25">+$J35</f>
        <v>611</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611</v>
      </c>
      <c r="AL35" s="455">
        <f>+N35</f>
        <v>0</v>
      </c>
      <c r="AM35" s="48">
        <f t="shared" si="2"/>
        <v>0</v>
      </c>
      <c r="AN35" s="51"/>
      <c r="AO35" s="51"/>
      <c r="AP35" s="51"/>
      <c r="AQ35" s="51"/>
      <c r="AR35" s="51"/>
      <c r="AS35" s="51"/>
      <c r="AT35" s="403">
        <f t="shared" ref="AT35" si="28">+$J35</f>
        <v>611</v>
      </c>
      <c r="AU35" s="446">
        <f>+O35</f>
        <v>0</v>
      </c>
      <c r="AV35" s="48">
        <f t="shared" si="3"/>
        <v>0</v>
      </c>
      <c r="AW35" s="51"/>
      <c r="AX35" s="51"/>
      <c r="AY35" s="51"/>
      <c r="AZ35" s="51"/>
      <c r="BA35" s="51"/>
      <c r="BB35" s="51"/>
      <c r="BC35" s="403">
        <f t="shared" ref="BC35" si="29">+$J35</f>
        <v>611</v>
      </c>
      <c r="BD35" s="449">
        <f>+P35</f>
        <v>0</v>
      </c>
      <c r="BE35" s="48">
        <f t="shared" si="4"/>
        <v>0</v>
      </c>
      <c r="BF35" s="51"/>
      <c r="BG35" s="51"/>
      <c r="BH35" s="51"/>
      <c r="BI35" s="51"/>
      <c r="BJ35" s="51"/>
      <c r="BK35" s="51"/>
      <c r="BL35" s="403">
        <f t="shared" ref="BL35" si="30">+$J35</f>
        <v>611</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701"/>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701"/>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701"/>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701"/>
      <c r="D39" s="608"/>
      <c r="E39" s="611"/>
      <c r="F39" s="611"/>
      <c r="G39" s="611"/>
      <c r="H39" s="611"/>
      <c r="I39" s="611"/>
      <c r="J39" s="485">
        <v>612</v>
      </c>
      <c r="K39" s="488" t="str">
        <f>+Metas!K703</f>
        <v>Implementar la prevención y monitoreo del riesgo psicosocial de los funcionarios</v>
      </c>
      <c r="L39" s="473"/>
      <c r="M39" s="476"/>
      <c r="N39" s="479"/>
      <c r="O39" s="482"/>
      <c r="P39" s="520"/>
      <c r="Q39" s="523"/>
      <c r="R39" s="403">
        <f>+$J39</f>
        <v>612</v>
      </c>
      <c r="S39" s="253"/>
      <c r="T39" s="260"/>
      <c r="U39" s="260"/>
      <c r="V39" s="260"/>
      <c r="W39" s="42"/>
      <c r="X39" s="34"/>
      <c r="Y39" s="34"/>
      <c r="Z39" s="34"/>
      <c r="AA39" s="34"/>
      <c r="AB39" s="403">
        <f t="shared" ref="AB39" si="31">+$J39</f>
        <v>612</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612</v>
      </c>
      <c r="AL39" s="455">
        <f>+N39</f>
        <v>0</v>
      </c>
      <c r="AM39" s="48">
        <f t="shared" si="2"/>
        <v>0</v>
      </c>
      <c r="AN39" s="51"/>
      <c r="AO39" s="51"/>
      <c r="AP39" s="51"/>
      <c r="AQ39" s="51"/>
      <c r="AR39" s="51"/>
      <c r="AS39" s="51"/>
      <c r="AT39" s="403">
        <f t="shared" ref="AT39" si="34">+$J39</f>
        <v>612</v>
      </c>
      <c r="AU39" s="446">
        <f>+O39</f>
        <v>0</v>
      </c>
      <c r="AV39" s="48">
        <f t="shared" si="3"/>
        <v>0</v>
      </c>
      <c r="AW39" s="51"/>
      <c r="AX39" s="51"/>
      <c r="AY39" s="51"/>
      <c r="AZ39" s="51"/>
      <c r="BA39" s="51"/>
      <c r="BB39" s="51"/>
      <c r="BC39" s="403">
        <f t="shared" ref="BC39" si="35">+$J39</f>
        <v>612</v>
      </c>
      <c r="BD39" s="449">
        <f>+P39</f>
        <v>0</v>
      </c>
      <c r="BE39" s="48">
        <f t="shared" si="4"/>
        <v>0</v>
      </c>
      <c r="BF39" s="51"/>
      <c r="BG39" s="51"/>
      <c r="BH39" s="51"/>
      <c r="BI39" s="51"/>
      <c r="BJ39" s="51"/>
      <c r="BK39" s="51"/>
      <c r="BL39" s="403">
        <f t="shared" ref="BL39" si="36">+$J39</f>
        <v>612</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701"/>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701"/>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701"/>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701"/>
      <c r="D43" s="608"/>
      <c r="E43" s="611"/>
      <c r="F43" s="611"/>
      <c r="G43" s="611"/>
      <c r="H43" s="611"/>
      <c r="I43" s="611"/>
      <c r="J43" s="485">
        <v>613</v>
      </c>
      <c r="K43" s="488" t="str">
        <f>+Metas!K704</f>
        <v>Realizar la supervisión a los funcionarios identificados con riesgo de salud y nutricional</v>
      </c>
      <c r="L43" s="473"/>
      <c r="M43" s="476">
        <f>SUM(N43:Q43)</f>
        <v>0</v>
      </c>
      <c r="N43" s="479"/>
      <c r="O43" s="482"/>
      <c r="P43" s="520"/>
      <c r="Q43" s="523"/>
      <c r="R43" s="403">
        <f>+$J43</f>
        <v>613</v>
      </c>
      <c r="S43" s="253"/>
      <c r="T43" s="260"/>
      <c r="U43" s="260"/>
      <c r="V43" s="260"/>
      <c r="W43" s="42"/>
      <c r="X43" s="34"/>
      <c r="Y43" s="34"/>
      <c r="Z43" s="34"/>
      <c r="AA43" s="34"/>
      <c r="AB43" s="403">
        <f t="shared" ref="AB43" si="37">+$J43</f>
        <v>613</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613</v>
      </c>
      <c r="AL43" s="455">
        <f>+N43</f>
        <v>0</v>
      </c>
      <c r="AM43" s="48">
        <f t="shared" si="2"/>
        <v>0</v>
      </c>
      <c r="AN43" s="51"/>
      <c r="AO43" s="51"/>
      <c r="AP43" s="51"/>
      <c r="AQ43" s="51"/>
      <c r="AR43" s="51"/>
      <c r="AS43" s="51"/>
      <c r="AT43" s="403">
        <f t="shared" ref="AT43" si="40">+$J43</f>
        <v>613</v>
      </c>
      <c r="AU43" s="446">
        <f>+O43</f>
        <v>0</v>
      </c>
      <c r="AV43" s="48">
        <f t="shared" si="3"/>
        <v>0</v>
      </c>
      <c r="AW43" s="51"/>
      <c r="AX43" s="51"/>
      <c r="AY43" s="51"/>
      <c r="AZ43" s="51"/>
      <c r="BA43" s="51"/>
      <c r="BB43" s="51"/>
      <c r="BC43" s="403">
        <f t="shared" ref="BC43" si="41">+$J43</f>
        <v>613</v>
      </c>
      <c r="BD43" s="449">
        <f>+P43</f>
        <v>0</v>
      </c>
      <c r="BE43" s="48">
        <f t="shared" si="4"/>
        <v>0</v>
      </c>
      <c r="BF43" s="51"/>
      <c r="BG43" s="51"/>
      <c r="BH43" s="51"/>
      <c r="BI43" s="51"/>
      <c r="BJ43" s="51"/>
      <c r="BK43" s="51"/>
      <c r="BL43" s="403">
        <f t="shared" ref="BL43" si="42">+$J43</f>
        <v>613</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701"/>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701"/>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701"/>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701"/>
      <c r="D47" s="608"/>
      <c r="E47" s="611"/>
      <c r="F47" s="611"/>
      <c r="G47" s="611"/>
      <c r="H47" s="611"/>
      <c r="I47" s="611"/>
      <c r="J47" s="485">
        <v>614</v>
      </c>
      <c r="K47" s="488" t="str">
        <f>+Metas!K705</f>
        <v>Reuniones de los comités que conforman el Sistema de Gestión de Seguridad y Salud en el trabajo</v>
      </c>
      <c r="L47" s="473"/>
      <c r="M47" s="476">
        <f>SUM(N47:Q47)</f>
        <v>0</v>
      </c>
      <c r="N47" s="479"/>
      <c r="O47" s="482"/>
      <c r="P47" s="520"/>
      <c r="Q47" s="523"/>
      <c r="R47" s="403">
        <f>+$J47</f>
        <v>614</v>
      </c>
      <c r="S47" s="253"/>
      <c r="T47" s="260"/>
      <c r="U47" s="260"/>
      <c r="V47" s="260"/>
      <c r="W47" s="42"/>
      <c r="X47" s="34"/>
      <c r="Y47" s="34"/>
      <c r="Z47" s="34"/>
      <c r="AA47" s="34"/>
      <c r="AB47" s="403">
        <f t="shared" ref="AB47" si="43">+$J47</f>
        <v>614</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614</v>
      </c>
      <c r="AL47" s="455">
        <f>+N47</f>
        <v>0</v>
      </c>
      <c r="AM47" s="48">
        <f t="shared" si="2"/>
        <v>0</v>
      </c>
      <c r="AN47" s="51"/>
      <c r="AO47" s="51"/>
      <c r="AP47" s="51"/>
      <c r="AQ47" s="51"/>
      <c r="AR47" s="51"/>
      <c r="AS47" s="51"/>
      <c r="AT47" s="403">
        <f t="shared" ref="AT47" si="46">+$J47</f>
        <v>614</v>
      </c>
      <c r="AU47" s="446">
        <f>+O47</f>
        <v>0</v>
      </c>
      <c r="AV47" s="48">
        <f t="shared" si="3"/>
        <v>0</v>
      </c>
      <c r="AW47" s="51"/>
      <c r="AX47" s="51"/>
      <c r="AY47" s="51"/>
      <c r="AZ47" s="51"/>
      <c r="BA47" s="51"/>
      <c r="BB47" s="51"/>
      <c r="BC47" s="403">
        <f t="shared" ref="BC47" si="47">+$J47</f>
        <v>614</v>
      </c>
      <c r="BD47" s="449">
        <f>+P47</f>
        <v>0</v>
      </c>
      <c r="BE47" s="48">
        <f t="shared" si="4"/>
        <v>0</v>
      </c>
      <c r="BF47" s="51"/>
      <c r="BG47" s="51"/>
      <c r="BH47" s="51"/>
      <c r="BI47" s="51"/>
      <c r="BJ47" s="51"/>
      <c r="BK47" s="51"/>
      <c r="BL47" s="403">
        <f t="shared" ref="BL47" si="48">+$J47</f>
        <v>614</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701"/>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701"/>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702"/>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8" t="s">
        <v>970</v>
      </c>
      <c r="D51" s="608"/>
      <c r="E51" s="611"/>
      <c r="F51" s="611"/>
      <c r="G51" s="611"/>
      <c r="H51" s="611"/>
      <c r="I51" s="611"/>
      <c r="J51" s="485">
        <v>615</v>
      </c>
      <c r="K51" s="488" t="str">
        <f>+Metas!K706</f>
        <v>Funcionario de apoyo para la ejecución del código de integridad</v>
      </c>
      <c r="L51" s="473"/>
      <c r="M51" s="476">
        <f>SUM(N51:Q51)</f>
        <v>0</v>
      </c>
      <c r="N51" s="479"/>
      <c r="O51" s="482"/>
      <c r="P51" s="520"/>
      <c r="Q51" s="523"/>
      <c r="R51" s="403">
        <f>+$J51</f>
        <v>615</v>
      </c>
      <c r="S51" s="253"/>
      <c r="T51" s="260"/>
      <c r="U51" s="260"/>
      <c r="V51" s="260"/>
      <c r="W51" s="42"/>
      <c r="X51" s="34"/>
      <c r="Y51" s="34"/>
      <c r="Z51" s="34"/>
      <c r="AA51" s="34"/>
      <c r="AB51" s="403">
        <f t="shared" ref="AB51" si="49">+$J51</f>
        <v>615</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615</v>
      </c>
      <c r="AL51" s="455">
        <f>+N51</f>
        <v>0</v>
      </c>
      <c r="AM51" s="48">
        <f t="shared" si="2"/>
        <v>0</v>
      </c>
      <c r="AN51" s="51"/>
      <c r="AO51" s="51"/>
      <c r="AP51" s="51"/>
      <c r="AQ51" s="51"/>
      <c r="AR51" s="51"/>
      <c r="AS51" s="51"/>
      <c r="AT51" s="403">
        <f t="shared" ref="AT51" si="52">+$J51</f>
        <v>615</v>
      </c>
      <c r="AU51" s="446">
        <f>+O51</f>
        <v>0</v>
      </c>
      <c r="AV51" s="48">
        <f t="shared" si="3"/>
        <v>0</v>
      </c>
      <c r="AW51" s="51"/>
      <c r="AX51" s="51"/>
      <c r="AY51" s="51"/>
      <c r="AZ51" s="51"/>
      <c r="BA51" s="51"/>
      <c r="BB51" s="51"/>
      <c r="BC51" s="403">
        <f t="shared" ref="BC51" si="53">+$J51</f>
        <v>615</v>
      </c>
      <c r="BD51" s="449">
        <f>+P51</f>
        <v>0</v>
      </c>
      <c r="BE51" s="48">
        <f t="shared" si="4"/>
        <v>0</v>
      </c>
      <c r="BF51" s="51"/>
      <c r="BG51" s="51"/>
      <c r="BH51" s="51"/>
      <c r="BI51" s="51"/>
      <c r="BJ51" s="51"/>
      <c r="BK51" s="51"/>
      <c r="BL51" s="403">
        <f t="shared" ref="BL51" si="54">+$J51</f>
        <v>615</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60"/>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8" t="s">
        <v>973</v>
      </c>
      <c r="D55" s="608"/>
      <c r="E55" s="611"/>
      <c r="F55" s="611"/>
      <c r="G55" s="611"/>
      <c r="H55" s="611"/>
      <c r="I55" s="611"/>
      <c r="J55" s="485">
        <v>616</v>
      </c>
      <c r="K55" s="488" t="str">
        <f>+Metas!K707</f>
        <v>Estudio orgánico de la entidad para estructura, planta y escala salarial para actualizar el manual de funciones</v>
      </c>
      <c r="L55" s="473"/>
      <c r="M55" s="476">
        <f>SUM(N55:Q55)</f>
        <v>0</v>
      </c>
      <c r="N55" s="479"/>
      <c r="O55" s="482"/>
      <c r="P55" s="520"/>
      <c r="Q55" s="523"/>
      <c r="R55" s="403">
        <f>+$J55</f>
        <v>616</v>
      </c>
      <c r="S55" s="253"/>
      <c r="T55" s="260"/>
      <c r="U55" s="260"/>
      <c r="V55" s="260"/>
      <c r="W55" s="42"/>
      <c r="X55" s="34"/>
      <c r="Y55" s="34"/>
      <c r="Z55" s="34"/>
      <c r="AA55" s="34"/>
      <c r="AB55" s="403">
        <f t="shared" ref="AB55" si="55">+$J55</f>
        <v>616</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616</v>
      </c>
      <c r="AL55" s="455">
        <f>+N55</f>
        <v>0</v>
      </c>
      <c r="AM55" s="48">
        <f t="shared" si="2"/>
        <v>0</v>
      </c>
      <c r="AN55" s="51"/>
      <c r="AO55" s="51"/>
      <c r="AP55" s="51"/>
      <c r="AQ55" s="51"/>
      <c r="AR55" s="51"/>
      <c r="AS55" s="51"/>
      <c r="AT55" s="403">
        <f t="shared" ref="AT55" si="58">+$J55</f>
        <v>616</v>
      </c>
      <c r="AU55" s="446">
        <f>+O55</f>
        <v>0</v>
      </c>
      <c r="AV55" s="48">
        <f t="shared" si="3"/>
        <v>0</v>
      </c>
      <c r="AW55" s="51"/>
      <c r="AX55" s="51"/>
      <c r="AY55" s="51"/>
      <c r="AZ55" s="51"/>
      <c r="BA55" s="51"/>
      <c r="BB55" s="51"/>
      <c r="BC55" s="403">
        <f t="shared" ref="BC55" si="59">+$J55</f>
        <v>616</v>
      </c>
      <c r="BD55" s="449">
        <f>+P55</f>
        <v>0</v>
      </c>
      <c r="BE55" s="48">
        <f t="shared" si="4"/>
        <v>0</v>
      </c>
      <c r="BF55" s="51"/>
      <c r="BG55" s="51"/>
      <c r="BH55" s="51"/>
      <c r="BI55" s="51"/>
      <c r="BJ55" s="51"/>
      <c r="BK55" s="51"/>
      <c r="BL55" s="403">
        <f t="shared" ref="BL55" si="60">+$J55</f>
        <v>616</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59"/>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9"/>
      <c r="D59" s="608"/>
      <c r="E59" s="611"/>
      <c r="F59" s="611"/>
      <c r="G59" s="611"/>
      <c r="H59" s="611"/>
      <c r="I59" s="611"/>
      <c r="J59" s="485">
        <v>617</v>
      </c>
      <c r="K59" s="488" t="str">
        <f>+Metas!K708</f>
        <v>Manual de funciones actualizado</v>
      </c>
      <c r="L59" s="473"/>
      <c r="M59" s="476">
        <f t="shared" ref="M59:M79" si="61">SUM(N59:Q59)</f>
        <v>0</v>
      </c>
      <c r="N59" s="479"/>
      <c r="O59" s="482"/>
      <c r="P59" s="520"/>
      <c r="Q59" s="523"/>
      <c r="R59" s="403">
        <f>+$J59</f>
        <v>617</v>
      </c>
      <c r="S59" s="253"/>
      <c r="T59" s="260"/>
      <c r="U59" s="260"/>
      <c r="V59" s="260"/>
      <c r="W59" s="42"/>
      <c r="X59" s="34"/>
      <c r="Y59" s="34"/>
      <c r="Z59" s="34"/>
      <c r="AA59" s="34"/>
      <c r="AB59" s="403">
        <f t="shared" ref="AB59" si="62">+$J59</f>
        <v>617</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617</v>
      </c>
      <c r="AL59" s="455">
        <f t="shared" ref="AL59:AL79" si="65">+N59</f>
        <v>0</v>
      </c>
      <c r="AM59" s="48">
        <f t="shared" si="2"/>
        <v>0</v>
      </c>
      <c r="AN59" s="51"/>
      <c r="AO59" s="51"/>
      <c r="AP59" s="51"/>
      <c r="AQ59" s="51"/>
      <c r="AR59" s="51"/>
      <c r="AS59" s="51"/>
      <c r="AT59" s="403">
        <f t="shared" ref="AT59" si="66">+$J59</f>
        <v>617</v>
      </c>
      <c r="AU59" s="446">
        <f t="shared" ref="AU59:AU79" si="67">+O59</f>
        <v>0</v>
      </c>
      <c r="AV59" s="48">
        <f t="shared" si="3"/>
        <v>0</v>
      </c>
      <c r="AW59" s="51"/>
      <c r="AX59" s="51"/>
      <c r="AY59" s="51"/>
      <c r="AZ59" s="51"/>
      <c r="BA59" s="51"/>
      <c r="BB59" s="51"/>
      <c r="BC59" s="403">
        <f t="shared" ref="BC59" si="68">+$J59</f>
        <v>617</v>
      </c>
      <c r="BD59" s="449">
        <f t="shared" ref="BD59:BD79" si="69">+P59</f>
        <v>0</v>
      </c>
      <c r="BE59" s="48">
        <f t="shared" si="4"/>
        <v>0</v>
      </c>
      <c r="BF59" s="51"/>
      <c r="BG59" s="51"/>
      <c r="BH59" s="51"/>
      <c r="BI59" s="51"/>
      <c r="BJ59" s="51"/>
      <c r="BK59" s="51"/>
      <c r="BL59" s="403">
        <f t="shared" ref="BL59" si="70">+$J59</f>
        <v>617</v>
      </c>
      <c r="BM59" s="452">
        <f t="shared" ref="BM59:BM7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618</v>
      </c>
      <c r="K63" s="488" t="str">
        <f>+Metas!K709</f>
        <v xml:space="preserve">Software TNS para bienes inmuebles, equipos y bienes de consumo implementado </v>
      </c>
      <c r="L63" s="473"/>
      <c r="M63" s="476">
        <f t="shared" si="61"/>
        <v>0</v>
      </c>
      <c r="N63" s="479"/>
      <c r="O63" s="482"/>
      <c r="P63" s="520"/>
      <c r="Q63" s="523"/>
      <c r="R63" s="403">
        <f>+$J63</f>
        <v>618</v>
      </c>
      <c r="S63" s="253"/>
      <c r="T63" s="260"/>
      <c r="U63" s="260"/>
      <c r="V63" s="260"/>
      <c r="W63" s="42"/>
      <c r="X63" s="34"/>
      <c r="Y63" s="34"/>
      <c r="Z63" s="34"/>
      <c r="AA63" s="34"/>
      <c r="AB63" s="403">
        <f t="shared" ref="AB63" si="72">+$J63</f>
        <v>618</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618</v>
      </c>
      <c r="AL63" s="455">
        <f t="shared" si="65"/>
        <v>0</v>
      </c>
      <c r="AM63" s="48">
        <f t="shared" si="2"/>
        <v>0</v>
      </c>
      <c r="AN63" s="51"/>
      <c r="AO63" s="51"/>
      <c r="AP63" s="51"/>
      <c r="AQ63" s="51"/>
      <c r="AR63" s="51"/>
      <c r="AS63" s="51"/>
      <c r="AT63" s="403">
        <f t="shared" ref="AT63" si="75">+$J63</f>
        <v>618</v>
      </c>
      <c r="AU63" s="446">
        <f t="shared" si="67"/>
        <v>0</v>
      </c>
      <c r="AV63" s="48">
        <f t="shared" si="3"/>
        <v>0</v>
      </c>
      <c r="AW63" s="51"/>
      <c r="AX63" s="51"/>
      <c r="AY63" s="51"/>
      <c r="AZ63" s="51"/>
      <c r="BA63" s="51"/>
      <c r="BB63" s="51"/>
      <c r="BC63" s="403">
        <f t="shared" ref="BC63" si="76">+$J63</f>
        <v>618</v>
      </c>
      <c r="BD63" s="449">
        <f t="shared" si="69"/>
        <v>0</v>
      </c>
      <c r="BE63" s="48">
        <f t="shared" si="4"/>
        <v>0</v>
      </c>
      <c r="BF63" s="51"/>
      <c r="BG63" s="51"/>
      <c r="BH63" s="51"/>
      <c r="BI63" s="51"/>
      <c r="BJ63" s="51"/>
      <c r="BK63" s="51"/>
      <c r="BL63" s="403">
        <f t="shared" ref="BL63" si="77">+$J63</f>
        <v>618</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8"/>
      <c r="C66" s="459"/>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8"/>
      <c r="C67" s="459"/>
      <c r="D67" s="608"/>
      <c r="E67" s="611"/>
      <c r="F67" s="611"/>
      <c r="G67" s="611"/>
      <c r="H67" s="611"/>
      <c r="I67" s="611"/>
      <c r="J67" s="485">
        <v>619</v>
      </c>
      <c r="K67" s="488" t="str">
        <f>+Metas!K710</f>
        <v>Modernización de la bodega principal, circuito cerrado, sistema de alarmas y mejora de infraestructura física.</v>
      </c>
      <c r="L67" s="662"/>
      <c r="M67" s="648">
        <f t="shared" si="61"/>
        <v>0</v>
      </c>
      <c r="N67" s="650"/>
      <c r="O67" s="664"/>
      <c r="P67" s="668"/>
      <c r="Q67" s="640"/>
      <c r="R67" s="403">
        <f>+$J67</f>
        <v>619</v>
      </c>
      <c r="S67" s="253"/>
      <c r="T67" s="260"/>
      <c r="U67" s="260"/>
      <c r="V67" s="260"/>
      <c r="W67" s="42"/>
      <c r="X67" s="34"/>
      <c r="Y67" s="34"/>
      <c r="Z67" s="34"/>
      <c r="AA67" s="34"/>
      <c r="AB67" s="403">
        <f t="shared" ref="AB67" si="78">+$J67</f>
        <v>619</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619</v>
      </c>
      <c r="AL67" s="455">
        <f t="shared" si="65"/>
        <v>0</v>
      </c>
      <c r="AM67" s="48">
        <f t="shared" si="2"/>
        <v>0</v>
      </c>
      <c r="AN67" s="51"/>
      <c r="AO67" s="51"/>
      <c r="AP67" s="51"/>
      <c r="AQ67" s="51"/>
      <c r="AR67" s="51"/>
      <c r="AS67" s="51"/>
      <c r="AT67" s="403">
        <f t="shared" ref="AT67" si="81">+$J67</f>
        <v>619</v>
      </c>
      <c r="AU67" s="446">
        <f t="shared" si="67"/>
        <v>0</v>
      </c>
      <c r="AV67" s="48">
        <f t="shared" si="3"/>
        <v>0</v>
      </c>
      <c r="AW67" s="51"/>
      <c r="AX67" s="51"/>
      <c r="AY67" s="51"/>
      <c r="AZ67" s="51"/>
      <c r="BA67" s="51"/>
      <c r="BB67" s="51"/>
      <c r="BC67" s="403">
        <f t="shared" ref="BC67" si="82">+$J67</f>
        <v>619</v>
      </c>
      <c r="BD67" s="449">
        <f t="shared" si="69"/>
        <v>0</v>
      </c>
      <c r="BE67" s="48">
        <f t="shared" si="4"/>
        <v>0</v>
      </c>
      <c r="BF67" s="51"/>
      <c r="BG67" s="51"/>
      <c r="BH67" s="51"/>
      <c r="BI67" s="51"/>
      <c r="BJ67" s="51"/>
      <c r="BK67" s="51"/>
      <c r="BL67" s="403">
        <f t="shared" ref="BL67" si="83">+$J67</f>
        <v>619</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8"/>
      <c r="C68" s="459"/>
      <c r="D68" s="609"/>
      <c r="E68" s="612"/>
      <c r="F68" s="612"/>
      <c r="G68" s="612"/>
      <c r="H68" s="612"/>
      <c r="I68" s="612"/>
      <c r="J68" s="486"/>
      <c r="K68" s="489"/>
      <c r="L68" s="663"/>
      <c r="M68" s="649"/>
      <c r="N68" s="651"/>
      <c r="O68" s="665"/>
      <c r="P68" s="669"/>
      <c r="Q68" s="671"/>
      <c r="R68" s="404"/>
      <c r="S68" s="43"/>
      <c r="T68" s="261"/>
      <c r="U68" s="261"/>
      <c r="V68" s="261"/>
      <c r="W68" s="43"/>
      <c r="X68" s="35"/>
      <c r="Y68" s="35"/>
      <c r="Z68" s="35"/>
      <c r="AA68" s="35"/>
      <c r="AB68" s="404"/>
      <c r="AC68" s="527"/>
      <c r="AD68" s="55">
        <f t="shared" si="24"/>
        <v>0</v>
      </c>
      <c r="AE68" s="55">
        <f t="shared" si="24"/>
        <v>0</v>
      </c>
      <c r="AF68" s="55">
        <f t="shared" si="24"/>
        <v>0</v>
      </c>
      <c r="AG68" s="55">
        <f t="shared" ref="AG68:AJ131"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8"/>
      <c r="C69" s="459"/>
      <c r="D69" s="609"/>
      <c r="E69" s="612"/>
      <c r="F69" s="612"/>
      <c r="G69" s="612"/>
      <c r="H69" s="612"/>
      <c r="I69" s="612"/>
      <c r="J69" s="486"/>
      <c r="K69" s="489"/>
      <c r="L69" s="663"/>
      <c r="M69" s="649"/>
      <c r="N69" s="651"/>
      <c r="O69" s="665"/>
      <c r="P69" s="669"/>
      <c r="Q69" s="671"/>
      <c r="R69" s="404"/>
      <c r="S69" s="43"/>
      <c r="T69" s="261"/>
      <c r="U69" s="261"/>
      <c r="V69" s="261"/>
      <c r="W69" s="43"/>
      <c r="X69" s="35"/>
      <c r="Y69" s="35"/>
      <c r="Z69" s="35"/>
      <c r="AA69" s="35"/>
      <c r="AB69" s="404"/>
      <c r="AC69" s="527"/>
      <c r="AD69" s="55">
        <f t="shared" ref="AD69:AI132"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8"/>
      <c r="C70" s="459"/>
      <c r="D70" s="610"/>
      <c r="E70" s="613"/>
      <c r="F70" s="613"/>
      <c r="G70" s="613"/>
      <c r="H70" s="613"/>
      <c r="I70" s="613"/>
      <c r="J70" s="487"/>
      <c r="K70" s="490"/>
      <c r="L70" s="673"/>
      <c r="M70" s="674"/>
      <c r="N70" s="666"/>
      <c r="O70" s="667"/>
      <c r="P70" s="670"/>
      <c r="Q70" s="672"/>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8"/>
      <c r="C71" s="459"/>
      <c r="D71" s="608"/>
      <c r="E71" s="611"/>
      <c r="F71" s="611"/>
      <c r="G71" s="611"/>
      <c r="H71" s="611"/>
      <c r="I71" s="611"/>
      <c r="J71" s="485">
        <v>620</v>
      </c>
      <c r="K71" s="488" t="str">
        <f>+Metas!K711</f>
        <v>Mejora del sistema de seguridad y de infraestructura de la plaza de feria- (bodegas alternas de almacén)</v>
      </c>
      <c r="L71" s="662"/>
      <c r="M71" s="648">
        <f t="shared" si="61"/>
        <v>0</v>
      </c>
      <c r="N71" s="650"/>
      <c r="O71" s="664"/>
      <c r="P71" s="668"/>
      <c r="Q71" s="640"/>
      <c r="R71" s="403">
        <f>+$J71</f>
        <v>620</v>
      </c>
      <c r="S71" s="253"/>
      <c r="T71" s="260"/>
      <c r="U71" s="260"/>
      <c r="V71" s="260"/>
      <c r="W71" s="42"/>
      <c r="X71" s="34"/>
      <c r="Y71" s="34"/>
      <c r="Z71" s="34"/>
      <c r="AA71" s="34"/>
      <c r="AB71" s="403">
        <f t="shared" ref="AB71" si="86">+$J71</f>
        <v>620</v>
      </c>
      <c r="AC71" s="526">
        <f t="shared" ref="AC71" si="87">+L71</f>
        <v>0</v>
      </c>
      <c r="AD71" s="54">
        <f t="shared" si="85"/>
        <v>0</v>
      </c>
      <c r="AE71" s="54">
        <f t="shared" si="85"/>
        <v>0</v>
      </c>
      <c r="AF71" s="54">
        <f t="shared" si="85"/>
        <v>0</v>
      </c>
      <c r="AG71" s="54">
        <f t="shared" si="84"/>
        <v>0</v>
      </c>
      <c r="AH71" s="54">
        <f t="shared" si="84"/>
        <v>0</v>
      </c>
      <c r="AI71" s="54">
        <f t="shared" si="84"/>
        <v>0</v>
      </c>
      <c r="AJ71" s="54">
        <f t="shared" si="84"/>
        <v>0</v>
      </c>
      <c r="AK71" s="403">
        <f t="shared" ref="AK71" si="88">+$J71</f>
        <v>620</v>
      </c>
      <c r="AL71" s="455">
        <f t="shared" si="65"/>
        <v>0</v>
      </c>
      <c r="AM71" s="48">
        <f t="shared" si="2"/>
        <v>0</v>
      </c>
      <c r="AN71" s="51"/>
      <c r="AO71" s="51"/>
      <c r="AP71" s="51"/>
      <c r="AQ71" s="51"/>
      <c r="AR71" s="51"/>
      <c r="AS71" s="51"/>
      <c r="AT71" s="403">
        <f t="shared" ref="AT71" si="89">+$J71</f>
        <v>620</v>
      </c>
      <c r="AU71" s="446">
        <f t="shared" si="67"/>
        <v>0</v>
      </c>
      <c r="AV71" s="48">
        <f t="shared" si="3"/>
        <v>0</v>
      </c>
      <c r="AW71" s="51"/>
      <c r="AX71" s="51"/>
      <c r="AY71" s="51"/>
      <c r="AZ71" s="51"/>
      <c r="BA71" s="51"/>
      <c r="BB71" s="51"/>
      <c r="BC71" s="403">
        <f t="shared" ref="BC71" si="90">+$J71</f>
        <v>620</v>
      </c>
      <c r="BD71" s="449">
        <f t="shared" si="69"/>
        <v>0</v>
      </c>
      <c r="BE71" s="48">
        <f t="shared" si="4"/>
        <v>0</v>
      </c>
      <c r="BF71" s="51"/>
      <c r="BG71" s="51"/>
      <c r="BH71" s="51"/>
      <c r="BI71" s="51"/>
      <c r="BJ71" s="51"/>
      <c r="BK71" s="51"/>
      <c r="BL71" s="403">
        <f t="shared" ref="BL71" si="91">+$J71</f>
        <v>620</v>
      </c>
      <c r="BM71" s="452">
        <f t="shared" si="7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8"/>
      <c r="C72" s="459"/>
      <c r="D72" s="609"/>
      <c r="E72" s="612"/>
      <c r="F72" s="612"/>
      <c r="G72" s="612"/>
      <c r="H72" s="612"/>
      <c r="I72" s="612"/>
      <c r="J72" s="486"/>
      <c r="K72" s="489"/>
      <c r="L72" s="663"/>
      <c r="M72" s="649"/>
      <c r="N72" s="651"/>
      <c r="O72" s="665"/>
      <c r="P72" s="669"/>
      <c r="Q72" s="671"/>
      <c r="R72" s="404"/>
      <c r="S72" s="43"/>
      <c r="T72" s="261"/>
      <c r="U72" s="261"/>
      <c r="V72" s="261"/>
      <c r="W72" s="43"/>
      <c r="X72" s="35"/>
      <c r="Y72" s="35"/>
      <c r="Z72" s="35"/>
      <c r="AA72" s="35"/>
      <c r="AB72" s="404"/>
      <c r="AC72" s="527"/>
      <c r="AD72" s="55">
        <f t="shared" si="85"/>
        <v>0</v>
      </c>
      <c r="AE72" s="55">
        <f t="shared" si="85"/>
        <v>0</v>
      </c>
      <c r="AF72" s="55">
        <f t="shared" si="85"/>
        <v>0</v>
      </c>
      <c r="AG72" s="55">
        <f t="shared" si="84"/>
        <v>0</v>
      </c>
      <c r="AH72" s="55">
        <f t="shared" si="84"/>
        <v>0</v>
      </c>
      <c r="AI72" s="55">
        <f t="shared" si="84"/>
        <v>0</v>
      </c>
      <c r="AJ72" s="55">
        <f t="shared" si="8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8"/>
      <c r="C73" s="459"/>
      <c r="D73" s="609"/>
      <c r="E73" s="612"/>
      <c r="F73" s="612"/>
      <c r="G73" s="612"/>
      <c r="H73" s="612"/>
      <c r="I73" s="612"/>
      <c r="J73" s="486"/>
      <c r="K73" s="489"/>
      <c r="L73" s="663"/>
      <c r="M73" s="649"/>
      <c r="N73" s="651"/>
      <c r="O73" s="665"/>
      <c r="P73" s="669"/>
      <c r="Q73" s="671"/>
      <c r="R73" s="404"/>
      <c r="S73" s="43"/>
      <c r="T73" s="261"/>
      <c r="U73" s="261"/>
      <c r="V73" s="261"/>
      <c r="W73" s="43"/>
      <c r="X73" s="35"/>
      <c r="Y73" s="35"/>
      <c r="Z73" s="35"/>
      <c r="AA73" s="35"/>
      <c r="AB73" s="404"/>
      <c r="AC73" s="527"/>
      <c r="AD73" s="55">
        <f t="shared" si="85"/>
        <v>0</v>
      </c>
      <c r="AE73" s="55">
        <f t="shared" si="85"/>
        <v>0</v>
      </c>
      <c r="AF73" s="55">
        <f t="shared" si="85"/>
        <v>0</v>
      </c>
      <c r="AG73" s="55">
        <f t="shared" si="84"/>
        <v>0</v>
      </c>
      <c r="AH73" s="55">
        <f t="shared" si="84"/>
        <v>0</v>
      </c>
      <c r="AI73" s="55">
        <f t="shared" si="84"/>
        <v>0</v>
      </c>
      <c r="AJ73" s="55">
        <f t="shared" si="8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8"/>
      <c r="C74" s="459"/>
      <c r="D74" s="610"/>
      <c r="E74" s="613"/>
      <c r="F74" s="613"/>
      <c r="G74" s="613"/>
      <c r="H74" s="613"/>
      <c r="I74" s="613"/>
      <c r="J74" s="487"/>
      <c r="K74" s="490"/>
      <c r="L74" s="673"/>
      <c r="M74" s="674"/>
      <c r="N74" s="666"/>
      <c r="O74" s="667"/>
      <c r="P74" s="670"/>
      <c r="Q74" s="672"/>
      <c r="R74" s="405"/>
      <c r="S74" s="44"/>
      <c r="T74" s="262"/>
      <c r="U74" s="262"/>
      <c r="V74" s="262"/>
      <c r="W74" s="44"/>
      <c r="X74" s="36"/>
      <c r="Y74" s="36"/>
      <c r="Z74" s="36"/>
      <c r="AA74" s="36"/>
      <c r="AB74" s="405"/>
      <c r="AC74" s="528"/>
      <c r="AD74" s="56">
        <f t="shared" si="85"/>
        <v>0</v>
      </c>
      <c r="AE74" s="56">
        <f t="shared" si="85"/>
        <v>0</v>
      </c>
      <c r="AF74" s="56">
        <f t="shared" si="85"/>
        <v>0</v>
      </c>
      <c r="AG74" s="56">
        <f t="shared" si="84"/>
        <v>0</v>
      </c>
      <c r="AH74" s="56">
        <f t="shared" si="84"/>
        <v>0</v>
      </c>
      <c r="AI74" s="56">
        <f t="shared" si="84"/>
        <v>0</v>
      </c>
      <c r="AJ74" s="56">
        <f t="shared" si="8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8"/>
      <c r="C75" s="459"/>
      <c r="D75" s="608"/>
      <c r="E75" s="611"/>
      <c r="F75" s="611"/>
      <c r="G75" s="611"/>
      <c r="H75" s="611"/>
      <c r="I75" s="611"/>
      <c r="J75" s="485">
        <v>621</v>
      </c>
      <c r="K75" s="488" t="str">
        <f>+Metas!K712</f>
        <v>Dependencias con procesos y procedimientos actualizados</v>
      </c>
      <c r="L75" s="473"/>
      <c r="M75" s="476">
        <f t="shared" si="61"/>
        <v>0</v>
      </c>
      <c r="N75" s="479"/>
      <c r="O75" s="482"/>
      <c r="P75" s="520"/>
      <c r="Q75" s="523"/>
      <c r="R75" s="403">
        <f>+$J75</f>
        <v>621</v>
      </c>
      <c r="S75" s="253"/>
      <c r="T75" s="260"/>
      <c r="U75" s="260"/>
      <c r="V75" s="260"/>
      <c r="W75" s="42"/>
      <c r="X75" s="34"/>
      <c r="Y75" s="34"/>
      <c r="Z75" s="34"/>
      <c r="AA75" s="34"/>
      <c r="AB75" s="403">
        <f t="shared" ref="AB75" si="92">+$J75</f>
        <v>621</v>
      </c>
      <c r="AC75" s="526">
        <f t="shared" ref="AC75" si="93">+L75</f>
        <v>0</v>
      </c>
      <c r="AD75" s="54">
        <f t="shared" si="85"/>
        <v>0</v>
      </c>
      <c r="AE75" s="54">
        <f t="shared" si="85"/>
        <v>0</v>
      </c>
      <c r="AF75" s="54">
        <f t="shared" si="85"/>
        <v>0</v>
      </c>
      <c r="AG75" s="54">
        <f t="shared" si="84"/>
        <v>0</v>
      </c>
      <c r="AH75" s="54">
        <f t="shared" si="84"/>
        <v>0</v>
      </c>
      <c r="AI75" s="54">
        <f t="shared" si="84"/>
        <v>0</v>
      </c>
      <c r="AJ75" s="54">
        <f t="shared" si="84"/>
        <v>0</v>
      </c>
      <c r="AK75" s="403">
        <f t="shared" ref="AK75" si="94">+$J75</f>
        <v>621</v>
      </c>
      <c r="AL75" s="455">
        <f t="shared" si="65"/>
        <v>0</v>
      </c>
      <c r="AM75" s="48">
        <f t="shared" si="2"/>
        <v>0</v>
      </c>
      <c r="AN75" s="51"/>
      <c r="AO75" s="51"/>
      <c r="AP75" s="51"/>
      <c r="AQ75" s="51"/>
      <c r="AR75" s="51"/>
      <c r="AS75" s="51"/>
      <c r="AT75" s="403">
        <f t="shared" ref="AT75" si="95">+$J75</f>
        <v>621</v>
      </c>
      <c r="AU75" s="446">
        <f t="shared" si="67"/>
        <v>0</v>
      </c>
      <c r="AV75" s="48">
        <f t="shared" si="3"/>
        <v>0</v>
      </c>
      <c r="AW75" s="51"/>
      <c r="AX75" s="51"/>
      <c r="AY75" s="51"/>
      <c r="AZ75" s="51"/>
      <c r="BA75" s="51"/>
      <c r="BB75" s="51"/>
      <c r="BC75" s="403">
        <f t="shared" ref="BC75" si="96">+$J75</f>
        <v>621</v>
      </c>
      <c r="BD75" s="449">
        <f t="shared" si="69"/>
        <v>0</v>
      </c>
      <c r="BE75" s="48">
        <f t="shared" si="4"/>
        <v>0</v>
      </c>
      <c r="BF75" s="51"/>
      <c r="BG75" s="51"/>
      <c r="BH75" s="51"/>
      <c r="BI75" s="51"/>
      <c r="BJ75" s="51"/>
      <c r="BK75" s="51"/>
      <c r="BL75" s="403">
        <f t="shared" ref="BL75" si="97">+$J75</f>
        <v>621</v>
      </c>
      <c r="BM75" s="452">
        <f t="shared" si="7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8"/>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85"/>
        <v>0</v>
      </c>
      <c r="AE76" s="55">
        <f t="shared" si="85"/>
        <v>0</v>
      </c>
      <c r="AF76" s="55">
        <f t="shared" si="85"/>
        <v>0</v>
      </c>
      <c r="AG76" s="55">
        <f t="shared" si="84"/>
        <v>0</v>
      </c>
      <c r="AH76" s="55">
        <f t="shared" si="84"/>
        <v>0</v>
      </c>
      <c r="AI76" s="55">
        <f t="shared" si="84"/>
        <v>0</v>
      </c>
      <c r="AJ76" s="55">
        <f t="shared" si="84"/>
        <v>0</v>
      </c>
      <c r="AK76" s="404"/>
      <c r="AL76" s="456"/>
      <c r="AM76" s="49">
        <f t="shared" ref="AM76:AM139" si="98">SUM(AN76:AS76)</f>
        <v>0</v>
      </c>
      <c r="AN76" s="52"/>
      <c r="AO76" s="52"/>
      <c r="AP76" s="52"/>
      <c r="AQ76" s="52"/>
      <c r="AR76" s="52"/>
      <c r="AS76" s="52"/>
      <c r="AT76" s="404"/>
      <c r="AU76" s="447"/>
      <c r="AV76" s="49">
        <f t="shared" ref="AV76:AV139" si="99">SUM(AW76:BB76)</f>
        <v>0</v>
      </c>
      <c r="AW76" s="52"/>
      <c r="AX76" s="52"/>
      <c r="AY76" s="52"/>
      <c r="AZ76" s="52"/>
      <c r="BA76" s="52"/>
      <c r="BB76" s="52"/>
      <c r="BC76" s="404"/>
      <c r="BD76" s="450"/>
      <c r="BE76" s="49">
        <f t="shared" ref="BE76:BE139" si="100">SUM(BF76:BK76)</f>
        <v>0</v>
      </c>
      <c r="BF76" s="52"/>
      <c r="BG76" s="52"/>
      <c r="BH76" s="52"/>
      <c r="BI76" s="52"/>
      <c r="BJ76" s="52"/>
      <c r="BK76" s="52"/>
      <c r="BL76" s="404"/>
      <c r="BM76" s="453"/>
      <c r="BN76" s="49">
        <f t="shared" ref="BN76:BN139" si="101">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8"/>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85"/>
        <v>0</v>
      </c>
      <c r="AE77" s="55">
        <f t="shared" si="85"/>
        <v>0</v>
      </c>
      <c r="AF77" s="55">
        <f t="shared" si="85"/>
        <v>0</v>
      </c>
      <c r="AG77" s="55">
        <f t="shared" si="84"/>
        <v>0</v>
      </c>
      <c r="AH77" s="55">
        <f t="shared" si="84"/>
        <v>0</v>
      </c>
      <c r="AI77" s="55">
        <f t="shared" si="84"/>
        <v>0</v>
      </c>
      <c r="AJ77" s="55">
        <f t="shared" si="84"/>
        <v>0</v>
      </c>
      <c r="AK77" s="404"/>
      <c r="AL77" s="456"/>
      <c r="AM77" s="49">
        <f t="shared" si="98"/>
        <v>0</v>
      </c>
      <c r="AN77" s="52"/>
      <c r="AO77" s="52"/>
      <c r="AP77" s="52"/>
      <c r="AQ77" s="52"/>
      <c r="AR77" s="52"/>
      <c r="AS77" s="52"/>
      <c r="AT77" s="404"/>
      <c r="AU77" s="447"/>
      <c r="AV77" s="49">
        <f t="shared" si="99"/>
        <v>0</v>
      </c>
      <c r="AW77" s="52"/>
      <c r="AX77" s="52"/>
      <c r="AY77" s="52"/>
      <c r="AZ77" s="52"/>
      <c r="BA77" s="52"/>
      <c r="BB77" s="52"/>
      <c r="BC77" s="404"/>
      <c r="BD77" s="450"/>
      <c r="BE77" s="49">
        <f t="shared" si="100"/>
        <v>0</v>
      </c>
      <c r="BF77" s="52"/>
      <c r="BG77" s="52"/>
      <c r="BH77" s="52"/>
      <c r="BI77" s="52"/>
      <c r="BJ77" s="52"/>
      <c r="BK77" s="52"/>
      <c r="BL77" s="404"/>
      <c r="BM77" s="453"/>
      <c r="BN77" s="49">
        <f t="shared" si="101"/>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8"/>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85"/>
        <v>0</v>
      </c>
      <c r="AE78" s="56">
        <f t="shared" si="85"/>
        <v>0</v>
      </c>
      <c r="AF78" s="56">
        <f t="shared" si="85"/>
        <v>0</v>
      </c>
      <c r="AG78" s="56">
        <f t="shared" si="84"/>
        <v>0</v>
      </c>
      <c r="AH78" s="56">
        <f t="shared" si="84"/>
        <v>0</v>
      </c>
      <c r="AI78" s="56">
        <f t="shared" si="84"/>
        <v>0</v>
      </c>
      <c r="AJ78" s="56">
        <f t="shared" si="84"/>
        <v>0</v>
      </c>
      <c r="AK78" s="405"/>
      <c r="AL78" s="457"/>
      <c r="AM78" s="50">
        <f t="shared" si="98"/>
        <v>0</v>
      </c>
      <c r="AN78" s="53"/>
      <c r="AO78" s="53"/>
      <c r="AP78" s="53"/>
      <c r="AQ78" s="53"/>
      <c r="AR78" s="53"/>
      <c r="AS78" s="53"/>
      <c r="AT78" s="405"/>
      <c r="AU78" s="448"/>
      <c r="AV78" s="50">
        <f t="shared" si="99"/>
        <v>0</v>
      </c>
      <c r="AW78" s="53"/>
      <c r="AX78" s="53"/>
      <c r="AY78" s="53"/>
      <c r="AZ78" s="53"/>
      <c r="BA78" s="53"/>
      <c r="BB78" s="53"/>
      <c r="BC78" s="405"/>
      <c r="BD78" s="451"/>
      <c r="BE78" s="50">
        <f t="shared" si="100"/>
        <v>0</v>
      </c>
      <c r="BF78" s="53"/>
      <c r="BG78" s="53"/>
      <c r="BH78" s="53"/>
      <c r="BI78" s="53"/>
      <c r="BJ78" s="53"/>
      <c r="BK78" s="53"/>
      <c r="BL78" s="405"/>
      <c r="BM78" s="454"/>
      <c r="BN78" s="50">
        <f t="shared" si="101"/>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8"/>
      <c r="C79" s="459"/>
      <c r="D79" s="608"/>
      <c r="E79" s="611"/>
      <c r="F79" s="611"/>
      <c r="G79" s="611"/>
      <c r="H79" s="611"/>
      <c r="I79" s="611"/>
      <c r="J79" s="485">
        <v>622</v>
      </c>
      <c r="K79" s="488" t="str">
        <f>+Metas!K713</f>
        <v xml:space="preserve">Programa de mantenimiento de infraestructura implementado. </v>
      </c>
      <c r="L79" s="473"/>
      <c r="M79" s="476">
        <f t="shared" si="61"/>
        <v>0</v>
      </c>
      <c r="N79" s="479"/>
      <c r="O79" s="482"/>
      <c r="P79" s="520"/>
      <c r="Q79" s="523"/>
      <c r="R79" s="403">
        <f>+$J79</f>
        <v>622</v>
      </c>
      <c r="S79" s="253"/>
      <c r="T79" s="260"/>
      <c r="U79" s="260"/>
      <c r="V79" s="260"/>
      <c r="W79" s="42"/>
      <c r="X79" s="34"/>
      <c r="Y79" s="34"/>
      <c r="Z79" s="34"/>
      <c r="AA79" s="34"/>
      <c r="AB79" s="403">
        <f t="shared" ref="AB79" si="102">+$J79</f>
        <v>622</v>
      </c>
      <c r="AC79" s="526">
        <f t="shared" ref="AC79" si="103">+L79</f>
        <v>0</v>
      </c>
      <c r="AD79" s="54">
        <f t="shared" si="85"/>
        <v>0</v>
      </c>
      <c r="AE79" s="54">
        <f t="shared" si="85"/>
        <v>0</v>
      </c>
      <c r="AF79" s="54">
        <f t="shared" si="85"/>
        <v>0</v>
      </c>
      <c r="AG79" s="54">
        <f t="shared" si="84"/>
        <v>0</v>
      </c>
      <c r="AH79" s="54">
        <f t="shared" si="84"/>
        <v>0</v>
      </c>
      <c r="AI79" s="54">
        <f t="shared" si="84"/>
        <v>0</v>
      </c>
      <c r="AJ79" s="54">
        <f t="shared" si="84"/>
        <v>0</v>
      </c>
      <c r="AK79" s="403">
        <f t="shared" ref="AK79" si="104">+$J79</f>
        <v>622</v>
      </c>
      <c r="AL79" s="455">
        <f t="shared" si="65"/>
        <v>0</v>
      </c>
      <c r="AM79" s="48">
        <f t="shared" si="98"/>
        <v>0</v>
      </c>
      <c r="AN79" s="51"/>
      <c r="AO79" s="51"/>
      <c r="AP79" s="51"/>
      <c r="AQ79" s="51"/>
      <c r="AR79" s="51"/>
      <c r="AS79" s="51"/>
      <c r="AT79" s="403">
        <f t="shared" ref="AT79" si="105">+$J79</f>
        <v>622</v>
      </c>
      <c r="AU79" s="446">
        <f t="shared" si="67"/>
        <v>0</v>
      </c>
      <c r="AV79" s="48">
        <f t="shared" si="99"/>
        <v>0</v>
      </c>
      <c r="AW79" s="51"/>
      <c r="AX79" s="51"/>
      <c r="AY79" s="51"/>
      <c r="AZ79" s="51"/>
      <c r="BA79" s="51"/>
      <c r="BB79" s="51"/>
      <c r="BC79" s="403">
        <f t="shared" ref="BC79" si="106">+$J79</f>
        <v>622</v>
      </c>
      <c r="BD79" s="449">
        <f t="shared" si="69"/>
        <v>0</v>
      </c>
      <c r="BE79" s="48">
        <f t="shared" si="100"/>
        <v>0</v>
      </c>
      <c r="BF79" s="51"/>
      <c r="BG79" s="51"/>
      <c r="BH79" s="51"/>
      <c r="BI79" s="51"/>
      <c r="BJ79" s="51"/>
      <c r="BK79" s="51"/>
      <c r="BL79" s="403">
        <f t="shared" ref="BL79" si="107">+$J79</f>
        <v>622</v>
      </c>
      <c r="BM79" s="452">
        <f t="shared" si="71"/>
        <v>0</v>
      </c>
      <c r="BN79" s="48">
        <f t="shared" si="101"/>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8"/>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85"/>
        <v>0</v>
      </c>
      <c r="AE80" s="55">
        <f t="shared" si="85"/>
        <v>0</v>
      </c>
      <c r="AF80" s="55">
        <f t="shared" si="85"/>
        <v>0</v>
      </c>
      <c r="AG80" s="55">
        <f t="shared" si="84"/>
        <v>0</v>
      </c>
      <c r="AH80" s="55">
        <f t="shared" si="84"/>
        <v>0</v>
      </c>
      <c r="AI80" s="55">
        <f t="shared" si="84"/>
        <v>0</v>
      </c>
      <c r="AJ80" s="55">
        <f t="shared" si="84"/>
        <v>0</v>
      </c>
      <c r="AK80" s="404"/>
      <c r="AL80" s="456"/>
      <c r="AM80" s="49">
        <f t="shared" si="98"/>
        <v>0</v>
      </c>
      <c r="AN80" s="52"/>
      <c r="AO80" s="52"/>
      <c r="AP80" s="52"/>
      <c r="AQ80" s="52"/>
      <c r="AR80" s="52"/>
      <c r="AS80" s="52"/>
      <c r="AT80" s="404"/>
      <c r="AU80" s="447"/>
      <c r="AV80" s="49">
        <f t="shared" si="99"/>
        <v>0</v>
      </c>
      <c r="AW80" s="52"/>
      <c r="AX80" s="52"/>
      <c r="AY80" s="52"/>
      <c r="AZ80" s="52"/>
      <c r="BA80" s="52"/>
      <c r="BB80" s="52"/>
      <c r="BC80" s="404"/>
      <c r="BD80" s="450"/>
      <c r="BE80" s="49">
        <f t="shared" si="100"/>
        <v>0</v>
      </c>
      <c r="BF80" s="52"/>
      <c r="BG80" s="52"/>
      <c r="BH80" s="52"/>
      <c r="BI80" s="52"/>
      <c r="BJ80" s="52"/>
      <c r="BK80" s="52"/>
      <c r="BL80" s="404"/>
      <c r="BM80" s="453"/>
      <c r="BN80" s="49">
        <f t="shared" si="101"/>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8"/>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85"/>
        <v>0</v>
      </c>
      <c r="AE81" s="55">
        <f t="shared" si="85"/>
        <v>0</v>
      </c>
      <c r="AF81" s="55">
        <f t="shared" si="85"/>
        <v>0</v>
      </c>
      <c r="AG81" s="55">
        <f t="shared" si="84"/>
        <v>0</v>
      </c>
      <c r="AH81" s="55">
        <f t="shared" si="84"/>
        <v>0</v>
      </c>
      <c r="AI81" s="55">
        <f t="shared" si="84"/>
        <v>0</v>
      </c>
      <c r="AJ81" s="55">
        <f t="shared" si="84"/>
        <v>0</v>
      </c>
      <c r="AK81" s="404"/>
      <c r="AL81" s="456"/>
      <c r="AM81" s="49">
        <f t="shared" si="98"/>
        <v>0</v>
      </c>
      <c r="AN81" s="52"/>
      <c r="AO81" s="52"/>
      <c r="AP81" s="52"/>
      <c r="AQ81" s="52"/>
      <c r="AR81" s="52"/>
      <c r="AS81" s="52"/>
      <c r="AT81" s="404"/>
      <c r="AU81" s="447"/>
      <c r="AV81" s="49">
        <f t="shared" si="99"/>
        <v>0</v>
      </c>
      <c r="AW81" s="52"/>
      <c r="AX81" s="52"/>
      <c r="AY81" s="52"/>
      <c r="AZ81" s="52"/>
      <c r="BA81" s="52"/>
      <c r="BB81" s="52"/>
      <c r="BC81" s="404"/>
      <c r="BD81" s="450"/>
      <c r="BE81" s="49">
        <f t="shared" si="100"/>
        <v>0</v>
      </c>
      <c r="BF81" s="52"/>
      <c r="BG81" s="52"/>
      <c r="BH81" s="52"/>
      <c r="BI81" s="52"/>
      <c r="BJ81" s="52"/>
      <c r="BK81" s="52"/>
      <c r="BL81" s="404"/>
      <c r="BM81" s="453"/>
      <c r="BN81" s="49">
        <f t="shared" si="101"/>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8"/>
      <c r="C82" s="460"/>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85"/>
        <v>0</v>
      </c>
      <c r="AE82" s="56">
        <f t="shared" si="85"/>
        <v>0</v>
      </c>
      <c r="AF82" s="56">
        <f t="shared" si="85"/>
        <v>0</v>
      </c>
      <c r="AG82" s="56">
        <f t="shared" si="84"/>
        <v>0</v>
      </c>
      <c r="AH82" s="56">
        <f t="shared" si="84"/>
        <v>0</v>
      </c>
      <c r="AI82" s="56">
        <f t="shared" si="84"/>
        <v>0</v>
      </c>
      <c r="AJ82" s="56">
        <f t="shared" si="84"/>
        <v>0</v>
      </c>
      <c r="AK82" s="405"/>
      <c r="AL82" s="457"/>
      <c r="AM82" s="50">
        <f t="shared" si="98"/>
        <v>0</v>
      </c>
      <c r="AN82" s="53"/>
      <c r="AO82" s="53"/>
      <c r="AP82" s="53"/>
      <c r="AQ82" s="53"/>
      <c r="AR82" s="53"/>
      <c r="AS82" s="53"/>
      <c r="AT82" s="405"/>
      <c r="AU82" s="448"/>
      <c r="AV82" s="50">
        <f t="shared" si="99"/>
        <v>0</v>
      </c>
      <c r="AW82" s="53"/>
      <c r="AX82" s="53"/>
      <c r="AY82" s="53"/>
      <c r="AZ82" s="53"/>
      <c r="BA82" s="53"/>
      <c r="BB82" s="53"/>
      <c r="BC82" s="405"/>
      <c r="BD82" s="451"/>
      <c r="BE82" s="50">
        <f t="shared" si="100"/>
        <v>0</v>
      </c>
      <c r="BF82" s="53"/>
      <c r="BG82" s="53"/>
      <c r="BH82" s="53"/>
      <c r="BI82" s="53"/>
      <c r="BJ82" s="53"/>
      <c r="BK82" s="53"/>
      <c r="BL82" s="405"/>
      <c r="BM82" s="454"/>
      <c r="BN82" s="50">
        <f t="shared" si="101"/>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8"/>
      <c r="C83" s="458" t="s">
        <v>980</v>
      </c>
      <c r="D83" s="608"/>
      <c r="E83" s="611"/>
      <c r="F83" s="611"/>
      <c r="G83" s="611"/>
      <c r="H83" s="611"/>
      <c r="I83" s="611"/>
      <c r="J83" s="485">
        <v>623</v>
      </c>
      <c r="K83" s="488" t="str">
        <f>+Metas!K714</f>
        <v>Manual de contratación actualizado</v>
      </c>
      <c r="L83" s="473"/>
      <c r="M83" s="476">
        <f>SUM(N83:Q83)</f>
        <v>0</v>
      </c>
      <c r="N83" s="479"/>
      <c r="O83" s="482"/>
      <c r="P83" s="520"/>
      <c r="Q83" s="523"/>
      <c r="R83" s="403">
        <f>+$J83</f>
        <v>623</v>
      </c>
      <c r="S83" s="253"/>
      <c r="T83" s="260"/>
      <c r="U83" s="260"/>
      <c r="V83" s="260"/>
      <c r="W83" s="42"/>
      <c r="X83" s="34"/>
      <c r="Y83" s="34"/>
      <c r="Z83" s="34"/>
      <c r="AA83" s="34"/>
      <c r="AB83" s="403">
        <f t="shared" ref="AB83" si="108">+$J83</f>
        <v>623</v>
      </c>
      <c r="AC83" s="526">
        <f t="shared" ref="AC83" si="109">+L83</f>
        <v>0</v>
      </c>
      <c r="AD83" s="54">
        <f t="shared" si="85"/>
        <v>0</v>
      </c>
      <c r="AE83" s="54">
        <f t="shared" si="85"/>
        <v>0</v>
      </c>
      <c r="AF83" s="54">
        <f t="shared" si="85"/>
        <v>0</v>
      </c>
      <c r="AG83" s="54">
        <f t="shared" si="84"/>
        <v>0</v>
      </c>
      <c r="AH83" s="54">
        <f t="shared" si="84"/>
        <v>0</v>
      </c>
      <c r="AI83" s="54">
        <f t="shared" si="84"/>
        <v>0</v>
      </c>
      <c r="AJ83" s="54">
        <f t="shared" si="84"/>
        <v>0</v>
      </c>
      <c r="AK83" s="403">
        <f t="shared" ref="AK83" si="110">+$J83</f>
        <v>623</v>
      </c>
      <c r="AL83" s="455">
        <f>+N83</f>
        <v>0</v>
      </c>
      <c r="AM83" s="48">
        <f t="shared" si="98"/>
        <v>0</v>
      </c>
      <c r="AN83" s="51"/>
      <c r="AO83" s="51"/>
      <c r="AP83" s="51"/>
      <c r="AQ83" s="51"/>
      <c r="AR83" s="51"/>
      <c r="AS83" s="51"/>
      <c r="AT83" s="403">
        <f t="shared" ref="AT83" si="111">+$J83</f>
        <v>623</v>
      </c>
      <c r="AU83" s="446">
        <f>+O83</f>
        <v>0</v>
      </c>
      <c r="AV83" s="48">
        <f t="shared" si="99"/>
        <v>0</v>
      </c>
      <c r="AW83" s="51"/>
      <c r="AX83" s="51"/>
      <c r="AY83" s="51"/>
      <c r="AZ83" s="51"/>
      <c r="BA83" s="51"/>
      <c r="BB83" s="51"/>
      <c r="BC83" s="403">
        <f t="shared" ref="BC83" si="112">+$J83</f>
        <v>623</v>
      </c>
      <c r="BD83" s="449">
        <f>+P83</f>
        <v>0</v>
      </c>
      <c r="BE83" s="48">
        <f t="shared" si="100"/>
        <v>0</v>
      </c>
      <c r="BF83" s="51"/>
      <c r="BG83" s="51"/>
      <c r="BH83" s="51"/>
      <c r="BI83" s="51"/>
      <c r="BJ83" s="51"/>
      <c r="BK83" s="51"/>
      <c r="BL83" s="403">
        <f t="shared" ref="BL83" si="113">+$J83</f>
        <v>623</v>
      </c>
      <c r="BM83" s="452">
        <f>+Q83</f>
        <v>0</v>
      </c>
      <c r="BN83" s="48">
        <f t="shared" si="101"/>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8"/>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85"/>
        <v>0</v>
      </c>
      <c r="AE84" s="55">
        <f t="shared" si="85"/>
        <v>0</v>
      </c>
      <c r="AF84" s="55">
        <f t="shared" si="85"/>
        <v>0</v>
      </c>
      <c r="AG84" s="55">
        <f t="shared" si="84"/>
        <v>0</v>
      </c>
      <c r="AH84" s="55">
        <f t="shared" si="84"/>
        <v>0</v>
      </c>
      <c r="AI84" s="55">
        <f t="shared" si="84"/>
        <v>0</v>
      </c>
      <c r="AJ84" s="55">
        <f t="shared" si="84"/>
        <v>0</v>
      </c>
      <c r="AK84" s="404"/>
      <c r="AL84" s="456"/>
      <c r="AM84" s="49">
        <f t="shared" si="98"/>
        <v>0</v>
      </c>
      <c r="AN84" s="52"/>
      <c r="AO84" s="52"/>
      <c r="AP84" s="52"/>
      <c r="AQ84" s="52"/>
      <c r="AR84" s="52"/>
      <c r="AS84" s="52"/>
      <c r="AT84" s="404"/>
      <c r="AU84" s="447"/>
      <c r="AV84" s="49">
        <f t="shared" si="99"/>
        <v>0</v>
      </c>
      <c r="AW84" s="52"/>
      <c r="AX84" s="52"/>
      <c r="AY84" s="52"/>
      <c r="AZ84" s="52"/>
      <c r="BA84" s="52"/>
      <c r="BB84" s="52"/>
      <c r="BC84" s="404"/>
      <c r="BD84" s="450"/>
      <c r="BE84" s="49">
        <f t="shared" si="100"/>
        <v>0</v>
      </c>
      <c r="BF84" s="52"/>
      <c r="BG84" s="52"/>
      <c r="BH84" s="52"/>
      <c r="BI84" s="52"/>
      <c r="BJ84" s="52"/>
      <c r="BK84" s="52"/>
      <c r="BL84" s="404"/>
      <c r="BM84" s="453"/>
      <c r="BN84" s="49">
        <f t="shared" si="101"/>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8"/>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85"/>
        <v>0</v>
      </c>
      <c r="AE85" s="55">
        <f t="shared" si="85"/>
        <v>0</v>
      </c>
      <c r="AF85" s="55">
        <f t="shared" si="85"/>
        <v>0</v>
      </c>
      <c r="AG85" s="55">
        <f t="shared" si="84"/>
        <v>0</v>
      </c>
      <c r="AH85" s="55">
        <f t="shared" si="84"/>
        <v>0</v>
      </c>
      <c r="AI85" s="55">
        <f t="shared" si="84"/>
        <v>0</v>
      </c>
      <c r="AJ85" s="55">
        <f t="shared" si="84"/>
        <v>0</v>
      </c>
      <c r="AK85" s="404"/>
      <c r="AL85" s="456"/>
      <c r="AM85" s="49">
        <f t="shared" si="98"/>
        <v>0</v>
      </c>
      <c r="AN85" s="52"/>
      <c r="AO85" s="52"/>
      <c r="AP85" s="52"/>
      <c r="AQ85" s="52"/>
      <c r="AR85" s="52"/>
      <c r="AS85" s="52"/>
      <c r="AT85" s="404"/>
      <c r="AU85" s="447"/>
      <c r="AV85" s="49">
        <f t="shared" si="99"/>
        <v>0</v>
      </c>
      <c r="AW85" s="52"/>
      <c r="AX85" s="52"/>
      <c r="AY85" s="52"/>
      <c r="AZ85" s="52"/>
      <c r="BA85" s="52"/>
      <c r="BB85" s="52"/>
      <c r="BC85" s="404"/>
      <c r="BD85" s="450"/>
      <c r="BE85" s="49">
        <f t="shared" si="100"/>
        <v>0</v>
      </c>
      <c r="BF85" s="52"/>
      <c r="BG85" s="52"/>
      <c r="BH85" s="52"/>
      <c r="BI85" s="52"/>
      <c r="BJ85" s="52"/>
      <c r="BK85" s="52"/>
      <c r="BL85" s="404"/>
      <c r="BM85" s="453"/>
      <c r="BN85" s="49">
        <f t="shared" si="101"/>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8"/>
      <c r="C86" s="459"/>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85"/>
        <v>0</v>
      </c>
      <c r="AE86" s="56">
        <f t="shared" si="85"/>
        <v>0</v>
      </c>
      <c r="AF86" s="56">
        <f t="shared" si="85"/>
        <v>0</v>
      </c>
      <c r="AG86" s="56">
        <f t="shared" si="84"/>
        <v>0</v>
      </c>
      <c r="AH86" s="56">
        <f t="shared" si="84"/>
        <v>0</v>
      </c>
      <c r="AI86" s="56">
        <f t="shared" si="84"/>
        <v>0</v>
      </c>
      <c r="AJ86" s="56">
        <f t="shared" si="84"/>
        <v>0</v>
      </c>
      <c r="AK86" s="405"/>
      <c r="AL86" s="457"/>
      <c r="AM86" s="50">
        <f t="shared" si="98"/>
        <v>0</v>
      </c>
      <c r="AN86" s="53"/>
      <c r="AO86" s="53"/>
      <c r="AP86" s="53"/>
      <c r="AQ86" s="53"/>
      <c r="AR86" s="53"/>
      <c r="AS86" s="53"/>
      <c r="AT86" s="405"/>
      <c r="AU86" s="448"/>
      <c r="AV86" s="50">
        <f t="shared" si="99"/>
        <v>0</v>
      </c>
      <c r="AW86" s="53"/>
      <c r="AX86" s="53"/>
      <c r="AY86" s="53"/>
      <c r="AZ86" s="53"/>
      <c r="BA86" s="53"/>
      <c r="BB86" s="53"/>
      <c r="BC86" s="405"/>
      <c r="BD86" s="451"/>
      <c r="BE86" s="50">
        <f t="shared" si="100"/>
        <v>0</v>
      </c>
      <c r="BF86" s="53"/>
      <c r="BG86" s="53"/>
      <c r="BH86" s="53"/>
      <c r="BI86" s="53"/>
      <c r="BJ86" s="53"/>
      <c r="BK86" s="53"/>
      <c r="BL86" s="405"/>
      <c r="BM86" s="454"/>
      <c r="BN86" s="50">
        <f t="shared" si="101"/>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8"/>
      <c r="C87" s="459"/>
      <c r="D87" s="608"/>
      <c r="E87" s="611"/>
      <c r="F87" s="611"/>
      <c r="G87" s="611"/>
      <c r="H87" s="611"/>
      <c r="I87" s="611"/>
      <c r="J87" s="485">
        <v>624</v>
      </c>
      <c r="K87" s="488" t="str">
        <f>+Metas!K715</f>
        <v>Cumplimiento del eje transversal del Plan Anticorrupción</v>
      </c>
      <c r="L87" s="662"/>
      <c r="M87" s="648">
        <f>SUM(N87:Q87)</f>
        <v>0</v>
      </c>
      <c r="N87" s="650"/>
      <c r="O87" s="664"/>
      <c r="P87" s="668"/>
      <c r="Q87" s="640"/>
      <c r="R87" s="403">
        <f>+$J87</f>
        <v>624</v>
      </c>
      <c r="S87" s="253"/>
      <c r="T87" s="260"/>
      <c r="U87" s="260"/>
      <c r="V87" s="260"/>
      <c r="W87" s="42"/>
      <c r="X87" s="34"/>
      <c r="Y87" s="34"/>
      <c r="Z87" s="34"/>
      <c r="AA87" s="34"/>
      <c r="AB87" s="403">
        <f t="shared" ref="AB87" si="114">+$J87</f>
        <v>624</v>
      </c>
      <c r="AC87" s="526">
        <f t="shared" ref="AC87" si="115">+L87</f>
        <v>0</v>
      </c>
      <c r="AD87" s="54">
        <f t="shared" si="85"/>
        <v>0</v>
      </c>
      <c r="AE87" s="54">
        <f t="shared" si="85"/>
        <v>0</v>
      </c>
      <c r="AF87" s="54">
        <f t="shared" si="85"/>
        <v>0</v>
      </c>
      <c r="AG87" s="54">
        <f t="shared" si="84"/>
        <v>0</v>
      </c>
      <c r="AH87" s="54">
        <f t="shared" si="84"/>
        <v>0</v>
      </c>
      <c r="AI87" s="54">
        <f t="shared" si="84"/>
        <v>0</v>
      </c>
      <c r="AJ87" s="54">
        <f t="shared" si="84"/>
        <v>0</v>
      </c>
      <c r="AK87" s="403">
        <f t="shared" ref="AK87" si="116">+$J87</f>
        <v>624</v>
      </c>
      <c r="AL87" s="455">
        <f>+N87</f>
        <v>0</v>
      </c>
      <c r="AM87" s="48">
        <f t="shared" si="98"/>
        <v>0</v>
      </c>
      <c r="AN87" s="51"/>
      <c r="AO87" s="51"/>
      <c r="AP87" s="51"/>
      <c r="AQ87" s="51"/>
      <c r="AR87" s="51"/>
      <c r="AS87" s="51"/>
      <c r="AT87" s="403">
        <f t="shared" ref="AT87" si="117">+$J87</f>
        <v>624</v>
      </c>
      <c r="AU87" s="446">
        <f>+O87</f>
        <v>0</v>
      </c>
      <c r="AV87" s="48">
        <f t="shared" si="99"/>
        <v>0</v>
      </c>
      <c r="AW87" s="51"/>
      <c r="AX87" s="51"/>
      <c r="AY87" s="51"/>
      <c r="AZ87" s="51"/>
      <c r="BA87" s="51"/>
      <c r="BB87" s="51"/>
      <c r="BC87" s="403">
        <f t="shared" ref="BC87" si="118">+$J87</f>
        <v>624</v>
      </c>
      <c r="BD87" s="449">
        <f>+P87</f>
        <v>0</v>
      </c>
      <c r="BE87" s="48">
        <f t="shared" si="100"/>
        <v>0</v>
      </c>
      <c r="BF87" s="51"/>
      <c r="BG87" s="51"/>
      <c r="BH87" s="51"/>
      <c r="BI87" s="51"/>
      <c r="BJ87" s="51"/>
      <c r="BK87" s="51"/>
      <c r="BL87" s="403">
        <f t="shared" ref="BL87" si="119">+$J87</f>
        <v>624</v>
      </c>
      <c r="BM87" s="452">
        <f>+Q87</f>
        <v>0</v>
      </c>
      <c r="BN87" s="48">
        <f t="shared" si="101"/>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8"/>
      <c r="C88" s="459"/>
      <c r="D88" s="609"/>
      <c r="E88" s="612"/>
      <c r="F88" s="612"/>
      <c r="G88" s="612"/>
      <c r="H88" s="612"/>
      <c r="I88" s="612"/>
      <c r="J88" s="486"/>
      <c r="K88" s="489"/>
      <c r="L88" s="663"/>
      <c r="M88" s="649"/>
      <c r="N88" s="651"/>
      <c r="O88" s="665"/>
      <c r="P88" s="669"/>
      <c r="Q88" s="671"/>
      <c r="R88" s="404"/>
      <c r="S88" s="43"/>
      <c r="T88" s="261"/>
      <c r="U88" s="261"/>
      <c r="V88" s="261"/>
      <c r="W88" s="43"/>
      <c r="X88" s="35"/>
      <c r="Y88" s="35"/>
      <c r="Z88" s="35"/>
      <c r="AA88" s="35"/>
      <c r="AB88" s="404"/>
      <c r="AC88" s="527"/>
      <c r="AD88" s="55">
        <f t="shared" si="85"/>
        <v>0</v>
      </c>
      <c r="AE88" s="55">
        <f t="shared" si="85"/>
        <v>0</v>
      </c>
      <c r="AF88" s="55">
        <f t="shared" si="85"/>
        <v>0</v>
      </c>
      <c r="AG88" s="55">
        <f t="shared" si="84"/>
        <v>0</v>
      </c>
      <c r="AH88" s="55">
        <f t="shared" si="84"/>
        <v>0</v>
      </c>
      <c r="AI88" s="55">
        <f t="shared" si="84"/>
        <v>0</v>
      </c>
      <c r="AJ88" s="55">
        <f t="shared" si="84"/>
        <v>0</v>
      </c>
      <c r="AK88" s="404"/>
      <c r="AL88" s="456"/>
      <c r="AM88" s="49">
        <f t="shared" si="98"/>
        <v>0</v>
      </c>
      <c r="AN88" s="52"/>
      <c r="AO88" s="52"/>
      <c r="AP88" s="52"/>
      <c r="AQ88" s="52"/>
      <c r="AR88" s="52"/>
      <c r="AS88" s="52"/>
      <c r="AT88" s="404"/>
      <c r="AU88" s="447"/>
      <c r="AV88" s="49">
        <f t="shared" si="99"/>
        <v>0</v>
      </c>
      <c r="AW88" s="52"/>
      <c r="AX88" s="52"/>
      <c r="AY88" s="52"/>
      <c r="AZ88" s="52"/>
      <c r="BA88" s="52"/>
      <c r="BB88" s="52"/>
      <c r="BC88" s="404"/>
      <c r="BD88" s="450"/>
      <c r="BE88" s="49">
        <f t="shared" si="100"/>
        <v>0</v>
      </c>
      <c r="BF88" s="52"/>
      <c r="BG88" s="52"/>
      <c r="BH88" s="52"/>
      <c r="BI88" s="52"/>
      <c r="BJ88" s="52"/>
      <c r="BK88" s="52"/>
      <c r="BL88" s="404"/>
      <c r="BM88" s="453"/>
      <c r="BN88" s="49">
        <f t="shared" si="101"/>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8"/>
      <c r="C89" s="459"/>
      <c r="D89" s="609"/>
      <c r="E89" s="612"/>
      <c r="F89" s="612"/>
      <c r="G89" s="612"/>
      <c r="H89" s="612"/>
      <c r="I89" s="612"/>
      <c r="J89" s="486"/>
      <c r="K89" s="489"/>
      <c r="L89" s="663"/>
      <c r="M89" s="649"/>
      <c r="N89" s="651"/>
      <c r="O89" s="665"/>
      <c r="P89" s="669"/>
      <c r="Q89" s="671"/>
      <c r="R89" s="404"/>
      <c r="S89" s="43"/>
      <c r="T89" s="261"/>
      <c r="U89" s="261"/>
      <c r="V89" s="261"/>
      <c r="W89" s="43"/>
      <c r="X89" s="35"/>
      <c r="Y89" s="35"/>
      <c r="Z89" s="35"/>
      <c r="AA89" s="35"/>
      <c r="AB89" s="404"/>
      <c r="AC89" s="527"/>
      <c r="AD89" s="55">
        <f t="shared" si="85"/>
        <v>0</v>
      </c>
      <c r="AE89" s="55">
        <f t="shared" si="85"/>
        <v>0</v>
      </c>
      <c r="AF89" s="55">
        <f t="shared" si="85"/>
        <v>0</v>
      </c>
      <c r="AG89" s="55">
        <f t="shared" si="84"/>
        <v>0</v>
      </c>
      <c r="AH89" s="55">
        <f t="shared" si="84"/>
        <v>0</v>
      </c>
      <c r="AI89" s="55">
        <f t="shared" si="84"/>
        <v>0</v>
      </c>
      <c r="AJ89" s="55">
        <f t="shared" si="84"/>
        <v>0</v>
      </c>
      <c r="AK89" s="404"/>
      <c r="AL89" s="456"/>
      <c r="AM89" s="49">
        <f t="shared" si="98"/>
        <v>0</v>
      </c>
      <c r="AN89" s="52"/>
      <c r="AO89" s="52"/>
      <c r="AP89" s="52"/>
      <c r="AQ89" s="52"/>
      <c r="AR89" s="52"/>
      <c r="AS89" s="52"/>
      <c r="AT89" s="404"/>
      <c r="AU89" s="447"/>
      <c r="AV89" s="49">
        <f t="shared" si="99"/>
        <v>0</v>
      </c>
      <c r="AW89" s="52"/>
      <c r="AX89" s="52"/>
      <c r="AY89" s="52"/>
      <c r="AZ89" s="52"/>
      <c r="BA89" s="52"/>
      <c r="BB89" s="52"/>
      <c r="BC89" s="404"/>
      <c r="BD89" s="450"/>
      <c r="BE89" s="49">
        <f t="shared" si="100"/>
        <v>0</v>
      </c>
      <c r="BF89" s="52"/>
      <c r="BG89" s="52"/>
      <c r="BH89" s="52"/>
      <c r="BI89" s="52"/>
      <c r="BJ89" s="52"/>
      <c r="BK89" s="52"/>
      <c r="BL89" s="404"/>
      <c r="BM89" s="453"/>
      <c r="BN89" s="49">
        <f t="shared" si="101"/>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8"/>
      <c r="C90" s="459"/>
      <c r="D90" s="610"/>
      <c r="E90" s="613"/>
      <c r="F90" s="613"/>
      <c r="G90" s="613"/>
      <c r="H90" s="613"/>
      <c r="I90" s="613"/>
      <c r="J90" s="487"/>
      <c r="K90" s="490"/>
      <c r="L90" s="673"/>
      <c r="M90" s="674"/>
      <c r="N90" s="666"/>
      <c r="O90" s="667"/>
      <c r="P90" s="670"/>
      <c r="Q90" s="672"/>
      <c r="R90" s="405"/>
      <c r="S90" s="44"/>
      <c r="T90" s="262"/>
      <c r="U90" s="262"/>
      <c r="V90" s="262"/>
      <c r="W90" s="44"/>
      <c r="X90" s="36"/>
      <c r="Y90" s="36"/>
      <c r="Z90" s="36"/>
      <c r="AA90" s="36"/>
      <c r="AB90" s="405"/>
      <c r="AC90" s="528"/>
      <c r="AD90" s="56">
        <f t="shared" si="85"/>
        <v>0</v>
      </c>
      <c r="AE90" s="56">
        <f t="shared" si="85"/>
        <v>0</v>
      </c>
      <c r="AF90" s="56">
        <f t="shared" si="85"/>
        <v>0</v>
      </c>
      <c r="AG90" s="56">
        <f t="shared" si="84"/>
        <v>0</v>
      </c>
      <c r="AH90" s="56">
        <f t="shared" si="84"/>
        <v>0</v>
      </c>
      <c r="AI90" s="56">
        <f t="shared" si="84"/>
        <v>0</v>
      </c>
      <c r="AJ90" s="56">
        <f t="shared" si="84"/>
        <v>0</v>
      </c>
      <c r="AK90" s="405"/>
      <c r="AL90" s="457"/>
      <c r="AM90" s="50">
        <f t="shared" si="98"/>
        <v>0</v>
      </c>
      <c r="AN90" s="53"/>
      <c r="AO90" s="53"/>
      <c r="AP90" s="53"/>
      <c r="AQ90" s="53"/>
      <c r="AR90" s="53"/>
      <c r="AS90" s="53"/>
      <c r="AT90" s="405"/>
      <c r="AU90" s="448"/>
      <c r="AV90" s="50">
        <f t="shared" si="99"/>
        <v>0</v>
      </c>
      <c r="AW90" s="53"/>
      <c r="AX90" s="53"/>
      <c r="AY90" s="53"/>
      <c r="AZ90" s="53"/>
      <c r="BA90" s="53"/>
      <c r="BB90" s="53"/>
      <c r="BC90" s="405"/>
      <c r="BD90" s="451"/>
      <c r="BE90" s="50">
        <f t="shared" si="100"/>
        <v>0</v>
      </c>
      <c r="BF90" s="53"/>
      <c r="BG90" s="53"/>
      <c r="BH90" s="53"/>
      <c r="BI90" s="53"/>
      <c r="BJ90" s="53"/>
      <c r="BK90" s="53"/>
      <c r="BL90" s="405"/>
      <c r="BM90" s="454"/>
      <c r="BN90" s="50">
        <f t="shared" si="101"/>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8"/>
      <c r="C91" s="459"/>
      <c r="D91" s="608"/>
      <c r="E91" s="611"/>
      <c r="F91" s="611"/>
      <c r="G91" s="611"/>
      <c r="H91" s="611"/>
      <c r="I91" s="611"/>
      <c r="J91" s="485">
        <v>625</v>
      </c>
      <c r="K91" s="488" t="str">
        <f>+Metas!K716</f>
        <v>Canal Nuevo implementado para la difusión de la Gaceta</v>
      </c>
      <c r="L91" s="473"/>
      <c r="M91" s="476">
        <f>SUM(N91:Q91)</f>
        <v>0</v>
      </c>
      <c r="N91" s="479"/>
      <c r="O91" s="482"/>
      <c r="P91" s="520"/>
      <c r="Q91" s="523"/>
      <c r="R91" s="403">
        <f>+$J91</f>
        <v>625</v>
      </c>
      <c r="S91" s="253"/>
      <c r="T91" s="260"/>
      <c r="U91" s="260"/>
      <c r="V91" s="260"/>
      <c r="W91" s="42"/>
      <c r="X91" s="34"/>
      <c r="Y91" s="34"/>
      <c r="Z91" s="34"/>
      <c r="AA91" s="34"/>
      <c r="AB91" s="403">
        <f t="shared" ref="AB91" si="120">+$J91</f>
        <v>625</v>
      </c>
      <c r="AC91" s="526">
        <f t="shared" ref="AC91" si="121">+L91</f>
        <v>0</v>
      </c>
      <c r="AD91" s="54">
        <f t="shared" si="85"/>
        <v>0</v>
      </c>
      <c r="AE91" s="54">
        <f t="shared" si="85"/>
        <v>0</v>
      </c>
      <c r="AF91" s="54">
        <f t="shared" si="85"/>
        <v>0</v>
      </c>
      <c r="AG91" s="54">
        <f t="shared" si="84"/>
        <v>0</v>
      </c>
      <c r="AH91" s="54">
        <f t="shared" si="84"/>
        <v>0</v>
      </c>
      <c r="AI91" s="54">
        <f t="shared" si="84"/>
        <v>0</v>
      </c>
      <c r="AJ91" s="54">
        <f t="shared" si="84"/>
        <v>0</v>
      </c>
      <c r="AK91" s="403">
        <f t="shared" ref="AK91" si="122">+$J91</f>
        <v>625</v>
      </c>
      <c r="AL91" s="455">
        <f>+N91</f>
        <v>0</v>
      </c>
      <c r="AM91" s="48">
        <f t="shared" si="98"/>
        <v>0</v>
      </c>
      <c r="AN91" s="51"/>
      <c r="AO91" s="51"/>
      <c r="AP91" s="51"/>
      <c r="AQ91" s="51"/>
      <c r="AR91" s="51"/>
      <c r="AS91" s="51"/>
      <c r="AT91" s="403">
        <f t="shared" ref="AT91" si="123">+$J91</f>
        <v>625</v>
      </c>
      <c r="AU91" s="446">
        <f>+O91</f>
        <v>0</v>
      </c>
      <c r="AV91" s="48">
        <f t="shared" si="99"/>
        <v>0</v>
      </c>
      <c r="AW91" s="51"/>
      <c r="AX91" s="51"/>
      <c r="AY91" s="51"/>
      <c r="AZ91" s="51"/>
      <c r="BA91" s="51"/>
      <c r="BB91" s="51"/>
      <c r="BC91" s="403">
        <f t="shared" ref="BC91" si="124">+$J91</f>
        <v>625</v>
      </c>
      <c r="BD91" s="449">
        <f>+P91</f>
        <v>0</v>
      </c>
      <c r="BE91" s="48">
        <f t="shared" si="100"/>
        <v>0</v>
      </c>
      <c r="BF91" s="51"/>
      <c r="BG91" s="51"/>
      <c r="BH91" s="51"/>
      <c r="BI91" s="51"/>
      <c r="BJ91" s="51"/>
      <c r="BK91" s="51"/>
      <c r="BL91" s="403">
        <f t="shared" ref="BL91" si="125">+$J91</f>
        <v>625</v>
      </c>
      <c r="BM91" s="452">
        <f>+Q91</f>
        <v>0</v>
      </c>
      <c r="BN91" s="48">
        <f t="shared" si="101"/>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8"/>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85"/>
        <v>0</v>
      </c>
      <c r="AE92" s="55">
        <f t="shared" si="85"/>
        <v>0</v>
      </c>
      <c r="AF92" s="55">
        <f t="shared" si="85"/>
        <v>0</v>
      </c>
      <c r="AG92" s="55">
        <f t="shared" si="84"/>
        <v>0</v>
      </c>
      <c r="AH92" s="55">
        <f t="shared" si="84"/>
        <v>0</v>
      </c>
      <c r="AI92" s="55">
        <f t="shared" si="84"/>
        <v>0</v>
      </c>
      <c r="AJ92" s="55">
        <f t="shared" si="84"/>
        <v>0</v>
      </c>
      <c r="AK92" s="404"/>
      <c r="AL92" s="456"/>
      <c r="AM92" s="49">
        <f t="shared" si="98"/>
        <v>0</v>
      </c>
      <c r="AN92" s="52"/>
      <c r="AO92" s="52"/>
      <c r="AP92" s="52"/>
      <c r="AQ92" s="52"/>
      <c r="AR92" s="52"/>
      <c r="AS92" s="52"/>
      <c r="AT92" s="404"/>
      <c r="AU92" s="447"/>
      <c r="AV92" s="49">
        <f t="shared" si="99"/>
        <v>0</v>
      </c>
      <c r="AW92" s="52"/>
      <c r="AX92" s="52"/>
      <c r="AY92" s="52"/>
      <c r="AZ92" s="52"/>
      <c r="BA92" s="52"/>
      <c r="BB92" s="52"/>
      <c r="BC92" s="404"/>
      <c r="BD92" s="450"/>
      <c r="BE92" s="49">
        <f t="shared" si="100"/>
        <v>0</v>
      </c>
      <c r="BF92" s="52"/>
      <c r="BG92" s="52"/>
      <c r="BH92" s="52"/>
      <c r="BI92" s="52"/>
      <c r="BJ92" s="52"/>
      <c r="BK92" s="52"/>
      <c r="BL92" s="404"/>
      <c r="BM92" s="453"/>
      <c r="BN92" s="49">
        <f t="shared" si="101"/>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8"/>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85"/>
        <v>0</v>
      </c>
      <c r="AE93" s="55">
        <f t="shared" si="85"/>
        <v>0</v>
      </c>
      <c r="AF93" s="55">
        <f t="shared" si="85"/>
        <v>0</v>
      </c>
      <c r="AG93" s="55">
        <f t="shared" si="84"/>
        <v>0</v>
      </c>
      <c r="AH93" s="55">
        <f t="shared" si="84"/>
        <v>0</v>
      </c>
      <c r="AI93" s="55">
        <f t="shared" si="84"/>
        <v>0</v>
      </c>
      <c r="AJ93" s="55">
        <f t="shared" si="84"/>
        <v>0</v>
      </c>
      <c r="AK93" s="404"/>
      <c r="AL93" s="456"/>
      <c r="AM93" s="49">
        <f t="shared" si="98"/>
        <v>0</v>
      </c>
      <c r="AN93" s="52"/>
      <c r="AO93" s="52"/>
      <c r="AP93" s="52"/>
      <c r="AQ93" s="52"/>
      <c r="AR93" s="52"/>
      <c r="AS93" s="52"/>
      <c r="AT93" s="404"/>
      <c r="AU93" s="447"/>
      <c r="AV93" s="49">
        <f t="shared" si="99"/>
        <v>0</v>
      </c>
      <c r="AW93" s="52"/>
      <c r="AX93" s="52"/>
      <c r="AY93" s="52"/>
      <c r="AZ93" s="52"/>
      <c r="BA93" s="52"/>
      <c r="BB93" s="52"/>
      <c r="BC93" s="404"/>
      <c r="BD93" s="450"/>
      <c r="BE93" s="49">
        <f t="shared" si="100"/>
        <v>0</v>
      </c>
      <c r="BF93" s="52"/>
      <c r="BG93" s="52"/>
      <c r="BH93" s="52"/>
      <c r="BI93" s="52"/>
      <c r="BJ93" s="52"/>
      <c r="BK93" s="52"/>
      <c r="BL93" s="404"/>
      <c r="BM93" s="453"/>
      <c r="BN93" s="49">
        <f t="shared" si="101"/>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8"/>
      <c r="C94" s="459"/>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85"/>
        <v>0</v>
      </c>
      <c r="AE94" s="56">
        <f t="shared" si="85"/>
        <v>0</v>
      </c>
      <c r="AF94" s="56">
        <f t="shared" si="85"/>
        <v>0</v>
      </c>
      <c r="AG94" s="56">
        <f t="shared" si="84"/>
        <v>0</v>
      </c>
      <c r="AH94" s="56">
        <f t="shared" si="84"/>
        <v>0</v>
      </c>
      <c r="AI94" s="56">
        <f t="shared" si="84"/>
        <v>0</v>
      </c>
      <c r="AJ94" s="56">
        <f t="shared" si="84"/>
        <v>0</v>
      </c>
      <c r="AK94" s="405"/>
      <c r="AL94" s="457"/>
      <c r="AM94" s="50">
        <f t="shared" si="98"/>
        <v>0</v>
      </c>
      <c r="AN94" s="53"/>
      <c r="AO94" s="53"/>
      <c r="AP94" s="53"/>
      <c r="AQ94" s="53"/>
      <c r="AR94" s="53"/>
      <c r="AS94" s="53"/>
      <c r="AT94" s="405"/>
      <c r="AU94" s="448"/>
      <c r="AV94" s="50">
        <f t="shared" si="99"/>
        <v>0</v>
      </c>
      <c r="AW94" s="53"/>
      <c r="AX94" s="53"/>
      <c r="AY94" s="53"/>
      <c r="AZ94" s="53"/>
      <c r="BA94" s="53"/>
      <c r="BB94" s="53"/>
      <c r="BC94" s="405"/>
      <c r="BD94" s="451"/>
      <c r="BE94" s="50">
        <f t="shared" si="100"/>
        <v>0</v>
      </c>
      <c r="BF94" s="53"/>
      <c r="BG94" s="53"/>
      <c r="BH94" s="53"/>
      <c r="BI94" s="53"/>
      <c r="BJ94" s="53"/>
      <c r="BK94" s="53"/>
      <c r="BL94" s="405"/>
      <c r="BM94" s="454"/>
      <c r="BN94" s="50">
        <f t="shared" si="101"/>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8"/>
      <c r="C95" s="459"/>
      <c r="D95" s="608"/>
      <c r="E95" s="611"/>
      <c r="F95" s="611"/>
      <c r="G95" s="611"/>
      <c r="H95" s="611"/>
      <c r="I95" s="611"/>
      <c r="J95" s="485">
        <v>626</v>
      </c>
      <c r="K95" s="488" t="str">
        <f>+Metas!K717</f>
        <v>Implementado el SECOP II</v>
      </c>
      <c r="L95" s="662"/>
      <c r="M95" s="648">
        <f>SUM(N95:Q95)</f>
        <v>0</v>
      </c>
      <c r="N95" s="650"/>
      <c r="O95" s="664"/>
      <c r="P95" s="668"/>
      <c r="Q95" s="640"/>
      <c r="R95" s="403">
        <f>+$J95</f>
        <v>626</v>
      </c>
      <c r="S95" s="253"/>
      <c r="T95" s="260"/>
      <c r="U95" s="260"/>
      <c r="V95" s="260"/>
      <c r="W95" s="42"/>
      <c r="X95" s="34"/>
      <c r="Y95" s="34"/>
      <c r="Z95" s="34"/>
      <c r="AA95" s="34"/>
      <c r="AB95" s="403">
        <f t="shared" ref="AB95" si="126">+$J95</f>
        <v>626</v>
      </c>
      <c r="AC95" s="526">
        <f t="shared" ref="AC95" si="127">+L95</f>
        <v>0</v>
      </c>
      <c r="AD95" s="54">
        <f t="shared" si="85"/>
        <v>0</v>
      </c>
      <c r="AE95" s="54">
        <f t="shared" si="85"/>
        <v>0</v>
      </c>
      <c r="AF95" s="54">
        <f t="shared" si="85"/>
        <v>0</v>
      </c>
      <c r="AG95" s="54">
        <f t="shared" si="84"/>
        <v>0</v>
      </c>
      <c r="AH95" s="54">
        <f t="shared" si="84"/>
        <v>0</v>
      </c>
      <c r="AI95" s="54">
        <f t="shared" si="84"/>
        <v>0</v>
      </c>
      <c r="AJ95" s="54">
        <f t="shared" si="84"/>
        <v>0</v>
      </c>
      <c r="AK95" s="403">
        <f t="shared" ref="AK95" si="128">+$J95</f>
        <v>626</v>
      </c>
      <c r="AL95" s="455">
        <f>+N95</f>
        <v>0</v>
      </c>
      <c r="AM95" s="48">
        <f t="shared" si="98"/>
        <v>0</v>
      </c>
      <c r="AN95" s="51"/>
      <c r="AO95" s="51"/>
      <c r="AP95" s="51"/>
      <c r="AQ95" s="51"/>
      <c r="AR95" s="51"/>
      <c r="AS95" s="51"/>
      <c r="AT95" s="403">
        <f t="shared" ref="AT95" si="129">+$J95</f>
        <v>626</v>
      </c>
      <c r="AU95" s="446">
        <f>+O95</f>
        <v>0</v>
      </c>
      <c r="AV95" s="48">
        <f t="shared" si="99"/>
        <v>0</v>
      </c>
      <c r="AW95" s="51"/>
      <c r="AX95" s="51"/>
      <c r="AY95" s="51"/>
      <c r="AZ95" s="51"/>
      <c r="BA95" s="51"/>
      <c r="BB95" s="51"/>
      <c r="BC95" s="403">
        <f t="shared" ref="BC95" si="130">+$J95</f>
        <v>626</v>
      </c>
      <c r="BD95" s="449">
        <f>+P95</f>
        <v>0</v>
      </c>
      <c r="BE95" s="48">
        <f t="shared" si="100"/>
        <v>0</v>
      </c>
      <c r="BF95" s="51"/>
      <c r="BG95" s="51"/>
      <c r="BH95" s="51"/>
      <c r="BI95" s="51"/>
      <c r="BJ95" s="51"/>
      <c r="BK95" s="51"/>
      <c r="BL95" s="403">
        <f t="shared" ref="BL95" si="131">+$J95</f>
        <v>626</v>
      </c>
      <c r="BM95" s="452">
        <f>+Q95</f>
        <v>0</v>
      </c>
      <c r="BN95" s="48">
        <f t="shared" si="101"/>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8"/>
      <c r="C96" s="459"/>
      <c r="D96" s="609"/>
      <c r="E96" s="612"/>
      <c r="F96" s="612"/>
      <c r="G96" s="612"/>
      <c r="H96" s="612"/>
      <c r="I96" s="612"/>
      <c r="J96" s="486"/>
      <c r="K96" s="489"/>
      <c r="L96" s="663"/>
      <c r="M96" s="649"/>
      <c r="N96" s="651"/>
      <c r="O96" s="665"/>
      <c r="P96" s="669"/>
      <c r="Q96" s="671"/>
      <c r="R96" s="404"/>
      <c r="S96" s="43"/>
      <c r="T96" s="261"/>
      <c r="U96" s="261"/>
      <c r="V96" s="261"/>
      <c r="W96" s="43"/>
      <c r="X96" s="35"/>
      <c r="Y96" s="35"/>
      <c r="Z96" s="35"/>
      <c r="AA96" s="35"/>
      <c r="AB96" s="404"/>
      <c r="AC96" s="527"/>
      <c r="AD96" s="55">
        <f t="shared" si="85"/>
        <v>0</v>
      </c>
      <c r="AE96" s="55">
        <f t="shared" si="85"/>
        <v>0</v>
      </c>
      <c r="AF96" s="55">
        <f t="shared" si="85"/>
        <v>0</v>
      </c>
      <c r="AG96" s="55">
        <f t="shared" si="84"/>
        <v>0</v>
      </c>
      <c r="AH96" s="55">
        <f t="shared" si="84"/>
        <v>0</v>
      </c>
      <c r="AI96" s="55">
        <f t="shared" si="84"/>
        <v>0</v>
      </c>
      <c r="AJ96" s="55">
        <f t="shared" si="84"/>
        <v>0</v>
      </c>
      <c r="AK96" s="404"/>
      <c r="AL96" s="456"/>
      <c r="AM96" s="49">
        <f t="shared" si="98"/>
        <v>0</v>
      </c>
      <c r="AN96" s="52"/>
      <c r="AO96" s="52"/>
      <c r="AP96" s="52"/>
      <c r="AQ96" s="52"/>
      <c r="AR96" s="52"/>
      <c r="AS96" s="52"/>
      <c r="AT96" s="404"/>
      <c r="AU96" s="447"/>
      <c r="AV96" s="49">
        <f t="shared" si="99"/>
        <v>0</v>
      </c>
      <c r="AW96" s="52"/>
      <c r="AX96" s="52"/>
      <c r="AY96" s="52"/>
      <c r="AZ96" s="52"/>
      <c r="BA96" s="52"/>
      <c r="BB96" s="52"/>
      <c r="BC96" s="404"/>
      <c r="BD96" s="450"/>
      <c r="BE96" s="49">
        <f t="shared" si="100"/>
        <v>0</v>
      </c>
      <c r="BF96" s="52"/>
      <c r="BG96" s="52"/>
      <c r="BH96" s="52"/>
      <c r="BI96" s="52"/>
      <c r="BJ96" s="52"/>
      <c r="BK96" s="52"/>
      <c r="BL96" s="404"/>
      <c r="BM96" s="453"/>
      <c r="BN96" s="49">
        <f t="shared" si="101"/>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8"/>
      <c r="C97" s="459"/>
      <c r="D97" s="609"/>
      <c r="E97" s="612"/>
      <c r="F97" s="612"/>
      <c r="G97" s="612"/>
      <c r="H97" s="612"/>
      <c r="I97" s="612"/>
      <c r="J97" s="486"/>
      <c r="K97" s="489"/>
      <c r="L97" s="663"/>
      <c r="M97" s="649"/>
      <c r="N97" s="651"/>
      <c r="O97" s="665"/>
      <c r="P97" s="669"/>
      <c r="Q97" s="671"/>
      <c r="R97" s="404"/>
      <c r="S97" s="43"/>
      <c r="T97" s="261"/>
      <c r="U97" s="261"/>
      <c r="V97" s="261"/>
      <c r="W97" s="43"/>
      <c r="X97" s="35"/>
      <c r="Y97" s="35"/>
      <c r="Z97" s="35"/>
      <c r="AA97" s="35"/>
      <c r="AB97" s="404"/>
      <c r="AC97" s="527"/>
      <c r="AD97" s="55">
        <f t="shared" si="85"/>
        <v>0</v>
      </c>
      <c r="AE97" s="55">
        <f t="shared" si="85"/>
        <v>0</v>
      </c>
      <c r="AF97" s="55">
        <f t="shared" si="85"/>
        <v>0</v>
      </c>
      <c r="AG97" s="55">
        <f t="shared" si="84"/>
        <v>0</v>
      </c>
      <c r="AH97" s="55">
        <f t="shared" si="84"/>
        <v>0</v>
      </c>
      <c r="AI97" s="55">
        <f t="shared" si="84"/>
        <v>0</v>
      </c>
      <c r="AJ97" s="55">
        <f t="shared" si="84"/>
        <v>0</v>
      </c>
      <c r="AK97" s="404"/>
      <c r="AL97" s="456"/>
      <c r="AM97" s="49">
        <f t="shared" si="98"/>
        <v>0</v>
      </c>
      <c r="AN97" s="52"/>
      <c r="AO97" s="52"/>
      <c r="AP97" s="52"/>
      <c r="AQ97" s="52"/>
      <c r="AR97" s="52"/>
      <c r="AS97" s="52"/>
      <c r="AT97" s="404"/>
      <c r="AU97" s="447"/>
      <c r="AV97" s="49">
        <f t="shared" si="99"/>
        <v>0</v>
      </c>
      <c r="AW97" s="52"/>
      <c r="AX97" s="52"/>
      <c r="AY97" s="52"/>
      <c r="AZ97" s="52"/>
      <c r="BA97" s="52"/>
      <c r="BB97" s="52"/>
      <c r="BC97" s="404"/>
      <c r="BD97" s="450"/>
      <c r="BE97" s="49">
        <f t="shared" si="100"/>
        <v>0</v>
      </c>
      <c r="BF97" s="52"/>
      <c r="BG97" s="52"/>
      <c r="BH97" s="52"/>
      <c r="BI97" s="52"/>
      <c r="BJ97" s="52"/>
      <c r="BK97" s="52"/>
      <c r="BL97" s="404"/>
      <c r="BM97" s="453"/>
      <c r="BN97" s="49">
        <f t="shared" si="101"/>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8"/>
      <c r="C98" s="460"/>
      <c r="D98" s="610"/>
      <c r="E98" s="613"/>
      <c r="F98" s="613"/>
      <c r="G98" s="613"/>
      <c r="H98" s="613"/>
      <c r="I98" s="613"/>
      <c r="J98" s="487"/>
      <c r="K98" s="490"/>
      <c r="L98" s="673"/>
      <c r="M98" s="674"/>
      <c r="N98" s="666"/>
      <c r="O98" s="667"/>
      <c r="P98" s="670"/>
      <c r="Q98" s="672"/>
      <c r="R98" s="405"/>
      <c r="S98" s="44"/>
      <c r="T98" s="262"/>
      <c r="U98" s="262"/>
      <c r="V98" s="262"/>
      <c r="W98" s="44"/>
      <c r="X98" s="36"/>
      <c r="Y98" s="36"/>
      <c r="Z98" s="36"/>
      <c r="AA98" s="36"/>
      <c r="AB98" s="405"/>
      <c r="AC98" s="528"/>
      <c r="AD98" s="56">
        <f t="shared" si="85"/>
        <v>0</v>
      </c>
      <c r="AE98" s="56">
        <f t="shared" si="85"/>
        <v>0</v>
      </c>
      <c r="AF98" s="56">
        <f t="shared" si="85"/>
        <v>0</v>
      </c>
      <c r="AG98" s="56">
        <f t="shared" si="84"/>
        <v>0</v>
      </c>
      <c r="AH98" s="56">
        <f t="shared" si="84"/>
        <v>0</v>
      </c>
      <c r="AI98" s="56">
        <f t="shared" si="84"/>
        <v>0</v>
      </c>
      <c r="AJ98" s="56">
        <f t="shared" si="84"/>
        <v>0</v>
      </c>
      <c r="AK98" s="405"/>
      <c r="AL98" s="457"/>
      <c r="AM98" s="50">
        <f t="shared" si="98"/>
        <v>0</v>
      </c>
      <c r="AN98" s="53"/>
      <c r="AO98" s="53"/>
      <c r="AP98" s="53"/>
      <c r="AQ98" s="53"/>
      <c r="AR98" s="53"/>
      <c r="AS98" s="53"/>
      <c r="AT98" s="405"/>
      <c r="AU98" s="448"/>
      <c r="AV98" s="50">
        <f t="shared" si="99"/>
        <v>0</v>
      </c>
      <c r="AW98" s="53"/>
      <c r="AX98" s="53"/>
      <c r="AY98" s="53"/>
      <c r="AZ98" s="53"/>
      <c r="BA98" s="53"/>
      <c r="BB98" s="53"/>
      <c r="BC98" s="405"/>
      <c r="BD98" s="451"/>
      <c r="BE98" s="50">
        <f t="shared" si="100"/>
        <v>0</v>
      </c>
      <c r="BF98" s="53"/>
      <c r="BG98" s="53"/>
      <c r="BH98" s="53"/>
      <c r="BI98" s="53"/>
      <c r="BJ98" s="53"/>
      <c r="BK98" s="53"/>
      <c r="BL98" s="405"/>
      <c r="BM98" s="454"/>
      <c r="BN98" s="50">
        <f t="shared" si="101"/>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8"/>
      <c r="C99" s="458" t="s">
        <v>986</v>
      </c>
      <c r="D99" s="608"/>
      <c r="E99" s="611"/>
      <c r="F99" s="611"/>
      <c r="G99" s="611"/>
      <c r="H99" s="611"/>
      <c r="I99" s="611"/>
      <c r="J99" s="485">
        <v>627</v>
      </c>
      <c r="K99" s="488" t="str">
        <f>+Metas!K718</f>
        <v xml:space="preserve">Tramite de asignación de citas de pasaporte por medio electrónico implementado. </v>
      </c>
      <c r="L99" s="473"/>
      <c r="M99" s="476">
        <f>SUM(N99:Q99)</f>
        <v>0</v>
      </c>
      <c r="N99" s="479"/>
      <c r="O99" s="482"/>
      <c r="P99" s="520"/>
      <c r="Q99" s="523"/>
      <c r="R99" s="403">
        <f>+$J99</f>
        <v>627</v>
      </c>
      <c r="S99" s="253"/>
      <c r="T99" s="260"/>
      <c r="U99" s="260"/>
      <c r="V99" s="260"/>
      <c r="W99" s="42"/>
      <c r="X99" s="34"/>
      <c r="Y99" s="34"/>
      <c r="Z99" s="34"/>
      <c r="AA99" s="34"/>
      <c r="AB99" s="403">
        <f t="shared" ref="AB99" si="132">+$J99</f>
        <v>627</v>
      </c>
      <c r="AC99" s="526">
        <f t="shared" ref="AC99" si="133">+L99</f>
        <v>0</v>
      </c>
      <c r="AD99" s="54">
        <f t="shared" si="85"/>
        <v>0</v>
      </c>
      <c r="AE99" s="54">
        <f t="shared" si="85"/>
        <v>0</v>
      </c>
      <c r="AF99" s="54">
        <f t="shared" si="85"/>
        <v>0</v>
      </c>
      <c r="AG99" s="54">
        <f t="shared" si="84"/>
        <v>0</v>
      </c>
      <c r="AH99" s="54">
        <f t="shared" si="84"/>
        <v>0</v>
      </c>
      <c r="AI99" s="54">
        <f t="shared" si="84"/>
        <v>0</v>
      </c>
      <c r="AJ99" s="54">
        <f t="shared" si="84"/>
        <v>0</v>
      </c>
      <c r="AK99" s="403">
        <f t="shared" ref="AK99" si="134">+$J99</f>
        <v>627</v>
      </c>
      <c r="AL99" s="455">
        <f>+N99</f>
        <v>0</v>
      </c>
      <c r="AM99" s="48">
        <f t="shared" si="98"/>
        <v>0</v>
      </c>
      <c r="AN99" s="51"/>
      <c r="AO99" s="51"/>
      <c r="AP99" s="51"/>
      <c r="AQ99" s="51"/>
      <c r="AR99" s="51"/>
      <c r="AS99" s="51"/>
      <c r="AT99" s="403">
        <f t="shared" ref="AT99" si="135">+$J99</f>
        <v>627</v>
      </c>
      <c r="AU99" s="446">
        <f>+O99</f>
        <v>0</v>
      </c>
      <c r="AV99" s="48">
        <f t="shared" si="99"/>
        <v>0</v>
      </c>
      <c r="AW99" s="51"/>
      <c r="AX99" s="51"/>
      <c r="AY99" s="51"/>
      <c r="AZ99" s="51"/>
      <c r="BA99" s="51"/>
      <c r="BB99" s="51"/>
      <c r="BC99" s="403">
        <f t="shared" ref="BC99" si="136">+$J99</f>
        <v>627</v>
      </c>
      <c r="BD99" s="449">
        <f>+P99</f>
        <v>0</v>
      </c>
      <c r="BE99" s="48">
        <f t="shared" si="100"/>
        <v>0</v>
      </c>
      <c r="BF99" s="51"/>
      <c r="BG99" s="51"/>
      <c r="BH99" s="51"/>
      <c r="BI99" s="51"/>
      <c r="BJ99" s="51"/>
      <c r="BK99" s="51"/>
      <c r="BL99" s="403">
        <f t="shared" ref="BL99" si="137">+$J99</f>
        <v>627</v>
      </c>
      <c r="BM99" s="452">
        <f>+Q99</f>
        <v>0</v>
      </c>
      <c r="BN99" s="48">
        <f t="shared" si="101"/>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8"/>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85"/>
        <v>0</v>
      </c>
      <c r="AE100" s="55">
        <f t="shared" si="85"/>
        <v>0</v>
      </c>
      <c r="AF100" s="55">
        <f t="shared" si="85"/>
        <v>0</v>
      </c>
      <c r="AG100" s="55">
        <f t="shared" si="84"/>
        <v>0</v>
      </c>
      <c r="AH100" s="55">
        <f t="shared" si="84"/>
        <v>0</v>
      </c>
      <c r="AI100" s="55">
        <f t="shared" si="84"/>
        <v>0</v>
      </c>
      <c r="AJ100" s="55">
        <f t="shared" si="84"/>
        <v>0</v>
      </c>
      <c r="AK100" s="404"/>
      <c r="AL100" s="456"/>
      <c r="AM100" s="49">
        <f t="shared" si="98"/>
        <v>0</v>
      </c>
      <c r="AN100" s="52"/>
      <c r="AO100" s="52"/>
      <c r="AP100" s="52"/>
      <c r="AQ100" s="52"/>
      <c r="AR100" s="52"/>
      <c r="AS100" s="52"/>
      <c r="AT100" s="404"/>
      <c r="AU100" s="447"/>
      <c r="AV100" s="49">
        <f t="shared" si="99"/>
        <v>0</v>
      </c>
      <c r="AW100" s="52"/>
      <c r="AX100" s="52"/>
      <c r="AY100" s="52"/>
      <c r="AZ100" s="52"/>
      <c r="BA100" s="52"/>
      <c r="BB100" s="52"/>
      <c r="BC100" s="404"/>
      <c r="BD100" s="450"/>
      <c r="BE100" s="49">
        <f t="shared" si="100"/>
        <v>0</v>
      </c>
      <c r="BF100" s="52"/>
      <c r="BG100" s="52"/>
      <c r="BH100" s="52"/>
      <c r="BI100" s="52"/>
      <c r="BJ100" s="52"/>
      <c r="BK100" s="52"/>
      <c r="BL100" s="404"/>
      <c r="BM100" s="453"/>
      <c r="BN100" s="49">
        <f t="shared" si="101"/>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8"/>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85"/>
        <v>0</v>
      </c>
      <c r="AE101" s="55">
        <f t="shared" si="85"/>
        <v>0</v>
      </c>
      <c r="AF101" s="55">
        <f t="shared" si="85"/>
        <v>0</v>
      </c>
      <c r="AG101" s="55">
        <f t="shared" si="84"/>
        <v>0</v>
      </c>
      <c r="AH101" s="55">
        <f t="shared" si="84"/>
        <v>0</v>
      </c>
      <c r="AI101" s="55">
        <f t="shared" si="84"/>
        <v>0</v>
      </c>
      <c r="AJ101" s="55">
        <f t="shared" si="84"/>
        <v>0</v>
      </c>
      <c r="AK101" s="404"/>
      <c r="AL101" s="456"/>
      <c r="AM101" s="49">
        <f t="shared" si="98"/>
        <v>0</v>
      </c>
      <c r="AN101" s="52"/>
      <c r="AO101" s="52"/>
      <c r="AP101" s="52"/>
      <c r="AQ101" s="52"/>
      <c r="AR101" s="52"/>
      <c r="AS101" s="52"/>
      <c r="AT101" s="404"/>
      <c r="AU101" s="447"/>
      <c r="AV101" s="49">
        <f t="shared" si="99"/>
        <v>0</v>
      </c>
      <c r="AW101" s="52"/>
      <c r="AX101" s="52"/>
      <c r="AY101" s="52"/>
      <c r="AZ101" s="52"/>
      <c r="BA101" s="52"/>
      <c r="BB101" s="52"/>
      <c r="BC101" s="404"/>
      <c r="BD101" s="450"/>
      <c r="BE101" s="49">
        <f t="shared" si="100"/>
        <v>0</v>
      </c>
      <c r="BF101" s="52"/>
      <c r="BG101" s="52"/>
      <c r="BH101" s="52"/>
      <c r="BI101" s="52"/>
      <c r="BJ101" s="52"/>
      <c r="BK101" s="52"/>
      <c r="BL101" s="404"/>
      <c r="BM101" s="453"/>
      <c r="BN101" s="49">
        <f t="shared" si="101"/>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8"/>
      <c r="C102" s="459"/>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85"/>
        <v>0</v>
      </c>
      <c r="AE102" s="56">
        <f t="shared" si="85"/>
        <v>0</v>
      </c>
      <c r="AF102" s="56">
        <f t="shared" si="85"/>
        <v>0</v>
      </c>
      <c r="AG102" s="56">
        <f t="shared" si="84"/>
        <v>0</v>
      </c>
      <c r="AH102" s="56">
        <f t="shared" si="84"/>
        <v>0</v>
      </c>
      <c r="AI102" s="56">
        <f t="shared" si="84"/>
        <v>0</v>
      </c>
      <c r="AJ102" s="56">
        <f t="shared" si="84"/>
        <v>0</v>
      </c>
      <c r="AK102" s="405"/>
      <c r="AL102" s="457"/>
      <c r="AM102" s="50">
        <f t="shared" si="98"/>
        <v>0</v>
      </c>
      <c r="AN102" s="53"/>
      <c r="AO102" s="53"/>
      <c r="AP102" s="53"/>
      <c r="AQ102" s="53"/>
      <c r="AR102" s="53"/>
      <c r="AS102" s="53"/>
      <c r="AT102" s="405"/>
      <c r="AU102" s="448"/>
      <c r="AV102" s="50">
        <f t="shared" si="99"/>
        <v>0</v>
      </c>
      <c r="AW102" s="53"/>
      <c r="AX102" s="53"/>
      <c r="AY102" s="53"/>
      <c r="AZ102" s="53"/>
      <c r="BA102" s="53"/>
      <c r="BB102" s="53"/>
      <c r="BC102" s="405"/>
      <c r="BD102" s="451"/>
      <c r="BE102" s="50">
        <f t="shared" si="100"/>
        <v>0</v>
      </c>
      <c r="BF102" s="53"/>
      <c r="BG102" s="53"/>
      <c r="BH102" s="53"/>
      <c r="BI102" s="53"/>
      <c r="BJ102" s="53"/>
      <c r="BK102" s="53"/>
      <c r="BL102" s="405"/>
      <c r="BM102" s="454"/>
      <c r="BN102" s="50">
        <f t="shared" si="101"/>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8"/>
      <c r="C103" s="459"/>
      <c r="D103" s="608"/>
      <c r="E103" s="611"/>
      <c r="F103" s="611"/>
      <c r="G103" s="611"/>
      <c r="H103" s="611"/>
      <c r="I103" s="611"/>
      <c r="J103" s="485">
        <v>628</v>
      </c>
      <c r="K103" s="488" t="str">
        <f>+Metas!K719</f>
        <v>Capacitación del Sistema de Información De Entidades Públicas (SIEP DOCUMENTAL)</v>
      </c>
      <c r="L103" s="473"/>
      <c r="M103" s="476">
        <f>SUM(N103:Q103)</f>
        <v>0</v>
      </c>
      <c r="N103" s="479"/>
      <c r="O103" s="482"/>
      <c r="P103" s="520"/>
      <c r="Q103" s="523"/>
      <c r="R103" s="403">
        <f>+$J103</f>
        <v>628</v>
      </c>
      <c r="S103" s="253"/>
      <c r="T103" s="260"/>
      <c r="U103" s="260"/>
      <c r="V103" s="260"/>
      <c r="W103" s="42"/>
      <c r="X103" s="34"/>
      <c r="Y103" s="34"/>
      <c r="Z103" s="34"/>
      <c r="AA103" s="34"/>
      <c r="AB103" s="403">
        <f t="shared" ref="AB103" si="138">+$J103</f>
        <v>628</v>
      </c>
      <c r="AC103" s="526">
        <f t="shared" ref="AC103" si="139">+L103</f>
        <v>0</v>
      </c>
      <c r="AD103" s="54">
        <f t="shared" si="85"/>
        <v>0</v>
      </c>
      <c r="AE103" s="54">
        <f t="shared" si="85"/>
        <v>0</v>
      </c>
      <c r="AF103" s="54">
        <f t="shared" si="85"/>
        <v>0</v>
      </c>
      <c r="AG103" s="54">
        <f t="shared" si="84"/>
        <v>0</v>
      </c>
      <c r="AH103" s="54">
        <f t="shared" si="84"/>
        <v>0</v>
      </c>
      <c r="AI103" s="54">
        <f t="shared" si="84"/>
        <v>0</v>
      </c>
      <c r="AJ103" s="54">
        <f t="shared" si="84"/>
        <v>0</v>
      </c>
      <c r="AK103" s="403">
        <f t="shared" ref="AK103" si="140">+$J103</f>
        <v>628</v>
      </c>
      <c r="AL103" s="455">
        <f>+N103</f>
        <v>0</v>
      </c>
      <c r="AM103" s="48">
        <f t="shared" si="98"/>
        <v>0</v>
      </c>
      <c r="AN103" s="51"/>
      <c r="AO103" s="51"/>
      <c r="AP103" s="51"/>
      <c r="AQ103" s="51"/>
      <c r="AR103" s="51"/>
      <c r="AS103" s="51"/>
      <c r="AT103" s="403">
        <f t="shared" ref="AT103" si="141">+$J103</f>
        <v>628</v>
      </c>
      <c r="AU103" s="446">
        <f>+O103</f>
        <v>0</v>
      </c>
      <c r="AV103" s="48">
        <f t="shared" si="99"/>
        <v>0</v>
      </c>
      <c r="AW103" s="51"/>
      <c r="AX103" s="51"/>
      <c r="AY103" s="51"/>
      <c r="AZ103" s="51"/>
      <c r="BA103" s="51"/>
      <c r="BB103" s="51"/>
      <c r="BC103" s="403">
        <f t="shared" ref="BC103" si="142">+$J103</f>
        <v>628</v>
      </c>
      <c r="BD103" s="449">
        <f>+P103</f>
        <v>0</v>
      </c>
      <c r="BE103" s="48">
        <f t="shared" si="100"/>
        <v>0</v>
      </c>
      <c r="BF103" s="51"/>
      <c r="BG103" s="51"/>
      <c r="BH103" s="51"/>
      <c r="BI103" s="51"/>
      <c r="BJ103" s="51"/>
      <c r="BK103" s="51"/>
      <c r="BL103" s="403">
        <f t="shared" ref="BL103" si="143">+$J103</f>
        <v>628</v>
      </c>
      <c r="BM103" s="452">
        <f>+Q103</f>
        <v>0</v>
      </c>
      <c r="BN103" s="48">
        <f t="shared" si="101"/>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8"/>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85"/>
        <v>0</v>
      </c>
      <c r="AE104" s="55">
        <f t="shared" si="85"/>
        <v>0</v>
      </c>
      <c r="AF104" s="55">
        <f t="shared" si="85"/>
        <v>0</v>
      </c>
      <c r="AG104" s="55">
        <f t="shared" si="84"/>
        <v>0</v>
      </c>
      <c r="AH104" s="55">
        <f t="shared" si="84"/>
        <v>0</v>
      </c>
      <c r="AI104" s="55">
        <f t="shared" si="84"/>
        <v>0</v>
      </c>
      <c r="AJ104" s="55">
        <f t="shared" si="84"/>
        <v>0</v>
      </c>
      <c r="AK104" s="404"/>
      <c r="AL104" s="456"/>
      <c r="AM104" s="49">
        <f t="shared" si="98"/>
        <v>0</v>
      </c>
      <c r="AN104" s="52"/>
      <c r="AO104" s="52"/>
      <c r="AP104" s="52"/>
      <c r="AQ104" s="52"/>
      <c r="AR104" s="52"/>
      <c r="AS104" s="52"/>
      <c r="AT104" s="404"/>
      <c r="AU104" s="447"/>
      <c r="AV104" s="49">
        <f t="shared" si="99"/>
        <v>0</v>
      </c>
      <c r="AW104" s="52"/>
      <c r="AX104" s="52"/>
      <c r="AY104" s="52"/>
      <c r="AZ104" s="52"/>
      <c r="BA104" s="52"/>
      <c r="BB104" s="52"/>
      <c r="BC104" s="404"/>
      <c r="BD104" s="450"/>
      <c r="BE104" s="49">
        <f t="shared" si="100"/>
        <v>0</v>
      </c>
      <c r="BF104" s="52"/>
      <c r="BG104" s="52"/>
      <c r="BH104" s="52"/>
      <c r="BI104" s="52"/>
      <c r="BJ104" s="52"/>
      <c r="BK104" s="52"/>
      <c r="BL104" s="404"/>
      <c r="BM104" s="453"/>
      <c r="BN104" s="49">
        <f t="shared" si="101"/>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8"/>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85"/>
        <v>0</v>
      </c>
      <c r="AE105" s="55">
        <f t="shared" si="85"/>
        <v>0</v>
      </c>
      <c r="AF105" s="55">
        <f t="shared" si="85"/>
        <v>0</v>
      </c>
      <c r="AG105" s="55">
        <f t="shared" si="84"/>
        <v>0</v>
      </c>
      <c r="AH105" s="55">
        <f t="shared" si="84"/>
        <v>0</v>
      </c>
      <c r="AI105" s="55">
        <f t="shared" si="84"/>
        <v>0</v>
      </c>
      <c r="AJ105" s="55">
        <f t="shared" si="84"/>
        <v>0</v>
      </c>
      <c r="AK105" s="404"/>
      <c r="AL105" s="456"/>
      <c r="AM105" s="49">
        <f t="shared" si="98"/>
        <v>0</v>
      </c>
      <c r="AN105" s="52"/>
      <c r="AO105" s="52"/>
      <c r="AP105" s="52"/>
      <c r="AQ105" s="52"/>
      <c r="AR105" s="52"/>
      <c r="AS105" s="52"/>
      <c r="AT105" s="404"/>
      <c r="AU105" s="447"/>
      <c r="AV105" s="49">
        <f t="shared" si="99"/>
        <v>0</v>
      </c>
      <c r="AW105" s="52"/>
      <c r="AX105" s="52"/>
      <c r="AY105" s="52"/>
      <c r="AZ105" s="52"/>
      <c r="BA105" s="52"/>
      <c r="BB105" s="52"/>
      <c r="BC105" s="404"/>
      <c r="BD105" s="450"/>
      <c r="BE105" s="49">
        <f t="shared" si="100"/>
        <v>0</v>
      </c>
      <c r="BF105" s="52"/>
      <c r="BG105" s="52"/>
      <c r="BH105" s="52"/>
      <c r="BI105" s="52"/>
      <c r="BJ105" s="52"/>
      <c r="BK105" s="52"/>
      <c r="BL105" s="404"/>
      <c r="BM105" s="453"/>
      <c r="BN105" s="49">
        <f t="shared" si="101"/>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8"/>
      <c r="C106" s="460"/>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85"/>
        <v>0</v>
      </c>
      <c r="AE106" s="56">
        <f t="shared" si="85"/>
        <v>0</v>
      </c>
      <c r="AF106" s="56">
        <f t="shared" si="85"/>
        <v>0</v>
      </c>
      <c r="AG106" s="56">
        <f t="shared" si="84"/>
        <v>0</v>
      </c>
      <c r="AH106" s="56">
        <f t="shared" si="84"/>
        <v>0</v>
      </c>
      <c r="AI106" s="56">
        <f t="shared" si="84"/>
        <v>0</v>
      </c>
      <c r="AJ106" s="56">
        <f t="shared" si="84"/>
        <v>0</v>
      </c>
      <c r="AK106" s="405"/>
      <c r="AL106" s="457"/>
      <c r="AM106" s="50">
        <f t="shared" si="98"/>
        <v>0</v>
      </c>
      <c r="AN106" s="53"/>
      <c r="AO106" s="53"/>
      <c r="AP106" s="53"/>
      <c r="AQ106" s="53"/>
      <c r="AR106" s="53"/>
      <c r="AS106" s="53"/>
      <c r="AT106" s="405"/>
      <c r="AU106" s="448"/>
      <c r="AV106" s="50">
        <f t="shared" si="99"/>
        <v>0</v>
      </c>
      <c r="AW106" s="53"/>
      <c r="AX106" s="53"/>
      <c r="AY106" s="53"/>
      <c r="AZ106" s="53"/>
      <c r="BA106" s="53"/>
      <c r="BB106" s="53"/>
      <c r="BC106" s="405"/>
      <c r="BD106" s="451"/>
      <c r="BE106" s="50">
        <f t="shared" si="100"/>
        <v>0</v>
      </c>
      <c r="BF106" s="53"/>
      <c r="BG106" s="53"/>
      <c r="BH106" s="53"/>
      <c r="BI106" s="53"/>
      <c r="BJ106" s="53"/>
      <c r="BK106" s="53"/>
      <c r="BL106" s="405"/>
      <c r="BM106" s="454"/>
      <c r="BN106" s="50">
        <f t="shared" si="101"/>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8"/>
      <c r="C107" s="458" t="s">
        <v>989</v>
      </c>
      <c r="D107" s="608"/>
      <c r="E107" s="611"/>
      <c r="F107" s="611"/>
      <c r="G107" s="611"/>
      <c r="H107" s="611"/>
      <c r="I107" s="611"/>
      <c r="J107" s="485">
        <v>629</v>
      </c>
      <c r="K107" s="488" t="str">
        <f>+Metas!K720</f>
        <v>Encuesta de satisfacción enviada a usuarios en tiempo real</v>
      </c>
      <c r="L107" s="662"/>
      <c r="M107" s="648">
        <f>SUM(N107:Q107)</f>
        <v>0</v>
      </c>
      <c r="N107" s="650"/>
      <c r="O107" s="664"/>
      <c r="P107" s="668"/>
      <c r="Q107" s="640"/>
      <c r="R107" s="403">
        <f>+$J107</f>
        <v>629</v>
      </c>
      <c r="S107" s="253"/>
      <c r="T107" s="260"/>
      <c r="U107" s="260"/>
      <c r="V107" s="260"/>
      <c r="W107" s="42"/>
      <c r="X107" s="34"/>
      <c r="Y107" s="34"/>
      <c r="Z107" s="34"/>
      <c r="AA107" s="34"/>
      <c r="AB107" s="403">
        <f t="shared" ref="AB107" si="144">+$J107</f>
        <v>629</v>
      </c>
      <c r="AC107" s="526">
        <f t="shared" ref="AC107" si="145">+L107</f>
        <v>0</v>
      </c>
      <c r="AD107" s="54">
        <f t="shared" si="85"/>
        <v>0</v>
      </c>
      <c r="AE107" s="54">
        <f t="shared" si="85"/>
        <v>0</v>
      </c>
      <c r="AF107" s="54">
        <f t="shared" si="85"/>
        <v>0</v>
      </c>
      <c r="AG107" s="54">
        <f t="shared" si="84"/>
        <v>0</v>
      </c>
      <c r="AH107" s="54">
        <f t="shared" si="84"/>
        <v>0</v>
      </c>
      <c r="AI107" s="54">
        <f t="shared" si="84"/>
        <v>0</v>
      </c>
      <c r="AJ107" s="54">
        <f t="shared" si="84"/>
        <v>0</v>
      </c>
      <c r="AK107" s="403">
        <f t="shared" ref="AK107" si="146">+$J107</f>
        <v>629</v>
      </c>
      <c r="AL107" s="455">
        <f>+N107</f>
        <v>0</v>
      </c>
      <c r="AM107" s="48">
        <f t="shared" si="98"/>
        <v>0</v>
      </c>
      <c r="AN107" s="51"/>
      <c r="AO107" s="51"/>
      <c r="AP107" s="51"/>
      <c r="AQ107" s="51"/>
      <c r="AR107" s="51"/>
      <c r="AS107" s="51"/>
      <c r="AT107" s="403">
        <f t="shared" ref="AT107" si="147">+$J107</f>
        <v>629</v>
      </c>
      <c r="AU107" s="446">
        <f>+O107</f>
        <v>0</v>
      </c>
      <c r="AV107" s="48">
        <f t="shared" si="99"/>
        <v>0</v>
      </c>
      <c r="AW107" s="51"/>
      <c r="AX107" s="51"/>
      <c r="AY107" s="51"/>
      <c r="AZ107" s="51"/>
      <c r="BA107" s="51"/>
      <c r="BB107" s="51"/>
      <c r="BC107" s="403">
        <f t="shared" ref="BC107" si="148">+$J107</f>
        <v>629</v>
      </c>
      <c r="BD107" s="449">
        <f>+P107</f>
        <v>0</v>
      </c>
      <c r="BE107" s="48">
        <f t="shared" si="100"/>
        <v>0</v>
      </c>
      <c r="BF107" s="51"/>
      <c r="BG107" s="51"/>
      <c r="BH107" s="51"/>
      <c r="BI107" s="51"/>
      <c r="BJ107" s="51"/>
      <c r="BK107" s="51"/>
      <c r="BL107" s="403">
        <f t="shared" ref="BL107" si="149">+$J107</f>
        <v>629</v>
      </c>
      <c r="BM107" s="452">
        <f>+Q107</f>
        <v>0</v>
      </c>
      <c r="BN107" s="48">
        <f t="shared" si="101"/>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8"/>
      <c r="C108" s="459"/>
      <c r="D108" s="609"/>
      <c r="E108" s="612"/>
      <c r="F108" s="612"/>
      <c r="G108" s="612"/>
      <c r="H108" s="612"/>
      <c r="I108" s="612"/>
      <c r="J108" s="486"/>
      <c r="K108" s="489"/>
      <c r="L108" s="663"/>
      <c r="M108" s="649"/>
      <c r="N108" s="651"/>
      <c r="O108" s="665"/>
      <c r="P108" s="669"/>
      <c r="Q108" s="671"/>
      <c r="R108" s="404"/>
      <c r="S108" s="43"/>
      <c r="T108" s="261"/>
      <c r="U108" s="261"/>
      <c r="V108" s="261"/>
      <c r="W108" s="43"/>
      <c r="X108" s="35"/>
      <c r="Y108" s="35"/>
      <c r="Z108" s="35"/>
      <c r="AA108" s="35"/>
      <c r="AB108" s="404"/>
      <c r="AC108" s="527"/>
      <c r="AD108" s="55">
        <f t="shared" si="85"/>
        <v>0</v>
      </c>
      <c r="AE108" s="55">
        <f t="shared" si="85"/>
        <v>0</v>
      </c>
      <c r="AF108" s="55">
        <f t="shared" si="85"/>
        <v>0</v>
      </c>
      <c r="AG108" s="55">
        <f t="shared" si="84"/>
        <v>0</v>
      </c>
      <c r="AH108" s="55">
        <f t="shared" si="84"/>
        <v>0</v>
      </c>
      <c r="AI108" s="55">
        <f t="shared" si="84"/>
        <v>0</v>
      </c>
      <c r="AJ108" s="55">
        <f t="shared" si="84"/>
        <v>0</v>
      </c>
      <c r="AK108" s="404"/>
      <c r="AL108" s="456"/>
      <c r="AM108" s="49">
        <f t="shared" si="98"/>
        <v>0</v>
      </c>
      <c r="AN108" s="52"/>
      <c r="AO108" s="52"/>
      <c r="AP108" s="52"/>
      <c r="AQ108" s="52"/>
      <c r="AR108" s="52"/>
      <c r="AS108" s="52"/>
      <c r="AT108" s="404"/>
      <c r="AU108" s="447"/>
      <c r="AV108" s="49">
        <f t="shared" si="99"/>
        <v>0</v>
      </c>
      <c r="AW108" s="52"/>
      <c r="AX108" s="52"/>
      <c r="AY108" s="52"/>
      <c r="AZ108" s="52"/>
      <c r="BA108" s="52"/>
      <c r="BB108" s="52"/>
      <c r="BC108" s="404"/>
      <c r="BD108" s="450"/>
      <c r="BE108" s="49">
        <f t="shared" si="100"/>
        <v>0</v>
      </c>
      <c r="BF108" s="52"/>
      <c r="BG108" s="52"/>
      <c r="BH108" s="52"/>
      <c r="BI108" s="52"/>
      <c r="BJ108" s="52"/>
      <c r="BK108" s="52"/>
      <c r="BL108" s="404"/>
      <c r="BM108" s="453"/>
      <c r="BN108" s="49">
        <f t="shared" si="101"/>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8"/>
      <c r="C109" s="459"/>
      <c r="D109" s="609"/>
      <c r="E109" s="612"/>
      <c r="F109" s="612"/>
      <c r="G109" s="612"/>
      <c r="H109" s="612"/>
      <c r="I109" s="612"/>
      <c r="J109" s="486"/>
      <c r="K109" s="489"/>
      <c r="L109" s="663"/>
      <c r="M109" s="649"/>
      <c r="N109" s="651"/>
      <c r="O109" s="665"/>
      <c r="P109" s="669"/>
      <c r="Q109" s="671"/>
      <c r="R109" s="404"/>
      <c r="S109" s="43"/>
      <c r="T109" s="261"/>
      <c r="U109" s="261"/>
      <c r="V109" s="261"/>
      <c r="W109" s="43"/>
      <c r="X109" s="35"/>
      <c r="Y109" s="35"/>
      <c r="Z109" s="35"/>
      <c r="AA109" s="35"/>
      <c r="AB109" s="404"/>
      <c r="AC109" s="527"/>
      <c r="AD109" s="55">
        <f t="shared" si="85"/>
        <v>0</v>
      </c>
      <c r="AE109" s="55">
        <f t="shared" si="85"/>
        <v>0</v>
      </c>
      <c r="AF109" s="55">
        <f t="shared" si="85"/>
        <v>0</v>
      </c>
      <c r="AG109" s="55">
        <f t="shared" si="84"/>
        <v>0</v>
      </c>
      <c r="AH109" s="55">
        <f t="shared" si="84"/>
        <v>0</v>
      </c>
      <c r="AI109" s="55">
        <f t="shared" si="84"/>
        <v>0</v>
      </c>
      <c r="AJ109" s="55">
        <f t="shared" si="84"/>
        <v>0</v>
      </c>
      <c r="AK109" s="404"/>
      <c r="AL109" s="456"/>
      <c r="AM109" s="49">
        <f t="shared" si="98"/>
        <v>0</v>
      </c>
      <c r="AN109" s="52"/>
      <c r="AO109" s="52"/>
      <c r="AP109" s="52"/>
      <c r="AQ109" s="52"/>
      <c r="AR109" s="52"/>
      <c r="AS109" s="52"/>
      <c r="AT109" s="404"/>
      <c r="AU109" s="447"/>
      <c r="AV109" s="49">
        <f t="shared" si="99"/>
        <v>0</v>
      </c>
      <c r="AW109" s="52"/>
      <c r="AX109" s="52"/>
      <c r="AY109" s="52"/>
      <c r="AZ109" s="52"/>
      <c r="BA109" s="52"/>
      <c r="BB109" s="52"/>
      <c r="BC109" s="404"/>
      <c r="BD109" s="450"/>
      <c r="BE109" s="49">
        <f t="shared" si="100"/>
        <v>0</v>
      </c>
      <c r="BF109" s="52"/>
      <c r="BG109" s="52"/>
      <c r="BH109" s="52"/>
      <c r="BI109" s="52"/>
      <c r="BJ109" s="52"/>
      <c r="BK109" s="52"/>
      <c r="BL109" s="404"/>
      <c r="BM109" s="453"/>
      <c r="BN109" s="49">
        <f t="shared" si="101"/>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8"/>
      <c r="C110" s="459"/>
      <c r="D110" s="610"/>
      <c r="E110" s="613"/>
      <c r="F110" s="613"/>
      <c r="G110" s="613"/>
      <c r="H110" s="613"/>
      <c r="I110" s="613"/>
      <c r="J110" s="487"/>
      <c r="K110" s="490"/>
      <c r="L110" s="673"/>
      <c r="M110" s="674"/>
      <c r="N110" s="666"/>
      <c r="O110" s="667"/>
      <c r="P110" s="670"/>
      <c r="Q110" s="672"/>
      <c r="R110" s="405"/>
      <c r="S110" s="44"/>
      <c r="T110" s="262"/>
      <c r="U110" s="262"/>
      <c r="V110" s="262"/>
      <c r="W110" s="44"/>
      <c r="X110" s="36"/>
      <c r="Y110" s="36"/>
      <c r="Z110" s="36"/>
      <c r="AA110" s="36"/>
      <c r="AB110" s="405"/>
      <c r="AC110" s="528"/>
      <c r="AD110" s="56">
        <f t="shared" si="85"/>
        <v>0</v>
      </c>
      <c r="AE110" s="56">
        <f t="shared" si="85"/>
        <v>0</v>
      </c>
      <c r="AF110" s="56">
        <f t="shared" si="85"/>
        <v>0</v>
      </c>
      <c r="AG110" s="56">
        <f t="shared" si="84"/>
        <v>0</v>
      </c>
      <c r="AH110" s="56">
        <f t="shared" si="84"/>
        <v>0</v>
      </c>
      <c r="AI110" s="56">
        <f t="shared" si="84"/>
        <v>0</v>
      </c>
      <c r="AJ110" s="56">
        <f t="shared" si="84"/>
        <v>0</v>
      </c>
      <c r="AK110" s="405"/>
      <c r="AL110" s="457"/>
      <c r="AM110" s="50">
        <f t="shared" si="98"/>
        <v>0</v>
      </c>
      <c r="AN110" s="53"/>
      <c r="AO110" s="53"/>
      <c r="AP110" s="53"/>
      <c r="AQ110" s="53"/>
      <c r="AR110" s="53"/>
      <c r="AS110" s="53"/>
      <c r="AT110" s="405"/>
      <c r="AU110" s="448"/>
      <c r="AV110" s="50">
        <f t="shared" si="99"/>
        <v>0</v>
      </c>
      <c r="AW110" s="53"/>
      <c r="AX110" s="53"/>
      <c r="AY110" s="53"/>
      <c r="AZ110" s="53"/>
      <c r="BA110" s="53"/>
      <c r="BB110" s="53"/>
      <c r="BC110" s="405"/>
      <c r="BD110" s="451"/>
      <c r="BE110" s="50">
        <f t="shared" si="100"/>
        <v>0</v>
      </c>
      <c r="BF110" s="53"/>
      <c r="BG110" s="53"/>
      <c r="BH110" s="53"/>
      <c r="BI110" s="53"/>
      <c r="BJ110" s="53"/>
      <c r="BK110" s="53"/>
      <c r="BL110" s="405"/>
      <c r="BM110" s="454"/>
      <c r="BN110" s="50">
        <f t="shared" si="101"/>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8"/>
      <c r="C111" s="459"/>
      <c r="D111" s="608"/>
      <c r="E111" s="611"/>
      <c r="F111" s="611"/>
      <c r="G111" s="611"/>
      <c r="H111" s="611"/>
      <c r="I111" s="611"/>
      <c r="J111" s="485">
        <v>630</v>
      </c>
      <c r="K111" s="488" t="str">
        <f>+Metas!K721</f>
        <v xml:space="preserve">Enlace de asignación de cita en pasaporte por medio digital. </v>
      </c>
      <c r="L111" s="473"/>
      <c r="M111" s="476">
        <f t="shared" ref="M111:M131" si="150">SUM(N111:Q111)/4</f>
        <v>0</v>
      </c>
      <c r="N111" s="479"/>
      <c r="O111" s="482"/>
      <c r="P111" s="520"/>
      <c r="Q111" s="523"/>
      <c r="R111" s="403">
        <f>+$J111</f>
        <v>630</v>
      </c>
      <c r="S111" s="253"/>
      <c r="T111" s="260"/>
      <c r="U111" s="260"/>
      <c r="V111" s="260"/>
      <c r="W111" s="42"/>
      <c r="X111" s="34"/>
      <c r="Y111" s="34"/>
      <c r="Z111" s="34"/>
      <c r="AA111" s="34"/>
      <c r="AB111" s="403">
        <f t="shared" ref="AB111" si="151">+$J111</f>
        <v>630</v>
      </c>
      <c r="AC111" s="526">
        <f t="shared" ref="AC111" si="152">+L111</f>
        <v>0</v>
      </c>
      <c r="AD111" s="54">
        <f t="shared" si="85"/>
        <v>0</v>
      </c>
      <c r="AE111" s="54">
        <f t="shared" si="85"/>
        <v>0</v>
      </c>
      <c r="AF111" s="54">
        <f t="shared" si="85"/>
        <v>0</v>
      </c>
      <c r="AG111" s="54">
        <f t="shared" si="84"/>
        <v>0</v>
      </c>
      <c r="AH111" s="54">
        <f t="shared" si="84"/>
        <v>0</v>
      </c>
      <c r="AI111" s="54">
        <f t="shared" si="84"/>
        <v>0</v>
      </c>
      <c r="AJ111" s="54">
        <f t="shared" si="84"/>
        <v>0</v>
      </c>
      <c r="AK111" s="403">
        <f t="shared" ref="AK111" si="153">+$J111</f>
        <v>630</v>
      </c>
      <c r="AL111" s="455">
        <f t="shared" ref="AL111:AL131" si="154">+N111</f>
        <v>0</v>
      </c>
      <c r="AM111" s="48">
        <f t="shared" si="98"/>
        <v>0</v>
      </c>
      <c r="AN111" s="51"/>
      <c r="AO111" s="51"/>
      <c r="AP111" s="51"/>
      <c r="AQ111" s="51"/>
      <c r="AR111" s="51"/>
      <c r="AS111" s="51"/>
      <c r="AT111" s="403">
        <f t="shared" ref="AT111" si="155">+$J111</f>
        <v>630</v>
      </c>
      <c r="AU111" s="446">
        <f t="shared" ref="AU111:AU131" si="156">+O111</f>
        <v>0</v>
      </c>
      <c r="AV111" s="48">
        <f t="shared" si="99"/>
        <v>0</v>
      </c>
      <c r="AW111" s="51"/>
      <c r="AX111" s="51"/>
      <c r="AY111" s="51"/>
      <c r="AZ111" s="51"/>
      <c r="BA111" s="51"/>
      <c r="BB111" s="51"/>
      <c r="BC111" s="403">
        <f t="shared" ref="BC111" si="157">+$J111</f>
        <v>630</v>
      </c>
      <c r="BD111" s="449">
        <f t="shared" ref="BD111:BD131" si="158">+P111</f>
        <v>0</v>
      </c>
      <c r="BE111" s="48">
        <f t="shared" si="100"/>
        <v>0</v>
      </c>
      <c r="BF111" s="51"/>
      <c r="BG111" s="51"/>
      <c r="BH111" s="51"/>
      <c r="BI111" s="51"/>
      <c r="BJ111" s="51"/>
      <c r="BK111" s="51"/>
      <c r="BL111" s="403">
        <f t="shared" ref="BL111" si="159">+$J111</f>
        <v>630</v>
      </c>
      <c r="BM111" s="452">
        <f t="shared" ref="BM111:BM131" si="160">+Q111</f>
        <v>0</v>
      </c>
      <c r="BN111" s="48">
        <f t="shared" si="101"/>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8"/>
      <c r="C112" s="459"/>
      <c r="D112" s="609"/>
      <c r="E112" s="612"/>
      <c r="F112" s="612"/>
      <c r="G112" s="612"/>
      <c r="H112" s="612"/>
      <c r="I112" s="612"/>
      <c r="J112" s="486"/>
      <c r="K112" s="489"/>
      <c r="L112" s="474"/>
      <c r="M112" s="477"/>
      <c r="N112" s="480"/>
      <c r="O112" s="483"/>
      <c r="P112" s="521"/>
      <c r="Q112" s="524"/>
      <c r="R112" s="404"/>
      <c r="S112" s="43"/>
      <c r="T112" s="261"/>
      <c r="U112" s="261"/>
      <c r="V112" s="261"/>
      <c r="W112" s="43"/>
      <c r="X112" s="35"/>
      <c r="Y112" s="35"/>
      <c r="Z112" s="35"/>
      <c r="AA112" s="35"/>
      <c r="AB112" s="404"/>
      <c r="AC112" s="527"/>
      <c r="AD112" s="55">
        <f t="shared" si="85"/>
        <v>0</v>
      </c>
      <c r="AE112" s="55">
        <f t="shared" si="85"/>
        <v>0</v>
      </c>
      <c r="AF112" s="55">
        <f t="shared" si="85"/>
        <v>0</v>
      </c>
      <c r="AG112" s="55">
        <f t="shared" si="84"/>
        <v>0</v>
      </c>
      <c r="AH112" s="55">
        <f t="shared" si="84"/>
        <v>0</v>
      </c>
      <c r="AI112" s="55">
        <f t="shared" si="84"/>
        <v>0</v>
      </c>
      <c r="AJ112" s="55">
        <f t="shared" si="84"/>
        <v>0</v>
      </c>
      <c r="AK112" s="404"/>
      <c r="AL112" s="456"/>
      <c r="AM112" s="49">
        <f t="shared" si="98"/>
        <v>0</v>
      </c>
      <c r="AN112" s="52"/>
      <c r="AO112" s="52"/>
      <c r="AP112" s="52"/>
      <c r="AQ112" s="52"/>
      <c r="AR112" s="52"/>
      <c r="AS112" s="52"/>
      <c r="AT112" s="404"/>
      <c r="AU112" s="447"/>
      <c r="AV112" s="49">
        <f t="shared" si="99"/>
        <v>0</v>
      </c>
      <c r="AW112" s="52"/>
      <c r="AX112" s="52"/>
      <c r="AY112" s="52"/>
      <c r="AZ112" s="52"/>
      <c r="BA112" s="52"/>
      <c r="BB112" s="52"/>
      <c r="BC112" s="404"/>
      <c r="BD112" s="450"/>
      <c r="BE112" s="49">
        <f t="shared" si="100"/>
        <v>0</v>
      </c>
      <c r="BF112" s="52"/>
      <c r="BG112" s="52"/>
      <c r="BH112" s="52"/>
      <c r="BI112" s="52"/>
      <c r="BJ112" s="52"/>
      <c r="BK112" s="52"/>
      <c r="BL112" s="404"/>
      <c r="BM112" s="453"/>
      <c r="BN112" s="49">
        <f t="shared" si="101"/>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8"/>
      <c r="C113" s="459"/>
      <c r="D113" s="609"/>
      <c r="E113" s="612"/>
      <c r="F113" s="612"/>
      <c r="G113" s="612"/>
      <c r="H113" s="612"/>
      <c r="I113" s="612"/>
      <c r="J113" s="486"/>
      <c r="K113" s="489"/>
      <c r="L113" s="474"/>
      <c r="M113" s="477"/>
      <c r="N113" s="480"/>
      <c r="O113" s="483"/>
      <c r="P113" s="521"/>
      <c r="Q113" s="524"/>
      <c r="R113" s="404"/>
      <c r="S113" s="43"/>
      <c r="T113" s="261"/>
      <c r="U113" s="261"/>
      <c r="V113" s="261"/>
      <c r="W113" s="43"/>
      <c r="X113" s="35"/>
      <c r="Y113" s="35"/>
      <c r="Z113" s="35"/>
      <c r="AA113" s="35"/>
      <c r="AB113" s="404"/>
      <c r="AC113" s="527"/>
      <c r="AD113" s="55">
        <f t="shared" si="85"/>
        <v>0</v>
      </c>
      <c r="AE113" s="55">
        <f t="shared" si="85"/>
        <v>0</v>
      </c>
      <c r="AF113" s="55">
        <f t="shared" si="85"/>
        <v>0</v>
      </c>
      <c r="AG113" s="55">
        <f t="shared" si="84"/>
        <v>0</v>
      </c>
      <c r="AH113" s="55">
        <f t="shared" si="84"/>
        <v>0</v>
      </c>
      <c r="AI113" s="55">
        <f t="shared" si="84"/>
        <v>0</v>
      </c>
      <c r="AJ113" s="55">
        <f t="shared" si="84"/>
        <v>0</v>
      </c>
      <c r="AK113" s="404"/>
      <c r="AL113" s="456"/>
      <c r="AM113" s="49">
        <f t="shared" si="98"/>
        <v>0</v>
      </c>
      <c r="AN113" s="52"/>
      <c r="AO113" s="52"/>
      <c r="AP113" s="52"/>
      <c r="AQ113" s="52"/>
      <c r="AR113" s="52"/>
      <c r="AS113" s="52"/>
      <c r="AT113" s="404"/>
      <c r="AU113" s="447"/>
      <c r="AV113" s="49">
        <f t="shared" si="99"/>
        <v>0</v>
      </c>
      <c r="AW113" s="52"/>
      <c r="AX113" s="52"/>
      <c r="AY113" s="52"/>
      <c r="AZ113" s="52"/>
      <c r="BA113" s="52"/>
      <c r="BB113" s="52"/>
      <c r="BC113" s="404"/>
      <c r="BD113" s="450"/>
      <c r="BE113" s="49">
        <f t="shared" si="100"/>
        <v>0</v>
      </c>
      <c r="BF113" s="52"/>
      <c r="BG113" s="52"/>
      <c r="BH113" s="52"/>
      <c r="BI113" s="52"/>
      <c r="BJ113" s="52"/>
      <c r="BK113" s="52"/>
      <c r="BL113" s="404"/>
      <c r="BM113" s="453"/>
      <c r="BN113" s="49">
        <f t="shared" si="101"/>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8"/>
      <c r="C114" s="460"/>
      <c r="D114" s="610"/>
      <c r="E114" s="613"/>
      <c r="F114" s="613"/>
      <c r="G114" s="613"/>
      <c r="H114" s="613"/>
      <c r="I114" s="613"/>
      <c r="J114" s="487"/>
      <c r="K114" s="490"/>
      <c r="L114" s="475"/>
      <c r="M114" s="478"/>
      <c r="N114" s="481"/>
      <c r="O114" s="484"/>
      <c r="P114" s="522"/>
      <c r="Q114" s="525"/>
      <c r="R114" s="405"/>
      <c r="S114" s="44"/>
      <c r="T114" s="262"/>
      <c r="U114" s="262"/>
      <c r="V114" s="262"/>
      <c r="W114" s="44"/>
      <c r="X114" s="36"/>
      <c r="Y114" s="36"/>
      <c r="Z114" s="36"/>
      <c r="AA114" s="36"/>
      <c r="AB114" s="405"/>
      <c r="AC114" s="528"/>
      <c r="AD114" s="56">
        <f t="shared" si="85"/>
        <v>0</v>
      </c>
      <c r="AE114" s="56">
        <f t="shared" si="85"/>
        <v>0</v>
      </c>
      <c r="AF114" s="56">
        <f t="shared" si="85"/>
        <v>0</v>
      </c>
      <c r="AG114" s="56">
        <f t="shared" si="84"/>
        <v>0</v>
      </c>
      <c r="AH114" s="56">
        <f t="shared" si="84"/>
        <v>0</v>
      </c>
      <c r="AI114" s="56">
        <f t="shared" si="84"/>
        <v>0</v>
      </c>
      <c r="AJ114" s="56">
        <f t="shared" si="84"/>
        <v>0</v>
      </c>
      <c r="AK114" s="405"/>
      <c r="AL114" s="457"/>
      <c r="AM114" s="50">
        <f t="shared" si="98"/>
        <v>0</v>
      </c>
      <c r="AN114" s="53"/>
      <c r="AO114" s="53"/>
      <c r="AP114" s="53"/>
      <c r="AQ114" s="53"/>
      <c r="AR114" s="53"/>
      <c r="AS114" s="53"/>
      <c r="AT114" s="405"/>
      <c r="AU114" s="448"/>
      <c r="AV114" s="50">
        <f t="shared" si="99"/>
        <v>0</v>
      </c>
      <c r="AW114" s="53"/>
      <c r="AX114" s="53"/>
      <c r="AY114" s="53"/>
      <c r="AZ114" s="53"/>
      <c r="BA114" s="53"/>
      <c r="BB114" s="53"/>
      <c r="BC114" s="405"/>
      <c r="BD114" s="451"/>
      <c r="BE114" s="50">
        <f t="shared" si="100"/>
        <v>0</v>
      </c>
      <c r="BF114" s="53"/>
      <c r="BG114" s="53"/>
      <c r="BH114" s="53"/>
      <c r="BI114" s="53"/>
      <c r="BJ114" s="53"/>
      <c r="BK114" s="53"/>
      <c r="BL114" s="405"/>
      <c r="BM114" s="454"/>
      <c r="BN114" s="50">
        <f t="shared" si="101"/>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8"/>
      <c r="C115" s="458" t="s">
        <v>993</v>
      </c>
      <c r="D115" s="608"/>
      <c r="E115" s="611"/>
      <c r="F115" s="611"/>
      <c r="G115" s="611"/>
      <c r="H115" s="611"/>
      <c r="I115" s="611"/>
      <c r="J115" s="485">
        <v>631</v>
      </c>
      <c r="K115" s="488" t="str">
        <f>+Metas!K722</f>
        <v>Tabla de Valoración Documental aplicada para realizar depuración de los archivos en custodia en Archivo Central que hayan cumplido su tiempo de permanencia.</v>
      </c>
      <c r="L115" s="662"/>
      <c r="M115" s="648">
        <f t="shared" si="150"/>
        <v>0</v>
      </c>
      <c r="N115" s="650"/>
      <c r="O115" s="664"/>
      <c r="P115" s="668"/>
      <c r="Q115" s="640"/>
      <c r="R115" s="403">
        <f>+$J115</f>
        <v>631</v>
      </c>
      <c r="S115" s="253"/>
      <c r="T115" s="260"/>
      <c r="U115" s="260"/>
      <c r="V115" s="260"/>
      <c r="W115" s="42"/>
      <c r="X115" s="34"/>
      <c r="Y115" s="34"/>
      <c r="Z115" s="34"/>
      <c r="AA115" s="34"/>
      <c r="AB115" s="403">
        <f t="shared" ref="AB115" si="161">+$J115</f>
        <v>631</v>
      </c>
      <c r="AC115" s="526">
        <f t="shared" ref="AC115" si="162">+L115</f>
        <v>0</v>
      </c>
      <c r="AD115" s="54">
        <f t="shared" si="85"/>
        <v>0</v>
      </c>
      <c r="AE115" s="54">
        <f t="shared" si="85"/>
        <v>0</v>
      </c>
      <c r="AF115" s="54">
        <f t="shared" si="85"/>
        <v>0</v>
      </c>
      <c r="AG115" s="54">
        <f t="shared" si="84"/>
        <v>0</v>
      </c>
      <c r="AH115" s="54">
        <f t="shared" si="84"/>
        <v>0</v>
      </c>
      <c r="AI115" s="54">
        <f t="shared" si="84"/>
        <v>0</v>
      </c>
      <c r="AJ115" s="54">
        <f t="shared" si="84"/>
        <v>0</v>
      </c>
      <c r="AK115" s="403">
        <f t="shared" ref="AK115" si="163">+$J115</f>
        <v>631</v>
      </c>
      <c r="AL115" s="455">
        <f t="shared" si="154"/>
        <v>0</v>
      </c>
      <c r="AM115" s="48">
        <f t="shared" si="98"/>
        <v>0</v>
      </c>
      <c r="AN115" s="51"/>
      <c r="AO115" s="51"/>
      <c r="AP115" s="51"/>
      <c r="AQ115" s="51"/>
      <c r="AR115" s="51"/>
      <c r="AS115" s="51"/>
      <c r="AT115" s="403">
        <f t="shared" ref="AT115" si="164">+$J115</f>
        <v>631</v>
      </c>
      <c r="AU115" s="446">
        <f t="shared" si="156"/>
        <v>0</v>
      </c>
      <c r="AV115" s="48">
        <f t="shared" si="99"/>
        <v>0</v>
      </c>
      <c r="AW115" s="51"/>
      <c r="AX115" s="51"/>
      <c r="AY115" s="51"/>
      <c r="AZ115" s="51"/>
      <c r="BA115" s="51"/>
      <c r="BB115" s="51"/>
      <c r="BC115" s="403">
        <f t="shared" ref="BC115" si="165">+$J115</f>
        <v>631</v>
      </c>
      <c r="BD115" s="449">
        <f t="shared" si="158"/>
        <v>0</v>
      </c>
      <c r="BE115" s="48">
        <f t="shared" si="100"/>
        <v>0</v>
      </c>
      <c r="BF115" s="51"/>
      <c r="BG115" s="51"/>
      <c r="BH115" s="51"/>
      <c r="BI115" s="51"/>
      <c r="BJ115" s="51"/>
      <c r="BK115" s="51"/>
      <c r="BL115" s="403">
        <f t="shared" ref="BL115" si="166">+$J115</f>
        <v>631</v>
      </c>
      <c r="BM115" s="452">
        <f t="shared" si="160"/>
        <v>0</v>
      </c>
      <c r="BN115" s="48">
        <f t="shared" si="101"/>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8"/>
      <c r="C116" s="459"/>
      <c r="D116" s="609"/>
      <c r="E116" s="612"/>
      <c r="F116" s="612"/>
      <c r="G116" s="612"/>
      <c r="H116" s="612"/>
      <c r="I116" s="612"/>
      <c r="J116" s="486"/>
      <c r="K116" s="489"/>
      <c r="L116" s="663"/>
      <c r="M116" s="649"/>
      <c r="N116" s="651"/>
      <c r="O116" s="665"/>
      <c r="P116" s="669"/>
      <c r="Q116" s="671"/>
      <c r="R116" s="404"/>
      <c r="S116" s="43"/>
      <c r="T116" s="261"/>
      <c r="U116" s="261"/>
      <c r="V116" s="261"/>
      <c r="W116" s="43"/>
      <c r="X116" s="35"/>
      <c r="Y116" s="35"/>
      <c r="Z116" s="35"/>
      <c r="AA116" s="35"/>
      <c r="AB116" s="404"/>
      <c r="AC116" s="527"/>
      <c r="AD116" s="55">
        <f t="shared" si="85"/>
        <v>0</v>
      </c>
      <c r="AE116" s="55">
        <f t="shared" si="85"/>
        <v>0</v>
      </c>
      <c r="AF116" s="55">
        <f t="shared" si="85"/>
        <v>0</v>
      </c>
      <c r="AG116" s="55">
        <f t="shared" si="84"/>
        <v>0</v>
      </c>
      <c r="AH116" s="55">
        <f t="shared" si="84"/>
        <v>0</v>
      </c>
      <c r="AI116" s="55">
        <f t="shared" si="84"/>
        <v>0</v>
      </c>
      <c r="AJ116" s="55">
        <f t="shared" si="84"/>
        <v>0</v>
      </c>
      <c r="AK116" s="404"/>
      <c r="AL116" s="456"/>
      <c r="AM116" s="49">
        <f t="shared" si="98"/>
        <v>0</v>
      </c>
      <c r="AN116" s="52"/>
      <c r="AO116" s="52"/>
      <c r="AP116" s="52"/>
      <c r="AQ116" s="52"/>
      <c r="AR116" s="52"/>
      <c r="AS116" s="52"/>
      <c r="AT116" s="404"/>
      <c r="AU116" s="447"/>
      <c r="AV116" s="49">
        <f t="shared" si="99"/>
        <v>0</v>
      </c>
      <c r="AW116" s="52"/>
      <c r="AX116" s="52"/>
      <c r="AY116" s="52"/>
      <c r="AZ116" s="52"/>
      <c r="BA116" s="52"/>
      <c r="BB116" s="52"/>
      <c r="BC116" s="404"/>
      <c r="BD116" s="450"/>
      <c r="BE116" s="49">
        <f t="shared" si="100"/>
        <v>0</v>
      </c>
      <c r="BF116" s="52"/>
      <c r="BG116" s="52"/>
      <c r="BH116" s="52"/>
      <c r="BI116" s="52"/>
      <c r="BJ116" s="52"/>
      <c r="BK116" s="52"/>
      <c r="BL116" s="404"/>
      <c r="BM116" s="453"/>
      <c r="BN116" s="49">
        <f t="shared" si="101"/>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8"/>
      <c r="C117" s="459"/>
      <c r="D117" s="609"/>
      <c r="E117" s="612"/>
      <c r="F117" s="612"/>
      <c r="G117" s="612"/>
      <c r="H117" s="612"/>
      <c r="I117" s="612"/>
      <c r="J117" s="486"/>
      <c r="K117" s="489"/>
      <c r="L117" s="663"/>
      <c r="M117" s="649"/>
      <c r="N117" s="651"/>
      <c r="O117" s="665"/>
      <c r="P117" s="669"/>
      <c r="Q117" s="671"/>
      <c r="R117" s="404"/>
      <c r="S117" s="43"/>
      <c r="T117" s="261"/>
      <c r="U117" s="261"/>
      <c r="V117" s="261"/>
      <c r="W117" s="43"/>
      <c r="X117" s="35"/>
      <c r="Y117" s="35"/>
      <c r="Z117" s="35"/>
      <c r="AA117" s="35"/>
      <c r="AB117" s="404"/>
      <c r="AC117" s="527"/>
      <c r="AD117" s="55">
        <f t="shared" si="85"/>
        <v>0</v>
      </c>
      <c r="AE117" s="55">
        <f t="shared" si="85"/>
        <v>0</v>
      </c>
      <c r="AF117" s="55">
        <f t="shared" si="85"/>
        <v>0</v>
      </c>
      <c r="AG117" s="55">
        <f t="shared" si="84"/>
        <v>0</v>
      </c>
      <c r="AH117" s="55">
        <f t="shared" si="84"/>
        <v>0</v>
      </c>
      <c r="AI117" s="55">
        <f t="shared" si="84"/>
        <v>0</v>
      </c>
      <c r="AJ117" s="55">
        <f t="shared" si="84"/>
        <v>0</v>
      </c>
      <c r="AK117" s="404"/>
      <c r="AL117" s="456"/>
      <c r="AM117" s="49">
        <f t="shared" si="98"/>
        <v>0</v>
      </c>
      <c r="AN117" s="52"/>
      <c r="AO117" s="52"/>
      <c r="AP117" s="52"/>
      <c r="AQ117" s="52"/>
      <c r="AR117" s="52"/>
      <c r="AS117" s="52"/>
      <c r="AT117" s="404"/>
      <c r="AU117" s="447"/>
      <c r="AV117" s="49">
        <f t="shared" si="99"/>
        <v>0</v>
      </c>
      <c r="AW117" s="52"/>
      <c r="AX117" s="52"/>
      <c r="AY117" s="52"/>
      <c r="AZ117" s="52"/>
      <c r="BA117" s="52"/>
      <c r="BB117" s="52"/>
      <c r="BC117" s="404"/>
      <c r="BD117" s="450"/>
      <c r="BE117" s="49">
        <f t="shared" si="100"/>
        <v>0</v>
      </c>
      <c r="BF117" s="52"/>
      <c r="BG117" s="52"/>
      <c r="BH117" s="52"/>
      <c r="BI117" s="52"/>
      <c r="BJ117" s="52"/>
      <c r="BK117" s="52"/>
      <c r="BL117" s="404"/>
      <c r="BM117" s="453"/>
      <c r="BN117" s="49">
        <f t="shared" si="101"/>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8"/>
      <c r="C118" s="459"/>
      <c r="D118" s="610"/>
      <c r="E118" s="613"/>
      <c r="F118" s="613"/>
      <c r="G118" s="613"/>
      <c r="H118" s="613"/>
      <c r="I118" s="613"/>
      <c r="J118" s="487"/>
      <c r="K118" s="490"/>
      <c r="L118" s="673"/>
      <c r="M118" s="674"/>
      <c r="N118" s="666"/>
      <c r="O118" s="667"/>
      <c r="P118" s="670"/>
      <c r="Q118" s="672"/>
      <c r="R118" s="405"/>
      <c r="S118" s="44"/>
      <c r="T118" s="262"/>
      <c r="U118" s="262"/>
      <c r="V118" s="262"/>
      <c r="W118" s="44"/>
      <c r="X118" s="36"/>
      <c r="Y118" s="36"/>
      <c r="Z118" s="36"/>
      <c r="AA118" s="36"/>
      <c r="AB118" s="405"/>
      <c r="AC118" s="528"/>
      <c r="AD118" s="56">
        <f t="shared" si="85"/>
        <v>0</v>
      </c>
      <c r="AE118" s="56">
        <f t="shared" si="85"/>
        <v>0</v>
      </c>
      <c r="AF118" s="56">
        <f t="shared" si="85"/>
        <v>0</v>
      </c>
      <c r="AG118" s="56">
        <f t="shared" si="84"/>
        <v>0</v>
      </c>
      <c r="AH118" s="56">
        <f t="shared" si="84"/>
        <v>0</v>
      </c>
      <c r="AI118" s="56">
        <f t="shared" si="84"/>
        <v>0</v>
      </c>
      <c r="AJ118" s="56">
        <f t="shared" si="84"/>
        <v>0</v>
      </c>
      <c r="AK118" s="405"/>
      <c r="AL118" s="457"/>
      <c r="AM118" s="50">
        <f t="shared" si="98"/>
        <v>0</v>
      </c>
      <c r="AN118" s="53"/>
      <c r="AO118" s="53"/>
      <c r="AP118" s="53"/>
      <c r="AQ118" s="53"/>
      <c r="AR118" s="53"/>
      <c r="AS118" s="53"/>
      <c r="AT118" s="405"/>
      <c r="AU118" s="448"/>
      <c r="AV118" s="50">
        <f t="shared" si="99"/>
        <v>0</v>
      </c>
      <c r="AW118" s="53"/>
      <c r="AX118" s="53"/>
      <c r="AY118" s="53"/>
      <c r="AZ118" s="53"/>
      <c r="BA118" s="53"/>
      <c r="BB118" s="53"/>
      <c r="BC118" s="405"/>
      <c r="BD118" s="451"/>
      <c r="BE118" s="50">
        <f t="shared" si="100"/>
        <v>0</v>
      </c>
      <c r="BF118" s="53"/>
      <c r="BG118" s="53"/>
      <c r="BH118" s="53"/>
      <c r="BI118" s="53"/>
      <c r="BJ118" s="53"/>
      <c r="BK118" s="53"/>
      <c r="BL118" s="405"/>
      <c r="BM118" s="454"/>
      <c r="BN118" s="50">
        <f t="shared" si="101"/>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8"/>
      <c r="C119" s="459"/>
      <c r="D119" s="608"/>
      <c r="E119" s="611"/>
      <c r="F119" s="611"/>
      <c r="G119" s="611"/>
      <c r="H119" s="611"/>
      <c r="I119" s="611"/>
      <c r="J119" s="485">
        <v>632</v>
      </c>
      <c r="K119" s="488" t="str">
        <f>+Metas!K723</f>
        <v>Archivo General del Departamento proyectado y ejecutado</v>
      </c>
      <c r="L119" s="473"/>
      <c r="M119" s="476">
        <f t="shared" si="150"/>
        <v>0</v>
      </c>
      <c r="N119" s="479"/>
      <c r="O119" s="482"/>
      <c r="P119" s="520"/>
      <c r="Q119" s="523"/>
      <c r="R119" s="403">
        <f>+$J119</f>
        <v>632</v>
      </c>
      <c r="S119" s="253"/>
      <c r="T119" s="260"/>
      <c r="U119" s="260"/>
      <c r="V119" s="260"/>
      <c r="W119" s="42"/>
      <c r="X119" s="34"/>
      <c r="Y119" s="34"/>
      <c r="Z119" s="34"/>
      <c r="AA119" s="34"/>
      <c r="AB119" s="403">
        <f t="shared" ref="AB119" si="167">+$J119</f>
        <v>632</v>
      </c>
      <c r="AC119" s="526">
        <f t="shared" ref="AC119" si="168">+L119</f>
        <v>0</v>
      </c>
      <c r="AD119" s="54">
        <f t="shared" si="85"/>
        <v>0</v>
      </c>
      <c r="AE119" s="54">
        <f t="shared" si="85"/>
        <v>0</v>
      </c>
      <c r="AF119" s="54">
        <f t="shared" si="85"/>
        <v>0</v>
      </c>
      <c r="AG119" s="54">
        <f t="shared" si="84"/>
        <v>0</v>
      </c>
      <c r="AH119" s="54">
        <f t="shared" si="84"/>
        <v>0</v>
      </c>
      <c r="AI119" s="54">
        <f t="shared" si="84"/>
        <v>0</v>
      </c>
      <c r="AJ119" s="54">
        <f t="shared" si="84"/>
        <v>0</v>
      </c>
      <c r="AK119" s="403">
        <f t="shared" ref="AK119" si="169">+$J119</f>
        <v>632</v>
      </c>
      <c r="AL119" s="455">
        <f t="shared" si="154"/>
        <v>0</v>
      </c>
      <c r="AM119" s="48">
        <f t="shared" si="98"/>
        <v>0</v>
      </c>
      <c r="AN119" s="51"/>
      <c r="AO119" s="51"/>
      <c r="AP119" s="51"/>
      <c r="AQ119" s="51"/>
      <c r="AR119" s="51"/>
      <c r="AS119" s="51"/>
      <c r="AT119" s="403">
        <f t="shared" ref="AT119" si="170">+$J119</f>
        <v>632</v>
      </c>
      <c r="AU119" s="446">
        <f t="shared" si="156"/>
        <v>0</v>
      </c>
      <c r="AV119" s="48">
        <f t="shared" si="99"/>
        <v>0</v>
      </c>
      <c r="AW119" s="51"/>
      <c r="AX119" s="51"/>
      <c r="AY119" s="51"/>
      <c r="AZ119" s="51"/>
      <c r="BA119" s="51"/>
      <c r="BB119" s="51"/>
      <c r="BC119" s="403">
        <f t="shared" ref="BC119" si="171">+$J119</f>
        <v>632</v>
      </c>
      <c r="BD119" s="449">
        <f t="shared" si="158"/>
        <v>0</v>
      </c>
      <c r="BE119" s="48">
        <f t="shared" si="100"/>
        <v>0</v>
      </c>
      <c r="BF119" s="51"/>
      <c r="BG119" s="51"/>
      <c r="BH119" s="51"/>
      <c r="BI119" s="51"/>
      <c r="BJ119" s="51"/>
      <c r="BK119" s="51"/>
      <c r="BL119" s="403">
        <f t="shared" ref="BL119" si="172">+$J119</f>
        <v>632</v>
      </c>
      <c r="BM119" s="452">
        <f t="shared" si="160"/>
        <v>0</v>
      </c>
      <c r="BN119" s="48">
        <f t="shared" si="101"/>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8"/>
      <c r="C120" s="459"/>
      <c r="D120" s="609"/>
      <c r="E120" s="612"/>
      <c r="F120" s="612"/>
      <c r="G120" s="612"/>
      <c r="H120" s="612"/>
      <c r="I120" s="612"/>
      <c r="J120" s="486"/>
      <c r="K120" s="489"/>
      <c r="L120" s="474"/>
      <c r="M120" s="477"/>
      <c r="N120" s="480"/>
      <c r="O120" s="483"/>
      <c r="P120" s="521"/>
      <c r="Q120" s="524"/>
      <c r="R120" s="404"/>
      <c r="S120" s="43"/>
      <c r="T120" s="261"/>
      <c r="U120" s="261"/>
      <c r="V120" s="261"/>
      <c r="W120" s="43"/>
      <c r="X120" s="35"/>
      <c r="Y120" s="35"/>
      <c r="Z120" s="35"/>
      <c r="AA120" s="35"/>
      <c r="AB120" s="404"/>
      <c r="AC120" s="527"/>
      <c r="AD120" s="55">
        <f t="shared" si="85"/>
        <v>0</v>
      </c>
      <c r="AE120" s="55">
        <f t="shared" si="85"/>
        <v>0</v>
      </c>
      <c r="AF120" s="55">
        <f t="shared" si="85"/>
        <v>0</v>
      </c>
      <c r="AG120" s="55">
        <f t="shared" si="84"/>
        <v>0</v>
      </c>
      <c r="AH120" s="55">
        <f t="shared" si="84"/>
        <v>0</v>
      </c>
      <c r="AI120" s="55">
        <f t="shared" si="84"/>
        <v>0</v>
      </c>
      <c r="AJ120" s="55">
        <f t="shared" si="84"/>
        <v>0</v>
      </c>
      <c r="AK120" s="404"/>
      <c r="AL120" s="456"/>
      <c r="AM120" s="49">
        <f t="shared" si="98"/>
        <v>0</v>
      </c>
      <c r="AN120" s="52"/>
      <c r="AO120" s="52"/>
      <c r="AP120" s="52"/>
      <c r="AQ120" s="52"/>
      <c r="AR120" s="52"/>
      <c r="AS120" s="52"/>
      <c r="AT120" s="404"/>
      <c r="AU120" s="447"/>
      <c r="AV120" s="49">
        <f t="shared" si="99"/>
        <v>0</v>
      </c>
      <c r="AW120" s="52"/>
      <c r="AX120" s="52"/>
      <c r="AY120" s="52"/>
      <c r="AZ120" s="52"/>
      <c r="BA120" s="52"/>
      <c r="BB120" s="52"/>
      <c r="BC120" s="404"/>
      <c r="BD120" s="450"/>
      <c r="BE120" s="49">
        <f t="shared" si="100"/>
        <v>0</v>
      </c>
      <c r="BF120" s="52"/>
      <c r="BG120" s="52"/>
      <c r="BH120" s="52"/>
      <c r="BI120" s="52"/>
      <c r="BJ120" s="52"/>
      <c r="BK120" s="52"/>
      <c r="BL120" s="404"/>
      <c r="BM120" s="453"/>
      <c r="BN120" s="49">
        <f t="shared" si="101"/>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8"/>
      <c r="C121" s="459"/>
      <c r="D121" s="609"/>
      <c r="E121" s="612"/>
      <c r="F121" s="612"/>
      <c r="G121" s="612"/>
      <c r="H121" s="612"/>
      <c r="I121" s="612"/>
      <c r="J121" s="486"/>
      <c r="K121" s="489"/>
      <c r="L121" s="474"/>
      <c r="M121" s="477"/>
      <c r="N121" s="480"/>
      <c r="O121" s="483"/>
      <c r="P121" s="521"/>
      <c r="Q121" s="524"/>
      <c r="R121" s="404"/>
      <c r="S121" s="43"/>
      <c r="T121" s="261"/>
      <c r="U121" s="261"/>
      <c r="V121" s="261"/>
      <c r="W121" s="43"/>
      <c r="X121" s="35"/>
      <c r="Y121" s="35"/>
      <c r="Z121" s="35"/>
      <c r="AA121" s="35"/>
      <c r="AB121" s="404"/>
      <c r="AC121" s="527"/>
      <c r="AD121" s="55">
        <f t="shared" si="85"/>
        <v>0</v>
      </c>
      <c r="AE121" s="55">
        <f t="shared" si="85"/>
        <v>0</v>
      </c>
      <c r="AF121" s="55">
        <f t="shared" si="85"/>
        <v>0</v>
      </c>
      <c r="AG121" s="55">
        <f t="shared" si="84"/>
        <v>0</v>
      </c>
      <c r="AH121" s="55">
        <f t="shared" si="84"/>
        <v>0</v>
      </c>
      <c r="AI121" s="55">
        <f t="shared" si="84"/>
        <v>0</v>
      </c>
      <c r="AJ121" s="55">
        <f t="shared" si="84"/>
        <v>0</v>
      </c>
      <c r="AK121" s="404"/>
      <c r="AL121" s="456"/>
      <c r="AM121" s="49">
        <f t="shared" si="98"/>
        <v>0</v>
      </c>
      <c r="AN121" s="52"/>
      <c r="AO121" s="52"/>
      <c r="AP121" s="52"/>
      <c r="AQ121" s="52"/>
      <c r="AR121" s="52"/>
      <c r="AS121" s="52"/>
      <c r="AT121" s="404"/>
      <c r="AU121" s="447"/>
      <c r="AV121" s="49">
        <f t="shared" si="99"/>
        <v>0</v>
      </c>
      <c r="AW121" s="52"/>
      <c r="AX121" s="52"/>
      <c r="AY121" s="52"/>
      <c r="AZ121" s="52"/>
      <c r="BA121" s="52"/>
      <c r="BB121" s="52"/>
      <c r="BC121" s="404"/>
      <c r="BD121" s="450"/>
      <c r="BE121" s="49">
        <f t="shared" si="100"/>
        <v>0</v>
      </c>
      <c r="BF121" s="52"/>
      <c r="BG121" s="52"/>
      <c r="BH121" s="52"/>
      <c r="BI121" s="52"/>
      <c r="BJ121" s="52"/>
      <c r="BK121" s="52"/>
      <c r="BL121" s="404"/>
      <c r="BM121" s="453"/>
      <c r="BN121" s="49">
        <f t="shared" si="101"/>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8"/>
      <c r="C122" s="459"/>
      <c r="D122" s="610"/>
      <c r="E122" s="613"/>
      <c r="F122" s="613"/>
      <c r="G122" s="613"/>
      <c r="H122" s="613"/>
      <c r="I122" s="613"/>
      <c r="J122" s="487"/>
      <c r="K122" s="490"/>
      <c r="L122" s="475"/>
      <c r="M122" s="478"/>
      <c r="N122" s="481"/>
      <c r="O122" s="484"/>
      <c r="P122" s="522"/>
      <c r="Q122" s="525"/>
      <c r="R122" s="405"/>
      <c r="S122" s="44"/>
      <c r="T122" s="262"/>
      <c r="U122" s="262"/>
      <c r="V122" s="262"/>
      <c r="W122" s="44"/>
      <c r="X122" s="36"/>
      <c r="Y122" s="36"/>
      <c r="Z122" s="36"/>
      <c r="AA122" s="36"/>
      <c r="AB122" s="405"/>
      <c r="AC122" s="528"/>
      <c r="AD122" s="56">
        <f t="shared" si="85"/>
        <v>0</v>
      </c>
      <c r="AE122" s="56">
        <f t="shared" si="85"/>
        <v>0</v>
      </c>
      <c r="AF122" s="56">
        <f t="shared" si="85"/>
        <v>0</v>
      </c>
      <c r="AG122" s="56">
        <f t="shared" si="84"/>
        <v>0</v>
      </c>
      <c r="AH122" s="56">
        <f t="shared" si="84"/>
        <v>0</v>
      </c>
      <c r="AI122" s="56">
        <f t="shared" si="84"/>
        <v>0</v>
      </c>
      <c r="AJ122" s="56">
        <f t="shared" si="84"/>
        <v>0</v>
      </c>
      <c r="AK122" s="405"/>
      <c r="AL122" s="457"/>
      <c r="AM122" s="50">
        <f t="shared" si="98"/>
        <v>0</v>
      </c>
      <c r="AN122" s="53"/>
      <c r="AO122" s="53"/>
      <c r="AP122" s="53"/>
      <c r="AQ122" s="53"/>
      <c r="AR122" s="53"/>
      <c r="AS122" s="53"/>
      <c r="AT122" s="405"/>
      <c r="AU122" s="448"/>
      <c r="AV122" s="50">
        <f t="shared" si="99"/>
        <v>0</v>
      </c>
      <c r="AW122" s="53"/>
      <c r="AX122" s="53"/>
      <c r="AY122" s="53"/>
      <c r="AZ122" s="53"/>
      <c r="BA122" s="53"/>
      <c r="BB122" s="53"/>
      <c r="BC122" s="405"/>
      <c r="BD122" s="451"/>
      <c r="BE122" s="50">
        <f t="shared" si="100"/>
        <v>0</v>
      </c>
      <c r="BF122" s="53"/>
      <c r="BG122" s="53"/>
      <c r="BH122" s="53"/>
      <c r="BI122" s="53"/>
      <c r="BJ122" s="53"/>
      <c r="BK122" s="53"/>
      <c r="BL122" s="405"/>
      <c r="BM122" s="454"/>
      <c r="BN122" s="50">
        <f t="shared" si="101"/>
        <v>0</v>
      </c>
      <c r="BO122" s="53"/>
      <c r="BP122" s="53"/>
      <c r="BQ122" s="53"/>
      <c r="BR122" s="53"/>
      <c r="BS122" s="53"/>
      <c r="BT122" s="53"/>
      <c r="BU122" s="517"/>
      <c r="BV122" s="518"/>
      <c r="BW122" s="518"/>
      <c r="BX122" s="518"/>
      <c r="BY122" s="518"/>
      <c r="BZ122" s="518"/>
      <c r="CA122" s="518"/>
      <c r="CB122" s="518"/>
      <c r="CC122" s="519"/>
    </row>
    <row r="123" spans="1:81" s="62" customFormat="1" ht="40.200000000000003" customHeight="1" thickTop="1" x14ac:dyDescent="0.3">
      <c r="A123" s="38"/>
      <c r="B123" s="468"/>
      <c r="C123" s="459"/>
      <c r="D123" s="608"/>
      <c r="E123" s="611"/>
      <c r="F123" s="611"/>
      <c r="G123" s="611"/>
      <c r="H123" s="611"/>
      <c r="I123" s="611"/>
      <c r="J123" s="485">
        <v>633</v>
      </c>
      <c r="K123" s="488" t="str">
        <f>+Metas!K724</f>
        <v>Capacitación del Sistema de información de entidades públicas (SIEP DOCUMENTAL)</v>
      </c>
      <c r="L123" s="473"/>
      <c r="M123" s="476">
        <f t="shared" si="150"/>
        <v>0</v>
      </c>
      <c r="N123" s="479"/>
      <c r="O123" s="482"/>
      <c r="P123" s="520"/>
      <c r="Q123" s="523"/>
      <c r="R123" s="403">
        <f>+$J123</f>
        <v>633</v>
      </c>
      <c r="S123" s="253"/>
      <c r="T123" s="260"/>
      <c r="U123" s="260"/>
      <c r="V123" s="260"/>
      <c r="W123" s="42"/>
      <c r="X123" s="34"/>
      <c r="Y123" s="34"/>
      <c r="Z123" s="34"/>
      <c r="AA123" s="34"/>
      <c r="AB123" s="403">
        <f t="shared" ref="AB123" si="173">+$J123</f>
        <v>633</v>
      </c>
      <c r="AC123" s="526">
        <f t="shared" ref="AC123" si="174">+L123</f>
        <v>0</v>
      </c>
      <c r="AD123" s="54">
        <f t="shared" si="85"/>
        <v>0</v>
      </c>
      <c r="AE123" s="54">
        <f t="shared" si="85"/>
        <v>0</v>
      </c>
      <c r="AF123" s="54">
        <f t="shared" si="85"/>
        <v>0</v>
      </c>
      <c r="AG123" s="54">
        <f t="shared" si="84"/>
        <v>0</v>
      </c>
      <c r="AH123" s="54">
        <f t="shared" si="84"/>
        <v>0</v>
      </c>
      <c r="AI123" s="54">
        <f t="shared" si="84"/>
        <v>0</v>
      </c>
      <c r="AJ123" s="54">
        <f t="shared" si="84"/>
        <v>0</v>
      </c>
      <c r="AK123" s="403">
        <f t="shared" ref="AK123" si="175">+$J123</f>
        <v>633</v>
      </c>
      <c r="AL123" s="455">
        <f t="shared" si="154"/>
        <v>0</v>
      </c>
      <c r="AM123" s="48">
        <f t="shared" si="98"/>
        <v>0</v>
      </c>
      <c r="AN123" s="51"/>
      <c r="AO123" s="51"/>
      <c r="AP123" s="51"/>
      <c r="AQ123" s="51"/>
      <c r="AR123" s="51"/>
      <c r="AS123" s="51"/>
      <c r="AT123" s="403">
        <f t="shared" ref="AT123" si="176">+$J123</f>
        <v>633</v>
      </c>
      <c r="AU123" s="446">
        <f t="shared" si="156"/>
        <v>0</v>
      </c>
      <c r="AV123" s="48">
        <f t="shared" si="99"/>
        <v>0</v>
      </c>
      <c r="AW123" s="51"/>
      <c r="AX123" s="51"/>
      <c r="AY123" s="51"/>
      <c r="AZ123" s="51"/>
      <c r="BA123" s="51"/>
      <c r="BB123" s="51"/>
      <c r="BC123" s="403">
        <f t="shared" ref="BC123" si="177">+$J123</f>
        <v>633</v>
      </c>
      <c r="BD123" s="449">
        <f t="shared" si="158"/>
        <v>0</v>
      </c>
      <c r="BE123" s="48">
        <f t="shared" si="100"/>
        <v>0</v>
      </c>
      <c r="BF123" s="51"/>
      <c r="BG123" s="51"/>
      <c r="BH123" s="51"/>
      <c r="BI123" s="51"/>
      <c r="BJ123" s="51"/>
      <c r="BK123" s="51"/>
      <c r="BL123" s="403">
        <f t="shared" ref="BL123" si="178">+$J123</f>
        <v>633</v>
      </c>
      <c r="BM123" s="452">
        <f t="shared" si="160"/>
        <v>0</v>
      </c>
      <c r="BN123" s="48">
        <f t="shared" si="101"/>
        <v>0</v>
      </c>
      <c r="BO123" s="51"/>
      <c r="BP123" s="51"/>
      <c r="BQ123" s="51"/>
      <c r="BR123" s="51"/>
      <c r="BS123" s="51"/>
      <c r="BT123" s="51"/>
      <c r="BU123" s="513"/>
      <c r="BV123" s="514"/>
      <c r="BW123" s="514"/>
      <c r="BX123" s="514"/>
      <c r="BY123" s="514"/>
      <c r="BZ123" s="514"/>
      <c r="CA123" s="514"/>
      <c r="CB123" s="514"/>
      <c r="CC123" s="515"/>
    </row>
    <row r="124" spans="1:81" s="62" customFormat="1" ht="40.200000000000003" customHeight="1" x14ac:dyDescent="0.3">
      <c r="A124" s="38"/>
      <c r="B124" s="468"/>
      <c r="C124" s="459"/>
      <c r="D124" s="609"/>
      <c r="E124" s="612"/>
      <c r="F124" s="612"/>
      <c r="G124" s="612"/>
      <c r="H124" s="612"/>
      <c r="I124" s="612"/>
      <c r="J124" s="486"/>
      <c r="K124" s="489"/>
      <c r="L124" s="474"/>
      <c r="M124" s="477"/>
      <c r="N124" s="480"/>
      <c r="O124" s="483"/>
      <c r="P124" s="521"/>
      <c r="Q124" s="524"/>
      <c r="R124" s="404"/>
      <c r="S124" s="43"/>
      <c r="T124" s="261"/>
      <c r="U124" s="261"/>
      <c r="V124" s="261"/>
      <c r="W124" s="43"/>
      <c r="X124" s="35"/>
      <c r="Y124" s="35"/>
      <c r="Z124" s="35"/>
      <c r="AA124" s="35"/>
      <c r="AB124" s="404"/>
      <c r="AC124" s="527"/>
      <c r="AD124" s="55">
        <f t="shared" si="85"/>
        <v>0</v>
      </c>
      <c r="AE124" s="55">
        <f t="shared" si="85"/>
        <v>0</v>
      </c>
      <c r="AF124" s="55">
        <f t="shared" si="85"/>
        <v>0</v>
      </c>
      <c r="AG124" s="55">
        <f t="shared" si="84"/>
        <v>0</v>
      </c>
      <c r="AH124" s="55">
        <f t="shared" si="84"/>
        <v>0</v>
      </c>
      <c r="AI124" s="55">
        <f t="shared" si="84"/>
        <v>0</v>
      </c>
      <c r="AJ124" s="55">
        <f t="shared" si="84"/>
        <v>0</v>
      </c>
      <c r="AK124" s="404"/>
      <c r="AL124" s="456"/>
      <c r="AM124" s="49">
        <f t="shared" si="98"/>
        <v>0</v>
      </c>
      <c r="AN124" s="52"/>
      <c r="AO124" s="52"/>
      <c r="AP124" s="52"/>
      <c r="AQ124" s="52"/>
      <c r="AR124" s="52"/>
      <c r="AS124" s="52"/>
      <c r="AT124" s="404"/>
      <c r="AU124" s="447"/>
      <c r="AV124" s="49">
        <f t="shared" si="99"/>
        <v>0</v>
      </c>
      <c r="AW124" s="52"/>
      <c r="AX124" s="52"/>
      <c r="AY124" s="52"/>
      <c r="AZ124" s="52"/>
      <c r="BA124" s="52"/>
      <c r="BB124" s="52"/>
      <c r="BC124" s="404"/>
      <c r="BD124" s="450"/>
      <c r="BE124" s="49">
        <f t="shared" si="100"/>
        <v>0</v>
      </c>
      <c r="BF124" s="52"/>
      <c r="BG124" s="52"/>
      <c r="BH124" s="52"/>
      <c r="BI124" s="52"/>
      <c r="BJ124" s="52"/>
      <c r="BK124" s="52"/>
      <c r="BL124" s="404"/>
      <c r="BM124" s="453"/>
      <c r="BN124" s="49">
        <f t="shared" si="101"/>
        <v>0</v>
      </c>
      <c r="BO124" s="52"/>
      <c r="BP124" s="52"/>
      <c r="BQ124" s="52"/>
      <c r="BR124" s="52"/>
      <c r="BS124" s="52"/>
      <c r="BT124" s="52"/>
      <c r="BU124" s="418"/>
      <c r="BV124" s="419"/>
      <c r="BW124" s="419"/>
      <c r="BX124" s="419"/>
      <c r="BY124" s="419"/>
      <c r="BZ124" s="419"/>
      <c r="CA124" s="419"/>
      <c r="CB124" s="419"/>
      <c r="CC124" s="516"/>
    </row>
    <row r="125" spans="1:81" s="62" customFormat="1" ht="40.200000000000003" customHeight="1" x14ac:dyDescent="0.3">
      <c r="A125" s="38"/>
      <c r="B125" s="468"/>
      <c r="C125" s="459"/>
      <c r="D125" s="609"/>
      <c r="E125" s="612"/>
      <c r="F125" s="612"/>
      <c r="G125" s="612"/>
      <c r="H125" s="612"/>
      <c r="I125" s="612"/>
      <c r="J125" s="486"/>
      <c r="K125" s="489"/>
      <c r="L125" s="474"/>
      <c r="M125" s="477"/>
      <c r="N125" s="480"/>
      <c r="O125" s="483"/>
      <c r="P125" s="521"/>
      <c r="Q125" s="524"/>
      <c r="R125" s="404"/>
      <c r="S125" s="43"/>
      <c r="T125" s="261"/>
      <c r="U125" s="261"/>
      <c r="V125" s="261"/>
      <c r="W125" s="43"/>
      <c r="X125" s="35"/>
      <c r="Y125" s="35"/>
      <c r="Z125" s="35"/>
      <c r="AA125" s="35"/>
      <c r="AB125" s="404"/>
      <c r="AC125" s="527"/>
      <c r="AD125" s="55">
        <f t="shared" si="85"/>
        <v>0</v>
      </c>
      <c r="AE125" s="55">
        <f t="shared" si="85"/>
        <v>0</v>
      </c>
      <c r="AF125" s="55">
        <f t="shared" si="85"/>
        <v>0</v>
      </c>
      <c r="AG125" s="55">
        <f t="shared" si="84"/>
        <v>0</v>
      </c>
      <c r="AH125" s="55">
        <f t="shared" si="84"/>
        <v>0</v>
      </c>
      <c r="AI125" s="55">
        <f t="shared" si="84"/>
        <v>0</v>
      </c>
      <c r="AJ125" s="55">
        <f t="shared" si="84"/>
        <v>0</v>
      </c>
      <c r="AK125" s="404"/>
      <c r="AL125" s="456"/>
      <c r="AM125" s="49">
        <f t="shared" si="98"/>
        <v>0</v>
      </c>
      <c r="AN125" s="52"/>
      <c r="AO125" s="52"/>
      <c r="AP125" s="52"/>
      <c r="AQ125" s="52"/>
      <c r="AR125" s="52"/>
      <c r="AS125" s="52"/>
      <c r="AT125" s="404"/>
      <c r="AU125" s="447"/>
      <c r="AV125" s="49">
        <f t="shared" si="99"/>
        <v>0</v>
      </c>
      <c r="AW125" s="52"/>
      <c r="AX125" s="52"/>
      <c r="AY125" s="52"/>
      <c r="AZ125" s="52"/>
      <c r="BA125" s="52"/>
      <c r="BB125" s="52"/>
      <c r="BC125" s="404"/>
      <c r="BD125" s="450"/>
      <c r="BE125" s="49">
        <f t="shared" si="100"/>
        <v>0</v>
      </c>
      <c r="BF125" s="52"/>
      <c r="BG125" s="52"/>
      <c r="BH125" s="52"/>
      <c r="BI125" s="52"/>
      <c r="BJ125" s="52"/>
      <c r="BK125" s="52"/>
      <c r="BL125" s="404"/>
      <c r="BM125" s="453"/>
      <c r="BN125" s="49">
        <f t="shared" si="101"/>
        <v>0</v>
      </c>
      <c r="BO125" s="52"/>
      <c r="BP125" s="52"/>
      <c r="BQ125" s="52"/>
      <c r="BR125" s="52"/>
      <c r="BS125" s="52"/>
      <c r="BT125" s="52"/>
      <c r="BU125" s="418"/>
      <c r="BV125" s="419"/>
      <c r="BW125" s="419"/>
      <c r="BX125" s="419"/>
      <c r="BY125" s="419"/>
      <c r="BZ125" s="419"/>
      <c r="CA125" s="419"/>
      <c r="CB125" s="419"/>
      <c r="CC125" s="516"/>
    </row>
    <row r="126" spans="1:81" s="62" customFormat="1" ht="40.200000000000003" customHeight="1" thickBot="1" x14ac:dyDescent="0.35">
      <c r="A126" s="38"/>
      <c r="B126" s="468"/>
      <c r="C126" s="459"/>
      <c r="D126" s="610"/>
      <c r="E126" s="613"/>
      <c r="F126" s="613"/>
      <c r="G126" s="613"/>
      <c r="H126" s="613"/>
      <c r="I126" s="613"/>
      <c r="J126" s="487"/>
      <c r="K126" s="490"/>
      <c r="L126" s="475"/>
      <c r="M126" s="478"/>
      <c r="N126" s="481"/>
      <c r="O126" s="484"/>
      <c r="P126" s="522"/>
      <c r="Q126" s="525"/>
      <c r="R126" s="405"/>
      <c r="S126" s="44"/>
      <c r="T126" s="262"/>
      <c r="U126" s="262"/>
      <c r="V126" s="262"/>
      <c r="W126" s="44"/>
      <c r="X126" s="36"/>
      <c r="Y126" s="36"/>
      <c r="Z126" s="36"/>
      <c r="AA126" s="36"/>
      <c r="AB126" s="405"/>
      <c r="AC126" s="528"/>
      <c r="AD126" s="56">
        <f t="shared" si="85"/>
        <v>0</v>
      </c>
      <c r="AE126" s="56">
        <f t="shared" si="85"/>
        <v>0</v>
      </c>
      <c r="AF126" s="56">
        <f t="shared" si="85"/>
        <v>0</v>
      </c>
      <c r="AG126" s="56">
        <f t="shared" si="84"/>
        <v>0</v>
      </c>
      <c r="AH126" s="56">
        <f t="shared" si="84"/>
        <v>0</v>
      </c>
      <c r="AI126" s="56">
        <f t="shared" si="84"/>
        <v>0</v>
      </c>
      <c r="AJ126" s="56">
        <f t="shared" si="84"/>
        <v>0</v>
      </c>
      <c r="AK126" s="405"/>
      <c r="AL126" s="457"/>
      <c r="AM126" s="50">
        <f t="shared" si="98"/>
        <v>0</v>
      </c>
      <c r="AN126" s="53"/>
      <c r="AO126" s="53"/>
      <c r="AP126" s="53"/>
      <c r="AQ126" s="53"/>
      <c r="AR126" s="53"/>
      <c r="AS126" s="53"/>
      <c r="AT126" s="405"/>
      <c r="AU126" s="448"/>
      <c r="AV126" s="50">
        <f t="shared" si="99"/>
        <v>0</v>
      </c>
      <c r="AW126" s="53"/>
      <c r="AX126" s="53"/>
      <c r="AY126" s="53"/>
      <c r="AZ126" s="53"/>
      <c r="BA126" s="53"/>
      <c r="BB126" s="53"/>
      <c r="BC126" s="405"/>
      <c r="BD126" s="451"/>
      <c r="BE126" s="50">
        <f t="shared" si="100"/>
        <v>0</v>
      </c>
      <c r="BF126" s="53"/>
      <c r="BG126" s="53"/>
      <c r="BH126" s="53"/>
      <c r="BI126" s="53"/>
      <c r="BJ126" s="53"/>
      <c r="BK126" s="53"/>
      <c r="BL126" s="405"/>
      <c r="BM126" s="454"/>
      <c r="BN126" s="50">
        <f t="shared" si="101"/>
        <v>0</v>
      </c>
      <c r="BO126" s="53"/>
      <c r="BP126" s="53"/>
      <c r="BQ126" s="53"/>
      <c r="BR126" s="53"/>
      <c r="BS126" s="53"/>
      <c r="BT126" s="53"/>
      <c r="BU126" s="517"/>
      <c r="BV126" s="518"/>
      <c r="BW126" s="518"/>
      <c r="BX126" s="518"/>
      <c r="BY126" s="518"/>
      <c r="BZ126" s="518"/>
      <c r="CA126" s="518"/>
      <c r="CB126" s="518"/>
      <c r="CC126" s="519"/>
    </row>
    <row r="127" spans="1:81" s="62" customFormat="1" ht="40.200000000000003" customHeight="1" thickTop="1" x14ac:dyDescent="0.3">
      <c r="A127" s="38"/>
      <c r="B127" s="468"/>
      <c r="C127" s="459"/>
      <c r="D127" s="608"/>
      <c r="E127" s="611"/>
      <c r="F127" s="611"/>
      <c r="G127" s="611"/>
      <c r="H127" s="611"/>
      <c r="I127" s="611"/>
      <c r="J127" s="485">
        <v>634</v>
      </c>
      <c r="K127" s="488" t="str">
        <f>+Metas!K725</f>
        <v>Capacitaciones a los funcionarios en la normatividad vigente para aplicar en sus archivos de Gestión. (1 anual)</v>
      </c>
      <c r="L127" s="473"/>
      <c r="M127" s="476">
        <f t="shared" si="150"/>
        <v>0</v>
      </c>
      <c r="N127" s="479"/>
      <c r="O127" s="482"/>
      <c r="P127" s="520"/>
      <c r="Q127" s="523"/>
      <c r="R127" s="403">
        <f>+$J127</f>
        <v>634</v>
      </c>
      <c r="S127" s="253"/>
      <c r="T127" s="260"/>
      <c r="U127" s="260"/>
      <c r="V127" s="260"/>
      <c r="W127" s="42"/>
      <c r="X127" s="34"/>
      <c r="Y127" s="34"/>
      <c r="Z127" s="34"/>
      <c r="AA127" s="34"/>
      <c r="AB127" s="403">
        <f t="shared" ref="AB127" si="179">+$J127</f>
        <v>634</v>
      </c>
      <c r="AC127" s="526">
        <f t="shared" ref="AC127" si="180">+L127</f>
        <v>0</v>
      </c>
      <c r="AD127" s="54">
        <f t="shared" si="85"/>
        <v>0</v>
      </c>
      <c r="AE127" s="54">
        <f t="shared" si="85"/>
        <v>0</v>
      </c>
      <c r="AF127" s="54">
        <f t="shared" si="85"/>
        <v>0</v>
      </c>
      <c r="AG127" s="54">
        <f t="shared" si="84"/>
        <v>0</v>
      </c>
      <c r="AH127" s="54">
        <f t="shared" si="84"/>
        <v>0</v>
      </c>
      <c r="AI127" s="54">
        <f t="shared" si="84"/>
        <v>0</v>
      </c>
      <c r="AJ127" s="54">
        <f t="shared" si="84"/>
        <v>0</v>
      </c>
      <c r="AK127" s="403">
        <f t="shared" ref="AK127" si="181">+$J127</f>
        <v>634</v>
      </c>
      <c r="AL127" s="455">
        <f t="shared" si="154"/>
        <v>0</v>
      </c>
      <c r="AM127" s="48">
        <f t="shared" si="98"/>
        <v>0</v>
      </c>
      <c r="AN127" s="51"/>
      <c r="AO127" s="51"/>
      <c r="AP127" s="51"/>
      <c r="AQ127" s="51"/>
      <c r="AR127" s="51"/>
      <c r="AS127" s="51"/>
      <c r="AT127" s="403">
        <f t="shared" ref="AT127" si="182">+$J127</f>
        <v>634</v>
      </c>
      <c r="AU127" s="446">
        <f t="shared" si="156"/>
        <v>0</v>
      </c>
      <c r="AV127" s="48">
        <f t="shared" si="99"/>
        <v>0</v>
      </c>
      <c r="AW127" s="51"/>
      <c r="AX127" s="51"/>
      <c r="AY127" s="51"/>
      <c r="AZ127" s="51"/>
      <c r="BA127" s="51"/>
      <c r="BB127" s="51"/>
      <c r="BC127" s="403">
        <f t="shared" ref="BC127" si="183">+$J127</f>
        <v>634</v>
      </c>
      <c r="BD127" s="449">
        <f t="shared" si="158"/>
        <v>0</v>
      </c>
      <c r="BE127" s="48">
        <f t="shared" si="100"/>
        <v>0</v>
      </c>
      <c r="BF127" s="51"/>
      <c r="BG127" s="51"/>
      <c r="BH127" s="51"/>
      <c r="BI127" s="51"/>
      <c r="BJ127" s="51"/>
      <c r="BK127" s="51"/>
      <c r="BL127" s="403">
        <f t="shared" ref="BL127" si="184">+$J127</f>
        <v>634</v>
      </c>
      <c r="BM127" s="452">
        <f t="shared" si="160"/>
        <v>0</v>
      </c>
      <c r="BN127" s="48">
        <f t="shared" si="101"/>
        <v>0</v>
      </c>
      <c r="BO127" s="51"/>
      <c r="BP127" s="51"/>
      <c r="BQ127" s="51"/>
      <c r="BR127" s="51"/>
      <c r="BS127" s="51"/>
      <c r="BT127" s="51"/>
      <c r="BU127" s="513"/>
      <c r="BV127" s="514"/>
      <c r="BW127" s="514"/>
      <c r="BX127" s="514"/>
      <c r="BY127" s="514"/>
      <c r="BZ127" s="514"/>
      <c r="CA127" s="514"/>
      <c r="CB127" s="514"/>
      <c r="CC127" s="515"/>
    </row>
    <row r="128" spans="1:81" s="62" customFormat="1" ht="40.200000000000003" customHeight="1" x14ac:dyDescent="0.3">
      <c r="A128" s="38"/>
      <c r="B128" s="468"/>
      <c r="C128" s="459"/>
      <c r="D128" s="609"/>
      <c r="E128" s="612"/>
      <c r="F128" s="612"/>
      <c r="G128" s="612"/>
      <c r="H128" s="612"/>
      <c r="I128" s="612"/>
      <c r="J128" s="486"/>
      <c r="K128" s="489"/>
      <c r="L128" s="474"/>
      <c r="M128" s="477"/>
      <c r="N128" s="480"/>
      <c r="O128" s="483"/>
      <c r="P128" s="521"/>
      <c r="Q128" s="524"/>
      <c r="R128" s="404"/>
      <c r="S128" s="43"/>
      <c r="T128" s="261"/>
      <c r="U128" s="261"/>
      <c r="V128" s="261"/>
      <c r="W128" s="43"/>
      <c r="X128" s="35"/>
      <c r="Y128" s="35"/>
      <c r="Z128" s="35"/>
      <c r="AA128" s="35"/>
      <c r="AB128" s="404"/>
      <c r="AC128" s="527"/>
      <c r="AD128" s="55">
        <f t="shared" si="85"/>
        <v>0</v>
      </c>
      <c r="AE128" s="55">
        <f t="shared" si="85"/>
        <v>0</v>
      </c>
      <c r="AF128" s="55">
        <f t="shared" si="85"/>
        <v>0</v>
      </c>
      <c r="AG128" s="55">
        <f t="shared" si="84"/>
        <v>0</v>
      </c>
      <c r="AH128" s="55">
        <f t="shared" si="84"/>
        <v>0</v>
      </c>
      <c r="AI128" s="55">
        <f t="shared" si="84"/>
        <v>0</v>
      </c>
      <c r="AJ128" s="55">
        <f t="shared" si="84"/>
        <v>0</v>
      </c>
      <c r="AK128" s="404"/>
      <c r="AL128" s="456"/>
      <c r="AM128" s="49">
        <f t="shared" si="98"/>
        <v>0</v>
      </c>
      <c r="AN128" s="52"/>
      <c r="AO128" s="52"/>
      <c r="AP128" s="52"/>
      <c r="AQ128" s="52"/>
      <c r="AR128" s="52"/>
      <c r="AS128" s="52"/>
      <c r="AT128" s="404"/>
      <c r="AU128" s="447"/>
      <c r="AV128" s="49">
        <f t="shared" si="99"/>
        <v>0</v>
      </c>
      <c r="AW128" s="52"/>
      <c r="AX128" s="52"/>
      <c r="AY128" s="52"/>
      <c r="AZ128" s="52"/>
      <c r="BA128" s="52"/>
      <c r="BB128" s="52"/>
      <c r="BC128" s="404"/>
      <c r="BD128" s="450"/>
      <c r="BE128" s="49">
        <f t="shared" si="100"/>
        <v>0</v>
      </c>
      <c r="BF128" s="52"/>
      <c r="BG128" s="52"/>
      <c r="BH128" s="52"/>
      <c r="BI128" s="52"/>
      <c r="BJ128" s="52"/>
      <c r="BK128" s="52"/>
      <c r="BL128" s="404"/>
      <c r="BM128" s="453"/>
      <c r="BN128" s="49">
        <f t="shared" si="101"/>
        <v>0</v>
      </c>
      <c r="BO128" s="52"/>
      <c r="BP128" s="52"/>
      <c r="BQ128" s="52"/>
      <c r="BR128" s="52"/>
      <c r="BS128" s="52"/>
      <c r="BT128" s="52"/>
      <c r="BU128" s="418"/>
      <c r="BV128" s="419"/>
      <c r="BW128" s="419"/>
      <c r="BX128" s="419"/>
      <c r="BY128" s="419"/>
      <c r="BZ128" s="419"/>
      <c r="CA128" s="419"/>
      <c r="CB128" s="419"/>
      <c r="CC128" s="516"/>
    </row>
    <row r="129" spans="1:81" s="62" customFormat="1" ht="40.200000000000003" customHeight="1" x14ac:dyDescent="0.3">
      <c r="A129" s="38"/>
      <c r="B129" s="468"/>
      <c r="C129" s="459"/>
      <c r="D129" s="609"/>
      <c r="E129" s="612"/>
      <c r="F129" s="612"/>
      <c r="G129" s="612"/>
      <c r="H129" s="612"/>
      <c r="I129" s="612"/>
      <c r="J129" s="486"/>
      <c r="K129" s="489"/>
      <c r="L129" s="474"/>
      <c r="M129" s="477"/>
      <c r="N129" s="480"/>
      <c r="O129" s="483"/>
      <c r="P129" s="521"/>
      <c r="Q129" s="524"/>
      <c r="R129" s="404"/>
      <c r="S129" s="43"/>
      <c r="T129" s="261"/>
      <c r="U129" s="261"/>
      <c r="V129" s="261"/>
      <c r="W129" s="43"/>
      <c r="X129" s="35"/>
      <c r="Y129" s="35"/>
      <c r="Z129" s="35"/>
      <c r="AA129" s="35"/>
      <c r="AB129" s="404"/>
      <c r="AC129" s="527"/>
      <c r="AD129" s="55">
        <f t="shared" si="85"/>
        <v>0</v>
      </c>
      <c r="AE129" s="55">
        <f t="shared" si="85"/>
        <v>0</v>
      </c>
      <c r="AF129" s="55">
        <f t="shared" si="85"/>
        <v>0</v>
      </c>
      <c r="AG129" s="55">
        <f t="shared" si="84"/>
        <v>0</v>
      </c>
      <c r="AH129" s="55">
        <f t="shared" si="84"/>
        <v>0</v>
      </c>
      <c r="AI129" s="55">
        <f t="shared" si="84"/>
        <v>0</v>
      </c>
      <c r="AJ129" s="55">
        <f t="shared" si="84"/>
        <v>0</v>
      </c>
      <c r="AK129" s="404"/>
      <c r="AL129" s="456"/>
      <c r="AM129" s="49">
        <f t="shared" si="98"/>
        <v>0</v>
      </c>
      <c r="AN129" s="52"/>
      <c r="AO129" s="52"/>
      <c r="AP129" s="52"/>
      <c r="AQ129" s="52"/>
      <c r="AR129" s="52"/>
      <c r="AS129" s="52"/>
      <c r="AT129" s="404"/>
      <c r="AU129" s="447"/>
      <c r="AV129" s="49">
        <f t="shared" si="99"/>
        <v>0</v>
      </c>
      <c r="AW129" s="52"/>
      <c r="AX129" s="52"/>
      <c r="AY129" s="52"/>
      <c r="AZ129" s="52"/>
      <c r="BA129" s="52"/>
      <c r="BB129" s="52"/>
      <c r="BC129" s="404"/>
      <c r="BD129" s="450"/>
      <c r="BE129" s="49">
        <f t="shared" si="100"/>
        <v>0</v>
      </c>
      <c r="BF129" s="52"/>
      <c r="BG129" s="52"/>
      <c r="BH129" s="52"/>
      <c r="BI129" s="52"/>
      <c r="BJ129" s="52"/>
      <c r="BK129" s="52"/>
      <c r="BL129" s="404"/>
      <c r="BM129" s="453"/>
      <c r="BN129" s="49">
        <f t="shared" si="101"/>
        <v>0</v>
      </c>
      <c r="BO129" s="52"/>
      <c r="BP129" s="52"/>
      <c r="BQ129" s="52"/>
      <c r="BR129" s="52"/>
      <c r="BS129" s="52"/>
      <c r="BT129" s="52"/>
      <c r="BU129" s="418"/>
      <c r="BV129" s="419"/>
      <c r="BW129" s="419"/>
      <c r="BX129" s="419"/>
      <c r="BY129" s="419"/>
      <c r="BZ129" s="419"/>
      <c r="CA129" s="419"/>
      <c r="CB129" s="419"/>
      <c r="CC129" s="516"/>
    </row>
    <row r="130" spans="1:81" s="62" customFormat="1" ht="40.200000000000003" customHeight="1" thickBot="1" x14ac:dyDescent="0.35">
      <c r="A130" s="38"/>
      <c r="B130" s="468"/>
      <c r="C130" s="459"/>
      <c r="D130" s="610"/>
      <c r="E130" s="613"/>
      <c r="F130" s="613"/>
      <c r="G130" s="613"/>
      <c r="H130" s="613"/>
      <c r="I130" s="613"/>
      <c r="J130" s="487"/>
      <c r="K130" s="490"/>
      <c r="L130" s="475"/>
      <c r="M130" s="478"/>
      <c r="N130" s="481"/>
      <c r="O130" s="484"/>
      <c r="P130" s="522"/>
      <c r="Q130" s="525"/>
      <c r="R130" s="405"/>
      <c r="S130" s="44"/>
      <c r="T130" s="262"/>
      <c r="U130" s="262"/>
      <c r="V130" s="262"/>
      <c r="W130" s="44"/>
      <c r="X130" s="36"/>
      <c r="Y130" s="36"/>
      <c r="Z130" s="36"/>
      <c r="AA130" s="36"/>
      <c r="AB130" s="405"/>
      <c r="AC130" s="528"/>
      <c r="AD130" s="56">
        <f t="shared" si="85"/>
        <v>0</v>
      </c>
      <c r="AE130" s="56">
        <f t="shared" si="85"/>
        <v>0</v>
      </c>
      <c r="AF130" s="56">
        <f t="shared" si="85"/>
        <v>0</v>
      </c>
      <c r="AG130" s="56">
        <f t="shared" si="84"/>
        <v>0</v>
      </c>
      <c r="AH130" s="56">
        <f t="shared" si="84"/>
        <v>0</v>
      </c>
      <c r="AI130" s="56">
        <f t="shared" si="84"/>
        <v>0</v>
      </c>
      <c r="AJ130" s="56">
        <f t="shared" si="84"/>
        <v>0</v>
      </c>
      <c r="AK130" s="405"/>
      <c r="AL130" s="457"/>
      <c r="AM130" s="50">
        <f t="shared" si="98"/>
        <v>0</v>
      </c>
      <c r="AN130" s="53"/>
      <c r="AO130" s="53"/>
      <c r="AP130" s="53"/>
      <c r="AQ130" s="53"/>
      <c r="AR130" s="53"/>
      <c r="AS130" s="53"/>
      <c r="AT130" s="405"/>
      <c r="AU130" s="448"/>
      <c r="AV130" s="50">
        <f t="shared" si="99"/>
        <v>0</v>
      </c>
      <c r="AW130" s="53"/>
      <c r="AX130" s="53"/>
      <c r="AY130" s="53"/>
      <c r="AZ130" s="53"/>
      <c r="BA130" s="53"/>
      <c r="BB130" s="53"/>
      <c r="BC130" s="405"/>
      <c r="BD130" s="451"/>
      <c r="BE130" s="50">
        <f t="shared" si="100"/>
        <v>0</v>
      </c>
      <c r="BF130" s="53"/>
      <c r="BG130" s="53"/>
      <c r="BH130" s="53"/>
      <c r="BI130" s="53"/>
      <c r="BJ130" s="53"/>
      <c r="BK130" s="53"/>
      <c r="BL130" s="405"/>
      <c r="BM130" s="454"/>
      <c r="BN130" s="50">
        <f t="shared" si="101"/>
        <v>0</v>
      </c>
      <c r="BO130" s="53"/>
      <c r="BP130" s="53"/>
      <c r="BQ130" s="53"/>
      <c r="BR130" s="53"/>
      <c r="BS130" s="53"/>
      <c r="BT130" s="53"/>
      <c r="BU130" s="517"/>
      <c r="BV130" s="518"/>
      <c r="BW130" s="518"/>
      <c r="BX130" s="518"/>
      <c r="BY130" s="518"/>
      <c r="BZ130" s="518"/>
      <c r="CA130" s="518"/>
      <c r="CB130" s="518"/>
      <c r="CC130" s="519"/>
    </row>
    <row r="131" spans="1:81" s="62" customFormat="1" ht="40.200000000000003" customHeight="1" thickTop="1" x14ac:dyDescent="0.3">
      <c r="A131" s="38"/>
      <c r="B131" s="468"/>
      <c r="C131" s="459"/>
      <c r="D131" s="608"/>
      <c r="E131" s="611"/>
      <c r="F131" s="611"/>
      <c r="G131" s="611"/>
      <c r="H131" s="611"/>
      <c r="I131" s="611"/>
      <c r="J131" s="485">
        <v>635</v>
      </c>
      <c r="K131" s="488" t="str">
        <f>+Metas!K726</f>
        <v>Instrumentos archivísticos implementados en el archivo central y de gestión</v>
      </c>
      <c r="L131" s="473"/>
      <c r="M131" s="476">
        <f t="shared" si="150"/>
        <v>0</v>
      </c>
      <c r="N131" s="479"/>
      <c r="O131" s="482"/>
      <c r="P131" s="520"/>
      <c r="Q131" s="523"/>
      <c r="R131" s="403">
        <f>+$J131</f>
        <v>635</v>
      </c>
      <c r="S131" s="253"/>
      <c r="T131" s="260"/>
      <c r="U131" s="260"/>
      <c r="V131" s="260"/>
      <c r="W131" s="42"/>
      <c r="X131" s="34"/>
      <c r="Y131" s="34"/>
      <c r="Z131" s="34"/>
      <c r="AA131" s="34"/>
      <c r="AB131" s="403">
        <f t="shared" ref="AB131" si="185">+$J131</f>
        <v>635</v>
      </c>
      <c r="AC131" s="526">
        <f t="shared" ref="AC131" si="186">+L131</f>
        <v>0</v>
      </c>
      <c r="AD131" s="54">
        <f t="shared" si="85"/>
        <v>0</v>
      </c>
      <c r="AE131" s="54">
        <f t="shared" si="85"/>
        <v>0</v>
      </c>
      <c r="AF131" s="54">
        <f t="shared" si="85"/>
        <v>0</v>
      </c>
      <c r="AG131" s="54">
        <f t="shared" si="84"/>
        <v>0</v>
      </c>
      <c r="AH131" s="54">
        <f t="shared" si="84"/>
        <v>0</v>
      </c>
      <c r="AI131" s="54">
        <f t="shared" si="84"/>
        <v>0</v>
      </c>
      <c r="AJ131" s="54">
        <f t="shared" ref="AJ131:AJ146" si="187">+AS131+BB131+BK131+BT131</f>
        <v>0</v>
      </c>
      <c r="AK131" s="403">
        <f t="shared" ref="AK131" si="188">+$J131</f>
        <v>635</v>
      </c>
      <c r="AL131" s="455">
        <f t="shared" si="154"/>
        <v>0</v>
      </c>
      <c r="AM131" s="48">
        <f t="shared" si="98"/>
        <v>0</v>
      </c>
      <c r="AN131" s="51"/>
      <c r="AO131" s="51"/>
      <c r="AP131" s="51"/>
      <c r="AQ131" s="51"/>
      <c r="AR131" s="51"/>
      <c r="AS131" s="51"/>
      <c r="AT131" s="403">
        <f t="shared" ref="AT131" si="189">+$J131</f>
        <v>635</v>
      </c>
      <c r="AU131" s="446">
        <f t="shared" si="156"/>
        <v>0</v>
      </c>
      <c r="AV131" s="48">
        <f t="shared" si="99"/>
        <v>0</v>
      </c>
      <c r="AW131" s="51"/>
      <c r="AX131" s="51"/>
      <c r="AY131" s="51"/>
      <c r="AZ131" s="51"/>
      <c r="BA131" s="51"/>
      <c r="BB131" s="51"/>
      <c r="BC131" s="403">
        <f t="shared" ref="BC131" si="190">+$J131</f>
        <v>635</v>
      </c>
      <c r="BD131" s="449">
        <f t="shared" si="158"/>
        <v>0</v>
      </c>
      <c r="BE131" s="48">
        <f t="shared" si="100"/>
        <v>0</v>
      </c>
      <c r="BF131" s="51"/>
      <c r="BG131" s="51"/>
      <c r="BH131" s="51"/>
      <c r="BI131" s="51"/>
      <c r="BJ131" s="51"/>
      <c r="BK131" s="51"/>
      <c r="BL131" s="403">
        <f t="shared" ref="BL131" si="191">+$J131</f>
        <v>635</v>
      </c>
      <c r="BM131" s="452">
        <f t="shared" si="160"/>
        <v>0</v>
      </c>
      <c r="BN131" s="48">
        <f t="shared" si="101"/>
        <v>0</v>
      </c>
      <c r="BO131" s="51"/>
      <c r="BP131" s="51"/>
      <c r="BQ131" s="51"/>
      <c r="BR131" s="51"/>
      <c r="BS131" s="51"/>
      <c r="BT131" s="51"/>
      <c r="BU131" s="513"/>
      <c r="BV131" s="514"/>
      <c r="BW131" s="514"/>
      <c r="BX131" s="514"/>
      <c r="BY131" s="514"/>
      <c r="BZ131" s="514"/>
      <c r="CA131" s="514"/>
      <c r="CB131" s="514"/>
      <c r="CC131" s="515"/>
    </row>
    <row r="132" spans="1:81" s="62" customFormat="1" ht="40.200000000000003" customHeight="1" x14ac:dyDescent="0.3">
      <c r="A132" s="38"/>
      <c r="B132" s="468"/>
      <c r="C132" s="459"/>
      <c r="D132" s="609"/>
      <c r="E132" s="612"/>
      <c r="F132" s="612"/>
      <c r="G132" s="612"/>
      <c r="H132" s="612"/>
      <c r="I132" s="612"/>
      <c r="J132" s="486"/>
      <c r="K132" s="489"/>
      <c r="L132" s="474"/>
      <c r="M132" s="477"/>
      <c r="N132" s="480"/>
      <c r="O132" s="483"/>
      <c r="P132" s="521"/>
      <c r="Q132" s="524"/>
      <c r="R132" s="404"/>
      <c r="S132" s="43"/>
      <c r="T132" s="261"/>
      <c r="U132" s="261"/>
      <c r="V132" s="261"/>
      <c r="W132" s="43"/>
      <c r="X132" s="35"/>
      <c r="Y132" s="35"/>
      <c r="Z132" s="35"/>
      <c r="AA132" s="35"/>
      <c r="AB132" s="404"/>
      <c r="AC132" s="527"/>
      <c r="AD132" s="55">
        <f t="shared" si="85"/>
        <v>0</v>
      </c>
      <c r="AE132" s="55">
        <f t="shared" si="85"/>
        <v>0</v>
      </c>
      <c r="AF132" s="55">
        <f t="shared" si="85"/>
        <v>0</v>
      </c>
      <c r="AG132" s="55">
        <f t="shared" si="85"/>
        <v>0</v>
      </c>
      <c r="AH132" s="55">
        <f t="shared" si="85"/>
        <v>0</v>
      </c>
      <c r="AI132" s="55">
        <f t="shared" si="85"/>
        <v>0</v>
      </c>
      <c r="AJ132" s="55">
        <f t="shared" si="187"/>
        <v>0</v>
      </c>
      <c r="AK132" s="404"/>
      <c r="AL132" s="456"/>
      <c r="AM132" s="49">
        <f t="shared" si="98"/>
        <v>0</v>
      </c>
      <c r="AN132" s="52"/>
      <c r="AO132" s="52"/>
      <c r="AP132" s="52"/>
      <c r="AQ132" s="52"/>
      <c r="AR132" s="52"/>
      <c r="AS132" s="52"/>
      <c r="AT132" s="404"/>
      <c r="AU132" s="447"/>
      <c r="AV132" s="49">
        <f t="shared" si="99"/>
        <v>0</v>
      </c>
      <c r="AW132" s="52"/>
      <c r="AX132" s="52"/>
      <c r="AY132" s="52"/>
      <c r="AZ132" s="52"/>
      <c r="BA132" s="52"/>
      <c r="BB132" s="52"/>
      <c r="BC132" s="404"/>
      <c r="BD132" s="450"/>
      <c r="BE132" s="49">
        <f t="shared" si="100"/>
        <v>0</v>
      </c>
      <c r="BF132" s="52"/>
      <c r="BG132" s="52"/>
      <c r="BH132" s="52"/>
      <c r="BI132" s="52"/>
      <c r="BJ132" s="52"/>
      <c r="BK132" s="52"/>
      <c r="BL132" s="404"/>
      <c r="BM132" s="453"/>
      <c r="BN132" s="49">
        <f t="shared" si="101"/>
        <v>0</v>
      </c>
      <c r="BO132" s="52"/>
      <c r="BP132" s="52"/>
      <c r="BQ132" s="52"/>
      <c r="BR132" s="52"/>
      <c r="BS132" s="52"/>
      <c r="BT132" s="52"/>
      <c r="BU132" s="418"/>
      <c r="BV132" s="419"/>
      <c r="BW132" s="419"/>
      <c r="BX132" s="419"/>
      <c r="BY132" s="419"/>
      <c r="BZ132" s="419"/>
      <c r="CA132" s="419"/>
      <c r="CB132" s="419"/>
      <c r="CC132" s="516"/>
    </row>
    <row r="133" spans="1:81" s="62" customFormat="1" ht="40.200000000000003" customHeight="1" x14ac:dyDescent="0.3">
      <c r="A133" s="38"/>
      <c r="B133" s="468"/>
      <c r="C133" s="459"/>
      <c r="D133" s="609"/>
      <c r="E133" s="612"/>
      <c r="F133" s="612"/>
      <c r="G133" s="612"/>
      <c r="H133" s="612"/>
      <c r="I133" s="612"/>
      <c r="J133" s="486"/>
      <c r="K133" s="489"/>
      <c r="L133" s="474"/>
      <c r="M133" s="477"/>
      <c r="N133" s="480"/>
      <c r="O133" s="483"/>
      <c r="P133" s="521"/>
      <c r="Q133" s="524"/>
      <c r="R133" s="404"/>
      <c r="S133" s="43"/>
      <c r="T133" s="261"/>
      <c r="U133" s="261"/>
      <c r="V133" s="261"/>
      <c r="W133" s="43"/>
      <c r="X133" s="35"/>
      <c r="Y133" s="35"/>
      <c r="Z133" s="35"/>
      <c r="AA133" s="35"/>
      <c r="AB133" s="404"/>
      <c r="AC133" s="527"/>
      <c r="AD133" s="55">
        <f t="shared" ref="AD133:AI146" si="192">+AM133+AV133+BE133+BN133</f>
        <v>0</v>
      </c>
      <c r="AE133" s="55">
        <f t="shared" si="192"/>
        <v>0</v>
      </c>
      <c r="AF133" s="55">
        <f t="shared" si="192"/>
        <v>0</v>
      </c>
      <c r="AG133" s="55">
        <f t="shared" si="192"/>
        <v>0</v>
      </c>
      <c r="AH133" s="55">
        <f t="shared" si="192"/>
        <v>0</v>
      </c>
      <c r="AI133" s="55">
        <f t="shared" si="192"/>
        <v>0</v>
      </c>
      <c r="AJ133" s="55">
        <f t="shared" si="187"/>
        <v>0</v>
      </c>
      <c r="AK133" s="404"/>
      <c r="AL133" s="456"/>
      <c r="AM133" s="49">
        <f t="shared" si="98"/>
        <v>0</v>
      </c>
      <c r="AN133" s="52"/>
      <c r="AO133" s="52"/>
      <c r="AP133" s="52"/>
      <c r="AQ133" s="52"/>
      <c r="AR133" s="52"/>
      <c r="AS133" s="52"/>
      <c r="AT133" s="404"/>
      <c r="AU133" s="447"/>
      <c r="AV133" s="49">
        <f t="shared" si="99"/>
        <v>0</v>
      </c>
      <c r="AW133" s="52"/>
      <c r="AX133" s="52"/>
      <c r="AY133" s="52"/>
      <c r="AZ133" s="52"/>
      <c r="BA133" s="52"/>
      <c r="BB133" s="52"/>
      <c r="BC133" s="404"/>
      <c r="BD133" s="450"/>
      <c r="BE133" s="49">
        <f t="shared" si="100"/>
        <v>0</v>
      </c>
      <c r="BF133" s="52"/>
      <c r="BG133" s="52"/>
      <c r="BH133" s="52"/>
      <c r="BI133" s="52"/>
      <c r="BJ133" s="52"/>
      <c r="BK133" s="52"/>
      <c r="BL133" s="404"/>
      <c r="BM133" s="453"/>
      <c r="BN133" s="49">
        <f t="shared" si="101"/>
        <v>0</v>
      </c>
      <c r="BO133" s="52"/>
      <c r="BP133" s="52"/>
      <c r="BQ133" s="52"/>
      <c r="BR133" s="52"/>
      <c r="BS133" s="52"/>
      <c r="BT133" s="52"/>
      <c r="BU133" s="418"/>
      <c r="BV133" s="419"/>
      <c r="BW133" s="419"/>
      <c r="BX133" s="419"/>
      <c r="BY133" s="419"/>
      <c r="BZ133" s="419"/>
      <c r="CA133" s="419"/>
      <c r="CB133" s="419"/>
      <c r="CC133" s="516"/>
    </row>
    <row r="134" spans="1:81" s="62" customFormat="1" ht="40.200000000000003" customHeight="1" thickBot="1" x14ac:dyDescent="0.35">
      <c r="A134" s="38"/>
      <c r="B134" s="468"/>
      <c r="C134" s="460"/>
      <c r="D134" s="610"/>
      <c r="E134" s="613"/>
      <c r="F134" s="613"/>
      <c r="G134" s="613"/>
      <c r="H134" s="613"/>
      <c r="I134" s="613"/>
      <c r="J134" s="487"/>
      <c r="K134" s="490"/>
      <c r="L134" s="475"/>
      <c r="M134" s="478"/>
      <c r="N134" s="481"/>
      <c r="O134" s="484"/>
      <c r="P134" s="522"/>
      <c r="Q134" s="525"/>
      <c r="R134" s="405"/>
      <c r="S134" s="44"/>
      <c r="T134" s="262"/>
      <c r="U134" s="262"/>
      <c r="V134" s="262"/>
      <c r="W134" s="44"/>
      <c r="X134" s="36"/>
      <c r="Y134" s="36"/>
      <c r="Z134" s="36"/>
      <c r="AA134" s="36"/>
      <c r="AB134" s="405"/>
      <c r="AC134" s="528"/>
      <c r="AD134" s="56">
        <f t="shared" si="192"/>
        <v>0</v>
      </c>
      <c r="AE134" s="56">
        <f t="shared" si="192"/>
        <v>0</v>
      </c>
      <c r="AF134" s="56">
        <f t="shared" si="192"/>
        <v>0</v>
      </c>
      <c r="AG134" s="56">
        <f t="shared" si="192"/>
        <v>0</v>
      </c>
      <c r="AH134" s="56">
        <f t="shared" si="192"/>
        <v>0</v>
      </c>
      <c r="AI134" s="56">
        <f t="shared" si="192"/>
        <v>0</v>
      </c>
      <c r="AJ134" s="56">
        <f t="shared" si="187"/>
        <v>0</v>
      </c>
      <c r="AK134" s="405"/>
      <c r="AL134" s="457"/>
      <c r="AM134" s="50">
        <f t="shared" si="98"/>
        <v>0</v>
      </c>
      <c r="AN134" s="53"/>
      <c r="AO134" s="53"/>
      <c r="AP134" s="53"/>
      <c r="AQ134" s="53"/>
      <c r="AR134" s="53"/>
      <c r="AS134" s="53"/>
      <c r="AT134" s="405"/>
      <c r="AU134" s="448"/>
      <c r="AV134" s="50">
        <f t="shared" si="99"/>
        <v>0</v>
      </c>
      <c r="AW134" s="53"/>
      <c r="AX134" s="53"/>
      <c r="AY134" s="53"/>
      <c r="AZ134" s="53"/>
      <c r="BA134" s="53"/>
      <c r="BB134" s="53"/>
      <c r="BC134" s="405"/>
      <c r="BD134" s="451"/>
      <c r="BE134" s="50">
        <f t="shared" si="100"/>
        <v>0</v>
      </c>
      <c r="BF134" s="53"/>
      <c r="BG134" s="53"/>
      <c r="BH134" s="53"/>
      <c r="BI134" s="53"/>
      <c r="BJ134" s="53"/>
      <c r="BK134" s="53"/>
      <c r="BL134" s="405"/>
      <c r="BM134" s="454"/>
      <c r="BN134" s="50">
        <f t="shared" si="101"/>
        <v>0</v>
      </c>
      <c r="BO134" s="53"/>
      <c r="BP134" s="53"/>
      <c r="BQ134" s="53"/>
      <c r="BR134" s="53"/>
      <c r="BS134" s="53"/>
      <c r="BT134" s="53"/>
      <c r="BU134" s="517"/>
      <c r="BV134" s="518"/>
      <c r="BW134" s="518"/>
      <c r="BX134" s="518"/>
      <c r="BY134" s="518"/>
      <c r="BZ134" s="518"/>
      <c r="CA134" s="518"/>
      <c r="CB134" s="518"/>
      <c r="CC134" s="519"/>
    </row>
    <row r="135" spans="1:81" s="62" customFormat="1" ht="40.200000000000003" customHeight="1" thickTop="1" x14ac:dyDescent="0.3">
      <c r="A135" s="38"/>
      <c r="B135" s="468"/>
      <c r="C135" s="685" t="s">
        <v>1000</v>
      </c>
      <c r="D135" s="608"/>
      <c r="E135" s="611"/>
      <c r="F135" s="611"/>
      <c r="G135" s="611"/>
      <c r="H135" s="611"/>
      <c r="I135" s="611"/>
      <c r="J135" s="485">
        <v>636</v>
      </c>
      <c r="K135" s="488" t="str">
        <f>+Metas!K727</f>
        <v xml:space="preserve">Proceso implementado para retener el conocimiento de los funcionarios a pensionarse o retirarse. </v>
      </c>
      <c r="L135" s="662"/>
      <c r="M135" s="648">
        <f>SUM(N135:Q135)</f>
        <v>0</v>
      </c>
      <c r="N135" s="650"/>
      <c r="O135" s="664"/>
      <c r="P135" s="668"/>
      <c r="Q135" s="640"/>
      <c r="R135" s="403">
        <f>+$J135</f>
        <v>636</v>
      </c>
      <c r="S135" s="253"/>
      <c r="T135" s="260"/>
      <c r="U135" s="260"/>
      <c r="V135" s="260"/>
      <c r="W135" s="42"/>
      <c r="X135" s="34"/>
      <c r="Y135" s="34"/>
      <c r="Z135" s="34"/>
      <c r="AA135" s="34"/>
      <c r="AB135" s="403">
        <f t="shared" ref="AB135" si="193">+$J135</f>
        <v>636</v>
      </c>
      <c r="AC135" s="526">
        <f t="shared" ref="AC135" si="194">+L135</f>
        <v>0</v>
      </c>
      <c r="AD135" s="54">
        <f t="shared" si="192"/>
        <v>0</v>
      </c>
      <c r="AE135" s="54">
        <f t="shared" si="192"/>
        <v>0</v>
      </c>
      <c r="AF135" s="54">
        <f t="shared" si="192"/>
        <v>0</v>
      </c>
      <c r="AG135" s="54">
        <f t="shared" si="192"/>
        <v>0</v>
      </c>
      <c r="AH135" s="54">
        <f t="shared" si="192"/>
        <v>0</v>
      </c>
      <c r="AI135" s="54">
        <f t="shared" si="192"/>
        <v>0</v>
      </c>
      <c r="AJ135" s="54">
        <f t="shared" si="187"/>
        <v>0</v>
      </c>
      <c r="AK135" s="403">
        <f t="shared" ref="AK135" si="195">+$J135</f>
        <v>636</v>
      </c>
      <c r="AL135" s="455">
        <f>+N135</f>
        <v>0</v>
      </c>
      <c r="AM135" s="48">
        <f t="shared" si="98"/>
        <v>0</v>
      </c>
      <c r="AN135" s="51"/>
      <c r="AO135" s="51"/>
      <c r="AP135" s="51"/>
      <c r="AQ135" s="51"/>
      <c r="AR135" s="51"/>
      <c r="AS135" s="51"/>
      <c r="AT135" s="403">
        <f t="shared" ref="AT135" si="196">+$J135</f>
        <v>636</v>
      </c>
      <c r="AU135" s="446">
        <f>+O135</f>
        <v>0</v>
      </c>
      <c r="AV135" s="48">
        <f t="shared" si="99"/>
        <v>0</v>
      </c>
      <c r="AW135" s="51"/>
      <c r="AX135" s="51"/>
      <c r="AY135" s="51"/>
      <c r="AZ135" s="51"/>
      <c r="BA135" s="51"/>
      <c r="BB135" s="51"/>
      <c r="BC135" s="403">
        <f t="shared" ref="BC135" si="197">+$J135</f>
        <v>636</v>
      </c>
      <c r="BD135" s="449">
        <f>+P135</f>
        <v>0</v>
      </c>
      <c r="BE135" s="48">
        <f t="shared" si="100"/>
        <v>0</v>
      </c>
      <c r="BF135" s="51"/>
      <c r="BG135" s="51"/>
      <c r="BH135" s="51"/>
      <c r="BI135" s="51"/>
      <c r="BJ135" s="51"/>
      <c r="BK135" s="51"/>
      <c r="BL135" s="403">
        <f t="shared" ref="BL135" si="198">+$J135</f>
        <v>636</v>
      </c>
      <c r="BM135" s="452">
        <f>+Q135</f>
        <v>0</v>
      </c>
      <c r="BN135" s="48">
        <f t="shared" si="101"/>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468"/>
      <c r="C136" s="687"/>
      <c r="D136" s="609"/>
      <c r="E136" s="612"/>
      <c r="F136" s="612"/>
      <c r="G136" s="612"/>
      <c r="H136" s="612"/>
      <c r="I136" s="612"/>
      <c r="J136" s="486"/>
      <c r="K136" s="489"/>
      <c r="L136" s="663"/>
      <c r="M136" s="649"/>
      <c r="N136" s="651"/>
      <c r="O136" s="665"/>
      <c r="P136" s="669"/>
      <c r="Q136" s="671"/>
      <c r="R136" s="404"/>
      <c r="S136" s="43"/>
      <c r="T136" s="261"/>
      <c r="U136" s="261"/>
      <c r="V136" s="261"/>
      <c r="W136" s="43"/>
      <c r="X136" s="35"/>
      <c r="Y136" s="35"/>
      <c r="Z136" s="35"/>
      <c r="AA136" s="35"/>
      <c r="AB136" s="404"/>
      <c r="AC136" s="527"/>
      <c r="AD136" s="55">
        <f t="shared" si="192"/>
        <v>0</v>
      </c>
      <c r="AE136" s="55">
        <f t="shared" si="192"/>
        <v>0</v>
      </c>
      <c r="AF136" s="55">
        <f t="shared" si="192"/>
        <v>0</v>
      </c>
      <c r="AG136" s="55">
        <f t="shared" si="192"/>
        <v>0</v>
      </c>
      <c r="AH136" s="55">
        <f t="shared" si="192"/>
        <v>0</v>
      </c>
      <c r="AI136" s="55">
        <f t="shared" si="192"/>
        <v>0</v>
      </c>
      <c r="AJ136" s="55">
        <f t="shared" si="187"/>
        <v>0</v>
      </c>
      <c r="AK136" s="404"/>
      <c r="AL136" s="456"/>
      <c r="AM136" s="49">
        <f t="shared" si="98"/>
        <v>0</v>
      </c>
      <c r="AN136" s="52"/>
      <c r="AO136" s="52"/>
      <c r="AP136" s="52"/>
      <c r="AQ136" s="52"/>
      <c r="AR136" s="52"/>
      <c r="AS136" s="52"/>
      <c r="AT136" s="404"/>
      <c r="AU136" s="447"/>
      <c r="AV136" s="49">
        <f t="shared" si="99"/>
        <v>0</v>
      </c>
      <c r="AW136" s="52"/>
      <c r="AX136" s="52"/>
      <c r="AY136" s="52"/>
      <c r="AZ136" s="52"/>
      <c r="BA136" s="52"/>
      <c r="BB136" s="52"/>
      <c r="BC136" s="404"/>
      <c r="BD136" s="450"/>
      <c r="BE136" s="49">
        <f t="shared" si="100"/>
        <v>0</v>
      </c>
      <c r="BF136" s="52"/>
      <c r="BG136" s="52"/>
      <c r="BH136" s="52"/>
      <c r="BI136" s="52"/>
      <c r="BJ136" s="52"/>
      <c r="BK136" s="52"/>
      <c r="BL136" s="404"/>
      <c r="BM136" s="453"/>
      <c r="BN136" s="49">
        <f t="shared" si="101"/>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468"/>
      <c r="C137" s="687"/>
      <c r="D137" s="609"/>
      <c r="E137" s="612"/>
      <c r="F137" s="612"/>
      <c r="G137" s="612"/>
      <c r="H137" s="612"/>
      <c r="I137" s="612"/>
      <c r="J137" s="486"/>
      <c r="K137" s="489"/>
      <c r="L137" s="663"/>
      <c r="M137" s="649"/>
      <c r="N137" s="651"/>
      <c r="O137" s="665"/>
      <c r="P137" s="669"/>
      <c r="Q137" s="671"/>
      <c r="R137" s="404"/>
      <c r="S137" s="43"/>
      <c r="T137" s="261"/>
      <c r="U137" s="261"/>
      <c r="V137" s="261"/>
      <c r="W137" s="43"/>
      <c r="X137" s="35"/>
      <c r="Y137" s="35"/>
      <c r="Z137" s="35"/>
      <c r="AA137" s="35"/>
      <c r="AB137" s="404"/>
      <c r="AC137" s="527"/>
      <c r="AD137" s="55">
        <f t="shared" si="192"/>
        <v>0</v>
      </c>
      <c r="AE137" s="55">
        <f t="shared" si="192"/>
        <v>0</v>
      </c>
      <c r="AF137" s="55">
        <f t="shared" si="192"/>
        <v>0</v>
      </c>
      <c r="AG137" s="55">
        <f t="shared" si="192"/>
        <v>0</v>
      </c>
      <c r="AH137" s="55">
        <f t="shared" si="192"/>
        <v>0</v>
      </c>
      <c r="AI137" s="55">
        <f t="shared" si="192"/>
        <v>0</v>
      </c>
      <c r="AJ137" s="55">
        <f t="shared" si="187"/>
        <v>0</v>
      </c>
      <c r="AK137" s="404"/>
      <c r="AL137" s="456"/>
      <c r="AM137" s="49">
        <f t="shared" si="98"/>
        <v>0</v>
      </c>
      <c r="AN137" s="52"/>
      <c r="AO137" s="52"/>
      <c r="AP137" s="52"/>
      <c r="AQ137" s="52"/>
      <c r="AR137" s="52"/>
      <c r="AS137" s="52"/>
      <c r="AT137" s="404"/>
      <c r="AU137" s="447"/>
      <c r="AV137" s="49">
        <f t="shared" si="99"/>
        <v>0</v>
      </c>
      <c r="AW137" s="52"/>
      <c r="AX137" s="52"/>
      <c r="AY137" s="52"/>
      <c r="AZ137" s="52"/>
      <c r="BA137" s="52"/>
      <c r="BB137" s="52"/>
      <c r="BC137" s="404"/>
      <c r="BD137" s="450"/>
      <c r="BE137" s="49">
        <f t="shared" si="100"/>
        <v>0</v>
      </c>
      <c r="BF137" s="52"/>
      <c r="BG137" s="52"/>
      <c r="BH137" s="52"/>
      <c r="BI137" s="52"/>
      <c r="BJ137" s="52"/>
      <c r="BK137" s="52"/>
      <c r="BL137" s="404"/>
      <c r="BM137" s="453"/>
      <c r="BN137" s="49">
        <f t="shared" si="101"/>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468"/>
      <c r="C138" s="687"/>
      <c r="D138" s="610"/>
      <c r="E138" s="613"/>
      <c r="F138" s="613"/>
      <c r="G138" s="613"/>
      <c r="H138" s="613"/>
      <c r="I138" s="613"/>
      <c r="J138" s="487"/>
      <c r="K138" s="490"/>
      <c r="L138" s="673"/>
      <c r="M138" s="674"/>
      <c r="N138" s="666"/>
      <c r="O138" s="667"/>
      <c r="P138" s="670"/>
      <c r="Q138" s="672"/>
      <c r="R138" s="405"/>
      <c r="S138" s="44"/>
      <c r="T138" s="262"/>
      <c r="U138" s="262"/>
      <c r="V138" s="262"/>
      <c r="W138" s="44"/>
      <c r="X138" s="36"/>
      <c r="Y138" s="36"/>
      <c r="Z138" s="36"/>
      <c r="AA138" s="36"/>
      <c r="AB138" s="405"/>
      <c r="AC138" s="528"/>
      <c r="AD138" s="56">
        <f t="shared" si="192"/>
        <v>0</v>
      </c>
      <c r="AE138" s="56">
        <f t="shared" si="192"/>
        <v>0</v>
      </c>
      <c r="AF138" s="56">
        <f t="shared" si="192"/>
        <v>0</v>
      </c>
      <c r="AG138" s="56">
        <f t="shared" si="192"/>
        <v>0</v>
      </c>
      <c r="AH138" s="56">
        <f t="shared" si="192"/>
        <v>0</v>
      </c>
      <c r="AI138" s="56">
        <f t="shared" si="192"/>
        <v>0</v>
      </c>
      <c r="AJ138" s="56">
        <f t="shared" si="187"/>
        <v>0</v>
      </c>
      <c r="AK138" s="405"/>
      <c r="AL138" s="457"/>
      <c r="AM138" s="50">
        <f t="shared" si="98"/>
        <v>0</v>
      </c>
      <c r="AN138" s="53"/>
      <c r="AO138" s="53"/>
      <c r="AP138" s="53"/>
      <c r="AQ138" s="53"/>
      <c r="AR138" s="53"/>
      <c r="AS138" s="53"/>
      <c r="AT138" s="405"/>
      <c r="AU138" s="448"/>
      <c r="AV138" s="50">
        <f t="shared" si="99"/>
        <v>0</v>
      </c>
      <c r="AW138" s="53"/>
      <c r="AX138" s="53"/>
      <c r="AY138" s="53"/>
      <c r="AZ138" s="53"/>
      <c r="BA138" s="53"/>
      <c r="BB138" s="53"/>
      <c r="BC138" s="405"/>
      <c r="BD138" s="451"/>
      <c r="BE138" s="50">
        <f t="shared" si="100"/>
        <v>0</v>
      </c>
      <c r="BF138" s="53"/>
      <c r="BG138" s="53"/>
      <c r="BH138" s="53"/>
      <c r="BI138" s="53"/>
      <c r="BJ138" s="53"/>
      <c r="BK138" s="53"/>
      <c r="BL138" s="405"/>
      <c r="BM138" s="454"/>
      <c r="BN138" s="50">
        <f t="shared" si="101"/>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468"/>
      <c r="C139" s="687"/>
      <c r="D139" s="608"/>
      <c r="E139" s="611"/>
      <c r="F139" s="611"/>
      <c r="G139" s="611"/>
      <c r="H139" s="611"/>
      <c r="I139" s="611"/>
      <c r="J139" s="485">
        <v>637</v>
      </c>
      <c r="K139" s="488" t="str">
        <f>+Metas!K728</f>
        <v xml:space="preserve">Actualización de la base de datos de los pensionados y pre pensionados </v>
      </c>
      <c r="L139" s="473"/>
      <c r="M139" s="476">
        <f>SUM(N139:Q139)</f>
        <v>0</v>
      </c>
      <c r="N139" s="479"/>
      <c r="O139" s="482"/>
      <c r="P139" s="520"/>
      <c r="Q139" s="523"/>
      <c r="R139" s="403">
        <f>+$J139</f>
        <v>637</v>
      </c>
      <c r="S139" s="253"/>
      <c r="T139" s="260"/>
      <c r="U139" s="260"/>
      <c r="V139" s="260"/>
      <c r="W139" s="42"/>
      <c r="X139" s="34"/>
      <c r="Y139" s="34"/>
      <c r="Z139" s="34"/>
      <c r="AA139" s="34"/>
      <c r="AB139" s="403">
        <f t="shared" ref="AB139" si="199">+$J139</f>
        <v>637</v>
      </c>
      <c r="AC139" s="526">
        <f t="shared" ref="AC139" si="200">+L139</f>
        <v>0</v>
      </c>
      <c r="AD139" s="54">
        <f t="shared" si="192"/>
        <v>0</v>
      </c>
      <c r="AE139" s="54">
        <f t="shared" si="192"/>
        <v>0</v>
      </c>
      <c r="AF139" s="54">
        <f t="shared" si="192"/>
        <v>0</v>
      </c>
      <c r="AG139" s="54">
        <f t="shared" si="192"/>
        <v>0</v>
      </c>
      <c r="AH139" s="54">
        <f t="shared" si="192"/>
        <v>0</v>
      </c>
      <c r="AI139" s="54">
        <f t="shared" si="192"/>
        <v>0</v>
      </c>
      <c r="AJ139" s="54">
        <f t="shared" si="187"/>
        <v>0</v>
      </c>
      <c r="AK139" s="403">
        <f t="shared" ref="AK139" si="201">+$J139</f>
        <v>637</v>
      </c>
      <c r="AL139" s="455">
        <f>+N139</f>
        <v>0</v>
      </c>
      <c r="AM139" s="48">
        <f t="shared" si="98"/>
        <v>0</v>
      </c>
      <c r="AN139" s="51"/>
      <c r="AO139" s="51"/>
      <c r="AP139" s="51"/>
      <c r="AQ139" s="51"/>
      <c r="AR139" s="51"/>
      <c r="AS139" s="51"/>
      <c r="AT139" s="403">
        <f t="shared" ref="AT139" si="202">+$J139</f>
        <v>637</v>
      </c>
      <c r="AU139" s="446">
        <f>+O139</f>
        <v>0</v>
      </c>
      <c r="AV139" s="48">
        <f t="shared" si="99"/>
        <v>0</v>
      </c>
      <c r="AW139" s="51"/>
      <c r="AX139" s="51"/>
      <c r="AY139" s="51"/>
      <c r="AZ139" s="51"/>
      <c r="BA139" s="51"/>
      <c r="BB139" s="51"/>
      <c r="BC139" s="403">
        <f t="shared" ref="BC139" si="203">+$J139</f>
        <v>637</v>
      </c>
      <c r="BD139" s="449">
        <f>+P139</f>
        <v>0</v>
      </c>
      <c r="BE139" s="48">
        <f t="shared" si="100"/>
        <v>0</v>
      </c>
      <c r="BF139" s="51"/>
      <c r="BG139" s="51"/>
      <c r="BH139" s="51"/>
      <c r="BI139" s="51"/>
      <c r="BJ139" s="51"/>
      <c r="BK139" s="51"/>
      <c r="BL139" s="403">
        <f t="shared" ref="BL139" si="204">+$J139</f>
        <v>637</v>
      </c>
      <c r="BM139" s="452">
        <f>+Q139</f>
        <v>0</v>
      </c>
      <c r="BN139" s="48">
        <f t="shared" si="101"/>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468"/>
      <c r="C140" s="687"/>
      <c r="D140" s="609"/>
      <c r="E140" s="612"/>
      <c r="F140" s="612"/>
      <c r="G140" s="612"/>
      <c r="H140" s="612"/>
      <c r="I140" s="612"/>
      <c r="J140" s="486"/>
      <c r="K140" s="489"/>
      <c r="L140" s="474"/>
      <c r="M140" s="477"/>
      <c r="N140" s="480"/>
      <c r="O140" s="483"/>
      <c r="P140" s="521"/>
      <c r="Q140" s="524"/>
      <c r="R140" s="404"/>
      <c r="S140" s="43"/>
      <c r="T140" s="261"/>
      <c r="U140" s="261"/>
      <c r="V140" s="261"/>
      <c r="W140" s="43"/>
      <c r="X140" s="35"/>
      <c r="Y140" s="35"/>
      <c r="Z140" s="35"/>
      <c r="AA140" s="35"/>
      <c r="AB140" s="404"/>
      <c r="AC140" s="527"/>
      <c r="AD140" s="55">
        <f t="shared" si="192"/>
        <v>0</v>
      </c>
      <c r="AE140" s="55">
        <f t="shared" si="192"/>
        <v>0</v>
      </c>
      <c r="AF140" s="55">
        <f t="shared" si="192"/>
        <v>0</v>
      </c>
      <c r="AG140" s="55">
        <f t="shared" si="192"/>
        <v>0</v>
      </c>
      <c r="AH140" s="55">
        <f t="shared" si="192"/>
        <v>0</v>
      </c>
      <c r="AI140" s="55">
        <f t="shared" si="192"/>
        <v>0</v>
      </c>
      <c r="AJ140" s="55">
        <f t="shared" si="187"/>
        <v>0</v>
      </c>
      <c r="AK140" s="404"/>
      <c r="AL140" s="456"/>
      <c r="AM140" s="49">
        <f t="shared" ref="AM140:AM146" si="205">SUM(AN140:AS140)</f>
        <v>0</v>
      </c>
      <c r="AN140" s="52"/>
      <c r="AO140" s="52"/>
      <c r="AP140" s="52"/>
      <c r="AQ140" s="52"/>
      <c r="AR140" s="52"/>
      <c r="AS140" s="52"/>
      <c r="AT140" s="404"/>
      <c r="AU140" s="447"/>
      <c r="AV140" s="49">
        <f t="shared" ref="AV140:AV146" si="206">SUM(AW140:BB140)</f>
        <v>0</v>
      </c>
      <c r="AW140" s="52"/>
      <c r="AX140" s="52"/>
      <c r="AY140" s="52"/>
      <c r="AZ140" s="52"/>
      <c r="BA140" s="52"/>
      <c r="BB140" s="52"/>
      <c r="BC140" s="404"/>
      <c r="BD140" s="450"/>
      <c r="BE140" s="49">
        <f t="shared" ref="BE140:BE146" si="207">SUM(BF140:BK140)</f>
        <v>0</v>
      </c>
      <c r="BF140" s="52"/>
      <c r="BG140" s="52"/>
      <c r="BH140" s="52"/>
      <c r="BI140" s="52"/>
      <c r="BJ140" s="52"/>
      <c r="BK140" s="52"/>
      <c r="BL140" s="404"/>
      <c r="BM140" s="453"/>
      <c r="BN140" s="49">
        <f t="shared" ref="BN140:BN146" si="208">SUM(BO140:BT140)</f>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468"/>
      <c r="C141" s="687"/>
      <c r="D141" s="609"/>
      <c r="E141" s="612"/>
      <c r="F141" s="612"/>
      <c r="G141" s="612"/>
      <c r="H141" s="612"/>
      <c r="I141" s="612"/>
      <c r="J141" s="486"/>
      <c r="K141" s="489"/>
      <c r="L141" s="474"/>
      <c r="M141" s="477"/>
      <c r="N141" s="480"/>
      <c r="O141" s="483"/>
      <c r="P141" s="521"/>
      <c r="Q141" s="524"/>
      <c r="R141" s="404"/>
      <c r="S141" s="43"/>
      <c r="T141" s="261"/>
      <c r="U141" s="261"/>
      <c r="V141" s="261"/>
      <c r="W141" s="43"/>
      <c r="X141" s="35"/>
      <c r="Y141" s="35"/>
      <c r="Z141" s="35"/>
      <c r="AA141" s="35"/>
      <c r="AB141" s="404"/>
      <c r="AC141" s="527"/>
      <c r="AD141" s="55">
        <f t="shared" si="192"/>
        <v>0</v>
      </c>
      <c r="AE141" s="55">
        <f t="shared" si="192"/>
        <v>0</v>
      </c>
      <c r="AF141" s="55">
        <f t="shared" si="192"/>
        <v>0</v>
      </c>
      <c r="AG141" s="55">
        <f t="shared" si="192"/>
        <v>0</v>
      </c>
      <c r="AH141" s="55">
        <f t="shared" si="192"/>
        <v>0</v>
      </c>
      <c r="AI141" s="55">
        <f t="shared" si="192"/>
        <v>0</v>
      </c>
      <c r="AJ141" s="55">
        <f t="shared" si="187"/>
        <v>0</v>
      </c>
      <c r="AK141" s="404"/>
      <c r="AL141" s="456"/>
      <c r="AM141" s="49">
        <f t="shared" si="205"/>
        <v>0</v>
      </c>
      <c r="AN141" s="52"/>
      <c r="AO141" s="52"/>
      <c r="AP141" s="52"/>
      <c r="AQ141" s="52"/>
      <c r="AR141" s="52"/>
      <c r="AS141" s="52"/>
      <c r="AT141" s="404"/>
      <c r="AU141" s="447"/>
      <c r="AV141" s="49">
        <f t="shared" si="206"/>
        <v>0</v>
      </c>
      <c r="AW141" s="52"/>
      <c r="AX141" s="52"/>
      <c r="AY141" s="52"/>
      <c r="AZ141" s="52"/>
      <c r="BA141" s="52"/>
      <c r="BB141" s="52"/>
      <c r="BC141" s="404"/>
      <c r="BD141" s="450"/>
      <c r="BE141" s="49">
        <f t="shared" si="207"/>
        <v>0</v>
      </c>
      <c r="BF141" s="52"/>
      <c r="BG141" s="52"/>
      <c r="BH141" s="52"/>
      <c r="BI141" s="52"/>
      <c r="BJ141" s="52"/>
      <c r="BK141" s="52"/>
      <c r="BL141" s="404"/>
      <c r="BM141" s="453"/>
      <c r="BN141" s="49">
        <f t="shared" si="208"/>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468"/>
      <c r="C142" s="686"/>
      <c r="D142" s="610"/>
      <c r="E142" s="613"/>
      <c r="F142" s="613"/>
      <c r="G142" s="613"/>
      <c r="H142" s="613"/>
      <c r="I142" s="613"/>
      <c r="J142" s="487"/>
      <c r="K142" s="490"/>
      <c r="L142" s="475"/>
      <c r="M142" s="478"/>
      <c r="N142" s="481"/>
      <c r="O142" s="484"/>
      <c r="P142" s="522"/>
      <c r="Q142" s="525"/>
      <c r="R142" s="405"/>
      <c r="S142" s="44"/>
      <c r="T142" s="262"/>
      <c r="U142" s="262"/>
      <c r="V142" s="262"/>
      <c r="W142" s="44"/>
      <c r="X142" s="36"/>
      <c r="Y142" s="36"/>
      <c r="Z142" s="36"/>
      <c r="AA142" s="36"/>
      <c r="AB142" s="405"/>
      <c r="AC142" s="528"/>
      <c r="AD142" s="56">
        <f t="shared" si="192"/>
        <v>0</v>
      </c>
      <c r="AE142" s="56">
        <f t="shared" si="192"/>
        <v>0</v>
      </c>
      <c r="AF142" s="56">
        <f t="shared" si="192"/>
        <v>0</v>
      </c>
      <c r="AG142" s="56">
        <f t="shared" si="192"/>
        <v>0</v>
      </c>
      <c r="AH142" s="56">
        <f t="shared" si="192"/>
        <v>0</v>
      </c>
      <c r="AI142" s="56">
        <f t="shared" si="192"/>
        <v>0</v>
      </c>
      <c r="AJ142" s="56">
        <f t="shared" si="187"/>
        <v>0</v>
      </c>
      <c r="AK142" s="405"/>
      <c r="AL142" s="457"/>
      <c r="AM142" s="50">
        <f t="shared" si="205"/>
        <v>0</v>
      </c>
      <c r="AN142" s="53"/>
      <c r="AO142" s="53"/>
      <c r="AP142" s="53"/>
      <c r="AQ142" s="53"/>
      <c r="AR142" s="53"/>
      <c r="AS142" s="53"/>
      <c r="AT142" s="405"/>
      <c r="AU142" s="448"/>
      <c r="AV142" s="50">
        <f t="shared" si="206"/>
        <v>0</v>
      </c>
      <c r="AW142" s="53"/>
      <c r="AX142" s="53"/>
      <c r="AY142" s="53"/>
      <c r="AZ142" s="53"/>
      <c r="BA142" s="53"/>
      <c r="BB142" s="53"/>
      <c r="BC142" s="405"/>
      <c r="BD142" s="451"/>
      <c r="BE142" s="50">
        <f t="shared" si="207"/>
        <v>0</v>
      </c>
      <c r="BF142" s="53"/>
      <c r="BG142" s="53"/>
      <c r="BH142" s="53"/>
      <c r="BI142" s="53"/>
      <c r="BJ142" s="53"/>
      <c r="BK142" s="53"/>
      <c r="BL142" s="405"/>
      <c r="BM142" s="454"/>
      <c r="BN142" s="50">
        <f t="shared" si="208"/>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468"/>
      <c r="C143" s="685" t="s">
        <v>1004</v>
      </c>
      <c r="D143" s="608"/>
      <c r="E143" s="611"/>
      <c r="F143" s="611"/>
      <c r="G143" s="611"/>
      <c r="H143" s="611"/>
      <c r="I143" s="611"/>
      <c r="J143" s="485">
        <v>638</v>
      </c>
      <c r="K143" s="488" t="str">
        <f>+Metas!K729</f>
        <v>Escuela de gestión pública y participación ciudadana proyectado y ejecutado</v>
      </c>
      <c r="L143" s="473"/>
      <c r="M143" s="476">
        <f>SUM(N143:Q143)</f>
        <v>0</v>
      </c>
      <c r="N143" s="479"/>
      <c r="O143" s="482"/>
      <c r="P143" s="520"/>
      <c r="Q143" s="523"/>
      <c r="R143" s="403">
        <f>+$J143</f>
        <v>638</v>
      </c>
      <c r="S143" s="253"/>
      <c r="T143" s="260"/>
      <c r="U143" s="260"/>
      <c r="V143" s="260"/>
      <c r="W143" s="42"/>
      <c r="X143" s="34"/>
      <c r="Y143" s="34"/>
      <c r="Z143" s="34"/>
      <c r="AA143" s="34"/>
      <c r="AB143" s="403">
        <f t="shared" ref="AB143" si="209">+$J143</f>
        <v>638</v>
      </c>
      <c r="AC143" s="526">
        <f t="shared" ref="AC143" si="210">+L143</f>
        <v>0</v>
      </c>
      <c r="AD143" s="54">
        <f t="shared" si="192"/>
        <v>0</v>
      </c>
      <c r="AE143" s="54">
        <f t="shared" si="192"/>
        <v>0</v>
      </c>
      <c r="AF143" s="54">
        <f t="shared" si="192"/>
        <v>0</v>
      </c>
      <c r="AG143" s="54">
        <f t="shared" si="192"/>
        <v>0</v>
      </c>
      <c r="AH143" s="54">
        <f t="shared" si="192"/>
        <v>0</v>
      </c>
      <c r="AI143" s="54">
        <f t="shared" si="192"/>
        <v>0</v>
      </c>
      <c r="AJ143" s="54">
        <f t="shared" si="187"/>
        <v>0</v>
      </c>
      <c r="AK143" s="403">
        <f t="shared" ref="AK143" si="211">+$J143</f>
        <v>638</v>
      </c>
      <c r="AL143" s="455">
        <f>+N143</f>
        <v>0</v>
      </c>
      <c r="AM143" s="48">
        <f t="shared" si="205"/>
        <v>0</v>
      </c>
      <c r="AN143" s="51"/>
      <c r="AO143" s="51"/>
      <c r="AP143" s="51"/>
      <c r="AQ143" s="51"/>
      <c r="AR143" s="51"/>
      <c r="AS143" s="51"/>
      <c r="AT143" s="403">
        <f t="shared" ref="AT143" si="212">+$J143</f>
        <v>638</v>
      </c>
      <c r="AU143" s="446">
        <f>+O143</f>
        <v>0</v>
      </c>
      <c r="AV143" s="48">
        <f t="shared" si="206"/>
        <v>0</v>
      </c>
      <c r="AW143" s="51"/>
      <c r="AX143" s="51"/>
      <c r="AY143" s="51"/>
      <c r="AZ143" s="51"/>
      <c r="BA143" s="51"/>
      <c r="BB143" s="51"/>
      <c r="BC143" s="403">
        <f t="shared" ref="BC143" si="213">+$J143</f>
        <v>638</v>
      </c>
      <c r="BD143" s="449">
        <f>+P143</f>
        <v>0</v>
      </c>
      <c r="BE143" s="48">
        <f t="shared" si="207"/>
        <v>0</v>
      </c>
      <c r="BF143" s="51"/>
      <c r="BG143" s="51"/>
      <c r="BH143" s="51"/>
      <c r="BI143" s="51"/>
      <c r="BJ143" s="51"/>
      <c r="BK143" s="51"/>
      <c r="BL143" s="403">
        <f t="shared" ref="BL143" si="214">+$J143</f>
        <v>638</v>
      </c>
      <c r="BM143" s="452">
        <f>+Q143</f>
        <v>0</v>
      </c>
      <c r="BN143" s="48">
        <f t="shared" si="208"/>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468"/>
      <c r="C144" s="687"/>
      <c r="D144" s="609"/>
      <c r="E144" s="612"/>
      <c r="F144" s="612"/>
      <c r="G144" s="612"/>
      <c r="H144" s="612"/>
      <c r="I144" s="612"/>
      <c r="J144" s="486"/>
      <c r="K144" s="489"/>
      <c r="L144" s="474"/>
      <c r="M144" s="477"/>
      <c r="N144" s="480"/>
      <c r="O144" s="483"/>
      <c r="P144" s="521"/>
      <c r="Q144" s="524"/>
      <c r="R144" s="404"/>
      <c r="S144" s="43"/>
      <c r="T144" s="261"/>
      <c r="U144" s="261"/>
      <c r="V144" s="261"/>
      <c r="W144" s="43"/>
      <c r="X144" s="35"/>
      <c r="Y144" s="35"/>
      <c r="Z144" s="35"/>
      <c r="AA144" s="35"/>
      <c r="AB144" s="404"/>
      <c r="AC144" s="527"/>
      <c r="AD144" s="55">
        <f t="shared" si="192"/>
        <v>0</v>
      </c>
      <c r="AE144" s="55">
        <f t="shared" si="192"/>
        <v>0</v>
      </c>
      <c r="AF144" s="55">
        <f t="shared" si="192"/>
        <v>0</v>
      </c>
      <c r="AG144" s="55">
        <f t="shared" si="192"/>
        <v>0</v>
      </c>
      <c r="AH144" s="55">
        <f t="shared" si="192"/>
        <v>0</v>
      </c>
      <c r="AI144" s="55">
        <f t="shared" si="192"/>
        <v>0</v>
      </c>
      <c r="AJ144" s="55">
        <f t="shared" si="187"/>
        <v>0</v>
      </c>
      <c r="AK144" s="404"/>
      <c r="AL144" s="456"/>
      <c r="AM144" s="49">
        <f t="shared" si="205"/>
        <v>0</v>
      </c>
      <c r="AN144" s="52"/>
      <c r="AO144" s="52"/>
      <c r="AP144" s="52"/>
      <c r="AQ144" s="52"/>
      <c r="AR144" s="52"/>
      <c r="AS144" s="52"/>
      <c r="AT144" s="404"/>
      <c r="AU144" s="447"/>
      <c r="AV144" s="49">
        <f t="shared" si="206"/>
        <v>0</v>
      </c>
      <c r="AW144" s="52"/>
      <c r="AX144" s="52"/>
      <c r="AY144" s="52"/>
      <c r="AZ144" s="52"/>
      <c r="BA144" s="52"/>
      <c r="BB144" s="52"/>
      <c r="BC144" s="404"/>
      <c r="BD144" s="450"/>
      <c r="BE144" s="49">
        <f t="shared" si="207"/>
        <v>0</v>
      </c>
      <c r="BF144" s="52"/>
      <c r="BG144" s="52"/>
      <c r="BH144" s="52"/>
      <c r="BI144" s="52"/>
      <c r="BJ144" s="52"/>
      <c r="BK144" s="52"/>
      <c r="BL144" s="404"/>
      <c r="BM144" s="453"/>
      <c r="BN144" s="49">
        <f t="shared" si="208"/>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468"/>
      <c r="C145" s="687"/>
      <c r="D145" s="609"/>
      <c r="E145" s="612"/>
      <c r="F145" s="612"/>
      <c r="G145" s="612"/>
      <c r="H145" s="612"/>
      <c r="I145" s="612"/>
      <c r="J145" s="486"/>
      <c r="K145" s="489"/>
      <c r="L145" s="474"/>
      <c r="M145" s="477"/>
      <c r="N145" s="480"/>
      <c r="O145" s="483"/>
      <c r="P145" s="521"/>
      <c r="Q145" s="524"/>
      <c r="R145" s="404"/>
      <c r="S145" s="43"/>
      <c r="T145" s="261"/>
      <c r="U145" s="261"/>
      <c r="V145" s="261"/>
      <c r="W145" s="43"/>
      <c r="X145" s="35"/>
      <c r="Y145" s="35"/>
      <c r="Z145" s="35"/>
      <c r="AA145" s="35"/>
      <c r="AB145" s="404"/>
      <c r="AC145" s="527"/>
      <c r="AD145" s="55">
        <f t="shared" si="192"/>
        <v>0</v>
      </c>
      <c r="AE145" s="55">
        <f t="shared" si="192"/>
        <v>0</v>
      </c>
      <c r="AF145" s="55">
        <f t="shared" si="192"/>
        <v>0</v>
      </c>
      <c r="AG145" s="55">
        <f t="shared" si="192"/>
        <v>0</v>
      </c>
      <c r="AH145" s="55">
        <f t="shared" si="192"/>
        <v>0</v>
      </c>
      <c r="AI145" s="55">
        <f t="shared" si="192"/>
        <v>0</v>
      </c>
      <c r="AJ145" s="55">
        <f t="shared" si="187"/>
        <v>0</v>
      </c>
      <c r="AK145" s="404"/>
      <c r="AL145" s="456"/>
      <c r="AM145" s="49">
        <f t="shared" si="205"/>
        <v>0</v>
      </c>
      <c r="AN145" s="52"/>
      <c r="AO145" s="52"/>
      <c r="AP145" s="52"/>
      <c r="AQ145" s="52"/>
      <c r="AR145" s="52"/>
      <c r="AS145" s="52"/>
      <c r="AT145" s="404"/>
      <c r="AU145" s="447"/>
      <c r="AV145" s="49">
        <f t="shared" si="206"/>
        <v>0</v>
      </c>
      <c r="AW145" s="52"/>
      <c r="AX145" s="52"/>
      <c r="AY145" s="52"/>
      <c r="AZ145" s="52"/>
      <c r="BA145" s="52"/>
      <c r="BB145" s="52"/>
      <c r="BC145" s="404"/>
      <c r="BD145" s="450"/>
      <c r="BE145" s="49">
        <f t="shared" si="207"/>
        <v>0</v>
      </c>
      <c r="BF145" s="52"/>
      <c r="BG145" s="52"/>
      <c r="BH145" s="52"/>
      <c r="BI145" s="52"/>
      <c r="BJ145" s="52"/>
      <c r="BK145" s="52"/>
      <c r="BL145" s="404"/>
      <c r="BM145" s="453"/>
      <c r="BN145" s="49">
        <f t="shared" si="208"/>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469"/>
      <c r="C146" s="686"/>
      <c r="D146" s="610"/>
      <c r="E146" s="613"/>
      <c r="F146" s="613"/>
      <c r="G146" s="613"/>
      <c r="H146" s="613"/>
      <c r="I146" s="613"/>
      <c r="J146" s="487"/>
      <c r="K146" s="490"/>
      <c r="L146" s="475"/>
      <c r="M146" s="478"/>
      <c r="N146" s="481"/>
      <c r="O146" s="484"/>
      <c r="P146" s="522"/>
      <c r="Q146" s="525"/>
      <c r="R146" s="405"/>
      <c r="S146" s="44"/>
      <c r="T146" s="262"/>
      <c r="U146" s="262"/>
      <c r="V146" s="262"/>
      <c r="W146" s="44"/>
      <c r="X146" s="36"/>
      <c r="Y146" s="36"/>
      <c r="Z146" s="36"/>
      <c r="AA146" s="36"/>
      <c r="AB146" s="405"/>
      <c r="AC146" s="528"/>
      <c r="AD146" s="56">
        <f t="shared" si="192"/>
        <v>0</v>
      </c>
      <c r="AE146" s="56">
        <f t="shared" si="192"/>
        <v>0</v>
      </c>
      <c r="AF146" s="56">
        <f t="shared" si="192"/>
        <v>0</v>
      </c>
      <c r="AG146" s="56">
        <f t="shared" si="192"/>
        <v>0</v>
      </c>
      <c r="AH146" s="56">
        <f t="shared" si="192"/>
        <v>0</v>
      </c>
      <c r="AI146" s="56">
        <f t="shared" si="192"/>
        <v>0</v>
      </c>
      <c r="AJ146" s="56">
        <f t="shared" si="187"/>
        <v>0</v>
      </c>
      <c r="AK146" s="405"/>
      <c r="AL146" s="457"/>
      <c r="AM146" s="50">
        <f t="shared" si="205"/>
        <v>0</v>
      </c>
      <c r="AN146" s="53"/>
      <c r="AO146" s="53"/>
      <c r="AP146" s="53"/>
      <c r="AQ146" s="53"/>
      <c r="AR146" s="53"/>
      <c r="AS146" s="53"/>
      <c r="AT146" s="405"/>
      <c r="AU146" s="448"/>
      <c r="AV146" s="50">
        <f t="shared" si="206"/>
        <v>0</v>
      </c>
      <c r="AW146" s="53"/>
      <c r="AX146" s="53"/>
      <c r="AY146" s="53"/>
      <c r="AZ146" s="53"/>
      <c r="BA146" s="53"/>
      <c r="BB146" s="53"/>
      <c r="BC146" s="405"/>
      <c r="BD146" s="451"/>
      <c r="BE146" s="50">
        <f t="shared" si="207"/>
        <v>0</v>
      </c>
      <c r="BF146" s="53"/>
      <c r="BG146" s="53"/>
      <c r="BH146" s="53"/>
      <c r="BI146" s="53"/>
      <c r="BJ146" s="53"/>
      <c r="BK146" s="53"/>
      <c r="BL146" s="405"/>
      <c r="BM146" s="454"/>
      <c r="BN146" s="50">
        <f t="shared" si="208"/>
        <v>0</v>
      </c>
      <c r="BO146" s="53"/>
      <c r="BP146" s="53"/>
      <c r="BQ146" s="53"/>
      <c r="BR146" s="53"/>
      <c r="BS146" s="53"/>
      <c r="BT146" s="53"/>
      <c r="BU146" s="517"/>
      <c r="BV146" s="518"/>
      <c r="BW146" s="518"/>
      <c r="BX146" s="518"/>
      <c r="BY146" s="518"/>
      <c r="BZ146" s="518"/>
      <c r="CA146" s="518"/>
      <c r="CB146" s="518"/>
      <c r="CC146" s="519"/>
    </row>
    <row r="147" spans="1:81" ht="40.200000000000003" customHeight="1" thickTop="1" x14ac:dyDescent="0.3"/>
  </sheetData>
  <mergeCells count="1104">
    <mergeCell ref="B11:B146"/>
    <mergeCell ref="C11:C50"/>
    <mergeCell ref="C51:C54"/>
    <mergeCell ref="C55:C82"/>
    <mergeCell ref="BU145:CC145"/>
    <mergeCell ref="BU146:CC146"/>
    <mergeCell ref="AT143:AT146"/>
    <mergeCell ref="AU143:AU146"/>
    <mergeCell ref="BC143:BC146"/>
    <mergeCell ref="BD143:BD146"/>
    <mergeCell ref="BL143:BL146"/>
    <mergeCell ref="BM143:BM146"/>
    <mergeCell ref="C115:C134"/>
    <mergeCell ref="C135:C142"/>
    <mergeCell ref="C143:C146"/>
    <mergeCell ref="BU139:CC139"/>
    <mergeCell ref="BU140:CC140"/>
    <mergeCell ref="BU141:CC141"/>
    <mergeCell ref="BU142:CC142"/>
    <mergeCell ref="BD139:BD142"/>
    <mergeCell ref="BL139:BL142"/>
    <mergeCell ref="BU143:CC143"/>
    <mergeCell ref="BU144:CC144"/>
    <mergeCell ref="J143:J146"/>
    <mergeCell ref="K143:K146"/>
    <mergeCell ref="L143:L146"/>
    <mergeCell ref="M143:M146"/>
    <mergeCell ref="N143:N146"/>
    <mergeCell ref="O143:O146"/>
    <mergeCell ref="AB139:AB142"/>
    <mergeCell ref="AC139:AC142"/>
    <mergeCell ref="AK139:AK142"/>
    <mergeCell ref="P143:P146"/>
    <mergeCell ref="Q143:Q146"/>
    <mergeCell ref="AB143:AB146"/>
    <mergeCell ref="AC143:AC146"/>
    <mergeCell ref="AK143:AK146"/>
    <mergeCell ref="AL143:AL146"/>
    <mergeCell ref="BU135:CC135"/>
    <mergeCell ref="BU136:CC136"/>
    <mergeCell ref="BU137:CC137"/>
    <mergeCell ref="BU138:CC138"/>
    <mergeCell ref="R143:R146"/>
    <mergeCell ref="C83:C98"/>
    <mergeCell ref="C99:C106"/>
    <mergeCell ref="C107:C114"/>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M139:BM142"/>
    <mergeCell ref="J135:J138"/>
    <mergeCell ref="K135:K138"/>
    <mergeCell ref="L135:L138"/>
    <mergeCell ref="M135:M138"/>
    <mergeCell ref="N135:N138"/>
    <mergeCell ref="O135:O138"/>
    <mergeCell ref="R135:R138"/>
    <mergeCell ref="R139:R142"/>
    <mergeCell ref="AT139:AT142"/>
    <mergeCell ref="AU139:AU142"/>
    <mergeCell ref="BC139:BC142"/>
    <mergeCell ref="P139:P142"/>
    <mergeCell ref="Q139:Q142"/>
    <mergeCell ref="Q131:Q134"/>
    <mergeCell ref="AB131:AB134"/>
    <mergeCell ref="AC131:AC134"/>
    <mergeCell ref="AK131:AK134"/>
    <mergeCell ref="AL131:AL134"/>
    <mergeCell ref="AL139:AL142"/>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R131:R134"/>
    <mergeCell ref="AT131:AT134"/>
    <mergeCell ref="AU131:AU134"/>
    <mergeCell ref="BC131:BC134"/>
    <mergeCell ref="BD131:BD134"/>
    <mergeCell ref="BL131:BL134"/>
    <mergeCell ref="BM131:BM134"/>
    <mergeCell ref="P131:P134"/>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P99:P102"/>
    <mergeCell ref="Q99:Q102"/>
    <mergeCell ref="AB99:AB102"/>
    <mergeCell ref="AC99:AC102"/>
    <mergeCell ref="AK99:AK102"/>
    <mergeCell ref="AL99:AL102"/>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R95:R98"/>
    <mergeCell ref="AT99:AT102"/>
    <mergeCell ref="AU99:AU102"/>
    <mergeCell ref="BC99:BC102"/>
    <mergeCell ref="BD99:BD102"/>
    <mergeCell ref="BL99:BL102"/>
    <mergeCell ref="BM99:BM102"/>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J95:J98"/>
    <mergeCell ref="BU94:CC94"/>
    <mergeCell ref="J87:J90"/>
    <mergeCell ref="K87:K90"/>
    <mergeCell ref="L87:L90"/>
    <mergeCell ref="M87:M90"/>
    <mergeCell ref="N87:N90"/>
    <mergeCell ref="O87:O90"/>
    <mergeCell ref="AB83:AB86"/>
    <mergeCell ref="AC83:AC86"/>
    <mergeCell ref="AK83:AK86"/>
    <mergeCell ref="AL83:AL86"/>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AT83:AT86"/>
    <mergeCell ref="AU83:AU86"/>
    <mergeCell ref="BC83:BC86"/>
    <mergeCell ref="BD83:BD86"/>
    <mergeCell ref="BL83:BL86"/>
    <mergeCell ref="BM83:BM86"/>
    <mergeCell ref="P83:P86"/>
    <mergeCell ref="Q83:Q86"/>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BU59:CC59"/>
    <mergeCell ref="BU60:CC60"/>
    <mergeCell ref="BU61:CC61"/>
    <mergeCell ref="BU62:CC62"/>
    <mergeCell ref="J55:J58"/>
    <mergeCell ref="K55:K58"/>
    <mergeCell ref="L55:L58"/>
    <mergeCell ref="M55:M58"/>
    <mergeCell ref="N55:N58"/>
    <mergeCell ref="O55:O58"/>
    <mergeCell ref="AK63:AK66"/>
    <mergeCell ref="AL63:AL66"/>
    <mergeCell ref="BU67:CC67"/>
    <mergeCell ref="BU68:CC68"/>
    <mergeCell ref="BU69:CC69"/>
    <mergeCell ref="BU70:CC70"/>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AK59:AK62"/>
    <mergeCell ref="AL59:AL62"/>
    <mergeCell ref="Q51:Q54"/>
    <mergeCell ref="AB51:AB54"/>
    <mergeCell ref="AC51:AC54"/>
    <mergeCell ref="AK51:AK54"/>
    <mergeCell ref="AL51:AL54"/>
    <mergeCell ref="BU47:CC47"/>
    <mergeCell ref="BU48:CC48"/>
    <mergeCell ref="BU49:CC49"/>
    <mergeCell ref="BU50:CC50"/>
    <mergeCell ref="BU51:CC51"/>
    <mergeCell ref="BU52:CC52"/>
    <mergeCell ref="BU53:CC53"/>
    <mergeCell ref="BU54:CC54"/>
    <mergeCell ref="BU55:CC55"/>
    <mergeCell ref="BU56:CC56"/>
    <mergeCell ref="BU57:CC57"/>
    <mergeCell ref="BU58:CC58"/>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J47:J50"/>
    <mergeCell ref="K47:K50"/>
    <mergeCell ref="L47:L50"/>
    <mergeCell ref="M47:M50"/>
    <mergeCell ref="N47:N50"/>
    <mergeCell ref="O47:O50"/>
    <mergeCell ref="AT51:AT54"/>
    <mergeCell ref="AU51:AU54"/>
    <mergeCell ref="BC51:BC54"/>
    <mergeCell ref="R51:R54"/>
    <mergeCell ref="BD51:BD54"/>
    <mergeCell ref="BL51:BL54"/>
    <mergeCell ref="BM51:BM54"/>
    <mergeCell ref="P51:P54"/>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J23:J26"/>
    <mergeCell ref="K23:K26"/>
    <mergeCell ref="L23:L26"/>
    <mergeCell ref="M23:M26"/>
    <mergeCell ref="N23:N26"/>
    <mergeCell ref="O23:O26"/>
    <mergeCell ref="AT23:AT26"/>
    <mergeCell ref="AU23:AU26"/>
    <mergeCell ref="BC23:BC26"/>
    <mergeCell ref="BL23:BL26"/>
    <mergeCell ref="R27:R30"/>
    <mergeCell ref="BC19:BC22"/>
    <mergeCell ref="BU15:CC15"/>
    <mergeCell ref="BU16:CC16"/>
    <mergeCell ref="BU23:CC23"/>
    <mergeCell ref="BU24:CC24"/>
    <mergeCell ref="BU25:CC25"/>
    <mergeCell ref="BU26:CC26"/>
    <mergeCell ref="P23:P26"/>
    <mergeCell ref="Q23:Q26"/>
    <mergeCell ref="AB23:AB26"/>
    <mergeCell ref="AC23:AC26"/>
    <mergeCell ref="AK23:AK26"/>
    <mergeCell ref="AL23:AL26"/>
    <mergeCell ref="BL19:BL22"/>
    <mergeCell ref="BU19:CC19"/>
    <mergeCell ref="BU20:CC20"/>
    <mergeCell ref="BU21:CC21"/>
    <mergeCell ref="BU22:CC22"/>
    <mergeCell ref="P19:P22"/>
    <mergeCell ref="Q19:Q22"/>
    <mergeCell ref="AB19:AB22"/>
    <mergeCell ref="AC19:AC22"/>
    <mergeCell ref="AK19:AK22"/>
    <mergeCell ref="AL19:AL22"/>
    <mergeCell ref="R19:R22"/>
    <mergeCell ref="R23:R26"/>
    <mergeCell ref="BM15:BM18"/>
    <mergeCell ref="BS8:BS9"/>
    <mergeCell ref="BT8:BT9"/>
    <mergeCell ref="BN8:BN9"/>
    <mergeCell ref="BU27:CC27"/>
    <mergeCell ref="BU28:CC28"/>
    <mergeCell ref="BU29:CC29"/>
    <mergeCell ref="BU30:CC30"/>
    <mergeCell ref="BD27:BD30"/>
    <mergeCell ref="BL27:BL30"/>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X7:Y7"/>
    <mergeCell ref="Z7:AA7"/>
    <mergeCell ref="AB7:AB9"/>
    <mergeCell ref="J11:J14"/>
    <mergeCell ref="K11:K14"/>
    <mergeCell ref="L11:L14"/>
    <mergeCell ref="M11:M14"/>
    <mergeCell ref="N11:N14"/>
    <mergeCell ref="O11:O14"/>
    <mergeCell ref="P11:P14"/>
    <mergeCell ref="Q11:Q14"/>
    <mergeCell ref="V7:V9"/>
    <mergeCell ref="R11:R14"/>
    <mergeCell ref="U7:U9"/>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F4:BK4"/>
    <mergeCell ref="BO8:BR8"/>
    <mergeCell ref="AL7:AL9"/>
    <mergeCell ref="AM7:AS7"/>
    <mergeCell ref="AT7:AT9"/>
    <mergeCell ref="AU7:AU9"/>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83:D86"/>
    <mergeCell ref="E83:E86"/>
    <mergeCell ref="F83:F86"/>
    <mergeCell ref="G83:G86"/>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99:D102"/>
    <mergeCell ref="E99:E102"/>
    <mergeCell ref="F99:F102"/>
    <mergeCell ref="G99:G102"/>
    <mergeCell ref="H99:H102"/>
    <mergeCell ref="I99:I102"/>
    <mergeCell ref="D103:D106"/>
    <mergeCell ref="E103:E106"/>
    <mergeCell ref="F103:F106"/>
    <mergeCell ref="G103:G106"/>
    <mergeCell ref="H103:H106"/>
    <mergeCell ref="I103:I106"/>
    <mergeCell ref="D91:D94"/>
    <mergeCell ref="E91:E94"/>
    <mergeCell ref="F91:F94"/>
    <mergeCell ref="G91:G94"/>
    <mergeCell ref="H91:H94"/>
    <mergeCell ref="I91:I94"/>
    <mergeCell ref="D95:D98"/>
    <mergeCell ref="E95:E98"/>
    <mergeCell ref="F95:F98"/>
    <mergeCell ref="G95:G98"/>
    <mergeCell ref="H95:H98"/>
    <mergeCell ref="I95:I98"/>
    <mergeCell ref="I127:I130"/>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43:D146"/>
    <mergeCell ref="E143:E146"/>
    <mergeCell ref="F143:F146"/>
    <mergeCell ref="G143:G146"/>
    <mergeCell ref="H143:H146"/>
    <mergeCell ref="I143:I146"/>
    <mergeCell ref="D131:D134"/>
    <mergeCell ref="E131:E134"/>
    <mergeCell ref="F131:F134"/>
    <mergeCell ref="G131:G134"/>
    <mergeCell ref="H131:H134"/>
    <mergeCell ref="I131:I134"/>
    <mergeCell ref="D135:D138"/>
    <mergeCell ref="E135:E138"/>
    <mergeCell ref="F135:F138"/>
    <mergeCell ref="G135:G138"/>
    <mergeCell ref="H135:H138"/>
    <mergeCell ref="I135:I138"/>
    <mergeCell ref="C2:H2"/>
    <mergeCell ref="L2:Q2"/>
    <mergeCell ref="R2:S2"/>
    <mergeCell ref="T2:V2"/>
    <mergeCell ref="C3:H3"/>
    <mergeCell ref="L3:Q3"/>
    <mergeCell ref="R3:S3"/>
    <mergeCell ref="T3:V3"/>
    <mergeCell ref="C4:H5"/>
    <mergeCell ref="L4:Q4"/>
    <mergeCell ref="R4:S5"/>
    <mergeCell ref="T4:V4"/>
    <mergeCell ref="L5:Q5"/>
    <mergeCell ref="T5:V5"/>
    <mergeCell ref="D139:D142"/>
    <mergeCell ref="E139:E142"/>
    <mergeCell ref="F139:F142"/>
    <mergeCell ref="G139:G142"/>
    <mergeCell ref="H139:H142"/>
    <mergeCell ref="I139:I142"/>
    <mergeCell ref="D123:D126"/>
    <mergeCell ref="E123:E126"/>
    <mergeCell ref="F123:F126"/>
    <mergeCell ref="G123:G126"/>
    <mergeCell ref="H123:H126"/>
    <mergeCell ref="I123:I126"/>
    <mergeCell ref="D127:D130"/>
    <mergeCell ref="E127:E130"/>
    <mergeCell ref="F127:F130"/>
    <mergeCell ref="G127:G130"/>
    <mergeCell ref="H127:H130"/>
    <mergeCell ref="R15:R18"/>
    <mergeCell ref="D7:D9"/>
    <mergeCell ref="E7:E9"/>
    <mergeCell ref="F7:F9"/>
    <mergeCell ref="G7:G9"/>
    <mergeCell ref="H7:H9"/>
    <mergeCell ref="I7:I9"/>
    <mergeCell ref="S7:S9"/>
    <mergeCell ref="T7:T9"/>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R103:R106"/>
    <mergeCell ref="R107:R110"/>
    <mergeCell ref="R111:R114"/>
    <mergeCell ref="R115:R118"/>
    <mergeCell ref="R119:R122"/>
    <mergeCell ref="R123:R126"/>
    <mergeCell ref="R127:R130"/>
    <mergeCell ref="R59:R62"/>
    <mergeCell ref="R63:R66"/>
    <mergeCell ref="R67:R70"/>
    <mergeCell ref="R71:R74"/>
    <mergeCell ref="R75:R78"/>
    <mergeCell ref="R79:R82"/>
    <mergeCell ref="R83:R86"/>
    <mergeCell ref="R87:R90"/>
    <mergeCell ref="R91:R94"/>
    <mergeCell ref="R31:R34"/>
    <mergeCell ref="R35:R38"/>
    <mergeCell ref="R39:R42"/>
    <mergeCell ref="R43:R46"/>
    <mergeCell ref="R47:R50"/>
    <mergeCell ref="R55:R58"/>
    <mergeCell ref="R99:R102"/>
  </mergeCells>
  <conditionalFormatting sqref="L27 L115 L119 L123 L127 L131 L71 L75 L79 L87 L91 L95 L103 L107 L139 L143 L15 L19">
    <cfRule type="expression" dxfId="189" priority="30">
      <formula>$L15=$M15</formula>
    </cfRule>
  </conditionalFormatting>
  <conditionalFormatting sqref="L51">
    <cfRule type="expression" dxfId="188" priority="25">
      <formula>$L51=$M51</formula>
    </cfRule>
  </conditionalFormatting>
  <conditionalFormatting sqref="L35">
    <cfRule type="expression" dxfId="187" priority="28">
      <formula>$L35=$M35</formula>
    </cfRule>
  </conditionalFormatting>
  <conditionalFormatting sqref="L23">
    <cfRule type="expression" dxfId="186" priority="31">
      <formula>$L23=$M23</formula>
    </cfRule>
  </conditionalFormatting>
  <conditionalFormatting sqref="L31">
    <cfRule type="expression" dxfId="185" priority="29">
      <formula>$L31=$M31</formula>
    </cfRule>
  </conditionalFormatting>
  <conditionalFormatting sqref="L43">
    <cfRule type="expression" dxfId="184" priority="27">
      <formula>$L43=$M43</formula>
    </cfRule>
  </conditionalFormatting>
  <conditionalFormatting sqref="L47">
    <cfRule type="expression" dxfId="183" priority="26">
      <formula>$L47=$M47</formula>
    </cfRule>
  </conditionalFormatting>
  <conditionalFormatting sqref="L59">
    <cfRule type="expression" dxfId="182" priority="23">
      <formula>$L59=$M59</formula>
    </cfRule>
  </conditionalFormatting>
  <conditionalFormatting sqref="L111">
    <cfRule type="expression" dxfId="181" priority="18">
      <formula>$L111=$M111</formula>
    </cfRule>
  </conditionalFormatting>
  <conditionalFormatting sqref="L55">
    <cfRule type="expression" dxfId="180" priority="24">
      <formula>$L55=$M55</formula>
    </cfRule>
  </conditionalFormatting>
  <conditionalFormatting sqref="L63">
    <cfRule type="expression" dxfId="179" priority="22">
      <formula>$L63=$M63</formula>
    </cfRule>
  </conditionalFormatting>
  <conditionalFormatting sqref="L67">
    <cfRule type="expression" dxfId="178" priority="21">
      <formula>$L67=$M67</formula>
    </cfRule>
  </conditionalFormatting>
  <conditionalFormatting sqref="L83">
    <cfRule type="expression" dxfId="177" priority="20">
      <formula>$L83=$M83</formula>
    </cfRule>
  </conditionalFormatting>
  <conditionalFormatting sqref="L99">
    <cfRule type="expression" dxfId="176" priority="19">
      <formula>$L99=$M99</formula>
    </cfRule>
  </conditionalFormatting>
  <conditionalFormatting sqref="L135">
    <cfRule type="expression" dxfId="175" priority="17">
      <formula>$L135=$M135</formula>
    </cfRule>
  </conditionalFormatting>
  <conditionalFormatting sqref="L11">
    <cfRule type="expression" dxfId="174" priority="2">
      <formula>$L11=$M11</formula>
    </cfRule>
  </conditionalFormatting>
  <conditionalFormatting sqref="L39">
    <cfRule type="expression" dxfId="173"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4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T11:T146</xm:sqref>
        </x14:dataValidation>
        <x14:dataValidation type="list" allowBlank="1" showInputMessage="1" showErrorMessage="1">
          <x14:formula1>
            <xm:f>l!$C$3:$C$6</xm:f>
          </x14:formula1>
          <xm:sqref>U11:U146</xm:sqref>
        </x14:dataValidation>
        <x14:dataValidation type="list" allowBlank="1" showInputMessage="1" showErrorMessage="1">
          <x14:formula1>
            <xm:f>l!$E$3:$E$4</xm:f>
          </x14:formula1>
          <xm:sqref>V11:V146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C71"/>
  <sheetViews>
    <sheetView view="pageBreakPreview" zoomScale="60" zoomScaleNormal="60" workbookViewId="0">
      <selection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734" t="s">
        <v>2882</v>
      </c>
      <c r="M2" s="735"/>
      <c r="N2" s="735"/>
      <c r="O2" s="735"/>
      <c r="P2" s="735"/>
      <c r="Q2" s="736"/>
      <c r="R2" s="435" t="s">
        <v>0</v>
      </c>
      <c r="S2" s="436"/>
      <c r="T2" s="443" t="s">
        <v>1</v>
      </c>
      <c r="U2" s="444"/>
      <c r="V2" s="445"/>
      <c r="W2" s="741" t="str">
        <f>+$L2</f>
        <v>SECRETARÌA DE HACIENDA</v>
      </c>
      <c r="X2" s="742"/>
      <c r="Y2" s="742"/>
      <c r="Z2" s="742"/>
      <c r="AA2" s="743"/>
      <c r="AB2" s="435" t="s">
        <v>0</v>
      </c>
      <c r="AC2" s="431"/>
      <c r="AD2" s="431"/>
      <c r="AE2" s="431"/>
      <c r="AF2" s="431"/>
      <c r="AG2" s="431"/>
      <c r="AH2" s="431"/>
      <c r="AI2" s="431"/>
      <c r="AJ2" s="436"/>
      <c r="AK2" s="597" t="s">
        <v>1</v>
      </c>
      <c r="AL2" s="597"/>
      <c r="AM2" s="597"/>
      <c r="AN2" s="738" t="str">
        <f>+$L2</f>
        <v>SECRETARÌA DE HACIENDA</v>
      </c>
      <c r="AO2" s="739"/>
      <c r="AP2" s="739"/>
      <c r="AQ2" s="739"/>
      <c r="AR2" s="739"/>
      <c r="AS2" s="740"/>
      <c r="AT2" s="435" t="s">
        <v>0</v>
      </c>
      <c r="AU2" s="431"/>
      <c r="AV2" s="431"/>
      <c r="AW2" s="431"/>
      <c r="AX2" s="431"/>
      <c r="AY2" s="431"/>
      <c r="AZ2" s="431"/>
      <c r="BA2" s="431"/>
      <c r="BB2" s="436"/>
      <c r="BC2" s="597" t="s">
        <v>1</v>
      </c>
      <c r="BD2" s="597"/>
      <c r="BE2" s="597"/>
      <c r="BF2" s="737" t="str">
        <f>+$L2</f>
        <v>SECRETARÌA DE HACIENDA</v>
      </c>
      <c r="BG2" s="737"/>
      <c r="BH2" s="737"/>
      <c r="BI2" s="737"/>
      <c r="BJ2" s="737"/>
      <c r="BK2" s="737"/>
      <c r="BL2" s="435" t="s">
        <v>0</v>
      </c>
      <c r="BM2" s="431"/>
      <c r="BN2" s="431"/>
      <c r="BO2" s="431"/>
      <c r="BP2" s="431"/>
      <c r="BQ2" s="431"/>
      <c r="BR2" s="431"/>
      <c r="BS2" s="431"/>
      <c r="BT2" s="436"/>
      <c r="BU2" s="597" t="s">
        <v>1</v>
      </c>
      <c r="BV2" s="597"/>
      <c r="BW2" s="597"/>
      <c r="BX2" s="737" t="str">
        <f>+$L2</f>
        <v>SECRETARÌA DE HACIENDA</v>
      </c>
      <c r="BY2" s="737"/>
      <c r="BZ2" s="737"/>
      <c r="CA2" s="737"/>
      <c r="CB2" s="737"/>
      <c r="CC2" s="737"/>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710" t="s">
        <v>862</v>
      </c>
      <c r="M4" s="711"/>
      <c r="N4" s="711"/>
      <c r="O4" s="711"/>
      <c r="P4" s="711"/>
      <c r="Q4" s="712"/>
      <c r="R4" s="439" t="s">
        <v>3831</v>
      </c>
      <c r="S4" s="440"/>
      <c r="T4" s="443" t="s">
        <v>1680</v>
      </c>
      <c r="U4" s="444"/>
      <c r="V4" s="445"/>
      <c r="W4" s="731" t="str">
        <f>+$L4</f>
        <v xml:space="preserve">3. Gobernanza </v>
      </c>
      <c r="X4" s="732"/>
      <c r="Y4" s="732"/>
      <c r="Z4" s="732"/>
      <c r="AA4" s="733"/>
      <c r="AB4" s="439" t="s">
        <v>3831</v>
      </c>
      <c r="AC4" s="433"/>
      <c r="AD4" s="433"/>
      <c r="AE4" s="433"/>
      <c r="AF4" s="433"/>
      <c r="AG4" s="433"/>
      <c r="AH4" s="433"/>
      <c r="AI4" s="433"/>
      <c r="AJ4" s="440"/>
      <c r="AK4" s="597" t="s">
        <v>1672</v>
      </c>
      <c r="AL4" s="597"/>
      <c r="AM4" s="597"/>
      <c r="AN4" s="710" t="str">
        <f>+$L4</f>
        <v xml:space="preserve">3. Gobernanza </v>
      </c>
      <c r="AO4" s="711"/>
      <c r="AP4" s="711"/>
      <c r="AQ4" s="711"/>
      <c r="AR4" s="711"/>
      <c r="AS4" s="712"/>
      <c r="AT4" s="439" t="s">
        <v>3831</v>
      </c>
      <c r="AU4" s="433"/>
      <c r="AV4" s="433"/>
      <c r="AW4" s="433"/>
      <c r="AX4" s="433"/>
      <c r="AY4" s="433"/>
      <c r="AZ4" s="433"/>
      <c r="BA4" s="433"/>
      <c r="BB4" s="440"/>
      <c r="BC4" s="597" t="s">
        <v>1672</v>
      </c>
      <c r="BD4" s="597"/>
      <c r="BE4" s="597"/>
      <c r="BF4" s="713" t="str">
        <f>+$L4</f>
        <v xml:space="preserve">3. Gobernanza </v>
      </c>
      <c r="BG4" s="713"/>
      <c r="BH4" s="713"/>
      <c r="BI4" s="713"/>
      <c r="BJ4" s="713"/>
      <c r="BK4" s="713"/>
      <c r="BL4" s="439" t="s">
        <v>3831</v>
      </c>
      <c r="BM4" s="433"/>
      <c r="BN4" s="433"/>
      <c r="BO4" s="433"/>
      <c r="BP4" s="433"/>
      <c r="BQ4" s="433"/>
      <c r="BR4" s="433"/>
      <c r="BS4" s="433"/>
      <c r="BT4" s="440"/>
      <c r="BU4" s="597" t="s">
        <v>1672</v>
      </c>
      <c r="BV4" s="597"/>
      <c r="BW4" s="597"/>
      <c r="BX4" s="713" t="str">
        <f>+$L4</f>
        <v xml:space="preserve">3. Gobernanza </v>
      </c>
      <c r="BY4" s="713"/>
      <c r="BZ4" s="713"/>
      <c r="CA4" s="713"/>
      <c r="CB4" s="713"/>
      <c r="CC4" s="713"/>
    </row>
    <row r="5" spans="1:81" s="62" customFormat="1" ht="16.2" customHeight="1" x14ac:dyDescent="0.3">
      <c r="A5" s="38"/>
      <c r="B5" s="596"/>
      <c r="C5" s="434"/>
      <c r="D5" s="434"/>
      <c r="E5" s="434"/>
      <c r="F5" s="434"/>
      <c r="G5" s="434"/>
      <c r="H5" s="434"/>
      <c r="I5" s="243"/>
      <c r="J5" s="279" t="s">
        <v>1675</v>
      </c>
      <c r="K5" s="279"/>
      <c r="L5" s="409" t="s">
        <v>3867</v>
      </c>
      <c r="M5" s="410"/>
      <c r="N5" s="410"/>
      <c r="O5" s="410"/>
      <c r="P5" s="410"/>
      <c r="Q5" s="411"/>
      <c r="R5" s="441"/>
      <c r="S5" s="442"/>
      <c r="T5" s="443" t="s">
        <v>1681</v>
      </c>
      <c r="U5" s="444"/>
      <c r="V5" s="445"/>
      <c r="W5" s="427" t="str">
        <f>+$L5</f>
        <v>3.4 Más Oportunidades para el Buen Gobierno</v>
      </c>
      <c r="X5" s="428"/>
      <c r="Y5" s="428"/>
      <c r="Z5" s="428"/>
      <c r="AA5" s="429"/>
      <c r="AB5" s="441"/>
      <c r="AC5" s="434"/>
      <c r="AD5" s="434"/>
      <c r="AE5" s="434"/>
      <c r="AF5" s="434"/>
      <c r="AG5" s="434"/>
      <c r="AH5" s="434"/>
      <c r="AI5" s="434"/>
      <c r="AJ5" s="442"/>
      <c r="AK5" s="597" t="s">
        <v>1675</v>
      </c>
      <c r="AL5" s="597"/>
      <c r="AM5" s="597"/>
      <c r="AN5" s="409" t="str">
        <f>+$L5</f>
        <v>3.4 Más Oportunidades para el Buen Gobierno</v>
      </c>
      <c r="AO5" s="410"/>
      <c r="AP5" s="410"/>
      <c r="AQ5" s="410"/>
      <c r="AR5" s="410"/>
      <c r="AS5" s="411"/>
      <c r="AT5" s="441"/>
      <c r="AU5" s="434"/>
      <c r="AV5" s="434"/>
      <c r="AW5" s="434"/>
      <c r="AX5" s="434"/>
      <c r="AY5" s="434"/>
      <c r="AZ5" s="434"/>
      <c r="BA5" s="434"/>
      <c r="BB5" s="442"/>
      <c r="BC5" s="597" t="s">
        <v>1675</v>
      </c>
      <c r="BD5" s="597"/>
      <c r="BE5" s="597"/>
      <c r="BF5" s="603" t="str">
        <f>+$L5</f>
        <v>3.4 Más Oportunidades para el Buen Gobierno</v>
      </c>
      <c r="BG5" s="603"/>
      <c r="BH5" s="603"/>
      <c r="BI5" s="603"/>
      <c r="BJ5" s="603"/>
      <c r="BK5" s="603"/>
      <c r="BL5" s="441"/>
      <c r="BM5" s="434"/>
      <c r="BN5" s="434"/>
      <c r="BO5" s="434"/>
      <c r="BP5" s="434"/>
      <c r="BQ5" s="434"/>
      <c r="BR5" s="434"/>
      <c r="BS5" s="434"/>
      <c r="BT5" s="442"/>
      <c r="BU5" s="597" t="s">
        <v>1675</v>
      </c>
      <c r="BV5" s="597"/>
      <c r="BW5" s="597"/>
      <c r="BX5" s="603" t="str">
        <f>+$L5</f>
        <v>3.4 Más Oportunidades para el Buen Gobierno</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1055</v>
      </c>
      <c r="C11" s="700" t="s">
        <v>1058</v>
      </c>
      <c r="D11" s="608"/>
      <c r="E11" s="611"/>
      <c r="F11" s="611"/>
      <c r="G11" s="611"/>
      <c r="H11" s="611"/>
      <c r="I11" s="611"/>
      <c r="J11" s="485">
        <v>670</v>
      </c>
      <c r="K11" s="488" t="str">
        <f>+Metas!K764</f>
        <v>Reorganización de la estructura institucional de la Administración Tributaria de la Secretaría de Hacienda Departamental</v>
      </c>
      <c r="L11" s="662"/>
      <c r="M11" s="648">
        <f>SUM(N11:Q11)</f>
        <v>0</v>
      </c>
      <c r="N11" s="650"/>
      <c r="O11" s="664"/>
      <c r="P11" s="668"/>
      <c r="Q11" s="640"/>
      <c r="R11" s="403">
        <f>+$J11</f>
        <v>670</v>
      </c>
      <c r="S11" s="253"/>
      <c r="T11" s="260"/>
      <c r="U11" s="260"/>
      <c r="V11" s="260"/>
      <c r="W11" s="42"/>
      <c r="X11" s="34"/>
      <c r="Y11" s="34"/>
      <c r="Z11" s="34"/>
      <c r="AA11" s="34"/>
      <c r="AB11" s="403">
        <f>+$J11</f>
        <v>670</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670</v>
      </c>
      <c r="AL11" s="494">
        <f>+N11</f>
        <v>0</v>
      </c>
      <c r="AM11" s="48">
        <f>SUM(AN11:AS11)</f>
        <v>0</v>
      </c>
      <c r="AN11" s="39"/>
      <c r="AO11" s="39"/>
      <c r="AP11" s="39"/>
      <c r="AQ11" s="39"/>
      <c r="AR11" s="39"/>
      <c r="AS11" s="39"/>
      <c r="AT11" s="403">
        <f>+$J11</f>
        <v>670</v>
      </c>
      <c r="AU11" s="500">
        <f>+O11</f>
        <v>0</v>
      </c>
      <c r="AV11" s="48">
        <f>SUM(AW11:BB11)</f>
        <v>0</v>
      </c>
      <c r="AW11" s="39"/>
      <c r="AX11" s="39"/>
      <c r="AY11" s="39"/>
      <c r="AZ11" s="39"/>
      <c r="BA11" s="39"/>
      <c r="BB11" s="39"/>
      <c r="BC11" s="403">
        <f>+$J11</f>
        <v>670</v>
      </c>
      <c r="BD11" s="497">
        <f>+P11</f>
        <v>0</v>
      </c>
      <c r="BE11" s="48">
        <f>SUM(BF11:BK11)</f>
        <v>0</v>
      </c>
      <c r="BF11" s="39"/>
      <c r="BG11" s="39"/>
      <c r="BH11" s="39"/>
      <c r="BI11" s="39"/>
      <c r="BJ11" s="39"/>
      <c r="BK11" s="39"/>
      <c r="BL11" s="403">
        <f>+$J11</f>
        <v>670</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663"/>
      <c r="M12" s="649"/>
      <c r="N12" s="651"/>
      <c r="O12" s="665"/>
      <c r="P12" s="669"/>
      <c r="Q12" s="671"/>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0" si="2">SUM(AN12:AS12)</f>
        <v>0</v>
      </c>
      <c r="AN12" s="40"/>
      <c r="AO12" s="40"/>
      <c r="AP12" s="40"/>
      <c r="AQ12" s="40"/>
      <c r="AR12" s="40"/>
      <c r="AS12" s="40"/>
      <c r="AT12" s="404"/>
      <c r="AU12" s="501"/>
      <c r="AV12" s="49">
        <f t="shared" ref="AV12:AV70" si="3">SUM(AW12:BB12)</f>
        <v>0</v>
      </c>
      <c r="AW12" s="40"/>
      <c r="AX12" s="40"/>
      <c r="AY12" s="40"/>
      <c r="AZ12" s="40"/>
      <c r="BA12" s="40"/>
      <c r="BB12" s="40"/>
      <c r="BC12" s="404"/>
      <c r="BD12" s="498"/>
      <c r="BE12" s="49">
        <f t="shared" ref="BE12:BE70" si="4">SUM(BF12:BK12)</f>
        <v>0</v>
      </c>
      <c r="BF12" s="40"/>
      <c r="BG12" s="40"/>
      <c r="BH12" s="40"/>
      <c r="BI12" s="40"/>
      <c r="BJ12" s="40"/>
      <c r="BK12" s="40"/>
      <c r="BL12" s="404"/>
      <c r="BM12" s="492"/>
      <c r="BN12" s="49">
        <f t="shared" ref="BN12:BN70"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663"/>
      <c r="M13" s="649"/>
      <c r="N13" s="651"/>
      <c r="O13" s="665"/>
      <c r="P13" s="669"/>
      <c r="Q13" s="671"/>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673"/>
      <c r="M14" s="674"/>
      <c r="N14" s="666"/>
      <c r="O14" s="667"/>
      <c r="P14" s="670"/>
      <c r="Q14" s="672"/>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671</v>
      </c>
      <c r="K15" s="488" t="str">
        <f>+Metas!K765</f>
        <v>Plan de Fiscalización adoptado para materializar la potencialidad del riesgo según el sector de incumplimiento.</v>
      </c>
      <c r="L15" s="473"/>
      <c r="M15" s="476">
        <f>SUM(N15:Q15)</f>
        <v>0</v>
      </c>
      <c r="N15" s="479"/>
      <c r="O15" s="482"/>
      <c r="P15" s="520"/>
      <c r="Q15" s="523"/>
      <c r="R15" s="403">
        <f>+$J15</f>
        <v>671</v>
      </c>
      <c r="S15" s="253"/>
      <c r="T15" s="260"/>
      <c r="U15" s="260"/>
      <c r="V15" s="260"/>
      <c r="W15" s="42"/>
      <c r="X15" s="34"/>
      <c r="Y15" s="34"/>
      <c r="Z15" s="34"/>
      <c r="AA15" s="34"/>
      <c r="AB15" s="403">
        <f>+$J15</f>
        <v>671</v>
      </c>
      <c r="AC15" s="526">
        <f>+L15</f>
        <v>0</v>
      </c>
      <c r="AD15" s="54">
        <f>+AM15+AV15+BE15+BN15</f>
        <v>0</v>
      </c>
      <c r="AE15" s="54">
        <f t="shared" si="0"/>
        <v>0</v>
      </c>
      <c r="AF15" s="54">
        <f t="shared" si="0"/>
        <v>0</v>
      </c>
      <c r="AG15" s="54">
        <f t="shared" si="0"/>
        <v>0</v>
      </c>
      <c r="AH15" s="54">
        <f t="shared" si="0"/>
        <v>0</v>
      </c>
      <c r="AI15" s="54">
        <f t="shared" si="0"/>
        <v>0</v>
      </c>
      <c r="AJ15" s="54">
        <f t="shared" si="0"/>
        <v>0</v>
      </c>
      <c r="AK15" s="403">
        <f>+$J15</f>
        <v>671</v>
      </c>
      <c r="AL15" s="494">
        <f>+N15</f>
        <v>0</v>
      </c>
      <c r="AM15" s="48">
        <f t="shared" si="2"/>
        <v>0</v>
      </c>
      <c r="AN15" s="39"/>
      <c r="AO15" s="39"/>
      <c r="AP15" s="39"/>
      <c r="AQ15" s="39"/>
      <c r="AR15" s="39"/>
      <c r="AS15" s="39"/>
      <c r="AT15" s="403">
        <f>+$J15</f>
        <v>671</v>
      </c>
      <c r="AU15" s="500">
        <f>+O15</f>
        <v>0</v>
      </c>
      <c r="AV15" s="48">
        <f t="shared" si="3"/>
        <v>0</v>
      </c>
      <c r="AW15" s="39"/>
      <c r="AX15" s="39"/>
      <c r="AY15" s="39"/>
      <c r="AZ15" s="39"/>
      <c r="BA15" s="39"/>
      <c r="BB15" s="39"/>
      <c r="BC15" s="403">
        <f>+$J15</f>
        <v>671</v>
      </c>
      <c r="BD15" s="497">
        <f>+P15</f>
        <v>0</v>
      </c>
      <c r="BE15" s="48">
        <f t="shared" si="4"/>
        <v>0</v>
      </c>
      <c r="BF15" s="39"/>
      <c r="BG15" s="39"/>
      <c r="BH15" s="39"/>
      <c r="BI15" s="39"/>
      <c r="BJ15" s="39"/>
      <c r="BK15" s="39"/>
      <c r="BL15" s="403">
        <f>+$J15</f>
        <v>671</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672</v>
      </c>
      <c r="K19" s="488" t="str">
        <f>+Metas!K766</f>
        <v>Adecuación y Mejoramiento de las instalaciones de la Secretaría de Hacienda</v>
      </c>
      <c r="L19" s="662"/>
      <c r="M19" s="648">
        <f>SUM(N19:Q19)</f>
        <v>0</v>
      </c>
      <c r="N19" s="650"/>
      <c r="O19" s="664"/>
      <c r="P19" s="668"/>
      <c r="Q19" s="640"/>
      <c r="R19" s="403">
        <f>+$J19</f>
        <v>672</v>
      </c>
      <c r="S19" s="253"/>
      <c r="T19" s="260"/>
      <c r="U19" s="260"/>
      <c r="V19" s="260"/>
      <c r="W19" s="42"/>
      <c r="X19" s="34"/>
      <c r="Y19" s="34"/>
      <c r="Z19" s="34"/>
      <c r="AA19" s="34"/>
      <c r="AB19" s="403">
        <f>+$J19</f>
        <v>672</v>
      </c>
      <c r="AC19" s="526">
        <f>+L19</f>
        <v>0</v>
      </c>
      <c r="AD19" s="54">
        <f t="shared" si="6"/>
        <v>0</v>
      </c>
      <c r="AE19" s="54">
        <f t="shared" si="0"/>
        <v>0</v>
      </c>
      <c r="AF19" s="54">
        <f t="shared" si="0"/>
        <v>0</v>
      </c>
      <c r="AG19" s="54">
        <f t="shared" si="0"/>
        <v>0</v>
      </c>
      <c r="AH19" s="54">
        <f t="shared" si="0"/>
        <v>0</v>
      </c>
      <c r="AI19" s="54">
        <f t="shared" si="0"/>
        <v>0</v>
      </c>
      <c r="AJ19" s="54">
        <f t="shared" si="0"/>
        <v>0</v>
      </c>
      <c r="AK19" s="403">
        <f>+$J19</f>
        <v>672</v>
      </c>
      <c r="AL19" s="494">
        <f>+N19</f>
        <v>0</v>
      </c>
      <c r="AM19" s="48">
        <f t="shared" si="2"/>
        <v>0</v>
      </c>
      <c r="AN19" s="39"/>
      <c r="AO19" s="39"/>
      <c r="AP19" s="39"/>
      <c r="AQ19" s="39"/>
      <c r="AR19" s="39"/>
      <c r="AS19" s="39"/>
      <c r="AT19" s="403">
        <f>+$J19</f>
        <v>672</v>
      </c>
      <c r="AU19" s="500">
        <f>+O19</f>
        <v>0</v>
      </c>
      <c r="AV19" s="48">
        <f t="shared" si="3"/>
        <v>0</v>
      </c>
      <c r="AW19" s="39"/>
      <c r="AX19" s="39"/>
      <c r="AY19" s="39"/>
      <c r="AZ19" s="39"/>
      <c r="BA19" s="39"/>
      <c r="BB19" s="39"/>
      <c r="BC19" s="403">
        <f>+$J19</f>
        <v>672</v>
      </c>
      <c r="BD19" s="58">
        <f>+P19</f>
        <v>0</v>
      </c>
      <c r="BE19" s="48">
        <f t="shared" si="4"/>
        <v>0</v>
      </c>
      <c r="BF19" s="39"/>
      <c r="BG19" s="39"/>
      <c r="BH19" s="39"/>
      <c r="BI19" s="39"/>
      <c r="BJ19" s="39"/>
      <c r="BK19" s="39"/>
      <c r="BL19" s="403">
        <f>+$J19</f>
        <v>672</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663"/>
      <c r="M20" s="649"/>
      <c r="N20" s="651"/>
      <c r="O20" s="665"/>
      <c r="P20" s="669"/>
      <c r="Q20" s="671"/>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663"/>
      <c r="M21" s="649"/>
      <c r="N21" s="651"/>
      <c r="O21" s="665"/>
      <c r="P21" s="669"/>
      <c r="Q21" s="671"/>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673"/>
      <c r="M22" s="674"/>
      <c r="N22" s="666"/>
      <c r="O22" s="667"/>
      <c r="P22" s="670"/>
      <c r="Q22" s="672"/>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673</v>
      </c>
      <c r="K23" s="488" t="str">
        <f>+Metas!K767</f>
        <v>Campañas publicitarias de Anti evasión y operativos contra la defraudación de las rentas Departamentales</v>
      </c>
      <c r="L23" s="473"/>
      <c r="M23" s="476">
        <f>SUM(N23:Q23)</f>
        <v>0</v>
      </c>
      <c r="N23" s="479"/>
      <c r="O23" s="482"/>
      <c r="P23" s="520"/>
      <c r="Q23" s="523"/>
      <c r="R23" s="403">
        <f>+$J23</f>
        <v>673</v>
      </c>
      <c r="S23" s="253"/>
      <c r="T23" s="260"/>
      <c r="U23" s="260"/>
      <c r="V23" s="260"/>
      <c r="W23" s="42"/>
      <c r="X23" s="34"/>
      <c r="Y23" s="34"/>
      <c r="Z23" s="34"/>
      <c r="AA23" s="34"/>
      <c r="AB23" s="403">
        <f t="shared" ref="AB23" si="7">+$J23</f>
        <v>673</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673</v>
      </c>
      <c r="AL23" s="494">
        <f>+N23</f>
        <v>0</v>
      </c>
      <c r="AM23" s="48">
        <f t="shared" si="2"/>
        <v>0</v>
      </c>
      <c r="AN23" s="39"/>
      <c r="AO23" s="39"/>
      <c r="AP23" s="39"/>
      <c r="AQ23" s="39"/>
      <c r="AR23" s="39"/>
      <c r="AS23" s="39"/>
      <c r="AT23" s="403">
        <f t="shared" ref="AT23" si="9">+$J23</f>
        <v>673</v>
      </c>
      <c r="AU23" s="500">
        <f>+O23</f>
        <v>0</v>
      </c>
      <c r="AV23" s="48">
        <f t="shared" si="3"/>
        <v>0</v>
      </c>
      <c r="AW23" s="39"/>
      <c r="AX23" s="39"/>
      <c r="AY23" s="39"/>
      <c r="AZ23" s="39"/>
      <c r="BA23" s="39"/>
      <c r="BB23" s="39"/>
      <c r="BC23" s="403">
        <f t="shared" ref="BC23" si="10">+$J23</f>
        <v>673</v>
      </c>
      <c r="BD23" s="58">
        <f>+P23</f>
        <v>0</v>
      </c>
      <c r="BE23" s="48">
        <f t="shared" si="4"/>
        <v>0</v>
      </c>
      <c r="BF23" s="39"/>
      <c r="BG23" s="39"/>
      <c r="BH23" s="39"/>
      <c r="BI23" s="39"/>
      <c r="BJ23" s="39"/>
      <c r="BK23" s="39"/>
      <c r="BL23" s="403">
        <f t="shared" ref="BL23" si="11">+$J23</f>
        <v>673</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2"/>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8" t="s">
        <v>1065</v>
      </c>
      <c r="D27" s="608"/>
      <c r="E27" s="611"/>
      <c r="F27" s="611"/>
      <c r="G27" s="611"/>
      <c r="H27" s="611"/>
      <c r="I27" s="611"/>
      <c r="J27" s="485">
        <v>674</v>
      </c>
      <c r="K27" s="488" t="str">
        <f>+Metas!K768</f>
        <v>Adopción y publicación del calendario tributario de tributos de período</v>
      </c>
      <c r="L27" s="473"/>
      <c r="M27" s="476">
        <f>SUM(N27:Q27)</f>
        <v>0</v>
      </c>
      <c r="N27" s="479"/>
      <c r="O27" s="482"/>
      <c r="P27" s="520"/>
      <c r="Q27" s="523"/>
      <c r="R27" s="403">
        <f>+$J27</f>
        <v>674</v>
      </c>
      <c r="S27" s="253"/>
      <c r="T27" s="260"/>
      <c r="U27" s="260"/>
      <c r="V27" s="260"/>
      <c r="W27" s="42"/>
      <c r="X27" s="34"/>
      <c r="Y27" s="34"/>
      <c r="Z27" s="34"/>
      <c r="AA27" s="34"/>
      <c r="AB27" s="403">
        <f t="shared" ref="AB27" si="12">+$J27</f>
        <v>674</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674</v>
      </c>
      <c r="AL27" s="455">
        <f>+N27</f>
        <v>0</v>
      </c>
      <c r="AM27" s="48">
        <f t="shared" si="2"/>
        <v>0</v>
      </c>
      <c r="AN27" s="51"/>
      <c r="AO27" s="51"/>
      <c r="AP27" s="51"/>
      <c r="AQ27" s="51"/>
      <c r="AR27" s="51"/>
      <c r="AS27" s="51"/>
      <c r="AT27" s="403">
        <f t="shared" ref="AT27" si="15">+$J27</f>
        <v>674</v>
      </c>
      <c r="AU27" s="446">
        <f>+O27</f>
        <v>0</v>
      </c>
      <c r="AV27" s="48">
        <f t="shared" si="3"/>
        <v>0</v>
      </c>
      <c r="AW27" s="51"/>
      <c r="AX27" s="51"/>
      <c r="AY27" s="51"/>
      <c r="AZ27" s="51"/>
      <c r="BA27" s="51"/>
      <c r="BB27" s="51"/>
      <c r="BC27" s="403">
        <f t="shared" ref="BC27" si="16">+$J27</f>
        <v>674</v>
      </c>
      <c r="BD27" s="449">
        <f>+P27</f>
        <v>0</v>
      </c>
      <c r="BE27" s="48">
        <f t="shared" si="4"/>
        <v>0</v>
      </c>
      <c r="BF27" s="51"/>
      <c r="BG27" s="51"/>
      <c r="BH27" s="51"/>
      <c r="BI27" s="51"/>
      <c r="BJ27" s="51"/>
      <c r="BK27" s="51"/>
      <c r="BL27" s="403">
        <f t="shared" ref="BL27" si="17">+$J27</f>
        <v>674</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675</v>
      </c>
      <c r="K31" s="488" t="str">
        <f>+Metas!K769</f>
        <v>Inscripción y actualización del Registro de Contribuyentes a través de medios electrónicos</v>
      </c>
      <c r="L31" s="473"/>
      <c r="M31" s="476">
        <f>SUM(N31:Q31)/4</f>
        <v>0</v>
      </c>
      <c r="N31" s="479"/>
      <c r="O31" s="482"/>
      <c r="P31" s="520"/>
      <c r="Q31" s="523"/>
      <c r="R31" s="403">
        <f>+$J31</f>
        <v>675</v>
      </c>
      <c r="S31" s="253"/>
      <c r="T31" s="260"/>
      <c r="U31" s="260"/>
      <c r="V31" s="260"/>
      <c r="W31" s="42"/>
      <c r="X31" s="34"/>
      <c r="Y31" s="34"/>
      <c r="Z31" s="34"/>
      <c r="AA31" s="34"/>
      <c r="AB31" s="403">
        <f t="shared" ref="AB31" si="18">+$J31</f>
        <v>675</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675</v>
      </c>
      <c r="AL31" s="455">
        <f>+N31</f>
        <v>0</v>
      </c>
      <c r="AM31" s="48">
        <f t="shared" si="2"/>
        <v>0</v>
      </c>
      <c r="AN31" s="51"/>
      <c r="AO31" s="51"/>
      <c r="AP31" s="51"/>
      <c r="AQ31" s="51"/>
      <c r="AR31" s="51"/>
      <c r="AS31" s="51"/>
      <c r="AT31" s="403">
        <f t="shared" ref="AT31" si="21">+$J31</f>
        <v>675</v>
      </c>
      <c r="AU31" s="446">
        <f>+O31</f>
        <v>0</v>
      </c>
      <c r="AV31" s="48">
        <f t="shared" si="3"/>
        <v>0</v>
      </c>
      <c r="AW31" s="51"/>
      <c r="AX31" s="51"/>
      <c r="AY31" s="51"/>
      <c r="AZ31" s="51"/>
      <c r="BA31" s="51"/>
      <c r="BB31" s="51"/>
      <c r="BC31" s="403">
        <f t="shared" ref="BC31" si="22">+$J31</f>
        <v>675</v>
      </c>
      <c r="BD31" s="449">
        <f>+P31</f>
        <v>0</v>
      </c>
      <c r="BE31" s="48">
        <f t="shared" si="4"/>
        <v>0</v>
      </c>
      <c r="BF31" s="51"/>
      <c r="BG31" s="51"/>
      <c r="BH31" s="51"/>
      <c r="BI31" s="51"/>
      <c r="BJ31" s="51"/>
      <c r="BK31" s="51"/>
      <c r="BL31" s="403">
        <f t="shared" ref="BL31" si="23">+$J31</f>
        <v>675</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676</v>
      </c>
      <c r="K35" s="488" t="str">
        <f>+Metas!K770</f>
        <v>Implementación del Portal para la Presentación electrónica de la Declaración y Pago del Impuesto de Vehículos desde cualquier lugar del país</v>
      </c>
      <c r="L35" s="473"/>
      <c r="M35" s="476">
        <f>SUM(N35:Q35)/4</f>
        <v>0</v>
      </c>
      <c r="N35" s="479"/>
      <c r="O35" s="482"/>
      <c r="P35" s="520"/>
      <c r="Q35" s="523"/>
      <c r="R35" s="403">
        <f>+$J35</f>
        <v>676</v>
      </c>
      <c r="S35" s="253"/>
      <c r="T35" s="260"/>
      <c r="U35" s="260"/>
      <c r="V35" s="260"/>
      <c r="W35" s="42"/>
      <c r="X35" s="34"/>
      <c r="Y35" s="34"/>
      <c r="Z35" s="34"/>
      <c r="AA35" s="34"/>
      <c r="AB35" s="403">
        <f t="shared" ref="AB35" si="25">+$J35</f>
        <v>676</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676</v>
      </c>
      <c r="AL35" s="455">
        <f>+N35</f>
        <v>0</v>
      </c>
      <c r="AM35" s="48">
        <f t="shared" si="2"/>
        <v>0</v>
      </c>
      <c r="AN35" s="51"/>
      <c r="AO35" s="51"/>
      <c r="AP35" s="51"/>
      <c r="AQ35" s="51"/>
      <c r="AR35" s="51"/>
      <c r="AS35" s="51"/>
      <c r="AT35" s="403">
        <f t="shared" ref="AT35" si="28">+$J35</f>
        <v>676</v>
      </c>
      <c r="AU35" s="446">
        <f>+O35</f>
        <v>0</v>
      </c>
      <c r="AV35" s="48">
        <f t="shared" si="3"/>
        <v>0</v>
      </c>
      <c r="AW35" s="51"/>
      <c r="AX35" s="51"/>
      <c r="AY35" s="51"/>
      <c r="AZ35" s="51"/>
      <c r="BA35" s="51"/>
      <c r="BB35" s="51"/>
      <c r="BC35" s="403">
        <f t="shared" ref="BC35" si="29">+$J35</f>
        <v>676</v>
      </c>
      <c r="BD35" s="449">
        <f>+P35</f>
        <v>0</v>
      </c>
      <c r="BE35" s="48">
        <f t="shared" si="4"/>
        <v>0</v>
      </c>
      <c r="BF35" s="51"/>
      <c r="BG35" s="51"/>
      <c r="BH35" s="51"/>
      <c r="BI35" s="51"/>
      <c r="BJ35" s="51"/>
      <c r="BK35" s="51"/>
      <c r="BL35" s="403">
        <f t="shared" ref="BL35" si="30">+$J35</f>
        <v>676</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59"/>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9"/>
      <c r="D39" s="608"/>
      <c r="E39" s="611"/>
      <c r="F39" s="611"/>
      <c r="G39" s="611"/>
      <c r="H39" s="611"/>
      <c r="I39" s="611"/>
      <c r="J39" s="485">
        <v>677</v>
      </c>
      <c r="K39" s="488" t="str">
        <f>+Metas!K771</f>
        <v>Integración del Software TNS de los entes territoriales y entidades del estado del orden municipal, departamental o nacional, con el sistema de información de trámite de liquidación de impuestos departamentales</v>
      </c>
      <c r="L39" s="662"/>
      <c r="M39" s="648"/>
      <c r="N39" s="650"/>
      <c r="O39" s="664"/>
      <c r="P39" s="668"/>
      <c r="Q39" s="640"/>
      <c r="R39" s="403">
        <f>+$J39</f>
        <v>677</v>
      </c>
      <c r="S39" s="253"/>
      <c r="T39" s="260"/>
      <c r="U39" s="260"/>
      <c r="V39" s="260"/>
      <c r="W39" s="42"/>
      <c r="X39" s="34"/>
      <c r="Y39" s="34"/>
      <c r="Z39" s="34"/>
      <c r="AA39" s="34"/>
      <c r="AB39" s="403">
        <f t="shared" ref="AB39" si="31">+$J39</f>
        <v>677</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677</v>
      </c>
      <c r="AL39" s="455">
        <f>+N39</f>
        <v>0</v>
      </c>
      <c r="AM39" s="48">
        <f t="shared" si="2"/>
        <v>0</v>
      </c>
      <c r="AN39" s="51"/>
      <c r="AO39" s="51"/>
      <c r="AP39" s="51"/>
      <c r="AQ39" s="51"/>
      <c r="AR39" s="51"/>
      <c r="AS39" s="51"/>
      <c r="AT39" s="403">
        <f t="shared" ref="AT39" si="34">+$J39</f>
        <v>677</v>
      </c>
      <c r="AU39" s="446">
        <f>+O39</f>
        <v>0</v>
      </c>
      <c r="AV39" s="48">
        <f t="shared" si="3"/>
        <v>0</v>
      </c>
      <c r="AW39" s="51"/>
      <c r="AX39" s="51"/>
      <c r="AY39" s="51"/>
      <c r="AZ39" s="51"/>
      <c r="BA39" s="51"/>
      <c r="BB39" s="51"/>
      <c r="BC39" s="403">
        <f t="shared" ref="BC39" si="35">+$J39</f>
        <v>677</v>
      </c>
      <c r="BD39" s="449">
        <f>+P39</f>
        <v>0</v>
      </c>
      <c r="BE39" s="48">
        <f t="shared" si="4"/>
        <v>0</v>
      </c>
      <c r="BF39" s="51"/>
      <c r="BG39" s="51"/>
      <c r="BH39" s="51"/>
      <c r="BI39" s="51"/>
      <c r="BJ39" s="51"/>
      <c r="BK39" s="51"/>
      <c r="BL39" s="403">
        <f t="shared" ref="BL39" si="36">+$J39</f>
        <v>677</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663"/>
      <c r="M40" s="649"/>
      <c r="N40" s="651"/>
      <c r="O40" s="665"/>
      <c r="P40" s="669"/>
      <c r="Q40" s="671"/>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663"/>
      <c r="M41" s="649"/>
      <c r="N41" s="651"/>
      <c r="O41" s="665"/>
      <c r="P41" s="669"/>
      <c r="Q41" s="671"/>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673"/>
      <c r="M42" s="674"/>
      <c r="N42" s="666"/>
      <c r="O42" s="667"/>
      <c r="P42" s="670"/>
      <c r="Q42" s="672"/>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678</v>
      </c>
      <c r="K43" s="488" t="str">
        <f>+Metas!K772</f>
        <v>Integración el Software TNS con el sistema de información de trámite de liquidación del Impuesto de Registro y el Impuesto de Vehículos</v>
      </c>
      <c r="L43" s="662"/>
      <c r="M43" s="648">
        <f>SUM(N43:Q43)</f>
        <v>0</v>
      </c>
      <c r="N43" s="650"/>
      <c r="O43" s="664"/>
      <c r="P43" s="668"/>
      <c r="Q43" s="640"/>
      <c r="R43" s="403">
        <f>+$J43</f>
        <v>678</v>
      </c>
      <c r="S43" s="253"/>
      <c r="T43" s="260"/>
      <c r="U43" s="260"/>
      <c r="V43" s="260"/>
      <c r="W43" s="42"/>
      <c r="X43" s="34"/>
      <c r="Y43" s="34"/>
      <c r="Z43" s="34"/>
      <c r="AA43" s="34"/>
      <c r="AB43" s="403">
        <f t="shared" ref="AB43" si="37">+$J43</f>
        <v>678</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678</v>
      </c>
      <c r="AL43" s="455">
        <f>+N43</f>
        <v>0</v>
      </c>
      <c r="AM43" s="48">
        <f t="shared" si="2"/>
        <v>0</v>
      </c>
      <c r="AN43" s="51"/>
      <c r="AO43" s="51"/>
      <c r="AP43" s="51"/>
      <c r="AQ43" s="51"/>
      <c r="AR43" s="51"/>
      <c r="AS43" s="51"/>
      <c r="AT43" s="403">
        <f t="shared" ref="AT43" si="40">+$J43</f>
        <v>678</v>
      </c>
      <c r="AU43" s="446">
        <f>+O43</f>
        <v>0</v>
      </c>
      <c r="AV43" s="48">
        <f t="shared" si="3"/>
        <v>0</v>
      </c>
      <c r="AW43" s="51"/>
      <c r="AX43" s="51"/>
      <c r="AY43" s="51"/>
      <c r="AZ43" s="51"/>
      <c r="BA43" s="51"/>
      <c r="BB43" s="51"/>
      <c r="BC43" s="403">
        <f t="shared" ref="BC43" si="41">+$J43</f>
        <v>678</v>
      </c>
      <c r="BD43" s="449">
        <f>+P43</f>
        <v>0</v>
      </c>
      <c r="BE43" s="48">
        <f t="shared" si="4"/>
        <v>0</v>
      </c>
      <c r="BF43" s="51"/>
      <c r="BG43" s="51"/>
      <c r="BH43" s="51"/>
      <c r="BI43" s="51"/>
      <c r="BJ43" s="51"/>
      <c r="BK43" s="51"/>
      <c r="BL43" s="403">
        <f t="shared" ref="BL43" si="42">+$J43</f>
        <v>678</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663"/>
      <c r="M44" s="649"/>
      <c r="N44" s="651"/>
      <c r="O44" s="665"/>
      <c r="P44" s="669"/>
      <c r="Q44" s="671"/>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663"/>
      <c r="M45" s="649"/>
      <c r="N45" s="651"/>
      <c r="O45" s="665"/>
      <c r="P45" s="669"/>
      <c r="Q45" s="671"/>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673"/>
      <c r="M46" s="674"/>
      <c r="N46" s="666"/>
      <c r="O46" s="667"/>
      <c r="P46" s="670"/>
      <c r="Q46" s="672"/>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679</v>
      </c>
      <c r="K47" s="488" t="str">
        <f>+Metas!K773</f>
        <v>Implementación de los Decretos y/o Resoluciones para Decretar los Grandes Contribuyentes de impuestos departamentales por la Secretaría de Hacienda y el control a través de los portales electrónicos</v>
      </c>
      <c r="L47" s="473"/>
      <c r="M47" s="476">
        <f>SUM(N47:Q47)</f>
        <v>0</v>
      </c>
      <c r="N47" s="479"/>
      <c r="O47" s="482"/>
      <c r="P47" s="520"/>
      <c r="Q47" s="523"/>
      <c r="R47" s="403">
        <f>+$J47</f>
        <v>679</v>
      </c>
      <c r="S47" s="253"/>
      <c r="T47" s="260"/>
      <c r="U47" s="260"/>
      <c r="V47" s="260"/>
      <c r="W47" s="42"/>
      <c r="X47" s="34"/>
      <c r="Y47" s="34"/>
      <c r="Z47" s="34"/>
      <c r="AA47" s="34"/>
      <c r="AB47" s="403">
        <f t="shared" ref="AB47" si="43">+$J47</f>
        <v>679</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679</v>
      </c>
      <c r="AL47" s="455">
        <f>+N47</f>
        <v>0</v>
      </c>
      <c r="AM47" s="48">
        <f t="shared" si="2"/>
        <v>0</v>
      </c>
      <c r="AN47" s="51"/>
      <c r="AO47" s="51"/>
      <c r="AP47" s="51"/>
      <c r="AQ47" s="51"/>
      <c r="AR47" s="51"/>
      <c r="AS47" s="51"/>
      <c r="AT47" s="403">
        <f t="shared" ref="AT47" si="46">+$J47</f>
        <v>679</v>
      </c>
      <c r="AU47" s="446">
        <f>+O47</f>
        <v>0</v>
      </c>
      <c r="AV47" s="48">
        <f t="shared" si="3"/>
        <v>0</v>
      </c>
      <c r="AW47" s="51"/>
      <c r="AX47" s="51"/>
      <c r="AY47" s="51"/>
      <c r="AZ47" s="51"/>
      <c r="BA47" s="51"/>
      <c r="BB47" s="51"/>
      <c r="BC47" s="403">
        <f t="shared" ref="BC47" si="47">+$J47</f>
        <v>679</v>
      </c>
      <c r="BD47" s="449">
        <f>+P47</f>
        <v>0</v>
      </c>
      <c r="BE47" s="48">
        <f t="shared" si="4"/>
        <v>0</v>
      </c>
      <c r="BF47" s="51"/>
      <c r="BG47" s="51"/>
      <c r="BH47" s="51"/>
      <c r="BI47" s="51"/>
      <c r="BJ47" s="51"/>
      <c r="BK47" s="51"/>
      <c r="BL47" s="403">
        <f t="shared" ref="BL47" si="48">+$J47</f>
        <v>679</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680</v>
      </c>
      <c r="K51" s="488" t="str">
        <f>+Metas!K774</f>
        <v>Notificación electrónica de las actuaciones de la administración tributaria, incluyendo las de cobro coactivo y providencias que decidan recursos</v>
      </c>
      <c r="L51" s="662"/>
      <c r="M51" s="648">
        <f>SUM(N51:Q51)</f>
        <v>0</v>
      </c>
      <c r="N51" s="650"/>
      <c r="O51" s="664"/>
      <c r="P51" s="668"/>
      <c r="Q51" s="640"/>
      <c r="R51" s="403">
        <f>+$J51</f>
        <v>680</v>
      </c>
      <c r="S51" s="253"/>
      <c r="T51" s="260"/>
      <c r="U51" s="260"/>
      <c r="V51" s="260"/>
      <c r="W51" s="42"/>
      <c r="X51" s="34"/>
      <c r="Y51" s="34"/>
      <c r="Z51" s="34"/>
      <c r="AA51" s="34"/>
      <c r="AB51" s="403">
        <f t="shared" ref="AB51" si="49">+$J51</f>
        <v>680</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680</v>
      </c>
      <c r="AL51" s="455">
        <f>+N51</f>
        <v>0</v>
      </c>
      <c r="AM51" s="48">
        <f t="shared" si="2"/>
        <v>0</v>
      </c>
      <c r="AN51" s="51"/>
      <c r="AO51" s="51"/>
      <c r="AP51" s="51"/>
      <c r="AQ51" s="51"/>
      <c r="AR51" s="51"/>
      <c r="AS51" s="51"/>
      <c r="AT51" s="403">
        <f t="shared" ref="AT51" si="52">+$J51</f>
        <v>680</v>
      </c>
      <c r="AU51" s="446">
        <f>+O51</f>
        <v>0</v>
      </c>
      <c r="AV51" s="48">
        <f t="shared" si="3"/>
        <v>0</v>
      </c>
      <c r="AW51" s="51"/>
      <c r="AX51" s="51"/>
      <c r="AY51" s="51"/>
      <c r="AZ51" s="51"/>
      <c r="BA51" s="51"/>
      <c r="BB51" s="51"/>
      <c r="BC51" s="403">
        <f t="shared" ref="BC51" si="53">+$J51</f>
        <v>680</v>
      </c>
      <c r="BD51" s="449">
        <f>+P51</f>
        <v>0</v>
      </c>
      <c r="BE51" s="48">
        <f t="shared" si="4"/>
        <v>0</v>
      </c>
      <c r="BF51" s="51"/>
      <c r="BG51" s="51"/>
      <c r="BH51" s="51"/>
      <c r="BI51" s="51"/>
      <c r="BJ51" s="51"/>
      <c r="BK51" s="51"/>
      <c r="BL51" s="403">
        <f t="shared" ref="BL51" si="54">+$J51</f>
        <v>680</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663"/>
      <c r="M52" s="649"/>
      <c r="N52" s="651"/>
      <c r="O52" s="665"/>
      <c r="P52" s="669"/>
      <c r="Q52" s="671"/>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663"/>
      <c r="M53" s="649"/>
      <c r="N53" s="651"/>
      <c r="O53" s="665"/>
      <c r="P53" s="669"/>
      <c r="Q53" s="671"/>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673"/>
      <c r="M54" s="674"/>
      <c r="N54" s="666"/>
      <c r="O54" s="667"/>
      <c r="P54" s="670"/>
      <c r="Q54" s="672"/>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9"/>
      <c r="D55" s="608"/>
      <c r="E55" s="611"/>
      <c r="F55" s="611"/>
      <c r="G55" s="611"/>
      <c r="H55" s="611"/>
      <c r="I55" s="611"/>
      <c r="J55" s="485">
        <v>681</v>
      </c>
      <c r="K55" s="488" t="str">
        <f>+Metas!K775</f>
        <v>Codificación, registro, trazabilidad y manejo de la información correspondiente a las actividades de producción, importación, exportación, distribución, tornaguías, bodegaje, consumo, declaración, pago, señalización y movilización, productos que generan Impuestos al Consumo.</v>
      </c>
      <c r="L55" s="662"/>
      <c r="M55" s="648">
        <f>SUM(N55:Q55)</f>
        <v>0</v>
      </c>
      <c r="N55" s="650"/>
      <c r="O55" s="664"/>
      <c r="P55" s="668"/>
      <c r="Q55" s="640"/>
      <c r="R55" s="403">
        <f>+$J55</f>
        <v>681</v>
      </c>
      <c r="S55" s="253"/>
      <c r="T55" s="260"/>
      <c r="U55" s="260"/>
      <c r="V55" s="260"/>
      <c r="W55" s="42"/>
      <c r="X55" s="34"/>
      <c r="Y55" s="34"/>
      <c r="Z55" s="34"/>
      <c r="AA55" s="34"/>
      <c r="AB55" s="403">
        <f t="shared" ref="AB55" si="55">+$J55</f>
        <v>681</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681</v>
      </c>
      <c r="AL55" s="455">
        <f>+N55</f>
        <v>0</v>
      </c>
      <c r="AM55" s="48">
        <f t="shared" si="2"/>
        <v>0</v>
      </c>
      <c r="AN55" s="51"/>
      <c r="AO55" s="51"/>
      <c r="AP55" s="51"/>
      <c r="AQ55" s="51"/>
      <c r="AR55" s="51"/>
      <c r="AS55" s="51"/>
      <c r="AT55" s="403">
        <f t="shared" ref="AT55" si="58">+$J55</f>
        <v>681</v>
      </c>
      <c r="AU55" s="446">
        <f>+O55</f>
        <v>0</v>
      </c>
      <c r="AV55" s="48">
        <f t="shared" si="3"/>
        <v>0</v>
      </c>
      <c r="AW55" s="51"/>
      <c r="AX55" s="51"/>
      <c r="AY55" s="51"/>
      <c r="AZ55" s="51"/>
      <c r="BA55" s="51"/>
      <c r="BB55" s="51"/>
      <c r="BC55" s="403">
        <f t="shared" ref="BC55" si="59">+$J55</f>
        <v>681</v>
      </c>
      <c r="BD55" s="449">
        <f>+P55</f>
        <v>0</v>
      </c>
      <c r="BE55" s="48">
        <f t="shared" si="4"/>
        <v>0</v>
      </c>
      <c r="BF55" s="51"/>
      <c r="BG55" s="51"/>
      <c r="BH55" s="51"/>
      <c r="BI55" s="51"/>
      <c r="BJ55" s="51"/>
      <c r="BK55" s="51"/>
      <c r="BL55" s="403">
        <f t="shared" ref="BL55" si="60">+$J55</f>
        <v>681</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663"/>
      <c r="M56" s="649"/>
      <c r="N56" s="651"/>
      <c r="O56" s="665"/>
      <c r="P56" s="669"/>
      <c r="Q56" s="671"/>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663"/>
      <c r="M57" s="649"/>
      <c r="N57" s="651"/>
      <c r="O57" s="665"/>
      <c r="P57" s="669"/>
      <c r="Q57" s="671"/>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60"/>
      <c r="D58" s="610"/>
      <c r="E58" s="613"/>
      <c r="F58" s="613"/>
      <c r="G58" s="613"/>
      <c r="H58" s="613"/>
      <c r="I58" s="613"/>
      <c r="J58" s="487"/>
      <c r="K58" s="490"/>
      <c r="L58" s="673"/>
      <c r="M58" s="674"/>
      <c r="N58" s="666"/>
      <c r="O58" s="667"/>
      <c r="P58" s="670"/>
      <c r="Q58" s="672"/>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8" t="s">
        <v>1075</v>
      </c>
      <c r="D59" s="608"/>
      <c r="E59" s="611"/>
      <c r="F59" s="611"/>
      <c r="G59" s="611"/>
      <c r="H59" s="611"/>
      <c r="I59" s="611"/>
      <c r="J59" s="485">
        <v>682</v>
      </c>
      <c r="K59" s="488" t="str">
        <f>+Metas!K776</f>
        <v>Municipios asistidos para el fortalecimiento normativo tributario y presupuestal a través de la elaboración y/o actualización de sus estatutos, manuales, reglamentos y políticas</v>
      </c>
      <c r="L59" s="473"/>
      <c r="M59" s="476">
        <f t="shared" ref="M59:M67" si="61">SUM(N59:Q59)</f>
        <v>0</v>
      </c>
      <c r="N59" s="479"/>
      <c r="O59" s="482"/>
      <c r="P59" s="520"/>
      <c r="Q59" s="523"/>
      <c r="R59" s="403">
        <f>+$J59</f>
        <v>682</v>
      </c>
      <c r="S59" s="253"/>
      <c r="T59" s="260"/>
      <c r="U59" s="260"/>
      <c r="V59" s="260"/>
      <c r="W59" s="42"/>
      <c r="X59" s="34"/>
      <c r="Y59" s="34"/>
      <c r="Z59" s="34"/>
      <c r="AA59" s="34"/>
      <c r="AB59" s="403">
        <f t="shared" ref="AB59" si="62">+$J59</f>
        <v>682</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682</v>
      </c>
      <c r="AL59" s="455">
        <f t="shared" ref="AL59:AL67" si="65">+N59</f>
        <v>0</v>
      </c>
      <c r="AM59" s="48">
        <f t="shared" si="2"/>
        <v>0</v>
      </c>
      <c r="AN59" s="51"/>
      <c r="AO59" s="51"/>
      <c r="AP59" s="51"/>
      <c r="AQ59" s="51"/>
      <c r="AR59" s="51"/>
      <c r="AS59" s="51"/>
      <c r="AT59" s="403">
        <f t="shared" ref="AT59" si="66">+$J59</f>
        <v>682</v>
      </c>
      <c r="AU59" s="446">
        <f t="shared" ref="AU59:AU67" si="67">+O59</f>
        <v>0</v>
      </c>
      <c r="AV59" s="48">
        <f t="shared" si="3"/>
        <v>0</v>
      </c>
      <c r="AW59" s="51"/>
      <c r="AX59" s="51"/>
      <c r="AY59" s="51"/>
      <c r="AZ59" s="51"/>
      <c r="BA59" s="51"/>
      <c r="BB59" s="51"/>
      <c r="BC59" s="403">
        <f t="shared" ref="BC59" si="68">+$J59</f>
        <v>682</v>
      </c>
      <c r="BD59" s="449">
        <f t="shared" ref="BD59:BD67" si="69">+P59</f>
        <v>0</v>
      </c>
      <c r="BE59" s="48">
        <f t="shared" si="4"/>
        <v>0</v>
      </c>
      <c r="BF59" s="51"/>
      <c r="BG59" s="51"/>
      <c r="BH59" s="51"/>
      <c r="BI59" s="51"/>
      <c r="BJ59" s="51"/>
      <c r="BK59" s="51"/>
      <c r="BL59" s="403">
        <f t="shared" ref="BL59" si="70">+$J59</f>
        <v>682</v>
      </c>
      <c r="BM59" s="452">
        <f t="shared" ref="BM59:BM67"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683</v>
      </c>
      <c r="K63" s="488" t="str">
        <f>+Metas!K777</f>
        <v>Municipios apoyados financiera, técnica y administrativamente para que asuman su gestión catastral y para la prestación del servicio público catastral en su jurisdicción</v>
      </c>
      <c r="L63" s="473"/>
      <c r="M63" s="476">
        <f t="shared" si="61"/>
        <v>0</v>
      </c>
      <c r="N63" s="479"/>
      <c r="O63" s="482"/>
      <c r="P63" s="520"/>
      <c r="Q63" s="523"/>
      <c r="R63" s="403">
        <f>+$J63</f>
        <v>683</v>
      </c>
      <c r="S63" s="253"/>
      <c r="T63" s="260"/>
      <c r="U63" s="260"/>
      <c r="V63" s="260"/>
      <c r="W63" s="42"/>
      <c r="X63" s="34"/>
      <c r="Y63" s="34"/>
      <c r="Z63" s="34"/>
      <c r="AA63" s="34"/>
      <c r="AB63" s="403">
        <f t="shared" ref="AB63" si="72">+$J63</f>
        <v>683</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683</v>
      </c>
      <c r="AL63" s="455">
        <f t="shared" si="65"/>
        <v>0</v>
      </c>
      <c r="AM63" s="48">
        <f t="shared" si="2"/>
        <v>0</v>
      </c>
      <c r="AN63" s="51"/>
      <c r="AO63" s="51"/>
      <c r="AP63" s="51"/>
      <c r="AQ63" s="51"/>
      <c r="AR63" s="51"/>
      <c r="AS63" s="51"/>
      <c r="AT63" s="403">
        <f t="shared" ref="AT63" si="75">+$J63</f>
        <v>683</v>
      </c>
      <c r="AU63" s="446">
        <f t="shared" si="67"/>
        <v>0</v>
      </c>
      <c r="AV63" s="48">
        <f t="shared" si="3"/>
        <v>0</v>
      </c>
      <c r="AW63" s="51"/>
      <c r="AX63" s="51"/>
      <c r="AY63" s="51"/>
      <c r="AZ63" s="51"/>
      <c r="BA63" s="51"/>
      <c r="BB63" s="51"/>
      <c r="BC63" s="403">
        <f t="shared" ref="BC63" si="76">+$J63</f>
        <v>683</v>
      </c>
      <c r="BD63" s="449">
        <f t="shared" si="69"/>
        <v>0</v>
      </c>
      <c r="BE63" s="48">
        <f t="shared" si="4"/>
        <v>0</v>
      </c>
      <c r="BF63" s="51"/>
      <c r="BG63" s="51"/>
      <c r="BH63" s="51"/>
      <c r="BI63" s="51"/>
      <c r="BJ63" s="51"/>
      <c r="BK63" s="51"/>
      <c r="BL63" s="403">
        <f t="shared" ref="BL63" si="77">+$J63</f>
        <v>683</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8"/>
      <c r="C66" s="459"/>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8"/>
      <c r="C67" s="459"/>
      <c r="D67" s="608"/>
      <c r="E67" s="611"/>
      <c r="F67" s="611"/>
      <c r="G67" s="611"/>
      <c r="H67" s="611"/>
      <c r="I67" s="611"/>
      <c r="J67" s="485">
        <v>684</v>
      </c>
      <c r="K67" s="488" t="str">
        <f>+Metas!K778</f>
        <v>Alcaldías del Área Metropolitana apoyadas para facilitar hacer negocios y crear empresa</v>
      </c>
      <c r="L67" s="473"/>
      <c r="M67" s="476">
        <f t="shared" si="61"/>
        <v>0</v>
      </c>
      <c r="N67" s="479"/>
      <c r="O67" s="482"/>
      <c r="P67" s="520"/>
      <c r="Q67" s="523"/>
      <c r="R67" s="403">
        <f>+$J67</f>
        <v>684</v>
      </c>
      <c r="S67" s="253"/>
      <c r="T67" s="260"/>
      <c r="U67" s="260"/>
      <c r="V67" s="260"/>
      <c r="W67" s="42"/>
      <c r="X67" s="34"/>
      <c r="Y67" s="34"/>
      <c r="Z67" s="34"/>
      <c r="AA67" s="34"/>
      <c r="AB67" s="403">
        <f t="shared" ref="AB67" si="78">+$J67</f>
        <v>684</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684</v>
      </c>
      <c r="AL67" s="455">
        <f t="shared" si="65"/>
        <v>0</v>
      </c>
      <c r="AM67" s="48">
        <f t="shared" si="2"/>
        <v>0</v>
      </c>
      <c r="AN67" s="51"/>
      <c r="AO67" s="51"/>
      <c r="AP67" s="51"/>
      <c r="AQ67" s="51"/>
      <c r="AR67" s="51"/>
      <c r="AS67" s="51"/>
      <c r="AT67" s="403">
        <f t="shared" ref="AT67" si="81">+$J67</f>
        <v>684</v>
      </c>
      <c r="AU67" s="446">
        <f t="shared" si="67"/>
        <v>0</v>
      </c>
      <c r="AV67" s="48">
        <f t="shared" si="3"/>
        <v>0</v>
      </c>
      <c r="AW67" s="51"/>
      <c r="AX67" s="51"/>
      <c r="AY67" s="51"/>
      <c r="AZ67" s="51"/>
      <c r="BA67" s="51"/>
      <c r="BB67" s="51"/>
      <c r="BC67" s="403">
        <f t="shared" ref="BC67" si="82">+$J67</f>
        <v>684</v>
      </c>
      <c r="BD67" s="449">
        <f t="shared" si="69"/>
        <v>0</v>
      </c>
      <c r="BE67" s="48">
        <f t="shared" si="4"/>
        <v>0</v>
      </c>
      <c r="BF67" s="51"/>
      <c r="BG67" s="51"/>
      <c r="BH67" s="51"/>
      <c r="BI67" s="51"/>
      <c r="BJ67" s="51"/>
      <c r="BK67" s="51"/>
      <c r="BL67" s="403">
        <f t="shared" ref="BL67" si="83">+$J67</f>
        <v>684</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8"/>
      <c r="C68" s="459"/>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4"/>
        <v>0</v>
      </c>
      <c r="AE68" s="55">
        <f t="shared" si="24"/>
        <v>0</v>
      </c>
      <c r="AF68" s="55">
        <f t="shared" si="24"/>
        <v>0</v>
      </c>
      <c r="AG68" s="55">
        <f t="shared" ref="AG68:AJ70"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8"/>
      <c r="C69" s="459"/>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F70"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9"/>
      <c r="C70" s="460"/>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ht="40.200000000000003" customHeight="1" thickTop="1" x14ac:dyDescent="0.3"/>
  </sheetData>
  <mergeCells count="547">
    <mergeCell ref="BX2:CC2"/>
    <mergeCell ref="W3:AA3"/>
    <mergeCell ref="AB3:AJ3"/>
    <mergeCell ref="AK3:AM3"/>
    <mergeCell ref="AN3:AS3"/>
    <mergeCell ref="AT3:BB3"/>
    <mergeCell ref="BC3:BE3"/>
    <mergeCell ref="BF3:BK3"/>
    <mergeCell ref="BL3:BT3"/>
    <mergeCell ref="AN2:AS2"/>
    <mergeCell ref="AT2:BB2"/>
    <mergeCell ref="BX3:CC3"/>
    <mergeCell ref="BF2:BK2"/>
    <mergeCell ref="BL2:BT2"/>
    <mergeCell ref="BU2:BW2"/>
    <mergeCell ref="N7:N9"/>
    <mergeCell ref="O7:O9"/>
    <mergeCell ref="P7:P9"/>
    <mergeCell ref="BC2:BE2"/>
    <mergeCell ref="L4:Q4"/>
    <mergeCell ref="R4:S5"/>
    <mergeCell ref="T4:V4"/>
    <mergeCell ref="L5:Q5"/>
    <mergeCell ref="T5:V5"/>
    <mergeCell ref="B7:B9"/>
    <mergeCell ref="C7:C9"/>
    <mergeCell ref="J7:J9"/>
    <mergeCell ref="K7:K9"/>
    <mergeCell ref="L7:L9"/>
    <mergeCell ref="M7:M9"/>
    <mergeCell ref="B2:B5"/>
    <mergeCell ref="AC7:AC9"/>
    <mergeCell ref="AD7:AJ7"/>
    <mergeCell ref="W2:AA2"/>
    <mergeCell ref="AB2:AJ2"/>
    <mergeCell ref="X7:Y7"/>
    <mergeCell ref="Z7:AA7"/>
    <mergeCell ref="H7:H9"/>
    <mergeCell ref="I7:I9"/>
    <mergeCell ref="C2:H2"/>
    <mergeCell ref="L2:Q2"/>
    <mergeCell ref="R2:S2"/>
    <mergeCell ref="T2:V2"/>
    <mergeCell ref="C3:H3"/>
    <mergeCell ref="L3:Q3"/>
    <mergeCell ref="R3:S3"/>
    <mergeCell ref="T3:V3"/>
    <mergeCell ref="C4:H5"/>
    <mergeCell ref="BL4:BT5"/>
    <mergeCell ref="BU4:BW4"/>
    <mergeCell ref="AV8:AV9"/>
    <mergeCell ref="Q7:Q9"/>
    <mergeCell ref="R7:R9"/>
    <mergeCell ref="W7:W9"/>
    <mergeCell ref="BU7:CC9"/>
    <mergeCell ref="AK2:AM2"/>
    <mergeCell ref="BU3:BW3"/>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AB11:AB14"/>
    <mergeCell ref="AC11:AC14"/>
    <mergeCell ref="AK11:AK14"/>
    <mergeCell ref="AL11:AL14"/>
    <mergeCell ref="AT11:AT14"/>
    <mergeCell ref="AU11:AU14"/>
    <mergeCell ref="R11:R14"/>
    <mergeCell ref="BJ8:BJ9"/>
    <mergeCell ref="AW8:AZ8"/>
    <mergeCell ref="BA8:BA9"/>
    <mergeCell ref="BB8:BB9"/>
    <mergeCell ref="AB7:AB9"/>
    <mergeCell ref="S7:S9"/>
    <mergeCell ref="T7:T9"/>
    <mergeCell ref="U7:U9"/>
    <mergeCell ref="V7:V9"/>
    <mergeCell ref="AK7:AK9"/>
    <mergeCell ref="AD8:AD9"/>
    <mergeCell ref="AE8:AH8"/>
    <mergeCell ref="AI8:AI9"/>
    <mergeCell ref="AJ8:AJ9"/>
    <mergeCell ref="J11:J14"/>
    <mergeCell ref="K11:K14"/>
    <mergeCell ref="L11:L14"/>
    <mergeCell ref="M11:M14"/>
    <mergeCell ref="N11:N14"/>
    <mergeCell ref="O11:O14"/>
    <mergeCell ref="P11:P14"/>
    <mergeCell ref="Q11:Q14"/>
    <mergeCell ref="BU15:CC15"/>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R15:R18"/>
    <mergeCell ref="BC11:BC14"/>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K8:BK9"/>
    <mergeCell ref="BN8:BN9"/>
    <mergeCell ref="BL19:BL22"/>
    <mergeCell ref="BU19:CC19"/>
    <mergeCell ref="BU20:CC20"/>
    <mergeCell ref="BU21:CC21"/>
    <mergeCell ref="BU22:CC22"/>
    <mergeCell ref="P19:P22"/>
    <mergeCell ref="Q19:Q22"/>
    <mergeCell ref="AB19:AB22"/>
    <mergeCell ref="AC19:AC22"/>
    <mergeCell ref="AK19:AK22"/>
    <mergeCell ref="AL19:AL22"/>
    <mergeCell ref="AT19:AT22"/>
    <mergeCell ref="AU19:AU22"/>
    <mergeCell ref="BC19:BC22"/>
    <mergeCell ref="R19:R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R23:R26"/>
    <mergeCell ref="R31:R34"/>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R27:R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R43:R46"/>
    <mergeCell ref="BD39:BD42"/>
    <mergeCell ref="BL39:BL42"/>
    <mergeCell ref="BM39:BM42"/>
    <mergeCell ref="P39:P42"/>
    <mergeCell ref="Q39:Q42"/>
    <mergeCell ref="AB39:AB42"/>
    <mergeCell ref="AC39:AC42"/>
    <mergeCell ref="AK39:AK42"/>
    <mergeCell ref="AL39:AL42"/>
    <mergeCell ref="R39:R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J51:J54"/>
    <mergeCell ref="K51:K54"/>
    <mergeCell ref="L51:L54"/>
    <mergeCell ref="M51:M54"/>
    <mergeCell ref="N51:N54"/>
    <mergeCell ref="O51:O54"/>
    <mergeCell ref="AT47:AT50"/>
    <mergeCell ref="AU47:AU50"/>
    <mergeCell ref="BC47:BC50"/>
    <mergeCell ref="P47:P50"/>
    <mergeCell ref="Q47:Q50"/>
    <mergeCell ref="AB47:AB50"/>
    <mergeCell ref="AC47:AC50"/>
    <mergeCell ref="AK47:AK50"/>
    <mergeCell ref="AL47:AL50"/>
    <mergeCell ref="AL51:AL54"/>
    <mergeCell ref="R51:R54"/>
    <mergeCell ref="R47:R50"/>
    <mergeCell ref="M55:M58"/>
    <mergeCell ref="N55:N58"/>
    <mergeCell ref="O55:O58"/>
    <mergeCell ref="AT51:AT54"/>
    <mergeCell ref="AU51:AU54"/>
    <mergeCell ref="BC51:BC54"/>
    <mergeCell ref="R55:R58"/>
    <mergeCell ref="BU49:CC49"/>
    <mergeCell ref="BU50:CC50"/>
    <mergeCell ref="BD47:BD50"/>
    <mergeCell ref="BL47:BL50"/>
    <mergeCell ref="BM47:BM50"/>
    <mergeCell ref="BU51:CC51"/>
    <mergeCell ref="BU52:CC52"/>
    <mergeCell ref="BU53:CC53"/>
    <mergeCell ref="BU54:CC54"/>
    <mergeCell ref="BD51:BD54"/>
    <mergeCell ref="BL51:BL54"/>
    <mergeCell ref="BM51:BM54"/>
    <mergeCell ref="P51:P54"/>
    <mergeCell ref="Q51:Q54"/>
    <mergeCell ref="AB51:AB54"/>
    <mergeCell ref="AC51:AC54"/>
    <mergeCell ref="AK51:AK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D63:BD66"/>
    <mergeCell ref="BL63:BL66"/>
    <mergeCell ref="BM63:BM66"/>
    <mergeCell ref="P63:P66"/>
    <mergeCell ref="AK67:AK70"/>
    <mergeCell ref="AL67:AL70"/>
    <mergeCell ref="BU63:CC63"/>
    <mergeCell ref="Q63:Q66"/>
    <mergeCell ref="AB63:AB66"/>
    <mergeCell ref="AC63:AC66"/>
    <mergeCell ref="AK63:AK66"/>
    <mergeCell ref="AL63:AL66"/>
    <mergeCell ref="J67:J70"/>
    <mergeCell ref="K67:K70"/>
    <mergeCell ref="L67:L70"/>
    <mergeCell ref="M67:M70"/>
    <mergeCell ref="N67:N70"/>
    <mergeCell ref="O67:O70"/>
    <mergeCell ref="BU64:CC64"/>
    <mergeCell ref="BU65:CC65"/>
    <mergeCell ref="BU66:CC66"/>
    <mergeCell ref="AT63:AT66"/>
    <mergeCell ref="AU63:AU66"/>
    <mergeCell ref="BC63:BC66"/>
    <mergeCell ref="R67:R70"/>
    <mergeCell ref="C59:C70"/>
    <mergeCell ref="B11:B70"/>
    <mergeCell ref="C11:C26"/>
    <mergeCell ref="C27:C58"/>
    <mergeCell ref="BU67:CC67"/>
    <mergeCell ref="BU68:CC68"/>
    <mergeCell ref="BU69:CC69"/>
    <mergeCell ref="BU70:CC70"/>
    <mergeCell ref="AT67:AT70"/>
    <mergeCell ref="AU67:AU70"/>
    <mergeCell ref="BC67:BC70"/>
    <mergeCell ref="BD67:BD70"/>
    <mergeCell ref="BL67:BL70"/>
    <mergeCell ref="BM67:BM70"/>
    <mergeCell ref="P67:P70"/>
    <mergeCell ref="Q67:Q70"/>
    <mergeCell ref="AB67:AB70"/>
    <mergeCell ref="AC67:AC70"/>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I35:I38"/>
    <mergeCell ref="D23:D26"/>
    <mergeCell ref="E23:E26"/>
    <mergeCell ref="F23:F26"/>
    <mergeCell ref="G23:G26"/>
    <mergeCell ref="H23:H26"/>
    <mergeCell ref="I23:I26"/>
    <mergeCell ref="D27:D30"/>
    <mergeCell ref="E27:E30"/>
    <mergeCell ref="F27:F30"/>
    <mergeCell ref="G27:G30"/>
    <mergeCell ref="H27:H30"/>
    <mergeCell ref="I27:I30"/>
    <mergeCell ref="D35:D38"/>
    <mergeCell ref="E35:E38"/>
    <mergeCell ref="F35:F38"/>
    <mergeCell ref="G35:G38"/>
    <mergeCell ref="H35:H38"/>
    <mergeCell ref="G39:G42"/>
    <mergeCell ref="H39:H42"/>
    <mergeCell ref="I39:I42"/>
    <mergeCell ref="D43:D46"/>
    <mergeCell ref="E43:E46"/>
    <mergeCell ref="F43:F46"/>
    <mergeCell ref="G43:G46"/>
    <mergeCell ref="H43:H46"/>
    <mergeCell ref="I43:I46"/>
    <mergeCell ref="D39:D42"/>
    <mergeCell ref="E39:E42"/>
    <mergeCell ref="F39:F42"/>
    <mergeCell ref="D67:D70"/>
    <mergeCell ref="E67:E70"/>
    <mergeCell ref="F67:F70"/>
    <mergeCell ref="G67:G70"/>
    <mergeCell ref="H67:H70"/>
    <mergeCell ref="I67:I70"/>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47:D50"/>
    <mergeCell ref="E47:E50"/>
    <mergeCell ref="F47:F50"/>
    <mergeCell ref="G47:G50"/>
    <mergeCell ref="H47:H50"/>
    <mergeCell ref="I47:I50"/>
    <mergeCell ref="D51:D54"/>
    <mergeCell ref="E51:E54"/>
    <mergeCell ref="F51:F54"/>
    <mergeCell ref="G51:G54"/>
    <mergeCell ref="H51:H54"/>
    <mergeCell ref="I51:I54"/>
    <mergeCell ref="R59:R62"/>
    <mergeCell ref="R63:R66"/>
    <mergeCell ref="J55:J58"/>
    <mergeCell ref="K55:K58"/>
    <mergeCell ref="L55:L58"/>
    <mergeCell ref="D7:D9"/>
    <mergeCell ref="E7:E9"/>
    <mergeCell ref="F7:F9"/>
    <mergeCell ref="G7:G9"/>
    <mergeCell ref="R35:R38"/>
    <mergeCell ref="J19:J22"/>
    <mergeCell ref="K19:K22"/>
    <mergeCell ref="L19:L22"/>
    <mergeCell ref="M19:M22"/>
    <mergeCell ref="N19:N22"/>
    <mergeCell ref="O19:O22"/>
    <mergeCell ref="J15:J18"/>
    <mergeCell ref="K15:K18"/>
    <mergeCell ref="D31:D34"/>
    <mergeCell ref="E31:E34"/>
    <mergeCell ref="F31:F34"/>
    <mergeCell ref="G31:G34"/>
    <mergeCell ref="H31:H34"/>
    <mergeCell ref="I31:I34"/>
  </mergeCells>
  <conditionalFormatting sqref="L27 L15 L19">
    <cfRule type="expression" dxfId="172" priority="30">
      <formula>$L15=$M15</formula>
    </cfRule>
  </conditionalFormatting>
  <conditionalFormatting sqref="L51">
    <cfRule type="expression" dxfId="171" priority="25">
      <formula>$L51=$M51</formula>
    </cfRule>
  </conditionalFormatting>
  <conditionalFormatting sqref="L35">
    <cfRule type="expression" dxfId="170" priority="28">
      <formula>$L35=$M35</formula>
    </cfRule>
  </conditionalFormatting>
  <conditionalFormatting sqref="L23">
    <cfRule type="expression" dxfId="169" priority="31">
      <formula>$L23=$M23</formula>
    </cfRule>
  </conditionalFormatting>
  <conditionalFormatting sqref="L31">
    <cfRule type="expression" dxfId="168" priority="29">
      <formula>$L31=$M31</formula>
    </cfRule>
  </conditionalFormatting>
  <conditionalFormatting sqref="L43">
    <cfRule type="expression" dxfId="167" priority="27">
      <formula>$L43=$M43</formula>
    </cfRule>
  </conditionalFormatting>
  <conditionalFormatting sqref="L47">
    <cfRule type="expression" dxfId="166" priority="26">
      <formula>$L47=$M47</formula>
    </cfRule>
  </conditionalFormatting>
  <conditionalFormatting sqref="L59">
    <cfRule type="expression" dxfId="165" priority="23">
      <formula>$L59=$M59</formula>
    </cfRule>
  </conditionalFormatting>
  <conditionalFormatting sqref="L55">
    <cfRule type="expression" dxfId="164" priority="24">
      <formula>$L55=$M55</formula>
    </cfRule>
  </conditionalFormatting>
  <conditionalFormatting sqref="L63">
    <cfRule type="expression" dxfId="163" priority="22">
      <formula>$L63=$M63</formula>
    </cfRule>
  </conditionalFormatting>
  <conditionalFormatting sqref="L67">
    <cfRule type="expression" dxfId="162" priority="21">
      <formula>$L67=$M67</formula>
    </cfRule>
  </conditionalFormatting>
  <conditionalFormatting sqref="L11">
    <cfRule type="expression" dxfId="161" priority="2">
      <formula>$L11=$M11</formula>
    </cfRule>
  </conditionalFormatting>
  <conditionalFormatting sqref="L39">
    <cfRule type="expression" dxfId="160"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T11:T70</xm:sqref>
        </x14:dataValidation>
        <x14:dataValidation type="list" allowBlank="1" showInputMessage="1" showErrorMessage="1">
          <x14:formula1>
            <xm:f>l!$C$3:$C$6</xm:f>
          </x14:formula1>
          <xm:sqref>U11:U70</xm:sqref>
        </x14:dataValidation>
        <x14:dataValidation type="list" allowBlank="1" showInputMessage="1" showErrorMessage="1">
          <x14:formula1>
            <xm:f>l!$E$3:$E$4</xm:f>
          </x14:formula1>
          <xm:sqref>V11:V70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155"/>
  <sheetViews>
    <sheetView view="pageBreakPre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4414062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744" t="s">
        <v>3869</v>
      </c>
      <c r="M2" s="745"/>
      <c r="N2" s="745"/>
      <c r="O2" s="745"/>
      <c r="P2" s="745"/>
      <c r="Q2" s="746"/>
      <c r="R2" s="435" t="s">
        <v>0</v>
      </c>
      <c r="S2" s="436"/>
      <c r="T2" s="443" t="s">
        <v>1</v>
      </c>
      <c r="U2" s="444"/>
      <c r="V2" s="445"/>
      <c r="W2" s="750" t="str">
        <f>+$L2</f>
        <v xml:space="preserve">SECRETARÌA DE MEDIO AMBIENTE, RECURSOS NATURALES Y SOSTENIBILIDAD </v>
      </c>
      <c r="X2" s="751"/>
      <c r="Y2" s="751"/>
      <c r="Z2" s="751"/>
      <c r="AA2" s="752"/>
      <c r="AB2" s="435" t="s">
        <v>0</v>
      </c>
      <c r="AC2" s="431"/>
      <c r="AD2" s="431"/>
      <c r="AE2" s="431"/>
      <c r="AF2" s="431"/>
      <c r="AG2" s="431"/>
      <c r="AH2" s="431"/>
      <c r="AI2" s="431"/>
      <c r="AJ2" s="436"/>
      <c r="AK2" s="597" t="s">
        <v>1</v>
      </c>
      <c r="AL2" s="597"/>
      <c r="AM2" s="597"/>
      <c r="AN2" s="750" t="str">
        <f>+$L2</f>
        <v xml:space="preserve">SECRETARÌA DE MEDIO AMBIENTE, RECURSOS NATURALES Y SOSTENIBILIDAD </v>
      </c>
      <c r="AO2" s="751"/>
      <c r="AP2" s="751"/>
      <c r="AQ2" s="751"/>
      <c r="AR2" s="751"/>
      <c r="AS2" s="752"/>
      <c r="AT2" s="435" t="s">
        <v>0</v>
      </c>
      <c r="AU2" s="431"/>
      <c r="AV2" s="431"/>
      <c r="AW2" s="431"/>
      <c r="AX2" s="431"/>
      <c r="AY2" s="431"/>
      <c r="AZ2" s="431"/>
      <c r="BA2" s="431"/>
      <c r="BB2" s="436"/>
      <c r="BC2" s="597" t="s">
        <v>1</v>
      </c>
      <c r="BD2" s="597"/>
      <c r="BE2" s="597"/>
      <c r="BF2" s="757" t="str">
        <f>+$L2</f>
        <v xml:space="preserve">SECRETARÌA DE MEDIO AMBIENTE, RECURSOS NATURALES Y SOSTENIBILIDAD </v>
      </c>
      <c r="BG2" s="757"/>
      <c r="BH2" s="757"/>
      <c r="BI2" s="757"/>
      <c r="BJ2" s="757"/>
      <c r="BK2" s="757"/>
      <c r="BL2" s="435" t="s">
        <v>0</v>
      </c>
      <c r="BM2" s="431"/>
      <c r="BN2" s="431"/>
      <c r="BO2" s="431"/>
      <c r="BP2" s="431"/>
      <c r="BQ2" s="431"/>
      <c r="BR2" s="431"/>
      <c r="BS2" s="431"/>
      <c r="BT2" s="436"/>
      <c r="BU2" s="597" t="s">
        <v>1</v>
      </c>
      <c r="BV2" s="597"/>
      <c r="BW2" s="597"/>
      <c r="BX2" s="750" t="str">
        <f>+$L2</f>
        <v xml:space="preserve">SECRETARÌA DE MEDIO AMBIENTE, RECURSOS NATURALES Y SOSTENIBILIDAD </v>
      </c>
      <c r="BY2" s="751"/>
      <c r="BZ2" s="751"/>
      <c r="CA2" s="751"/>
      <c r="CB2" s="751"/>
      <c r="CC2" s="752"/>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747" t="s">
        <v>1095</v>
      </c>
      <c r="M4" s="748"/>
      <c r="N4" s="748"/>
      <c r="O4" s="748"/>
      <c r="P4" s="748"/>
      <c r="Q4" s="749"/>
      <c r="R4" s="439" t="s">
        <v>3831</v>
      </c>
      <c r="S4" s="440"/>
      <c r="T4" s="443" t="s">
        <v>1680</v>
      </c>
      <c r="U4" s="444"/>
      <c r="V4" s="445"/>
      <c r="W4" s="754" t="str">
        <f>+$L4</f>
        <v xml:space="preserve">4. Hábitat </v>
      </c>
      <c r="X4" s="755"/>
      <c r="Y4" s="755"/>
      <c r="Z4" s="755"/>
      <c r="AA4" s="756"/>
      <c r="AB4" s="439" t="s">
        <v>3831</v>
      </c>
      <c r="AC4" s="433"/>
      <c r="AD4" s="433"/>
      <c r="AE4" s="433"/>
      <c r="AF4" s="433"/>
      <c r="AG4" s="433"/>
      <c r="AH4" s="433"/>
      <c r="AI4" s="433"/>
      <c r="AJ4" s="440"/>
      <c r="AK4" s="597" t="s">
        <v>1672</v>
      </c>
      <c r="AL4" s="597"/>
      <c r="AM4" s="597"/>
      <c r="AN4" s="747" t="str">
        <f>+$L4</f>
        <v xml:space="preserve">4. Hábitat </v>
      </c>
      <c r="AO4" s="748"/>
      <c r="AP4" s="748"/>
      <c r="AQ4" s="748"/>
      <c r="AR4" s="748"/>
      <c r="AS4" s="749"/>
      <c r="AT4" s="439" t="s">
        <v>3831</v>
      </c>
      <c r="AU4" s="433"/>
      <c r="AV4" s="433"/>
      <c r="AW4" s="433"/>
      <c r="AX4" s="433"/>
      <c r="AY4" s="433"/>
      <c r="AZ4" s="433"/>
      <c r="BA4" s="433"/>
      <c r="BB4" s="440"/>
      <c r="BC4" s="597" t="s">
        <v>1672</v>
      </c>
      <c r="BD4" s="597"/>
      <c r="BE4" s="597"/>
      <c r="BF4" s="753" t="str">
        <f>+$L4</f>
        <v xml:space="preserve">4. Hábitat </v>
      </c>
      <c r="BG4" s="753"/>
      <c r="BH4" s="753"/>
      <c r="BI4" s="753"/>
      <c r="BJ4" s="753"/>
      <c r="BK4" s="753"/>
      <c r="BL4" s="439" t="s">
        <v>3831</v>
      </c>
      <c r="BM4" s="433"/>
      <c r="BN4" s="433"/>
      <c r="BO4" s="433"/>
      <c r="BP4" s="433"/>
      <c r="BQ4" s="433"/>
      <c r="BR4" s="433"/>
      <c r="BS4" s="433"/>
      <c r="BT4" s="440"/>
      <c r="BU4" s="597" t="s">
        <v>1672</v>
      </c>
      <c r="BV4" s="597"/>
      <c r="BW4" s="597"/>
      <c r="BX4" s="753" t="str">
        <f>+$L4</f>
        <v xml:space="preserve">4. Hábitat </v>
      </c>
      <c r="BY4" s="753"/>
      <c r="BZ4" s="753"/>
      <c r="CA4" s="753"/>
      <c r="CB4" s="753"/>
      <c r="CC4" s="753"/>
    </row>
    <row r="5" spans="1:81" s="62" customFormat="1" ht="16.2" customHeight="1" x14ac:dyDescent="0.3">
      <c r="A5" s="38"/>
      <c r="B5" s="596"/>
      <c r="C5" s="434"/>
      <c r="D5" s="434"/>
      <c r="E5" s="434"/>
      <c r="F5" s="434"/>
      <c r="G5" s="434"/>
      <c r="H5" s="434"/>
      <c r="I5" s="243"/>
      <c r="J5" s="279" t="s">
        <v>1675</v>
      </c>
      <c r="K5" s="279"/>
      <c r="L5" s="409" t="s">
        <v>1096</v>
      </c>
      <c r="M5" s="410"/>
      <c r="N5" s="410"/>
      <c r="O5" s="410"/>
      <c r="P5" s="410"/>
      <c r="Q5" s="411"/>
      <c r="R5" s="441"/>
      <c r="S5" s="442"/>
      <c r="T5" s="443" t="s">
        <v>1681</v>
      </c>
      <c r="U5" s="444"/>
      <c r="V5" s="445"/>
      <c r="W5" s="427" t="str">
        <f>+$L5</f>
        <v>4.1 Más Oportunidades para los Bosques, Biodiversidad y Servicios Ecosistémicos</v>
      </c>
      <c r="X5" s="428"/>
      <c r="Y5" s="428"/>
      <c r="Z5" s="428"/>
      <c r="AA5" s="429"/>
      <c r="AB5" s="441"/>
      <c r="AC5" s="434"/>
      <c r="AD5" s="434"/>
      <c r="AE5" s="434"/>
      <c r="AF5" s="434"/>
      <c r="AG5" s="434"/>
      <c r="AH5" s="434"/>
      <c r="AI5" s="434"/>
      <c r="AJ5" s="442"/>
      <c r="AK5" s="597" t="s">
        <v>1675</v>
      </c>
      <c r="AL5" s="597"/>
      <c r="AM5" s="597"/>
      <c r="AN5" s="409" t="str">
        <f>+$L5</f>
        <v>4.1 Más Oportunidades para los Bosques, Biodiversidad y Servicios Ecosistémicos</v>
      </c>
      <c r="AO5" s="410"/>
      <c r="AP5" s="410"/>
      <c r="AQ5" s="410"/>
      <c r="AR5" s="410"/>
      <c r="AS5" s="411"/>
      <c r="AT5" s="441"/>
      <c r="AU5" s="434"/>
      <c r="AV5" s="434"/>
      <c r="AW5" s="434"/>
      <c r="AX5" s="434"/>
      <c r="AY5" s="434"/>
      <c r="AZ5" s="434"/>
      <c r="BA5" s="434"/>
      <c r="BB5" s="442"/>
      <c r="BC5" s="597" t="s">
        <v>1675</v>
      </c>
      <c r="BD5" s="597"/>
      <c r="BE5" s="597"/>
      <c r="BF5" s="603" t="str">
        <f>+$L5</f>
        <v>4.1 Más Oportunidades para los Bosques, Biodiversidad y Servicios Ecosistémicos</v>
      </c>
      <c r="BG5" s="603"/>
      <c r="BH5" s="603"/>
      <c r="BI5" s="603"/>
      <c r="BJ5" s="603"/>
      <c r="BK5" s="603"/>
      <c r="BL5" s="441"/>
      <c r="BM5" s="434"/>
      <c r="BN5" s="434"/>
      <c r="BO5" s="434"/>
      <c r="BP5" s="434"/>
      <c r="BQ5" s="434"/>
      <c r="BR5" s="434"/>
      <c r="BS5" s="434"/>
      <c r="BT5" s="442"/>
      <c r="BU5" s="597" t="s">
        <v>1675</v>
      </c>
      <c r="BV5" s="597"/>
      <c r="BW5" s="597"/>
      <c r="BX5" s="603" t="str">
        <f>+$L5</f>
        <v>4.1 Más Oportunidades para los Bosques, Biodiversidad y Servicios Ecosistémicos</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1097</v>
      </c>
      <c r="C11" s="700" t="s">
        <v>1101</v>
      </c>
      <c r="D11" s="608"/>
      <c r="E11" s="611"/>
      <c r="F11" s="611"/>
      <c r="G11" s="611"/>
      <c r="H11" s="611"/>
      <c r="I11" s="611"/>
      <c r="J11" s="485">
        <v>694</v>
      </c>
      <c r="K11" s="488" t="str">
        <f>+Metas!K794</f>
        <v>Árboles sembrados. (Equivalente a 400 Ha)</v>
      </c>
      <c r="L11" s="473"/>
      <c r="M11" s="476">
        <f>SUM(N11:Q11)</f>
        <v>0</v>
      </c>
      <c r="N11" s="479"/>
      <c r="O11" s="482"/>
      <c r="P11" s="520"/>
      <c r="Q11" s="523"/>
      <c r="R11" s="403">
        <f>+$J11</f>
        <v>694</v>
      </c>
      <c r="S11" s="253"/>
      <c r="T11" s="260"/>
      <c r="U11" s="260"/>
      <c r="V11" s="260"/>
      <c r="W11" s="42"/>
      <c r="X11" s="34"/>
      <c r="Y11" s="34"/>
      <c r="Z11" s="34"/>
      <c r="AA11" s="34"/>
      <c r="AB11" s="403">
        <f>+$J11</f>
        <v>694</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694</v>
      </c>
      <c r="AL11" s="494">
        <f>+N11</f>
        <v>0</v>
      </c>
      <c r="AM11" s="48">
        <f>SUM(AN11:AS11)</f>
        <v>0</v>
      </c>
      <c r="AN11" s="39"/>
      <c r="AO11" s="39"/>
      <c r="AP11" s="39"/>
      <c r="AQ11" s="39"/>
      <c r="AR11" s="39"/>
      <c r="AS11" s="39"/>
      <c r="AT11" s="403">
        <f>+$J11</f>
        <v>694</v>
      </c>
      <c r="AU11" s="500">
        <f>+O11</f>
        <v>0</v>
      </c>
      <c r="AV11" s="48">
        <f>SUM(AW11:BB11)</f>
        <v>0</v>
      </c>
      <c r="AW11" s="39"/>
      <c r="AX11" s="39"/>
      <c r="AY11" s="39"/>
      <c r="AZ11" s="39"/>
      <c r="BA11" s="39"/>
      <c r="BB11" s="39"/>
      <c r="BC11" s="403">
        <f>+$J11</f>
        <v>694</v>
      </c>
      <c r="BD11" s="497">
        <f>+P11</f>
        <v>0</v>
      </c>
      <c r="BE11" s="48">
        <f>SUM(BF11:BK11)</f>
        <v>0</v>
      </c>
      <c r="BF11" s="39"/>
      <c r="BG11" s="39"/>
      <c r="BH11" s="39"/>
      <c r="BI11" s="39"/>
      <c r="BJ11" s="39"/>
      <c r="BK11" s="39"/>
      <c r="BL11" s="403">
        <f>+$J11</f>
        <v>694</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105" si="2">SUM(AN12:AS12)</f>
        <v>0</v>
      </c>
      <c r="AN12" s="40"/>
      <c r="AO12" s="40"/>
      <c r="AP12" s="40"/>
      <c r="AQ12" s="40"/>
      <c r="AR12" s="40"/>
      <c r="AS12" s="40"/>
      <c r="AT12" s="404"/>
      <c r="AU12" s="501"/>
      <c r="AV12" s="49">
        <f t="shared" ref="AV12:AV105" si="3">SUM(AW12:BB12)</f>
        <v>0</v>
      </c>
      <c r="AW12" s="40"/>
      <c r="AX12" s="40"/>
      <c r="AY12" s="40"/>
      <c r="AZ12" s="40"/>
      <c r="BA12" s="40"/>
      <c r="BB12" s="40"/>
      <c r="BC12" s="404"/>
      <c r="BD12" s="498"/>
      <c r="BE12" s="49">
        <f t="shared" ref="BE12:BE105" si="4">SUM(BF12:BK12)</f>
        <v>0</v>
      </c>
      <c r="BF12" s="40"/>
      <c r="BG12" s="40"/>
      <c r="BH12" s="40"/>
      <c r="BI12" s="40"/>
      <c r="BJ12" s="40"/>
      <c r="BK12" s="40"/>
      <c r="BL12" s="404"/>
      <c r="BM12" s="492"/>
      <c r="BN12" s="49">
        <f t="shared" ref="BN12:BN10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695</v>
      </c>
      <c r="K15" s="488" t="str">
        <f>+Metas!K795</f>
        <v>Sistema Integral de Gestión para el Observatorio Ambiental implementado (municipios de convención, Teorama, San Calixto, El Tarra, Tibú y Sardinata).</v>
      </c>
      <c r="L15" s="473"/>
      <c r="M15" s="476">
        <f>SUM(N15:Q15)</f>
        <v>0</v>
      </c>
      <c r="N15" s="479"/>
      <c r="O15" s="482"/>
      <c r="P15" s="520"/>
      <c r="Q15" s="523"/>
      <c r="R15" s="403">
        <f>+$J15</f>
        <v>695</v>
      </c>
      <c r="S15" s="253"/>
      <c r="T15" s="260"/>
      <c r="U15" s="260"/>
      <c r="V15" s="260"/>
      <c r="W15" s="42"/>
      <c r="X15" s="34"/>
      <c r="Y15" s="34"/>
      <c r="Z15" s="34"/>
      <c r="AA15" s="34"/>
      <c r="AB15" s="403">
        <f>+$J15</f>
        <v>695</v>
      </c>
      <c r="AC15" s="526">
        <f>+L15</f>
        <v>0</v>
      </c>
      <c r="AD15" s="54">
        <f>+AM15+AV15+BE15+BN15</f>
        <v>0</v>
      </c>
      <c r="AE15" s="54">
        <f t="shared" si="0"/>
        <v>0</v>
      </c>
      <c r="AF15" s="54">
        <f t="shared" si="0"/>
        <v>0</v>
      </c>
      <c r="AG15" s="54">
        <f t="shared" si="0"/>
        <v>0</v>
      </c>
      <c r="AH15" s="54">
        <f t="shared" si="0"/>
        <v>0</v>
      </c>
      <c r="AI15" s="54">
        <f t="shared" si="0"/>
        <v>0</v>
      </c>
      <c r="AJ15" s="54">
        <f t="shared" si="0"/>
        <v>0</v>
      </c>
      <c r="AK15" s="403">
        <f>+$J15</f>
        <v>695</v>
      </c>
      <c r="AL15" s="494">
        <f>+N15</f>
        <v>0</v>
      </c>
      <c r="AM15" s="48">
        <f t="shared" si="2"/>
        <v>0</v>
      </c>
      <c r="AN15" s="39"/>
      <c r="AO15" s="39"/>
      <c r="AP15" s="39"/>
      <c r="AQ15" s="39"/>
      <c r="AR15" s="39"/>
      <c r="AS15" s="39"/>
      <c r="AT15" s="403">
        <f>+$J15</f>
        <v>695</v>
      </c>
      <c r="AU15" s="500">
        <f>+O15</f>
        <v>0</v>
      </c>
      <c r="AV15" s="48">
        <f t="shared" si="3"/>
        <v>0</v>
      </c>
      <c r="AW15" s="39"/>
      <c r="AX15" s="39"/>
      <c r="AY15" s="39"/>
      <c r="AZ15" s="39"/>
      <c r="BA15" s="39"/>
      <c r="BB15" s="39"/>
      <c r="BC15" s="403">
        <f>+$J15</f>
        <v>695</v>
      </c>
      <c r="BD15" s="497">
        <f>+P15</f>
        <v>0</v>
      </c>
      <c r="BE15" s="48">
        <f t="shared" si="4"/>
        <v>0</v>
      </c>
      <c r="BF15" s="39"/>
      <c r="BG15" s="39"/>
      <c r="BH15" s="39"/>
      <c r="BI15" s="39"/>
      <c r="BJ15" s="39"/>
      <c r="BK15" s="39"/>
      <c r="BL15" s="403">
        <f>+$J15</f>
        <v>695</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696</v>
      </c>
      <c r="K19" s="488" t="str">
        <f>+Metas!K796</f>
        <v>Instrumentos financieros creados para la conservación de ecosistemas bosques y biodiversidad.</v>
      </c>
      <c r="L19" s="473"/>
      <c r="M19" s="476">
        <f>SUM(N19:Q19)</f>
        <v>0</v>
      </c>
      <c r="N19" s="479"/>
      <c r="O19" s="482"/>
      <c r="P19" s="520"/>
      <c r="Q19" s="523"/>
      <c r="R19" s="403">
        <f>+$J19</f>
        <v>696</v>
      </c>
      <c r="S19" s="253"/>
      <c r="T19" s="260"/>
      <c r="U19" s="260"/>
      <c r="V19" s="260"/>
      <c r="W19" s="42"/>
      <c r="X19" s="34"/>
      <c r="Y19" s="34"/>
      <c r="Z19" s="34"/>
      <c r="AA19" s="34"/>
      <c r="AB19" s="403">
        <f>+$J19</f>
        <v>696</v>
      </c>
      <c r="AC19" s="526">
        <f>+L19</f>
        <v>0</v>
      </c>
      <c r="AD19" s="54">
        <f t="shared" si="6"/>
        <v>0</v>
      </c>
      <c r="AE19" s="54">
        <f t="shared" si="0"/>
        <v>0</v>
      </c>
      <c r="AF19" s="54">
        <f t="shared" si="0"/>
        <v>0</v>
      </c>
      <c r="AG19" s="54">
        <f t="shared" si="0"/>
        <v>0</v>
      </c>
      <c r="AH19" s="54">
        <f t="shared" si="0"/>
        <v>0</v>
      </c>
      <c r="AI19" s="54">
        <f t="shared" si="0"/>
        <v>0</v>
      </c>
      <c r="AJ19" s="54">
        <f t="shared" si="0"/>
        <v>0</v>
      </c>
      <c r="AK19" s="403">
        <f>+$J19</f>
        <v>696</v>
      </c>
      <c r="AL19" s="494">
        <f>+N19</f>
        <v>0</v>
      </c>
      <c r="AM19" s="48">
        <f t="shared" si="2"/>
        <v>0</v>
      </c>
      <c r="AN19" s="39"/>
      <c r="AO19" s="39"/>
      <c r="AP19" s="39"/>
      <c r="AQ19" s="39"/>
      <c r="AR19" s="39"/>
      <c r="AS19" s="39"/>
      <c r="AT19" s="403">
        <f>+$J19</f>
        <v>696</v>
      </c>
      <c r="AU19" s="500">
        <f>+O19</f>
        <v>0</v>
      </c>
      <c r="AV19" s="48">
        <f t="shared" si="3"/>
        <v>0</v>
      </c>
      <c r="AW19" s="39"/>
      <c r="AX19" s="39"/>
      <c r="AY19" s="39"/>
      <c r="AZ19" s="39"/>
      <c r="BA19" s="39"/>
      <c r="BB19" s="39"/>
      <c r="BC19" s="403">
        <f>+$J19</f>
        <v>696</v>
      </c>
      <c r="BD19" s="58">
        <f>+P19</f>
        <v>0</v>
      </c>
      <c r="BE19" s="48">
        <f t="shared" si="4"/>
        <v>0</v>
      </c>
      <c r="BF19" s="39"/>
      <c r="BG19" s="39"/>
      <c r="BH19" s="39"/>
      <c r="BI19" s="39"/>
      <c r="BJ19" s="39"/>
      <c r="BK19" s="39"/>
      <c r="BL19" s="403">
        <f>+$J19</f>
        <v>696</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697</v>
      </c>
      <c r="K23" s="488" t="str">
        <f>+Metas!K797</f>
        <v>Proyectos agroforestales desarrollados en zonas de influencia de las cuencas Zulia, Pamplonita y Algodonal.</v>
      </c>
      <c r="L23" s="473"/>
      <c r="M23" s="476">
        <f>SUM(N23:Q23)</f>
        <v>0</v>
      </c>
      <c r="N23" s="479"/>
      <c r="O23" s="482"/>
      <c r="P23" s="520"/>
      <c r="Q23" s="758"/>
      <c r="R23" s="403">
        <f>+$J23</f>
        <v>697</v>
      </c>
      <c r="S23" s="253"/>
      <c r="T23" s="260"/>
      <c r="U23" s="260"/>
      <c r="V23" s="260"/>
      <c r="W23" s="42"/>
      <c r="X23" s="34"/>
      <c r="Y23" s="34"/>
      <c r="Z23" s="34"/>
      <c r="AA23" s="34"/>
      <c r="AB23" s="403">
        <f t="shared" ref="AB23" si="7">+$J23</f>
        <v>697</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697</v>
      </c>
      <c r="AL23" s="494">
        <f>+N23</f>
        <v>0</v>
      </c>
      <c r="AM23" s="48">
        <f t="shared" si="2"/>
        <v>0</v>
      </c>
      <c r="AN23" s="39"/>
      <c r="AO23" s="39"/>
      <c r="AP23" s="39"/>
      <c r="AQ23" s="39"/>
      <c r="AR23" s="39"/>
      <c r="AS23" s="39"/>
      <c r="AT23" s="403">
        <f t="shared" ref="AT23" si="9">+$J23</f>
        <v>697</v>
      </c>
      <c r="AU23" s="500">
        <f>+O23</f>
        <v>0</v>
      </c>
      <c r="AV23" s="48">
        <f t="shared" si="3"/>
        <v>0</v>
      </c>
      <c r="AW23" s="39"/>
      <c r="AX23" s="39"/>
      <c r="AY23" s="39"/>
      <c r="AZ23" s="39"/>
      <c r="BA23" s="39"/>
      <c r="BB23" s="39"/>
      <c r="BC23" s="403">
        <f t="shared" ref="BC23" si="10">+$J23</f>
        <v>697</v>
      </c>
      <c r="BD23" s="58">
        <f>+P23</f>
        <v>0</v>
      </c>
      <c r="BE23" s="48">
        <f t="shared" si="4"/>
        <v>0</v>
      </c>
      <c r="BF23" s="39"/>
      <c r="BG23" s="39"/>
      <c r="BH23" s="39"/>
      <c r="BI23" s="39"/>
      <c r="BJ23" s="39"/>
      <c r="BK23" s="39"/>
      <c r="BL23" s="403">
        <f t="shared" ref="BL23" si="11">+$J23</f>
        <v>697</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1"/>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701"/>
      <c r="D27" s="608"/>
      <c r="E27" s="611"/>
      <c r="F27" s="611"/>
      <c r="G27" s="611"/>
      <c r="H27" s="611"/>
      <c r="I27" s="611"/>
      <c r="J27" s="485">
        <v>698</v>
      </c>
      <c r="K27" s="488" t="str">
        <f>+Metas!K798</f>
        <v>Soluciones fotovoltaicas ejecutadas en zonas no interconectadas – ZNI del Departamento.</v>
      </c>
      <c r="L27" s="473"/>
      <c r="M27" s="476">
        <f>SUM(N27:Q27)</f>
        <v>0</v>
      </c>
      <c r="N27" s="479"/>
      <c r="O27" s="482"/>
      <c r="P27" s="520"/>
      <c r="Q27" s="523"/>
      <c r="R27" s="403">
        <f>+$J27</f>
        <v>698</v>
      </c>
      <c r="S27" s="253"/>
      <c r="T27" s="260"/>
      <c r="U27" s="260"/>
      <c r="V27" s="260"/>
      <c r="W27" s="42"/>
      <c r="X27" s="34"/>
      <c r="Y27" s="34"/>
      <c r="Z27" s="34"/>
      <c r="AA27" s="34"/>
      <c r="AB27" s="403">
        <f t="shared" ref="AB27" si="12">+$J27</f>
        <v>698</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698</v>
      </c>
      <c r="AL27" s="455">
        <f>+N27</f>
        <v>0</v>
      </c>
      <c r="AM27" s="48">
        <f t="shared" si="2"/>
        <v>0</v>
      </c>
      <c r="AN27" s="51"/>
      <c r="AO27" s="51"/>
      <c r="AP27" s="51"/>
      <c r="AQ27" s="51"/>
      <c r="AR27" s="51"/>
      <c r="AS27" s="51"/>
      <c r="AT27" s="403">
        <f t="shared" ref="AT27" si="15">+$J27</f>
        <v>698</v>
      </c>
      <c r="AU27" s="446">
        <f>+O27</f>
        <v>0</v>
      </c>
      <c r="AV27" s="48">
        <f t="shared" si="3"/>
        <v>0</v>
      </c>
      <c r="AW27" s="51"/>
      <c r="AX27" s="51"/>
      <c r="AY27" s="51"/>
      <c r="AZ27" s="51"/>
      <c r="BA27" s="51"/>
      <c r="BB27" s="51"/>
      <c r="BC27" s="403">
        <f t="shared" ref="BC27" si="16">+$J27</f>
        <v>698</v>
      </c>
      <c r="BD27" s="449">
        <f>+P27</f>
        <v>0</v>
      </c>
      <c r="BE27" s="48">
        <f t="shared" si="4"/>
        <v>0</v>
      </c>
      <c r="BF27" s="51"/>
      <c r="BG27" s="51"/>
      <c r="BH27" s="51"/>
      <c r="BI27" s="51"/>
      <c r="BJ27" s="51"/>
      <c r="BK27" s="51"/>
      <c r="BL27" s="403">
        <f t="shared" ref="BL27" si="17">+$J27</f>
        <v>698</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701"/>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701"/>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701"/>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701"/>
      <c r="D31" s="608"/>
      <c r="E31" s="611"/>
      <c r="F31" s="611"/>
      <c r="G31" s="611"/>
      <c r="H31" s="611"/>
      <c r="I31" s="611"/>
      <c r="J31" s="485">
        <v>699</v>
      </c>
      <c r="K31" s="488" t="str">
        <f>+Metas!K799</f>
        <v>Hectáreas adquiridas para la conservación del recurso hídrico, y protección de páramos y parques naturales en el Departamento.</v>
      </c>
      <c r="L31" s="473"/>
      <c r="M31" s="476">
        <f>SUM(N31:Q31)/4</f>
        <v>0</v>
      </c>
      <c r="N31" s="479"/>
      <c r="O31" s="482"/>
      <c r="P31" s="520"/>
      <c r="Q31" s="523"/>
      <c r="R31" s="403">
        <f>+$J31</f>
        <v>699</v>
      </c>
      <c r="S31" s="253"/>
      <c r="T31" s="260"/>
      <c r="U31" s="260"/>
      <c r="V31" s="260"/>
      <c r="W31" s="42"/>
      <c r="X31" s="34"/>
      <c r="Y31" s="34"/>
      <c r="Z31" s="34"/>
      <c r="AA31" s="34"/>
      <c r="AB31" s="403">
        <f t="shared" ref="AB31" si="18">+$J31</f>
        <v>699</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699</v>
      </c>
      <c r="AL31" s="455">
        <f>+N31</f>
        <v>0</v>
      </c>
      <c r="AM31" s="48">
        <f t="shared" si="2"/>
        <v>0</v>
      </c>
      <c r="AN31" s="51"/>
      <c r="AO31" s="51"/>
      <c r="AP31" s="51"/>
      <c r="AQ31" s="51"/>
      <c r="AR31" s="51"/>
      <c r="AS31" s="51"/>
      <c r="AT31" s="403">
        <f t="shared" ref="AT31" si="21">+$J31</f>
        <v>699</v>
      </c>
      <c r="AU31" s="446">
        <f>+O31</f>
        <v>0</v>
      </c>
      <c r="AV31" s="48">
        <f t="shared" si="3"/>
        <v>0</v>
      </c>
      <c r="AW31" s="51"/>
      <c r="AX31" s="51"/>
      <c r="AY31" s="51"/>
      <c r="AZ31" s="51"/>
      <c r="BA31" s="51"/>
      <c r="BB31" s="51"/>
      <c r="BC31" s="403">
        <f t="shared" ref="BC31" si="22">+$J31</f>
        <v>699</v>
      </c>
      <c r="BD31" s="449">
        <f>+P31</f>
        <v>0</v>
      </c>
      <c r="BE31" s="48">
        <f t="shared" si="4"/>
        <v>0</v>
      </c>
      <c r="BF31" s="51"/>
      <c r="BG31" s="51"/>
      <c r="BH31" s="51"/>
      <c r="BI31" s="51"/>
      <c r="BJ31" s="51"/>
      <c r="BK31" s="51"/>
      <c r="BL31" s="403">
        <f t="shared" ref="BL31" si="23">+$J31</f>
        <v>699</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701"/>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8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701"/>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701"/>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701"/>
      <c r="D35" s="608"/>
      <c r="E35" s="611"/>
      <c r="F35" s="611"/>
      <c r="G35" s="611"/>
      <c r="H35" s="611"/>
      <c r="I35" s="611"/>
      <c r="J35" s="485">
        <v>700</v>
      </c>
      <c r="K35" s="488" t="str">
        <f>+Metas!K800</f>
        <v>Kilómetros de aislamiento como estrategia de mantenimiento de las áreas de importancia estratégica del Departamento.</v>
      </c>
      <c r="L35" s="473"/>
      <c r="M35" s="476">
        <f>SUM(N35:Q35)/4</f>
        <v>0</v>
      </c>
      <c r="N35" s="479"/>
      <c r="O35" s="482"/>
      <c r="P35" s="520"/>
      <c r="Q35" s="523"/>
      <c r="R35" s="403">
        <f>+$J35</f>
        <v>700</v>
      </c>
      <c r="S35" s="253"/>
      <c r="T35" s="260"/>
      <c r="U35" s="260"/>
      <c r="V35" s="260"/>
      <c r="W35" s="42"/>
      <c r="X35" s="34"/>
      <c r="Y35" s="34"/>
      <c r="Z35" s="34"/>
      <c r="AA35" s="34"/>
      <c r="AB35" s="403">
        <f t="shared" ref="AB35" si="25">+$J35</f>
        <v>700</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700</v>
      </c>
      <c r="AL35" s="455">
        <f>+N35</f>
        <v>0</v>
      </c>
      <c r="AM35" s="48">
        <f t="shared" si="2"/>
        <v>0</v>
      </c>
      <c r="AN35" s="51"/>
      <c r="AO35" s="51"/>
      <c r="AP35" s="51"/>
      <c r="AQ35" s="51"/>
      <c r="AR35" s="51"/>
      <c r="AS35" s="51"/>
      <c r="AT35" s="403">
        <f t="shared" ref="AT35" si="28">+$J35</f>
        <v>700</v>
      </c>
      <c r="AU35" s="446">
        <f>+O35</f>
        <v>0</v>
      </c>
      <c r="AV35" s="48">
        <f t="shared" si="3"/>
        <v>0</v>
      </c>
      <c r="AW35" s="51"/>
      <c r="AX35" s="51"/>
      <c r="AY35" s="51"/>
      <c r="AZ35" s="51"/>
      <c r="BA35" s="51"/>
      <c r="BB35" s="51"/>
      <c r="BC35" s="403">
        <f t="shared" ref="BC35" si="29">+$J35</f>
        <v>700</v>
      </c>
      <c r="BD35" s="449">
        <f>+P35</f>
        <v>0</v>
      </c>
      <c r="BE35" s="48">
        <f t="shared" si="4"/>
        <v>0</v>
      </c>
      <c r="BF35" s="51"/>
      <c r="BG35" s="51"/>
      <c r="BH35" s="51"/>
      <c r="BI35" s="51"/>
      <c r="BJ35" s="51"/>
      <c r="BK35" s="51"/>
      <c r="BL35" s="403">
        <f t="shared" ref="BL35" si="30">+$J35</f>
        <v>700</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701"/>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701"/>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9"/>
      <c r="C38" s="702"/>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ht="16.2" customHeight="1" thickTop="1" x14ac:dyDescent="0.3"/>
    <row r="40" spans="1:81" s="62" customFormat="1" ht="16.2" customHeight="1" x14ac:dyDescent="0.3">
      <c r="A40" s="38"/>
      <c r="B40" s="594"/>
      <c r="C40" s="431" t="s">
        <v>0</v>
      </c>
      <c r="D40" s="431"/>
      <c r="E40" s="431"/>
      <c r="F40" s="431"/>
      <c r="G40" s="431"/>
      <c r="H40" s="431"/>
      <c r="I40" s="241"/>
      <c r="J40" s="279" t="s">
        <v>1</v>
      </c>
      <c r="K40" s="279"/>
      <c r="L40" s="744" t="s">
        <v>3869</v>
      </c>
      <c r="M40" s="745"/>
      <c r="N40" s="745"/>
      <c r="O40" s="745"/>
      <c r="P40" s="745"/>
      <c r="Q40" s="746"/>
      <c r="R40" s="435" t="s">
        <v>0</v>
      </c>
      <c r="S40" s="436"/>
      <c r="T40" s="443" t="s">
        <v>1</v>
      </c>
      <c r="U40" s="444"/>
      <c r="V40" s="445"/>
      <c r="W40" s="750" t="str">
        <f>+$L40</f>
        <v xml:space="preserve">SECRETARÌA DE MEDIO AMBIENTE, RECURSOS NATURALES Y SOSTENIBILIDAD </v>
      </c>
      <c r="X40" s="751"/>
      <c r="Y40" s="751"/>
      <c r="Z40" s="751"/>
      <c r="AA40" s="752"/>
      <c r="AB40" s="435" t="s">
        <v>0</v>
      </c>
      <c r="AC40" s="431"/>
      <c r="AD40" s="431"/>
      <c r="AE40" s="431"/>
      <c r="AF40" s="431"/>
      <c r="AG40" s="431"/>
      <c r="AH40" s="431"/>
      <c r="AI40" s="431"/>
      <c r="AJ40" s="436"/>
      <c r="AK40" s="597" t="s">
        <v>1</v>
      </c>
      <c r="AL40" s="597"/>
      <c r="AM40" s="597"/>
      <c r="AN40" s="750" t="str">
        <f>+$L40</f>
        <v xml:space="preserve">SECRETARÌA DE MEDIO AMBIENTE, RECURSOS NATURALES Y SOSTENIBILIDAD </v>
      </c>
      <c r="AO40" s="751"/>
      <c r="AP40" s="751"/>
      <c r="AQ40" s="751"/>
      <c r="AR40" s="751"/>
      <c r="AS40" s="752"/>
      <c r="AT40" s="435" t="s">
        <v>0</v>
      </c>
      <c r="AU40" s="431"/>
      <c r="AV40" s="431"/>
      <c r="AW40" s="431"/>
      <c r="AX40" s="431"/>
      <c r="AY40" s="431"/>
      <c r="AZ40" s="431"/>
      <c r="BA40" s="431"/>
      <c r="BB40" s="436"/>
      <c r="BC40" s="597" t="s">
        <v>1</v>
      </c>
      <c r="BD40" s="597"/>
      <c r="BE40" s="597"/>
      <c r="BF40" s="757" t="str">
        <f>+$L40</f>
        <v xml:space="preserve">SECRETARÌA DE MEDIO AMBIENTE, RECURSOS NATURALES Y SOSTENIBILIDAD </v>
      </c>
      <c r="BG40" s="757"/>
      <c r="BH40" s="757"/>
      <c r="BI40" s="757"/>
      <c r="BJ40" s="757"/>
      <c r="BK40" s="757"/>
      <c r="BL40" s="435" t="s">
        <v>0</v>
      </c>
      <c r="BM40" s="431"/>
      <c r="BN40" s="431"/>
      <c r="BO40" s="431"/>
      <c r="BP40" s="431"/>
      <c r="BQ40" s="431"/>
      <c r="BR40" s="431"/>
      <c r="BS40" s="431"/>
      <c r="BT40" s="436"/>
      <c r="BU40" s="597" t="s">
        <v>1</v>
      </c>
      <c r="BV40" s="597"/>
      <c r="BW40" s="597"/>
      <c r="BX40" s="750" t="str">
        <f>+$L40</f>
        <v xml:space="preserve">SECRETARÌA DE MEDIO AMBIENTE, RECURSOS NATURALES Y SOSTENIBILIDAD </v>
      </c>
      <c r="BY40" s="751"/>
      <c r="BZ40" s="751"/>
      <c r="CA40" s="751"/>
      <c r="CB40" s="751"/>
      <c r="CC40" s="752"/>
    </row>
    <row r="41" spans="1:81" s="62" customFormat="1" ht="16.2" customHeight="1" x14ac:dyDescent="0.3">
      <c r="A41" s="38"/>
      <c r="B41" s="595"/>
      <c r="C41" s="432" t="s">
        <v>1673</v>
      </c>
      <c r="D41" s="432"/>
      <c r="E41" s="432"/>
      <c r="F41" s="432"/>
      <c r="G41" s="432"/>
      <c r="H41" s="432"/>
      <c r="I41" s="242"/>
      <c r="J41" s="279" t="s">
        <v>2</v>
      </c>
      <c r="K41" s="279"/>
      <c r="L41" s="415"/>
      <c r="M41" s="416"/>
      <c r="N41" s="416"/>
      <c r="O41" s="416"/>
      <c r="P41" s="416"/>
      <c r="Q41" s="417"/>
      <c r="R41" s="437" t="s">
        <v>1673</v>
      </c>
      <c r="S41" s="438"/>
      <c r="T41" s="443" t="s">
        <v>2</v>
      </c>
      <c r="U41" s="444"/>
      <c r="V41" s="445"/>
      <c r="W41" s="418">
        <f>+$L41</f>
        <v>0</v>
      </c>
      <c r="X41" s="419"/>
      <c r="Y41" s="419"/>
      <c r="Z41" s="419"/>
      <c r="AA41" s="420"/>
      <c r="AB41" s="437" t="s">
        <v>1673</v>
      </c>
      <c r="AC41" s="432"/>
      <c r="AD41" s="432"/>
      <c r="AE41" s="432"/>
      <c r="AF41" s="432"/>
      <c r="AG41" s="432"/>
      <c r="AH41" s="432"/>
      <c r="AI41" s="432"/>
      <c r="AJ41" s="438"/>
      <c r="AK41" s="597" t="s">
        <v>2</v>
      </c>
      <c r="AL41" s="597"/>
      <c r="AM41" s="597"/>
      <c r="AN41" s="721">
        <f>+$L41</f>
        <v>0</v>
      </c>
      <c r="AO41" s="722"/>
      <c r="AP41" s="722"/>
      <c r="AQ41" s="722"/>
      <c r="AR41" s="722"/>
      <c r="AS41" s="723"/>
      <c r="AT41" s="437" t="s">
        <v>1673</v>
      </c>
      <c r="AU41" s="432"/>
      <c r="AV41" s="432"/>
      <c r="AW41" s="432"/>
      <c r="AX41" s="432"/>
      <c r="AY41" s="432"/>
      <c r="AZ41" s="432"/>
      <c r="BA41" s="432"/>
      <c r="BB41" s="438"/>
      <c r="BC41" s="597" t="s">
        <v>2</v>
      </c>
      <c r="BD41" s="597"/>
      <c r="BE41" s="597"/>
      <c r="BF41" s="604">
        <f>+$L41</f>
        <v>0</v>
      </c>
      <c r="BG41" s="604"/>
      <c r="BH41" s="604"/>
      <c r="BI41" s="604"/>
      <c r="BJ41" s="604"/>
      <c r="BK41" s="604"/>
      <c r="BL41" s="437" t="s">
        <v>1673</v>
      </c>
      <c r="BM41" s="432"/>
      <c r="BN41" s="432"/>
      <c r="BO41" s="432"/>
      <c r="BP41" s="432"/>
      <c r="BQ41" s="432"/>
      <c r="BR41" s="432"/>
      <c r="BS41" s="432"/>
      <c r="BT41" s="438"/>
      <c r="BU41" s="597" t="s">
        <v>2</v>
      </c>
      <c r="BV41" s="597"/>
      <c r="BW41" s="597"/>
      <c r="BX41" s="604">
        <f>+$L41</f>
        <v>0</v>
      </c>
      <c r="BY41" s="604"/>
      <c r="BZ41" s="604"/>
      <c r="CA41" s="604"/>
      <c r="CB41" s="604"/>
      <c r="CC41" s="604"/>
    </row>
    <row r="42" spans="1:81" s="62" customFormat="1" ht="16.2" customHeight="1" x14ac:dyDescent="0.3">
      <c r="A42" s="38"/>
      <c r="B42" s="595"/>
      <c r="C42" s="433" t="s">
        <v>3831</v>
      </c>
      <c r="D42" s="433"/>
      <c r="E42" s="433"/>
      <c r="F42" s="433"/>
      <c r="G42" s="433"/>
      <c r="H42" s="433"/>
      <c r="I42" s="242"/>
      <c r="J42" s="279" t="s">
        <v>1672</v>
      </c>
      <c r="K42" s="279"/>
      <c r="L42" s="747" t="s">
        <v>1095</v>
      </c>
      <c r="M42" s="748"/>
      <c r="N42" s="748"/>
      <c r="O42" s="748"/>
      <c r="P42" s="748"/>
      <c r="Q42" s="749"/>
      <c r="R42" s="439" t="s">
        <v>3831</v>
      </c>
      <c r="S42" s="440"/>
      <c r="T42" s="443" t="s">
        <v>1680</v>
      </c>
      <c r="U42" s="444"/>
      <c r="V42" s="445"/>
      <c r="W42" s="754" t="str">
        <f>+$L42</f>
        <v xml:space="preserve">4. Hábitat </v>
      </c>
      <c r="X42" s="755"/>
      <c r="Y42" s="755"/>
      <c r="Z42" s="755"/>
      <c r="AA42" s="756"/>
      <c r="AB42" s="439" t="s">
        <v>3831</v>
      </c>
      <c r="AC42" s="433"/>
      <c r="AD42" s="433"/>
      <c r="AE42" s="433"/>
      <c r="AF42" s="433"/>
      <c r="AG42" s="433"/>
      <c r="AH42" s="433"/>
      <c r="AI42" s="433"/>
      <c r="AJ42" s="440"/>
      <c r="AK42" s="597" t="s">
        <v>1672</v>
      </c>
      <c r="AL42" s="597"/>
      <c r="AM42" s="597"/>
      <c r="AN42" s="747" t="str">
        <f>+$L42</f>
        <v xml:space="preserve">4. Hábitat </v>
      </c>
      <c r="AO42" s="748"/>
      <c r="AP42" s="748"/>
      <c r="AQ42" s="748"/>
      <c r="AR42" s="748"/>
      <c r="AS42" s="749"/>
      <c r="AT42" s="439" t="s">
        <v>3831</v>
      </c>
      <c r="AU42" s="433"/>
      <c r="AV42" s="433"/>
      <c r="AW42" s="433"/>
      <c r="AX42" s="433"/>
      <c r="AY42" s="433"/>
      <c r="AZ42" s="433"/>
      <c r="BA42" s="433"/>
      <c r="BB42" s="440"/>
      <c r="BC42" s="597" t="s">
        <v>1672</v>
      </c>
      <c r="BD42" s="597"/>
      <c r="BE42" s="597"/>
      <c r="BF42" s="753" t="str">
        <f>+$L42</f>
        <v xml:space="preserve">4. Hábitat </v>
      </c>
      <c r="BG42" s="753"/>
      <c r="BH42" s="753"/>
      <c r="BI42" s="753"/>
      <c r="BJ42" s="753"/>
      <c r="BK42" s="753"/>
      <c r="BL42" s="439" t="s">
        <v>3831</v>
      </c>
      <c r="BM42" s="433"/>
      <c r="BN42" s="433"/>
      <c r="BO42" s="433"/>
      <c r="BP42" s="433"/>
      <c r="BQ42" s="433"/>
      <c r="BR42" s="433"/>
      <c r="BS42" s="433"/>
      <c r="BT42" s="440"/>
      <c r="BU42" s="597" t="s">
        <v>1672</v>
      </c>
      <c r="BV42" s="597"/>
      <c r="BW42" s="597"/>
      <c r="BX42" s="753" t="str">
        <f>+$L42</f>
        <v xml:space="preserve">4. Hábitat </v>
      </c>
      <c r="BY42" s="753"/>
      <c r="BZ42" s="753"/>
      <c r="CA42" s="753"/>
      <c r="CB42" s="753"/>
      <c r="CC42" s="753"/>
    </row>
    <row r="43" spans="1:81" s="62" customFormat="1" ht="16.2" customHeight="1" x14ac:dyDescent="0.3">
      <c r="A43" s="38"/>
      <c r="B43" s="596"/>
      <c r="C43" s="434"/>
      <c r="D43" s="434"/>
      <c r="E43" s="434"/>
      <c r="F43" s="434"/>
      <c r="G43" s="434"/>
      <c r="H43" s="434"/>
      <c r="I43" s="243"/>
      <c r="J43" s="279" t="s">
        <v>1675</v>
      </c>
      <c r="K43" s="279"/>
      <c r="L43" s="409" t="s">
        <v>1108</v>
      </c>
      <c r="M43" s="410"/>
      <c r="N43" s="410"/>
      <c r="O43" s="410"/>
      <c r="P43" s="410"/>
      <c r="Q43" s="411"/>
      <c r="R43" s="441"/>
      <c r="S43" s="442"/>
      <c r="T43" s="443" t="s">
        <v>1681</v>
      </c>
      <c r="U43" s="444"/>
      <c r="V43" s="445"/>
      <c r="W43" s="427" t="str">
        <f>+$L43</f>
        <v>4.2 Más Oportunidades para los Recursos Hídricos.</v>
      </c>
      <c r="X43" s="428"/>
      <c r="Y43" s="428"/>
      <c r="Z43" s="428"/>
      <c r="AA43" s="429"/>
      <c r="AB43" s="441"/>
      <c r="AC43" s="434"/>
      <c r="AD43" s="434"/>
      <c r="AE43" s="434"/>
      <c r="AF43" s="434"/>
      <c r="AG43" s="434"/>
      <c r="AH43" s="434"/>
      <c r="AI43" s="434"/>
      <c r="AJ43" s="442"/>
      <c r="AK43" s="597" t="s">
        <v>1675</v>
      </c>
      <c r="AL43" s="597"/>
      <c r="AM43" s="597"/>
      <c r="AN43" s="409" t="str">
        <f>+$L43</f>
        <v>4.2 Más Oportunidades para los Recursos Hídricos.</v>
      </c>
      <c r="AO43" s="410"/>
      <c r="AP43" s="410"/>
      <c r="AQ43" s="410"/>
      <c r="AR43" s="410"/>
      <c r="AS43" s="411"/>
      <c r="AT43" s="441"/>
      <c r="AU43" s="434"/>
      <c r="AV43" s="434"/>
      <c r="AW43" s="434"/>
      <c r="AX43" s="434"/>
      <c r="AY43" s="434"/>
      <c r="AZ43" s="434"/>
      <c r="BA43" s="434"/>
      <c r="BB43" s="442"/>
      <c r="BC43" s="597" t="s">
        <v>1675</v>
      </c>
      <c r="BD43" s="597"/>
      <c r="BE43" s="597"/>
      <c r="BF43" s="603" t="str">
        <f>+$L43</f>
        <v>4.2 Más Oportunidades para los Recursos Hídricos.</v>
      </c>
      <c r="BG43" s="603"/>
      <c r="BH43" s="603"/>
      <c r="BI43" s="603"/>
      <c r="BJ43" s="603"/>
      <c r="BK43" s="603"/>
      <c r="BL43" s="441"/>
      <c r="BM43" s="434"/>
      <c r="BN43" s="434"/>
      <c r="BO43" s="434"/>
      <c r="BP43" s="434"/>
      <c r="BQ43" s="434"/>
      <c r="BR43" s="434"/>
      <c r="BS43" s="434"/>
      <c r="BT43" s="442"/>
      <c r="BU43" s="597" t="s">
        <v>1675</v>
      </c>
      <c r="BV43" s="597"/>
      <c r="BW43" s="597"/>
      <c r="BX43" s="603" t="str">
        <f>+$L43</f>
        <v>4.2 Más Oportunidades para los Recursos Hídricos.</v>
      </c>
      <c r="BY43" s="603"/>
      <c r="BZ43" s="603"/>
      <c r="CA43" s="603"/>
      <c r="CB43" s="603"/>
      <c r="CC43" s="603"/>
    </row>
    <row r="44" spans="1:81" ht="16.2" customHeight="1" thickBot="1" x14ac:dyDescent="0.35">
      <c r="B44" s="3"/>
      <c r="C44" s="3"/>
      <c r="D44" s="3"/>
      <c r="E44" s="3"/>
      <c r="F44" s="3"/>
      <c r="G44" s="3"/>
      <c r="H44" s="3"/>
      <c r="I44" s="3"/>
      <c r="J44" s="63"/>
      <c r="K44" s="1"/>
      <c r="L44" s="30"/>
      <c r="M44" s="30"/>
      <c r="N44" s="30"/>
      <c r="O44" s="30"/>
      <c r="P44" s="30"/>
      <c r="Q44" s="30"/>
      <c r="R44" s="278"/>
      <c r="S44" s="2"/>
      <c r="T44" s="2"/>
      <c r="U44" s="2"/>
      <c r="V44" s="2"/>
      <c r="W44" s="2"/>
      <c r="X44" s="64"/>
      <c r="Y44" s="64"/>
      <c r="Z44" s="64"/>
      <c r="AA44" s="28"/>
      <c r="AB44" s="28"/>
      <c r="AC44" s="30"/>
      <c r="AK44" s="28"/>
      <c r="AT44" s="28"/>
      <c r="BC44" s="28"/>
      <c r="BL44" s="28"/>
    </row>
    <row r="45" spans="1:81" ht="16.2" customHeight="1" thickBot="1" x14ac:dyDescent="0.35">
      <c r="A45" s="30"/>
      <c r="B45" s="550" t="s">
        <v>3</v>
      </c>
      <c r="C45" s="550" t="s">
        <v>1677</v>
      </c>
      <c r="D45" s="614" t="s">
        <v>3847</v>
      </c>
      <c r="E45" s="614" t="s">
        <v>3846</v>
      </c>
      <c r="F45" s="605" t="s">
        <v>3848</v>
      </c>
      <c r="G45" s="605" t="s">
        <v>3849</v>
      </c>
      <c r="H45" s="605" t="s">
        <v>3850</v>
      </c>
      <c r="I45" s="605" t="s">
        <v>3851</v>
      </c>
      <c r="J45" s="430" t="s">
        <v>1678</v>
      </c>
      <c r="K45" s="598" t="s">
        <v>1690</v>
      </c>
      <c r="L45" s="585" t="s">
        <v>3832</v>
      </c>
      <c r="M45" s="599" t="s">
        <v>1668</v>
      </c>
      <c r="N45" s="556" t="s">
        <v>3833</v>
      </c>
      <c r="O45" s="559" t="s">
        <v>3834</v>
      </c>
      <c r="P45" s="562" t="s">
        <v>3835</v>
      </c>
      <c r="Q45" s="565" t="s">
        <v>3836</v>
      </c>
      <c r="R45" s="430" t="s">
        <v>1678</v>
      </c>
      <c r="S45" s="568" t="s">
        <v>4</v>
      </c>
      <c r="T45" s="625" t="s">
        <v>3852</v>
      </c>
      <c r="U45" s="625" t="s">
        <v>3853</v>
      </c>
      <c r="V45" s="625" t="s">
        <v>3854</v>
      </c>
      <c r="W45" s="568" t="s">
        <v>5</v>
      </c>
      <c r="X45" s="583" t="s">
        <v>6</v>
      </c>
      <c r="Y45" s="584"/>
      <c r="Z45" s="583" t="s">
        <v>7</v>
      </c>
      <c r="AA45" s="584"/>
      <c r="AB45" s="550" t="s">
        <v>1678</v>
      </c>
      <c r="AC45" s="585" t="s">
        <v>3832</v>
      </c>
      <c r="AD45" s="588" t="s">
        <v>3837</v>
      </c>
      <c r="AE45" s="589"/>
      <c r="AF45" s="589"/>
      <c r="AG45" s="589"/>
      <c r="AH45" s="589"/>
      <c r="AI45" s="589"/>
      <c r="AJ45" s="590"/>
      <c r="AK45" s="591" t="s">
        <v>1678</v>
      </c>
      <c r="AL45" s="574" t="s">
        <v>3842</v>
      </c>
      <c r="AM45" s="571" t="s">
        <v>3838</v>
      </c>
      <c r="AN45" s="572"/>
      <c r="AO45" s="572"/>
      <c r="AP45" s="572"/>
      <c r="AQ45" s="572"/>
      <c r="AR45" s="572"/>
      <c r="AS45" s="573"/>
      <c r="AT45" s="550" t="s">
        <v>1678</v>
      </c>
      <c r="AU45" s="577" t="s">
        <v>3843</v>
      </c>
      <c r="AV45" s="580" t="s">
        <v>3839</v>
      </c>
      <c r="AW45" s="581"/>
      <c r="AX45" s="581"/>
      <c r="AY45" s="581"/>
      <c r="AZ45" s="581"/>
      <c r="BA45" s="581"/>
      <c r="BB45" s="582"/>
      <c r="BC45" s="550" t="s">
        <v>1678</v>
      </c>
      <c r="BD45" s="544" t="s">
        <v>3844</v>
      </c>
      <c r="BE45" s="547" t="s">
        <v>3840</v>
      </c>
      <c r="BF45" s="548"/>
      <c r="BG45" s="548"/>
      <c r="BH45" s="548"/>
      <c r="BI45" s="548"/>
      <c r="BJ45" s="548"/>
      <c r="BK45" s="549"/>
      <c r="BL45" s="550" t="s">
        <v>1678</v>
      </c>
      <c r="BM45" s="551" t="s">
        <v>3845</v>
      </c>
      <c r="BN45" s="553" t="s">
        <v>3841</v>
      </c>
      <c r="BO45" s="554"/>
      <c r="BP45" s="554"/>
      <c r="BQ45" s="554"/>
      <c r="BR45" s="554"/>
      <c r="BS45" s="554"/>
      <c r="BT45" s="555"/>
      <c r="BU45" s="616" t="s">
        <v>1679</v>
      </c>
      <c r="BV45" s="617"/>
      <c r="BW45" s="617"/>
      <c r="BX45" s="617"/>
      <c r="BY45" s="617"/>
      <c r="BZ45" s="617"/>
      <c r="CA45" s="617"/>
      <c r="CB45" s="617"/>
      <c r="CC45" s="618"/>
    </row>
    <row r="46" spans="1:81" ht="16.2" customHeight="1" x14ac:dyDescent="0.3">
      <c r="A46" s="30"/>
      <c r="B46" s="550"/>
      <c r="C46" s="550"/>
      <c r="D46" s="614"/>
      <c r="E46" s="614"/>
      <c r="F46" s="606"/>
      <c r="G46" s="606"/>
      <c r="H46" s="606"/>
      <c r="I46" s="606"/>
      <c r="J46" s="430"/>
      <c r="K46" s="598"/>
      <c r="L46" s="586"/>
      <c r="M46" s="600"/>
      <c r="N46" s="557"/>
      <c r="O46" s="560"/>
      <c r="P46" s="563"/>
      <c r="Q46" s="566"/>
      <c r="R46" s="430"/>
      <c r="S46" s="569"/>
      <c r="T46" s="625"/>
      <c r="U46" s="625"/>
      <c r="V46" s="625"/>
      <c r="W46" s="569"/>
      <c r="X46" s="32" t="s">
        <v>12</v>
      </c>
      <c r="Y46" s="32" t="s">
        <v>13</v>
      </c>
      <c r="Z46" s="32" t="s">
        <v>12</v>
      </c>
      <c r="AA46" s="32" t="s">
        <v>13</v>
      </c>
      <c r="AB46" s="550"/>
      <c r="AC46" s="586"/>
      <c r="AD46" s="592" t="s">
        <v>8</v>
      </c>
      <c r="AE46" s="540" t="s">
        <v>9</v>
      </c>
      <c r="AF46" s="540"/>
      <c r="AG46" s="540"/>
      <c r="AH46" s="540"/>
      <c r="AI46" s="541" t="s">
        <v>1669</v>
      </c>
      <c r="AJ46" s="542" t="s">
        <v>10</v>
      </c>
      <c r="AK46" s="550"/>
      <c r="AL46" s="575"/>
      <c r="AM46" s="538" t="s">
        <v>11</v>
      </c>
      <c r="AN46" s="540" t="s">
        <v>9</v>
      </c>
      <c r="AO46" s="540"/>
      <c r="AP46" s="540"/>
      <c r="AQ46" s="540"/>
      <c r="AR46" s="541" t="s">
        <v>1669</v>
      </c>
      <c r="AS46" s="542" t="s">
        <v>10</v>
      </c>
      <c r="AT46" s="550"/>
      <c r="AU46" s="578"/>
      <c r="AV46" s="538" t="s">
        <v>11</v>
      </c>
      <c r="AW46" s="540" t="s">
        <v>9</v>
      </c>
      <c r="AX46" s="540"/>
      <c r="AY46" s="540"/>
      <c r="AZ46" s="540"/>
      <c r="BA46" s="541" t="s">
        <v>1669</v>
      </c>
      <c r="BB46" s="542" t="s">
        <v>10</v>
      </c>
      <c r="BC46" s="550"/>
      <c r="BD46" s="545"/>
      <c r="BE46" s="538" t="s">
        <v>11</v>
      </c>
      <c r="BF46" s="540" t="s">
        <v>9</v>
      </c>
      <c r="BG46" s="540"/>
      <c r="BH46" s="540"/>
      <c r="BI46" s="540"/>
      <c r="BJ46" s="541" t="s">
        <v>1669</v>
      </c>
      <c r="BK46" s="542" t="s">
        <v>10</v>
      </c>
      <c r="BL46" s="550"/>
      <c r="BM46" s="551"/>
      <c r="BN46" s="592" t="s">
        <v>11</v>
      </c>
      <c r="BO46" s="540" t="s">
        <v>9</v>
      </c>
      <c r="BP46" s="540"/>
      <c r="BQ46" s="540"/>
      <c r="BR46" s="540"/>
      <c r="BS46" s="529" t="s">
        <v>1669</v>
      </c>
      <c r="BT46" s="531" t="s">
        <v>10</v>
      </c>
      <c r="BU46" s="619"/>
      <c r="BV46" s="620"/>
      <c r="BW46" s="620"/>
      <c r="BX46" s="620"/>
      <c r="BY46" s="620"/>
      <c r="BZ46" s="620"/>
      <c r="CA46" s="620"/>
      <c r="CB46" s="620"/>
      <c r="CC46" s="621"/>
    </row>
    <row r="47" spans="1:81" ht="16.2" customHeight="1" x14ac:dyDescent="0.3">
      <c r="A47" s="30"/>
      <c r="B47" s="550"/>
      <c r="C47" s="550"/>
      <c r="D47" s="614"/>
      <c r="E47" s="614"/>
      <c r="F47" s="607"/>
      <c r="G47" s="607"/>
      <c r="H47" s="607"/>
      <c r="I47" s="607"/>
      <c r="J47" s="430"/>
      <c r="K47" s="598"/>
      <c r="L47" s="587"/>
      <c r="M47" s="601"/>
      <c r="N47" s="558"/>
      <c r="O47" s="561"/>
      <c r="P47" s="564"/>
      <c r="Q47" s="567"/>
      <c r="R47" s="430"/>
      <c r="S47" s="570"/>
      <c r="T47" s="625"/>
      <c r="U47" s="625"/>
      <c r="V47" s="625"/>
      <c r="W47" s="570"/>
      <c r="X47" s="33" t="s">
        <v>1676</v>
      </c>
      <c r="Y47" s="33" t="s">
        <v>1676</v>
      </c>
      <c r="Z47" s="33" t="s">
        <v>1676</v>
      </c>
      <c r="AA47" s="33" t="s">
        <v>1676</v>
      </c>
      <c r="AB47" s="550"/>
      <c r="AC47" s="587"/>
      <c r="AD47" s="593"/>
      <c r="AE47" s="7" t="s">
        <v>14</v>
      </c>
      <c r="AF47" s="7" t="s">
        <v>17</v>
      </c>
      <c r="AG47" s="7" t="s">
        <v>15</v>
      </c>
      <c r="AH47" s="7" t="s">
        <v>16</v>
      </c>
      <c r="AI47" s="530"/>
      <c r="AJ47" s="543"/>
      <c r="AK47" s="550"/>
      <c r="AL47" s="576"/>
      <c r="AM47" s="539"/>
      <c r="AN47" s="7" t="s">
        <v>14</v>
      </c>
      <c r="AO47" s="7" t="s">
        <v>17</v>
      </c>
      <c r="AP47" s="7" t="s">
        <v>15</v>
      </c>
      <c r="AQ47" s="7" t="s">
        <v>16</v>
      </c>
      <c r="AR47" s="530"/>
      <c r="AS47" s="543"/>
      <c r="AT47" s="550"/>
      <c r="AU47" s="579"/>
      <c r="AV47" s="539"/>
      <c r="AW47" s="7" t="s">
        <v>14</v>
      </c>
      <c r="AX47" s="7" t="s">
        <v>17</v>
      </c>
      <c r="AY47" s="7" t="s">
        <v>15</v>
      </c>
      <c r="AZ47" s="7" t="s">
        <v>16</v>
      </c>
      <c r="BA47" s="530"/>
      <c r="BB47" s="543"/>
      <c r="BC47" s="550"/>
      <c r="BD47" s="546"/>
      <c r="BE47" s="539"/>
      <c r="BF47" s="7" t="s">
        <v>14</v>
      </c>
      <c r="BG47" s="7" t="s">
        <v>17</v>
      </c>
      <c r="BH47" s="7" t="s">
        <v>15</v>
      </c>
      <c r="BI47" s="7" t="s">
        <v>16</v>
      </c>
      <c r="BJ47" s="530"/>
      <c r="BK47" s="543"/>
      <c r="BL47" s="550"/>
      <c r="BM47" s="552"/>
      <c r="BN47" s="593"/>
      <c r="BO47" s="7" t="s">
        <v>14</v>
      </c>
      <c r="BP47" s="7" t="s">
        <v>17</v>
      </c>
      <c r="BQ47" s="7" t="s">
        <v>15</v>
      </c>
      <c r="BR47" s="7" t="s">
        <v>16</v>
      </c>
      <c r="BS47" s="530"/>
      <c r="BT47" s="532"/>
      <c r="BU47" s="622"/>
      <c r="BV47" s="623"/>
      <c r="BW47" s="623"/>
      <c r="BX47" s="623"/>
      <c r="BY47" s="623"/>
      <c r="BZ47" s="623"/>
      <c r="CA47" s="623"/>
      <c r="CB47" s="623"/>
      <c r="CC47" s="624"/>
    </row>
    <row r="48" spans="1:81" ht="16.2" customHeight="1" thickBot="1" x14ac:dyDescent="0.35">
      <c r="B48" s="2"/>
    </row>
    <row r="49" spans="1:81" s="62" customFormat="1" ht="40.200000000000003" customHeight="1" thickTop="1" x14ac:dyDescent="0.3">
      <c r="A49" s="38"/>
      <c r="B49" s="467" t="s">
        <v>1109</v>
      </c>
      <c r="C49" s="458" t="s">
        <v>1113</v>
      </c>
      <c r="D49" s="608"/>
      <c r="E49" s="611"/>
      <c r="F49" s="611"/>
      <c r="G49" s="611"/>
      <c r="H49" s="611"/>
      <c r="I49" s="611"/>
      <c r="J49" s="485">
        <v>701</v>
      </c>
      <c r="K49" s="488" t="str">
        <f>+Metas!K803</f>
        <v>Proyectos ejecutados de los priorizados de los POMCAS de los ríos Pamplonita, Zulia y Algodonal.</v>
      </c>
      <c r="L49" s="473"/>
      <c r="M49" s="476"/>
      <c r="N49" s="479"/>
      <c r="O49" s="482"/>
      <c r="P49" s="520"/>
      <c r="Q49" s="523"/>
      <c r="R49" s="403">
        <f>+$J49</f>
        <v>701</v>
      </c>
      <c r="S49" s="253"/>
      <c r="T49" s="260"/>
      <c r="U49" s="260"/>
      <c r="V49" s="260"/>
      <c r="W49" s="42"/>
      <c r="X49" s="34"/>
      <c r="Y49" s="34"/>
      <c r="Z49" s="34"/>
      <c r="AA49" s="34"/>
      <c r="AB49" s="403">
        <f t="shared" ref="AB49" si="31">+$J49</f>
        <v>701</v>
      </c>
      <c r="AC49" s="526">
        <f t="shared" ref="AC49" si="32">+L49</f>
        <v>0</v>
      </c>
      <c r="AD49" s="54">
        <f t="shared" si="24"/>
        <v>0</v>
      </c>
      <c r="AE49" s="54">
        <f t="shared" si="24"/>
        <v>0</v>
      </c>
      <c r="AF49" s="54">
        <f t="shared" si="24"/>
        <v>0</v>
      </c>
      <c r="AG49" s="54">
        <f t="shared" si="24"/>
        <v>0</v>
      </c>
      <c r="AH49" s="54">
        <f t="shared" si="24"/>
        <v>0</v>
      </c>
      <c r="AI49" s="54">
        <f t="shared" si="24"/>
        <v>0</v>
      </c>
      <c r="AJ49" s="54">
        <f t="shared" si="24"/>
        <v>0</v>
      </c>
      <c r="AK49" s="403">
        <f t="shared" ref="AK49" si="33">+$J49</f>
        <v>701</v>
      </c>
      <c r="AL49" s="455">
        <f>+N49</f>
        <v>0</v>
      </c>
      <c r="AM49" s="48">
        <f t="shared" si="2"/>
        <v>0</v>
      </c>
      <c r="AN49" s="51"/>
      <c r="AO49" s="51"/>
      <c r="AP49" s="51"/>
      <c r="AQ49" s="51"/>
      <c r="AR49" s="51"/>
      <c r="AS49" s="51"/>
      <c r="AT49" s="403">
        <f t="shared" ref="AT49" si="34">+$J49</f>
        <v>701</v>
      </c>
      <c r="AU49" s="446">
        <f>+O49</f>
        <v>0</v>
      </c>
      <c r="AV49" s="48">
        <f t="shared" si="3"/>
        <v>0</v>
      </c>
      <c r="AW49" s="51"/>
      <c r="AX49" s="51"/>
      <c r="AY49" s="51"/>
      <c r="AZ49" s="51"/>
      <c r="BA49" s="51"/>
      <c r="BB49" s="51"/>
      <c r="BC49" s="403">
        <f t="shared" ref="BC49" si="35">+$J49</f>
        <v>701</v>
      </c>
      <c r="BD49" s="449">
        <f>+P49</f>
        <v>0</v>
      </c>
      <c r="BE49" s="48">
        <f t="shared" si="4"/>
        <v>0</v>
      </c>
      <c r="BF49" s="51"/>
      <c r="BG49" s="51"/>
      <c r="BH49" s="51"/>
      <c r="BI49" s="51"/>
      <c r="BJ49" s="51"/>
      <c r="BK49" s="51"/>
      <c r="BL49" s="403">
        <f t="shared" ref="BL49" si="36">+$J49</f>
        <v>701</v>
      </c>
      <c r="BM49" s="452">
        <f>+Q49</f>
        <v>0</v>
      </c>
      <c r="BN49" s="48">
        <f t="shared" si="5"/>
        <v>0</v>
      </c>
      <c r="BO49" s="51"/>
      <c r="BP49" s="51"/>
      <c r="BQ49" s="51"/>
      <c r="BR49" s="51"/>
      <c r="BS49" s="51"/>
      <c r="BT49" s="51"/>
      <c r="BU49" s="513"/>
      <c r="BV49" s="514"/>
      <c r="BW49" s="514"/>
      <c r="BX49" s="514"/>
      <c r="BY49" s="514"/>
      <c r="BZ49" s="514"/>
      <c r="CA49" s="514"/>
      <c r="CB49" s="514"/>
      <c r="CC49" s="515"/>
    </row>
    <row r="50" spans="1:81" s="62" customFormat="1" ht="40.200000000000003" customHeight="1" x14ac:dyDescent="0.3">
      <c r="A50" s="38"/>
      <c r="B50" s="468"/>
      <c r="C50" s="459"/>
      <c r="D50" s="609"/>
      <c r="E50" s="612"/>
      <c r="F50" s="612"/>
      <c r="G50" s="612"/>
      <c r="H50" s="612"/>
      <c r="I50" s="612"/>
      <c r="J50" s="486"/>
      <c r="K50" s="489"/>
      <c r="L50" s="474"/>
      <c r="M50" s="477"/>
      <c r="N50" s="480"/>
      <c r="O50" s="483"/>
      <c r="P50" s="521"/>
      <c r="Q50" s="524"/>
      <c r="R50" s="404"/>
      <c r="S50" s="43"/>
      <c r="T50" s="261"/>
      <c r="U50" s="261"/>
      <c r="V50" s="261"/>
      <c r="W50" s="43"/>
      <c r="X50" s="35"/>
      <c r="Y50" s="35"/>
      <c r="Z50" s="35"/>
      <c r="AA50" s="35"/>
      <c r="AB50" s="404"/>
      <c r="AC50" s="527"/>
      <c r="AD50" s="55">
        <f t="shared" si="24"/>
        <v>0</v>
      </c>
      <c r="AE50" s="55">
        <f t="shared" si="24"/>
        <v>0</v>
      </c>
      <c r="AF50" s="55">
        <f t="shared" si="24"/>
        <v>0</v>
      </c>
      <c r="AG50" s="55">
        <f t="shared" si="24"/>
        <v>0</v>
      </c>
      <c r="AH50" s="55">
        <f t="shared" si="24"/>
        <v>0</v>
      </c>
      <c r="AI50" s="55">
        <f t="shared" si="24"/>
        <v>0</v>
      </c>
      <c r="AJ50" s="55">
        <f t="shared" si="24"/>
        <v>0</v>
      </c>
      <c r="AK50" s="404"/>
      <c r="AL50" s="456"/>
      <c r="AM50" s="49">
        <f t="shared" si="2"/>
        <v>0</v>
      </c>
      <c r="AN50" s="52"/>
      <c r="AO50" s="52"/>
      <c r="AP50" s="52"/>
      <c r="AQ50" s="52"/>
      <c r="AR50" s="52"/>
      <c r="AS50" s="52"/>
      <c r="AT50" s="404"/>
      <c r="AU50" s="447"/>
      <c r="AV50" s="49">
        <f t="shared" si="3"/>
        <v>0</v>
      </c>
      <c r="AW50" s="52"/>
      <c r="AX50" s="52"/>
      <c r="AY50" s="52"/>
      <c r="AZ50" s="52"/>
      <c r="BA50" s="52"/>
      <c r="BB50" s="52"/>
      <c r="BC50" s="404"/>
      <c r="BD50" s="450"/>
      <c r="BE50" s="49">
        <f t="shared" si="4"/>
        <v>0</v>
      </c>
      <c r="BF50" s="52"/>
      <c r="BG50" s="52"/>
      <c r="BH50" s="52"/>
      <c r="BI50" s="52"/>
      <c r="BJ50" s="52"/>
      <c r="BK50" s="52"/>
      <c r="BL50" s="404"/>
      <c r="BM50" s="453"/>
      <c r="BN50" s="49">
        <f t="shared" si="5"/>
        <v>0</v>
      </c>
      <c r="BO50" s="52"/>
      <c r="BP50" s="52"/>
      <c r="BQ50" s="52"/>
      <c r="BR50" s="52"/>
      <c r="BS50" s="52"/>
      <c r="BT50" s="52"/>
      <c r="BU50" s="418"/>
      <c r="BV50" s="419"/>
      <c r="BW50" s="419"/>
      <c r="BX50" s="419"/>
      <c r="BY50" s="419"/>
      <c r="BZ50" s="419"/>
      <c r="CA50" s="419"/>
      <c r="CB50" s="419"/>
      <c r="CC50" s="516"/>
    </row>
    <row r="51" spans="1:81" s="62" customFormat="1" ht="40.200000000000003" customHeight="1" x14ac:dyDescent="0.3">
      <c r="A51" s="38"/>
      <c r="B51" s="468"/>
      <c r="C51" s="459"/>
      <c r="D51" s="609"/>
      <c r="E51" s="612"/>
      <c r="F51" s="612"/>
      <c r="G51" s="612"/>
      <c r="H51" s="612"/>
      <c r="I51" s="612"/>
      <c r="J51" s="486"/>
      <c r="K51" s="489"/>
      <c r="L51" s="474"/>
      <c r="M51" s="477"/>
      <c r="N51" s="480"/>
      <c r="O51" s="483"/>
      <c r="P51" s="521"/>
      <c r="Q51" s="524"/>
      <c r="R51" s="404"/>
      <c r="S51" s="43"/>
      <c r="T51" s="261"/>
      <c r="U51" s="261"/>
      <c r="V51" s="261"/>
      <c r="W51" s="43"/>
      <c r="X51" s="35"/>
      <c r="Y51" s="35"/>
      <c r="Z51" s="35"/>
      <c r="AA51" s="35"/>
      <c r="AB51" s="404"/>
      <c r="AC51" s="527"/>
      <c r="AD51" s="55">
        <f t="shared" si="24"/>
        <v>0</v>
      </c>
      <c r="AE51" s="55">
        <f t="shared" si="24"/>
        <v>0</v>
      </c>
      <c r="AF51" s="55">
        <f t="shared" si="24"/>
        <v>0</v>
      </c>
      <c r="AG51" s="55">
        <f t="shared" si="24"/>
        <v>0</v>
      </c>
      <c r="AH51" s="55">
        <f t="shared" si="24"/>
        <v>0</v>
      </c>
      <c r="AI51" s="55">
        <f t="shared" si="24"/>
        <v>0</v>
      </c>
      <c r="AJ51" s="55">
        <f t="shared" si="24"/>
        <v>0</v>
      </c>
      <c r="AK51" s="404"/>
      <c r="AL51" s="456"/>
      <c r="AM51" s="49">
        <f t="shared" si="2"/>
        <v>0</v>
      </c>
      <c r="AN51" s="52"/>
      <c r="AO51" s="52"/>
      <c r="AP51" s="52"/>
      <c r="AQ51" s="52"/>
      <c r="AR51" s="52"/>
      <c r="AS51" s="52"/>
      <c r="AT51" s="404"/>
      <c r="AU51" s="447"/>
      <c r="AV51" s="49">
        <f t="shared" si="3"/>
        <v>0</v>
      </c>
      <c r="AW51" s="52"/>
      <c r="AX51" s="52"/>
      <c r="AY51" s="52"/>
      <c r="AZ51" s="52"/>
      <c r="BA51" s="52"/>
      <c r="BB51" s="52"/>
      <c r="BC51" s="404"/>
      <c r="BD51" s="450"/>
      <c r="BE51" s="49">
        <f t="shared" si="4"/>
        <v>0</v>
      </c>
      <c r="BF51" s="52"/>
      <c r="BG51" s="52"/>
      <c r="BH51" s="52"/>
      <c r="BI51" s="52"/>
      <c r="BJ51" s="52"/>
      <c r="BK51" s="52"/>
      <c r="BL51" s="404"/>
      <c r="BM51" s="453"/>
      <c r="BN51" s="49">
        <f t="shared" si="5"/>
        <v>0</v>
      </c>
      <c r="BO51" s="52"/>
      <c r="BP51" s="52"/>
      <c r="BQ51" s="52"/>
      <c r="BR51" s="52"/>
      <c r="BS51" s="52"/>
      <c r="BT51" s="52"/>
      <c r="BU51" s="418"/>
      <c r="BV51" s="419"/>
      <c r="BW51" s="419"/>
      <c r="BX51" s="419"/>
      <c r="BY51" s="419"/>
      <c r="BZ51" s="419"/>
      <c r="CA51" s="419"/>
      <c r="CB51" s="419"/>
      <c r="CC51" s="516"/>
    </row>
    <row r="52" spans="1:81" s="62" customFormat="1" ht="40.200000000000003" customHeight="1" thickBot="1" x14ac:dyDescent="0.35">
      <c r="A52" s="38"/>
      <c r="B52" s="468"/>
      <c r="C52" s="459"/>
      <c r="D52" s="610"/>
      <c r="E52" s="613"/>
      <c r="F52" s="613"/>
      <c r="G52" s="613"/>
      <c r="H52" s="613"/>
      <c r="I52" s="613"/>
      <c r="J52" s="487"/>
      <c r="K52" s="490"/>
      <c r="L52" s="475"/>
      <c r="M52" s="478"/>
      <c r="N52" s="481"/>
      <c r="O52" s="484"/>
      <c r="P52" s="522"/>
      <c r="Q52" s="525"/>
      <c r="R52" s="405"/>
      <c r="S52" s="44"/>
      <c r="T52" s="262"/>
      <c r="U52" s="262"/>
      <c r="V52" s="262"/>
      <c r="W52" s="44"/>
      <c r="X52" s="36"/>
      <c r="Y52" s="36"/>
      <c r="Z52" s="36"/>
      <c r="AA52" s="36"/>
      <c r="AB52" s="405"/>
      <c r="AC52" s="528"/>
      <c r="AD52" s="56">
        <f t="shared" si="24"/>
        <v>0</v>
      </c>
      <c r="AE52" s="56">
        <f t="shared" si="24"/>
        <v>0</v>
      </c>
      <c r="AF52" s="56">
        <f t="shared" si="24"/>
        <v>0</v>
      </c>
      <c r="AG52" s="56">
        <f t="shared" si="24"/>
        <v>0</v>
      </c>
      <c r="AH52" s="56">
        <f t="shared" si="24"/>
        <v>0</v>
      </c>
      <c r="AI52" s="56">
        <f t="shared" si="24"/>
        <v>0</v>
      </c>
      <c r="AJ52" s="56">
        <f t="shared" si="24"/>
        <v>0</v>
      </c>
      <c r="AK52" s="405"/>
      <c r="AL52" s="457"/>
      <c r="AM52" s="50">
        <f t="shared" si="2"/>
        <v>0</v>
      </c>
      <c r="AN52" s="53"/>
      <c r="AO52" s="53"/>
      <c r="AP52" s="53"/>
      <c r="AQ52" s="53"/>
      <c r="AR52" s="53"/>
      <c r="AS52" s="53"/>
      <c r="AT52" s="405"/>
      <c r="AU52" s="448"/>
      <c r="AV52" s="50">
        <f t="shared" si="3"/>
        <v>0</v>
      </c>
      <c r="AW52" s="53"/>
      <c r="AX52" s="53"/>
      <c r="AY52" s="53"/>
      <c r="AZ52" s="53"/>
      <c r="BA52" s="53"/>
      <c r="BB52" s="53"/>
      <c r="BC52" s="405"/>
      <c r="BD52" s="451"/>
      <c r="BE52" s="50">
        <f t="shared" si="4"/>
        <v>0</v>
      </c>
      <c r="BF52" s="53"/>
      <c r="BG52" s="53"/>
      <c r="BH52" s="53"/>
      <c r="BI52" s="53"/>
      <c r="BJ52" s="53"/>
      <c r="BK52" s="53"/>
      <c r="BL52" s="405"/>
      <c r="BM52" s="454"/>
      <c r="BN52" s="50">
        <f t="shared" si="5"/>
        <v>0</v>
      </c>
      <c r="BO52" s="53"/>
      <c r="BP52" s="53"/>
      <c r="BQ52" s="53"/>
      <c r="BR52" s="53"/>
      <c r="BS52" s="53"/>
      <c r="BT52" s="53"/>
      <c r="BU52" s="517"/>
      <c r="BV52" s="518"/>
      <c r="BW52" s="518"/>
      <c r="BX52" s="518"/>
      <c r="BY52" s="518"/>
      <c r="BZ52" s="518"/>
      <c r="CA52" s="518"/>
      <c r="CB52" s="518"/>
      <c r="CC52" s="519"/>
    </row>
    <row r="53" spans="1:81" s="62" customFormat="1" ht="40.200000000000003" customHeight="1" thickTop="1" x14ac:dyDescent="0.3">
      <c r="A53" s="38"/>
      <c r="B53" s="468"/>
      <c r="C53" s="459"/>
      <c r="D53" s="608"/>
      <c r="E53" s="611"/>
      <c r="F53" s="611"/>
      <c r="G53" s="611"/>
      <c r="H53" s="611"/>
      <c r="I53" s="611"/>
      <c r="J53" s="485">
        <v>702</v>
      </c>
      <c r="K53" s="488" t="str">
        <f>+Metas!K804</f>
        <v>Beneficiarios atendidos con pagos por servicios ambientales - PSA por cada una de las cuencas media y media-alta de los ríos Zulia, Pamplonita y Algodonal, y páramos del Departamento.</v>
      </c>
      <c r="L53" s="473"/>
      <c r="M53" s="476">
        <f>SUM(N53:Q53)</f>
        <v>0</v>
      </c>
      <c r="N53" s="479"/>
      <c r="O53" s="482"/>
      <c r="P53" s="520"/>
      <c r="Q53" s="523"/>
      <c r="R53" s="403">
        <f>+$J53</f>
        <v>702</v>
      </c>
      <c r="S53" s="253"/>
      <c r="T53" s="260"/>
      <c r="U53" s="260"/>
      <c r="V53" s="260"/>
      <c r="W53" s="42"/>
      <c r="X53" s="34"/>
      <c r="Y53" s="34"/>
      <c r="Z53" s="34"/>
      <c r="AA53" s="34"/>
      <c r="AB53" s="403">
        <f t="shared" ref="AB53" si="37">+$J53</f>
        <v>702</v>
      </c>
      <c r="AC53" s="526">
        <f t="shared" ref="AC53" si="38">+L53</f>
        <v>0</v>
      </c>
      <c r="AD53" s="54">
        <f t="shared" si="24"/>
        <v>0</v>
      </c>
      <c r="AE53" s="54">
        <f t="shared" si="24"/>
        <v>0</v>
      </c>
      <c r="AF53" s="54">
        <f t="shared" si="24"/>
        <v>0</v>
      </c>
      <c r="AG53" s="54">
        <f t="shared" si="24"/>
        <v>0</v>
      </c>
      <c r="AH53" s="54">
        <f t="shared" si="24"/>
        <v>0</v>
      </c>
      <c r="AI53" s="54">
        <f t="shared" si="24"/>
        <v>0</v>
      </c>
      <c r="AJ53" s="54">
        <f t="shared" si="24"/>
        <v>0</v>
      </c>
      <c r="AK53" s="403">
        <f t="shared" ref="AK53" si="39">+$J53</f>
        <v>702</v>
      </c>
      <c r="AL53" s="455">
        <f>+N53</f>
        <v>0</v>
      </c>
      <c r="AM53" s="48">
        <f t="shared" si="2"/>
        <v>0</v>
      </c>
      <c r="AN53" s="51"/>
      <c r="AO53" s="51"/>
      <c r="AP53" s="51"/>
      <c r="AQ53" s="51"/>
      <c r="AR53" s="51"/>
      <c r="AS53" s="51"/>
      <c r="AT53" s="403">
        <f t="shared" ref="AT53" si="40">+$J53</f>
        <v>702</v>
      </c>
      <c r="AU53" s="446">
        <f>+O53</f>
        <v>0</v>
      </c>
      <c r="AV53" s="48">
        <f t="shared" si="3"/>
        <v>0</v>
      </c>
      <c r="AW53" s="51"/>
      <c r="AX53" s="51"/>
      <c r="AY53" s="51"/>
      <c r="AZ53" s="51"/>
      <c r="BA53" s="51"/>
      <c r="BB53" s="51"/>
      <c r="BC53" s="403">
        <f t="shared" ref="BC53" si="41">+$J53</f>
        <v>702</v>
      </c>
      <c r="BD53" s="449">
        <f>+P53</f>
        <v>0</v>
      </c>
      <c r="BE53" s="48">
        <f t="shared" si="4"/>
        <v>0</v>
      </c>
      <c r="BF53" s="51"/>
      <c r="BG53" s="51"/>
      <c r="BH53" s="51"/>
      <c r="BI53" s="51"/>
      <c r="BJ53" s="51"/>
      <c r="BK53" s="51"/>
      <c r="BL53" s="403">
        <f t="shared" ref="BL53" si="42">+$J53</f>
        <v>702</v>
      </c>
      <c r="BM53" s="452">
        <f>+Q53</f>
        <v>0</v>
      </c>
      <c r="BN53" s="48">
        <f t="shared" si="5"/>
        <v>0</v>
      </c>
      <c r="BO53" s="51"/>
      <c r="BP53" s="51"/>
      <c r="BQ53" s="51"/>
      <c r="BR53" s="51"/>
      <c r="BS53" s="51"/>
      <c r="BT53" s="51"/>
      <c r="BU53" s="513"/>
      <c r="BV53" s="514"/>
      <c r="BW53" s="514"/>
      <c r="BX53" s="514"/>
      <c r="BY53" s="514"/>
      <c r="BZ53" s="514"/>
      <c r="CA53" s="514"/>
      <c r="CB53" s="514"/>
      <c r="CC53" s="515"/>
    </row>
    <row r="54" spans="1:81" s="62" customFormat="1" ht="40.200000000000003" customHeight="1" x14ac:dyDescent="0.3">
      <c r="A54" s="38"/>
      <c r="B54" s="468"/>
      <c r="C54" s="459"/>
      <c r="D54" s="609"/>
      <c r="E54" s="612"/>
      <c r="F54" s="612"/>
      <c r="G54" s="612"/>
      <c r="H54" s="612"/>
      <c r="I54" s="612"/>
      <c r="J54" s="486"/>
      <c r="K54" s="489"/>
      <c r="L54" s="474"/>
      <c r="M54" s="477"/>
      <c r="N54" s="480"/>
      <c r="O54" s="483"/>
      <c r="P54" s="521"/>
      <c r="Q54" s="524"/>
      <c r="R54" s="404"/>
      <c r="S54" s="43"/>
      <c r="T54" s="261"/>
      <c r="U54" s="261"/>
      <c r="V54" s="261"/>
      <c r="W54" s="43"/>
      <c r="X54" s="35"/>
      <c r="Y54" s="35"/>
      <c r="Z54" s="35"/>
      <c r="AA54" s="35"/>
      <c r="AB54" s="404"/>
      <c r="AC54" s="527"/>
      <c r="AD54" s="55">
        <f t="shared" si="24"/>
        <v>0</v>
      </c>
      <c r="AE54" s="55">
        <f t="shared" si="24"/>
        <v>0</v>
      </c>
      <c r="AF54" s="55">
        <f t="shared" si="24"/>
        <v>0</v>
      </c>
      <c r="AG54" s="55">
        <f t="shared" si="24"/>
        <v>0</v>
      </c>
      <c r="AH54" s="55">
        <f t="shared" si="24"/>
        <v>0</v>
      </c>
      <c r="AI54" s="55">
        <f t="shared" si="24"/>
        <v>0</v>
      </c>
      <c r="AJ54" s="55">
        <f t="shared" si="24"/>
        <v>0</v>
      </c>
      <c r="AK54" s="404"/>
      <c r="AL54" s="456"/>
      <c r="AM54" s="49">
        <f t="shared" si="2"/>
        <v>0</v>
      </c>
      <c r="AN54" s="52"/>
      <c r="AO54" s="52"/>
      <c r="AP54" s="52"/>
      <c r="AQ54" s="52"/>
      <c r="AR54" s="52"/>
      <c r="AS54" s="52"/>
      <c r="AT54" s="404"/>
      <c r="AU54" s="447"/>
      <c r="AV54" s="49">
        <f t="shared" si="3"/>
        <v>0</v>
      </c>
      <c r="AW54" s="52"/>
      <c r="AX54" s="52"/>
      <c r="AY54" s="52"/>
      <c r="AZ54" s="52"/>
      <c r="BA54" s="52"/>
      <c r="BB54" s="52"/>
      <c r="BC54" s="404"/>
      <c r="BD54" s="450"/>
      <c r="BE54" s="49">
        <f t="shared" si="4"/>
        <v>0</v>
      </c>
      <c r="BF54" s="52"/>
      <c r="BG54" s="52"/>
      <c r="BH54" s="52"/>
      <c r="BI54" s="52"/>
      <c r="BJ54" s="52"/>
      <c r="BK54" s="52"/>
      <c r="BL54" s="404"/>
      <c r="BM54" s="453"/>
      <c r="BN54" s="49">
        <f t="shared" si="5"/>
        <v>0</v>
      </c>
      <c r="BO54" s="52"/>
      <c r="BP54" s="52"/>
      <c r="BQ54" s="52"/>
      <c r="BR54" s="52"/>
      <c r="BS54" s="52"/>
      <c r="BT54" s="52"/>
      <c r="BU54" s="418"/>
      <c r="BV54" s="419"/>
      <c r="BW54" s="419"/>
      <c r="BX54" s="419"/>
      <c r="BY54" s="419"/>
      <c r="BZ54" s="419"/>
      <c r="CA54" s="419"/>
      <c r="CB54" s="419"/>
      <c r="CC54" s="516"/>
    </row>
    <row r="55" spans="1:81" s="62" customFormat="1" ht="40.200000000000003" customHeight="1" x14ac:dyDescent="0.3">
      <c r="A55" s="38"/>
      <c r="B55" s="468"/>
      <c r="C55" s="459"/>
      <c r="D55" s="609"/>
      <c r="E55" s="612"/>
      <c r="F55" s="612"/>
      <c r="G55" s="612"/>
      <c r="H55" s="612"/>
      <c r="I55" s="612"/>
      <c r="J55" s="486"/>
      <c r="K55" s="489"/>
      <c r="L55" s="474"/>
      <c r="M55" s="477"/>
      <c r="N55" s="480"/>
      <c r="O55" s="483"/>
      <c r="P55" s="521"/>
      <c r="Q55" s="524"/>
      <c r="R55" s="404"/>
      <c r="S55" s="43"/>
      <c r="T55" s="261"/>
      <c r="U55" s="261"/>
      <c r="V55" s="261"/>
      <c r="W55" s="43"/>
      <c r="X55" s="35"/>
      <c r="Y55" s="35"/>
      <c r="Z55" s="35"/>
      <c r="AA55" s="35"/>
      <c r="AB55" s="404"/>
      <c r="AC55" s="527"/>
      <c r="AD55" s="55">
        <f t="shared" si="24"/>
        <v>0</v>
      </c>
      <c r="AE55" s="55">
        <f t="shared" si="24"/>
        <v>0</v>
      </c>
      <c r="AF55" s="55">
        <f t="shared" si="24"/>
        <v>0</v>
      </c>
      <c r="AG55" s="55">
        <f t="shared" si="24"/>
        <v>0</v>
      </c>
      <c r="AH55" s="55">
        <f t="shared" si="24"/>
        <v>0</v>
      </c>
      <c r="AI55" s="55">
        <f t="shared" si="24"/>
        <v>0</v>
      </c>
      <c r="AJ55" s="55">
        <f t="shared" si="24"/>
        <v>0</v>
      </c>
      <c r="AK55" s="404"/>
      <c r="AL55" s="456"/>
      <c r="AM55" s="49">
        <f t="shared" si="2"/>
        <v>0</v>
      </c>
      <c r="AN55" s="52"/>
      <c r="AO55" s="52"/>
      <c r="AP55" s="52"/>
      <c r="AQ55" s="52"/>
      <c r="AR55" s="52"/>
      <c r="AS55" s="52"/>
      <c r="AT55" s="404"/>
      <c r="AU55" s="447"/>
      <c r="AV55" s="49">
        <f t="shared" si="3"/>
        <v>0</v>
      </c>
      <c r="AW55" s="52"/>
      <c r="AX55" s="52"/>
      <c r="AY55" s="52"/>
      <c r="AZ55" s="52"/>
      <c r="BA55" s="52"/>
      <c r="BB55" s="52"/>
      <c r="BC55" s="404"/>
      <c r="BD55" s="450"/>
      <c r="BE55" s="49">
        <f t="shared" si="4"/>
        <v>0</v>
      </c>
      <c r="BF55" s="52"/>
      <c r="BG55" s="52"/>
      <c r="BH55" s="52"/>
      <c r="BI55" s="52"/>
      <c r="BJ55" s="52"/>
      <c r="BK55" s="52"/>
      <c r="BL55" s="404"/>
      <c r="BM55" s="453"/>
      <c r="BN55" s="49">
        <f t="shared" si="5"/>
        <v>0</v>
      </c>
      <c r="BO55" s="52"/>
      <c r="BP55" s="52"/>
      <c r="BQ55" s="52"/>
      <c r="BR55" s="52"/>
      <c r="BS55" s="52"/>
      <c r="BT55" s="52"/>
      <c r="BU55" s="418"/>
      <c r="BV55" s="419"/>
      <c r="BW55" s="419"/>
      <c r="BX55" s="419"/>
      <c r="BY55" s="419"/>
      <c r="BZ55" s="419"/>
      <c r="CA55" s="419"/>
      <c r="CB55" s="419"/>
      <c r="CC55" s="516"/>
    </row>
    <row r="56" spans="1:81" s="62" customFormat="1" ht="40.200000000000003" customHeight="1" thickBot="1" x14ac:dyDescent="0.35">
      <c r="A56" s="38"/>
      <c r="B56" s="468"/>
      <c r="C56" s="459"/>
      <c r="D56" s="610"/>
      <c r="E56" s="613"/>
      <c r="F56" s="613"/>
      <c r="G56" s="613"/>
      <c r="H56" s="613"/>
      <c r="I56" s="613"/>
      <c r="J56" s="487"/>
      <c r="K56" s="490"/>
      <c r="L56" s="475"/>
      <c r="M56" s="478"/>
      <c r="N56" s="481"/>
      <c r="O56" s="484"/>
      <c r="P56" s="522"/>
      <c r="Q56" s="525"/>
      <c r="R56" s="405"/>
      <c r="S56" s="44"/>
      <c r="T56" s="262"/>
      <c r="U56" s="262"/>
      <c r="V56" s="262"/>
      <c r="W56" s="44"/>
      <c r="X56" s="36"/>
      <c r="Y56" s="36"/>
      <c r="Z56" s="36"/>
      <c r="AA56" s="36"/>
      <c r="AB56" s="405"/>
      <c r="AC56" s="528"/>
      <c r="AD56" s="56">
        <f t="shared" si="24"/>
        <v>0</v>
      </c>
      <c r="AE56" s="56">
        <f t="shared" si="24"/>
        <v>0</v>
      </c>
      <c r="AF56" s="56">
        <f t="shared" si="24"/>
        <v>0</v>
      </c>
      <c r="AG56" s="56">
        <f t="shared" si="24"/>
        <v>0</v>
      </c>
      <c r="AH56" s="56">
        <f t="shared" si="24"/>
        <v>0</v>
      </c>
      <c r="AI56" s="56">
        <f t="shared" si="24"/>
        <v>0</v>
      </c>
      <c r="AJ56" s="56">
        <f t="shared" si="24"/>
        <v>0</v>
      </c>
      <c r="AK56" s="405"/>
      <c r="AL56" s="457"/>
      <c r="AM56" s="50">
        <f t="shared" si="2"/>
        <v>0</v>
      </c>
      <c r="AN56" s="53"/>
      <c r="AO56" s="53"/>
      <c r="AP56" s="53"/>
      <c r="AQ56" s="53"/>
      <c r="AR56" s="53"/>
      <c r="AS56" s="53"/>
      <c r="AT56" s="405"/>
      <c r="AU56" s="448"/>
      <c r="AV56" s="50">
        <f t="shared" si="3"/>
        <v>0</v>
      </c>
      <c r="AW56" s="53"/>
      <c r="AX56" s="53"/>
      <c r="AY56" s="53"/>
      <c r="AZ56" s="53"/>
      <c r="BA56" s="53"/>
      <c r="BB56" s="53"/>
      <c r="BC56" s="405"/>
      <c r="BD56" s="451"/>
      <c r="BE56" s="50">
        <f t="shared" si="4"/>
        <v>0</v>
      </c>
      <c r="BF56" s="53"/>
      <c r="BG56" s="53"/>
      <c r="BH56" s="53"/>
      <c r="BI56" s="53"/>
      <c r="BJ56" s="53"/>
      <c r="BK56" s="53"/>
      <c r="BL56" s="405"/>
      <c r="BM56" s="454"/>
      <c r="BN56" s="50">
        <f t="shared" si="5"/>
        <v>0</v>
      </c>
      <c r="BO56" s="53"/>
      <c r="BP56" s="53"/>
      <c r="BQ56" s="53"/>
      <c r="BR56" s="53"/>
      <c r="BS56" s="53"/>
      <c r="BT56" s="53"/>
      <c r="BU56" s="517"/>
      <c r="BV56" s="518"/>
      <c r="BW56" s="518"/>
      <c r="BX56" s="518"/>
      <c r="BY56" s="518"/>
      <c r="BZ56" s="518"/>
      <c r="CA56" s="518"/>
      <c r="CB56" s="518"/>
      <c r="CC56" s="519"/>
    </row>
    <row r="57" spans="1:81" s="62" customFormat="1" ht="40.200000000000003" customHeight="1" thickTop="1" x14ac:dyDescent="0.3">
      <c r="A57" s="38"/>
      <c r="B57" s="468"/>
      <c r="C57" s="459"/>
      <c r="D57" s="608"/>
      <c r="E57" s="611"/>
      <c r="F57" s="611"/>
      <c r="G57" s="611"/>
      <c r="H57" s="611"/>
      <c r="I57" s="611"/>
      <c r="J57" s="485">
        <v>703</v>
      </c>
      <c r="K57" s="488" t="str">
        <f>+Metas!K805</f>
        <v>Proyectos productivos alternativos desarrollados en las comunidades paramunas que apliquen las BPA - BPG de acuerdo a la delimitación y/o zonificación del MADS</v>
      </c>
      <c r="L57" s="473"/>
      <c r="M57" s="476">
        <f>SUM(N57:Q57)</f>
        <v>0</v>
      </c>
      <c r="N57" s="479"/>
      <c r="O57" s="482"/>
      <c r="P57" s="520"/>
      <c r="Q57" s="523"/>
      <c r="R57" s="403">
        <f>+$J57</f>
        <v>703</v>
      </c>
      <c r="S57" s="253"/>
      <c r="T57" s="260"/>
      <c r="U57" s="260"/>
      <c r="V57" s="260"/>
      <c r="W57" s="42"/>
      <c r="X57" s="34"/>
      <c r="Y57" s="34"/>
      <c r="Z57" s="34"/>
      <c r="AA57" s="34"/>
      <c r="AB57" s="403">
        <f t="shared" ref="AB57" si="43">+$J57</f>
        <v>703</v>
      </c>
      <c r="AC57" s="526">
        <f t="shared" ref="AC57" si="44">+L57</f>
        <v>0</v>
      </c>
      <c r="AD57" s="54">
        <f t="shared" si="24"/>
        <v>0</v>
      </c>
      <c r="AE57" s="54">
        <f t="shared" si="24"/>
        <v>0</v>
      </c>
      <c r="AF57" s="54">
        <f t="shared" si="24"/>
        <v>0</v>
      </c>
      <c r="AG57" s="54">
        <f t="shared" si="24"/>
        <v>0</v>
      </c>
      <c r="AH57" s="54">
        <f t="shared" si="24"/>
        <v>0</v>
      </c>
      <c r="AI57" s="54">
        <f t="shared" si="24"/>
        <v>0</v>
      </c>
      <c r="AJ57" s="54">
        <f t="shared" si="24"/>
        <v>0</v>
      </c>
      <c r="AK57" s="403">
        <f t="shared" ref="AK57" si="45">+$J57</f>
        <v>703</v>
      </c>
      <c r="AL57" s="455">
        <f>+N57</f>
        <v>0</v>
      </c>
      <c r="AM57" s="48">
        <f t="shared" si="2"/>
        <v>0</v>
      </c>
      <c r="AN57" s="51"/>
      <c r="AO57" s="51"/>
      <c r="AP57" s="51"/>
      <c r="AQ57" s="51"/>
      <c r="AR57" s="51"/>
      <c r="AS57" s="51"/>
      <c r="AT57" s="403">
        <f t="shared" ref="AT57" si="46">+$J57</f>
        <v>703</v>
      </c>
      <c r="AU57" s="446">
        <f>+O57</f>
        <v>0</v>
      </c>
      <c r="AV57" s="48">
        <f t="shared" si="3"/>
        <v>0</v>
      </c>
      <c r="AW57" s="51"/>
      <c r="AX57" s="51"/>
      <c r="AY57" s="51"/>
      <c r="AZ57" s="51"/>
      <c r="BA57" s="51"/>
      <c r="BB57" s="51"/>
      <c r="BC57" s="403">
        <f t="shared" ref="BC57" si="47">+$J57</f>
        <v>703</v>
      </c>
      <c r="BD57" s="449">
        <f>+P57</f>
        <v>0</v>
      </c>
      <c r="BE57" s="48">
        <f t="shared" si="4"/>
        <v>0</v>
      </c>
      <c r="BF57" s="51"/>
      <c r="BG57" s="51"/>
      <c r="BH57" s="51"/>
      <c r="BI57" s="51"/>
      <c r="BJ57" s="51"/>
      <c r="BK57" s="51"/>
      <c r="BL57" s="403">
        <f t="shared" ref="BL57" si="48">+$J57</f>
        <v>703</v>
      </c>
      <c r="BM57" s="452">
        <f>+Q57</f>
        <v>0</v>
      </c>
      <c r="BN57" s="48">
        <f t="shared" si="5"/>
        <v>0</v>
      </c>
      <c r="BO57" s="51"/>
      <c r="BP57" s="51"/>
      <c r="BQ57" s="51"/>
      <c r="BR57" s="51"/>
      <c r="BS57" s="51"/>
      <c r="BT57" s="51"/>
      <c r="BU57" s="513"/>
      <c r="BV57" s="514"/>
      <c r="BW57" s="514"/>
      <c r="BX57" s="514"/>
      <c r="BY57" s="514"/>
      <c r="BZ57" s="514"/>
      <c r="CA57" s="514"/>
      <c r="CB57" s="514"/>
      <c r="CC57" s="515"/>
    </row>
    <row r="58" spans="1:81" s="62" customFormat="1" ht="40.200000000000003" customHeight="1" x14ac:dyDescent="0.3">
      <c r="A58" s="38"/>
      <c r="B58" s="468"/>
      <c r="C58" s="459"/>
      <c r="D58" s="609"/>
      <c r="E58" s="612"/>
      <c r="F58" s="612"/>
      <c r="G58" s="612"/>
      <c r="H58" s="612"/>
      <c r="I58" s="612"/>
      <c r="J58" s="486"/>
      <c r="K58" s="489"/>
      <c r="L58" s="474"/>
      <c r="M58" s="477"/>
      <c r="N58" s="480"/>
      <c r="O58" s="483"/>
      <c r="P58" s="521"/>
      <c r="Q58" s="524"/>
      <c r="R58" s="404"/>
      <c r="S58" s="43"/>
      <c r="T58" s="261"/>
      <c r="U58" s="261"/>
      <c r="V58" s="261"/>
      <c r="W58" s="43"/>
      <c r="X58" s="35"/>
      <c r="Y58" s="35"/>
      <c r="Z58" s="35"/>
      <c r="AA58" s="35"/>
      <c r="AB58" s="404"/>
      <c r="AC58" s="527"/>
      <c r="AD58" s="55">
        <f t="shared" si="24"/>
        <v>0</v>
      </c>
      <c r="AE58" s="55">
        <f t="shared" si="24"/>
        <v>0</v>
      </c>
      <c r="AF58" s="55">
        <f t="shared" si="24"/>
        <v>0</v>
      </c>
      <c r="AG58" s="55">
        <f t="shared" si="24"/>
        <v>0</v>
      </c>
      <c r="AH58" s="55">
        <f t="shared" si="24"/>
        <v>0</v>
      </c>
      <c r="AI58" s="55">
        <f t="shared" si="24"/>
        <v>0</v>
      </c>
      <c r="AJ58" s="55">
        <f t="shared" si="24"/>
        <v>0</v>
      </c>
      <c r="AK58" s="404"/>
      <c r="AL58" s="456"/>
      <c r="AM58" s="49">
        <f t="shared" si="2"/>
        <v>0</v>
      </c>
      <c r="AN58" s="52"/>
      <c r="AO58" s="52"/>
      <c r="AP58" s="52"/>
      <c r="AQ58" s="52"/>
      <c r="AR58" s="52"/>
      <c r="AS58" s="52"/>
      <c r="AT58" s="404"/>
      <c r="AU58" s="447"/>
      <c r="AV58" s="49">
        <f t="shared" si="3"/>
        <v>0</v>
      </c>
      <c r="AW58" s="52"/>
      <c r="AX58" s="52"/>
      <c r="AY58" s="52"/>
      <c r="AZ58" s="52"/>
      <c r="BA58" s="52"/>
      <c r="BB58" s="52"/>
      <c r="BC58" s="404"/>
      <c r="BD58" s="450"/>
      <c r="BE58" s="49">
        <f t="shared" si="4"/>
        <v>0</v>
      </c>
      <c r="BF58" s="52"/>
      <c r="BG58" s="52"/>
      <c r="BH58" s="52"/>
      <c r="BI58" s="52"/>
      <c r="BJ58" s="52"/>
      <c r="BK58" s="52"/>
      <c r="BL58" s="404"/>
      <c r="BM58" s="453"/>
      <c r="BN58" s="49">
        <f t="shared" si="5"/>
        <v>0</v>
      </c>
      <c r="BO58" s="52"/>
      <c r="BP58" s="52"/>
      <c r="BQ58" s="52"/>
      <c r="BR58" s="52"/>
      <c r="BS58" s="52"/>
      <c r="BT58" s="52"/>
      <c r="BU58" s="418"/>
      <c r="BV58" s="419"/>
      <c r="BW58" s="419"/>
      <c r="BX58" s="419"/>
      <c r="BY58" s="419"/>
      <c r="BZ58" s="419"/>
      <c r="CA58" s="419"/>
      <c r="CB58" s="419"/>
      <c r="CC58" s="516"/>
    </row>
    <row r="59" spans="1:81" s="62" customFormat="1" ht="40.200000000000003" customHeight="1" x14ac:dyDescent="0.3">
      <c r="A59" s="38"/>
      <c r="B59" s="468"/>
      <c r="C59" s="459"/>
      <c r="D59" s="609"/>
      <c r="E59" s="612"/>
      <c r="F59" s="612"/>
      <c r="G59" s="612"/>
      <c r="H59" s="612"/>
      <c r="I59" s="612"/>
      <c r="J59" s="486"/>
      <c r="K59" s="489"/>
      <c r="L59" s="474"/>
      <c r="M59" s="477"/>
      <c r="N59" s="480"/>
      <c r="O59" s="483"/>
      <c r="P59" s="521"/>
      <c r="Q59" s="524"/>
      <c r="R59" s="404"/>
      <c r="S59" s="43"/>
      <c r="T59" s="261"/>
      <c r="U59" s="261"/>
      <c r="V59" s="261"/>
      <c r="W59" s="43"/>
      <c r="X59" s="35"/>
      <c r="Y59" s="35"/>
      <c r="Z59" s="35"/>
      <c r="AA59" s="35"/>
      <c r="AB59" s="404"/>
      <c r="AC59" s="527"/>
      <c r="AD59" s="55">
        <f t="shared" si="24"/>
        <v>0</v>
      </c>
      <c r="AE59" s="55">
        <f t="shared" si="24"/>
        <v>0</v>
      </c>
      <c r="AF59" s="55">
        <f t="shared" si="24"/>
        <v>0</v>
      </c>
      <c r="AG59" s="55">
        <f t="shared" si="24"/>
        <v>0</v>
      </c>
      <c r="AH59" s="55">
        <f t="shared" si="24"/>
        <v>0</v>
      </c>
      <c r="AI59" s="55">
        <f t="shared" si="24"/>
        <v>0</v>
      </c>
      <c r="AJ59" s="55">
        <f t="shared" si="24"/>
        <v>0</v>
      </c>
      <c r="AK59" s="404"/>
      <c r="AL59" s="456"/>
      <c r="AM59" s="49">
        <f t="shared" si="2"/>
        <v>0</v>
      </c>
      <c r="AN59" s="52"/>
      <c r="AO59" s="52"/>
      <c r="AP59" s="52"/>
      <c r="AQ59" s="52"/>
      <c r="AR59" s="52"/>
      <c r="AS59" s="52"/>
      <c r="AT59" s="404"/>
      <c r="AU59" s="447"/>
      <c r="AV59" s="49">
        <f t="shared" si="3"/>
        <v>0</v>
      </c>
      <c r="AW59" s="52"/>
      <c r="AX59" s="52"/>
      <c r="AY59" s="52"/>
      <c r="AZ59" s="52"/>
      <c r="BA59" s="52"/>
      <c r="BB59" s="52"/>
      <c r="BC59" s="404"/>
      <c r="BD59" s="450"/>
      <c r="BE59" s="49">
        <f t="shared" si="4"/>
        <v>0</v>
      </c>
      <c r="BF59" s="52"/>
      <c r="BG59" s="52"/>
      <c r="BH59" s="52"/>
      <c r="BI59" s="52"/>
      <c r="BJ59" s="52"/>
      <c r="BK59" s="52"/>
      <c r="BL59" s="404"/>
      <c r="BM59" s="453"/>
      <c r="BN59" s="49">
        <f t="shared" si="5"/>
        <v>0</v>
      </c>
      <c r="BO59" s="52"/>
      <c r="BP59" s="52"/>
      <c r="BQ59" s="52"/>
      <c r="BR59" s="52"/>
      <c r="BS59" s="52"/>
      <c r="BT59" s="52"/>
      <c r="BU59" s="418"/>
      <c r="BV59" s="419"/>
      <c r="BW59" s="419"/>
      <c r="BX59" s="419"/>
      <c r="BY59" s="419"/>
      <c r="BZ59" s="419"/>
      <c r="CA59" s="419"/>
      <c r="CB59" s="419"/>
      <c r="CC59" s="516"/>
    </row>
    <row r="60" spans="1:81" s="62" customFormat="1" ht="40.200000000000003" customHeight="1" thickBot="1" x14ac:dyDescent="0.35">
      <c r="A60" s="38"/>
      <c r="B60" s="469"/>
      <c r="C60" s="460"/>
      <c r="D60" s="610"/>
      <c r="E60" s="613"/>
      <c r="F60" s="613"/>
      <c r="G60" s="613"/>
      <c r="H60" s="613"/>
      <c r="I60" s="613"/>
      <c r="J60" s="487"/>
      <c r="K60" s="490"/>
      <c r="L60" s="475"/>
      <c r="M60" s="478"/>
      <c r="N60" s="481"/>
      <c r="O60" s="484"/>
      <c r="P60" s="522"/>
      <c r="Q60" s="525"/>
      <c r="R60" s="405"/>
      <c r="S60" s="44"/>
      <c r="T60" s="262"/>
      <c r="U60" s="262"/>
      <c r="V60" s="262"/>
      <c r="W60" s="44"/>
      <c r="X60" s="36"/>
      <c r="Y60" s="36"/>
      <c r="Z60" s="36"/>
      <c r="AA60" s="36"/>
      <c r="AB60" s="405"/>
      <c r="AC60" s="528"/>
      <c r="AD60" s="56">
        <f t="shared" si="24"/>
        <v>0</v>
      </c>
      <c r="AE60" s="56">
        <f t="shared" si="24"/>
        <v>0</v>
      </c>
      <c r="AF60" s="56">
        <f t="shared" si="24"/>
        <v>0</v>
      </c>
      <c r="AG60" s="56">
        <f t="shared" si="24"/>
        <v>0</v>
      </c>
      <c r="AH60" s="56">
        <f t="shared" si="24"/>
        <v>0</v>
      </c>
      <c r="AI60" s="56">
        <f t="shared" si="24"/>
        <v>0</v>
      </c>
      <c r="AJ60" s="56">
        <f t="shared" si="24"/>
        <v>0</v>
      </c>
      <c r="AK60" s="405"/>
      <c r="AL60" s="457"/>
      <c r="AM60" s="50">
        <f t="shared" si="2"/>
        <v>0</v>
      </c>
      <c r="AN60" s="53"/>
      <c r="AO60" s="53"/>
      <c r="AP60" s="53"/>
      <c r="AQ60" s="53"/>
      <c r="AR60" s="53"/>
      <c r="AS60" s="53"/>
      <c r="AT60" s="405"/>
      <c r="AU60" s="448"/>
      <c r="AV60" s="50">
        <f t="shared" si="3"/>
        <v>0</v>
      </c>
      <c r="AW60" s="53"/>
      <c r="AX60" s="53"/>
      <c r="AY60" s="53"/>
      <c r="AZ60" s="53"/>
      <c r="BA60" s="53"/>
      <c r="BB60" s="53"/>
      <c r="BC60" s="405"/>
      <c r="BD60" s="451"/>
      <c r="BE60" s="50">
        <f t="shared" si="4"/>
        <v>0</v>
      </c>
      <c r="BF60" s="53"/>
      <c r="BG60" s="53"/>
      <c r="BH60" s="53"/>
      <c r="BI60" s="53"/>
      <c r="BJ60" s="53"/>
      <c r="BK60" s="53"/>
      <c r="BL60" s="405"/>
      <c r="BM60" s="454"/>
      <c r="BN60" s="50">
        <f t="shared" si="5"/>
        <v>0</v>
      </c>
      <c r="BO60" s="53"/>
      <c r="BP60" s="53"/>
      <c r="BQ60" s="53"/>
      <c r="BR60" s="53"/>
      <c r="BS60" s="53"/>
      <c r="BT60" s="53"/>
      <c r="BU60" s="517"/>
      <c r="BV60" s="518"/>
      <c r="BW60" s="518"/>
      <c r="BX60" s="518"/>
      <c r="BY60" s="518"/>
      <c r="BZ60" s="518"/>
      <c r="CA60" s="518"/>
      <c r="CB60" s="518"/>
      <c r="CC60" s="519"/>
    </row>
    <row r="61" spans="1:81" ht="16.2" customHeight="1" thickTop="1" x14ac:dyDescent="0.3"/>
    <row r="62" spans="1:81" s="62" customFormat="1" ht="16.2" customHeight="1" x14ac:dyDescent="0.3">
      <c r="A62" s="38"/>
      <c r="B62" s="594"/>
      <c r="C62" s="431" t="s">
        <v>0</v>
      </c>
      <c r="D62" s="431"/>
      <c r="E62" s="431"/>
      <c r="F62" s="431"/>
      <c r="G62" s="431"/>
      <c r="H62" s="431"/>
      <c r="I62" s="241"/>
      <c r="J62" s="279" t="s">
        <v>1</v>
      </c>
      <c r="K62" s="279"/>
      <c r="L62" s="744" t="s">
        <v>3869</v>
      </c>
      <c r="M62" s="745"/>
      <c r="N62" s="745"/>
      <c r="O62" s="745"/>
      <c r="P62" s="745"/>
      <c r="Q62" s="746"/>
      <c r="R62" s="435" t="s">
        <v>0</v>
      </c>
      <c r="S62" s="436"/>
      <c r="T62" s="443" t="s">
        <v>1</v>
      </c>
      <c r="U62" s="444"/>
      <c r="V62" s="445"/>
      <c r="W62" s="750" t="str">
        <f>+$L62</f>
        <v xml:space="preserve">SECRETARÌA DE MEDIO AMBIENTE, RECURSOS NATURALES Y SOSTENIBILIDAD </v>
      </c>
      <c r="X62" s="751"/>
      <c r="Y62" s="751"/>
      <c r="Z62" s="751"/>
      <c r="AA62" s="752"/>
      <c r="AB62" s="435" t="s">
        <v>0</v>
      </c>
      <c r="AC62" s="431"/>
      <c r="AD62" s="431"/>
      <c r="AE62" s="431"/>
      <c r="AF62" s="431"/>
      <c r="AG62" s="431"/>
      <c r="AH62" s="431"/>
      <c r="AI62" s="431"/>
      <c r="AJ62" s="436"/>
      <c r="AK62" s="597" t="s">
        <v>1</v>
      </c>
      <c r="AL62" s="597"/>
      <c r="AM62" s="597"/>
      <c r="AN62" s="750" t="str">
        <f>+$L62</f>
        <v xml:space="preserve">SECRETARÌA DE MEDIO AMBIENTE, RECURSOS NATURALES Y SOSTENIBILIDAD </v>
      </c>
      <c r="AO62" s="751"/>
      <c r="AP62" s="751"/>
      <c r="AQ62" s="751"/>
      <c r="AR62" s="751"/>
      <c r="AS62" s="752"/>
      <c r="AT62" s="435" t="s">
        <v>0</v>
      </c>
      <c r="AU62" s="431"/>
      <c r="AV62" s="431"/>
      <c r="AW62" s="431"/>
      <c r="AX62" s="431"/>
      <c r="AY62" s="431"/>
      <c r="AZ62" s="431"/>
      <c r="BA62" s="431"/>
      <c r="BB62" s="436"/>
      <c r="BC62" s="597" t="s">
        <v>1</v>
      </c>
      <c r="BD62" s="597"/>
      <c r="BE62" s="597"/>
      <c r="BF62" s="757" t="str">
        <f>+$L62</f>
        <v xml:space="preserve">SECRETARÌA DE MEDIO AMBIENTE, RECURSOS NATURALES Y SOSTENIBILIDAD </v>
      </c>
      <c r="BG62" s="757"/>
      <c r="BH62" s="757"/>
      <c r="BI62" s="757"/>
      <c r="BJ62" s="757"/>
      <c r="BK62" s="757"/>
      <c r="BL62" s="435" t="s">
        <v>0</v>
      </c>
      <c r="BM62" s="431"/>
      <c r="BN62" s="431"/>
      <c r="BO62" s="431"/>
      <c r="BP62" s="431"/>
      <c r="BQ62" s="431"/>
      <c r="BR62" s="431"/>
      <c r="BS62" s="431"/>
      <c r="BT62" s="436"/>
      <c r="BU62" s="597" t="s">
        <v>1</v>
      </c>
      <c r="BV62" s="597"/>
      <c r="BW62" s="597"/>
      <c r="BX62" s="750" t="str">
        <f>+$L62</f>
        <v xml:space="preserve">SECRETARÌA DE MEDIO AMBIENTE, RECURSOS NATURALES Y SOSTENIBILIDAD </v>
      </c>
      <c r="BY62" s="751"/>
      <c r="BZ62" s="751"/>
      <c r="CA62" s="751"/>
      <c r="CB62" s="751"/>
      <c r="CC62" s="752"/>
    </row>
    <row r="63" spans="1:81" s="62" customFormat="1" ht="16.2" customHeight="1" x14ac:dyDescent="0.3">
      <c r="A63" s="38"/>
      <c r="B63" s="595"/>
      <c r="C63" s="432" t="s">
        <v>1673</v>
      </c>
      <c r="D63" s="432"/>
      <c r="E63" s="432"/>
      <c r="F63" s="432"/>
      <c r="G63" s="432"/>
      <c r="H63" s="432"/>
      <c r="I63" s="242"/>
      <c r="J63" s="279" t="s">
        <v>2</v>
      </c>
      <c r="K63" s="279"/>
      <c r="L63" s="415"/>
      <c r="M63" s="416"/>
      <c r="N63" s="416"/>
      <c r="O63" s="416"/>
      <c r="P63" s="416"/>
      <c r="Q63" s="417"/>
      <c r="R63" s="437" t="s">
        <v>1673</v>
      </c>
      <c r="S63" s="438"/>
      <c r="T63" s="443" t="s">
        <v>2</v>
      </c>
      <c r="U63" s="444"/>
      <c r="V63" s="445"/>
      <c r="W63" s="418">
        <f>+$L63</f>
        <v>0</v>
      </c>
      <c r="X63" s="419"/>
      <c r="Y63" s="419"/>
      <c r="Z63" s="419"/>
      <c r="AA63" s="420"/>
      <c r="AB63" s="437" t="s">
        <v>1673</v>
      </c>
      <c r="AC63" s="432"/>
      <c r="AD63" s="432"/>
      <c r="AE63" s="432"/>
      <c r="AF63" s="432"/>
      <c r="AG63" s="432"/>
      <c r="AH63" s="432"/>
      <c r="AI63" s="432"/>
      <c r="AJ63" s="438"/>
      <c r="AK63" s="597" t="s">
        <v>2</v>
      </c>
      <c r="AL63" s="597"/>
      <c r="AM63" s="597"/>
      <c r="AN63" s="721">
        <f>+$L63</f>
        <v>0</v>
      </c>
      <c r="AO63" s="722"/>
      <c r="AP63" s="722"/>
      <c r="AQ63" s="722"/>
      <c r="AR63" s="722"/>
      <c r="AS63" s="723"/>
      <c r="AT63" s="437" t="s">
        <v>1673</v>
      </c>
      <c r="AU63" s="432"/>
      <c r="AV63" s="432"/>
      <c r="AW63" s="432"/>
      <c r="AX63" s="432"/>
      <c r="AY63" s="432"/>
      <c r="AZ63" s="432"/>
      <c r="BA63" s="432"/>
      <c r="BB63" s="438"/>
      <c r="BC63" s="597" t="s">
        <v>2</v>
      </c>
      <c r="BD63" s="597"/>
      <c r="BE63" s="597"/>
      <c r="BF63" s="604">
        <f>+$L63</f>
        <v>0</v>
      </c>
      <c r="BG63" s="604"/>
      <c r="BH63" s="604"/>
      <c r="BI63" s="604"/>
      <c r="BJ63" s="604"/>
      <c r="BK63" s="604"/>
      <c r="BL63" s="437" t="s">
        <v>1673</v>
      </c>
      <c r="BM63" s="432"/>
      <c r="BN63" s="432"/>
      <c r="BO63" s="432"/>
      <c r="BP63" s="432"/>
      <c r="BQ63" s="432"/>
      <c r="BR63" s="432"/>
      <c r="BS63" s="432"/>
      <c r="BT63" s="438"/>
      <c r="BU63" s="597" t="s">
        <v>2</v>
      </c>
      <c r="BV63" s="597"/>
      <c r="BW63" s="597"/>
      <c r="BX63" s="604">
        <f>+$L63</f>
        <v>0</v>
      </c>
      <c r="BY63" s="604"/>
      <c r="BZ63" s="604"/>
      <c r="CA63" s="604"/>
      <c r="CB63" s="604"/>
      <c r="CC63" s="604"/>
    </row>
    <row r="64" spans="1:81" s="62" customFormat="1" ht="16.2" customHeight="1" x14ac:dyDescent="0.3">
      <c r="A64" s="38"/>
      <c r="B64" s="595"/>
      <c r="C64" s="433" t="s">
        <v>3831</v>
      </c>
      <c r="D64" s="433"/>
      <c r="E64" s="433"/>
      <c r="F64" s="433"/>
      <c r="G64" s="433"/>
      <c r="H64" s="433"/>
      <c r="I64" s="242"/>
      <c r="J64" s="279" t="s">
        <v>1672</v>
      </c>
      <c r="K64" s="279"/>
      <c r="L64" s="747" t="s">
        <v>1095</v>
      </c>
      <c r="M64" s="748"/>
      <c r="N64" s="748"/>
      <c r="O64" s="748"/>
      <c r="P64" s="748"/>
      <c r="Q64" s="749"/>
      <c r="R64" s="439" t="s">
        <v>3831</v>
      </c>
      <c r="S64" s="440"/>
      <c r="T64" s="443" t="s">
        <v>1680</v>
      </c>
      <c r="U64" s="444"/>
      <c r="V64" s="445"/>
      <c r="W64" s="754" t="str">
        <f>+$L64</f>
        <v xml:space="preserve">4. Hábitat </v>
      </c>
      <c r="X64" s="755"/>
      <c r="Y64" s="755"/>
      <c r="Z64" s="755"/>
      <c r="AA64" s="756"/>
      <c r="AB64" s="439" t="s">
        <v>3831</v>
      </c>
      <c r="AC64" s="433"/>
      <c r="AD64" s="433"/>
      <c r="AE64" s="433"/>
      <c r="AF64" s="433"/>
      <c r="AG64" s="433"/>
      <c r="AH64" s="433"/>
      <c r="AI64" s="433"/>
      <c r="AJ64" s="440"/>
      <c r="AK64" s="597" t="s">
        <v>1672</v>
      </c>
      <c r="AL64" s="597"/>
      <c r="AM64" s="597"/>
      <c r="AN64" s="747" t="str">
        <f>+$L64</f>
        <v xml:space="preserve">4. Hábitat </v>
      </c>
      <c r="AO64" s="748"/>
      <c r="AP64" s="748"/>
      <c r="AQ64" s="748"/>
      <c r="AR64" s="748"/>
      <c r="AS64" s="749"/>
      <c r="AT64" s="439" t="s">
        <v>3831</v>
      </c>
      <c r="AU64" s="433"/>
      <c r="AV64" s="433"/>
      <c r="AW64" s="433"/>
      <c r="AX64" s="433"/>
      <c r="AY64" s="433"/>
      <c r="AZ64" s="433"/>
      <c r="BA64" s="433"/>
      <c r="BB64" s="440"/>
      <c r="BC64" s="597" t="s">
        <v>1672</v>
      </c>
      <c r="BD64" s="597"/>
      <c r="BE64" s="597"/>
      <c r="BF64" s="753" t="str">
        <f>+$L64</f>
        <v xml:space="preserve">4. Hábitat </v>
      </c>
      <c r="BG64" s="753"/>
      <c r="BH64" s="753"/>
      <c r="BI64" s="753"/>
      <c r="BJ64" s="753"/>
      <c r="BK64" s="753"/>
      <c r="BL64" s="439" t="s">
        <v>3831</v>
      </c>
      <c r="BM64" s="433"/>
      <c r="BN64" s="433"/>
      <c r="BO64" s="433"/>
      <c r="BP64" s="433"/>
      <c r="BQ64" s="433"/>
      <c r="BR64" s="433"/>
      <c r="BS64" s="433"/>
      <c r="BT64" s="440"/>
      <c r="BU64" s="597" t="s">
        <v>1672</v>
      </c>
      <c r="BV64" s="597"/>
      <c r="BW64" s="597"/>
      <c r="BX64" s="753" t="str">
        <f>+$L64</f>
        <v xml:space="preserve">4. Hábitat </v>
      </c>
      <c r="BY64" s="753"/>
      <c r="BZ64" s="753"/>
      <c r="CA64" s="753"/>
      <c r="CB64" s="753"/>
      <c r="CC64" s="753"/>
    </row>
    <row r="65" spans="1:81" s="62" customFormat="1" ht="16.2" customHeight="1" x14ac:dyDescent="0.3">
      <c r="A65" s="38"/>
      <c r="B65" s="596"/>
      <c r="C65" s="434"/>
      <c r="D65" s="434"/>
      <c r="E65" s="434"/>
      <c r="F65" s="434"/>
      <c r="G65" s="434"/>
      <c r="H65" s="434"/>
      <c r="I65" s="243"/>
      <c r="J65" s="279" t="s">
        <v>1675</v>
      </c>
      <c r="K65" s="279"/>
      <c r="L65" s="409" t="s">
        <v>1115</v>
      </c>
      <c r="M65" s="410"/>
      <c r="N65" s="410"/>
      <c r="O65" s="410"/>
      <c r="P65" s="410"/>
      <c r="Q65" s="411"/>
      <c r="R65" s="441"/>
      <c r="S65" s="442"/>
      <c r="T65" s="443" t="s">
        <v>1681</v>
      </c>
      <c r="U65" s="444"/>
      <c r="V65" s="445"/>
      <c r="W65" s="427" t="str">
        <f>+$L65</f>
        <v>4.3 Más Oportunidades para los Asuntos Ambientales, Sectoriales y Urbanos.</v>
      </c>
      <c r="X65" s="428"/>
      <c r="Y65" s="428"/>
      <c r="Z65" s="428"/>
      <c r="AA65" s="429"/>
      <c r="AB65" s="441"/>
      <c r="AC65" s="434"/>
      <c r="AD65" s="434"/>
      <c r="AE65" s="434"/>
      <c r="AF65" s="434"/>
      <c r="AG65" s="434"/>
      <c r="AH65" s="434"/>
      <c r="AI65" s="434"/>
      <c r="AJ65" s="442"/>
      <c r="AK65" s="597" t="s">
        <v>1675</v>
      </c>
      <c r="AL65" s="597"/>
      <c r="AM65" s="597"/>
      <c r="AN65" s="409" t="str">
        <f>+$L65</f>
        <v>4.3 Más Oportunidades para los Asuntos Ambientales, Sectoriales y Urbanos.</v>
      </c>
      <c r="AO65" s="410"/>
      <c r="AP65" s="410"/>
      <c r="AQ65" s="410"/>
      <c r="AR65" s="410"/>
      <c r="AS65" s="411"/>
      <c r="AT65" s="441"/>
      <c r="AU65" s="434"/>
      <c r="AV65" s="434"/>
      <c r="AW65" s="434"/>
      <c r="AX65" s="434"/>
      <c r="AY65" s="434"/>
      <c r="AZ65" s="434"/>
      <c r="BA65" s="434"/>
      <c r="BB65" s="442"/>
      <c r="BC65" s="597" t="s">
        <v>1675</v>
      </c>
      <c r="BD65" s="597"/>
      <c r="BE65" s="597"/>
      <c r="BF65" s="603" t="str">
        <f>+$L65</f>
        <v>4.3 Más Oportunidades para los Asuntos Ambientales, Sectoriales y Urbanos.</v>
      </c>
      <c r="BG65" s="603"/>
      <c r="BH65" s="603"/>
      <c r="BI65" s="603"/>
      <c r="BJ65" s="603"/>
      <c r="BK65" s="603"/>
      <c r="BL65" s="441"/>
      <c r="BM65" s="434"/>
      <c r="BN65" s="434"/>
      <c r="BO65" s="434"/>
      <c r="BP65" s="434"/>
      <c r="BQ65" s="434"/>
      <c r="BR65" s="434"/>
      <c r="BS65" s="434"/>
      <c r="BT65" s="442"/>
      <c r="BU65" s="597" t="s">
        <v>1675</v>
      </c>
      <c r="BV65" s="597"/>
      <c r="BW65" s="597"/>
      <c r="BX65" s="603" t="str">
        <f>+$L65</f>
        <v>4.3 Más Oportunidades para los Asuntos Ambientales, Sectoriales y Urbanos.</v>
      </c>
      <c r="BY65" s="603"/>
      <c r="BZ65" s="603"/>
      <c r="CA65" s="603"/>
      <c r="CB65" s="603"/>
      <c r="CC65" s="603"/>
    </row>
    <row r="66" spans="1:81" ht="16.2" customHeight="1" thickBot="1" x14ac:dyDescent="0.35">
      <c r="B66" s="3"/>
      <c r="C66" s="3"/>
      <c r="D66" s="3"/>
      <c r="E66" s="3"/>
      <c r="F66" s="3"/>
      <c r="G66" s="3"/>
      <c r="H66" s="3"/>
      <c r="I66" s="3"/>
      <c r="J66" s="63"/>
      <c r="K66" s="1"/>
      <c r="L66" s="30"/>
      <c r="M66" s="30"/>
      <c r="N66" s="30"/>
      <c r="O66" s="30"/>
      <c r="P66" s="30"/>
      <c r="Q66" s="30"/>
      <c r="R66" s="278"/>
      <c r="S66" s="2"/>
      <c r="T66" s="2"/>
      <c r="U66" s="2"/>
      <c r="V66" s="2"/>
      <c r="W66" s="2"/>
      <c r="X66" s="64"/>
      <c r="Y66" s="64"/>
      <c r="Z66" s="64"/>
      <c r="AA66" s="28"/>
      <c r="AB66" s="28"/>
      <c r="AC66" s="30"/>
      <c r="AK66" s="28"/>
      <c r="AT66" s="28"/>
      <c r="BC66" s="28"/>
      <c r="BL66" s="28"/>
    </row>
    <row r="67" spans="1:81" ht="16.2" customHeight="1" thickBot="1" x14ac:dyDescent="0.35">
      <c r="A67" s="30"/>
      <c r="B67" s="550" t="s">
        <v>3</v>
      </c>
      <c r="C67" s="550" t="s">
        <v>1677</v>
      </c>
      <c r="D67" s="614" t="s">
        <v>3847</v>
      </c>
      <c r="E67" s="614" t="s">
        <v>3846</v>
      </c>
      <c r="F67" s="605" t="s">
        <v>3848</v>
      </c>
      <c r="G67" s="605" t="s">
        <v>3849</v>
      </c>
      <c r="H67" s="605" t="s">
        <v>3850</v>
      </c>
      <c r="I67" s="605" t="s">
        <v>3851</v>
      </c>
      <c r="J67" s="430" t="s">
        <v>1678</v>
      </c>
      <c r="K67" s="598" t="s">
        <v>1690</v>
      </c>
      <c r="L67" s="585" t="s">
        <v>3832</v>
      </c>
      <c r="M67" s="599" t="s">
        <v>1668</v>
      </c>
      <c r="N67" s="556" t="s">
        <v>3833</v>
      </c>
      <c r="O67" s="559" t="s">
        <v>3834</v>
      </c>
      <c r="P67" s="562" t="s">
        <v>3835</v>
      </c>
      <c r="Q67" s="565" t="s">
        <v>3836</v>
      </c>
      <c r="R67" s="430" t="s">
        <v>1678</v>
      </c>
      <c r="S67" s="568" t="s">
        <v>4</v>
      </c>
      <c r="T67" s="625" t="s">
        <v>3852</v>
      </c>
      <c r="U67" s="625" t="s">
        <v>3853</v>
      </c>
      <c r="V67" s="625" t="s">
        <v>3854</v>
      </c>
      <c r="W67" s="568" t="s">
        <v>5</v>
      </c>
      <c r="X67" s="583" t="s">
        <v>6</v>
      </c>
      <c r="Y67" s="584"/>
      <c r="Z67" s="583" t="s">
        <v>7</v>
      </c>
      <c r="AA67" s="584"/>
      <c r="AB67" s="550" t="s">
        <v>1678</v>
      </c>
      <c r="AC67" s="585" t="s">
        <v>3832</v>
      </c>
      <c r="AD67" s="588" t="s">
        <v>3837</v>
      </c>
      <c r="AE67" s="589"/>
      <c r="AF67" s="589"/>
      <c r="AG67" s="589"/>
      <c r="AH67" s="589"/>
      <c r="AI67" s="589"/>
      <c r="AJ67" s="590"/>
      <c r="AK67" s="591" t="s">
        <v>1678</v>
      </c>
      <c r="AL67" s="574" t="s">
        <v>3842</v>
      </c>
      <c r="AM67" s="571" t="s">
        <v>3838</v>
      </c>
      <c r="AN67" s="572"/>
      <c r="AO67" s="572"/>
      <c r="AP67" s="572"/>
      <c r="AQ67" s="572"/>
      <c r="AR67" s="572"/>
      <c r="AS67" s="573"/>
      <c r="AT67" s="550" t="s">
        <v>1678</v>
      </c>
      <c r="AU67" s="577" t="s">
        <v>3843</v>
      </c>
      <c r="AV67" s="580" t="s">
        <v>3839</v>
      </c>
      <c r="AW67" s="581"/>
      <c r="AX67" s="581"/>
      <c r="AY67" s="581"/>
      <c r="AZ67" s="581"/>
      <c r="BA67" s="581"/>
      <c r="BB67" s="582"/>
      <c r="BC67" s="550" t="s">
        <v>1678</v>
      </c>
      <c r="BD67" s="544" t="s">
        <v>3844</v>
      </c>
      <c r="BE67" s="547" t="s">
        <v>3840</v>
      </c>
      <c r="BF67" s="548"/>
      <c r="BG67" s="548"/>
      <c r="BH67" s="548"/>
      <c r="BI67" s="548"/>
      <c r="BJ67" s="548"/>
      <c r="BK67" s="549"/>
      <c r="BL67" s="550" t="s">
        <v>1678</v>
      </c>
      <c r="BM67" s="551" t="s">
        <v>3845</v>
      </c>
      <c r="BN67" s="553" t="s">
        <v>3841</v>
      </c>
      <c r="BO67" s="554"/>
      <c r="BP67" s="554"/>
      <c r="BQ67" s="554"/>
      <c r="BR67" s="554"/>
      <c r="BS67" s="554"/>
      <c r="BT67" s="555"/>
      <c r="BU67" s="616" t="s">
        <v>1679</v>
      </c>
      <c r="BV67" s="617"/>
      <c r="BW67" s="617"/>
      <c r="BX67" s="617"/>
      <c r="BY67" s="617"/>
      <c r="BZ67" s="617"/>
      <c r="CA67" s="617"/>
      <c r="CB67" s="617"/>
      <c r="CC67" s="618"/>
    </row>
    <row r="68" spans="1:81" ht="16.2" customHeight="1" x14ac:dyDescent="0.3">
      <c r="A68" s="30"/>
      <c r="B68" s="550"/>
      <c r="C68" s="550"/>
      <c r="D68" s="614"/>
      <c r="E68" s="614"/>
      <c r="F68" s="606"/>
      <c r="G68" s="606"/>
      <c r="H68" s="606"/>
      <c r="I68" s="606"/>
      <c r="J68" s="430"/>
      <c r="K68" s="598"/>
      <c r="L68" s="586"/>
      <c r="M68" s="600"/>
      <c r="N68" s="557"/>
      <c r="O68" s="560"/>
      <c r="P68" s="563"/>
      <c r="Q68" s="566"/>
      <c r="R68" s="430"/>
      <c r="S68" s="569"/>
      <c r="T68" s="625"/>
      <c r="U68" s="625"/>
      <c r="V68" s="625"/>
      <c r="W68" s="569"/>
      <c r="X68" s="32" t="s">
        <v>12</v>
      </c>
      <c r="Y68" s="32" t="s">
        <v>13</v>
      </c>
      <c r="Z68" s="32" t="s">
        <v>12</v>
      </c>
      <c r="AA68" s="32" t="s">
        <v>13</v>
      </c>
      <c r="AB68" s="550"/>
      <c r="AC68" s="586"/>
      <c r="AD68" s="592" t="s">
        <v>8</v>
      </c>
      <c r="AE68" s="540" t="s">
        <v>9</v>
      </c>
      <c r="AF68" s="540"/>
      <c r="AG68" s="540"/>
      <c r="AH68" s="540"/>
      <c r="AI68" s="541" t="s">
        <v>1669</v>
      </c>
      <c r="AJ68" s="542" t="s">
        <v>10</v>
      </c>
      <c r="AK68" s="550"/>
      <c r="AL68" s="575"/>
      <c r="AM68" s="538" t="s">
        <v>11</v>
      </c>
      <c r="AN68" s="540" t="s">
        <v>9</v>
      </c>
      <c r="AO68" s="540"/>
      <c r="AP68" s="540"/>
      <c r="AQ68" s="540"/>
      <c r="AR68" s="541" t="s">
        <v>1669</v>
      </c>
      <c r="AS68" s="542" t="s">
        <v>10</v>
      </c>
      <c r="AT68" s="550"/>
      <c r="AU68" s="578"/>
      <c r="AV68" s="538" t="s">
        <v>11</v>
      </c>
      <c r="AW68" s="540" t="s">
        <v>9</v>
      </c>
      <c r="AX68" s="540"/>
      <c r="AY68" s="540"/>
      <c r="AZ68" s="540"/>
      <c r="BA68" s="541" t="s">
        <v>1669</v>
      </c>
      <c r="BB68" s="542" t="s">
        <v>10</v>
      </c>
      <c r="BC68" s="550"/>
      <c r="BD68" s="545"/>
      <c r="BE68" s="538" t="s">
        <v>11</v>
      </c>
      <c r="BF68" s="540" t="s">
        <v>9</v>
      </c>
      <c r="BG68" s="540"/>
      <c r="BH68" s="540"/>
      <c r="BI68" s="540"/>
      <c r="BJ68" s="541" t="s">
        <v>1669</v>
      </c>
      <c r="BK68" s="542" t="s">
        <v>10</v>
      </c>
      <c r="BL68" s="550"/>
      <c r="BM68" s="551"/>
      <c r="BN68" s="592" t="s">
        <v>11</v>
      </c>
      <c r="BO68" s="540" t="s">
        <v>9</v>
      </c>
      <c r="BP68" s="540"/>
      <c r="BQ68" s="540"/>
      <c r="BR68" s="540"/>
      <c r="BS68" s="529" t="s">
        <v>1669</v>
      </c>
      <c r="BT68" s="531" t="s">
        <v>10</v>
      </c>
      <c r="BU68" s="619"/>
      <c r="BV68" s="620"/>
      <c r="BW68" s="620"/>
      <c r="BX68" s="620"/>
      <c r="BY68" s="620"/>
      <c r="BZ68" s="620"/>
      <c r="CA68" s="620"/>
      <c r="CB68" s="620"/>
      <c r="CC68" s="621"/>
    </row>
    <row r="69" spans="1:81" ht="16.2" customHeight="1" x14ac:dyDescent="0.3">
      <c r="A69" s="30"/>
      <c r="B69" s="550"/>
      <c r="C69" s="550"/>
      <c r="D69" s="614"/>
      <c r="E69" s="614"/>
      <c r="F69" s="607"/>
      <c r="G69" s="607"/>
      <c r="H69" s="607"/>
      <c r="I69" s="607"/>
      <c r="J69" s="430"/>
      <c r="K69" s="598"/>
      <c r="L69" s="587"/>
      <c r="M69" s="601"/>
      <c r="N69" s="558"/>
      <c r="O69" s="561"/>
      <c r="P69" s="564"/>
      <c r="Q69" s="567"/>
      <c r="R69" s="430"/>
      <c r="S69" s="570"/>
      <c r="T69" s="625"/>
      <c r="U69" s="625"/>
      <c r="V69" s="625"/>
      <c r="W69" s="570"/>
      <c r="X69" s="33" t="s">
        <v>1676</v>
      </c>
      <c r="Y69" s="33" t="s">
        <v>1676</v>
      </c>
      <c r="Z69" s="33" t="s">
        <v>1676</v>
      </c>
      <c r="AA69" s="33" t="s">
        <v>1676</v>
      </c>
      <c r="AB69" s="550"/>
      <c r="AC69" s="587"/>
      <c r="AD69" s="593"/>
      <c r="AE69" s="7" t="s">
        <v>14</v>
      </c>
      <c r="AF69" s="7" t="s">
        <v>17</v>
      </c>
      <c r="AG69" s="7" t="s">
        <v>15</v>
      </c>
      <c r="AH69" s="7" t="s">
        <v>16</v>
      </c>
      <c r="AI69" s="530"/>
      <c r="AJ69" s="543"/>
      <c r="AK69" s="550"/>
      <c r="AL69" s="576"/>
      <c r="AM69" s="539"/>
      <c r="AN69" s="7" t="s">
        <v>14</v>
      </c>
      <c r="AO69" s="7" t="s">
        <v>17</v>
      </c>
      <c r="AP69" s="7" t="s">
        <v>15</v>
      </c>
      <c r="AQ69" s="7" t="s">
        <v>16</v>
      </c>
      <c r="AR69" s="530"/>
      <c r="AS69" s="543"/>
      <c r="AT69" s="550"/>
      <c r="AU69" s="579"/>
      <c r="AV69" s="539"/>
      <c r="AW69" s="7" t="s">
        <v>14</v>
      </c>
      <c r="AX69" s="7" t="s">
        <v>17</v>
      </c>
      <c r="AY69" s="7" t="s">
        <v>15</v>
      </c>
      <c r="AZ69" s="7" t="s">
        <v>16</v>
      </c>
      <c r="BA69" s="530"/>
      <c r="BB69" s="543"/>
      <c r="BC69" s="550"/>
      <c r="BD69" s="546"/>
      <c r="BE69" s="539"/>
      <c r="BF69" s="7" t="s">
        <v>14</v>
      </c>
      <c r="BG69" s="7" t="s">
        <v>17</v>
      </c>
      <c r="BH69" s="7" t="s">
        <v>15</v>
      </c>
      <c r="BI69" s="7" t="s">
        <v>16</v>
      </c>
      <c r="BJ69" s="530"/>
      <c r="BK69" s="543"/>
      <c r="BL69" s="550"/>
      <c r="BM69" s="552"/>
      <c r="BN69" s="593"/>
      <c r="BO69" s="7" t="s">
        <v>14</v>
      </c>
      <c r="BP69" s="7" t="s">
        <v>17</v>
      </c>
      <c r="BQ69" s="7" t="s">
        <v>15</v>
      </c>
      <c r="BR69" s="7" t="s">
        <v>16</v>
      </c>
      <c r="BS69" s="530"/>
      <c r="BT69" s="532"/>
      <c r="BU69" s="622"/>
      <c r="BV69" s="623"/>
      <c r="BW69" s="623"/>
      <c r="BX69" s="623"/>
      <c r="BY69" s="623"/>
      <c r="BZ69" s="623"/>
      <c r="CA69" s="623"/>
      <c r="CB69" s="623"/>
      <c r="CC69" s="624"/>
    </row>
    <row r="70" spans="1:81" ht="16.2" customHeight="1" thickBot="1" x14ac:dyDescent="0.35">
      <c r="B70" s="2"/>
    </row>
    <row r="71" spans="1:81" s="62" customFormat="1" ht="40.200000000000003" customHeight="1" thickTop="1" x14ac:dyDescent="0.3">
      <c r="A71" s="38"/>
      <c r="B71" s="467" t="s">
        <v>1116</v>
      </c>
      <c r="C71" s="458" t="s">
        <v>1120</v>
      </c>
      <c r="D71" s="608"/>
      <c r="E71" s="611"/>
      <c r="F71" s="611"/>
      <c r="G71" s="611"/>
      <c r="H71" s="611"/>
      <c r="I71" s="611"/>
      <c r="J71" s="485">
        <v>704</v>
      </c>
      <c r="K71" s="488" t="str">
        <f>+Metas!K808</f>
        <v>Proyectos de crecimiento, desarrollo sostenible y negocios verdes ejecutados, priorizados en las subregiones del Departamento.</v>
      </c>
      <c r="L71" s="473"/>
      <c r="M71" s="476">
        <f>SUM(N71:Q71)</f>
        <v>0</v>
      </c>
      <c r="N71" s="479"/>
      <c r="O71" s="482"/>
      <c r="P71" s="520"/>
      <c r="Q71" s="523"/>
      <c r="R71" s="403">
        <f>+$J71</f>
        <v>704</v>
      </c>
      <c r="S71" s="253"/>
      <c r="T71" s="260"/>
      <c r="U71" s="260"/>
      <c r="V71" s="260"/>
      <c r="W71" s="42"/>
      <c r="X71" s="34"/>
      <c r="Y71" s="34"/>
      <c r="Z71" s="34"/>
      <c r="AA71" s="34"/>
      <c r="AB71" s="403">
        <f t="shared" ref="AB71" si="49">+$J71</f>
        <v>704</v>
      </c>
      <c r="AC71" s="526">
        <f t="shared" ref="AC71" si="50">+L71</f>
        <v>0</v>
      </c>
      <c r="AD71" s="54">
        <f t="shared" si="24"/>
        <v>0</v>
      </c>
      <c r="AE71" s="54">
        <f t="shared" si="24"/>
        <v>0</v>
      </c>
      <c r="AF71" s="54">
        <f t="shared" si="24"/>
        <v>0</v>
      </c>
      <c r="AG71" s="54">
        <f t="shared" si="24"/>
        <v>0</v>
      </c>
      <c r="AH71" s="54">
        <f t="shared" si="24"/>
        <v>0</v>
      </c>
      <c r="AI71" s="54">
        <f t="shared" si="24"/>
        <v>0</v>
      </c>
      <c r="AJ71" s="54">
        <f t="shared" si="24"/>
        <v>0</v>
      </c>
      <c r="AK71" s="403">
        <f t="shared" ref="AK71" si="51">+$J71</f>
        <v>704</v>
      </c>
      <c r="AL71" s="455">
        <f>+N71</f>
        <v>0</v>
      </c>
      <c r="AM71" s="48">
        <f t="shared" si="2"/>
        <v>0</v>
      </c>
      <c r="AN71" s="51"/>
      <c r="AO71" s="51"/>
      <c r="AP71" s="51"/>
      <c r="AQ71" s="51"/>
      <c r="AR71" s="51"/>
      <c r="AS71" s="51"/>
      <c r="AT71" s="403">
        <f t="shared" ref="AT71" si="52">+$J71</f>
        <v>704</v>
      </c>
      <c r="AU71" s="446">
        <f>+O71</f>
        <v>0</v>
      </c>
      <c r="AV71" s="48">
        <f t="shared" si="3"/>
        <v>0</v>
      </c>
      <c r="AW71" s="51"/>
      <c r="AX71" s="51"/>
      <c r="AY71" s="51"/>
      <c r="AZ71" s="51"/>
      <c r="BA71" s="51"/>
      <c r="BB71" s="51"/>
      <c r="BC71" s="403">
        <f t="shared" ref="BC71" si="53">+$J71</f>
        <v>704</v>
      </c>
      <c r="BD71" s="449">
        <f>+P71</f>
        <v>0</v>
      </c>
      <c r="BE71" s="48">
        <f t="shared" si="4"/>
        <v>0</v>
      </c>
      <c r="BF71" s="51"/>
      <c r="BG71" s="51"/>
      <c r="BH71" s="51"/>
      <c r="BI71" s="51"/>
      <c r="BJ71" s="51"/>
      <c r="BK71" s="51"/>
      <c r="BL71" s="403">
        <f t="shared" ref="BL71" si="54">+$J71</f>
        <v>704</v>
      </c>
      <c r="BM71" s="452">
        <f>+Q71</f>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8"/>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24"/>
        <v>0</v>
      </c>
      <c r="AE72" s="55">
        <f t="shared" si="24"/>
        <v>0</v>
      </c>
      <c r="AF72" s="55">
        <f t="shared" si="24"/>
        <v>0</v>
      </c>
      <c r="AG72" s="55">
        <f t="shared" si="24"/>
        <v>0</v>
      </c>
      <c r="AH72" s="55">
        <f t="shared" si="24"/>
        <v>0</v>
      </c>
      <c r="AI72" s="55">
        <f t="shared" si="24"/>
        <v>0</v>
      </c>
      <c r="AJ72" s="55">
        <f t="shared" si="2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8"/>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24"/>
        <v>0</v>
      </c>
      <c r="AE73" s="55">
        <f t="shared" si="24"/>
        <v>0</v>
      </c>
      <c r="AF73" s="55">
        <f t="shared" si="24"/>
        <v>0</v>
      </c>
      <c r="AG73" s="55">
        <f t="shared" si="24"/>
        <v>0</v>
      </c>
      <c r="AH73" s="55">
        <f t="shared" si="24"/>
        <v>0</v>
      </c>
      <c r="AI73" s="55">
        <f t="shared" si="24"/>
        <v>0</v>
      </c>
      <c r="AJ73" s="55">
        <f t="shared" si="2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8"/>
      <c r="C74" s="45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24"/>
        <v>0</v>
      </c>
      <c r="AE74" s="56">
        <f t="shared" si="24"/>
        <v>0</v>
      </c>
      <c r="AF74" s="56">
        <f t="shared" si="24"/>
        <v>0</v>
      </c>
      <c r="AG74" s="56">
        <f t="shared" si="24"/>
        <v>0</v>
      </c>
      <c r="AH74" s="56">
        <f t="shared" si="24"/>
        <v>0</v>
      </c>
      <c r="AI74" s="56">
        <f t="shared" si="24"/>
        <v>0</v>
      </c>
      <c r="AJ74" s="56">
        <f t="shared" si="2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8"/>
      <c r="C75" s="459"/>
      <c r="D75" s="608"/>
      <c r="E75" s="611"/>
      <c r="F75" s="611"/>
      <c r="G75" s="611"/>
      <c r="H75" s="611"/>
      <c r="I75" s="611"/>
      <c r="J75" s="485">
        <v>705</v>
      </c>
      <c r="K75" s="488" t="str">
        <f>+Metas!K809</f>
        <v>Ejes viales ambientales creados en las subregiones del Departamento que contribuyan con el desarrollo eco y agroturístico, del Departamento.</v>
      </c>
      <c r="L75" s="473"/>
      <c r="M75" s="476">
        <f>SUM(N75:Q75)</f>
        <v>0</v>
      </c>
      <c r="N75" s="479"/>
      <c r="O75" s="482"/>
      <c r="P75" s="520"/>
      <c r="Q75" s="523"/>
      <c r="R75" s="403">
        <f>+$J75</f>
        <v>705</v>
      </c>
      <c r="S75" s="253"/>
      <c r="T75" s="260"/>
      <c r="U75" s="260"/>
      <c r="V75" s="260"/>
      <c r="W75" s="42"/>
      <c r="X75" s="34"/>
      <c r="Y75" s="34"/>
      <c r="Z75" s="34"/>
      <c r="AA75" s="34"/>
      <c r="AB75" s="403">
        <f t="shared" ref="AB75" si="55">+$J75</f>
        <v>705</v>
      </c>
      <c r="AC75" s="526">
        <f t="shared" ref="AC75" si="56">+L75</f>
        <v>0</v>
      </c>
      <c r="AD75" s="54">
        <f t="shared" si="24"/>
        <v>0</v>
      </c>
      <c r="AE75" s="54">
        <f t="shared" si="24"/>
        <v>0</v>
      </c>
      <c r="AF75" s="54">
        <f t="shared" si="24"/>
        <v>0</v>
      </c>
      <c r="AG75" s="54">
        <f t="shared" si="24"/>
        <v>0</v>
      </c>
      <c r="AH75" s="54">
        <f t="shared" si="24"/>
        <v>0</v>
      </c>
      <c r="AI75" s="54">
        <f t="shared" si="24"/>
        <v>0</v>
      </c>
      <c r="AJ75" s="54">
        <f t="shared" si="24"/>
        <v>0</v>
      </c>
      <c r="AK75" s="403">
        <f t="shared" ref="AK75" si="57">+$J75</f>
        <v>705</v>
      </c>
      <c r="AL75" s="455">
        <f>+N75</f>
        <v>0</v>
      </c>
      <c r="AM75" s="48">
        <f t="shared" si="2"/>
        <v>0</v>
      </c>
      <c r="AN75" s="51"/>
      <c r="AO75" s="51"/>
      <c r="AP75" s="51"/>
      <c r="AQ75" s="51"/>
      <c r="AR75" s="51"/>
      <c r="AS75" s="51"/>
      <c r="AT75" s="403">
        <f t="shared" ref="AT75" si="58">+$J75</f>
        <v>705</v>
      </c>
      <c r="AU75" s="446">
        <f>+O75</f>
        <v>0</v>
      </c>
      <c r="AV75" s="48">
        <f t="shared" si="3"/>
        <v>0</v>
      </c>
      <c r="AW75" s="51"/>
      <c r="AX75" s="51"/>
      <c r="AY75" s="51"/>
      <c r="AZ75" s="51"/>
      <c r="BA75" s="51"/>
      <c r="BB75" s="51"/>
      <c r="BC75" s="403">
        <f t="shared" ref="BC75" si="59">+$J75</f>
        <v>705</v>
      </c>
      <c r="BD75" s="449">
        <f>+P75</f>
        <v>0</v>
      </c>
      <c r="BE75" s="48">
        <f t="shared" si="4"/>
        <v>0</v>
      </c>
      <c r="BF75" s="51"/>
      <c r="BG75" s="51"/>
      <c r="BH75" s="51"/>
      <c r="BI75" s="51"/>
      <c r="BJ75" s="51"/>
      <c r="BK75" s="51"/>
      <c r="BL75" s="403">
        <f t="shared" ref="BL75" si="60">+$J75</f>
        <v>705</v>
      </c>
      <c r="BM75" s="452">
        <f>+Q75</f>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8"/>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24"/>
        <v>0</v>
      </c>
      <c r="AE76" s="55">
        <f t="shared" si="24"/>
        <v>0</v>
      </c>
      <c r="AF76" s="55">
        <f t="shared" si="24"/>
        <v>0</v>
      </c>
      <c r="AG76" s="55">
        <f t="shared" si="24"/>
        <v>0</v>
      </c>
      <c r="AH76" s="55">
        <f t="shared" si="24"/>
        <v>0</v>
      </c>
      <c r="AI76" s="55">
        <f t="shared" si="24"/>
        <v>0</v>
      </c>
      <c r="AJ76" s="55">
        <f t="shared" si="24"/>
        <v>0</v>
      </c>
      <c r="AK76" s="404"/>
      <c r="AL76" s="456"/>
      <c r="AM76" s="49">
        <f t="shared" si="2"/>
        <v>0</v>
      </c>
      <c r="AN76" s="52"/>
      <c r="AO76" s="52"/>
      <c r="AP76" s="52"/>
      <c r="AQ76" s="52"/>
      <c r="AR76" s="52"/>
      <c r="AS76" s="52"/>
      <c r="AT76" s="404"/>
      <c r="AU76" s="447"/>
      <c r="AV76" s="49">
        <f t="shared" si="3"/>
        <v>0</v>
      </c>
      <c r="AW76" s="52"/>
      <c r="AX76" s="52"/>
      <c r="AY76" s="52"/>
      <c r="AZ76" s="52"/>
      <c r="BA76" s="52"/>
      <c r="BB76" s="52"/>
      <c r="BC76" s="404"/>
      <c r="BD76" s="450"/>
      <c r="BE76" s="49">
        <f t="shared" si="4"/>
        <v>0</v>
      </c>
      <c r="BF76" s="52"/>
      <c r="BG76" s="52"/>
      <c r="BH76" s="52"/>
      <c r="BI76" s="52"/>
      <c r="BJ76" s="52"/>
      <c r="BK76" s="52"/>
      <c r="BL76" s="404"/>
      <c r="BM76" s="453"/>
      <c r="BN76" s="49">
        <f t="shared" si="5"/>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8"/>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24"/>
        <v>0</v>
      </c>
      <c r="AE77" s="55">
        <f t="shared" si="24"/>
        <v>0</v>
      </c>
      <c r="AF77" s="55">
        <f t="shared" si="24"/>
        <v>0</v>
      </c>
      <c r="AG77" s="55">
        <f t="shared" si="24"/>
        <v>0</v>
      </c>
      <c r="AH77" s="55">
        <f t="shared" si="24"/>
        <v>0</v>
      </c>
      <c r="AI77" s="55">
        <f t="shared" si="24"/>
        <v>0</v>
      </c>
      <c r="AJ77" s="55">
        <f t="shared" si="24"/>
        <v>0</v>
      </c>
      <c r="AK77" s="404"/>
      <c r="AL77" s="456"/>
      <c r="AM77" s="49">
        <f t="shared" si="2"/>
        <v>0</v>
      </c>
      <c r="AN77" s="52"/>
      <c r="AO77" s="52"/>
      <c r="AP77" s="52"/>
      <c r="AQ77" s="52"/>
      <c r="AR77" s="52"/>
      <c r="AS77" s="52"/>
      <c r="AT77" s="404"/>
      <c r="AU77" s="447"/>
      <c r="AV77" s="49">
        <f t="shared" si="3"/>
        <v>0</v>
      </c>
      <c r="AW77" s="52"/>
      <c r="AX77" s="52"/>
      <c r="AY77" s="52"/>
      <c r="AZ77" s="52"/>
      <c r="BA77" s="52"/>
      <c r="BB77" s="52"/>
      <c r="BC77" s="404"/>
      <c r="BD77" s="450"/>
      <c r="BE77" s="49">
        <f t="shared" si="4"/>
        <v>0</v>
      </c>
      <c r="BF77" s="52"/>
      <c r="BG77" s="52"/>
      <c r="BH77" s="52"/>
      <c r="BI77" s="52"/>
      <c r="BJ77" s="52"/>
      <c r="BK77" s="52"/>
      <c r="BL77" s="404"/>
      <c r="BM77" s="453"/>
      <c r="BN77" s="49">
        <f t="shared" si="5"/>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8"/>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24"/>
        <v>0</v>
      </c>
      <c r="AE78" s="56">
        <f t="shared" si="24"/>
        <v>0</v>
      </c>
      <c r="AF78" s="56">
        <f t="shared" si="24"/>
        <v>0</v>
      </c>
      <c r="AG78" s="56">
        <f t="shared" si="24"/>
        <v>0</v>
      </c>
      <c r="AH78" s="56">
        <f t="shared" si="24"/>
        <v>0</v>
      </c>
      <c r="AI78" s="56">
        <f t="shared" si="24"/>
        <v>0</v>
      </c>
      <c r="AJ78" s="56">
        <f t="shared" si="24"/>
        <v>0</v>
      </c>
      <c r="AK78" s="405"/>
      <c r="AL78" s="457"/>
      <c r="AM78" s="50">
        <f t="shared" si="2"/>
        <v>0</v>
      </c>
      <c r="AN78" s="53"/>
      <c r="AO78" s="53"/>
      <c r="AP78" s="53"/>
      <c r="AQ78" s="53"/>
      <c r="AR78" s="53"/>
      <c r="AS78" s="53"/>
      <c r="AT78" s="405"/>
      <c r="AU78" s="448"/>
      <c r="AV78" s="50">
        <f t="shared" si="3"/>
        <v>0</v>
      </c>
      <c r="AW78" s="53"/>
      <c r="AX78" s="53"/>
      <c r="AY78" s="53"/>
      <c r="AZ78" s="53"/>
      <c r="BA78" s="53"/>
      <c r="BB78" s="53"/>
      <c r="BC78" s="405"/>
      <c r="BD78" s="451"/>
      <c r="BE78" s="50">
        <f t="shared" si="4"/>
        <v>0</v>
      </c>
      <c r="BF78" s="53"/>
      <c r="BG78" s="53"/>
      <c r="BH78" s="53"/>
      <c r="BI78" s="53"/>
      <c r="BJ78" s="53"/>
      <c r="BK78" s="53"/>
      <c r="BL78" s="405"/>
      <c r="BM78" s="454"/>
      <c r="BN78" s="50">
        <f t="shared" si="5"/>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8"/>
      <c r="C79" s="459"/>
      <c r="D79" s="608"/>
      <c r="E79" s="611"/>
      <c r="F79" s="611"/>
      <c r="G79" s="611"/>
      <c r="H79" s="611"/>
      <c r="I79" s="611"/>
      <c r="J79" s="485">
        <v>706</v>
      </c>
      <c r="K79" s="488" t="str">
        <f>+Metas!K810</f>
        <v>Estrategias desarrolladas para reducir y minimizar el impacto ambiental de los residuos sólidos y otros generados en el Departamento.</v>
      </c>
      <c r="L79" s="473"/>
      <c r="M79" s="476">
        <f t="shared" ref="M79:M109" si="61">SUM(N79:Q79)</f>
        <v>0</v>
      </c>
      <c r="N79" s="479"/>
      <c r="O79" s="482"/>
      <c r="P79" s="520"/>
      <c r="Q79" s="523"/>
      <c r="R79" s="403">
        <f>+$J79</f>
        <v>706</v>
      </c>
      <c r="S79" s="253"/>
      <c r="T79" s="260"/>
      <c r="U79" s="260"/>
      <c r="V79" s="260"/>
      <c r="W79" s="42"/>
      <c r="X79" s="34"/>
      <c r="Y79" s="34"/>
      <c r="Z79" s="34"/>
      <c r="AA79" s="34"/>
      <c r="AB79" s="403">
        <f t="shared" ref="AB79" si="62">+$J79</f>
        <v>706</v>
      </c>
      <c r="AC79" s="526">
        <f t="shared" ref="AC79" si="63">+L79</f>
        <v>0</v>
      </c>
      <c r="AD79" s="54">
        <f t="shared" si="24"/>
        <v>0</v>
      </c>
      <c r="AE79" s="54">
        <f t="shared" si="24"/>
        <v>0</v>
      </c>
      <c r="AF79" s="54">
        <f t="shared" si="24"/>
        <v>0</v>
      </c>
      <c r="AG79" s="54">
        <f t="shared" si="24"/>
        <v>0</v>
      </c>
      <c r="AH79" s="54">
        <f t="shared" si="24"/>
        <v>0</v>
      </c>
      <c r="AI79" s="54">
        <f t="shared" si="24"/>
        <v>0</v>
      </c>
      <c r="AJ79" s="54">
        <f t="shared" si="24"/>
        <v>0</v>
      </c>
      <c r="AK79" s="403">
        <f t="shared" ref="AK79" si="64">+$J79</f>
        <v>706</v>
      </c>
      <c r="AL79" s="455">
        <f t="shared" ref="AL79:AL109" si="65">+N79</f>
        <v>0</v>
      </c>
      <c r="AM79" s="48">
        <f t="shared" si="2"/>
        <v>0</v>
      </c>
      <c r="AN79" s="51"/>
      <c r="AO79" s="51"/>
      <c r="AP79" s="51"/>
      <c r="AQ79" s="51"/>
      <c r="AR79" s="51"/>
      <c r="AS79" s="51"/>
      <c r="AT79" s="403">
        <f t="shared" ref="AT79" si="66">+$J79</f>
        <v>706</v>
      </c>
      <c r="AU79" s="446">
        <f t="shared" ref="AU79:AU109" si="67">+O79</f>
        <v>0</v>
      </c>
      <c r="AV79" s="48">
        <f t="shared" si="3"/>
        <v>0</v>
      </c>
      <c r="AW79" s="51"/>
      <c r="AX79" s="51"/>
      <c r="AY79" s="51"/>
      <c r="AZ79" s="51"/>
      <c r="BA79" s="51"/>
      <c r="BB79" s="51"/>
      <c r="BC79" s="403">
        <f t="shared" ref="BC79" si="68">+$J79</f>
        <v>706</v>
      </c>
      <c r="BD79" s="449">
        <f t="shared" ref="BD79:BD109" si="69">+P79</f>
        <v>0</v>
      </c>
      <c r="BE79" s="48">
        <f t="shared" si="4"/>
        <v>0</v>
      </c>
      <c r="BF79" s="51"/>
      <c r="BG79" s="51"/>
      <c r="BH79" s="51"/>
      <c r="BI79" s="51"/>
      <c r="BJ79" s="51"/>
      <c r="BK79" s="51"/>
      <c r="BL79" s="403">
        <f t="shared" ref="BL79" si="70">+$J79</f>
        <v>706</v>
      </c>
      <c r="BM79" s="452">
        <f t="shared" ref="BM79:BM109" si="71">+Q79</f>
        <v>0</v>
      </c>
      <c r="BN79" s="48">
        <f t="shared" si="5"/>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8"/>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24"/>
        <v>0</v>
      </c>
      <c r="AE80" s="55">
        <f t="shared" si="24"/>
        <v>0</v>
      </c>
      <c r="AF80" s="55">
        <f t="shared" si="24"/>
        <v>0</v>
      </c>
      <c r="AG80" s="55">
        <f t="shared" si="24"/>
        <v>0</v>
      </c>
      <c r="AH80" s="55">
        <f t="shared" si="24"/>
        <v>0</v>
      </c>
      <c r="AI80" s="55">
        <f t="shared" si="24"/>
        <v>0</v>
      </c>
      <c r="AJ80" s="55">
        <f t="shared" si="24"/>
        <v>0</v>
      </c>
      <c r="AK80" s="404"/>
      <c r="AL80" s="456"/>
      <c r="AM80" s="49">
        <f t="shared" si="2"/>
        <v>0</v>
      </c>
      <c r="AN80" s="52"/>
      <c r="AO80" s="52"/>
      <c r="AP80" s="52"/>
      <c r="AQ80" s="52"/>
      <c r="AR80" s="52"/>
      <c r="AS80" s="52"/>
      <c r="AT80" s="404"/>
      <c r="AU80" s="447"/>
      <c r="AV80" s="49">
        <f t="shared" si="3"/>
        <v>0</v>
      </c>
      <c r="AW80" s="52"/>
      <c r="AX80" s="52"/>
      <c r="AY80" s="52"/>
      <c r="AZ80" s="52"/>
      <c r="BA80" s="52"/>
      <c r="BB80" s="52"/>
      <c r="BC80" s="404"/>
      <c r="BD80" s="450"/>
      <c r="BE80" s="49">
        <f t="shared" si="4"/>
        <v>0</v>
      </c>
      <c r="BF80" s="52"/>
      <c r="BG80" s="52"/>
      <c r="BH80" s="52"/>
      <c r="BI80" s="52"/>
      <c r="BJ80" s="52"/>
      <c r="BK80" s="52"/>
      <c r="BL80" s="404"/>
      <c r="BM80" s="453"/>
      <c r="BN80" s="49">
        <f t="shared" si="5"/>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8"/>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24"/>
        <v>0</v>
      </c>
      <c r="AE81" s="55">
        <f t="shared" si="24"/>
        <v>0</v>
      </c>
      <c r="AF81" s="55">
        <f t="shared" si="24"/>
        <v>0</v>
      </c>
      <c r="AG81" s="55">
        <f t="shared" si="24"/>
        <v>0</v>
      </c>
      <c r="AH81" s="55">
        <f t="shared" si="24"/>
        <v>0</v>
      </c>
      <c r="AI81" s="55">
        <f t="shared" si="24"/>
        <v>0</v>
      </c>
      <c r="AJ81" s="55">
        <f t="shared" si="24"/>
        <v>0</v>
      </c>
      <c r="AK81" s="404"/>
      <c r="AL81" s="456"/>
      <c r="AM81" s="49">
        <f t="shared" si="2"/>
        <v>0</v>
      </c>
      <c r="AN81" s="52"/>
      <c r="AO81" s="52"/>
      <c r="AP81" s="52"/>
      <c r="AQ81" s="52"/>
      <c r="AR81" s="52"/>
      <c r="AS81" s="52"/>
      <c r="AT81" s="404"/>
      <c r="AU81" s="447"/>
      <c r="AV81" s="49">
        <f t="shared" si="3"/>
        <v>0</v>
      </c>
      <c r="AW81" s="52"/>
      <c r="AX81" s="52"/>
      <c r="AY81" s="52"/>
      <c r="AZ81" s="52"/>
      <c r="BA81" s="52"/>
      <c r="BB81" s="52"/>
      <c r="BC81" s="404"/>
      <c r="BD81" s="450"/>
      <c r="BE81" s="49">
        <f t="shared" si="4"/>
        <v>0</v>
      </c>
      <c r="BF81" s="52"/>
      <c r="BG81" s="52"/>
      <c r="BH81" s="52"/>
      <c r="BI81" s="52"/>
      <c r="BJ81" s="52"/>
      <c r="BK81" s="52"/>
      <c r="BL81" s="404"/>
      <c r="BM81" s="453"/>
      <c r="BN81" s="49">
        <f t="shared" si="5"/>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8"/>
      <c r="C82" s="459"/>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24"/>
        <v>0</v>
      </c>
      <c r="AE82" s="56">
        <f t="shared" si="24"/>
        <v>0</v>
      </c>
      <c r="AF82" s="56">
        <f t="shared" si="24"/>
        <v>0</v>
      </c>
      <c r="AG82" s="56">
        <f t="shared" si="24"/>
        <v>0</v>
      </c>
      <c r="AH82" s="56">
        <f t="shared" si="24"/>
        <v>0</v>
      </c>
      <c r="AI82" s="56">
        <f t="shared" si="24"/>
        <v>0</v>
      </c>
      <c r="AJ82" s="56">
        <f t="shared" si="24"/>
        <v>0</v>
      </c>
      <c r="AK82" s="405"/>
      <c r="AL82" s="457"/>
      <c r="AM82" s="50">
        <f t="shared" si="2"/>
        <v>0</v>
      </c>
      <c r="AN82" s="53"/>
      <c r="AO82" s="53"/>
      <c r="AP82" s="53"/>
      <c r="AQ82" s="53"/>
      <c r="AR82" s="53"/>
      <c r="AS82" s="53"/>
      <c r="AT82" s="405"/>
      <c r="AU82" s="448"/>
      <c r="AV82" s="50">
        <f t="shared" si="3"/>
        <v>0</v>
      </c>
      <c r="AW82" s="53"/>
      <c r="AX82" s="53"/>
      <c r="AY82" s="53"/>
      <c r="AZ82" s="53"/>
      <c r="BA82" s="53"/>
      <c r="BB82" s="53"/>
      <c r="BC82" s="405"/>
      <c r="BD82" s="451"/>
      <c r="BE82" s="50">
        <f t="shared" si="4"/>
        <v>0</v>
      </c>
      <c r="BF82" s="53"/>
      <c r="BG82" s="53"/>
      <c r="BH82" s="53"/>
      <c r="BI82" s="53"/>
      <c r="BJ82" s="53"/>
      <c r="BK82" s="53"/>
      <c r="BL82" s="405"/>
      <c r="BM82" s="454"/>
      <c r="BN82" s="50">
        <f t="shared" si="5"/>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8"/>
      <c r="C83" s="459"/>
      <c r="D83" s="608"/>
      <c r="E83" s="611"/>
      <c r="F83" s="611"/>
      <c r="G83" s="611"/>
      <c r="H83" s="611"/>
      <c r="I83" s="611"/>
      <c r="J83" s="485">
        <v>707</v>
      </c>
      <c r="K83" s="488" t="str">
        <f>+Metas!K811</f>
        <v>Modelo tecnológico diseñado como herramienta de información y difusión de las condiciones del aire como medida preventiva a la afluencia de personas en determinados espacios del territorio de Cúcuta y su área metropolitana.</v>
      </c>
      <c r="L83" s="473"/>
      <c r="M83" s="476">
        <f t="shared" si="61"/>
        <v>0</v>
      </c>
      <c r="N83" s="479"/>
      <c r="O83" s="482"/>
      <c r="P83" s="520"/>
      <c r="Q83" s="523"/>
      <c r="R83" s="403">
        <f>+$J83</f>
        <v>707</v>
      </c>
      <c r="S83" s="253"/>
      <c r="T83" s="260"/>
      <c r="U83" s="260"/>
      <c r="V83" s="260"/>
      <c r="W83" s="42"/>
      <c r="X83" s="34"/>
      <c r="Y83" s="34"/>
      <c r="Z83" s="34"/>
      <c r="AA83" s="34"/>
      <c r="AB83" s="403">
        <f t="shared" ref="AB83" si="72">+$J83</f>
        <v>707</v>
      </c>
      <c r="AC83" s="526">
        <f t="shared" ref="AC83" si="73">+L83</f>
        <v>0</v>
      </c>
      <c r="AD83" s="54">
        <f t="shared" si="24"/>
        <v>0</v>
      </c>
      <c r="AE83" s="54">
        <f t="shared" si="24"/>
        <v>0</v>
      </c>
      <c r="AF83" s="54">
        <f t="shared" si="24"/>
        <v>0</v>
      </c>
      <c r="AG83" s="54">
        <f t="shared" si="24"/>
        <v>0</v>
      </c>
      <c r="AH83" s="54">
        <f t="shared" si="24"/>
        <v>0</v>
      </c>
      <c r="AI83" s="54">
        <f t="shared" si="24"/>
        <v>0</v>
      </c>
      <c r="AJ83" s="54">
        <f t="shared" si="24"/>
        <v>0</v>
      </c>
      <c r="AK83" s="403">
        <f t="shared" ref="AK83" si="74">+$J83</f>
        <v>707</v>
      </c>
      <c r="AL83" s="455">
        <f t="shared" si="65"/>
        <v>0</v>
      </c>
      <c r="AM83" s="48">
        <f t="shared" si="2"/>
        <v>0</v>
      </c>
      <c r="AN83" s="51"/>
      <c r="AO83" s="51"/>
      <c r="AP83" s="51"/>
      <c r="AQ83" s="51"/>
      <c r="AR83" s="51"/>
      <c r="AS83" s="51"/>
      <c r="AT83" s="403">
        <f t="shared" ref="AT83" si="75">+$J83</f>
        <v>707</v>
      </c>
      <c r="AU83" s="446">
        <f t="shared" si="67"/>
        <v>0</v>
      </c>
      <c r="AV83" s="48">
        <f t="shared" si="3"/>
        <v>0</v>
      </c>
      <c r="AW83" s="51"/>
      <c r="AX83" s="51"/>
      <c r="AY83" s="51"/>
      <c r="AZ83" s="51"/>
      <c r="BA83" s="51"/>
      <c r="BB83" s="51"/>
      <c r="BC83" s="403">
        <f t="shared" ref="BC83" si="76">+$J83</f>
        <v>707</v>
      </c>
      <c r="BD83" s="449">
        <f t="shared" si="69"/>
        <v>0</v>
      </c>
      <c r="BE83" s="48">
        <f t="shared" si="4"/>
        <v>0</v>
      </c>
      <c r="BF83" s="51"/>
      <c r="BG83" s="51"/>
      <c r="BH83" s="51"/>
      <c r="BI83" s="51"/>
      <c r="BJ83" s="51"/>
      <c r="BK83" s="51"/>
      <c r="BL83" s="403">
        <f t="shared" ref="BL83" si="77">+$J83</f>
        <v>707</v>
      </c>
      <c r="BM83" s="452">
        <f t="shared" si="71"/>
        <v>0</v>
      </c>
      <c r="BN83" s="48">
        <f t="shared" si="5"/>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8"/>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24"/>
        <v>0</v>
      </c>
      <c r="AE84" s="55">
        <f t="shared" si="24"/>
        <v>0</v>
      </c>
      <c r="AF84" s="55">
        <f t="shared" si="24"/>
        <v>0</v>
      </c>
      <c r="AG84" s="55">
        <f t="shared" si="24"/>
        <v>0</v>
      </c>
      <c r="AH84" s="55">
        <f t="shared" si="24"/>
        <v>0</v>
      </c>
      <c r="AI84" s="55">
        <f t="shared" si="24"/>
        <v>0</v>
      </c>
      <c r="AJ84" s="55">
        <f t="shared" si="24"/>
        <v>0</v>
      </c>
      <c r="AK84" s="404"/>
      <c r="AL84" s="456"/>
      <c r="AM84" s="49">
        <f t="shared" si="2"/>
        <v>0</v>
      </c>
      <c r="AN84" s="52"/>
      <c r="AO84" s="52"/>
      <c r="AP84" s="52"/>
      <c r="AQ84" s="52"/>
      <c r="AR84" s="52"/>
      <c r="AS84" s="52"/>
      <c r="AT84" s="404"/>
      <c r="AU84" s="447"/>
      <c r="AV84" s="49">
        <f t="shared" si="3"/>
        <v>0</v>
      </c>
      <c r="AW84" s="52"/>
      <c r="AX84" s="52"/>
      <c r="AY84" s="52"/>
      <c r="AZ84" s="52"/>
      <c r="BA84" s="52"/>
      <c r="BB84" s="52"/>
      <c r="BC84" s="404"/>
      <c r="BD84" s="450"/>
      <c r="BE84" s="49">
        <f t="shared" si="4"/>
        <v>0</v>
      </c>
      <c r="BF84" s="52"/>
      <c r="BG84" s="52"/>
      <c r="BH84" s="52"/>
      <c r="BI84" s="52"/>
      <c r="BJ84" s="52"/>
      <c r="BK84" s="52"/>
      <c r="BL84" s="404"/>
      <c r="BM84" s="453"/>
      <c r="BN84" s="49">
        <f t="shared" si="5"/>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8"/>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24"/>
        <v>0</v>
      </c>
      <c r="AE85" s="55">
        <f t="shared" si="24"/>
        <v>0</v>
      </c>
      <c r="AF85" s="55">
        <f t="shared" si="24"/>
        <v>0</v>
      </c>
      <c r="AG85" s="55">
        <f t="shared" si="24"/>
        <v>0</v>
      </c>
      <c r="AH85" s="55">
        <f t="shared" si="24"/>
        <v>0</v>
      </c>
      <c r="AI85" s="55">
        <f t="shared" si="24"/>
        <v>0</v>
      </c>
      <c r="AJ85" s="55">
        <f t="shared" si="24"/>
        <v>0</v>
      </c>
      <c r="AK85" s="404"/>
      <c r="AL85" s="456"/>
      <c r="AM85" s="49">
        <f t="shared" si="2"/>
        <v>0</v>
      </c>
      <c r="AN85" s="52"/>
      <c r="AO85" s="52"/>
      <c r="AP85" s="52"/>
      <c r="AQ85" s="52"/>
      <c r="AR85" s="52"/>
      <c r="AS85" s="52"/>
      <c r="AT85" s="404"/>
      <c r="AU85" s="447"/>
      <c r="AV85" s="49">
        <f t="shared" si="3"/>
        <v>0</v>
      </c>
      <c r="AW85" s="52"/>
      <c r="AX85" s="52"/>
      <c r="AY85" s="52"/>
      <c r="AZ85" s="52"/>
      <c r="BA85" s="52"/>
      <c r="BB85" s="52"/>
      <c r="BC85" s="404"/>
      <c r="BD85" s="450"/>
      <c r="BE85" s="49">
        <f t="shared" si="4"/>
        <v>0</v>
      </c>
      <c r="BF85" s="52"/>
      <c r="BG85" s="52"/>
      <c r="BH85" s="52"/>
      <c r="BI85" s="52"/>
      <c r="BJ85" s="52"/>
      <c r="BK85" s="52"/>
      <c r="BL85" s="404"/>
      <c r="BM85" s="453"/>
      <c r="BN85" s="49">
        <f t="shared" si="5"/>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8"/>
      <c r="C86" s="459"/>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24"/>
        <v>0</v>
      </c>
      <c r="AE86" s="56">
        <f t="shared" si="24"/>
        <v>0</v>
      </c>
      <c r="AF86" s="56">
        <f t="shared" si="24"/>
        <v>0</v>
      </c>
      <c r="AG86" s="56">
        <f t="shared" si="24"/>
        <v>0</v>
      </c>
      <c r="AH86" s="56">
        <f t="shared" si="24"/>
        <v>0</v>
      </c>
      <c r="AI86" s="56">
        <f t="shared" si="24"/>
        <v>0</v>
      </c>
      <c r="AJ86" s="56">
        <f t="shared" si="24"/>
        <v>0</v>
      </c>
      <c r="AK86" s="405"/>
      <c r="AL86" s="457"/>
      <c r="AM86" s="50">
        <f t="shared" si="2"/>
        <v>0</v>
      </c>
      <c r="AN86" s="53"/>
      <c r="AO86" s="53"/>
      <c r="AP86" s="53"/>
      <c r="AQ86" s="53"/>
      <c r="AR86" s="53"/>
      <c r="AS86" s="53"/>
      <c r="AT86" s="405"/>
      <c r="AU86" s="448"/>
      <c r="AV86" s="50">
        <f t="shared" si="3"/>
        <v>0</v>
      </c>
      <c r="AW86" s="53"/>
      <c r="AX86" s="53"/>
      <c r="AY86" s="53"/>
      <c r="AZ86" s="53"/>
      <c r="BA86" s="53"/>
      <c r="BB86" s="53"/>
      <c r="BC86" s="405"/>
      <c r="BD86" s="451"/>
      <c r="BE86" s="50">
        <f t="shared" si="4"/>
        <v>0</v>
      </c>
      <c r="BF86" s="53"/>
      <c r="BG86" s="53"/>
      <c r="BH86" s="53"/>
      <c r="BI86" s="53"/>
      <c r="BJ86" s="53"/>
      <c r="BK86" s="53"/>
      <c r="BL86" s="405"/>
      <c r="BM86" s="454"/>
      <c r="BN86" s="50">
        <f t="shared" si="5"/>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8"/>
      <c r="C87" s="459"/>
      <c r="D87" s="608"/>
      <c r="E87" s="611"/>
      <c r="F87" s="611"/>
      <c r="G87" s="611"/>
      <c r="H87" s="611"/>
      <c r="I87" s="611"/>
      <c r="J87" s="485">
        <v>708</v>
      </c>
      <c r="K87" s="488" t="str">
        <f>+Metas!K812</f>
        <v>Capacitaciones desarrolladas para orientar y apoyar la implementación de la norma ISO 14001 en 5 sectores productivos representativos del Departamento.</v>
      </c>
      <c r="L87" s="473"/>
      <c r="M87" s="476">
        <f t="shared" si="61"/>
        <v>0</v>
      </c>
      <c r="N87" s="479"/>
      <c r="O87" s="482"/>
      <c r="P87" s="520"/>
      <c r="Q87" s="523"/>
      <c r="R87" s="403">
        <f>+$J87</f>
        <v>708</v>
      </c>
      <c r="S87" s="253"/>
      <c r="T87" s="260"/>
      <c r="U87" s="260"/>
      <c r="V87" s="260"/>
      <c r="W87" s="42"/>
      <c r="X87" s="34"/>
      <c r="Y87" s="34"/>
      <c r="Z87" s="34"/>
      <c r="AA87" s="34"/>
      <c r="AB87" s="403">
        <f t="shared" ref="AB87" si="78">+$J87</f>
        <v>708</v>
      </c>
      <c r="AC87" s="526">
        <f t="shared" ref="AC87" si="79">+L87</f>
        <v>0</v>
      </c>
      <c r="AD87" s="54">
        <f t="shared" si="24"/>
        <v>0</v>
      </c>
      <c r="AE87" s="54">
        <f t="shared" si="24"/>
        <v>0</v>
      </c>
      <c r="AF87" s="54">
        <f t="shared" si="24"/>
        <v>0</v>
      </c>
      <c r="AG87" s="54">
        <f t="shared" si="24"/>
        <v>0</v>
      </c>
      <c r="AH87" s="54">
        <f t="shared" si="24"/>
        <v>0</v>
      </c>
      <c r="AI87" s="54">
        <f t="shared" si="24"/>
        <v>0</v>
      </c>
      <c r="AJ87" s="54">
        <f t="shared" si="24"/>
        <v>0</v>
      </c>
      <c r="AK87" s="403">
        <f t="shared" ref="AK87" si="80">+$J87</f>
        <v>708</v>
      </c>
      <c r="AL87" s="455">
        <f t="shared" si="65"/>
        <v>0</v>
      </c>
      <c r="AM87" s="48">
        <f t="shared" si="2"/>
        <v>0</v>
      </c>
      <c r="AN87" s="51"/>
      <c r="AO87" s="51"/>
      <c r="AP87" s="51"/>
      <c r="AQ87" s="51"/>
      <c r="AR87" s="51"/>
      <c r="AS87" s="51"/>
      <c r="AT87" s="403">
        <f t="shared" ref="AT87" si="81">+$J87</f>
        <v>708</v>
      </c>
      <c r="AU87" s="446">
        <f t="shared" si="67"/>
        <v>0</v>
      </c>
      <c r="AV87" s="48">
        <f t="shared" si="3"/>
        <v>0</v>
      </c>
      <c r="AW87" s="51"/>
      <c r="AX87" s="51"/>
      <c r="AY87" s="51"/>
      <c r="AZ87" s="51"/>
      <c r="BA87" s="51"/>
      <c r="BB87" s="51"/>
      <c r="BC87" s="403">
        <f t="shared" ref="BC87" si="82">+$J87</f>
        <v>708</v>
      </c>
      <c r="BD87" s="449">
        <f t="shared" si="69"/>
        <v>0</v>
      </c>
      <c r="BE87" s="48">
        <f t="shared" si="4"/>
        <v>0</v>
      </c>
      <c r="BF87" s="51"/>
      <c r="BG87" s="51"/>
      <c r="BH87" s="51"/>
      <c r="BI87" s="51"/>
      <c r="BJ87" s="51"/>
      <c r="BK87" s="51"/>
      <c r="BL87" s="403">
        <f t="shared" ref="BL87" si="83">+$J87</f>
        <v>708</v>
      </c>
      <c r="BM87" s="452">
        <f t="shared" si="71"/>
        <v>0</v>
      </c>
      <c r="BN87" s="48">
        <f t="shared" si="5"/>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8"/>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24"/>
        <v>0</v>
      </c>
      <c r="AE88" s="55">
        <f t="shared" si="24"/>
        <v>0</v>
      </c>
      <c r="AF88" s="55">
        <f t="shared" si="24"/>
        <v>0</v>
      </c>
      <c r="AG88" s="55">
        <f t="shared" ref="AG88:AJ150" si="84">+AP88+AY88+BH88+BQ88</f>
        <v>0</v>
      </c>
      <c r="AH88" s="55">
        <f t="shared" si="84"/>
        <v>0</v>
      </c>
      <c r="AI88" s="55">
        <f t="shared" si="84"/>
        <v>0</v>
      </c>
      <c r="AJ88" s="55">
        <f t="shared" si="84"/>
        <v>0</v>
      </c>
      <c r="AK88" s="404"/>
      <c r="AL88" s="456"/>
      <c r="AM88" s="49">
        <f t="shared" si="2"/>
        <v>0</v>
      </c>
      <c r="AN88" s="52"/>
      <c r="AO88" s="52"/>
      <c r="AP88" s="52"/>
      <c r="AQ88" s="52"/>
      <c r="AR88" s="52"/>
      <c r="AS88" s="52"/>
      <c r="AT88" s="404"/>
      <c r="AU88" s="447"/>
      <c r="AV88" s="49">
        <f t="shared" si="3"/>
        <v>0</v>
      </c>
      <c r="AW88" s="52"/>
      <c r="AX88" s="52"/>
      <c r="AY88" s="52"/>
      <c r="AZ88" s="52"/>
      <c r="BA88" s="52"/>
      <c r="BB88" s="52"/>
      <c r="BC88" s="404"/>
      <c r="BD88" s="450"/>
      <c r="BE88" s="49">
        <f t="shared" si="4"/>
        <v>0</v>
      </c>
      <c r="BF88" s="52"/>
      <c r="BG88" s="52"/>
      <c r="BH88" s="52"/>
      <c r="BI88" s="52"/>
      <c r="BJ88" s="52"/>
      <c r="BK88" s="52"/>
      <c r="BL88" s="404"/>
      <c r="BM88" s="453"/>
      <c r="BN88" s="49">
        <f t="shared" si="5"/>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8"/>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ref="AD89:AF150" si="85">+AM89+AV89+BE89+BN89</f>
        <v>0</v>
      </c>
      <c r="AE89" s="55">
        <f t="shared" si="85"/>
        <v>0</v>
      </c>
      <c r="AF89" s="55">
        <f t="shared" si="85"/>
        <v>0</v>
      </c>
      <c r="AG89" s="55">
        <f t="shared" si="84"/>
        <v>0</v>
      </c>
      <c r="AH89" s="55">
        <f t="shared" si="84"/>
        <v>0</v>
      </c>
      <c r="AI89" s="55">
        <f t="shared" si="84"/>
        <v>0</v>
      </c>
      <c r="AJ89" s="55">
        <f t="shared" si="84"/>
        <v>0</v>
      </c>
      <c r="AK89" s="404"/>
      <c r="AL89" s="456"/>
      <c r="AM89" s="49">
        <f t="shared" si="2"/>
        <v>0</v>
      </c>
      <c r="AN89" s="52"/>
      <c r="AO89" s="52"/>
      <c r="AP89" s="52"/>
      <c r="AQ89" s="52"/>
      <c r="AR89" s="52"/>
      <c r="AS89" s="52"/>
      <c r="AT89" s="404"/>
      <c r="AU89" s="447"/>
      <c r="AV89" s="49">
        <f t="shared" si="3"/>
        <v>0</v>
      </c>
      <c r="AW89" s="52"/>
      <c r="AX89" s="52"/>
      <c r="AY89" s="52"/>
      <c r="AZ89" s="52"/>
      <c r="BA89" s="52"/>
      <c r="BB89" s="52"/>
      <c r="BC89" s="404"/>
      <c r="BD89" s="450"/>
      <c r="BE89" s="49">
        <f t="shared" si="4"/>
        <v>0</v>
      </c>
      <c r="BF89" s="52"/>
      <c r="BG89" s="52"/>
      <c r="BH89" s="52"/>
      <c r="BI89" s="52"/>
      <c r="BJ89" s="52"/>
      <c r="BK89" s="52"/>
      <c r="BL89" s="404"/>
      <c r="BM89" s="453"/>
      <c r="BN89" s="49">
        <f t="shared" si="5"/>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8"/>
      <c r="C90" s="460"/>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85"/>
        <v>0</v>
      </c>
      <c r="AE90" s="56">
        <f t="shared" si="85"/>
        <v>0</v>
      </c>
      <c r="AF90" s="56">
        <f t="shared" si="85"/>
        <v>0</v>
      </c>
      <c r="AG90" s="56">
        <f t="shared" si="84"/>
        <v>0</v>
      </c>
      <c r="AH90" s="56">
        <f t="shared" si="84"/>
        <v>0</v>
      </c>
      <c r="AI90" s="56">
        <f t="shared" si="84"/>
        <v>0</v>
      </c>
      <c r="AJ90" s="56">
        <f t="shared" si="84"/>
        <v>0</v>
      </c>
      <c r="AK90" s="405"/>
      <c r="AL90" s="457"/>
      <c r="AM90" s="50">
        <f t="shared" si="2"/>
        <v>0</v>
      </c>
      <c r="AN90" s="53"/>
      <c r="AO90" s="53"/>
      <c r="AP90" s="53"/>
      <c r="AQ90" s="53"/>
      <c r="AR90" s="53"/>
      <c r="AS90" s="53"/>
      <c r="AT90" s="405"/>
      <c r="AU90" s="448"/>
      <c r="AV90" s="50">
        <f t="shared" si="3"/>
        <v>0</v>
      </c>
      <c r="AW90" s="53"/>
      <c r="AX90" s="53"/>
      <c r="AY90" s="53"/>
      <c r="AZ90" s="53"/>
      <c r="BA90" s="53"/>
      <c r="BB90" s="53"/>
      <c r="BC90" s="405"/>
      <c r="BD90" s="451"/>
      <c r="BE90" s="50">
        <f t="shared" si="4"/>
        <v>0</v>
      </c>
      <c r="BF90" s="53"/>
      <c r="BG90" s="53"/>
      <c r="BH90" s="53"/>
      <c r="BI90" s="53"/>
      <c r="BJ90" s="53"/>
      <c r="BK90" s="53"/>
      <c r="BL90" s="405"/>
      <c r="BM90" s="454"/>
      <c r="BN90" s="50">
        <f t="shared" si="5"/>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8"/>
      <c r="C91" s="458" t="s">
        <v>1122</v>
      </c>
      <c r="D91" s="608"/>
      <c r="E91" s="611"/>
      <c r="F91" s="611"/>
      <c r="G91" s="611"/>
      <c r="H91" s="611"/>
      <c r="I91" s="611"/>
      <c r="J91" s="485">
        <v>709</v>
      </c>
      <c r="K91" s="488" t="str">
        <f>+Metas!K813</f>
        <v xml:space="preserve">Hogares operando en el Departamento para la protección de animales en abandono. </v>
      </c>
      <c r="L91" s="473"/>
      <c r="M91" s="476">
        <f t="shared" si="61"/>
        <v>0</v>
      </c>
      <c r="N91" s="479"/>
      <c r="O91" s="482"/>
      <c r="P91" s="520"/>
      <c r="Q91" s="523"/>
      <c r="R91" s="403">
        <f>+$J91</f>
        <v>709</v>
      </c>
      <c r="S91" s="253"/>
      <c r="T91" s="260"/>
      <c r="U91" s="260"/>
      <c r="V91" s="260"/>
      <c r="W91" s="42"/>
      <c r="X91" s="34"/>
      <c r="Y91" s="34"/>
      <c r="Z91" s="34"/>
      <c r="AA91" s="34"/>
      <c r="AB91" s="403">
        <f t="shared" ref="AB91" si="86">+$J91</f>
        <v>709</v>
      </c>
      <c r="AC91" s="526">
        <f t="shared" ref="AC91" si="87">+L91</f>
        <v>0</v>
      </c>
      <c r="AD91" s="54">
        <f t="shared" si="85"/>
        <v>0</v>
      </c>
      <c r="AE91" s="54">
        <f t="shared" si="85"/>
        <v>0</v>
      </c>
      <c r="AF91" s="54">
        <f t="shared" si="85"/>
        <v>0</v>
      </c>
      <c r="AG91" s="54">
        <f t="shared" si="84"/>
        <v>0</v>
      </c>
      <c r="AH91" s="54">
        <f t="shared" si="84"/>
        <v>0</v>
      </c>
      <c r="AI91" s="54">
        <f t="shared" si="84"/>
        <v>0</v>
      </c>
      <c r="AJ91" s="54">
        <f t="shared" si="84"/>
        <v>0</v>
      </c>
      <c r="AK91" s="403">
        <f t="shared" ref="AK91" si="88">+$J91</f>
        <v>709</v>
      </c>
      <c r="AL91" s="455">
        <f t="shared" si="65"/>
        <v>0</v>
      </c>
      <c r="AM91" s="48">
        <f t="shared" si="2"/>
        <v>0</v>
      </c>
      <c r="AN91" s="51"/>
      <c r="AO91" s="51"/>
      <c r="AP91" s="51"/>
      <c r="AQ91" s="51"/>
      <c r="AR91" s="51"/>
      <c r="AS91" s="51"/>
      <c r="AT91" s="403">
        <f t="shared" ref="AT91" si="89">+$J91</f>
        <v>709</v>
      </c>
      <c r="AU91" s="446">
        <f t="shared" si="67"/>
        <v>0</v>
      </c>
      <c r="AV91" s="48">
        <f t="shared" si="3"/>
        <v>0</v>
      </c>
      <c r="AW91" s="51"/>
      <c r="AX91" s="51"/>
      <c r="AY91" s="51"/>
      <c r="AZ91" s="51"/>
      <c r="BA91" s="51"/>
      <c r="BB91" s="51"/>
      <c r="BC91" s="403">
        <f t="shared" ref="BC91" si="90">+$J91</f>
        <v>709</v>
      </c>
      <c r="BD91" s="449">
        <f t="shared" si="69"/>
        <v>0</v>
      </c>
      <c r="BE91" s="48">
        <f t="shared" si="4"/>
        <v>0</v>
      </c>
      <c r="BF91" s="51"/>
      <c r="BG91" s="51"/>
      <c r="BH91" s="51"/>
      <c r="BI91" s="51"/>
      <c r="BJ91" s="51"/>
      <c r="BK91" s="51"/>
      <c r="BL91" s="403">
        <f t="shared" ref="BL91" si="91">+$J91</f>
        <v>709</v>
      </c>
      <c r="BM91" s="452">
        <f t="shared" si="71"/>
        <v>0</v>
      </c>
      <c r="BN91" s="48">
        <f t="shared" si="5"/>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8"/>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85"/>
        <v>0</v>
      </c>
      <c r="AE92" s="55">
        <f t="shared" si="85"/>
        <v>0</v>
      </c>
      <c r="AF92" s="55">
        <f t="shared" si="85"/>
        <v>0</v>
      </c>
      <c r="AG92" s="55">
        <f t="shared" si="84"/>
        <v>0</v>
      </c>
      <c r="AH92" s="55">
        <f t="shared" si="84"/>
        <v>0</v>
      </c>
      <c r="AI92" s="55">
        <f t="shared" si="84"/>
        <v>0</v>
      </c>
      <c r="AJ92" s="55">
        <f t="shared" si="84"/>
        <v>0</v>
      </c>
      <c r="AK92" s="404"/>
      <c r="AL92" s="456"/>
      <c r="AM92" s="49">
        <f t="shared" si="2"/>
        <v>0</v>
      </c>
      <c r="AN92" s="52"/>
      <c r="AO92" s="52"/>
      <c r="AP92" s="52"/>
      <c r="AQ92" s="52"/>
      <c r="AR92" s="52"/>
      <c r="AS92" s="52"/>
      <c r="AT92" s="404"/>
      <c r="AU92" s="447"/>
      <c r="AV92" s="49">
        <f t="shared" si="3"/>
        <v>0</v>
      </c>
      <c r="AW92" s="52"/>
      <c r="AX92" s="52"/>
      <c r="AY92" s="52"/>
      <c r="AZ92" s="52"/>
      <c r="BA92" s="52"/>
      <c r="BB92" s="52"/>
      <c r="BC92" s="404"/>
      <c r="BD92" s="450"/>
      <c r="BE92" s="49">
        <f t="shared" si="4"/>
        <v>0</v>
      </c>
      <c r="BF92" s="52"/>
      <c r="BG92" s="52"/>
      <c r="BH92" s="52"/>
      <c r="BI92" s="52"/>
      <c r="BJ92" s="52"/>
      <c r="BK92" s="52"/>
      <c r="BL92" s="404"/>
      <c r="BM92" s="453"/>
      <c r="BN92" s="49">
        <f t="shared" si="5"/>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8"/>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85"/>
        <v>0</v>
      </c>
      <c r="AE93" s="55">
        <f t="shared" si="85"/>
        <v>0</v>
      </c>
      <c r="AF93" s="55">
        <f t="shared" si="85"/>
        <v>0</v>
      </c>
      <c r="AG93" s="55">
        <f t="shared" si="84"/>
        <v>0</v>
      </c>
      <c r="AH93" s="55">
        <f t="shared" si="84"/>
        <v>0</v>
      </c>
      <c r="AI93" s="55">
        <f t="shared" si="84"/>
        <v>0</v>
      </c>
      <c r="AJ93" s="55">
        <f t="shared" si="84"/>
        <v>0</v>
      </c>
      <c r="AK93" s="404"/>
      <c r="AL93" s="456"/>
      <c r="AM93" s="49">
        <f t="shared" si="2"/>
        <v>0</v>
      </c>
      <c r="AN93" s="52"/>
      <c r="AO93" s="52"/>
      <c r="AP93" s="52"/>
      <c r="AQ93" s="52"/>
      <c r="AR93" s="52"/>
      <c r="AS93" s="52"/>
      <c r="AT93" s="404"/>
      <c r="AU93" s="447"/>
      <c r="AV93" s="49">
        <f t="shared" si="3"/>
        <v>0</v>
      </c>
      <c r="AW93" s="52"/>
      <c r="AX93" s="52"/>
      <c r="AY93" s="52"/>
      <c r="AZ93" s="52"/>
      <c r="BA93" s="52"/>
      <c r="BB93" s="52"/>
      <c r="BC93" s="404"/>
      <c r="BD93" s="450"/>
      <c r="BE93" s="49">
        <f t="shared" si="4"/>
        <v>0</v>
      </c>
      <c r="BF93" s="52"/>
      <c r="BG93" s="52"/>
      <c r="BH93" s="52"/>
      <c r="BI93" s="52"/>
      <c r="BJ93" s="52"/>
      <c r="BK93" s="52"/>
      <c r="BL93" s="404"/>
      <c r="BM93" s="453"/>
      <c r="BN93" s="49">
        <f t="shared" si="5"/>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9"/>
      <c r="C94" s="460"/>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85"/>
        <v>0</v>
      </c>
      <c r="AE94" s="56">
        <f t="shared" si="85"/>
        <v>0</v>
      </c>
      <c r="AF94" s="56">
        <f t="shared" si="85"/>
        <v>0</v>
      </c>
      <c r="AG94" s="56">
        <f t="shared" si="84"/>
        <v>0</v>
      </c>
      <c r="AH94" s="56">
        <f t="shared" si="84"/>
        <v>0</v>
      </c>
      <c r="AI94" s="56">
        <f t="shared" si="84"/>
        <v>0</v>
      </c>
      <c r="AJ94" s="56">
        <f t="shared" si="84"/>
        <v>0</v>
      </c>
      <c r="AK94" s="405"/>
      <c r="AL94" s="457"/>
      <c r="AM94" s="50">
        <f t="shared" si="2"/>
        <v>0</v>
      </c>
      <c r="AN94" s="53"/>
      <c r="AO94" s="53"/>
      <c r="AP94" s="53"/>
      <c r="AQ94" s="53"/>
      <c r="AR94" s="53"/>
      <c r="AS94" s="53"/>
      <c r="AT94" s="405"/>
      <c r="AU94" s="448"/>
      <c r="AV94" s="50">
        <f t="shared" si="3"/>
        <v>0</v>
      </c>
      <c r="AW94" s="53"/>
      <c r="AX94" s="53"/>
      <c r="AY94" s="53"/>
      <c r="AZ94" s="53"/>
      <c r="BA94" s="53"/>
      <c r="BB94" s="53"/>
      <c r="BC94" s="405"/>
      <c r="BD94" s="451"/>
      <c r="BE94" s="50">
        <f t="shared" si="4"/>
        <v>0</v>
      </c>
      <c r="BF94" s="53"/>
      <c r="BG94" s="53"/>
      <c r="BH94" s="53"/>
      <c r="BI94" s="53"/>
      <c r="BJ94" s="53"/>
      <c r="BK94" s="53"/>
      <c r="BL94" s="405"/>
      <c r="BM94" s="454"/>
      <c r="BN94" s="50">
        <f t="shared" si="5"/>
        <v>0</v>
      </c>
      <c r="BO94" s="53"/>
      <c r="BP94" s="53"/>
      <c r="BQ94" s="53"/>
      <c r="BR94" s="53"/>
      <c r="BS94" s="53"/>
      <c r="BT94" s="53"/>
      <c r="BU94" s="517"/>
      <c r="BV94" s="518"/>
      <c r="BW94" s="518"/>
      <c r="BX94" s="518"/>
      <c r="BY94" s="518"/>
      <c r="BZ94" s="518"/>
      <c r="CA94" s="518"/>
      <c r="CB94" s="518"/>
      <c r="CC94" s="519"/>
    </row>
    <row r="95" spans="1:81" ht="16.2" customHeight="1" thickTop="1" x14ac:dyDescent="0.3"/>
    <row r="96" spans="1:81" s="62" customFormat="1" ht="16.2" customHeight="1" x14ac:dyDescent="0.3">
      <c r="A96" s="38"/>
      <c r="B96" s="594"/>
      <c r="C96" s="431" t="s">
        <v>0</v>
      </c>
      <c r="D96" s="431"/>
      <c r="E96" s="431"/>
      <c r="F96" s="431"/>
      <c r="G96" s="431"/>
      <c r="H96" s="431"/>
      <c r="I96" s="241"/>
      <c r="J96" s="279" t="s">
        <v>1</v>
      </c>
      <c r="K96" s="279"/>
      <c r="L96" s="744" t="s">
        <v>3869</v>
      </c>
      <c r="M96" s="745"/>
      <c r="N96" s="745"/>
      <c r="O96" s="745"/>
      <c r="P96" s="745"/>
      <c r="Q96" s="746"/>
      <c r="R96" s="435" t="s">
        <v>0</v>
      </c>
      <c r="S96" s="436"/>
      <c r="T96" s="443" t="s">
        <v>1</v>
      </c>
      <c r="U96" s="444"/>
      <c r="V96" s="445"/>
      <c r="W96" s="750" t="str">
        <f>+$L96</f>
        <v xml:space="preserve">SECRETARÌA DE MEDIO AMBIENTE, RECURSOS NATURALES Y SOSTENIBILIDAD </v>
      </c>
      <c r="X96" s="751"/>
      <c r="Y96" s="751"/>
      <c r="Z96" s="751"/>
      <c r="AA96" s="752"/>
      <c r="AB96" s="435" t="s">
        <v>0</v>
      </c>
      <c r="AC96" s="431"/>
      <c r="AD96" s="431"/>
      <c r="AE96" s="431"/>
      <c r="AF96" s="431"/>
      <c r="AG96" s="431"/>
      <c r="AH96" s="431"/>
      <c r="AI96" s="431"/>
      <c r="AJ96" s="436"/>
      <c r="AK96" s="597" t="s">
        <v>1</v>
      </c>
      <c r="AL96" s="597"/>
      <c r="AM96" s="597"/>
      <c r="AN96" s="750" t="str">
        <f>+$L96</f>
        <v xml:space="preserve">SECRETARÌA DE MEDIO AMBIENTE, RECURSOS NATURALES Y SOSTENIBILIDAD </v>
      </c>
      <c r="AO96" s="751"/>
      <c r="AP96" s="751"/>
      <c r="AQ96" s="751"/>
      <c r="AR96" s="751"/>
      <c r="AS96" s="752"/>
      <c r="AT96" s="435" t="s">
        <v>0</v>
      </c>
      <c r="AU96" s="431"/>
      <c r="AV96" s="431"/>
      <c r="AW96" s="431"/>
      <c r="AX96" s="431"/>
      <c r="AY96" s="431"/>
      <c r="AZ96" s="431"/>
      <c r="BA96" s="431"/>
      <c r="BB96" s="436"/>
      <c r="BC96" s="597" t="s">
        <v>1</v>
      </c>
      <c r="BD96" s="597"/>
      <c r="BE96" s="597"/>
      <c r="BF96" s="757" t="str">
        <f>+$L96</f>
        <v xml:space="preserve">SECRETARÌA DE MEDIO AMBIENTE, RECURSOS NATURALES Y SOSTENIBILIDAD </v>
      </c>
      <c r="BG96" s="757"/>
      <c r="BH96" s="757"/>
      <c r="BI96" s="757"/>
      <c r="BJ96" s="757"/>
      <c r="BK96" s="757"/>
      <c r="BL96" s="435" t="s">
        <v>0</v>
      </c>
      <c r="BM96" s="431"/>
      <c r="BN96" s="431"/>
      <c r="BO96" s="431"/>
      <c r="BP96" s="431"/>
      <c r="BQ96" s="431"/>
      <c r="BR96" s="431"/>
      <c r="BS96" s="431"/>
      <c r="BT96" s="436"/>
      <c r="BU96" s="597" t="s">
        <v>1</v>
      </c>
      <c r="BV96" s="597"/>
      <c r="BW96" s="597"/>
      <c r="BX96" s="750" t="str">
        <f>+$L96</f>
        <v xml:space="preserve">SECRETARÌA DE MEDIO AMBIENTE, RECURSOS NATURALES Y SOSTENIBILIDAD </v>
      </c>
      <c r="BY96" s="751"/>
      <c r="BZ96" s="751"/>
      <c r="CA96" s="751"/>
      <c r="CB96" s="751"/>
      <c r="CC96" s="752"/>
    </row>
    <row r="97" spans="1:81" s="62" customFormat="1" ht="16.2" customHeight="1" x14ac:dyDescent="0.3">
      <c r="A97" s="38"/>
      <c r="B97" s="595"/>
      <c r="C97" s="432" t="s">
        <v>1673</v>
      </c>
      <c r="D97" s="432"/>
      <c r="E97" s="432"/>
      <c r="F97" s="432"/>
      <c r="G97" s="432"/>
      <c r="H97" s="432"/>
      <c r="I97" s="242"/>
      <c r="J97" s="279" t="s">
        <v>2</v>
      </c>
      <c r="K97" s="279"/>
      <c r="L97" s="415"/>
      <c r="M97" s="416"/>
      <c r="N97" s="416"/>
      <c r="O97" s="416"/>
      <c r="P97" s="416"/>
      <c r="Q97" s="417"/>
      <c r="R97" s="437" t="s">
        <v>1673</v>
      </c>
      <c r="S97" s="438"/>
      <c r="T97" s="443" t="s">
        <v>2</v>
      </c>
      <c r="U97" s="444"/>
      <c r="V97" s="445"/>
      <c r="W97" s="418">
        <f>+$L97</f>
        <v>0</v>
      </c>
      <c r="X97" s="419"/>
      <c r="Y97" s="419"/>
      <c r="Z97" s="419"/>
      <c r="AA97" s="420"/>
      <c r="AB97" s="437" t="s">
        <v>1673</v>
      </c>
      <c r="AC97" s="432"/>
      <c r="AD97" s="432"/>
      <c r="AE97" s="432"/>
      <c r="AF97" s="432"/>
      <c r="AG97" s="432"/>
      <c r="AH97" s="432"/>
      <c r="AI97" s="432"/>
      <c r="AJ97" s="438"/>
      <c r="AK97" s="597" t="s">
        <v>2</v>
      </c>
      <c r="AL97" s="597"/>
      <c r="AM97" s="597"/>
      <c r="AN97" s="721">
        <f>+$L97</f>
        <v>0</v>
      </c>
      <c r="AO97" s="722"/>
      <c r="AP97" s="722"/>
      <c r="AQ97" s="722"/>
      <c r="AR97" s="722"/>
      <c r="AS97" s="723"/>
      <c r="AT97" s="437" t="s">
        <v>1673</v>
      </c>
      <c r="AU97" s="432"/>
      <c r="AV97" s="432"/>
      <c r="AW97" s="432"/>
      <c r="AX97" s="432"/>
      <c r="AY97" s="432"/>
      <c r="AZ97" s="432"/>
      <c r="BA97" s="432"/>
      <c r="BB97" s="438"/>
      <c r="BC97" s="597" t="s">
        <v>2</v>
      </c>
      <c r="BD97" s="597"/>
      <c r="BE97" s="597"/>
      <c r="BF97" s="604">
        <f>+$L97</f>
        <v>0</v>
      </c>
      <c r="BG97" s="604"/>
      <c r="BH97" s="604"/>
      <c r="BI97" s="604"/>
      <c r="BJ97" s="604"/>
      <c r="BK97" s="604"/>
      <c r="BL97" s="437" t="s">
        <v>1673</v>
      </c>
      <c r="BM97" s="432"/>
      <c r="BN97" s="432"/>
      <c r="BO97" s="432"/>
      <c r="BP97" s="432"/>
      <c r="BQ97" s="432"/>
      <c r="BR97" s="432"/>
      <c r="BS97" s="432"/>
      <c r="BT97" s="438"/>
      <c r="BU97" s="597" t="s">
        <v>2</v>
      </c>
      <c r="BV97" s="597"/>
      <c r="BW97" s="597"/>
      <c r="BX97" s="604">
        <f>+$L97</f>
        <v>0</v>
      </c>
      <c r="BY97" s="604"/>
      <c r="BZ97" s="604"/>
      <c r="CA97" s="604"/>
      <c r="CB97" s="604"/>
      <c r="CC97" s="604"/>
    </row>
    <row r="98" spans="1:81" s="62" customFormat="1" ht="16.2" customHeight="1" x14ac:dyDescent="0.3">
      <c r="A98" s="38"/>
      <c r="B98" s="595"/>
      <c r="C98" s="433" t="s">
        <v>3831</v>
      </c>
      <c r="D98" s="433"/>
      <c r="E98" s="433"/>
      <c r="F98" s="433"/>
      <c r="G98" s="433"/>
      <c r="H98" s="433"/>
      <c r="I98" s="242"/>
      <c r="J98" s="279" t="s">
        <v>1672</v>
      </c>
      <c r="K98" s="279"/>
      <c r="L98" s="747" t="s">
        <v>1095</v>
      </c>
      <c r="M98" s="748"/>
      <c r="N98" s="748"/>
      <c r="O98" s="748"/>
      <c r="P98" s="748"/>
      <c r="Q98" s="749"/>
      <c r="R98" s="439" t="s">
        <v>3831</v>
      </c>
      <c r="S98" s="440"/>
      <c r="T98" s="443" t="s">
        <v>1680</v>
      </c>
      <c r="U98" s="444"/>
      <c r="V98" s="445"/>
      <c r="W98" s="754" t="str">
        <f>+$L98</f>
        <v xml:space="preserve">4. Hábitat </v>
      </c>
      <c r="X98" s="755"/>
      <c r="Y98" s="755"/>
      <c r="Z98" s="755"/>
      <c r="AA98" s="756"/>
      <c r="AB98" s="439" t="s">
        <v>3831</v>
      </c>
      <c r="AC98" s="433"/>
      <c r="AD98" s="433"/>
      <c r="AE98" s="433"/>
      <c r="AF98" s="433"/>
      <c r="AG98" s="433"/>
      <c r="AH98" s="433"/>
      <c r="AI98" s="433"/>
      <c r="AJ98" s="440"/>
      <c r="AK98" s="597" t="s">
        <v>1672</v>
      </c>
      <c r="AL98" s="597"/>
      <c r="AM98" s="597"/>
      <c r="AN98" s="747" t="str">
        <f>+$L98</f>
        <v xml:space="preserve">4. Hábitat </v>
      </c>
      <c r="AO98" s="748"/>
      <c r="AP98" s="748"/>
      <c r="AQ98" s="748"/>
      <c r="AR98" s="748"/>
      <c r="AS98" s="749"/>
      <c r="AT98" s="439" t="s">
        <v>3831</v>
      </c>
      <c r="AU98" s="433"/>
      <c r="AV98" s="433"/>
      <c r="AW98" s="433"/>
      <c r="AX98" s="433"/>
      <c r="AY98" s="433"/>
      <c r="AZ98" s="433"/>
      <c r="BA98" s="433"/>
      <c r="BB98" s="440"/>
      <c r="BC98" s="597" t="s">
        <v>1672</v>
      </c>
      <c r="BD98" s="597"/>
      <c r="BE98" s="597"/>
      <c r="BF98" s="753" t="str">
        <f>+$L98</f>
        <v xml:space="preserve">4. Hábitat </v>
      </c>
      <c r="BG98" s="753"/>
      <c r="BH98" s="753"/>
      <c r="BI98" s="753"/>
      <c r="BJ98" s="753"/>
      <c r="BK98" s="753"/>
      <c r="BL98" s="439" t="s">
        <v>3831</v>
      </c>
      <c r="BM98" s="433"/>
      <c r="BN98" s="433"/>
      <c r="BO98" s="433"/>
      <c r="BP98" s="433"/>
      <c r="BQ98" s="433"/>
      <c r="BR98" s="433"/>
      <c r="BS98" s="433"/>
      <c r="BT98" s="440"/>
      <c r="BU98" s="597" t="s">
        <v>1672</v>
      </c>
      <c r="BV98" s="597"/>
      <c r="BW98" s="597"/>
      <c r="BX98" s="753" t="str">
        <f>+$L98</f>
        <v xml:space="preserve">4. Hábitat </v>
      </c>
      <c r="BY98" s="753"/>
      <c r="BZ98" s="753"/>
      <c r="CA98" s="753"/>
      <c r="CB98" s="753"/>
      <c r="CC98" s="753"/>
    </row>
    <row r="99" spans="1:81" s="62" customFormat="1" ht="16.2" customHeight="1" x14ac:dyDescent="0.3">
      <c r="A99" s="38"/>
      <c r="B99" s="596"/>
      <c r="C99" s="434"/>
      <c r="D99" s="434"/>
      <c r="E99" s="434"/>
      <c r="F99" s="434"/>
      <c r="G99" s="434"/>
      <c r="H99" s="434"/>
      <c r="I99" s="243"/>
      <c r="J99" s="279" t="s">
        <v>1675</v>
      </c>
      <c r="K99" s="279"/>
      <c r="L99" s="409" t="s">
        <v>1123</v>
      </c>
      <c r="M99" s="410"/>
      <c r="N99" s="410"/>
      <c r="O99" s="410"/>
      <c r="P99" s="410"/>
      <c r="Q99" s="411"/>
      <c r="R99" s="441"/>
      <c r="S99" s="442"/>
      <c r="T99" s="443" t="s">
        <v>1681</v>
      </c>
      <c r="U99" s="444"/>
      <c r="V99" s="445"/>
      <c r="W99" s="427" t="str">
        <f>+$L99</f>
        <v>4.4 Más Oportunidades para la Mitigación y Adaptación al Cambio Climático.</v>
      </c>
      <c r="X99" s="428"/>
      <c r="Y99" s="428"/>
      <c r="Z99" s="428"/>
      <c r="AA99" s="429"/>
      <c r="AB99" s="441"/>
      <c r="AC99" s="434"/>
      <c r="AD99" s="434"/>
      <c r="AE99" s="434"/>
      <c r="AF99" s="434"/>
      <c r="AG99" s="434"/>
      <c r="AH99" s="434"/>
      <c r="AI99" s="434"/>
      <c r="AJ99" s="442"/>
      <c r="AK99" s="597" t="s">
        <v>1675</v>
      </c>
      <c r="AL99" s="597"/>
      <c r="AM99" s="597"/>
      <c r="AN99" s="409" t="str">
        <f>+$L99</f>
        <v>4.4 Más Oportunidades para la Mitigación y Adaptación al Cambio Climático.</v>
      </c>
      <c r="AO99" s="410"/>
      <c r="AP99" s="410"/>
      <c r="AQ99" s="410"/>
      <c r="AR99" s="410"/>
      <c r="AS99" s="411"/>
      <c r="AT99" s="441"/>
      <c r="AU99" s="434"/>
      <c r="AV99" s="434"/>
      <c r="AW99" s="434"/>
      <c r="AX99" s="434"/>
      <c r="AY99" s="434"/>
      <c r="AZ99" s="434"/>
      <c r="BA99" s="434"/>
      <c r="BB99" s="442"/>
      <c r="BC99" s="597" t="s">
        <v>1675</v>
      </c>
      <c r="BD99" s="597"/>
      <c r="BE99" s="597"/>
      <c r="BF99" s="603" t="str">
        <f>+$L99</f>
        <v>4.4 Más Oportunidades para la Mitigación y Adaptación al Cambio Climático.</v>
      </c>
      <c r="BG99" s="603"/>
      <c r="BH99" s="603"/>
      <c r="BI99" s="603"/>
      <c r="BJ99" s="603"/>
      <c r="BK99" s="603"/>
      <c r="BL99" s="441"/>
      <c r="BM99" s="434"/>
      <c r="BN99" s="434"/>
      <c r="BO99" s="434"/>
      <c r="BP99" s="434"/>
      <c r="BQ99" s="434"/>
      <c r="BR99" s="434"/>
      <c r="BS99" s="434"/>
      <c r="BT99" s="442"/>
      <c r="BU99" s="597" t="s">
        <v>1675</v>
      </c>
      <c r="BV99" s="597"/>
      <c r="BW99" s="597"/>
      <c r="BX99" s="603" t="str">
        <f>+$L99</f>
        <v>4.4 Más Oportunidades para la Mitigación y Adaptación al Cambio Climático.</v>
      </c>
      <c r="BY99" s="603"/>
      <c r="BZ99" s="603"/>
      <c r="CA99" s="603"/>
      <c r="CB99" s="603"/>
      <c r="CC99" s="603"/>
    </row>
    <row r="100" spans="1:81" ht="16.2" customHeight="1" thickBot="1" x14ac:dyDescent="0.35">
      <c r="B100" s="3"/>
      <c r="C100" s="3"/>
      <c r="D100" s="3"/>
      <c r="E100" s="3"/>
      <c r="F100" s="3"/>
      <c r="G100" s="3"/>
      <c r="H100" s="3"/>
      <c r="I100" s="3"/>
      <c r="J100" s="63"/>
      <c r="K100" s="1"/>
      <c r="L100" s="30"/>
      <c r="M100" s="30"/>
      <c r="N100" s="30"/>
      <c r="O100" s="30"/>
      <c r="P100" s="30"/>
      <c r="Q100" s="30"/>
      <c r="R100" s="278"/>
      <c r="S100" s="2"/>
      <c r="T100" s="2"/>
      <c r="U100" s="2"/>
      <c r="V100" s="2"/>
      <c r="W100" s="2"/>
      <c r="X100" s="64"/>
      <c r="Y100" s="64"/>
      <c r="Z100" s="64"/>
      <c r="AA100" s="28"/>
      <c r="AB100" s="28"/>
      <c r="AC100" s="30"/>
      <c r="AK100" s="28"/>
      <c r="AT100" s="28"/>
      <c r="BC100" s="28"/>
      <c r="BL100" s="28"/>
    </row>
    <row r="101" spans="1:81" ht="16.2" customHeight="1" thickBot="1" x14ac:dyDescent="0.35">
      <c r="A101" s="30"/>
      <c r="B101" s="550" t="s">
        <v>3</v>
      </c>
      <c r="C101" s="550" t="s">
        <v>1677</v>
      </c>
      <c r="D101" s="614" t="s">
        <v>3847</v>
      </c>
      <c r="E101" s="614" t="s">
        <v>3846</v>
      </c>
      <c r="F101" s="605" t="s">
        <v>3848</v>
      </c>
      <c r="G101" s="605" t="s">
        <v>3849</v>
      </c>
      <c r="H101" s="605" t="s">
        <v>3850</v>
      </c>
      <c r="I101" s="605" t="s">
        <v>3851</v>
      </c>
      <c r="J101" s="430" t="s">
        <v>1678</v>
      </c>
      <c r="K101" s="598" t="s">
        <v>1690</v>
      </c>
      <c r="L101" s="585" t="s">
        <v>3832</v>
      </c>
      <c r="M101" s="599" t="s">
        <v>1668</v>
      </c>
      <c r="N101" s="556" t="s">
        <v>3833</v>
      </c>
      <c r="O101" s="559" t="s">
        <v>3834</v>
      </c>
      <c r="P101" s="562" t="s">
        <v>3835</v>
      </c>
      <c r="Q101" s="565" t="s">
        <v>3836</v>
      </c>
      <c r="R101" s="430" t="s">
        <v>1678</v>
      </c>
      <c r="S101" s="568" t="s">
        <v>4</v>
      </c>
      <c r="T101" s="625" t="s">
        <v>3852</v>
      </c>
      <c r="U101" s="625" t="s">
        <v>3853</v>
      </c>
      <c r="V101" s="625" t="s">
        <v>3854</v>
      </c>
      <c r="W101" s="568" t="s">
        <v>5</v>
      </c>
      <c r="X101" s="583" t="s">
        <v>6</v>
      </c>
      <c r="Y101" s="584"/>
      <c r="Z101" s="583" t="s">
        <v>7</v>
      </c>
      <c r="AA101" s="584"/>
      <c r="AB101" s="550" t="s">
        <v>1678</v>
      </c>
      <c r="AC101" s="585" t="s">
        <v>3832</v>
      </c>
      <c r="AD101" s="588" t="s">
        <v>3837</v>
      </c>
      <c r="AE101" s="589"/>
      <c r="AF101" s="589"/>
      <c r="AG101" s="589"/>
      <c r="AH101" s="589"/>
      <c r="AI101" s="589"/>
      <c r="AJ101" s="590"/>
      <c r="AK101" s="591" t="s">
        <v>1678</v>
      </c>
      <c r="AL101" s="574" t="s">
        <v>3842</v>
      </c>
      <c r="AM101" s="571" t="s">
        <v>3838</v>
      </c>
      <c r="AN101" s="572"/>
      <c r="AO101" s="572"/>
      <c r="AP101" s="572"/>
      <c r="AQ101" s="572"/>
      <c r="AR101" s="572"/>
      <c r="AS101" s="573"/>
      <c r="AT101" s="550" t="s">
        <v>1678</v>
      </c>
      <c r="AU101" s="577" t="s">
        <v>3843</v>
      </c>
      <c r="AV101" s="580" t="s">
        <v>3839</v>
      </c>
      <c r="AW101" s="581"/>
      <c r="AX101" s="581"/>
      <c r="AY101" s="581"/>
      <c r="AZ101" s="581"/>
      <c r="BA101" s="581"/>
      <c r="BB101" s="582"/>
      <c r="BC101" s="550" t="s">
        <v>1678</v>
      </c>
      <c r="BD101" s="544" t="s">
        <v>3844</v>
      </c>
      <c r="BE101" s="547" t="s">
        <v>3840</v>
      </c>
      <c r="BF101" s="548"/>
      <c r="BG101" s="548"/>
      <c r="BH101" s="548"/>
      <c r="BI101" s="548"/>
      <c r="BJ101" s="548"/>
      <c r="BK101" s="549"/>
      <c r="BL101" s="550" t="s">
        <v>1678</v>
      </c>
      <c r="BM101" s="551" t="s">
        <v>3845</v>
      </c>
      <c r="BN101" s="553" t="s">
        <v>3841</v>
      </c>
      <c r="BO101" s="554"/>
      <c r="BP101" s="554"/>
      <c r="BQ101" s="554"/>
      <c r="BR101" s="554"/>
      <c r="BS101" s="554"/>
      <c r="BT101" s="555"/>
      <c r="BU101" s="616" t="s">
        <v>1679</v>
      </c>
      <c r="BV101" s="617"/>
      <c r="BW101" s="617"/>
      <c r="BX101" s="617"/>
      <c r="BY101" s="617"/>
      <c r="BZ101" s="617"/>
      <c r="CA101" s="617"/>
      <c r="CB101" s="617"/>
      <c r="CC101" s="618"/>
    </row>
    <row r="102" spans="1:81" ht="16.2" customHeight="1" x14ac:dyDescent="0.3">
      <c r="A102" s="30"/>
      <c r="B102" s="550"/>
      <c r="C102" s="550"/>
      <c r="D102" s="614"/>
      <c r="E102" s="614"/>
      <c r="F102" s="606"/>
      <c r="G102" s="606"/>
      <c r="H102" s="606"/>
      <c r="I102" s="606"/>
      <c r="J102" s="430"/>
      <c r="K102" s="598"/>
      <c r="L102" s="586"/>
      <c r="M102" s="600"/>
      <c r="N102" s="557"/>
      <c r="O102" s="560"/>
      <c r="P102" s="563"/>
      <c r="Q102" s="566"/>
      <c r="R102" s="430"/>
      <c r="S102" s="569"/>
      <c r="T102" s="625"/>
      <c r="U102" s="625"/>
      <c r="V102" s="625"/>
      <c r="W102" s="569"/>
      <c r="X102" s="32" t="s">
        <v>12</v>
      </c>
      <c r="Y102" s="32" t="s">
        <v>13</v>
      </c>
      <c r="Z102" s="32" t="s">
        <v>12</v>
      </c>
      <c r="AA102" s="32" t="s">
        <v>13</v>
      </c>
      <c r="AB102" s="550"/>
      <c r="AC102" s="586"/>
      <c r="AD102" s="592" t="s">
        <v>8</v>
      </c>
      <c r="AE102" s="540" t="s">
        <v>9</v>
      </c>
      <c r="AF102" s="540"/>
      <c r="AG102" s="540"/>
      <c r="AH102" s="540"/>
      <c r="AI102" s="541" t="s">
        <v>1669</v>
      </c>
      <c r="AJ102" s="542" t="s">
        <v>10</v>
      </c>
      <c r="AK102" s="550"/>
      <c r="AL102" s="575"/>
      <c r="AM102" s="538" t="s">
        <v>11</v>
      </c>
      <c r="AN102" s="540" t="s">
        <v>9</v>
      </c>
      <c r="AO102" s="540"/>
      <c r="AP102" s="540"/>
      <c r="AQ102" s="540"/>
      <c r="AR102" s="541" t="s">
        <v>1669</v>
      </c>
      <c r="AS102" s="542" t="s">
        <v>10</v>
      </c>
      <c r="AT102" s="550"/>
      <c r="AU102" s="578"/>
      <c r="AV102" s="538" t="s">
        <v>11</v>
      </c>
      <c r="AW102" s="540" t="s">
        <v>9</v>
      </c>
      <c r="AX102" s="540"/>
      <c r="AY102" s="540"/>
      <c r="AZ102" s="540"/>
      <c r="BA102" s="541" t="s">
        <v>1669</v>
      </c>
      <c r="BB102" s="542" t="s">
        <v>10</v>
      </c>
      <c r="BC102" s="550"/>
      <c r="BD102" s="545"/>
      <c r="BE102" s="538" t="s">
        <v>11</v>
      </c>
      <c r="BF102" s="540" t="s">
        <v>9</v>
      </c>
      <c r="BG102" s="540"/>
      <c r="BH102" s="540"/>
      <c r="BI102" s="540"/>
      <c r="BJ102" s="541" t="s">
        <v>1669</v>
      </c>
      <c r="BK102" s="542" t="s">
        <v>10</v>
      </c>
      <c r="BL102" s="550"/>
      <c r="BM102" s="551"/>
      <c r="BN102" s="592" t="s">
        <v>11</v>
      </c>
      <c r="BO102" s="540" t="s">
        <v>9</v>
      </c>
      <c r="BP102" s="540"/>
      <c r="BQ102" s="540"/>
      <c r="BR102" s="540"/>
      <c r="BS102" s="529" t="s">
        <v>1669</v>
      </c>
      <c r="BT102" s="531" t="s">
        <v>10</v>
      </c>
      <c r="BU102" s="619"/>
      <c r="BV102" s="620"/>
      <c r="BW102" s="620"/>
      <c r="BX102" s="620"/>
      <c r="BY102" s="620"/>
      <c r="BZ102" s="620"/>
      <c r="CA102" s="620"/>
      <c r="CB102" s="620"/>
      <c r="CC102" s="621"/>
    </row>
    <row r="103" spans="1:81" ht="16.2" customHeight="1" x14ac:dyDescent="0.3">
      <c r="A103" s="30"/>
      <c r="B103" s="550"/>
      <c r="C103" s="550"/>
      <c r="D103" s="614"/>
      <c r="E103" s="614"/>
      <c r="F103" s="607"/>
      <c r="G103" s="607"/>
      <c r="H103" s="607"/>
      <c r="I103" s="607"/>
      <c r="J103" s="430"/>
      <c r="K103" s="598"/>
      <c r="L103" s="587"/>
      <c r="M103" s="601"/>
      <c r="N103" s="558"/>
      <c r="O103" s="561"/>
      <c r="P103" s="564"/>
      <c r="Q103" s="567"/>
      <c r="R103" s="430"/>
      <c r="S103" s="570"/>
      <c r="T103" s="625"/>
      <c r="U103" s="625"/>
      <c r="V103" s="625"/>
      <c r="W103" s="570"/>
      <c r="X103" s="33" t="s">
        <v>1676</v>
      </c>
      <c r="Y103" s="33" t="s">
        <v>1676</v>
      </c>
      <c r="Z103" s="33" t="s">
        <v>1676</v>
      </c>
      <c r="AA103" s="33" t="s">
        <v>1676</v>
      </c>
      <c r="AB103" s="550"/>
      <c r="AC103" s="587"/>
      <c r="AD103" s="593"/>
      <c r="AE103" s="7" t="s">
        <v>14</v>
      </c>
      <c r="AF103" s="7" t="s">
        <v>17</v>
      </c>
      <c r="AG103" s="7" t="s">
        <v>15</v>
      </c>
      <c r="AH103" s="7" t="s">
        <v>16</v>
      </c>
      <c r="AI103" s="530"/>
      <c r="AJ103" s="543"/>
      <c r="AK103" s="550"/>
      <c r="AL103" s="576"/>
      <c r="AM103" s="539"/>
      <c r="AN103" s="7" t="s">
        <v>14</v>
      </c>
      <c r="AO103" s="7" t="s">
        <v>17</v>
      </c>
      <c r="AP103" s="7" t="s">
        <v>15</v>
      </c>
      <c r="AQ103" s="7" t="s">
        <v>16</v>
      </c>
      <c r="AR103" s="530"/>
      <c r="AS103" s="543"/>
      <c r="AT103" s="550"/>
      <c r="AU103" s="579"/>
      <c r="AV103" s="539"/>
      <c r="AW103" s="7" t="s">
        <v>14</v>
      </c>
      <c r="AX103" s="7" t="s">
        <v>17</v>
      </c>
      <c r="AY103" s="7" t="s">
        <v>15</v>
      </c>
      <c r="AZ103" s="7" t="s">
        <v>16</v>
      </c>
      <c r="BA103" s="530"/>
      <c r="BB103" s="543"/>
      <c r="BC103" s="550"/>
      <c r="BD103" s="546"/>
      <c r="BE103" s="539"/>
      <c r="BF103" s="7" t="s">
        <v>14</v>
      </c>
      <c r="BG103" s="7" t="s">
        <v>17</v>
      </c>
      <c r="BH103" s="7" t="s">
        <v>15</v>
      </c>
      <c r="BI103" s="7" t="s">
        <v>16</v>
      </c>
      <c r="BJ103" s="530"/>
      <c r="BK103" s="543"/>
      <c r="BL103" s="550"/>
      <c r="BM103" s="552"/>
      <c r="BN103" s="593"/>
      <c r="BO103" s="7" t="s">
        <v>14</v>
      </c>
      <c r="BP103" s="7" t="s">
        <v>17</v>
      </c>
      <c r="BQ103" s="7" t="s">
        <v>15</v>
      </c>
      <c r="BR103" s="7" t="s">
        <v>16</v>
      </c>
      <c r="BS103" s="530"/>
      <c r="BT103" s="532"/>
      <c r="BU103" s="622"/>
      <c r="BV103" s="623"/>
      <c r="BW103" s="623"/>
      <c r="BX103" s="623"/>
      <c r="BY103" s="623"/>
      <c r="BZ103" s="623"/>
      <c r="CA103" s="623"/>
      <c r="CB103" s="623"/>
      <c r="CC103" s="624"/>
    </row>
    <row r="104" spans="1:81" ht="16.2" customHeight="1" thickBot="1" x14ac:dyDescent="0.35">
      <c r="B104" s="2"/>
    </row>
    <row r="105" spans="1:81" s="62" customFormat="1" ht="40.200000000000003" customHeight="1" thickTop="1" x14ac:dyDescent="0.3">
      <c r="A105" s="38"/>
      <c r="B105" s="467" t="s">
        <v>1124</v>
      </c>
      <c r="C105" s="458" t="s">
        <v>1128</v>
      </c>
      <c r="D105" s="608"/>
      <c r="E105" s="611"/>
      <c r="F105" s="611"/>
      <c r="G105" s="611"/>
      <c r="H105" s="611"/>
      <c r="I105" s="611"/>
      <c r="J105" s="485">
        <v>710</v>
      </c>
      <c r="K105" s="488" t="str">
        <f>+Metas!K816</f>
        <v>Programa de incentivos implementado por el uso de energías alternativas y/o renovables (Eólica, Hídrica, Solar u otras) en el Departamento.</v>
      </c>
      <c r="L105" s="473"/>
      <c r="M105" s="476">
        <f t="shared" si="61"/>
        <v>0</v>
      </c>
      <c r="N105" s="479"/>
      <c r="O105" s="482"/>
      <c r="P105" s="520"/>
      <c r="Q105" s="523"/>
      <c r="R105" s="403">
        <f>+$J105</f>
        <v>710</v>
      </c>
      <c r="S105" s="253"/>
      <c r="T105" s="260"/>
      <c r="U105" s="260"/>
      <c r="V105" s="260"/>
      <c r="W105" s="42"/>
      <c r="X105" s="34"/>
      <c r="Y105" s="34"/>
      <c r="Z105" s="34"/>
      <c r="AA105" s="34"/>
      <c r="AB105" s="403">
        <f t="shared" ref="AB105" si="92">+$J105</f>
        <v>710</v>
      </c>
      <c r="AC105" s="526">
        <f t="shared" ref="AC105" si="93">+L105</f>
        <v>0</v>
      </c>
      <c r="AD105" s="54">
        <f t="shared" si="85"/>
        <v>0</v>
      </c>
      <c r="AE105" s="54">
        <f t="shared" si="85"/>
        <v>0</v>
      </c>
      <c r="AF105" s="54">
        <f t="shared" si="85"/>
        <v>0</v>
      </c>
      <c r="AG105" s="54">
        <f t="shared" si="84"/>
        <v>0</v>
      </c>
      <c r="AH105" s="54">
        <f t="shared" si="84"/>
        <v>0</v>
      </c>
      <c r="AI105" s="54">
        <f t="shared" si="84"/>
        <v>0</v>
      </c>
      <c r="AJ105" s="54">
        <f t="shared" si="84"/>
        <v>0</v>
      </c>
      <c r="AK105" s="403">
        <f t="shared" ref="AK105" si="94">+$J105</f>
        <v>710</v>
      </c>
      <c r="AL105" s="455">
        <f t="shared" si="65"/>
        <v>0</v>
      </c>
      <c r="AM105" s="48">
        <f t="shared" si="2"/>
        <v>0</v>
      </c>
      <c r="AN105" s="51"/>
      <c r="AO105" s="51"/>
      <c r="AP105" s="51"/>
      <c r="AQ105" s="51"/>
      <c r="AR105" s="51"/>
      <c r="AS105" s="51"/>
      <c r="AT105" s="403">
        <f t="shared" ref="AT105" si="95">+$J105</f>
        <v>710</v>
      </c>
      <c r="AU105" s="446">
        <f t="shared" si="67"/>
        <v>0</v>
      </c>
      <c r="AV105" s="48">
        <f t="shared" si="3"/>
        <v>0</v>
      </c>
      <c r="AW105" s="51"/>
      <c r="AX105" s="51"/>
      <c r="AY105" s="51"/>
      <c r="AZ105" s="51"/>
      <c r="BA105" s="51"/>
      <c r="BB105" s="51"/>
      <c r="BC105" s="403">
        <f t="shared" ref="BC105" si="96">+$J105</f>
        <v>710</v>
      </c>
      <c r="BD105" s="449">
        <f t="shared" si="69"/>
        <v>0</v>
      </c>
      <c r="BE105" s="48">
        <f t="shared" si="4"/>
        <v>0</v>
      </c>
      <c r="BF105" s="51"/>
      <c r="BG105" s="51"/>
      <c r="BH105" s="51"/>
      <c r="BI105" s="51"/>
      <c r="BJ105" s="51"/>
      <c r="BK105" s="51"/>
      <c r="BL105" s="403">
        <f t="shared" ref="BL105" si="97">+$J105</f>
        <v>710</v>
      </c>
      <c r="BM105" s="452">
        <f t="shared" si="71"/>
        <v>0</v>
      </c>
      <c r="BN105" s="48">
        <f t="shared" si="5"/>
        <v>0</v>
      </c>
      <c r="BO105" s="51"/>
      <c r="BP105" s="51"/>
      <c r="BQ105" s="51"/>
      <c r="BR105" s="51"/>
      <c r="BS105" s="51"/>
      <c r="BT105" s="51"/>
      <c r="BU105" s="513"/>
      <c r="BV105" s="514"/>
      <c r="BW105" s="514"/>
      <c r="BX105" s="514"/>
      <c r="BY105" s="514"/>
      <c r="BZ105" s="514"/>
      <c r="CA105" s="514"/>
      <c r="CB105" s="514"/>
      <c r="CC105" s="515"/>
    </row>
    <row r="106" spans="1:81" s="62" customFormat="1" ht="40.200000000000003" customHeight="1" x14ac:dyDescent="0.3">
      <c r="A106" s="38"/>
      <c r="B106" s="468"/>
      <c r="C106" s="459"/>
      <c r="D106" s="609"/>
      <c r="E106" s="612"/>
      <c r="F106" s="612"/>
      <c r="G106" s="612"/>
      <c r="H106" s="612"/>
      <c r="I106" s="612"/>
      <c r="J106" s="486"/>
      <c r="K106" s="489"/>
      <c r="L106" s="474"/>
      <c r="M106" s="477"/>
      <c r="N106" s="480"/>
      <c r="O106" s="483"/>
      <c r="P106" s="521"/>
      <c r="Q106" s="524"/>
      <c r="R106" s="404"/>
      <c r="S106" s="43"/>
      <c r="T106" s="261"/>
      <c r="U106" s="261"/>
      <c r="V106" s="261"/>
      <c r="W106" s="43"/>
      <c r="X106" s="35"/>
      <c r="Y106" s="35"/>
      <c r="Z106" s="35"/>
      <c r="AA106" s="35"/>
      <c r="AB106" s="404"/>
      <c r="AC106" s="527"/>
      <c r="AD106" s="55">
        <f t="shared" si="85"/>
        <v>0</v>
      </c>
      <c r="AE106" s="55">
        <f t="shared" si="85"/>
        <v>0</v>
      </c>
      <c r="AF106" s="55">
        <f t="shared" si="85"/>
        <v>0</v>
      </c>
      <c r="AG106" s="55">
        <f t="shared" si="84"/>
        <v>0</v>
      </c>
      <c r="AH106" s="55">
        <f t="shared" si="84"/>
        <v>0</v>
      </c>
      <c r="AI106" s="55">
        <f t="shared" si="84"/>
        <v>0</v>
      </c>
      <c r="AJ106" s="55">
        <f t="shared" si="84"/>
        <v>0</v>
      </c>
      <c r="AK106" s="404"/>
      <c r="AL106" s="456"/>
      <c r="AM106" s="49">
        <f t="shared" ref="AM106:AM150" si="98">SUM(AN106:AS106)</f>
        <v>0</v>
      </c>
      <c r="AN106" s="52"/>
      <c r="AO106" s="52"/>
      <c r="AP106" s="52"/>
      <c r="AQ106" s="52"/>
      <c r="AR106" s="52"/>
      <c r="AS106" s="52"/>
      <c r="AT106" s="404"/>
      <c r="AU106" s="447"/>
      <c r="AV106" s="49">
        <f t="shared" ref="AV106:AV150" si="99">SUM(AW106:BB106)</f>
        <v>0</v>
      </c>
      <c r="AW106" s="52"/>
      <c r="AX106" s="52"/>
      <c r="AY106" s="52"/>
      <c r="AZ106" s="52"/>
      <c r="BA106" s="52"/>
      <c r="BB106" s="52"/>
      <c r="BC106" s="404"/>
      <c r="BD106" s="450"/>
      <c r="BE106" s="49">
        <f t="shared" ref="BE106:BE150" si="100">SUM(BF106:BK106)</f>
        <v>0</v>
      </c>
      <c r="BF106" s="52"/>
      <c r="BG106" s="52"/>
      <c r="BH106" s="52"/>
      <c r="BI106" s="52"/>
      <c r="BJ106" s="52"/>
      <c r="BK106" s="52"/>
      <c r="BL106" s="404"/>
      <c r="BM106" s="453"/>
      <c r="BN106" s="49">
        <f t="shared" ref="BN106:BN150" si="101">SUM(BO106:BT106)</f>
        <v>0</v>
      </c>
      <c r="BO106" s="52"/>
      <c r="BP106" s="52"/>
      <c r="BQ106" s="52"/>
      <c r="BR106" s="52"/>
      <c r="BS106" s="52"/>
      <c r="BT106" s="52"/>
      <c r="BU106" s="418"/>
      <c r="BV106" s="419"/>
      <c r="BW106" s="419"/>
      <c r="BX106" s="419"/>
      <c r="BY106" s="419"/>
      <c r="BZ106" s="419"/>
      <c r="CA106" s="419"/>
      <c r="CB106" s="419"/>
      <c r="CC106" s="516"/>
    </row>
    <row r="107" spans="1:81" s="62" customFormat="1" ht="40.200000000000003" customHeight="1" x14ac:dyDescent="0.3">
      <c r="A107" s="38"/>
      <c r="B107" s="468"/>
      <c r="C107" s="459"/>
      <c r="D107" s="609"/>
      <c r="E107" s="612"/>
      <c r="F107" s="612"/>
      <c r="G107" s="612"/>
      <c r="H107" s="612"/>
      <c r="I107" s="612"/>
      <c r="J107" s="486"/>
      <c r="K107" s="489"/>
      <c r="L107" s="474"/>
      <c r="M107" s="477"/>
      <c r="N107" s="480"/>
      <c r="O107" s="483"/>
      <c r="P107" s="521"/>
      <c r="Q107" s="524"/>
      <c r="R107" s="404"/>
      <c r="S107" s="43"/>
      <c r="T107" s="261"/>
      <c r="U107" s="261"/>
      <c r="V107" s="261"/>
      <c r="W107" s="43"/>
      <c r="X107" s="35"/>
      <c r="Y107" s="35"/>
      <c r="Z107" s="35"/>
      <c r="AA107" s="35"/>
      <c r="AB107" s="404"/>
      <c r="AC107" s="527"/>
      <c r="AD107" s="55">
        <f t="shared" si="85"/>
        <v>0</v>
      </c>
      <c r="AE107" s="55">
        <f t="shared" si="85"/>
        <v>0</v>
      </c>
      <c r="AF107" s="55">
        <f t="shared" si="85"/>
        <v>0</v>
      </c>
      <c r="AG107" s="55">
        <f t="shared" si="84"/>
        <v>0</v>
      </c>
      <c r="AH107" s="55">
        <f t="shared" si="84"/>
        <v>0</v>
      </c>
      <c r="AI107" s="55">
        <f t="shared" si="84"/>
        <v>0</v>
      </c>
      <c r="AJ107" s="55">
        <f t="shared" si="84"/>
        <v>0</v>
      </c>
      <c r="AK107" s="404"/>
      <c r="AL107" s="456"/>
      <c r="AM107" s="49">
        <f t="shared" si="98"/>
        <v>0</v>
      </c>
      <c r="AN107" s="52"/>
      <c r="AO107" s="52"/>
      <c r="AP107" s="52"/>
      <c r="AQ107" s="52"/>
      <c r="AR107" s="52"/>
      <c r="AS107" s="52"/>
      <c r="AT107" s="404"/>
      <c r="AU107" s="447"/>
      <c r="AV107" s="49">
        <f t="shared" si="99"/>
        <v>0</v>
      </c>
      <c r="AW107" s="52"/>
      <c r="AX107" s="52"/>
      <c r="AY107" s="52"/>
      <c r="AZ107" s="52"/>
      <c r="BA107" s="52"/>
      <c r="BB107" s="52"/>
      <c r="BC107" s="404"/>
      <c r="BD107" s="450"/>
      <c r="BE107" s="49">
        <f t="shared" si="100"/>
        <v>0</v>
      </c>
      <c r="BF107" s="52"/>
      <c r="BG107" s="52"/>
      <c r="BH107" s="52"/>
      <c r="BI107" s="52"/>
      <c r="BJ107" s="52"/>
      <c r="BK107" s="52"/>
      <c r="BL107" s="404"/>
      <c r="BM107" s="453"/>
      <c r="BN107" s="49">
        <f t="shared" si="101"/>
        <v>0</v>
      </c>
      <c r="BO107" s="52"/>
      <c r="BP107" s="52"/>
      <c r="BQ107" s="52"/>
      <c r="BR107" s="52"/>
      <c r="BS107" s="52"/>
      <c r="BT107" s="52"/>
      <c r="BU107" s="418"/>
      <c r="BV107" s="419"/>
      <c r="BW107" s="419"/>
      <c r="BX107" s="419"/>
      <c r="BY107" s="419"/>
      <c r="BZ107" s="419"/>
      <c r="CA107" s="419"/>
      <c r="CB107" s="419"/>
      <c r="CC107" s="516"/>
    </row>
    <row r="108" spans="1:81" s="62" customFormat="1" ht="40.200000000000003" customHeight="1" thickBot="1" x14ac:dyDescent="0.35">
      <c r="A108" s="38"/>
      <c r="B108" s="468"/>
      <c r="C108" s="459"/>
      <c r="D108" s="610"/>
      <c r="E108" s="613"/>
      <c r="F108" s="613"/>
      <c r="G108" s="613"/>
      <c r="H108" s="613"/>
      <c r="I108" s="613"/>
      <c r="J108" s="487"/>
      <c r="K108" s="490"/>
      <c r="L108" s="475"/>
      <c r="M108" s="478"/>
      <c r="N108" s="481"/>
      <c r="O108" s="484"/>
      <c r="P108" s="522"/>
      <c r="Q108" s="525"/>
      <c r="R108" s="405"/>
      <c r="S108" s="44"/>
      <c r="T108" s="262"/>
      <c r="U108" s="262"/>
      <c r="V108" s="262"/>
      <c r="W108" s="44"/>
      <c r="X108" s="36"/>
      <c r="Y108" s="36"/>
      <c r="Z108" s="36"/>
      <c r="AA108" s="36"/>
      <c r="AB108" s="405"/>
      <c r="AC108" s="528"/>
      <c r="AD108" s="56">
        <f t="shared" si="85"/>
        <v>0</v>
      </c>
      <c r="AE108" s="56">
        <f t="shared" si="85"/>
        <v>0</v>
      </c>
      <c r="AF108" s="56">
        <f t="shared" si="85"/>
        <v>0</v>
      </c>
      <c r="AG108" s="56">
        <f t="shared" si="84"/>
        <v>0</v>
      </c>
      <c r="AH108" s="56">
        <f t="shared" si="84"/>
        <v>0</v>
      </c>
      <c r="AI108" s="56">
        <f t="shared" si="84"/>
        <v>0</v>
      </c>
      <c r="AJ108" s="56">
        <f t="shared" si="84"/>
        <v>0</v>
      </c>
      <c r="AK108" s="405"/>
      <c r="AL108" s="457"/>
      <c r="AM108" s="50">
        <f t="shared" si="98"/>
        <v>0</v>
      </c>
      <c r="AN108" s="53"/>
      <c r="AO108" s="53"/>
      <c r="AP108" s="53"/>
      <c r="AQ108" s="53"/>
      <c r="AR108" s="53"/>
      <c r="AS108" s="53"/>
      <c r="AT108" s="405"/>
      <c r="AU108" s="448"/>
      <c r="AV108" s="50">
        <f t="shared" si="99"/>
        <v>0</v>
      </c>
      <c r="AW108" s="53"/>
      <c r="AX108" s="53"/>
      <c r="AY108" s="53"/>
      <c r="AZ108" s="53"/>
      <c r="BA108" s="53"/>
      <c r="BB108" s="53"/>
      <c r="BC108" s="405"/>
      <c r="BD108" s="451"/>
      <c r="BE108" s="50">
        <f t="shared" si="100"/>
        <v>0</v>
      </c>
      <c r="BF108" s="53"/>
      <c r="BG108" s="53"/>
      <c r="BH108" s="53"/>
      <c r="BI108" s="53"/>
      <c r="BJ108" s="53"/>
      <c r="BK108" s="53"/>
      <c r="BL108" s="405"/>
      <c r="BM108" s="454"/>
      <c r="BN108" s="50">
        <f t="shared" si="101"/>
        <v>0</v>
      </c>
      <c r="BO108" s="53"/>
      <c r="BP108" s="53"/>
      <c r="BQ108" s="53"/>
      <c r="BR108" s="53"/>
      <c r="BS108" s="53"/>
      <c r="BT108" s="53"/>
      <c r="BU108" s="517"/>
      <c r="BV108" s="518"/>
      <c r="BW108" s="518"/>
      <c r="BX108" s="518"/>
      <c r="BY108" s="518"/>
      <c r="BZ108" s="518"/>
      <c r="CA108" s="518"/>
      <c r="CB108" s="518"/>
      <c r="CC108" s="519"/>
    </row>
    <row r="109" spans="1:81" s="62" customFormat="1" ht="40.200000000000003" customHeight="1" thickTop="1" x14ac:dyDescent="0.3">
      <c r="A109" s="38"/>
      <c r="B109" s="468"/>
      <c r="C109" s="459"/>
      <c r="D109" s="608"/>
      <c r="E109" s="611"/>
      <c r="F109" s="611"/>
      <c r="G109" s="611"/>
      <c r="H109" s="611"/>
      <c r="I109" s="611"/>
      <c r="J109" s="485">
        <v>711</v>
      </c>
      <c r="K109" s="488" t="str">
        <f>+Metas!K817</f>
        <v>Programa desarrollado sobre el uso, conservación y sostenibilidad de los recursos naturales, articulado al Plan departamental de extensión agropecuaria.</v>
      </c>
      <c r="L109" s="473"/>
      <c r="M109" s="476">
        <f t="shared" si="61"/>
        <v>0</v>
      </c>
      <c r="N109" s="479"/>
      <c r="O109" s="482"/>
      <c r="P109" s="520"/>
      <c r="Q109" s="523"/>
      <c r="R109" s="403">
        <f>+$J109</f>
        <v>711</v>
      </c>
      <c r="S109" s="253"/>
      <c r="T109" s="260"/>
      <c r="U109" s="260"/>
      <c r="V109" s="260"/>
      <c r="W109" s="42"/>
      <c r="X109" s="34"/>
      <c r="Y109" s="34"/>
      <c r="Z109" s="34"/>
      <c r="AA109" s="34"/>
      <c r="AB109" s="403">
        <f t="shared" ref="AB109" si="102">+$J109</f>
        <v>711</v>
      </c>
      <c r="AC109" s="526">
        <f t="shared" ref="AC109" si="103">+L109</f>
        <v>0</v>
      </c>
      <c r="AD109" s="54">
        <f t="shared" si="85"/>
        <v>0</v>
      </c>
      <c r="AE109" s="54">
        <f t="shared" si="85"/>
        <v>0</v>
      </c>
      <c r="AF109" s="54">
        <f t="shared" si="85"/>
        <v>0</v>
      </c>
      <c r="AG109" s="54">
        <f t="shared" si="84"/>
        <v>0</v>
      </c>
      <c r="AH109" s="54">
        <f t="shared" si="84"/>
        <v>0</v>
      </c>
      <c r="AI109" s="54">
        <f t="shared" si="84"/>
        <v>0</v>
      </c>
      <c r="AJ109" s="54">
        <f t="shared" si="84"/>
        <v>0</v>
      </c>
      <c r="AK109" s="403">
        <f t="shared" ref="AK109" si="104">+$J109</f>
        <v>711</v>
      </c>
      <c r="AL109" s="455">
        <f t="shared" si="65"/>
        <v>0</v>
      </c>
      <c r="AM109" s="48">
        <f t="shared" si="98"/>
        <v>0</v>
      </c>
      <c r="AN109" s="51"/>
      <c r="AO109" s="51"/>
      <c r="AP109" s="51"/>
      <c r="AQ109" s="51"/>
      <c r="AR109" s="51"/>
      <c r="AS109" s="51"/>
      <c r="AT109" s="403">
        <f t="shared" ref="AT109" si="105">+$J109</f>
        <v>711</v>
      </c>
      <c r="AU109" s="446">
        <f t="shared" si="67"/>
        <v>0</v>
      </c>
      <c r="AV109" s="48">
        <f t="shared" si="99"/>
        <v>0</v>
      </c>
      <c r="AW109" s="51"/>
      <c r="AX109" s="51"/>
      <c r="AY109" s="51"/>
      <c r="AZ109" s="51"/>
      <c r="BA109" s="51"/>
      <c r="BB109" s="51"/>
      <c r="BC109" s="403">
        <f t="shared" ref="BC109" si="106">+$J109</f>
        <v>711</v>
      </c>
      <c r="BD109" s="449">
        <f t="shared" si="69"/>
        <v>0</v>
      </c>
      <c r="BE109" s="48">
        <f t="shared" si="100"/>
        <v>0</v>
      </c>
      <c r="BF109" s="51"/>
      <c r="BG109" s="51"/>
      <c r="BH109" s="51"/>
      <c r="BI109" s="51"/>
      <c r="BJ109" s="51"/>
      <c r="BK109" s="51"/>
      <c r="BL109" s="403">
        <f t="shared" ref="BL109" si="107">+$J109</f>
        <v>711</v>
      </c>
      <c r="BM109" s="452">
        <f t="shared" si="71"/>
        <v>0</v>
      </c>
      <c r="BN109" s="48">
        <f t="shared" si="101"/>
        <v>0</v>
      </c>
      <c r="BO109" s="51"/>
      <c r="BP109" s="51"/>
      <c r="BQ109" s="51"/>
      <c r="BR109" s="51"/>
      <c r="BS109" s="51"/>
      <c r="BT109" s="51"/>
      <c r="BU109" s="513"/>
      <c r="BV109" s="514"/>
      <c r="BW109" s="514"/>
      <c r="BX109" s="514"/>
      <c r="BY109" s="514"/>
      <c r="BZ109" s="514"/>
      <c r="CA109" s="514"/>
      <c r="CB109" s="514"/>
      <c r="CC109" s="515"/>
    </row>
    <row r="110" spans="1:81" s="62" customFormat="1" ht="40.200000000000003" customHeight="1" x14ac:dyDescent="0.3">
      <c r="A110" s="38"/>
      <c r="B110" s="468"/>
      <c r="C110" s="459"/>
      <c r="D110" s="609"/>
      <c r="E110" s="612"/>
      <c r="F110" s="612"/>
      <c r="G110" s="612"/>
      <c r="H110" s="612"/>
      <c r="I110" s="612"/>
      <c r="J110" s="486"/>
      <c r="K110" s="489"/>
      <c r="L110" s="474"/>
      <c r="M110" s="477"/>
      <c r="N110" s="480"/>
      <c r="O110" s="483"/>
      <c r="P110" s="521"/>
      <c r="Q110" s="524"/>
      <c r="R110" s="404"/>
      <c r="S110" s="43"/>
      <c r="T110" s="261"/>
      <c r="U110" s="261"/>
      <c r="V110" s="261"/>
      <c r="W110" s="43"/>
      <c r="X110" s="35"/>
      <c r="Y110" s="35"/>
      <c r="Z110" s="35"/>
      <c r="AA110" s="35"/>
      <c r="AB110" s="404"/>
      <c r="AC110" s="527"/>
      <c r="AD110" s="55">
        <f t="shared" si="85"/>
        <v>0</v>
      </c>
      <c r="AE110" s="55">
        <f t="shared" si="85"/>
        <v>0</v>
      </c>
      <c r="AF110" s="55">
        <f t="shared" si="85"/>
        <v>0</v>
      </c>
      <c r="AG110" s="55">
        <f t="shared" si="84"/>
        <v>0</v>
      </c>
      <c r="AH110" s="55">
        <f t="shared" si="84"/>
        <v>0</v>
      </c>
      <c r="AI110" s="55">
        <f t="shared" si="84"/>
        <v>0</v>
      </c>
      <c r="AJ110" s="55">
        <f t="shared" si="84"/>
        <v>0</v>
      </c>
      <c r="AK110" s="404"/>
      <c r="AL110" s="456"/>
      <c r="AM110" s="49">
        <f t="shared" si="98"/>
        <v>0</v>
      </c>
      <c r="AN110" s="52"/>
      <c r="AO110" s="52"/>
      <c r="AP110" s="52"/>
      <c r="AQ110" s="52"/>
      <c r="AR110" s="52"/>
      <c r="AS110" s="52"/>
      <c r="AT110" s="404"/>
      <c r="AU110" s="447"/>
      <c r="AV110" s="49">
        <f t="shared" si="99"/>
        <v>0</v>
      </c>
      <c r="AW110" s="52"/>
      <c r="AX110" s="52"/>
      <c r="AY110" s="52"/>
      <c r="AZ110" s="52"/>
      <c r="BA110" s="52"/>
      <c r="BB110" s="52"/>
      <c r="BC110" s="404"/>
      <c r="BD110" s="450"/>
      <c r="BE110" s="49">
        <f t="shared" si="100"/>
        <v>0</v>
      </c>
      <c r="BF110" s="52"/>
      <c r="BG110" s="52"/>
      <c r="BH110" s="52"/>
      <c r="BI110" s="52"/>
      <c r="BJ110" s="52"/>
      <c r="BK110" s="52"/>
      <c r="BL110" s="404"/>
      <c r="BM110" s="453"/>
      <c r="BN110" s="49">
        <f t="shared" si="101"/>
        <v>0</v>
      </c>
      <c r="BO110" s="52"/>
      <c r="BP110" s="52"/>
      <c r="BQ110" s="52"/>
      <c r="BR110" s="52"/>
      <c r="BS110" s="52"/>
      <c r="BT110" s="52"/>
      <c r="BU110" s="418"/>
      <c r="BV110" s="419"/>
      <c r="BW110" s="419"/>
      <c r="BX110" s="419"/>
      <c r="BY110" s="419"/>
      <c r="BZ110" s="419"/>
      <c r="CA110" s="419"/>
      <c r="CB110" s="419"/>
      <c r="CC110" s="516"/>
    </row>
    <row r="111" spans="1:81" s="62" customFormat="1" ht="40.200000000000003" customHeight="1" x14ac:dyDescent="0.3">
      <c r="A111" s="38"/>
      <c r="B111" s="468"/>
      <c r="C111" s="459"/>
      <c r="D111" s="609"/>
      <c r="E111" s="612"/>
      <c r="F111" s="612"/>
      <c r="G111" s="612"/>
      <c r="H111" s="612"/>
      <c r="I111" s="612"/>
      <c r="J111" s="486"/>
      <c r="K111" s="489"/>
      <c r="L111" s="474"/>
      <c r="M111" s="477"/>
      <c r="N111" s="480"/>
      <c r="O111" s="483"/>
      <c r="P111" s="521"/>
      <c r="Q111" s="524"/>
      <c r="R111" s="404"/>
      <c r="S111" s="43"/>
      <c r="T111" s="261"/>
      <c r="U111" s="261"/>
      <c r="V111" s="261"/>
      <c r="W111" s="43"/>
      <c r="X111" s="35"/>
      <c r="Y111" s="35"/>
      <c r="Z111" s="35"/>
      <c r="AA111" s="35"/>
      <c r="AB111" s="404"/>
      <c r="AC111" s="527"/>
      <c r="AD111" s="55">
        <f t="shared" si="85"/>
        <v>0</v>
      </c>
      <c r="AE111" s="55">
        <f t="shared" si="85"/>
        <v>0</v>
      </c>
      <c r="AF111" s="55">
        <f t="shared" si="85"/>
        <v>0</v>
      </c>
      <c r="AG111" s="55">
        <f t="shared" si="84"/>
        <v>0</v>
      </c>
      <c r="AH111" s="55">
        <f t="shared" si="84"/>
        <v>0</v>
      </c>
      <c r="AI111" s="55">
        <f t="shared" si="84"/>
        <v>0</v>
      </c>
      <c r="AJ111" s="55">
        <f t="shared" si="84"/>
        <v>0</v>
      </c>
      <c r="AK111" s="404"/>
      <c r="AL111" s="456"/>
      <c r="AM111" s="49">
        <f t="shared" si="98"/>
        <v>0</v>
      </c>
      <c r="AN111" s="52"/>
      <c r="AO111" s="52"/>
      <c r="AP111" s="52"/>
      <c r="AQ111" s="52"/>
      <c r="AR111" s="52"/>
      <c r="AS111" s="52"/>
      <c r="AT111" s="404"/>
      <c r="AU111" s="447"/>
      <c r="AV111" s="49">
        <f t="shared" si="99"/>
        <v>0</v>
      </c>
      <c r="AW111" s="52"/>
      <c r="AX111" s="52"/>
      <c r="AY111" s="52"/>
      <c r="AZ111" s="52"/>
      <c r="BA111" s="52"/>
      <c r="BB111" s="52"/>
      <c r="BC111" s="404"/>
      <c r="BD111" s="450"/>
      <c r="BE111" s="49">
        <f t="shared" si="100"/>
        <v>0</v>
      </c>
      <c r="BF111" s="52"/>
      <c r="BG111" s="52"/>
      <c r="BH111" s="52"/>
      <c r="BI111" s="52"/>
      <c r="BJ111" s="52"/>
      <c r="BK111" s="52"/>
      <c r="BL111" s="404"/>
      <c r="BM111" s="453"/>
      <c r="BN111" s="49">
        <f t="shared" si="101"/>
        <v>0</v>
      </c>
      <c r="BO111" s="52"/>
      <c r="BP111" s="52"/>
      <c r="BQ111" s="52"/>
      <c r="BR111" s="52"/>
      <c r="BS111" s="52"/>
      <c r="BT111" s="52"/>
      <c r="BU111" s="418"/>
      <c r="BV111" s="419"/>
      <c r="BW111" s="419"/>
      <c r="BX111" s="419"/>
      <c r="BY111" s="419"/>
      <c r="BZ111" s="419"/>
      <c r="CA111" s="419"/>
      <c r="CB111" s="419"/>
      <c r="CC111" s="516"/>
    </row>
    <row r="112" spans="1:81" s="62" customFormat="1" ht="40.200000000000003" customHeight="1" thickBot="1" x14ac:dyDescent="0.35">
      <c r="A112" s="38"/>
      <c r="B112" s="468"/>
      <c r="C112" s="459"/>
      <c r="D112" s="610"/>
      <c r="E112" s="613"/>
      <c r="F112" s="613"/>
      <c r="G112" s="613"/>
      <c r="H112" s="613"/>
      <c r="I112" s="613"/>
      <c r="J112" s="487"/>
      <c r="K112" s="490"/>
      <c r="L112" s="475"/>
      <c r="M112" s="478"/>
      <c r="N112" s="481"/>
      <c r="O112" s="484"/>
      <c r="P112" s="522"/>
      <c r="Q112" s="525"/>
      <c r="R112" s="405"/>
      <c r="S112" s="44"/>
      <c r="T112" s="262"/>
      <c r="U112" s="262"/>
      <c r="V112" s="262"/>
      <c r="W112" s="44"/>
      <c r="X112" s="36"/>
      <c r="Y112" s="36"/>
      <c r="Z112" s="36"/>
      <c r="AA112" s="36"/>
      <c r="AB112" s="405"/>
      <c r="AC112" s="528"/>
      <c r="AD112" s="56">
        <f t="shared" si="85"/>
        <v>0</v>
      </c>
      <c r="AE112" s="56">
        <f t="shared" si="85"/>
        <v>0</v>
      </c>
      <c r="AF112" s="56">
        <f t="shared" si="85"/>
        <v>0</v>
      </c>
      <c r="AG112" s="56">
        <f t="shared" si="84"/>
        <v>0</v>
      </c>
      <c r="AH112" s="56">
        <f t="shared" si="84"/>
        <v>0</v>
      </c>
      <c r="AI112" s="56">
        <f t="shared" si="84"/>
        <v>0</v>
      </c>
      <c r="AJ112" s="56">
        <f t="shared" si="84"/>
        <v>0</v>
      </c>
      <c r="AK112" s="405"/>
      <c r="AL112" s="457"/>
      <c r="AM112" s="50">
        <f t="shared" si="98"/>
        <v>0</v>
      </c>
      <c r="AN112" s="53"/>
      <c r="AO112" s="53"/>
      <c r="AP112" s="53"/>
      <c r="AQ112" s="53"/>
      <c r="AR112" s="53"/>
      <c r="AS112" s="53"/>
      <c r="AT112" s="405"/>
      <c r="AU112" s="448"/>
      <c r="AV112" s="50">
        <f t="shared" si="99"/>
        <v>0</v>
      </c>
      <c r="AW112" s="53"/>
      <c r="AX112" s="53"/>
      <c r="AY112" s="53"/>
      <c r="AZ112" s="53"/>
      <c r="BA112" s="53"/>
      <c r="BB112" s="53"/>
      <c r="BC112" s="405"/>
      <c r="BD112" s="451"/>
      <c r="BE112" s="50">
        <f t="shared" si="100"/>
        <v>0</v>
      </c>
      <c r="BF112" s="53"/>
      <c r="BG112" s="53"/>
      <c r="BH112" s="53"/>
      <c r="BI112" s="53"/>
      <c r="BJ112" s="53"/>
      <c r="BK112" s="53"/>
      <c r="BL112" s="405"/>
      <c r="BM112" s="454"/>
      <c r="BN112" s="50">
        <f t="shared" si="101"/>
        <v>0</v>
      </c>
      <c r="BO112" s="53"/>
      <c r="BP112" s="53"/>
      <c r="BQ112" s="53"/>
      <c r="BR112" s="53"/>
      <c r="BS112" s="53"/>
      <c r="BT112" s="53"/>
      <c r="BU112" s="517"/>
      <c r="BV112" s="518"/>
      <c r="BW112" s="518"/>
      <c r="BX112" s="518"/>
      <c r="BY112" s="518"/>
      <c r="BZ112" s="518"/>
      <c r="CA112" s="518"/>
      <c r="CB112" s="518"/>
      <c r="CC112" s="519"/>
    </row>
    <row r="113" spans="1:81" s="62" customFormat="1" ht="40.200000000000003" customHeight="1" thickTop="1" x14ac:dyDescent="0.3">
      <c r="A113" s="38"/>
      <c r="B113" s="468"/>
      <c r="C113" s="459"/>
      <c r="D113" s="608"/>
      <c r="E113" s="611"/>
      <c r="F113" s="611"/>
      <c r="G113" s="611"/>
      <c r="H113" s="611"/>
      <c r="I113" s="611"/>
      <c r="J113" s="485">
        <v>712</v>
      </c>
      <c r="K113" s="488" t="str">
        <f>+Metas!K818</f>
        <v>Proyecto implementado para la reconversión energética en dependencias de la Gobernación.</v>
      </c>
      <c r="L113" s="473"/>
      <c r="M113" s="476">
        <f>SUM(N113:Q113)</f>
        <v>0</v>
      </c>
      <c r="N113" s="479"/>
      <c r="O113" s="482"/>
      <c r="P113" s="520"/>
      <c r="Q113" s="523"/>
      <c r="R113" s="403">
        <f>+$J113</f>
        <v>712</v>
      </c>
      <c r="S113" s="253"/>
      <c r="T113" s="260"/>
      <c r="U113" s="260"/>
      <c r="V113" s="260"/>
      <c r="W113" s="42"/>
      <c r="X113" s="34"/>
      <c r="Y113" s="34"/>
      <c r="Z113" s="34"/>
      <c r="AA113" s="34"/>
      <c r="AB113" s="403">
        <f t="shared" ref="AB113" si="108">+$J113</f>
        <v>712</v>
      </c>
      <c r="AC113" s="526">
        <f t="shared" ref="AC113" si="109">+L113</f>
        <v>0</v>
      </c>
      <c r="AD113" s="54">
        <f t="shared" si="85"/>
        <v>0</v>
      </c>
      <c r="AE113" s="54">
        <f t="shared" si="85"/>
        <v>0</v>
      </c>
      <c r="AF113" s="54">
        <f t="shared" si="85"/>
        <v>0</v>
      </c>
      <c r="AG113" s="54">
        <f t="shared" si="84"/>
        <v>0</v>
      </c>
      <c r="AH113" s="54">
        <f t="shared" si="84"/>
        <v>0</v>
      </c>
      <c r="AI113" s="54">
        <f t="shared" si="84"/>
        <v>0</v>
      </c>
      <c r="AJ113" s="54">
        <f t="shared" si="84"/>
        <v>0</v>
      </c>
      <c r="AK113" s="403">
        <f t="shared" ref="AK113" si="110">+$J113</f>
        <v>712</v>
      </c>
      <c r="AL113" s="455">
        <f>+N113</f>
        <v>0</v>
      </c>
      <c r="AM113" s="48">
        <f t="shared" si="98"/>
        <v>0</v>
      </c>
      <c r="AN113" s="51"/>
      <c r="AO113" s="51"/>
      <c r="AP113" s="51"/>
      <c r="AQ113" s="51"/>
      <c r="AR113" s="51"/>
      <c r="AS113" s="51"/>
      <c r="AT113" s="403">
        <f t="shared" ref="AT113" si="111">+$J113</f>
        <v>712</v>
      </c>
      <c r="AU113" s="446">
        <f>+O113</f>
        <v>0</v>
      </c>
      <c r="AV113" s="48">
        <f t="shared" si="99"/>
        <v>0</v>
      </c>
      <c r="AW113" s="51"/>
      <c r="AX113" s="51"/>
      <c r="AY113" s="51"/>
      <c r="AZ113" s="51"/>
      <c r="BA113" s="51"/>
      <c r="BB113" s="51"/>
      <c r="BC113" s="403">
        <f t="shared" ref="BC113" si="112">+$J113</f>
        <v>712</v>
      </c>
      <c r="BD113" s="449">
        <f>+P113</f>
        <v>0</v>
      </c>
      <c r="BE113" s="48">
        <f t="shared" si="100"/>
        <v>0</v>
      </c>
      <c r="BF113" s="51"/>
      <c r="BG113" s="51"/>
      <c r="BH113" s="51"/>
      <c r="BI113" s="51"/>
      <c r="BJ113" s="51"/>
      <c r="BK113" s="51"/>
      <c r="BL113" s="403">
        <f t="shared" ref="BL113" si="113">+$J113</f>
        <v>712</v>
      </c>
      <c r="BM113" s="452">
        <f>+Q113</f>
        <v>0</v>
      </c>
      <c r="BN113" s="48">
        <f t="shared" si="101"/>
        <v>0</v>
      </c>
      <c r="BO113" s="51"/>
      <c r="BP113" s="51"/>
      <c r="BQ113" s="51"/>
      <c r="BR113" s="51"/>
      <c r="BS113" s="51"/>
      <c r="BT113" s="51"/>
      <c r="BU113" s="513"/>
      <c r="BV113" s="514"/>
      <c r="BW113" s="514"/>
      <c r="BX113" s="514"/>
      <c r="BY113" s="514"/>
      <c r="BZ113" s="514"/>
      <c r="CA113" s="514"/>
      <c r="CB113" s="514"/>
      <c r="CC113" s="515"/>
    </row>
    <row r="114" spans="1:81" s="62" customFormat="1" ht="40.200000000000003" customHeight="1" x14ac:dyDescent="0.3">
      <c r="A114" s="38"/>
      <c r="B114" s="468"/>
      <c r="C114" s="459"/>
      <c r="D114" s="609"/>
      <c r="E114" s="612"/>
      <c r="F114" s="612"/>
      <c r="G114" s="612"/>
      <c r="H114" s="612"/>
      <c r="I114" s="612"/>
      <c r="J114" s="486"/>
      <c r="K114" s="489"/>
      <c r="L114" s="474"/>
      <c r="M114" s="477"/>
      <c r="N114" s="480"/>
      <c r="O114" s="483"/>
      <c r="P114" s="521"/>
      <c r="Q114" s="524"/>
      <c r="R114" s="404"/>
      <c r="S114" s="43"/>
      <c r="T114" s="261"/>
      <c r="U114" s="261"/>
      <c r="V114" s="261"/>
      <c r="W114" s="43"/>
      <c r="X114" s="35"/>
      <c r="Y114" s="35"/>
      <c r="Z114" s="35"/>
      <c r="AA114" s="35"/>
      <c r="AB114" s="404"/>
      <c r="AC114" s="527"/>
      <c r="AD114" s="55">
        <f t="shared" si="85"/>
        <v>0</v>
      </c>
      <c r="AE114" s="55">
        <f t="shared" si="85"/>
        <v>0</v>
      </c>
      <c r="AF114" s="55">
        <f t="shared" si="85"/>
        <v>0</v>
      </c>
      <c r="AG114" s="55">
        <f t="shared" si="84"/>
        <v>0</v>
      </c>
      <c r="AH114" s="55">
        <f t="shared" si="84"/>
        <v>0</v>
      </c>
      <c r="AI114" s="55">
        <f t="shared" si="84"/>
        <v>0</v>
      </c>
      <c r="AJ114" s="55">
        <f t="shared" si="84"/>
        <v>0</v>
      </c>
      <c r="AK114" s="404"/>
      <c r="AL114" s="456"/>
      <c r="AM114" s="49">
        <f t="shared" si="98"/>
        <v>0</v>
      </c>
      <c r="AN114" s="52"/>
      <c r="AO114" s="52"/>
      <c r="AP114" s="52"/>
      <c r="AQ114" s="52"/>
      <c r="AR114" s="52"/>
      <c r="AS114" s="52"/>
      <c r="AT114" s="404"/>
      <c r="AU114" s="447"/>
      <c r="AV114" s="49">
        <f t="shared" si="99"/>
        <v>0</v>
      </c>
      <c r="AW114" s="52"/>
      <c r="AX114" s="52"/>
      <c r="AY114" s="52"/>
      <c r="AZ114" s="52"/>
      <c r="BA114" s="52"/>
      <c r="BB114" s="52"/>
      <c r="BC114" s="404"/>
      <c r="BD114" s="450"/>
      <c r="BE114" s="49">
        <f t="shared" si="100"/>
        <v>0</v>
      </c>
      <c r="BF114" s="52"/>
      <c r="BG114" s="52"/>
      <c r="BH114" s="52"/>
      <c r="BI114" s="52"/>
      <c r="BJ114" s="52"/>
      <c r="BK114" s="52"/>
      <c r="BL114" s="404"/>
      <c r="BM114" s="453"/>
      <c r="BN114" s="49">
        <f t="shared" si="101"/>
        <v>0</v>
      </c>
      <c r="BO114" s="52"/>
      <c r="BP114" s="52"/>
      <c r="BQ114" s="52"/>
      <c r="BR114" s="52"/>
      <c r="BS114" s="52"/>
      <c r="BT114" s="52"/>
      <c r="BU114" s="418"/>
      <c r="BV114" s="419"/>
      <c r="BW114" s="419"/>
      <c r="BX114" s="419"/>
      <c r="BY114" s="419"/>
      <c r="BZ114" s="419"/>
      <c r="CA114" s="419"/>
      <c r="CB114" s="419"/>
      <c r="CC114" s="516"/>
    </row>
    <row r="115" spans="1:81" s="62" customFormat="1" ht="40.200000000000003" customHeight="1" x14ac:dyDescent="0.3">
      <c r="A115" s="38"/>
      <c r="B115" s="468"/>
      <c r="C115" s="459"/>
      <c r="D115" s="609"/>
      <c r="E115" s="612"/>
      <c r="F115" s="612"/>
      <c r="G115" s="612"/>
      <c r="H115" s="612"/>
      <c r="I115" s="612"/>
      <c r="J115" s="486"/>
      <c r="K115" s="489"/>
      <c r="L115" s="474"/>
      <c r="M115" s="477"/>
      <c r="N115" s="480"/>
      <c r="O115" s="483"/>
      <c r="P115" s="521"/>
      <c r="Q115" s="524"/>
      <c r="R115" s="404"/>
      <c r="S115" s="43"/>
      <c r="T115" s="261"/>
      <c r="U115" s="261"/>
      <c r="V115" s="261"/>
      <c r="W115" s="43"/>
      <c r="X115" s="35"/>
      <c r="Y115" s="35"/>
      <c r="Z115" s="35"/>
      <c r="AA115" s="35"/>
      <c r="AB115" s="404"/>
      <c r="AC115" s="527"/>
      <c r="AD115" s="55">
        <f t="shared" si="85"/>
        <v>0</v>
      </c>
      <c r="AE115" s="55">
        <f t="shared" si="85"/>
        <v>0</v>
      </c>
      <c r="AF115" s="55">
        <f t="shared" si="85"/>
        <v>0</v>
      </c>
      <c r="AG115" s="55">
        <f t="shared" si="84"/>
        <v>0</v>
      </c>
      <c r="AH115" s="55">
        <f t="shared" si="84"/>
        <v>0</v>
      </c>
      <c r="AI115" s="55">
        <f t="shared" si="84"/>
        <v>0</v>
      </c>
      <c r="AJ115" s="55">
        <f t="shared" si="84"/>
        <v>0</v>
      </c>
      <c r="AK115" s="404"/>
      <c r="AL115" s="456"/>
      <c r="AM115" s="49">
        <f t="shared" si="98"/>
        <v>0</v>
      </c>
      <c r="AN115" s="52"/>
      <c r="AO115" s="52"/>
      <c r="AP115" s="52"/>
      <c r="AQ115" s="52"/>
      <c r="AR115" s="52"/>
      <c r="AS115" s="52"/>
      <c r="AT115" s="404"/>
      <c r="AU115" s="447"/>
      <c r="AV115" s="49">
        <f t="shared" si="99"/>
        <v>0</v>
      </c>
      <c r="AW115" s="52"/>
      <c r="AX115" s="52"/>
      <c r="AY115" s="52"/>
      <c r="AZ115" s="52"/>
      <c r="BA115" s="52"/>
      <c r="BB115" s="52"/>
      <c r="BC115" s="404"/>
      <c r="BD115" s="450"/>
      <c r="BE115" s="49">
        <f t="shared" si="100"/>
        <v>0</v>
      </c>
      <c r="BF115" s="52"/>
      <c r="BG115" s="52"/>
      <c r="BH115" s="52"/>
      <c r="BI115" s="52"/>
      <c r="BJ115" s="52"/>
      <c r="BK115" s="52"/>
      <c r="BL115" s="404"/>
      <c r="BM115" s="453"/>
      <c r="BN115" s="49">
        <f t="shared" si="101"/>
        <v>0</v>
      </c>
      <c r="BO115" s="52"/>
      <c r="BP115" s="52"/>
      <c r="BQ115" s="52"/>
      <c r="BR115" s="52"/>
      <c r="BS115" s="52"/>
      <c r="BT115" s="52"/>
      <c r="BU115" s="418"/>
      <c r="BV115" s="419"/>
      <c r="BW115" s="419"/>
      <c r="BX115" s="419"/>
      <c r="BY115" s="419"/>
      <c r="BZ115" s="419"/>
      <c r="CA115" s="419"/>
      <c r="CB115" s="419"/>
      <c r="CC115" s="516"/>
    </row>
    <row r="116" spans="1:81" s="62" customFormat="1" ht="40.200000000000003" customHeight="1" thickBot="1" x14ac:dyDescent="0.35">
      <c r="A116" s="38"/>
      <c r="B116" s="468"/>
      <c r="C116" s="459"/>
      <c r="D116" s="610"/>
      <c r="E116" s="613"/>
      <c r="F116" s="613"/>
      <c r="G116" s="613"/>
      <c r="H116" s="613"/>
      <c r="I116" s="613"/>
      <c r="J116" s="487"/>
      <c r="K116" s="490"/>
      <c r="L116" s="475"/>
      <c r="M116" s="478"/>
      <c r="N116" s="481"/>
      <c r="O116" s="484"/>
      <c r="P116" s="522"/>
      <c r="Q116" s="525"/>
      <c r="R116" s="405"/>
      <c r="S116" s="44"/>
      <c r="T116" s="262"/>
      <c r="U116" s="262"/>
      <c r="V116" s="262"/>
      <c r="W116" s="44"/>
      <c r="X116" s="36"/>
      <c r="Y116" s="36"/>
      <c r="Z116" s="36"/>
      <c r="AA116" s="36"/>
      <c r="AB116" s="405"/>
      <c r="AC116" s="528"/>
      <c r="AD116" s="56">
        <f t="shared" si="85"/>
        <v>0</v>
      </c>
      <c r="AE116" s="56">
        <f t="shared" si="85"/>
        <v>0</v>
      </c>
      <c r="AF116" s="56">
        <f t="shared" si="85"/>
        <v>0</v>
      </c>
      <c r="AG116" s="56">
        <f t="shared" si="84"/>
        <v>0</v>
      </c>
      <c r="AH116" s="56">
        <f t="shared" si="84"/>
        <v>0</v>
      </c>
      <c r="AI116" s="56">
        <f t="shared" si="84"/>
        <v>0</v>
      </c>
      <c r="AJ116" s="56">
        <f t="shared" si="84"/>
        <v>0</v>
      </c>
      <c r="AK116" s="405"/>
      <c r="AL116" s="457"/>
      <c r="AM116" s="50">
        <f t="shared" si="98"/>
        <v>0</v>
      </c>
      <c r="AN116" s="53"/>
      <c r="AO116" s="53"/>
      <c r="AP116" s="53"/>
      <c r="AQ116" s="53"/>
      <c r="AR116" s="53"/>
      <c r="AS116" s="53"/>
      <c r="AT116" s="405"/>
      <c r="AU116" s="448"/>
      <c r="AV116" s="50">
        <f t="shared" si="99"/>
        <v>0</v>
      </c>
      <c r="AW116" s="53"/>
      <c r="AX116" s="53"/>
      <c r="AY116" s="53"/>
      <c r="AZ116" s="53"/>
      <c r="BA116" s="53"/>
      <c r="BB116" s="53"/>
      <c r="BC116" s="405"/>
      <c r="BD116" s="451"/>
      <c r="BE116" s="50">
        <f t="shared" si="100"/>
        <v>0</v>
      </c>
      <c r="BF116" s="53"/>
      <c r="BG116" s="53"/>
      <c r="BH116" s="53"/>
      <c r="BI116" s="53"/>
      <c r="BJ116" s="53"/>
      <c r="BK116" s="53"/>
      <c r="BL116" s="405"/>
      <c r="BM116" s="454"/>
      <c r="BN116" s="50">
        <f t="shared" si="101"/>
        <v>0</v>
      </c>
      <c r="BO116" s="53"/>
      <c r="BP116" s="53"/>
      <c r="BQ116" s="53"/>
      <c r="BR116" s="53"/>
      <c r="BS116" s="53"/>
      <c r="BT116" s="53"/>
      <c r="BU116" s="517"/>
      <c r="BV116" s="518"/>
      <c r="BW116" s="518"/>
      <c r="BX116" s="518"/>
      <c r="BY116" s="518"/>
      <c r="BZ116" s="518"/>
      <c r="CA116" s="518"/>
      <c r="CB116" s="518"/>
      <c r="CC116" s="519"/>
    </row>
    <row r="117" spans="1:81" s="62" customFormat="1" ht="40.200000000000003" customHeight="1" thickTop="1" x14ac:dyDescent="0.3">
      <c r="A117" s="38"/>
      <c r="B117" s="468"/>
      <c r="C117" s="459"/>
      <c r="D117" s="608"/>
      <c r="E117" s="611"/>
      <c r="F117" s="611"/>
      <c r="G117" s="611"/>
      <c r="H117" s="611"/>
      <c r="I117" s="611"/>
      <c r="J117" s="485">
        <v>713</v>
      </c>
      <c r="K117" s="488" t="str">
        <f>+Metas!K819</f>
        <v>Programa implementado en el Departamento para la modernización ecológica y disminución de GEI mediante el uso de fuentes de energías renovables no convencionales.</v>
      </c>
      <c r="L117" s="473"/>
      <c r="M117" s="476">
        <f>SUM(N117:Q117)</f>
        <v>0</v>
      </c>
      <c r="N117" s="479"/>
      <c r="O117" s="482"/>
      <c r="P117" s="520"/>
      <c r="Q117" s="523"/>
      <c r="R117" s="403">
        <f>+$J117</f>
        <v>713</v>
      </c>
      <c r="S117" s="253"/>
      <c r="T117" s="260"/>
      <c r="U117" s="260"/>
      <c r="V117" s="260"/>
      <c r="W117" s="42"/>
      <c r="X117" s="34"/>
      <c r="Y117" s="34"/>
      <c r="Z117" s="34"/>
      <c r="AA117" s="34"/>
      <c r="AB117" s="403">
        <f t="shared" ref="AB117" si="114">+$J117</f>
        <v>713</v>
      </c>
      <c r="AC117" s="526">
        <f t="shared" ref="AC117" si="115">+L117</f>
        <v>0</v>
      </c>
      <c r="AD117" s="54">
        <f t="shared" si="85"/>
        <v>0</v>
      </c>
      <c r="AE117" s="54">
        <f t="shared" si="85"/>
        <v>0</v>
      </c>
      <c r="AF117" s="54">
        <f t="shared" si="85"/>
        <v>0</v>
      </c>
      <c r="AG117" s="54">
        <f t="shared" si="84"/>
        <v>0</v>
      </c>
      <c r="AH117" s="54">
        <f t="shared" si="84"/>
        <v>0</v>
      </c>
      <c r="AI117" s="54">
        <f t="shared" si="84"/>
        <v>0</v>
      </c>
      <c r="AJ117" s="54">
        <f t="shared" si="84"/>
        <v>0</v>
      </c>
      <c r="AK117" s="403">
        <f t="shared" ref="AK117" si="116">+$J117</f>
        <v>713</v>
      </c>
      <c r="AL117" s="455">
        <f>+N117</f>
        <v>0</v>
      </c>
      <c r="AM117" s="48">
        <f t="shared" si="98"/>
        <v>0</v>
      </c>
      <c r="AN117" s="51"/>
      <c r="AO117" s="51"/>
      <c r="AP117" s="51"/>
      <c r="AQ117" s="51"/>
      <c r="AR117" s="51"/>
      <c r="AS117" s="51"/>
      <c r="AT117" s="403">
        <f t="shared" ref="AT117" si="117">+$J117</f>
        <v>713</v>
      </c>
      <c r="AU117" s="446">
        <f>+O117</f>
        <v>0</v>
      </c>
      <c r="AV117" s="48">
        <f t="shared" si="99"/>
        <v>0</v>
      </c>
      <c r="AW117" s="51"/>
      <c r="AX117" s="51"/>
      <c r="AY117" s="51"/>
      <c r="AZ117" s="51"/>
      <c r="BA117" s="51"/>
      <c r="BB117" s="51"/>
      <c r="BC117" s="403">
        <f t="shared" ref="BC117" si="118">+$J117</f>
        <v>713</v>
      </c>
      <c r="BD117" s="449">
        <f>+P117</f>
        <v>0</v>
      </c>
      <c r="BE117" s="48">
        <f t="shared" si="100"/>
        <v>0</v>
      </c>
      <c r="BF117" s="51"/>
      <c r="BG117" s="51"/>
      <c r="BH117" s="51"/>
      <c r="BI117" s="51"/>
      <c r="BJ117" s="51"/>
      <c r="BK117" s="51"/>
      <c r="BL117" s="403">
        <f t="shared" ref="BL117" si="119">+$J117</f>
        <v>713</v>
      </c>
      <c r="BM117" s="452">
        <f>+Q117</f>
        <v>0</v>
      </c>
      <c r="BN117" s="48">
        <f t="shared" si="101"/>
        <v>0</v>
      </c>
      <c r="BO117" s="51"/>
      <c r="BP117" s="51"/>
      <c r="BQ117" s="51"/>
      <c r="BR117" s="51"/>
      <c r="BS117" s="51"/>
      <c r="BT117" s="51"/>
      <c r="BU117" s="513"/>
      <c r="BV117" s="514"/>
      <c r="BW117" s="514"/>
      <c r="BX117" s="514"/>
      <c r="BY117" s="514"/>
      <c r="BZ117" s="514"/>
      <c r="CA117" s="514"/>
      <c r="CB117" s="514"/>
      <c r="CC117" s="515"/>
    </row>
    <row r="118" spans="1:81" s="62" customFormat="1" ht="40.200000000000003" customHeight="1" x14ac:dyDescent="0.3">
      <c r="A118" s="38"/>
      <c r="B118" s="468"/>
      <c r="C118" s="459"/>
      <c r="D118" s="609"/>
      <c r="E118" s="612"/>
      <c r="F118" s="612"/>
      <c r="G118" s="612"/>
      <c r="H118" s="612"/>
      <c r="I118" s="612"/>
      <c r="J118" s="486"/>
      <c r="K118" s="489"/>
      <c r="L118" s="474"/>
      <c r="M118" s="477"/>
      <c r="N118" s="480"/>
      <c r="O118" s="483"/>
      <c r="P118" s="521"/>
      <c r="Q118" s="524"/>
      <c r="R118" s="404"/>
      <c r="S118" s="43"/>
      <c r="T118" s="261"/>
      <c r="U118" s="261"/>
      <c r="V118" s="261"/>
      <c r="W118" s="43"/>
      <c r="X118" s="35"/>
      <c r="Y118" s="35"/>
      <c r="Z118" s="35"/>
      <c r="AA118" s="35"/>
      <c r="AB118" s="404"/>
      <c r="AC118" s="527"/>
      <c r="AD118" s="55">
        <f t="shared" si="85"/>
        <v>0</v>
      </c>
      <c r="AE118" s="55">
        <f t="shared" si="85"/>
        <v>0</v>
      </c>
      <c r="AF118" s="55">
        <f t="shared" si="85"/>
        <v>0</v>
      </c>
      <c r="AG118" s="55">
        <f t="shared" si="84"/>
        <v>0</v>
      </c>
      <c r="AH118" s="55">
        <f t="shared" si="84"/>
        <v>0</v>
      </c>
      <c r="AI118" s="55">
        <f t="shared" si="84"/>
        <v>0</v>
      </c>
      <c r="AJ118" s="55">
        <f t="shared" si="84"/>
        <v>0</v>
      </c>
      <c r="AK118" s="404"/>
      <c r="AL118" s="456"/>
      <c r="AM118" s="49">
        <f t="shared" si="98"/>
        <v>0</v>
      </c>
      <c r="AN118" s="52"/>
      <c r="AO118" s="52"/>
      <c r="AP118" s="52"/>
      <c r="AQ118" s="52"/>
      <c r="AR118" s="52"/>
      <c r="AS118" s="52"/>
      <c r="AT118" s="404"/>
      <c r="AU118" s="447"/>
      <c r="AV118" s="49">
        <f t="shared" si="99"/>
        <v>0</v>
      </c>
      <c r="AW118" s="52"/>
      <c r="AX118" s="52"/>
      <c r="AY118" s="52"/>
      <c r="AZ118" s="52"/>
      <c r="BA118" s="52"/>
      <c r="BB118" s="52"/>
      <c r="BC118" s="404"/>
      <c r="BD118" s="450"/>
      <c r="BE118" s="49">
        <f t="shared" si="100"/>
        <v>0</v>
      </c>
      <c r="BF118" s="52"/>
      <c r="BG118" s="52"/>
      <c r="BH118" s="52"/>
      <c r="BI118" s="52"/>
      <c r="BJ118" s="52"/>
      <c r="BK118" s="52"/>
      <c r="BL118" s="404"/>
      <c r="BM118" s="453"/>
      <c r="BN118" s="49">
        <f t="shared" si="101"/>
        <v>0</v>
      </c>
      <c r="BO118" s="52"/>
      <c r="BP118" s="52"/>
      <c r="BQ118" s="52"/>
      <c r="BR118" s="52"/>
      <c r="BS118" s="52"/>
      <c r="BT118" s="52"/>
      <c r="BU118" s="418"/>
      <c r="BV118" s="419"/>
      <c r="BW118" s="419"/>
      <c r="BX118" s="419"/>
      <c r="BY118" s="419"/>
      <c r="BZ118" s="419"/>
      <c r="CA118" s="419"/>
      <c r="CB118" s="419"/>
      <c r="CC118" s="516"/>
    </row>
    <row r="119" spans="1:81" s="62" customFormat="1" ht="40.200000000000003" customHeight="1" x14ac:dyDescent="0.3">
      <c r="A119" s="38"/>
      <c r="B119" s="468"/>
      <c r="C119" s="459"/>
      <c r="D119" s="609"/>
      <c r="E119" s="612"/>
      <c r="F119" s="612"/>
      <c r="G119" s="612"/>
      <c r="H119" s="612"/>
      <c r="I119" s="612"/>
      <c r="J119" s="486"/>
      <c r="K119" s="489"/>
      <c r="L119" s="474"/>
      <c r="M119" s="477"/>
      <c r="N119" s="480"/>
      <c r="O119" s="483"/>
      <c r="P119" s="521"/>
      <c r="Q119" s="524"/>
      <c r="R119" s="404"/>
      <c r="S119" s="43"/>
      <c r="T119" s="261"/>
      <c r="U119" s="261"/>
      <c r="V119" s="261"/>
      <c r="W119" s="43"/>
      <c r="X119" s="35"/>
      <c r="Y119" s="35"/>
      <c r="Z119" s="35"/>
      <c r="AA119" s="35"/>
      <c r="AB119" s="404"/>
      <c r="AC119" s="527"/>
      <c r="AD119" s="55">
        <f t="shared" si="85"/>
        <v>0</v>
      </c>
      <c r="AE119" s="55">
        <f t="shared" si="85"/>
        <v>0</v>
      </c>
      <c r="AF119" s="55">
        <f t="shared" si="85"/>
        <v>0</v>
      </c>
      <c r="AG119" s="55">
        <f t="shared" si="84"/>
        <v>0</v>
      </c>
      <c r="AH119" s="55">
        <f t="shared" si="84"/>
        <v>0</v>
      </c>
      <c r="AI119" s="55">
        <f t="shared" si="84"/>
        <v>0</v>
      </c>
      <c r="AJ119" s="55">
        <f t="shared" si="84"/>
        <v>0</v>
      </c>
      <c r="AK119" s="404"/>
      <c r="AL119" s="456"/>
      <c r="AM119" s="49">
        <f t="shared" si="98"/>
        <v>0</v>
      </c>
      <c r="AN119" s="52"/>
      <c r="AO119" s="52"/>
      <c r="AP119" s="52"/>
      <c r="AQ119" s="52"/>
      <c r="AR119" s="52"/>
      <c r="AS119" s="52"/>
      <c r="AT119" s="404"/>
      <c r="AU119" s="447"/>
      <c r="AV119" s="49">
        <f t="shared" si="99"/>
        <v>0</v>
      </c>
      <c r="AW119" s="52"/>
      <c r="AX119" s="52"/>
      <c r="AY119" s="52"/>
      <c r="AZ119" s="52"/>
      <c r="BA119" s="52"/>
      <c r="BB119" s="52"/>
      <c r="BC119" s="404"/>
      <c r="BD119" s="450"/>
      <c r="BE119" s="49">
        <f t="shared" si="100"/>
        <v>0</v>
      </c>
      <c r="BF119" s="52"/>
      <c r="BG119" s="52"/>
      <c r="BH119" s="52"/>
      <c r="BI119" s="52"/>
      <c r="BJ119" s="52"/>
      <c r="BK119" s="52"/>
      <c r="BL119" s="404"/>
      <c r="BM119" s="453"/>
      <c r="BN119" s="49">
        <f t="shared" si="101"/>
        <v>0</v>
      </c>
      <c r="BO119" s="52"/>
      <c r="BP119" s="52"/>
      <c r="BQ119" s="52"/>
      <c r="BR119" s="52"/>
      <c r="BS119" s="52"/>
      <c r="BT119" s="52"/>
      <c r="BU119" s="418"/>
      <c r="BV119" s="419"/>
      <c r="BW119" s="419"/>
      <c r="BX119" s="419"/>
      <c r="BY119" s="419"/>
      <c r="BZ119" s="419"/>
      <c r="CA119" s="419"/>
      <c r="CB119" s="419"/>
      <c r="CC119" s="516"/>
    </row>
    <row r="120" spans="1:81" s="62" customFormat="1" ht="40.200000000000003" customHeight="1" thickBot="1" x14ac:dyDescent="0.35">
      <c r="A120" s="38"/>
      <c r="B120" s="468"/>
      <c r="C120" s="459"/>
      <c r="D120" s="610"/>
      <c r="E120" s="613"/>
      <c r="F120" s="613"/>
      <c r="G120" s="613"/>
      <c r="H120" s="613"/>
      <c r="I120" s="613"/>
      <c r="J120" s="487"/>
      <c r="K120" s="490"/>
      <c r="L120" s="475"/>
      <c r="M120" s="478"/>
      <c r="N120" s="481"/>
      <c r="O120" s="484"/>
      <c r="P120" s="522"/>
      <c r="Q120" s="525"/>
      <c r="R120" s="405"/>
      <c r="S120" s="44"/>
      <c r="T120" s="262"/>
      <c r="U120" s="262"/>
      <c r="V120" s="262"/>
      <c r="W120" s="44"/>
      <c r="X120" s="36"/>
      <c r="Y120" s="36"/>
      <c r="Z120" s="36"/>
      <c r="AA120" s="36"/>
      <c r="AB120" s="405"/>
      <c r="AC120" s="528"/>
      <c r="AD120" s="56">
        <f t="shared" si="85"/>
        <v>0</v>
      </c>
      <c r="AE120" s="56">
        <f t="shared" si="85"/>
        <v>0</v>
      </c>
      <c r="AF120" s="56">
        <f t="shared" si="85"/>
        <v>0</v>
      </c>
      <c r="AG120" s="56">
        <f t="shared" si="84"/>
        <v>0</v>
      </c>
      <c r="AH120" s="56">
        <f t="shared" si="84"/>
        <v>0</v>
      </c>
      <c r="AI120" s="56">
        <f t="shared" si="84"/>
        <v>0</v>
      </c>
      <c r="AJ120" s="56">
        <f t="shared" si="84"/>
        <v>0</v>
      </c>
      <c r="AK120" s="405"/>
      <c r="AL120" s="457"/>
      <c r="AM120" s="50">
        <f t="shared" si="98"/>
        <v>0</v>
      </c>
      <c r="AN120" s="53"/>
      <c r="AO120" s="53"/>
      <c r="AP120" s="53"/>
      <c r="AQ120" s="53"/>
      <c r="AR120" s="53"/>
      <c r="AS120" s="53"/>
      <c r="AT120" s="405"/>
      <c r="AU120" s="448"/>
      <c r="AV120" s="50">
        <f t="shared" si="99"/>
        <v>0</v>
      </c>
      <c r="AW120" s="53"/>
      <c r="AX120" s="53"/>
      <c r="AY120" s="53"/>
      <c r="AZ120" s="53"/>
      <c r="BA120" s="53"/>
      <c r="BB120" s="53"/>
      <c r="BC120" s="405"/>
      <c r="BD120" s="451"/>
      <c r="BE120" s="50">
        <f t="shared" si="100"/>
        <v>0</v>
      </c>
      <c r="BF120" s="53"/>
      <c r="BG120" s="53"/>
      <c r="BH120" s="53"/>
      <c r="BI120" s="53"/>
      <c r="BJ120" s="53"/>
      <c r="BK120" s="53"/>
      <c r="BL120" s="405"/>
      <c r="BM120" s="454"/>
      <c r="BN120" s="50">
        <f t="shared" si="101"/>
        <v>0</v>
      </c>
      <c r="BO120" s="53"/>
      <c r="BP120" s="53"/>
      <c r="BQ120" s="53"/>
      <c r="BR120" s="53"/>
      <c r="BS120" s="53"/>
      <c r="BT120" s="53"/>
      <c r="BU120" s="517"/>
      <c r="BV120" s="518"/>
      <c r="BW120" s="518"/>
      <c r="BX120" s="518"/>
      <c r="BY120" s="518"/>
      <c r="BZ120" s="518"/>
      <c r="CA120" s="518"/>
      <c r="CB120" s="518"/>
      <c r="CC120" s="519"/>
    </row>
    <row r="121" spans="1:81" s="62" customFormat="1" ht="40.200000000000003" customHeight="1" thickTop="1" x14ac:dyDescent="0.3">
      <c r="A121" s="38"/>
      <c r="B121" s="468"/>
      <c r="C121" s="459"/>
      <c r="D121" s="608"/>
      <c r="E121" s="611"/>
      <c r="F121" s="611"/>
      <c r="G121" s="611"/>
      <c r="H121" s="611"/>
      <c r="I121" s="611"/>
      <c r="J121" s="485">
        <v>714</v>
      </c>
      <c r="K121" s="488" t="str">
        <f>+Metas!K820</f>
        <v>Proyectos ejecutados de los perfiles identificados dentro de las medidas de mitigación y adaptación al cambio climático consignadas en el PICCDNS.</v>
      </c>
      <c r="L121" s="473"/>
      <c r="M121" s="476">
        <f>SUM(N121:Q121)</f>
        <v>0</v>
      </c>
      <c r="N121" s="479"/>
      <c r="O121" s="482"/>
      <c r="P121" s="520"/>
      <c r="Q121" s="523"/>
      <c r="R121" s="403">
        <f>+$J121</f>
        <v>714</v>
      </c>
      <c r="S121" s="253"/>
      <c r="T121" s="260"/>
      <c r="U121" s="260"/>
      <c r="V121" s="260"/>
      <c r="W121" s="42"/>
      <c r="X121" s="34"/>
      <c r="Y121" s="34"/>
      <c r="Z121" s="34"/>
      <c r="AA121" s="34"/>
      <c r="AB121" s="403">
        <f t="shared" ref="AB121" si="120">+$J121</f>
        <v>714</v>
      </c>
      <c r="AC121" s="526">
        <f t="shared" ref="AC121" si="121">+L121</f>
        <v>0</v>
      </c>
      <c r="AD121" s="54">
        <f t="shared" si="85"/>
        <v>0</v>
      </c>
      <c r="AE121" s="54">
        <f t="shared" si="85"/>
        <v>0</v>
      </c>
      <c r="AF121" s="54">
        <f t="shared" si="85"/>
        <v>0</v>
      </c>
      <c r="AG121" s="54">
        <f t="shared" si="84"/>
        <v>0</v>
      </c>
      <c r="AH121" s="54">
        <f t="shared" si="84"/>
        <v>0</v>
      </c>
      <c r="AI121" s="54">
        <f t="shared" si="84"/>
        <v>0</v>
      </c>
      <c r="AJ121" s="54">
        <f t="shared" si="84"/>
        <v>0</v>
      </c>
      <c r="AK121" s="403">
        <f t="shared" ref="AK121" si="122">+$J121</f>
        <v>714</v>
      </c>
      <c r="AL121" s="455">
        <f>+N121</f>
        <v>0</v>
      </c>
      <c r="AM121" s="48">
        <f t="shared" si="98"/>
        <v>0</v>
      </c>
      <c r="AN121" s="51"/>
      <c r="AO121" s="51"/>
      <c r="AP121" s="51"/>
      <c r="AQ121" s="51"/>
      <c r="AR121" s="51"/>
      <c r="AS121" s="51"/>
      <c r="AT121" s="403">
        <f t="shared" ref="AT121" si="123">+$J121</f>
        <v>714</v>
      </c>
      <c r="AU121" s="446">
        <f>+O121</f>
        <v>0</v>
      </c>
      <c r="AV121" s="48">
        <f t="shared" si="99"/>
        <v>0</v>
      </c>
      <c r="AW121" s="51"/>
      <c r="AX121" s="51"/>
      <c r="AY121" s="51"/>
      <c r="AZ121" s="51"/>
      <c r="BA121" s="51"/>
      <c r="BB121" s="51"/>
      <c r="BC121" s="403">
        <f t="shared" ref="BC121" si="124">+$J121</f>
        <v>714</v>
      </c>
      <c r="BD121" s="449">
        <f>+P121</f>
        <v>0</v>
      </c>
      <c r="BE121" s="48">
        <f t="shared" si="100"/>
        <v>0</v>
      </c>
      <c r="BF121" s="51"/>
      <c r="BG121" s="51"/>
      <c r="BH121" s="51"/>
      <c r="BI121" s="51"/>
      <c r="BJ121" s="51"/>
      <c r="BK121" s="51"/>
      <c r="BL121" s="403">
        <f t="shared" ref="BL121" si="125">+$J121</f>
        <v>714</v>
      </c>
      <c r="BM121" s="452">
        <f>+Q121</f>
        <v>0</v>
      </c>
      <c r="BN121" s="48">
        <f t="shared" si="101"/>
        <v>0</v>
      </c>
      <c r="BO121" s="51"/>
      <c r="BP121" s="51"/>
      <c r="BQ121" s="51"/>
      <c r="BR121" s="51"/>
      <c r="BS121" s="51"/>
      <c r="BT121" s="51"/>
      <c r="BU121" s="513"/>
      <c r="BV121" s="514"/>
      <c r="BW121" s="514"/>
      <c r="BX121" s="514"/>
      <c r="BY121" s="514"/>
      <c r="BZ121" s="514"/>
      <c r="CA121" s="514"/>
      <c r="CB121" s="514"/>
      <c r="CC121" s="515"/>
    </row>
    <row r="122" spans="1:81" s="62" customFormat="1" ht="40.200000000000003" customHeight="1" x14ac:dyDescent="0.3">
      <c r="A122" s="38"/>
      <c r="B122" s="468"/>
      <c r="C122" s="459"/>
      <c r="D122" s="609"/>
      <c r="E122" s="612"/>
      <c r="F122" s="612"/>
      <c r="G122" s="612"/>
      <c r="H122" s="612"/>
      <c r="I122" s="612"/>
      <c r="J122" s="486"/>
      <c r="K122" s="489"/>
      <c r="L122" s="474"/>
      <c r="M122" s="477"/>
      <c r="N122" s="480"/>
      <c r="O122" s="483"/>
      <c r="P122" s="521"/>
      <c r="Q122" s="524"/>
      <c r="R122" s="404"/>
      <c r="S122" s="43"/>
      <c r="T122" s="261"/>
      <c r="U122" s="261"/>
      <c r="V122" s="261"/>
      <c r="W122" s="43"/>
      <c r="X122" s="35"/>
      <c r="Y122" s="35"/>
      <c r="Z122" s="35"/>
      <c r="AA122" s="35"/>
      <c r="AB122" s="404"/>
      <c r="AC122" s="527"/>
      <c r="AD122" s="55">
        <f t="shared" si="85"/>
        <v>0</v>
      </c>
      <c r="AE122" s="55">
        <f t="shared" si="85"/>
        <v>0</v>
      </c>
      <c r="AF122" s="55">
        <f t="shared" si="85"/>
        <v>0</v>
      </c>
      <c r="AG122" s="55">
        <f t="shared" si="84"/>
        <v>0</v>
      </c>
      <c r="AH122" s="55">
        <f t="shared" si="84"/>
        <v>0</v>
      </c>
      <c r="AI122" s="55">
        <f t="shared" si="84"/>
        <v>0</v>
      </c>
      <c r="AJ122" s="55">
        <f t="shared" si="84"/>
        <v>0</v>
      </c>
      <c r="AK122" s="404"/>
      <c r="AL122" s="456"/>
      <c r="AM122" s="49">
        <f t="shared" si="98"/>
        <v>0</v>
      </c>
      <c r="AN122" s="52"/>
      <c r="AO122" s="52"/>
      <c r="AP122" s="52"/>
      <c r="AQ122" s="52"/>
      <c r="AR122" s="52"/>
      <c r="AS122" s="52"/>
      <c r="AT122" s="404"/>
      <c r="AU122" s="447"/>
      <c r="AV122" s="49">
        <f t="shared" si="99"/>
        <v>0</v>
      </c>
      <c r="AW122" s="52"/>
      <c r="AX122" s="52"/>
      <c r="AY122" s="52"/>
      <c r="AZ122" s="52"/>
      <c r="BA122" s="52"/>
      <c r="BB122" s="52"/>
      <c r="BC122" s="404"/>
      <c r="BD122" s="450"/>
      <c r="BE122" s="49">
        <f t="shared" si="100"/>
        <v>0</v>
      </c>
      <c r="BF122" s="52"/>
      <c r="BG122" s="52"/>
      <c r="BH122" s="52"/>
      <c r="BI122" s="52"/>
      <c r="BJ122" s="52"/>
      <c r="BK122" s="52"/>
      <c r="BL122" s="404"/>
      <c r="BM122" s="453"/>
      <c r="BN122" s="49">
        <f t="shared" si="101"/>
        <v>0</v>
      </c>
      <c r="BO122" s="52"/>
      <c r="BP122" s="52"/>
      <c r="BQ122" s="52"/>
      <c r="BR122" s="52"/>
      <c r="BS122" s="52"/>
      <c r="BT122" s="52"/>
      <c r="BU122" s="418"/>
      <c r="BV122" s="419"/>
      <c r="BW122" s="419"/>
      <c r="BX122" s="419"/>
      <c r="BY122" s="419"/>
      <c r="BZ122" s="419"/>
      <c r="CA122" s="419"/>
      <c r="CB122" s="419"/>
      <c r="CC122" s="516"/>
    </row>
    <row r="123" spans="1:81" s="62" customFormat="1" ht="40.200000000000003" customHeight="1" x14ac:dyDescent="0.3">
      <c r="A123" s="38"/>
      <c r="B123" s="468"/>
      <c r="C123" s="459"/>
      <c r="D123" s="609"/>
      <c r="E123" s="612"/>
      <c r="F123" s="612"/>
      <c r="G123" s="612"/>
      <c r="H123" s="612"/>
      <c r="I123" s="612"/>
      <c r="J123" s="486"/>
      <c r="K123" s="489"/>
      <c r="L123" s="474"/>
      <c r="M123" s="477"/>
      <c r="N123" s="480"/>
      <c r="O123" s="483"/>
      <c r="P123" s="521"/>
      <c r="Q123" s="524"/>
      <c r="R123" s="404"/>
      <c r="S123" s="43"/>
      <c r="T123" s="261"/>
      <c r="U123" s="261"/>
      <c r="V123" s="261"/>
      <c r="W123" s="43"/>
      <c r="X123" s="35"/>
      <c r="Y123" s="35"/>
      <c r="Z123" s="35"/>
      <c r="AA123" s="35"/>
      <c r="AB123" s="404"/>
      <c r="AC123" s="527"/>
      <c r="AD123" s="55">
        <f t="shared" si="85"/>
        <v>0</v>
      </c>
      <c r="AE123" s="55">
        <f t="shared" si="85"/>
        <v>0</v>
      </c>
      <c r="AF123" s="55">
        <f t="shared" si="85"/>
        <v>0</v>
      </c>
      <c r="AG123" s="55">
        <f t="shared" si="84"/>
        <v>0</v>
      </c>
      <c r="AH123" s="55">
        <f t="shared" si="84"/>
        <v>0</v>
      </c>
      <c r="AI123" s="55">
        <f t="shared" si="84"/>
        <v>0</v>
      </c>
      <c r="AJ123" s="55">
        <f t="shared" si="84"/>
        <v>0</v>
      </c>
      <c r="AK123" s="404"/>
      <c r="AL123" s="456"/>
      <c r="AM123" s="49">
        <f t="shared" si="98"/>
        <v>0</v>
      </c>
      <c r="AN123" s="52"/>
      <c r="AO123" s="52"/>
      <c r="AP123" s="52"/>
      <c r="AQ123" s="52"/>
      <c r="AR123" s="52"/>
      <c r="AS123" s="52"/>
      <c r="AT123" s="404"/>
      <c r="AU123" s="447"/>
      <c r="AV123" s="49">
        <f t="shared" si="99"/>
        <v>0</v>
      </c>
      <c r="AW123" s="52"/>
      <c r="AX123" s="52"/>
      <c r="AY123" s="52"/>
      <c r="AZ123" s="52"/>
      <c r="BA123" s="52"/>
      <c r="BB123" s="52"/>
      <c r="BC123" s="404"/>
      <c r="BD123" s="450"/>
      <c r="BE123" s="49">
        <f t="shared" si="100"/>
        <v>0</v>
      </c>
      <c r="BF123" s="52"/>
      <c r="BG123" s="52"/>
      <c r="BH123" s="52"/>
      <c r="BI123" s="52"/>
      <c r="BJ123" s="52"/>
      <c r="BK123" s="52"/>
      <c r="BL123" s="404"/>
      <c r="BM123" s="453"/>
      <c r="BN123" s="49">
        <f t="shared" si="101"/>
        <v>0</v>
      </c>
      <c r="BO123" s="52"/>
      <c r="BP123" s="52"/>
      <c r="BQ123" s="52"/>
      <c r="BR123" s="52"/>
      <c r="BS123" s="52"/>
      <c r="BT123" s="52"/>
      <c r="BU123" s="418"/>
      <c r="BV123" s="419"/>
      <c r="BW123" s="419"/>
      <c r="BX123" s="419"/>
      <c r="BY123" s="419"/>
      <c r="BZ123" s="419"/>
      <c r="CA123" s="419"/>
      <c r="CB123" s="419"/>
      <c r="CC123" s="516"/>
    </row>
    <row r="124" spans="1:81" s="62" customFormat="1" ht="40.200000000000003" customHeight="1" thickBot="1" x14ac:dyDescent="0.35">
      <c r="A124" s="38"/>
      <c r="B124" s="469"/>
      <c r="C124" s="460"/>
      <c r="D124" s="610"/>
      <c r="E124" s="613"/>
      <c r="F124" s="613"/>
      <c r="G124" s="613"/>
      <c r="H124" s="613"/>
      <c r="I124" s="613"/>
      <c r="J124" s="487"/>
      <c r="K124" s="490"/>
      <c r="L124" s="475"/>
      <c r="M124" s="478"/>
      <c r="N124" s="481"/>
      <c r="O124" s="484"/>
      <c r="P124" s="522"/>
      <c r="Q124" s="525"/>
      <c r="R124" s="405"/>
      <c r="S124" s="44"/>
      <c r="T124" s="262"/>
      <c r="U124" s="262"/>
      <c r="V124" s="262"/>
      <c r="W124" s="44"/>
      <c r="X124" s="36"/>
      <c r="Y124" s="36"/>
      <c r="Z124" s="36"/>
      <c r="AA124" s="36"/>
      <c r="AB124" s="405"/>
      <c r="AC124" s="528"/>
      <c r="AD124" s="56">
        <f t="shared" si="85"/>
        <v>0</v>
      </c>
      <c r="AE124" s="56">
        <f t="shared" si="85"/>
        <v>0</v>
      </c>
      <c r="AF124" s="56">
        <f t="shared" si="85"/>
        <v>0</v>
      </c>
      <c r="AG124" s="56">
        <f t="shared" si="84"/>
        <v>0</v>
      </c>
      <c r="AH124" s="56">
        <f t="shared" si="84"/>
        <v>0</v>
      </c>
      <c r="AI124" s="56">
        <f t="shared" si="84"/>
        <v>0</v>
      </c>
      <c r="AJ124" s="56">
        <f t="shared" si="84"/>
        <v>0</v>
      </c>
      <c r="AK124" s="405"/>
      <c r="AL124" s="457"/>
      <c r="AM124" s="50">
        <f t="shared" si="98"/>
        <v>0</v>
      </c>
      <c r="AN124" s="53"/>
      <c r="AO124" s="53"/>
      <c r="AP124" s="53"/>
      <c r="AQ124" s="53"/>
      <c r="AR124" s="53"/>
      <c r="AS124" s="53"/>
      <c r="AT124" s="405"/>
      <c r="AU124" s="448"/>
      <c r="AV124" s="50">
        <f t="shared" si="99"/>
        <v>0</v>
      </c>
      <c r="AW124" s="53"/>
      <c r="AX124" s="53"/>
      <c r="AY124" s="53"/>
      <c r="AZ124" s="53"/>
      <c r="BA124" s="53"/>
      <c r="BB124" s="53"/>
      <c r="BC124" s="405"/>
      <c r="BD124" s="451"/>
      <c r="BE124" s="50">
        <f t="shared" si="100"/>
        <v>0</v>
      </c>
      <c r="BF124" s="53"/>
      <c r="BG124" s="53"/>
      <c r="BH124" s="53"/>
      <c r="BI124" s="53"/>
      <c r="BJ124" s="53"/>
      <c r="BK124" s="53"/>
      <c r="BL124" s="405"/>
      <c r="BM124" s="454"/>
      <c r="BN124" s="50">
        <f t="shared" si="101"/>
        <v>0</v>
      </c>
      <c r="BO124" s="53"/>
      <c r="BP124" s="53"/>
      <c r="BQ124" s="53"/>
      <c r="BR124" s="53"/>
      <c r="BS124" s="53"/>
      <c r="BT124" s="53"/>
      <c r="BU124" s="517"/>
      <c r="BV124" s="518"/>
      <c r="BW124" s="518"/>
      <c r="BX124" s="518"/>
      <c r="BY124" s="518"/>
      <c r="BZ124" s="518"/>
      <c r="CA124" s="518"/>
      <c r="CB124" s="518"/>
      <c r="CC124" s="519"/>
    </row>
    <row r="125" spans="1:81" ht="16.2" customHeight="1" thickTop="1" x14ac:dyDescent="0.3"/>
    <row r="126" spans="1:81" s="62" customFormat="1" ht="16.2" customHeight="1" x14ac:dyDescent="0.3">
      <c r="A126" s="38"/>
      <c r="B126" s="594"/>
      <c r="C126" s="431" t="s">
        <v>0</v>
      </c>
      <c r="D126" s="431"/>
      <c r="E126" s="431"/>
      <c r="F126" s="431"/>
      <c r="G126" s="431"/>
      <c r="H126" s="431"/>
      <c r="I126" s="241"/>
      <c r="J126" s="279" t="s">
        <v>1</v>
      </c>
      <c r="K126" s="279"/>
      <c r="L126" s="744" t="s">
        <v>3869</v>
      </c>
      <c r="M126" s="745"/>
      <c r="N126" s="745"/>
      <c r="O126" s="745"/>
      <c r="P126" s="745"/>
      <c r="Q126" s="746"/>
      <c r="R126" s="435" t="s">
        <v>0</v>
      </c>
      <c r="S126" s="436"/>
      <c r="T126" s="443" t="s">
        <v>1</v>
      </c>
      <c r="U126" s="444"/>
      <c r="V126" s="445"/>
      <c r="W126" s="750" t="str">
        <f>+$L126</f>
        <v xml:space="preserve">SECRETARÌA DE MEDIO AMBIENTE, RECURSOS NATURALES Y SOSTENIBILIDAD </v>
      </c>
      <c r="X126" s="751"/>
      <c r="Y126" s="751"/>
      <c r="Z126" s="751"/>
      <c r="AA126" s="752"/>
      <c r="AB126" s="435" t="s">
        <v>0</v>
      </c>
      <c r="AC126" s="431"/>
      <c r="AD126" s="431"/>
      <c r="AE126" s="431"/>
      <c r="AF126" s="431"/>
      <c r="AG126" s="431"/>
      <c r="AH126" s="431"/>
      <c r="AI126" s="431"/>
      <c r="AJ126" s="436"/>
      <c r="AK126" s="597" t="s">
        <v>1</v>
      </c>
      <c r="AL126" s="597"/>
      <c r="AM126" s="597"/>
      <c r="AN126" s="750" t="str">
        <f>+$L126</f>
        <v xml:space="preserve">SECRETARÌA DE MEDIO AMBIENTE, RECURSOS NATURALES Y SOSTENIBILIDAD </v>
      </c>
      <c r="AO126" s="751"/>
      <c r="AP126" s="751"/>
      <c r="AQ126" s="751"/>
      <c r="AR126" s="751"/>
      <c r="AS126" s="752"/>
      <c r="AT126" s="435" t="s">
        <v>0</v>
      </c>
      <c r="AU126" s="431"/>
      <c r="AV126" s="431"/>
      <c r="AW126" s="431"/>
      <c r="AX126" s="431"/>
      <c r="AY126" s="431"/>
      <c r="AZ126" s="431"/>
      <c r="BA126" s="431"/>
      <c r="BB126" s="436"/>
      <c r="BC126" s="597" t="s">
        <v>1</v>
      </c>
      <c r="BD126" s="597"/>
      <c r="BE126" s="597"/>
      <c r="BF126" s="757" t="str">
        <f>+$L126</f>
        <v xml:space="preserve">SECRETARÌA DE MEDIO AMBIENTE, RECURSOS NATURALES Y SOSTENIBILIDAD </v>
      </c>
      <c r="BG126" s="757"/>
      <c r="BH126" s="757"/>
      <c r="BI126" s="757"/>
      <c r="BJ126" s="757"/>
      <c r="BK126" s="757"/>
      <c r="BL126" s="435" t="s">
        <v>0</v>
      </c>
      <c r="BM126" s="431"/>
      <c r="BN126" s="431"/>
      <c r="BO126" s="431"/>
      <c r="BP126" s="431"/>
      <c r="BQ126" s="431"/>
      <c r="BR126" s="431"/>
      <c r="BS126" s="431"/>
      <c r="BT126" s="436"/>
      <c r="BU126" s="597" t="s">
        <v>1</v>
      </c>
      <c r="BV126" s="597"/>
      <c r="BW126" s="597"/>
      <c r="BX126" s="750" t="str">
        <f>+$L126</f>
        <v xml:space="preserve">SECRETARÌA DE MEDIO AMBIENTE, RECURSOS NATURALES Y SOSTENIBILIDAD </v>
      </c>
      <c r="BY126" s="751"/>
      <c r="BZ126" s="751"/>
      <c r="CA126" s="751"/>
      <c r="CB126" s="751"/>
      <c r="CC126" s="752"/>
    </row>
    <row r="127" spans="1:81" s="62" customFormat="1" ht="16.2" customHeight="1" x14ac:dyDescent="0.3">
      <c r="A127" s="38"/>
      <c r="B127" s="595"/>
      <c r="C127" s="432" t="s">
        <v>1673</v>
      </c>
      <c r="D127" s="432"/>
      <c r="E127" s="432"/>
      <c r="F127" s="432"/>
      <c r="G127" s="432"/>
      <c r="H127" s="432"/>
      <c r="I127" s="242"/>
      <c r="J127" s="279" t="s">
        <v>2</v>
      </c>
      <c r="K127" s="279"/>
      <c r="L127" s="415"/>
      <c r="M127" s="416"/>
      <c r="N127" s="416"/>
      <c r="O127" s="416"/>
      <c r="P127" s="416"/>
      <c r="Q127" s="417"/>
      <c r="R127" s="437" t="s">
        <v>1673</v>
      </c>
      <c r="S127" s="438"/>
      <c r="T127" s="443" t="s">
        <v>2</v>
      </c>
      <c r="U127" s="444"/>
      <c r="V127" s="445"/>
      <c r="W127" s="418">
        <f>+$L127</f>
        <v>0</v>
      </c>
      <c r="X127" s="419"/>
      <c r="Y127" s="419"/>
      <c r="Z127" s="419"/>
      <c r="AA127" s="420"/>
      <c r="AB127" s="437" t="s">
        <v>1673</v>
      </c>
      <c r="AC127" s="432"/>
      <c r="AD127" s="432"/>
      <c r="AE127" s="432"/>
      <c r="AF127" s="432"/>
      <c r="AG127" s="432"/>
      <c r="AH127" s="432"/>
      <c r="AI127" s="432"/>
      <c r="AJ127" s="438"/>
      <c r="AK127" s="597" t="s">
        <v>2</v>
      </c>
      <c r="AL127" s="597"/>
      <c r="AM127" s="597"/>
      <c r="AN127" s="721">
        <f>+$L127</f>
        <v>0</v>
      </c>
      <c r="AO127" s="722"/>
      <c r="AP127" s="722"/>
      <c r="AQ127" s="722"/>
      <c r="AR127" s="722"/>
      <c r="AS127" s="723"/>
      <c r="AT127" s="437" t="s">
        <v>1673</v>
      </c>
      <c r="AU127" s="432"/>
      <c r="AV127" s="432"/>
      <c r="AW127" s="432"/>
      <c r="AX127" s="432"/>
      <c r="AY127" s="432"/>
      <c r="AZ127" s="432"/>
      <c r="BA127" s="432"/>
      <c r="BB127" s="438"/>
      <c r="BC127" s="597" t="s">
        <v>2</v>
      </c>
      <c r="BD127" s="597"/>
      <c r="BE127" s="597"/>
      <c r="BF127" s="604">
        <f>+$L127</f>
        <v>0</v>
      </c>
      <c r="BG127" s="604"/>
      <c r="BH127" s="604"/>
      <c r="BI127" s="604"/>
      <c r="BJ127" s="604"/>
      <c r="BK127" s="604"/>
      <c r="BL127" s="437" t="s">
        <v>1673</v>
      </c>
      <c r="BM127" s="432"/>
      <c r="BN127" s="432"/>
      <c r="BO127" s="432"/>
      <c r="BP127" s="432"/>
      <c r="BQ127" s="432"/>
      <c r="BR127" s="432"/>
      <c r="BS127" s="432"/>
      <c r="BT127" s="438"/>
      <c r="BU127" s="597" t="s">
        <v>2</v>
      </c>
      <c r="BV127" s="597"/>
      <c r="BW127" s="597"/>
      <c r="BX127" s="604">
        <f>+$L127</f>
        <v>0</v>
      </c>
      <c r="BY127" s="604"/>
      <c r="BZ127" s="604"/>
      <c r="CA127" s="604"/>
      <c r="CB127" s="604"/>
      <c r="CC127" s="604"/>
    </row>
    <row r="128" spans="1:81" s="62" customFormat="1" ht="16.2" customHeight="1" x14ac:dyDescent="0.3">
      <c r="A128" s="38"/>
      <c r="B128" s="595"/>
      <c r="C128" s="433" t="s">
        <v>3831</v>
      </c>
      <c r="D128" s="433"/>
      <c r="E128" s="433"/>
      <c r="F128" s="433"/>
      <c r="G128" s="433"/>
      <c r="H128" s="433"/>
      <c r="I128" s="242"/>
      <c r="J128" s="279" t="s">
        <v>1672</v>
      </c>
      <c r="K128" s="279"/>
      <c r="L128" s="747" t="s">
        <v>1095</v>
      </c>
      <c r="M128" s="748"/>
      <c r="N128" s="748"/>
      <c r="O128" s="748"/>
      <c r="P128" s="748"/>
      <c r="Q128" s="749"/>
      <c r="R128" s="439" t="s">
        <v>3831</v>
      </c>
      <c r="S128" s="440"/>
      <c r="T128" s="443" t="s">
        <v>1680</v>
      </c>
      <c r="U128" s="444"/>
      <c r="V128" s="445"/>
      <c r="W128" s="754" t="str">
        <f>+$L128</f>
        <v xml:space="preserve">4. Hábitat </v>
      </c>
      <c r="X128" s="755"/>
      <c r="Y128" s="755"/>
      <c r="Z128" s="755"/>
      <c r="AA128" s="756"/>
      <c r="AB128" s="439" t="s">
        <v>3831</v>
      </c>
      <c r="AC128" s="433"/>
      <c r="AD128" s="433"/>
      <c r="AE128" s="433"/>
      <c r="AF128" s="433"/>
      <c r="AG128" s="433"/>
      <c r="AH128" s="433"/>
      <c r="AI128" s="433"/>
      <c r="AJ128" s="440"/>
      <c r="AK128" s="597" t="s">
        <v>1672</v>
      </c>
      <c r="AL128" s="597"/>
      <c r="AM128" s="597"/>
      <c r="AN128" s="747" t="str">
        <f>+$L128</f>
        <v xml:space="preserve">4. Hábitat </v>
      </c>
      <c r="AO128" s="748"/>
      <c r="AP128" s="748"/>
      <c r="AQ128" s="748"/>
      <c r="AR128" s="748"/>
      <c r="AS128" s="749"/>
      <c r="AT128" s="439" t="s">
        <v>3831</v>
      </c>
      <c r="AU128" s="433"/>
      <c r="AV128" s="433"/>
      <c r="AW128" s="433"/>
      <c r="AX128" s="433"/>
      <c r="AY128" s="433"/>
      <c r="AZ128" s="433"/>
      <c r="BA128" s="433"/>
      <c r="BB128" s="440"/>
      <c r="BC128" s="597" t="s">
        <v>1672</v>
      </c>
      <c r="BD128" s="597"/>
      <c r="BE128" s="597"/>
      <c r="BF128" s="753" t="str">
        <f>+$L128</f>
        <v xml:space="preserve">4. Hábitat </v>
      </c>
      <c r="BG128" s="753"/>
      <c r="BH128" s="753"/>
      <c r="BI128" s="753"/>
      <c r="BJ128" s="753"/>
      <c r="BK128" s="753"/>
      <c r="BL128" s="439" t="s">
        <v>3831</v>
      </c>
      <c r="BM128" s="433"/>
      <c r="BN128" s="433"/>
      <c r="BO128" s="433"/>
      <c r="BP128" s="433"/>
      <c r="BQ128" s="433"/>
      <c r="BR128" s="433"/>
      <c r="BS128" s="433"/>
      <c r="BT128" s="440"/>
      <c r="BU128" s="597" t="s">
        <v>1672</v>
      </c>
      <c r="BV128" s="597"/>
      <c r="BW128" s="597"/>
      <c r="BX128" s="753" t="str">
        <f>+$L128</f>
        <v xml:space="preserve">4. Hábitat </v>
      </c>
      <c r="BY128" s="753"/>
      <c r="BZ128" s="753"/>
      <c r="CA128" s="753"/>
      <c r="CB128" s="753"/>
      <c r="CC128" s="753"/>
    </row>
    <row r="129" spans="1:81" s="62" customFormat="1" ht="16.2" customHeight="1" x14ac:dyDescent="0.3">
      <c r="A129" s="38"/>
      <c r="B129" s="596"/>
      <c r="C129" s="434"/>
      <c r="D129" s="434"/>
      <c r="E129" s="434"/>
      <c r="F129" s="434"/>
      <c r="G129" s="434"/>
      <c r="H129" s="434"/>
      <c r="I129" s="243"/>
      <c r="J129" s="279" t="s">
        <v>1675</v>
      </c>
      <c r="K129" s="279"/>
      <c r="L129" s="409" t="s">
        <v>3870</v>
      </c>
      <c r="M129" s="410"/>
      <c r="N129" s="410"/>
      <c r="O129" s="410"/>
      <c r="P129" s="410"/>
      <c r="Q129" s="411"/>
      <c r="R129" s="441"/>
      <c r="S129" s="442"/>
      <c r="T129" s="443" t="s">
        <v>1681</v>
      </c>
      <c r="U129" s="444"/>
      <c r="V129" s="445"/>
      <c r="W129" s="427" t="str">
        <f>+$L129</f>
        <v>4.5 Más Oportunidades para la Educación Ambiental</v>
      </c>
      <c r="X129" s="428"/>
      <c r="Y129" s="428"/>
      <c r="Z129" s="428"/>
      <c r="AA129" s="429"/>
      <c r="AB129" s="441"/>
      <c r="AC129" s="434"/>
      <c r="AD129" s="434"/>
      <c r="AE129" s="434"/>
      <c r="AF129" s="434"/>
      <c r="AG129" s="434"/>
      <c r="AH129" s="434"/>
      <c r="AI129" s="434"/>
      <c r="AJ129" s="442"/>
      <c r="AK129" s="597" t="s">
        <v>1675</v>
      </c>
      <c r="AL129" s="597"/>
      <c r="AM129" s="597"/>
      <c r="AN129" s="409" t="str">
        <f>+$L129</f>
        <v>4.5 Más Oportunidades para la Educación Ambiental</v>
      </c>
      <c r="AO129" s="410"/>
      <c r="AP129" s="410"/>
      <c r="AQ129" s="410"/>
      <c r="AR129" s="410"/>
      <c r="AS129" s="411"/>
      <c r="AT129" s="441"/>
      <c r="AU129" s="434"/>
      <c r="AV129" s="434"/>
      <c r="AW129" s="434"/>
      <c r="AX129" s="434"/>
      <c r="AY129" s="434"/>
      <c r="AZ129" s="434"/>
      <c r="BA129" s="434"/>
      <c r="BB129" s="442"/>
      <c r="BC129" s="597" t="s">
        <v>1675</v>
      </c>
      <c r="BD129" s="597"/>
      <c r="BE129" s="597"/>
      <c r="BF129" s="603" t="str">
        <f>+$L129</f>
        <v>4.5 Más Oportunidades para la Educación Ambiental</v>
      </c>
      <c r="BG129" s="603"/>
      <c r="BH129" s="603"/>
      <c r="BI129" s="603"/>
      <c r="BJ129" s="603"/>
      <c r="BK129" s="603"/>
      <c r="BL129" s="441"/>
      <c r="BM129" s="434"/>
      <c r="BN129" s="434"/>
      <c r="BO129" s="434"/>
      <c r="BP129" s="434"/>
      <c r="BQ129" s="434"/>
      <c r="BR129" s="434"/>
      <c r="BS129" s="434"/>
      <c r="BT129" s="442"/>
      <c r="BU129" s="597" t="s">
        <v>1675</v>
      </c>
      <c r="BV129" s="597"/>
      <c r="BW129" s="597"/>
      <c r="BX129" s="603" t="str">
        <f>+$L129</f>
        <v>4.5 Más Oportunidades para la Educación Ambiental</v>
      </c>
      <c r="BY129" s="603"/>
      <c r="BZ129" s="603"/>
      <c r="CA129" s="603"/>
      <c r="CB129" s="603"/>
      <c r="CC129" s="603"/>
    </row>
    <row r="130" spans="1:81" ht="16.2" customHeight="1" thickBot="1" x14ac:dyDescent="0.35">
      <c r="B130" s="3"/>
      <c r="C130" s="3"/>
      <c r="D130" s="3"/>
      <c r="E130" s="3"/>
      <c r="F130" s="3"/>
      <c r="G130" s="3"/>
      <c r="H130" s="3"/>
      <c r="I130" s="3"/>
      <c r="J130" s="63"/>
      <c r="K130" s="1"/>
      <c r="L130" s="30"/>
      <c r="M130" s="30"/>
      <c r="N130" s="30"/>
      <c r="O130" s="30"/>
      <c r="P130" s="30"/>
      <c r="Q130" s="30"/>
      <c r="R130" s="278"/>
      <c r="S130" s="2"/>
      <c r="T130" s="2"/>
      <c r="U130" s="2"/>
      <c r="V130" s="2"/>
      <c r="W130" s="2"/>
      <c r="X130" s="64"/>
      <c r="Y130" s="64"/>
      <c r="Z130" s="64"/>
      <c r="AA130" s="28"/>
      <c r="AB130" s="28"/>
      <c r="AC130" s="30"/>
      <c r="AK130" s="28"/>
      <c r="AT130" s="28"/>
      <c r="BC130" s="28"/>
      <c r="BL130" s="28"/>
    </row>
    <row r="131" spans="1:81" ht="16.2" customHeight="1" thickBot="1" x14ac:dyDescent="0.35">
      <c r="A131" s="30"/>
      <c r="B131" s="550" t="s">
        <v>3</v>
      </c>
      <c r="C131" s="550" t="s">
        <v>1677</v>
      </c>
      <c r="D131" s="614" t="s">
        <v>3847</v>
      </c>
      <c r="E131" s="614" t="s">
        <v>3846</v>
      </c>
      <c r="F131" s="605" t="s">
        <v>3848</v>
      </c>
      <c r="G131" s="605" t="s">
        <v>3849</v>
      </c>
      <c r="H131" s="605" t="s">
        <v>3850</v>
      </c>
      <c r="I131" s="605" t="s">
        <v>3851</v>
      </c>
      <c r="J131" s="430" t="s">
        <v>1678</v>
      </c>
      <c r="K131" s="598" t="s">
        <v>1690</v>
      </c>
      <c r="L131" s="585" t="s">
        <v>3832</v>
      </c>
      <c r="M131" s="599" t="s">
        <v>1668</v>
      </c>
      <c r="N131" s="556" t="s">
        <v>3833</v>
      </c>
      <c r="O131" s="559" t="s">
        <v>3834</v>
      </c>
      <c r="P131" s="562" t="s">
        <v>3835</v>
      </c>
      <c r="Q131" s="565" t="s">
        <v>3836</v>
      </c>
      <c r="R131" s="430" t="s">
        <v>1678</v>
      </c>
      <c r="S131" s="568" t="s">
        <v>4</v>
      </c>
      <c r="T131" s="625" t="s">
        <v>3852</v>
      </c>
      <c r="U131" s="625" t="s">
        <v>3853</v>
      </c>
      <c r="V131" s="625" t="s">
        <v>3854</v>
      </c>
      <c r="W131" s="568" t="s">
        <v>5</v>
      </c>
      <c r="X131" s="583" t="s">
        <v>6</v>
      </c>
      <c r="Y131" s="584"/>
      <c r="Z131" s="583" t="s">
        <v>7</v>
      </c>
      <c r="AA131" s="584"/>
      <c r="AB131" s="550" t="s">
        <v>1678</v>
      </c>
      <c r="AC131" s="585" t="s">
        <v>3832</v>
      </c>
      <c r="AD131" s="588" t="s">
        <v>3837</v>
      </c>
      <c r="AE131" s="589"/>
      <c r="AF131" s="589"/>
      <c r="AG131" s="589"/>
      <c r="AH131" s="589"/>
      <c r="AI131" s="589"/>
      <c r="AJ131" s="590"/>
      <c r="AK131" s="591" t="s">
        <v>1678</v>
      </c>
      <c r="AL131" s="574" t="s">
        <v>3842</v>
      </c>
      <c r="AM131" s="571" t="s">
        <v>3838</v>
      </c>
      <c r="AN131" s="572"/>
      <c r="AO131" s="572"/>
      <c r="AP131" s="572"/>
      <c r="AQ131" s="572"/>
      <c r="AR131" s="572"/>
      <c r="AS131" s="573"/>
      <c r="AT131" s="550" t="s">
        <v>1678</v>
      </c>
      <c r="AU131" s="577" t="s">
        <v>3843</v>
      </c>
      <c r="AV131" s="580" t="s">
        <v>3839</v>
      </c>
      <c r="AW131" s="581"/>
      <c r="AX131" s="581"/>
      <c r="AY131" s="581"/>
      <c r="AZ131" s="581"/>
      <c r="BA131" s="581"/>
      <c r="BB131" s="582"/>
      <c r="BC131" s="550" t="s">
        <v>1678</v>
      </c>
      <c r="BD131" s="544" t="s">
        <v>3844</v>
      </c>
      <c r="BE131" s="547" t="s">
        <v>3840</v>
      </c>
      <c r="BF131" s="548"/>
      <c r="BG131" s="548"/>
      <c r="BH131" s="548"/>
      <c r="BI131" s="548"/>
      <c r="BJ131" s="548"/>
      <c r="BK131" s="549"/>
      <c r="BL131" s="550" t="s">
        <v>1678</v>
      </c>
      <c r="BM131" s="551" t="s">
        <v>3845</v>
      </c>
      <c r="BN131" s="553" t="s">
        <v>3841</v>
      </c>
      <c r="BO131" s="554"/>
      <c r="BP131" s="554"/>
      <c r="BQ131" s="554"/>
      <c r="BR131" s="554"/>
      <c r="BS131" s="554"/>
      <c r="BT131" s="555"/>
      <c r="BU131" s="616" t="s">
        <v>1679</v>
      </c>
      <c r="BV131" s="617"/>
      <c r="BW131" s="617"/>
      <c r="BX131" s="617"/>
      <c r="BY131" s="617"/>
      <c r="BZ131" s="617"/>
      <c r="CA131" s="617"/>
      <c r="CB131" s="617"/>
      <c r="CC131" s="618"/>
    </row>
    <row r="132" spans="1:81" ht="16.2" customHeight="1" x14ac:dyDescent="0.3">
      <c r="A132" s="30"/>
      <c r="B132" s="550"/>
      <c r="C132" s="550"/>
      <c r="D132" s="614"/>
      <c r="E132" s="614"/>
      <c r="F132" s="606"/>
      <c r="G132" s="606"/>
      <c r="H132" s="606"/>
      <c r="I132" s="606"/>
      <c r="J132" s="430"/>
      <c r="K132" s="598"/>
      <c r="L132" s="586"/>
      <c r="M132" s="600"/>
      <c r="N132" s="557"/>
      <c r="O132" s="560"/>
      <c r="P132" s="563"/>
      <c r="Q132" s="566"/>
      <c r="R132" s="430"/>
      <c r="S132" s="569"/>
      <c r="T132" s="625"/>
      <c r="U132" s="625"/>
      <c r="V132" s="625"/>
      <c r="W132" s="569"/>
      <c r="X132" s="32" t="s">
        <v>12</v>
      </c>
      <c r="Y132" s="32" t="s">
        <v>13</v>
      </c>
      <c r="Z132" s="32" t="s">
        <v>12</v>
      </c>
      <c r="AA132" s="32" t="s">
        <v>13</v>
      </c>
      <c r="AB132" s="550"/>
      <c r="AC132" s="586"/>
      <c r="AD132" s="592" t="s">
        <v>8</v>
      </c>
      <c r="AE132" s="540" t="s">
        <v>9</v>
      </c>
      <c r="AF132" s="540"/>
      <c r="AG132" s="540"/>
      <c r="AH132" s="540"/>
      <c r="AI132" s="541" t="s">
        <v>1669</v>
      </c>
      <c r="AJ132" s="542" t="s">
        <v>10</v>
      </c>
      <c r="AK132" s="550"/>
      <c r="AL132" s="575"/>
      <c r="AM132" s="538" t="s">
        <v>11</v>
      </c>
      <c r="AN132" s="540" t="s">
        <v>9</v>
      </c>
      <c r="AO132" s="540"/>
      <c r="AP132" s="540"/>
      <c r="AQ132" s="540"/>
      <c r="AR132" s="541" t="s">
        <v>1669</v>
      </c>
      <c r="AS132" s="542" t="s">
        <v>10</v>
      </c>
      <c r="AT132" s="550"/>
      <c r="AU132" s="578"/>
      <c r="AV132" s="538" t="s">
        <v>11</v>
      </c>
      <c r="AW132" s="540" t="s">
        <v>9</v>
      </c>
      <c r="AX132" s="540"/>
      <c r="AY132" s="540"/>
      <c r="AZ132" s="540"/>
      <c r="BA132" s="541" t="s">
        <v>1669</v>
      </c>
      <c r="BB132" s="542" t="s">
        <v>10</v>
      </c>
      <c r="BC132" s="550"/>
      <c r="BD132" s="545"/>
      <c r="BE132" s="538" t="s">
        <v>11</v>
      </c>
      <c r="BF132" s="540" t="s">
        <v>9</v>
      </c>
      <c r="BG132" s="540"/>
      <c r="BH132" s="540"/>
      <c r="BI132" s="540"/>
      <c r="BJ132" s="541" t="s">
        <v>1669</v>
      </c>
      <c r="BK132" s="542" t="s">
        <v>10</v>
      </c>
      <c r="BL132" s="550"/>
      <c r="BM132" s="551"/>
      <c r="BN132" s="592" t="s">
        <v>11</v>
      </c>
      <c r="BO132" s="540" t="s">
        <v>9</v>
      </c>
      <c r="BP132" s="540"/>
      <c r="BQ132" s="540"/>
      <c r="BR132" s="540"/>
      <c r="BS132" s="529" t="s">
        <v>1669</v>
      </c>
      <c r="BT132" s="531" t="s">
        <v>10</v>
      </c>
      <c r="BU132" s="619"/>
      <c r="BV132" s="620"/>
      <c r="BW132" s="620"/>
      <c r="BX132" s="620"/>
      <c r="BY132" s="620"/>
      <c r="BZ132" s="620"/>
      <c r="CA132" s="620"/>
      <c r="CB132" s="620"/>
      <c r="CC132" s="621"/>
    </row>
    <row r="133" spans="1:81" ht="16.2" customHeight="1" x14ac:dyDescent="0.3">
      <c r="A133" s="30"/>
      <c r="B133" s="550"/>
      <c r="C133" s="550"/>
      <c r="D133" s="614"/>
      <c r="E133" s="614"/>
      <c r="F133" s="607"/>
      <c r="G133" s="607"/>
      <c r="H133" s="607"/>
      <c r="I133" s="607"/>
      <c r="J133" s="430"/>
      <c r="K133" s="598"/>
      <c r="L133" s="587"/>
      <c r="M133" s="601"/>
      <c r="N133" s="558"/>
      <c r="O133" s="561"/>
      <c r="P133" s="564"/>
      <c r="Q133" s="567"/>
      <c r="R133" s="430"/>
      <c r="S133" s="570"/>
      <c r="T133" s="625"/>
      <c r="U133" s="625"/>
      <c r="V133" s="625"/>
      <c r="W133" s="570"/>
      <c r="X133" s="33" t="s">
        <v>1676</v>
      </c>
      <c r="Y133" s="33" t="s">
        <v>1676</v>
      </c>
      <c r="Z133" s="33" t="s">
        <v>1676</v>
      </c>
      <c r="AA133" s="33" t="s">
        <v>1676</v>
      </c>
      <c r="AB133" s="550"/>
      <c r="AC133" s="587"/>
      <c r="AD133" s="593"/>
      <c r="AE133" s="7" t="s">
        <v>14</v>
      </c>
      <c r="AF133" s="7" t="s">
        <v>17</v>
      </c>
      <c r="AG133" s="7" t="s">
        <v>15</v>
      </c>
      <c r="AH133" s="7" t="s">
        <v>16</v>
      </c>
      <c r="AI133" s="530"/>
      <c r="AJ133" s="543"/>
      <c r="AK133" s="550"/>
      <c r="AL133" s="576"/>
      <c r="AM133" s="539"/>
      <c r="AN133" s="7" t="s">
        <v>14</v>
      </c>
      <c r="AO133" s="7" t="s">
        <v>17</v>
      </c>
      <c r="AP133" s="7" t="s">
        <v>15</v>
      </c>
      <c r="AQ133" s="7" t="s">
        <v>16</v>
      </c>
      <c r="AR133" s="530"/>
      <c r="AS133" s="543"/>
      <c r="AT133" s="550"/>
      <c r="AU133" s="579"/>
      <c r="AV133" s="539"/>
      <c r="AW133" s="7" t="s">
        <v>14</v>
      </c>
      <c r="AX133" s="7" t="s">
        <v>17</v>
      </c>
      <c r="AY133" s="7" t="s">
        <v>15</v>
      </c>
      <c r="AZ133" s="7" t="s">
        <v>16</v>
      </c>
      <c r="BA133" s="530"/>
      <c r="BB133" s="543"/>
      <c r="BC133" s="550"/>
      <c r="BD133" s="546"/>
      <c r="BE133" s="539"/>
      <c r="BF133" s="7" t="s">
        <v>14</v>
      </c>
      <c r="BG133" s="7" t="s">
        <v>17</v>
      </c>
      <c r="BH133" s="7" t="s">
        <v>15</v>
      </c>
      <c r="BI133" s="7" t="s">
        <v>16</v>
      </c>
      <c r="BJ133" s="530"/>
      <c r="BK133" s="543"/>
      <c r="BL133" s="550"/>
      <c r="BM133" s="552"/>
      <c r="BN133" s="593"/>
      <c r="BO133" s="7" t="s">
        <v>14</v>
      </c>
      <c r="BP133" s="7" t="s">
        <v>17</v>
      </c>
      <c r="BQ133" s="7" t="s">
        <v>15</v>
      </c>
      <c r="BR133" s="7" t="s">
        <v>16</v>
      </c>
      <c r="BS133" s="530"/>
      <c r="BT133" s="532"/>
      <c r="BU133" s="622"/>
      <c r="BV133" s="623"/>
      <c r="BW133" s="623"/>
      <c r="BX133" s="623"/>
      <c r="BY133" s="623"/>
      <c r="BZ133" s="623"/>
      <c r="CA133" s="623"/>
      <c r="CB133" s="623"/>
      <c r="CC133" s="624"/>
    </row>
    <row r="134" spans="1:81" ht="16.2" customHeight="1" thickBot="1" x14ac:dyDescent="0.35">
      <c r="B134" s="2"/>
    </row>
    <row r="135" spans="1:81" s="62" customFormat="1" ht="40.200000000000003" customHeight="1" thickTop="1" x14ac:dyDescent="0.3">
      <c r="A135" s="38"/>
      <c r="B135" s="461" t="s">
        <v>1131</v>
      </c>
      <c r="C135" s="458" t="s">
        <v>1134</v>
      </c>
      <c r="D135" s="608"/>
      <c r="E135" s="611"/>
      <c r="F135" s="611"/>
      <c r="G135" s="611"/>
      <c r="H135" s="611"/>
      <c r="I135" s="611"/>
      <c r="J135" s="704">
        <v>715</v>
      </c>
      <c r="K135" s="488" t="str">
        <f>+Metas!K823</f>
        <v>Programa implementado de articulación de instituciones de educación superior regional, para la difusión y divulgación de investigaciones y otros asuntos ambientales relacionados con el desarrollo socioambiental del Departamento.</v>
      </c>
      <c r="L135" s="473"/>
      <c r="M135" s="476">
        <f>SUM(N135:Q135)</f>
        <v>0</v>
      </c>
      <c r="N135" s="479"/>
      <c r="O135" s="482"/>
      <c r="P135" s="520"/>
      <c r="Q135" s="523"/>
      <c r="R135" s="403">
        <f>+$J135</f>
        <v>715</v>
      </c>
      <c r="S135" s="253"/>
      <c r="T135" s="260"/>
      <c r="U135" s="260"/>
      <c r="V135" s="260"/>
      <c r="W135" s="42"/>
      <c r="X135" s="34"/>
      <c r="Y135" s="34"/>
      <c r="Z135" s="34"/>
      <c r="AA135" s="34"/>
      <c r="AB135" s="403">
        <f t="shared" ref="AB135" si="126">+$J135</f>
        <v>715</v>
      </c>
      <c r="AC135" s="526">
        <f t="shared" ref="AC135" si="127">+L135</f>
        <v>0</v>
      </c>
      <c r="AD135" s="54">
        <f t="shared" si="85"/>
        <v>0</v>
      </c>
      <c r="AE135" s="54">
        <f t="shared" si="85"/>
        <v>0</v>
      </c>
      <c r="AF135" s="54">
        <f t="shared" si="85"/>
        <v>0</v>
      </c>
      <c r="AG135" s="54">
        <f t="shared" si="84"/>
        <v>0</v>
      </c>
      <c r="AH135" s="54">
        <f t="shared" si="84"/>
        <v>0</v>
      </c>
      <c r="AI135" s="54">
        <f t="shared" si="84"/>
        <v>0</v>
      </c>
      <c r="AJ135" s="54">
        <f t="shared" si="84"/>
        <v>0</v>
      </c>
      <c r="AK135" s="403">
        <f t="shared" ref="AK135" si="128">+$J135</f>
        <v>715</v>
      </c>
      <c r="AL135" s="455">
        <f>+N135</f>
        <v>0</v>
      </c>
      <c r="AM135" s="48">
        <f t="shared" si="98"/>
        <v>0</v>
      </c>
      <c r="AN135" s="51"/>
      <c r="AO135" s="51"/>
      <c r="AP135" s="51"/>
      <c r="AQ135" s="51"/>
      <c r="AR135" s="51"/>
      <c r="AS135" s="51"/>
      <c r="AT135" s="403">
        <f t="shared" ref="AT135" si="129">+$J135</f>
        <v>715</v>
      </c>
      <c r="AU135" s="446">
        <f>+O135</f>
        <v>0</v>
      </c>
      <c r="AV135" s="48">
        <f t="shared" si="99"/>
        <v>0</v>
      </c>
      <c r="AW135" s="51"/>
      <c r="AX135" s="51"/>
      <c r="AY135" s="51"/>
      <c r="AZ135" s="51"/>
      <c r="BA135" s="51"/>
      <c r="BB135" s="51"/>
      <c r="BC135" s="403">
        <f t="shared" ref="BC135" si="130">+$J135</f>
        <v>715</v>
      </c>
      <c r="BD135" s="449">
        <f>+P135</f>
        <v>0</v>
      </c>
      <c r="BE135" s="48">
        <f t="shared" si="100"/>
        <v>0</v>
      </c>
      <c r="BF135" s="51"/>
      <c r="BG135" s="51"/>
      <c r="BH135" s="51"/>
      <c r="BI135" s="51"/>
      <c r="BJ135" s="51"/>
      <c r="BK135" s="51"/>
      <c r="BL135" s="403">
        <f t="shared" ref="BL135" si="131">+$J135</f>
        <v>715</v>
      </c>
      <c r="BM135" s="452">
        <f>+Q135</f>
        <v>0</v>
      </c>
      <c r="BN135" s="48">
        <f t="shared" si="101"/>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462"/>
      <c r="C136" s="459"/>
      <c r="D136" s="609"/>
      <c r="E136" s="612"/>
      <c r="F136" s="612"/>
      <c r="G136" s="612"/>
      <c r="H136" s="612"/>
      <c r="I136" s="612"/>
      <c r="J136" s="705"/>
      <c r="K136" s="489"/>
      <c r="L136" s="474"/>
      <c r="M136" s="477"/>
      <c r="N136" s="480"/>
      <c r="O136" s="483"/>
      <c r="P136" s="521"/>
      <c r="Q136" s="524"/>
      <c r="R136" s="404"/>
      <c r="S136" s="43"/>
      <c r="T136" s="261"/>
      <c r="U136" s="261"/>
      <c r="V136" s="261"/>
      <c r="W136" s="43"/>
      <c r="X136" s="35"/>
      <c r="Y136" s="35"/>
      <c r="Z136" s="35"/>
      <c r="AA136" s="35"/>
      <c r="AB136" s="404"/>
      <c r="AC136" s="527"/>
      <c r="AD136" s="55">
        <f t="shared" si="85"/>
        <v>0</v>
      </c>
      <c r="AE136" s="55">
        <f t="shared" si="85"/>
        <v>0</v>
      </c>
      <c r="AF136" s="55">
        <f t="shared" si="85"/>
        <v>0</v>
      </c>
      <c r="AG136" s="55">
        <f t="shared" si="84"/>
        <v>0</v>
      </c>
      <c r="AH136" s="55">
        <f t="shared" si="84"/>
        <v>0</v>
      </c>
      <c r="AI136" s="55">
        <f t="shared" si="84"/>
        <v>0</v>
      </c>
      <c r="AJ136" s="55">
        <f t="shared" si="84"/>
        <v>0</v>
      </c>
      <c r="AK136" s="404"/>
      <c r="AL136" s="456"/>
      <c r="AM136" s="49">
        <f t="shared" si="98"/>
        <v>0</v>
      </c>
      <c r="AN136" s="52"/>
      <c r="AO136" s="52"/>
      <c r="AP136" s="52"/>
      <c r="AQ136" s="52"/>
      <c r="AR136" s="52"/>
      <c r="AS136" s="52"/>
      <c r="AT136" s="404"/>
      <c r="AU136" s="447"/>
      <c r="AV136" s="49">
        <f t="shared" si="99"/>
        <v>0</v>
      </c>
      <c r="AW136" s="52"/>
      <c r="AX136" s="52"/>
      <c r="AY136" s="52"/>
      <c r="AZ136" s="52"/>
      <c r="BA136" s="52"/>
      <c r="BB136" s="52"/>
      <c r="BC136" s="404"/>
      <c r="BD136" s="450"/>
      <c r="BE136" s="49">
        <f t="shared" si="100"/>
        <v>0</v>
      </c>
      <c r="BF136" s="52"/>
      <c r="BG136" s="52"/>
      <c r="BH136" s="52"/>
      <c r="BI136" s="52"/>
      <c r="BJ136" s="52"/>
      <c r="BK136" s="52"/>
      <c r="BL136" s="404"/>
      <c r="BM136" s="453"/>
      <c r="BN136" s="49">
        <f t="shared" si="101"/>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462"/>
      <c r="C137" s="459"/>
      <c r="D137" s="609"/>
      <c r="E137" s="612"/>
      <c r="F137" s="612"/>
      <c r="G137" s="612"/>
      <c r="H137" s="612"/>
      <c r="I137" s="612"/>
      <c r="J137" s="705"/>
      <c r="K137" s="489"/>
      <c r="L137" s="474"/>
      <c r="M137" s="477"/>
      <c r="N137" s="480"/>
      <c r="O137" s="483"/>
      <c r="P137" s="521"/>
      <c r="Q137" s="524"/>
      <c r="R137" s="404"/>
      <c r="S137" s="43"/>
      <c r="T137" s="261"/>
      <c r="U137" s="261"/>
      <c r="V137" s="261"/>
      <c r="W137" s="43"/>
      <c r="X137" s="35"/>
      <c r="Y137" s="35"/>
      <c r="Z137" s="35"/>
      <c r="AA137" s="35"/>
      <c r="AB137" s="404"/>
      <c r="AC137" s="527"/>
      <c r="AD137" s="55">
        <f t="shared" si="85"/>
        <v>0</v>
      </c>
      <c r="AE137" s="55">
        <f t="shared" si="85"/>
        <v>0</v>
      </c>
      <c r="AF137" s="55">
        <f t="shared" si="85"/>
        <v>0</v>
      </c>
      <c r="AG137" s="55">
        <f t="shared" si="84"/>
        <v>0</v>
      </c>
      <c r="AH137" s="55">
        <f t="shared" si="84"/>
        <v>0</v>
      </c>
      <c r="AI137" s="55">
        <f t="shared" si="84"/>
        <v>0</v>
      </c>
      <c r="AJ137" s="55">
        <f t="shared" si="84"/>
        <v>0</v>
      </c>
      <c r="AK137" s="404"/>
      <c r="AL137" s="456"/>
      <c r="AM137" s="49">
        <f t="shared" si="98"/>
        <v>0</v>
      </c>
      <c r="AN137" s="52"/>
      <c r="AO137" s="52"/>
      <c r="AP137" s="52"/>
      <c r="AQ137" s="52"/>
      <c r="AR137" s="52"/>
      <c r="AS137" s="52"/>
      <c r="AT137" s="404"/>
      <c r="AU137" s="447"/>
      <c r="AV137" s="49">
        <f t="shared" si="99"/>
        <v>0</v>
      </c>
      <c r="AW137" s="52"/>
      <c r="AX137" s="52"/>
      <c r="AY137" s="52"/>
      <c r="AZ137" s="52"/>
      <c r="BA137" s="52"/>
      <c r="BB137" s="52"/>
      <c r="BC137" s="404"/>
      <c r="BD137" s="450"/>
      <c r="BE137" s="49">
        <f t="shared" si="100"/>
        <v>0</v>
      </c>
      <c r="BF137" s="52"/>
      <c r="BG137" s="52"/>
      <c r="BH137" s="52"/>
      <c r="BI137" s="52"/>
      <c r="BJ137" s="52"/>
      <c r="BK137" s="52"/>
      <c r="BL137" s="404"/>
      <c r="BM137" s="453"/>
      <c r="BN137" s="49">
        <f t="shared" si="101"/>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462"/>
      <c r="C138" s="459"/>
      <c r="D138" s="610"/>
      <c r="E138" s="613"/>
      <c r="F138" s="613"/>
      <c r="G138" s="613"/>
      <c r="H138" s="613"/>
      <c r="I138" s="613"/>
      <c r="J138" s="706"/>
      <c r="K138" s="490"/>
      <c r="L138" s="475"/>
      <c r="M138" s="478"/>
      <c r="N138" s="481"/>
      <c r="O138" s="484"/>
      <c r="P138" s="522"/>
      <c r="Q138" s="525"/>
      <c r="R138" s="405"/>
      <c r="S138" s="44"/>
      <c r="T138" s="262"/>
      <c r="U138" s="262"/>
      <c r="V138" s="262"/>
      <c r="W138" s="44"/>
      <c r="X138" s="36"/>
      <c r="Y138" s="36"/>
      <c r="Z138" s="36"/>
      <c r="AA138" s="36"/>
      <c r="AB138" s="405"/>
      <c r="AC138" s="528"/>
      <c r="AD138" s="56">
        <f t="shared" si="85"/>
        <v>0</v>
      </c>
      <c r="AE138" s="56">
        <f t="shared" si="85"/>
        <v>0</v>
      </c>
      <c r="AF138" s="56">
        <f t="shared" si="85"/>
        <v>0</v>
      </c>
      <c r="AG138" s="56">
        <f t="shared" si="84"/>
        <v>0</v>
      </c>
      <c r="AH138" s="56">
        <f t="shared" si="84"/>
        <v>0</v>
      </c>
      <c r="AI138" s="56">
        <f t="shared" si="84"/>
        <v>0</v>
      </c>
      <c r="AJ138" s="56">
        <f t="shared" si="84"/>
        <v>0</v>
      </c>
      <c r="AK138" s="405"/>
      <c r="AL138" s="457"/>
      <c r="AM138" s="50">
        <f t="shared" si="98"/>
        <v>0</v>
      </c>
      <c r="AN138" s="53"/>
      <c r="AO138" s="53"/>
      <c r="AP138" s="53"/>
      <c r="AQ138" s="53"/>
      <c r="AR138" s="53"/>
      <c r="AS138" s="53"/>
      <c r="AT138" s="405"/>
      <c r="AU138" s="448"/>
      <c r="AV138" s="50">
        <f t="shared" si="99"/>
        <v>0</v>
      </c>
      <c r="AW138" s="53"/>
      <c r="AX138" s="53"/>
      <c r="AY138" s="53"/>
      <c r="AZ138" s="53"/>
      <c r="BA138" s="53"/>
      <c r="BB138" s="53"/>
      <c r="BC138" s="405"/>
      <c r="BD138" s="451"/>
      <c r="BE138" s="50">
        <f t="shared" si="100"/>
        <v>0</v>
      </c>
      <c r="BF138" s="53"/>
      <c r="BG138" s="53"/>
      <c r="BH138" s="53"/>
      <c r="BI138" s="53"/>
      <c r="BJ138" s="53"/>
      <c r="BK138" s="53"/>
      <c r="BL138" s="405"/>
      <c r="BM138" s="454"/>
      <c r="BN138" s="50">
        <f t="shared" si="101"/>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462"/>
      <c r="C139" s="459"/>
      <c r="D139" s="608"/>
      <c r="E139" s="611"/>
      <c r="F139" s="611"/>
      <c r="G139" s="611"/>
      <c r="H139" s="611"/>
      <c r="I139" s="611"/>
      <c r="J139" s="704">
        <v>716</v>
      </c>
      <c r="K139" s="488" t="str">
        <f>+Metas!K824</f>
        <v>Programa desarrollado en las distintas subregiones del Departamento para la formación en la gestión integral del recurso hídrico y variabilidad y cambio climático.</v>
      </c>
      <c r="L139" s="473"/>
      <c r="M139" s="476">
        <f>SUM(N139:Q139)</f>
        <v>0</v>
      </c>
      <c r="N139" s="479"/>
      <c r="O139" s="482"/>
      <c r="P139" s="520"/>
      <c r="Q139" s="523"/>
      <c r="R139" s="403">
        <f>+$J139</f>
        <v>716</v>
      </c>
      <c r="S139" s="253"/>
      <c r="T139" s="260"/>
      <c r="U139" s="260"/>
      <c r="V139" s="260"/>
      <c r="W139" s="42"/>
      <c r="X139" s="34"/>
      <c r="Y139" s="34"/>
      <c r="Z139" s="34"/>
      <c r="AA139" s="34"/>
      <c r="AB139" s="403">
        <f t="shared" ref="AB139" si="132">+$J139</f>
        <v>716</v>
      </c>
      <c r="AC139" s="526">
        <f t="shared" ref="AC139" si="133">+L139</f>
        <v>0</v>
      </c>
      <c r="AD139" s="54">
        <f t="shared" si="85"/>
        <v>0</v>
      </c>
      <c r="AE139" s="54">
        <f t="shared" si="85"/>
        <v>0</v>
      </c>
      <c r="AF139" s="54">
        <f t="shared" si="85"/>
        <v>0</v>
      </c>
      <c r="AG139" s="54">
        <f t="shared" si="84"/>
        <v>0</v>
      </c>
      <c r="AH139" s="54">
        <f t="shared" si="84"/>
        <v>0</v>
      </c>
      <c r="AI139" s="54">
        <f t="shared" si="84"/>
        <v>0</v>
      </c>
      <c r="AJ139" s="54">
        <f t="shared" si="84"/>
        <v>0</v>
      </c>
      <c r="AK139" s="403">
        <f t="shared" ref="AK139" si="134">+$J139</f>
        <v>716</v>
      </c>
      <c r="AL139" s="455">
        <f>+N139</f>
        <v>0</v>
      </c>
      <c r="AM139" s="48">
        <f t="shared" si="98"/>
        <v>0</v>
      </c>
      <c r="AN139" s="51"/>
      <c r="AO139" s="51"/>
      <c r="AP139" s="51"/>
      <c r="AQ139" s="51"/>
      <c r="AR139" s="51"/>
      <c r="AS139" s="51"/>
      <c r="AT139" s="403">
        <f t="shared" ref="AT139" si="135">+$J139</f>
        <v>716</v>
      </c>
      <c r="AU139" s="446">
        <f>+O139</f>
        <v>0</v>
      </c>
      <c r="AV139" s="48">
        <f t="shared" si="99"/>
        <v>0</v>
      </c>
      <c r="AW139" s="51"/>
      <c r="AX139" s="51"/>
      <c r="AY139" s="51"/>
      <c r="AZ139" s="51"/>
      <c r="BA139" s="51"/>
      <c r="BB139" s="51"/>
      <c r="BC139" s="403">
        <f t="shared" ref="BC139" si="136">+$J139</f>
        <v>716</v>
      </c>
      <c r="BD139" s="449">
        <f>+P139</f>
        <v>0</v>
      </c>
      <c r="BE139" s="48">
        <f t="shared" si="100"/>
        <v>0</v>
      </c>
      <c r="BF139" s="51"/>
      <c r="BG139" s="51"/>
      <c r="BH139" s="51"/>
      <c r="BI139" s="51"/>
      <c r="BJ139" s="51"/>
      <c r="BK139" s="51"/>
      <c r="BL139" s="403">
        <f t="shared" ref="BL139" si="137">+$J139</f>
        <v>716</v>
      </c>
      <c r="BM139" s="452">
        <f>+Q139</f>
        <v>0</v>
      </c>
      <c r="BN139" s="48">
        <f t="shared" si="101"/>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462"/>
      <c r="C140" s="459"/>
      <c r="D140" s="609"/>
      <c r="E140" s="612"/>
      <c r="F140" s="612"/>
      <c r="G140" s="612"/>
      <c r="H140" s="612"/>
      <c r="I140" s="612"/>
      <c r="J140" s="705"/>
      <c r="K140" s="489"/>
      <c r="L140" s="474"/>
      <c r="M140" s="477"/>
      <c r="N140" s="480"/>
      <c r="O140" s="483"/>
      <c r="P140" s="521"/>
      <c r="Q140" s="524"/>
      <c r="R140" s="404"/>
      <c r="S140" s="43"/>
      <c r="T140" s="261"/>
      <c r="U140" s="261"/>
      <c r="V140" s="261"/>
      <c r="W140" s="43"/>
      <c r="X140" s="35"/>
      <c r="Y140" s="35"/>
      <c r="Z140" s="35"/>
      <c r="AA140" s="35"/>
      <c r="AB140" s="404"/>
      <c r="AC140" s="527"/>
      <c r="AD140" s="55">
        <f t="shared" si="85"/>
        <v>0</v>
      </c>
      <c r="AE140" s="55">
        <f t="shared" si="85"/>
        <v>0</v>
      </c>
      <c r="AF140" s="55">
        <f t="shared" si="85"/>
        <v>0</v>
      </c>
      <c r="AG140" s="55">
        <f t="shared" si="84"/>
        <v>0</v>
      </c>
      <c r="AH140" s="55">
        <f t="shared" si="84"/>
        <v>0</v>
      </c>
      <c r="AI140" s="55">
        <f t="shared" si="84"/>
        <v>0</v>
      </c>
      <c r="AJ140" s="55">
        <f t="shared" si="84"/>
        <v>0</v>
      </c>
      <c r="AK140" s="404"/>
      <c r="AL140" s="456"/>
      <c r="AM140" s="49">
        <f t="shared" si="98"/>
        <v>0</v>
      </c>
      <c r="AN140" s="52"/>
      <c r="AO140" s="52"/>
      <c r="AP140" s="52"/>
      <c r="AQ140" s="52"/>
      <c r="AR140" s="52"/>
      <c r="AS140" s="52"/>
      <c r="AT140" s="404"/>
      <c r="AU140" s="447"/>
      <c r="AV140" s="49">
        <f t="shared" si="99"/>
        <v>0</v>
      </c>
      <c r="AW140" s="52"/>
      <c r="AX140" s="52"/>
      <c r="AY140" s="52"/>
      <c r="AZ140" s="52"/>
      <c r="BA140" s="52"/>
      <c r="BB140" s="52"/>
      <c r="BC140" s="404"/>
      <c r="BD140" s="450"/>
      <c r="BE140" s="49">
        <f t="shared" si="100"/>
        <v>0</v>
      </c>
      <c r="BF140" s="52"/>
      <c r="BG140" s="52"/>
      <c r="BH140" s="52"/>
      <c r="BI140" s="52"/>
      <c r="BJ140" s="52"/>
      <c r="BK140" s="52"/>
      <c r="BL140" s="404"/>
      <c r="BM140" s="453"/>
      <c r="BN140" s="49">
        <f t="shared" si="101"/>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462"/>
      <c r="C141" s="459"/>
      <c r="D141" s="609"/>
      <c r="E141" s="612"/>
      <c r="F141" s="612"/>
      <c r="G141" s="612"/>
      <c r="H141" s="612"/>
      <c r="I141" s="612"/>
      <c r="J141" s="705"/>
      <c r="K141" s="489"/>
      <c r="L141" s="474"/>
      <c r="M141" s="477"/>
      <c r="N141" s="480"/>
      <c r="O141" s="483"/>
      <c r="P141" s="521"/>
      <c r="Q141" s="524"/>
      <c r="R141" s="404"/>
      <c r="S141" s="43"/>
      <c r="T141" s="261"/>
      <c r="U141" s="261"/>
      <c r="V141" s="261"/>
      <c r="W141" s="43"/>
      <c r="X141" s="35"/>
      <c r="Y141" s="35"/>
      <c r="Z141" s="35"/>
      <c r="AA141" s="35"/>
      <c r="AB141" s="404"/>
      <c r="AC141" s="527"/>
      <c r="AD141" s="55">
        <f t="shared" si="85"/>
        <v>0</v>
      </c>
      <c r="AE141" s="55">
        <f t="shared" si="85"/>
        <v>0</v>
      </c>
      <c r="AF141" s="55">
        <f t="shared" si="85"/>
        <v>0</v>
      </c>
      <c r="AG141" s="55">
        <f t="shared" si="84"/>
        <v>0</v>
      </c>
      <c r="AH141" s="55">
        <f t="shared" si="84"/>
        <v>0</v>
      </c>
      <c r="AI141" s="55">
        <f t="shared" si="84"/>
        <v>0</v>
      </c>
      <c r="AJ141" s="55">
        <f t="shared" si="84"/>
        <v>0</v>
      </c>
      <c r="AK141" s="404"/>
      <c r="AL141" s="456"/>
      <c r="AM141" s="49">
        <f t="shared" si="98"/>
        <v>0</v>
      </c>
      <c r="AN141" s="52"/>
      <c r="AO141" s="52"/>
      <c r="AP141" s="52"/>
      <c r="AQ141" s="52"/>
      <c r="AR141" s="52"/>
      <c r="AS141" s="52"/>
      <c r="AT141" s="404"/>
      <c r="AU141" s="447"/>
      <c r="AV141" s="49">
        <f t="shared" si="99"/>
        <v>0</v>
      </c>
      <c r="AW141" s="52"/>
      <c r="AX141" s="52"/>
      <c r="AY141" s="52"/>
      <c r="AZ141" s="52"/>
      <c r="BA141" s="52"/>
      <c r="BB141" s="52"/>
      <c r="BC141" s="404"/>
      <c r="BD141" s="450"/>
      <c r="BE141" s="49">
        <f t="shared" si="100"/>
        <v>0</v>
      </c>
      <c r="BF141" s="52"/>
      <c r="BG141" s="52"/>
      <c r="BH141" s="52"/>
      <c r="BI141" s="52"/>
      <c r="BJ141" s="52"/>
      <c r="BK141" s="52"/>
      <c r="BL141" s="404"/>
      <c r="BM141" s="453"/>
      <c r="BN141" s="49">
        <f t="shared" si="101"/>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462"/>
      <c r="C142" s="459"/>
      <c r="D142" s="610"/>
      <c r="E142" s="613"/>
      <c r="F142" s="613"/>
      <c r="G142" s="613"/>
      <c r="H142" s="613"/>
      <c r="I142" s="613"/>
      <c r="J142" s="706"/>
      <c r="K142" s="490"/>
      <c r="L142" s="475"/>
      <c r="M142" s="478"/>
      <c r="N142" s="481"/>
      <c r="O142" s="484"/>
      <c r="P142" s="522"/>
      <c r="Q142" s="525"/>
      <c r="R142" s="405"/>
      <c r="S142" s="44"/>
      <c r="T142" s="262"/>
      <c r="U142" s="262"/>
      <c r="V142" s="262"/>
      <c r="W142" s="44"/>
      <c r="X142" s="36"/>
      <c r="Y142" s="36"/>
      <c r="Z142" s="36"/>
      <c r="AA142" s="36"/>
      <c r="AB142" s="405"/>
      <c r="AC142" s="528"/>
      <c r="AD142" s="56">
        <f t="shared" si="85"/>
        <v>0</v>
      </c>
      <c r="AE142" s="56">
        <f t="shared" si="85"/>
        <v>0</v>
      </c>
      <c r="AF142" s="56">
        <f t="shared" si="85"/>
        <v>0</v>
      </c>
      <c r="AG142" s="56">
        <f t="shared" si="84"/>
        <v>0</v>
      </c>
      <c r="AH142" s="56">
        <f t="shared" si="84"/>
        <v>0</v>
      </c>
      <c r="AI142" s="56">
        <f t="shared" si="84"/>
        <v>0</v>
      </c>
      <c r="AJ142" s="56">
        <f t="shared" si="84"/>
        <v>0</v>
      </c>
      <c r="AK142" s="405"/>
      <c r="AL142" s="457"/>
      <c r="AM142" s="50">
        <f t="shared" si="98"/>
        <v>0</v>
      </c>
      <c r="AN142" s="53"/>
      <c r="AO142" s="53"/>
      <c r="AP142" s="53"/>
      <c r="AQ142" s="53"/>
      <c r="AR142" s="53"/>
      <c r="AS142" s="53"/>
      <c r="AT142" s="405"/>
      <c r="AU142" s="448"/>
      <c r="AV142" s="50">
        <f t="shared" si="99"/>
        <v>0</v>
      </c>
      <c r="AW142" s="53"/>
      <c r="AX142" s="53"/>
      <c r="AY142" s="53"/>
      <c r="AZ142" s="53"/>
      <c r="BA142" s="53"/>
      <c r="BB142" s="53"/>
      <c r="BC142" s="405"/>
      <c r="BD142" s="451"/>
      <c r="BE142" s="50">
        <f t="shared" si="100"/>
        <v>0</v>
      </c>
      <c r="BF142" s="53"/>
      <c r="BG142" s="53"/>
      <c r="BH142" s="53"/>
      <c r="BI142" s="53"/>
      <c r="BJ142" s="53"/>
      <c r="BK142" s="53"/>
      <c r="BL142" s="405"/>
      <c r="BM142" s="454"/>
      <c r="BN142" s="50">
        <f t="shared" si="101"/>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462"/>
      <c r="C143" s="459"/>
      <c r="D143" s="608"/>
      <c r="E143" s="611"/>
      <c r="F143" s="611"/>
      <c r="G143" s="611"/>
      <c r="H143" s="611"/>
      <c r="I143" s="611"/>
      <c r="J143" s="704">
        <v>717</v>
      </c>
      <c r="K143" s="488" t="str">
        <f>+Metas!K825</f>
        <v xml:space="preserve">Programa desarrollado en las instituciones educativas del Departamento, para el reconocimiento, cuidado, protección y conservación de flora y fauna silvestre, </v>
      </c>
      <c r="L143" s="473"/>
      <c r="M143" s="476">
        <f>SUM(N143:Q143)</f>
        <v>0</v>
      </c>
      <c r="N143" s="479"/>
      <c r="O143" s="482"/>
      <c r="P143" s="520"/>
      <c r="Q143" s="523"/>
      <c r="R143" s="403">
        <f>+$J143</f>
        <v>717</v>
      </c>
      <c r="S143" s="253"/>
      <c r="T143" s="260"/>
      <c r="U143" s="260"/>
      <c r="V143" s="260"/>
      <c r="W143" s="42"/>
      <c r="X143" s="34"/>
      <c r="Y143" s="34"/>
      <c r="Z143" s="34"/>
      <c r="AA143" s="34"/>
      <c r="AB143" s="403">
        <f t="shared" ref="AB143" si="138">+$J143</f>
        <v>717</v>
      </c>
      <c r="AC143" s="526">
        <f t="shared" ref="AC143" si="139">+L143</f>
        <v>0</v>
      </c>
      <c r="AD143" s="54">
        <f t="shared" si="85"/>
        <v>0</v>
      </c>
      <c r="AE143" s="54">
        <f t="shared" si="85"/>
        <v>0</v>
      </c>
      <c r="AF143" s="54">
        <f t="shared" si="85"/>
        <v>0</v>
      </c>
      <c r="AG143" s="54">
        <f t="shared" si="84"/>
        <v>0</v>
      </c>
      <c r="AH143" s="54">
        <f t="shared" si="84"/>
        <v>0</v>
      </c>
      <c r="AI143" s="54">
        <f t="shared" si="84"/>
        <v>0</v>
      </c>
      <c r="AJ143" s="54">
        <f t="shared" si="84"/>
        <v>0</v>
      </c>
      <c r="AK143" s="403">
        <f t="shared" ref="AK143" si="140">+$J143</f>
        <v>717</v>
      </c>
      <c r="AL143" s="455">
        <f>+N143</f>
        <v>0</v>
      </c>
      <c r="AM143" s="48">
        <f t="shared" si="98"/>
        <v>0</v>
      </c>
      <c r="AN143" s="51"/>
      <c r="AO143" s="51"/>
      <c r="AP143" s="51"/>
      <c r="AQ143" s="51"/>
      <c r="AR143" s="51"/>
      <c r="AS143" s="51"/>
      <c r="AT143" s="403">
        <f t="shared" ref="AT143" si="141">+$J143</f>
        <v>717</v>
      </c>
      <c r="AU143" s="446">
        <f>+O143</f>
        <v>0</v>
      </c>
      <c r="AV143" s="48">
        <f t="shared" si="99"/>
        <v>0</v>
      </c>
      <c r="AW143" s="51"/>
      <c r="AX143" s="51"/>
      <c r="AY143" s="51"/>
      <c r="AZ143" s="51"/>
      <c r="BA143" s="51"/>
      <c r="BB143" s="51"/>
      <c r="BC143" s="403">
        <f t="shared" ref="BC143" si="142">+$J143</f>
        <v>717</v>
      </c>
      <c r="BD143" s="449">
        <f>+P143</f>
        <v>0</v>
      </c>
      <c r="BE143" s="48">
        <f t="shared" si="100"/>
        <v>0</v>
      </c>
      <c r="BF143" s="51"/>
      <c r="BG143" s="51"/>
      <c r="BH143" s="51"/>
      <c r="BI143" s="51"/>
      <c r="BJ143" s="51"/>
      <c r="BK143" s="51"/>
      <c r="BL143" s="403">
        <f t="shared" ref="BL143" si="143">+$J143</f>
        <v>717</v>
      </c>
      <c r="BM143" s="452">
        <f>+Q143</f>
        <v>0</v>
      </c>
      <c r="BN143" s="48">
        <f t="shared" si="101"/>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462"/>
      <c r="C144" s="459"/>
      <c r="D144" s="609"/>
      <c r="E144" s="612"/>
      <c r="F144" s="612"/>
      <c r="G144" s="612"/>
      <c r="H144" s="612"/>
      <c r="I144" s="612"/>
      <c r="J144" s="705"/>
      <c r="K144" s="489"/>
      <c r="L144" s="474"/>
      <c r="M144" s="477"/>
      <c r="N144" s="480"/>
      <c r="O144" s="483"/>
      <c r="P144" s="521"/>
      <c r="Q144" s="524"/>
      <c r="R144" s="404"/>
      <c r="S144" s="43"/>
      <c r="T144" s="261"/>
      <c r="U144" s="261"/>
      <c r="V144" s="261"/>
      <c r="W144" s="43"/>
      <c r="X144" s="35"/>
      <c r="Y144" s="35"/>
      <c r="Z144" s="35"/>
      <c r="AA144" s="35"/>
      <c r="AB144" s="404"/>
      <c r="AC144" s="527"/>
      <c r="AD144" s="55">
        <f t="shared" si="85"/>
        <v>0</v>
      </c>
      <c r="AE144" s="55">
        <f t="shared" si="85"/>
        <v>0</v>
      </c>
      <c r="AF144" s="55">
        <f t="shared" si="85"/>
        <v>0</v>
      </c>
      <c r="AG144" s="55">
        <f t="shared" si="84"/>
        <v>0</v>
      </c>
      <c r="AH144" s="55">
        <f t="shared" si="84"/>
        <v>0</v>
      </c>
      <c r="AI144" s="55">
        <f t="shared" si="84"/>
        <v>0</v>
      </c>
      <c r="AJ144" s="55">
        <f t="shared" si="84"/>
        <v>0</v>
      </c>
      <c r="AK144" s="404"/>
      <c r="AL144" s="456"/>
      <c r="AM144" s="49">
        <f t="shared" si="98"/>
        <v>0</v>
      </c>
      <c r="AN144" s="52"/>
      <c r="AO144" s="52"/>
      <c r="AP144" s="52"/>
      <c r="AQ144" s="52"/>
      <c r="AR144" s="52"/>
      <c r="AS144" s="52"/>
      <c r="AT144" s="404"/>
      <c r="AU144" s="447"/>
      <c r="AV144" s="49">
        <f t="shared" si="99"/>
        <v>0</v>
      </c>
      <c r="AW144" s="52"/>
      <c r="AX144" s="52"/>
      <c r="AY144" s="52"/>
      <c r="AZ144" s="52"/>
      <c r="BA144" s="52"/>
      <c r="BB144" s="52"/>
      <c r="BC144" s="404"/>
      <c r="BD144" s="450"/>
      <c r="BE144" s="49">
        <f t="shared" si="100"/>
        <v>0</v>
      </c>
      <c r="BF144" s="52"/>
      <c r="BG144" s="52"/>
      <c r="BH144" s="52"/>
      <c r="BI144" s="52"/>
      <c r="BJ144" s="52"/>
      <c r="BK144" s="52"/>
      <c r="BL144" s="404"/>
      <c r="BM144" s="453"/>
      <c r="BN144" s="49">
        <f t="shared" si="101"/>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462"/>
      <c r="C145" s="459"/>
      <c r="D145" s="609"/>
      <c r="E145" s="612"/>
      <c r="F145" s="612"/>
      <c r="G145" s="612"/>
      <c r="H145" s="612"/>
      <c r="I145" s="612"/>
      <c r="J145" s="705"/>
      <c r="K145" s="489"/>
      <c r="L145" s="474"/>
      <c r="M145" s="477"/>
      <c r="N145" s="480"/>
      <c r="O145" s="483"/>
      <c r="P145" s="521"/>
      <c r="Q145" s="524"/>
      <c r="R145" s="404"/>
      <c r="S145" s="43"/>
      <c r="T145" s="261"/>
      <c r="U145" s="261"/>
      <c r="V145" s="261"/>
      <c r="W145" s="43"/>
      <c r="X145" s="35"/>
      <c r="Y145" s="35"/>
      <c r="Z145" s="35"/>
      <c r="AA145" s="35"/>
      <c r="AB145" s="404"/>
      <c r="AC145" s="527"/>
      <c r="AD145" s="55">
        <f t="shared" si="85"/>
        <v>0</v>
      </c>
      <c r="AE145" s="55">
        <f t="shared" si="85"/>
        <v>0</v>
      </c>
      <c r="AF145" s="55">
        <f t="shared" si="85"/>
        <v>0</v>
      </c>
      <c r="AG145" s="55">
        <f t="shared" si="84"/>
        <v>0</v>
      </c>
      <c r="AH145" s="55">
        <f t="shared" si="84"/>
        <v>0</v>
      </c>
      <c r="AI145" s="55">
        <f t="shared" si="84"/>
        <v>0</v>
      </c>
      <c r="AJ145" s="55">
        <f t="shared" si="84"/>
        <v>0</v>
      </c>
      <c r="AK145" s="404"/>
      <c r="AL145" s="456"/>
      <c r="AM145" s="49">
        <f t="shared" si="98"/>
        <v>0</v>
      </c>
      <c r="AN145" s="52"/>
      <c r="AO145" s="52"/>
      <c r="AP145" s="52"/>
      <c r="AQ145" s="52"/>
      <c r="AR145" s="52"/>
      <c r="AS145" s="52"/>
      <c r="AT145" s="404"/>
      <c r="AU145" s="447"/>
      <c r="AV145" s="49">
        <f t="shared" si="99"/>
        <v>0</v>
      </c>
      <c r="AW145" s="52"/>
      <c r="AX145" s="52"/>
      <c r="AY145" s="52"/>
      <c r="AZ145" s="52"/>
      <c r="BA145" s="52"/>
      <c r="BB145" s="52"/>
      <c r="BC145" s="404"/>
      <c r="BD145" s="450"/>
      <c r="BE145" s="49">
        <f t="shared" si="100"/>
        <v>0</v>
      </c>
      <c r="BF145" s="52"/>
      <c r="BG145" s="52"/>
      <c r="BH145" s="52"/>
      <c r="BI145" s="52"/>
      <c r="BJ145" s="52"/>
      <c r="BK145" s="52"/>
      <c r="BL145" s="404"/>
      <c r="BM145" s="453"/>
      <c r="BN145" s="49">
        <f t="shared" si="101"/>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462"/>
      <c r="C146" s="459"/>
      <c r="D146" s="610"/>
      <c r="E146" s="613"/>
      <c r="F146" s="613"/>
      <c r="G146" s="613"/>
      <c r="H146" s="613"/>
      <c r="I146" s="613"/>
      <c r="J146" s="706"/>
      <c r="K146" s="490"/>
      <c r="L146" s="475"/>
      <c r="M146" s="478"/>
      <c r="N146" s="481"/>
      <c r="O146" s="484"/>
      <c r="P146" s="522"/>
      <c r="Q146" s="525"/>
      <c r="R146" s="405"/>
      <c r="S146" s="44"/>
      <c r="T146" s="262"/>
      <c r="U146" s="262"/>
      <c r="V146" s="262"/>
      <c r="W146" s="44"/>
      <c r="X146" s="36"/>
      <c r="Y146" s="36"/>
      <c r="Z146" s="36"/>
      <c r="AA146" s="36"/>
      <c r="AB146" s="405"/>
      <c r="AC146" s="528"/>
      <c r="AD146" s="56">
        <f t="shared" si="85"/>
        <v>0</v>
      </c>
      <c r="AE146" s="56">
        <f t="shared" si="85"/>
        <v>0</v>
      </c>
      <c r="AF146" s="56">
        <f t="shared" si="85"/>
        <v>0</v>
      </c>
      <c r="AG146" s="56">
        <f t="shared" si="84"/>
        <v>0</v>
      </c>
      <c r="AH146" s="56">
        <f t="shared" si="84"/>
        <v>0</v>
      </c>
      <c r="AI146" s="56">
        <f t="shared" si="84"/>
        <v>0</v>
      </c>
      <c r="AJ146" s="56">
        <f t="shared" si="84"/>
        <v>0</v>
      </c>
      <c r="AK146" s="405"/>
      <c r="AL146" s="457"/>
      <c r="AM146" s="50">
        <f t="shared" si="98"/>
        <v>0</v>
      </c>
      <c r="AN146" s="53"/>
      <c r="AO146" s="53"/>
      <c r="AP146" s="53"/>
      <c r="AQ146" s="53"/>
      <c r="AR146" s="53"/>
      <c r="AS146" s="53"/>
      <c r="AT146" s="405"/>
      <c r="AU146" s="448"/>
      <c r="AV146" s="50">
        <f t="shared" si="99"/>
        <v>0</v>
      </c>
      <c r="AW146" s="53"/>
      <c r="AX146" s="53"/>
      <c r="AY146" s="53"/>
      <c r="AZ146" s="53"/>
      <c r="BA146" s="53"/>
      <c r="BB146" s="53"/>
      <c r="BC146" s="405"/>
      <c r="BD146" s="451"/>
      <c r="BE146" s="50">
        <f t="shared" si="100"/>
        <v>0</v>
      </c>
      <c r="BF146" s="53"/>
      <c r="BG146" s="53"/>
      <c r="BH146" s="53"/>
      <c r="BI146" s="53"/>
      <c r="BJ146" s="53"/>
      <c r="BK146" s="53"/>
      <c r="BL146" s="405"/>
      <c r="BM146" s="454"/>
      <c r="BN146" s="50">
        <f t="shared" si="101"/>
        <v>0</v>
      </c>
      <c r="BO146" s="53"/>
      <c r="BP146" s="53"/>
      <c r="BQ146" s="53"/>
      <c r="BR146" s="53"/>
      <c r="BS146" s="53"/>
      <c r="BT146" s="53"/>
      <c r="BU146" s="517"/>
      <c r="BV146" s="518"/>
      <c r="BW146" s="518"/>
      <c r="BX146" s="518"/>
      <c r="BY146" s="518"/>
      <c r="BZ146" s="518"/>
      <c r="CA146" s="518"/>
      <c r="CB146" s="518"/>
      <c r="CC146" s="519"/>
    </row>
    <row r="147" spans="1:81" s="62" customFormat="1" ht="40.200000000000003" customHeight="1" thickTop="1" x14ac:dyDescent="0.3">
      <c r="A147" s="38"/>
      <c r="B147" s="462"/>
      <c r="C147" s="459"/>
      <c r="D147" s="608"/>
      <c r="E147" s="611"/>
      <c r="F147" s="611"/>
      <c r="G147" s="611"/>
      <c r="H147" s="611"/>
      <c r="I147" s="611"/>
      <c r="J147" s="704">
        <v>718</v>
      </c>
      <c r="K147" s="488" t="str">
        <f>+Metas!K826</f>
        <v>Programa de capacitación implementado en las instituciones educativas del Departamento, dirigido a docentes responsables de las áreas ambientales, para el fortalecimiento del conocimiento sobre la gestión integral del recurso hídrico -GIRH y cambio climático.</v>
      </c>
      <c r="L147" s="473"/>
      <c r="M147" s="476">
        <f>SUM(N147:Q147)</f>
        <v>0</v>
      </c>
      <c r="N147" s="479"/>
      <c r="O147" s="482"/>
      <c r="P147" s="520"/>
      <c r="Q147" s="523"/>
      <c r="R147" s="403">
        <f>+$J147</f>
        <v>718</v>
      </c>
      <c r="S147" s="253"/>
      <c r="T147" s="260"/>
      <c r="U147" s="260"/>
      <c r="V147" s="260"/>
      <c r="W147" s="42"/>
      <c r="X147" s="34"/>
      <c r="Y147" s="34"/>
      <c r="Z147" s="34"/>
      <c r="AA147" s="34"/>
      <c r="AB147" s="403">
        <f t="shared" ref="AB147" si="144">+$J147</f>
        <v>718</v>
      </c>
      <c r="AC147" s="526">
        <f t="shared" ref="AC147" si="145">+L147</f>
        <v>0</v>
      </c>
      <c r="AD147" s="54">
        <f t="shared" si="85"/>
        <v>0</v>
      </c>
      <c r="AE147" s="54">
        <f t="shared" si="85"/>
        <v>0</v>
      </c>
      <c r="AF147" s="54">
        <f t="shared" si="85"/>
        <v>0</v>
      </c>
      <c r="AG147" s="54">
        <f t="shared" si="84"/>
        <v>0</v>
      </c>
      <c r="AH147" s="54">
        <f t="shared" si="84"/>
        <v>0</v>
      </c>
      <c r="AI147" s="54">
        <f t="shared" si="84"/>
        <v>0</v>
      </c>
      <c r="AJ147" s="54">
        <f t="shared" si="84"/>
        <v>0</v>
      </c>
      <c r="AK147" s="403">
        <f t="shared" ref="AK147" si="146">+$J147</f>
        <v>718</v>
      </c>
      <c r="AL147" s="455">
        <f>+N147</f>
        <v>0</v>
      </c>
      <c r="AM147" s="48">
        <f t="shared" si="98"/>
        <v>0</v>
      </c>
      <c r="AN147" s="51"/>
      <c r="AO147" s="51"/>
      <c r="AP147" s="51"/>
      <c r="AQ147" s="51"/>
      <c r="AR147" s="51"/>
      <c r="AS147" s="51"/>
      <c r="AT147" s="403">
        <f t="shared" ref="AT147" si="147">+$J147</f>
        <v>718</v>
      </c>
      <c r="AU147" s="446">
        <f>+O147</f>
        <v>0</v>
      </c>
      <c r="AV147" s="48">
        <f t="shared" si="99"/>
        <v>0</v>
      </c>
      <c r="AW147" s="51"/>
      <c r="AX147" s="51"/>
      <c r="AY147" s="51"/>
      <c r="AZ147" s="51"/>
      <c r="BA147" s="51"/>
      <c r="BB147" s="51"/>
      <c r="BC147" s="403">
        <f t="shared" ref="BC147" si="148">+$J147</f>
        <v>718</v>
      </c>
      <c r="BD147" s="449">
        <f>+P147</f>
        <v>0</v>
      </c>
      <c r="BE147" s="48">
        <f t="shared" si="100"/>
        <v>0</v>
      </c>
      <c r="BF147" s="51"/>
      <c r="BG147" s="51"/>
      <c r="BH147" s="51"/>
      <c r="BI147" s="51"/>
      <c r="BJ147" s="51"/>
      <c r="BK147" s="51"/>
      <c r="BL147" s="403">
        <f t="shared" ref="BL147" si="149">+$J147</f>
        <v>718</v>
      </c>
      <c r="BM147" s="452">
        <f>+Q147</f>
        <v>0</v>
      </c>
      <c r="BN147" s="48">
        <f t="shared" si="101"/>
        <v>0</v>
      </c>
      <c r="BO147" s="51"/>
      <c r="BP147" s="51"/>
      <c r="BQ147" s="51"/>
      <c r="BR147" s="51"/>
      <c r="BS147" s="51"/>
      <c r="BT147" s="51"/>
      <c r="BU147" s="513"/>
      <c r="BV147" s="514"/>
      <c r="BW147" s="514"/>
      <c r="BX147" s="514"/>
      <c r="BY147" s="514"/>
      <c r="BZ147" s="514"/>
      <c r="CA147" s="514"/>
      <c r="CB147" s="514"/>
      <c r="CC147" s="515"/>
    </row>
    <row r="148" spans="1:81" s="62" customFormat="1" ht="40.200000000000003" customHeight="1" x14ac:dyDescent="0.3">
      <c r="A148" s="38"/>
      <c r="B148" s="462"/>
      <c r="C148" s="459"/>
      <c r="D148" s="609"/>
      <c r="E148" s="612"/>
      <c r="F148" s="612"/>
      <c r="G148" s="612"/>
      <c r="H148" s="612"/>
      <c r="I148" s="612"/>
      <c r="J148" s="705"/>
      <c r="K148" s="489"/>
      <c r="L148" s="474"/>
      <c r="M148" s="477"/>
      <c r="N148" s="480"/>
      <c r="O148" s="483"/>
      <c r="P148" s="521"/>
      <c r="Q148" s="524"/>
      <c r="R148" s="404"/>
      <c r="S148" s="43"/>
      <c r="T148" s="261"/>
      <c r="U148" s="261"/>
      <c r="V148" s="261"/>
      <c r="W148" s="43"/>
      <c r="X148" s="35"/>
      <c r="Y148" s="35"/>
      <c r="Z148" s="35"/>
      <c r="AA148" s="35"/>
      <c r="AB148" s="404"/>
      <c r="AC148" s="527"/>
      <c r="AD148" s="55">
        <f t="shared" si="85"/>
        <v>0</v>
      </c>
      <c r="AE148" s="55">
        <f t="shared" si="85"/>
        <v>0</v>
      </c>
      <c r="AF148" s="55">
        <f t="shared" si="85"/>
        <v>0</v>
      </c>
      <c r="AG148" s="55">
        <f t="shared" si="84"/>
        <v>0</v>
      </c>
      <c r="AH148" s="55">
        <f t="shared" si="84"/>
        <v>0</v>
      </c>
      <c r="AI148" s="55">
        <f t="shared" si="84"/>
        <v>0</v>
      </c>
      <c r="AJ148" s="55">
        <f t="shared" si="84"/>
        <v>0</v>
      </c>
      <c r="AK148" s="404"/>
      <c r="AL148" s="456"/>
      <c r="AM148" s="49">
        <f t="shared" si="98"/>
        <v>0</v>
      </c>
      <c r="AN148" s="52"/>
      <c r="AO148" s="52"/>
      <c r="AP148" s="52"/>
      <c r="AQ148" s="52"/>
      <c r="AR148" s="52"/>
      <c r="AS148" s="52"/>
      <c r="AT148" s="404"/>
      <c r="AU148" s="447"/>
      <c r="AV148" s="49">
        <f t="shared" si="99"/>
        <v>0</v>
      </c>
      <c r="AW148" s="52"/>
      <c r="AX148" s="52"/>
      <c r="AY148" s="52"/>
      <c r="AZ148" s="52"/>
      <c r="BA148" s="52"/>
      <c r="BB148" s="52"/>
      <c r="BC148" s="404"/>
      <c r="BD148" s="450"/>
      <c r="BE148" s="49">
        <f t="shared" si="100"/>
        <v>0</v>
      </c>
      <c r="BF148" s="52"/>
      <c r="BG148" s="52"/>
      <c r="BH148" s="52"/>
      <c r="BI148" s="52"/>
      <c r="BJ148" s="52"/>
      <c r="BK148" s="52"/>
      <c r="BL148" s="404"/>
      <c r="BM148" s="453"/>
      <c r="BN148" s="49">
        <f t="shared" si="101"/>
        <v>0</v>
      </c>
      <c r="BO148" s="52"/>
      <c r="BP148" s="52"/>
      <c r="BQ148" s="52"/>
      <c r="BR148" s="52"/>
      <c r="BS148" s="52"/>
      <c r="BT148" s="52"/>
      <c r="BU148" s="418"/>
      <c r="BV148" s="419"/>
      <c r="BW148" s="419"/>
      <c r="BX148" s="419"/>
      <c r="BY148" s="419"/>
      <c r="BZ148" s="419"/>
      <c r="CA148" s="419"/>
      <c r="CB148" s="419"/>
      <c r="CC148" s="516"/>
    </row>
    <row r="149" spans="1:81" s="62" customFormat="1" ht="40.200000000000003" customHeight="1" x14ac:dyDescent="0.3">
      <c r="A149" s="38"/>
      <c r="B149" s="462"/>
      <c r="C149" s="459"/>
      <c r="D149" s="609"/>
      <c r="E149" s="612"/>
      <c r="F149" s="612"/>
      <c r="G149" s="612"/>
      <c r="H149" s="612"/>
      <c r="I149" s="612"/>
      <c r="J149" s="705"/>
      <c r="K149" s="489"/>
      <c r="L149" s="474"/>
      <c r="M149" s="477"/>
      <c r="N149" s="480"/>
      <c r="O149" s="483"/>
      <c r="P149" s="521"/>
      <c r="Q149" s="524"/>
      <c r="R149" s="404"/>
      <c r="S149" s="43"/>
      <c r="T149" s="261"/>
      <c r="U149" s="261"/>
      <c r="V149" s="261"/>
      <c r="W149" s="43"/>
      <c r="X149" s="35"/>
      <c r="Y149" s="35"/>
      <c r="Z149" s="35"/>
      <c r="AA149" s="35"/>
      <c r="AB149" s="404"/>
      <c r="AC149" s="527"/>
      <c r="AD149" s="55">
        <f t="shared" si="85"/>
        <v>0</v>
      </c>
      <c r="AE149" s="55">
        <f t="shared" si="85"/>
        <v>0</v>
      </c>
      <c r="AF149" s="55">
        <f t="shared" si="85"/>
        <v>0</v>
      </c>
      <c r="AG149" s="55">
        <f t="shared" si="84"/>
        <v>0</v>
      </c>
      <c r="AH149" s="55">
        <f t="shared" si="84"/>
        <v>0</v>
      </c>
      <c r="AI149" s="55">
        <f t="shared" si="84"/>
        <v>0</v>
      </c>
      <c r="AJ149" s="55">
        <f t="shared" si="84"/>
        <v>0</v>
      </c>
      <c r="AK149" s="404"/>
      <c r="AL149" s="456"/>
      <c r="AM149" s="49">
        <f t="shared" si="98"/>
        <v>0</v>
      </c>
      <c r="AN149" s="52"/>
      <c r="AO149" s="52"/>
      <c r="AP149" s="52"/>
      <c r="AQ149" s="52"/>
      <c r="AR149" s="52"/>
      <c r="AS149" s="52"/>
      <c r="AT149" s="404"/>
      <c r="AU149" s="447"/>
      <c r="AV149" s="49">
        <f t="shared" si="99"/>
        <v>0</v>
      </c>
      <c r="AW149" s="52"/>
      <c r="AX149" s="52"/>
      <c r="AY149" s="52"/>
      <c r="AZ149" s="52"/>
      <c r="BA149" s="52"/>
      <c r="BB149" s="52"/>
      <c r="BC149" s="404"/>
      <c r="BD149" s="450"/>
      <c r="BE149" s="49">
        <f t="shared" si="100"/>
        <v>0</v>
      </c>
      <c r="BF149" s="52"/>
      <c r="BG149" s="52"/>
      <c r="BH149" s="52"/>
      <c r="BI149" s="52"/>
      <c r="BJ149" s="52"/>
      <c r="BK149" s="52"/>
      <c r="BL149" s="404"/>
      <c r="BM149" s="453"/>
      <c r="BN149" s="49">
        <f t="shared" si="101"/>
        <v>0</v>
      </c>
      <c r="BO149" s="52"/>
      <c r="BP149" s="52"/>
      <c r="BQ149" s="52"/>
      <c r="BR149" s="52"/>
      <c r="BS149" s="52"/>
      <c r="BT149" s="52"/>
      <c r="BU149" s="418"/>
      <c r="BV149" s="419"/>
      <c r="BW149" s="419"/>
      <c r="BX149" s="419"/>
      <c r="BY149" s="419"/>
      <c r="BZ149" s="419"/>
      <c r="CA149" s="419"/>
      <c r="CB149" s="419"/>
      <c r="CC149" s="516"/>
    </row>
    <row r="150" spans="1:81" s="62" customFormat="1" ht="40.200000000000003" customHeight="1" thickBot="1" x14ac:dyDescent="0.35">
      <c r="A150" s="38"/>
      <c r="B150" s="462"/>
      <c r="C150" s="459"/>
      <c r="D150" s="610"/>
      <c r="E150" s="613"/>
      <c r="F150" s="613"/>
      <c r="G150" s="613"/>
      <c r="H150" s="613"/>
      <c r="I150" s="613"/>
      <c r="J150" s="706"/>
      <c r="K150" s="490"/>
      <c r="L150" s="475"/>
      <c r="M150" s="478"/>
      <c r="N150" s="481"/>
      <c r="O150" s="484"/>
      <c r="P150" s="522"/>
      <c r="Q150" s="525"/>
      <c r="R150" s="405"/>
      <c r="S150" s="44"/>
      <c r="T150" s="262"/>
      <c r="U150" s="262"/>
      <c r="V150" s="262"/>
      <c r="W150" s="44"/>
      <c r="X150" s="36"/>
      <c r="Y150" s="36"/>
      <c r="Z150" s="36"/>
      <c r="AA150" s="36"/>
      <c r="AB150" s="405"/>
      <c r="AC150" s="528"/>
      <c r="AD150" s="56">
        <f t="shared" si="85"/>
        <v>0</v>
      </c>
      <c r="AE150" s="56">
        <f t="shared" si="85"/>
        <v>0</v>
      </c>
      <c r="AF150" s="56">
        <f t="shared" si="85"/>
        <v>0</v>
      </c>
      <c r="AG150" s="56">
        <f t="shared" si="84"/>
        <v>0</v>
      </c>
      <c r="AH150" s="56">
        <f t="shared" si="84"/>
        <v>0</v>
      </c>
      <c r="AI150" s="56">
        <f t="shared" si="84"/>
        <v>0</v>
      </c>
      <c r="AJ150" s="56">
        <f t="shared" si="84"/>
        <v>0</v>
      </c>
      <c r="AK150" s="405"/>
      <c r="AL150" s="457"/>
      <c r="AM150" s="50">
        <f t="shared" si="98"/>
        <v>0</v>
      </c>
      <c r="AN150" s="53"/>
      <c r="AO150" s="53"/>
      <c r="AP150" s="53"/>
      <c r="AQ150" s="53"/>
      <c r="AR150" s="53"/>
      <c r="AS150" s="53"/>
      <c r="AT150" s="405"/>
      <c r="AU150" s="448"/>
      <c r="AV150" s="50">
        <f t="shared" si="99"/>
        <v>0</v>
      </c>
      <c r="AW150" s="53"/>
      <c r="AX150" s="53"/>
      <c r="AY150" s="53"/>
      <c r="AZ150" s="53"/>
      <c r="BA150" s="53"/>
      <c r="BB150" s="53"/>
      <c r="BC150" s="405"/>
      <c r="BD150" s="451"/>
      <c r="BE150" s="50">
        <f t="shared" si="100"/>
        <v>0</v>
      </c>
      <c r="BF150" s="53"/>
      <c r="BG150" s="53"/>
      <c r="BH150" s="53"/>
      <c r="BI150" s="53"/>
      <c r="BJ150" s="53"/>
      <c r="BK150" s="53"/>
      <c r="BL150" s="405"/>
      <c r="BM150" s="454"/>
      <c r="BN150" s="50">
        <f t="shared" si="101"/>
        <v>0</v>
      </c>
      <c r="BO150" s="53"/>
      <c r="BP150" s="53"/>
      <c r="BQ150" s="53"/>
      <c r="BR150" s="53"/>
      <c r="BS150" s="53"/>
      <c r="BT150" s="53"/>
      <c r="BU150" s="517"/>
      <c r="BV150" s="518"/>
      <c r="BW150" s="518"/>
      <c r="BX150" s="518"/>
      <c r="BY150" s="518"/>
      <c r="BZ150" s="518"/>
      <c r="CA150" s="518"/>
      <c r="CB150" s="518"/>
      <c r="CC150" s="519"/>
    </row>
    <row r="151" spans="1:81" s="62" customFormat="1" ht="40.200000000000003" customHeight="1" thickTop="1" x14ac:dyDescent="0.3">
      <c r="A151" s="38"/>
      <c r="B151" s="462"/>
      <c r="C151" s="459"/>
      <c r="D151" s="608"/>
      <c r="E151" s="611"/>
      <c r="F151" s="611"/>
      <c r="G151" s="611"/>
      <c r="H151" s="611"/>
      <c r="I151" s="611"/>
      <c r="J151" s="704">
        <v>719</v>
      </c>
      <c r="K151" s="488" t="str">
        <f>+Metas!K827</f>
        <v>Programa de capacitación implementado para el fortalecimiento de capacidades sobre recolección, manejo, aprovechamiento y disposición de los residuos sólidos y otros, dirigido a los municipios del Departamento.</v>
      </c>
      <c r="L151" s="473"/>
      <c r="M151" s="476">
        <f>SUM(N151:Q151)</f>
        <v>0</v>
      </c>
      <c r="N151" s="479"/>
      <c r="O151" s="482"/>
      <c r="P151" s="520"/>
      <c r="Q151" s="523"/>
      <c r="R151" s="403">
        <f>+$J151</f>
        <v>719</v>
      </c>
      <c r="S151" s="253"/>
      <c r="T151" s="260"/>
      <c r="U151" s="260"/>
      <c r="V151" s="260"/>
      <c r="W151" s="42"/>
      <c r="X151" s="34"/>
      <c r="Y151" s="34"/>
      <c r="Z151" s="34"/>
      <c r="AA151" s="34"/>
      <c r="AB151" s="403">
        <f t="shared" ref="AB151" si="150">+$J151</f>
        <v>719</v>
      </c>
      <c r="AC151" s="526">
        <f t="shared" ref="AC151" si="151">+L151</f>
        <v>0</v>
      </c>
      <c r="AD151" s="54">
        <f t="shared" ref="AD151:AD154" si="152">+AM151+AV151+BE151+BN151</f>
        <v>0</v>
      </c>
      <c r="AE151" s="54">
        <f t="shared" ref="AE151:AE154" si="153">+AN151+AW151+BF151+BO151</f>
        <v>0</v>
      </c>
      <c r="AF151" s="54">
        <f t="shared" ref="AF151:AF154" si="154">+AO151+AX151+BG151+BP151</f>
        <v>0</v>
      </c>
      <c r="AG151" s="54">
        <f t="shared" ref="AG151:AG154" si="155">+AP151+AY151+BH151+BQ151</f>
        <v>0</v>
      </c>
      <c r="AH151" s="54">
        <f t="shared" ref="AH151:AH154" si="156">+AQ151+AZ151+BI151+BR151</f>
        <v>0</v>
      </c>
      <c r="AI151" s="54">
        <f t="shared" ref="AI151:AI154" si="157">+AR151+BA151+BJ151+BS151</f>
        <v>0</v>
      </c>
      <c r="AJ151" s="54">
        <f t="shared" ref="AJ151:AJ154" si="158">+AS151+BB151+BK151+BT151</f>
        <v>0</v>
      </c>
      <c r="AK151" s="403">
        <f t="shared" ref="AK151" si="159">+$J151</f>
        <v>719</v>
      </c>
      <c r="AL151" s="455">
        <f>+N151</f>
        <v>0</v>
      </c>
      <c r="AM151" s="48">
        <f t="shared" ref="AM151:AM154" si="160">SUM(AN151:AS151)</f>
        <v>0</v>
      </c>
      <c r="AN151" s="51"/>
      <c r="AO151" s="51"/>
      <c r="AP151" s="51"/>
      <c r="AQ151" s="51"/>
      <c r="AR151" s="51"/>
      <c r="AS151" s="51"/>
      <c r="AT151" s="403">
        <f t="shared" ref="AT151" si="161">+$J151</f>
        <v>719</v>
      </c>
      <c r="AU151" s="446">
        <f>+O151</f>
        <v>0</v>
      </c>
      <c r="AV151" s="48">
        <f t="shared" ref="AV151:AV154" si="162">SUM(AW151:BB151)</f>
        <v>0</v>
      </c>
      <c r="AW151" s="51"/>
      <c r="AX151" s="51"/>
      <c r="AY151" s="51"/>
      <c r="AZ151" s="51"/>
      <c r="BA151" s="51"/>
      <c r="BB151" s="51"/>
      <c r="BC151" s="403">
        <f t="shared" ref="BC151" si="163">+$J151</f>
        <v>719</v>
      </c>
      <c r="BD151" s="449">
        <f>+P151</f>
        <v>0</v>
      </c>
      <c r="BE151" s="48">
        <f t="shared" ref="BE151:BE154" si="164">SUM(BF151:BK151)</f>
        <v>0</v>
      </c>
      <c r="BF151" s="51"/>
      <c r="BG151" s="51"/>
      <c r="BH151" s="51"/>
      <c r="BI151" s="51"/>
      <c r="BJ151" s="51"/>
      <c r="BK151" s="51"/>
      <c r="BL151" s="403">
        <f t="shared" ref="BL151" si="165">+$J151</f>
        <v>719</v>
      </c>
      <c r="BM151" s="452">
        <f>+Q151</f>
        <v>0</v>
      </c>
      <c r="BN151" s="48">
        <f t="shared" ref="BN151:BN154" si="166">SUM(BO151:BT151)</f>
        <v>0</v>
      </c>
      <c r="BO151" s="51"/>
      <c r="BP151" s="51"/>
      <c r="BQ151" s="51"/>
      <c r="BR151" s="51"/>
      <c r="BS151" s="51"/>
      <c r="BT151" s="51"/>
      <c r="BU151" s="513"/>
      <c r="BV151" s="514"/>
      <c r="BW151" s="514"/>
      <c r="BX151" s="514"/>
      <c r="BY151" s="514"/>
      <c r="BZ151" s="514"/>
      <c r="CA151" s="514"/>
      <c r="CB151" s="514"/>
      <c r="CC151" s="515"/>
    </row>
    <row r="152" spans="1:81" s="62" customFormat="1" ht="40.200000000000003" customHeight="1" x14ac:dyDescent="0.3">
      <c r="A152" s="38"/>
      <c r="B152" s="462"/>
      <c r="C152" s="459"/>
      <c r="D152" s="609"/>
      <c r="E152" s="612"/>
      <c r="F152" s="612"/>
      <c r="G152" s="612"/>
      <c r="H152" s="612"/>
      <c r="I152" s="612"/>
      <c r="J152" s="705"/>
      <c r="K152" s="489"/>
      <c r="L152" s="474"/>
      <c r="M152" s="477"/>
      <c r="N152" s="480"/>
      <c r="O152" s="483"/>
      <c r="P152" s="521"/>
      <c r="Q152" s="524"/>
      <c r="R152" s="404"/>
      <c r="S152" s="43"/>
      <c r="T152" s="261"/>
      <c r="U152" s="261"/>
      <c r="V152" s="261"/>
      <c r="W152" s="43"/>
      <c r="X152" s="35"/>
      <c r="Y152" s="35"/>
      <c r="Z152" s="35"/>
      <c r="AA152" s="35"/>
      <c r="AB152" s="404"/>
      <c r="AC152" s="527"/>
      <c r="AD152" s="55">
        <f t="shared" si="152"/>
        <v>0</v>
      </c>
      <c r="AE152" s="55">
        <f t="shared" si="153"/>
        <v>0</v>
      </c>
      <c r="AF152" s="55">
        <f t="shared" si="154"/>
        <v>0</v>
      </c>
      <c r="AG152" s="55">
        <f t="shared" si="155"/>
        <v>0</v>
      </c>
      <c r="AH152" s="55">
        <f t="shared" si="156"/>
        <v>0</v>
      </c>
      <c r="AI152" s="55">
        <f t="shared" si="157"/>
        <v>0</v>
      </c>
      <c r="AJ152" s="55">
        <f t="shared" si="158"/>
        <v>0</v>
      </c>
      <c r="AK152" s="404"/>
      <c r="AL152" s="456"/>
      <c r="AM152" s="49">
        <f t="shared" si="160"/>
        <v>0</v>
      </c>
      <c r="AN152" s="52"/>
      <c r="AO152" s="52"/>
      <c r="AP152" s="52"/>
      <c r="AQ152" s="52"/>
      <c r="AR152" s="52"/>
      <c r="AS152" s="52"/>
      <c r="AT152" s="404"/>
      <c r="AU152" s="447"/>
      <c r="AV152" s="49">
        <f t="shared" si="162"/>
        <v>0</v>
      </c>
      <c r="AW152" s="52"/>
      <c r="AX152" s="52"/>
      <c r="AY152" s="52"/>
      <c r="AZ152" s="52"/>
      <c r="BA152" s="52"/>
      <c r="BB152" s="52"/>
      <c r="BC152" s="404"/>
      <c r="BD152" s="450"/>
      <c r="BE152" s="49">
        <f t="shared" si="164"/>
        <v>0</v>
      </c>
      <c r="BF152" s="52"/>
      <c r="BG152" s="52"/>
      <c r="BH152" s="52"/>
      <c r="BI152" s="52"/>
      <c r="BJ152" s="52"/>
      <c r="BK152" s="52"/>
      <c r="BL152" s="404"/>
      <c r="BM152" s="453"/>
      <c r="BN152" s="49">
        <f t="shared" si="166"/>
        <v>0</v>
      </c>
      <c r="BO152" s="52"/>
      <c r="BP152" s="52"/>
      <c r="BQ152" s="52"/>
      <c r="BR152" s="52"/>
      <c r="BS152" s="52"/>
      <c r="BT152" s="52"/>
      <c r="BU152" s="418"/>
      <c r="BV152" s="419"/>
      <c r="BW152" s="419"/>
      <c r="BX152" s="419"/>
      <c r="BY152" s="419"/>
      <c r="BZ152" s="419"/>
      <c r="CA152" s="419"/>
      <c r="CB152" s="419"/>
      <c r="CC152" s="516"/>
    </row>
    <row r="153" spans="1:81" s="62" customFormat="1" ht="40.200000000000003" customHeight="1" x14ac:dyDescent="0.3">
      <c r="A153" s="38"/>
      <c r="B153" s="462"/>
      <c r="C153" s="459"/>
      <c r="D153" s="609"/>
      <c r="E153" s="612"/>
      <c r="F153" s="612"/>
      <c r="G153" s="612"/>
      <c r="H153" s="612"/>
      <c r="I153" s="612"/>
      <c r="J153" s="705"/>
      <c r="K153" s="489"/>
      <c r="L153" s="474"/>
      <c r="M153" s="477"/>
      <c r="N153" s="480"/>
      <c r="O153" s="483"/>
      <c r="P153" s="521"/>
      <c r="Q153" s="524"/>
      <c r="R153" s="404"/>
      <c r="S153" s="43"/>
      <c r="T153" s="261"/>
      <c r="U153" s="261"/>
      <c r="V153" s="261"/>
      <c r="W153" s="43"/>
      <c r="X153" s="35"/>
      <c r="Y153" s="35"/>
      <c r="Z153" s="35"/>
      <c r="AA153" s="35"/>
      <c r="AB153" s="404"/>
      <c r="AC153" s="527"/>
      <c r="AD153" s="55">
        <f t="shared" si="152"/>
        <v>0</v>
      </c>
      <c r="AE153" s="55">
        <f t="shared" si="153"/>
        <v>0</v>
      </c>
      <c r="AF153" s="55">
        <f t="shared" si="154"/>
        <v>0</v>
      </c>
      <c r="AG153" s="55">
        <f t="shared" si="155"/>
        <v>0</v>
      </c>
      <c r="AH153" s="55">
        <f t="shared" si="156"/>
        <v>0</v>
      </c>
      <c r="AI153" s="55">
        <f t="shared" si="157"/>
        <v>0</v>
      </c>
      <c r="AJ153" s="55">
        <f t="shared" si="158"/>
        <v>0</v>
      </c>
      <c r="AK153" s="404"/>
      <c r="AL153" s="456"/>
      <c r="AM153" s="49">
        <f t="shared" si="160"/>
        <v>0</v>
      </c>
      <c r="AN153" s="52"/>
      <c r="AO153" s="52"/>
      <c r="AP153" s="52"/>
      <c r="AQ153" s="52"/>
      <c r="AR153" s="52"/>
      <c r="AS153" s="52"/>
      <c r="AT153" s="404"/>
      <c r="AU153" s="447"/>
      <c r="AV153" s="49">
        <f t="shared" si="162"/>
        <v>0</v>
      </c>
      <c r="AW153" s="52"/>
      <c r="AX153" s="52"/>
      <c r="AY153" s="52"/>
      <c r="AZ153" s="52"/>
      <c r="BA153" s="52"/>
      <c r="BB153" s="52"/>
      <c r="BC153" s="404"/>
      <c r="BD153" s="450"/>
      <c r="BE153" s="49">
        <f t="shared" si="164"/>
        <v>0</v>
      </c>
      <c r="BF153" s="52"/>
      <c r="BG153" s="52"/>
      <c r="BH153" s="52"/>
      <c r="BI153" s="52"/>
      <c r="BJ153" s="52"/>
      <c r="BK153" s="52"/>
      <c r="BL153" s="404"/>
      <c r="BM153" s="453"/>
      <c r="BN153" s="49">
        <f t="shared" si="166"/>
        <v>0</v>
      </c>
      <c r="BO153" s="52"/>
      <c r="BP153" s="52"/>
      <c r="BQ153" s="52"/>
      <c r="BR153" s="52"/>
      <c r="BS153" s="52"/>
      <c r="BT153" s="52"/>
      <c r="BU153" s="418"/>
      <c r="BV153" s="419"/>
      <c r="BW153" s="419"/>
      <c r="BX153" s="419"/>
      <c r="BY153" s="419"/>
      <c r="BZ153" s="419"/>
      <c r="CA153" s="419"/>
      <c r="CB153" s="419"/>
      <c r="CC153" s="516"/>
    </row>
    <row r="154" spans="1:81" s="62" customFormat="1" ht="40.200000000000003" customHeight="1" thickBot="1" x14ac:dyDescent="0.35">
      <c r="A154" s="38"/>
      <c r="B154" s="463"/>
      <c r="C154" s="460"/>
      <c r="D154" s="610"/>
      <c r="E154" s="613"/>
      <c r="F154" s="613"/>
      <c r="G154" s="613"/>
      <c r="H154" s="613"/>
      <c r="I154" s="613"/>
      <c r="J154" s="706"/>
      <c r="K154" s="490"/>
      <c r="L154" s="475"/>
      <c r="M154" s="478"/>
      <c r="N154" s="481"/>
      <c r="O154" s="484"/>
      <c r="P154" s="522"/>
      <c r="Q154" s="525"/>
      <c r="R154" s="405"/>
      <c r="S154" s="44"/>
      <c r="T154" s="262"/>
      <c r="U154" s="262"/>
      <c r="V154" s="262"/>
      <c r="W154" s="44"/>
      <c r="X154" s="36"/>
      <c r="Y154" s="36"/>
      <c r="Z154" s="36"/>
      <c r="AA154" s="36"/>
      <c r="AB154" s="405"/>
      <c r="AC154" s="528"/>
      <c r="AD154" s="56">
        <f t="shared" si="152"/>
        <v>0</v>
      </c>
      <c r="AE154" s="56">
        <f t="shared" si="153"/>
        <v>0</v>
      </c>
      <c r="AF154" s="56">
        <f t="shared" si="154"/>
        <v>0</v>
      </c>
      <c r="AG154" s="56">
        <f t="shared" si="155"/>
        <v>0</v>
      </c>
      <c r="AH154" s="56">
        <f t="shared" si="156"/>
        <v>0</v>
      </c>
      <c r="AI154" s="56">
        <f t="shared" si="157"/>
        <v>0</v>
      </c>
      <c r="AJ154" s="56">
        <f t="shared" si="158"/>
        <v>0</v>
      </c>
      <c r="AK154" s="405"/>
      <c r="AL154" s="457"/>
      <c r="AM154" s="50">
        <f t="shared" si="160"/>
        <v>0</v>
      </c>
      <c r="AN154" s="53"/>
      <c r="AO154" s="53"/>
      <c r="AP154" s="53"/>
      <c r="AQ154" s="53"/>
      <c r="AR154" s="53"/>
      <c r="AS154" s="53"/>
      <c r="AT154" s="405"/>
      <c r="AU154" s="448"/>
      <c r="AV154" s="50">
        <f t="shared" si="162"/>
        <v>0</v>
      </c>
      <c r="AW154" s="53"/>
      <c r="AX154" s="53"/>
      <c r="AY154" s="53"/>
      <c r="AZ154" s="53"/>
      <c r="BA154" s="53"/>
      <c r="BB154" s="53"/>
      <c r="BC154" s="405"/>
      <c r="BD154" s="451"/>
      <c r="BE154" s="50">
        <f t="shared" si="164"/>
        <v>0</v>
      </c>
      <c r="BF154" s="53"/>
      <c r="BG154" s="53"/>
      <c r="BH154" s="53"/>
      <c r="BI154" s="53"/>
      <c r="BJ154" s="53"/>
      <c r="BK154" s="53"/>
      <c r="BL154" s="405"/>
      <c r="BM154" s="454"/>
      <c r="BN154" s="50">
        <f t="shared" si="166"/>
        <v>0</v>
      </c>
      <c r="BO154" s="53"/>
      <c r="BP154" s="53"/>
      <c r="BQ154" s="53"/>
      <c r="BR154" s="53"/>
      <c r="BS154" s="53"/>
      <c r="BT154" s="53"/>
      <c r="BU154" s="517"/>
      <c r="BV154" s="518"/>
      <c r="BW154" s="518"/>
      <c r="BX154" s="518"/>
      <c r="BY154" s="518"/>
      <c r="BZ154" s="518"/>
      <c r="CA154" s="518"/>
      <c r="CB154" s="518"/>
      <c r="CC154" s="519"/>
    </row>
    <row r="155" spans="1:81" ht="40.200000000000003" customHeight="1" thickTop="1" x14ac:dyDescent="0.3"/>
  </sheetData>
  <mergeCells count="1321">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W7:W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U7:U9"/>
    <mergeCell ref="V7:V9"/>
    <mergeCell ref="N7:N9"/>
    <mergeCell ref="O7:O9"/>
    <mergeCell ref="P7:P9"/>
    <mergeCell ref="Q7:Q9"/>
    <mergeCell ref="R7:R9"/>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BL35:BL38"/>
    <mergeCell ref="BM35:BM38"/>
    <mergeCell ref="P35:P38"/>
    <mergeCell ref="Q35:Q38"/>
    <mergeCell ref="AB35:AB38"/>
    <mergeCell ref="AC35:AC38"/>
    <mergeCell ref="AK35:AK38"/>
    <mergeCell ref="AL35:AL38"/>
    <mergeCell ref="BC41:BE41"/>
    <mergeCell ref="BF41:BK41"/>
    <mergeCell ref="BL41:BT41"/>
    <mergeCell ref="Z45:AA45"/>
    <mergeCell ref="N27:N30"/>
    <mergeCell ref="O27:O30"/>
    <mergeCell ref="BU49:CC49"/>
    <mergeCell ref="BU50:CC50"/>
    <mergeCell ref="BU51:CC51"/>
    <mergeCell ref="BU52:CC52"/>
    <mergeCell ref="J53:J56"/>
    <mergeCell ref="K53:K56"/>
    <mergeCell ref="L53:L56"/>
    <mergeCell ref="M53:M56"/>
    <mergeCell ref="N53:N56"/>
    <mergeCell ref="O53:O56"/>
    <mergeCell ref="AT49:AT52"/>
    <mergeCell ref="AU49:AU52"/>
    <mergeCell ref="BC49:BC52"/>
    <mergeCell ref="BD49:BD52"/>
    <mergeCell ref="BL49:BL52"/>
    <mergeCell ref="BM49:BM52"/>
    <mergeCell ref="P49:P52"/>
    <mergeCell ref="Q49:Q52"/>
    <mergeCell ref="AB49:AB52"/>
    <mergeCell ref="AC49:AC52"/>
    <mergeCell ref="AK49:AK52"/>
    <mergeCell ref="AL49:AL52"/>
    <mergeCell ref="BU53:CC53"/>
    <mergeCell ref="BU54:CC54"/>
    <mergeCell ref="BU55:CC55"/>
    <mergeCell ref="BU56:CC56"/>
    <mergeCell ref="J49:J52"/>
    <mergeCell ref="K49:K52"/>
    <mergeCell ref="L49:L52"/>
    <mergeCell ref="M49:M52"/>
    <mergeCell ref="N49:N52"/>
    <mergeCell ref="O49:O52"/>
    <mergeCell ref="BU71:CC71"/>
    <mergeCell ref="BU72:CC72"/>
    <mergeCell ref="BU73:CC73"/>
    <mergeCell ref="BU74:CC74"/>
    <mergeCell ref="BU62:BW62"/>
    <mergeCell ref="BX62:CC62"/>
    <mergeCell ref="W63:AA63"/>
    <mergeCell ref="AB63:AJ63"/>
    <mergeCell ref="AK63:AM63"/>
    <mergeCell ref="J57:J60"/>
    <mergeCell ref="K57:K60"/>
    <mergeCell ref="L57:L60"/>
    <mergeCell ref="M57:M60"/>
    <mergeCell ref="N57:N60"/>
    <mergeCell ref="O57:O60"/>
    <mergeCell ref="AT53:AT56"/>
    <mergeCell ref="AU53:AU56"/>
    <mergeCell ref="BC53:BC56"/>
    <mergeCell ref="BD53:BD56"/>
    <mergeCell ref="BL53:BL56"/>
    <mergeCell ref="AB53:AB56"/>
    <mergeCell ref="AC53:AC56"/>
    <mergeCell ref="AK53:AK56"/>
    <mergeCell ref="AL53:AL56"/>
    <mergeCell ref="AT71:AT74"/>
    <mergeCell ref="AU71:AU74"/>
    <mergeCell ref="BC71:BC74"/>
    <mergeCell ref="BD71:BD74"/>
    <mergeCell ref="BL71:BL74"/>
    <mergeCell ref="BM71:BM74"/>
    <mergeCell ref="P71:P74"/>
    <mergeCell ref="Q71:Q74"/>
    <mergeCell ref="AB71:AB74"/>
    <mergeCell ref="AC71:AC74"/>
    <mergeCell ref="AK71:AK74"/>
    <mergeCell ref="AL71:AL74"/>
    <mergeCell ref="AT67:AT69"/>
    <mergeCell ref="AS68:AS69"/>
    <mergeCell ref="Q67:Q69"/>
    <mergeCell ref="R67:R69"/>
    <mergeCell ref="W67:W69"/>
    <mergeCell ref="X67:Y67"/>
    <mergeCell ref="Z67:AA67"/>
    <mergeCell ref="AB67:AB69"/>
    <mergeCell ref="L63:Q63"/>
    <mergeCell ref="T63:V63"/>
    <mergeCell ref="L64:Q64"/>
    <mergeCell ref="T64:V64"/>
    <mergeCell ref="BE67:BK67"/>
    <mergeCell ref="AK62:AM62"/>
    <mergeCell ref="AN62:AS62"/>
    <mergeCell ref="AT62:BB62"/>
    <mergeCell ref="BC62:BE62"/>
    <mergeCell ref="BF62:BK62"/>
    <mergeCell ref="BL62:BT62"/>
    <mergeCell ref="AC67:AC69"/>
    <mergeCell ref="AD67:AJ67"/>
    <mergeCell ref="AK67:AK69"/>
    <mergeCell ref="AL67:AL69"/>
    <mergeCell ref="AM67:AS67"/>
    <mergeCell ref="BF64:BK64"/>
    <mergeCell ref="BL64:BT65"/>
    <mergeCell ref="AV67:BB67"/>
    <mergeCell ref="BC67:BC69"/>
    <mergeCell ref="BD67:BD69"/>
    <mergeCell ref="BM53:BM56"/>
    <mergeCell ref="BU75:CC75"/>
    <mergeCell ref="BU76:CC76"/>
    <mergeCell ref="BU77:CC77"/>
    <mergeCell ref="BU64:BW64"/>
    <mergeCell ref="BX64:CC64"/>
    <mergeCell ref="BU57:CC57"/>
    <mergeCell ref="BU58:CC58"/>
    <mergeCell ref="BU59:CC59"/>
    <mergeCell ref="BU60:CC60"/>
    <mergeCell ref="BU67:CC69"/>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75:J78"/>
    <mergeCell ref="K75:K78"/>
    <mergeCell ref="L75:L78"/>
    <mergeCell ref="M75:M78"/>
    <mergeCell ref="N75:N78"/>
    <mergeCell ref="O75:O78"/>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AT87:AT90"/>
    <mergeCell ref="AU87:AU90"/>
    <mergeCell ref="BC87:BC90"/>
    <mergeCell ref="BD87:BD90"/>
    <mergeCell ref="BL87:BL90"/>
    <mergeCell ref="BM87:BM90"/>
    <mergeCell ref="P87:P90"/>
    <mergeCell ref="Q87:Q90"/>
    <mergeCell ref="AC87:AC90"/>
    <mergeCell ref="AK87:AK90"/>
    <mergeCell ref="AL87:AL90"/>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J83:J86"/>
    <mergeCell ref="K83:K86"/>
    <mergeCell ref="L83:L86"/>
    <mergeCell ref="AB87:AB90"/>
    <mergeCell ref="M83:M86"/>
    <mergeCell ref="N83:N86"/>
    <mergeCell ref="BU107:CC107"/>
    <mergeCell ref="BU108:CC108"/>
    <mergeCell ref="BX96:CC96"/>
    <mergeCell ref="W97:AA97"/>
    <mergeCell ref="AB97:AJ97"/>
    <mergeCell ref="AK97:AM97"/>
    <mergeCell ref="AN97:AS97"/>
    <mergeCell ref="J91:J94"/>
    <mergeCell ref="K91:K94"/>
    <mergeCell ref="L91:L94"/>
    <mergeCell ref="M91:M94"/>
    <mergeCell ref="N91:N94"/>
    <mergeCell ref="O91:O94"/>
    <mergeCell ref="AN96:AS96"/>
    <mergeCell ref="AT96:BB96"/>
    <mergeCell ref="BC96:BE96"/>
    <mergeCell ref="BF96:BK96"/>
    <mergeCell ref="BL96:BT96"/>
    <mergeCell ref="BU96:BW96"/>
    <mergeCell ref="BU99:BW99"/>
    <mergeCell ref="BX99:CC99"/>
    <mergeCell ref="BU97:BW97"/>
    <mergeCell ref="BX97:CC97"/>
    <mergeCell ref="W98:AA98"/>
    <mergeCell ref="AB98:AJ99"/>
    <mergeCell ref="AK98:AM98"/>
    <mergeCell ref="AN98:AS98"/>
    <mergeCell ref="AN99:AS99"/>
    <mergeCell ref="BC99:BE99"/>
    <mergeCell ref="BF99:BK99"/>
    <mergeCell ref="AL91:AL94"/>
    <mergeCell ref="AT98:BB99"/>
    <mergeCell ref="BU113:CC113"/>
    <mergeCell ref="BU114:CC114"/>
    <mergeCell ref="BU115:CC115"/>
    <mergeCell ref="BU116:CC116"/>
    <mergeCell ref="J109:J112"/>
    <mergeCell ref="K109:K112"/>
    <mergeCell ref="L109:L112"/>
    <mergeCell ref="M109:M112"/>
    <mergeCell ref="N109:N112"/>
    <mergeCell ref="O109:O112"/>
    <mergeCell ref="AT105:AT108"/>
    <mergeCell ref="AU105:AU108"/>
    <mergeCell ref="BC105:BC108"/>
    <mergeCell ref="BD105:BD108"/>
    <mergeCell ref="BL105:BL108"/>
    <mergeCell ref="BM105:BM108"/>
    <mergeCell ref="P105:P108"/>
    <mergeCell ref="Q105:Q108"/>
    <mergeCell ref="AB105:AB108"/>
    <mergeCell ref="AC105:AC108"/>
    <mergeCell ref="AK105:AK108"/>
    <mergeCell ref="AL105:AL108"/>
    <mergeCell ref="J105:J108"/>
    <mergeCell ref="K105:K108"/>
    <mergeCell ref="L105:L108"/>
    <mergeCell ref="M105:M108"/>
    <mergeCell ref="N105:N108"/>
    <mergeCell ref="O105:O108"/>
    <mergeCell ref="AT113:AT116"/>
    <mergeCell ref="AU113:AU116"/>
    <mergeCell ref="BU105:CC105"/>
    <mergeCell ref="BU106:CC106"/>
    <mergeCell ref="BC113:BC116"/>
    <mergeCell ref="BD113:BD116"/>
    <mergeCell ref="BL113:BL116"/>
    <mergeCell ref="BM113:BM116"/>
    <mergeCell ref="P113:P116"/>
    <mergeCell ref="Q113:Q116"/>
    <mergeCell ref="AB113:AB116"/>
    <mergeCell ref="AC113:AC116"/>
    <mergeCell ref="AK113:AK116"/>
    <mergeCell ref="AL113:AL116"/>
    <mergeCell ref="BU109:CC109"/>
    <mergeCell ref="BU110:CC110"/>
    <mergeCell ref="BU111:CC111"/>
    <mergeCell ref="BU112:CC112"/>
    <mergeCell ref="J113:J116"/>
    <mergeCell ref="K113:K116"/>
    <mergeCell ref="L113:L116"/>
    <mergeCell ref="M113:M116"/>
    <mergeCell ref="N113:N116"/>
    <mergeCell ref="O113:O116"/>
    <mergeCell ref="AT109:AT112"/>
    <mergeCell ref="AU109:AU112"/>
    <mergeCell ref="BC109:BC112"/>
    <mergeCell ref="BD109:BD112"/>
    <mergeCell ref="BL109:BL112"/>
    <mergeCell ref="BM109:BM112"/>
    <mergeCell ref="P109:P112"/>
    <mergeCell ref="Q109:Q112"/>
    <mergeCell ref="AB109:AB112"/>
    <mergeCell ref="AC109:AC112"/>
    <mergeCell ref="AK109:AK112"/>
    <mergeCell ref="AL109:AL112"/>
    <mergeCell ref="J121:J124"/>
    <mergeCell ref="K121:K124"/>
    <mergeCell ref="L121:L124"/>
    <mergeCell ref="M121:M124"/>
    <mergeCell ref="N121:N124"/>
    <mergeCell ref="O121:O124"/>
    <mergeCell ref="AT117:AT120"/>
    <mergeCell ref="AU117:AU120"/>
    <mergeCell ref="BC117:BC120"/>
    <mergeCell ref="BD117:BD120"/>
    <mergeCell ref="BL117:BL120"/>
    <mergeCell ref="BM117:BM120"/>
    <mergeCell ref="P117:P120"/>
    <mergeCell ref="Q117:Q120"/>
    <mergeCell ref="AB117:AB120"/>
    <mergeCell ref="AC117:AC120"/>
    <mergeCell ref="AK117:AK120"/>
    <mergeCell ref="AL117:AL120"/>
    <mergeCell ref="J117:J120"/>
    <mergeCell ref="K117:K120"/>
    <mergeCell ref="L117:L120"/>
    <mergeCell ref="M117:M120"/>
    <mergeCell ref="N117:N120"/>
    <mergeCell ref="O117:O120"/>
    <mergeCell ref="AK121:AK124"/>
    <mergeCell ref="AL121:AL124"/>
    <mergeCell ref="W127:AA127"/>
    <mergeCell ref="AB127:AJ127"/>
    <mergeCell ref="AK127:AM127"/>
    <mergeCell ref="AN127:AS127"/>
    <mergeCell ref="AT127:BB127"/>
    <mergeCell ref="BC127:BE127"/>
    <mergeCell ref="BF127:BK127"/>
    <mergeCell ref="AK128:AM128"/>
    <mergeCell ref="AN128:AS128"/>
    <mergeCell ref="AT128:BB129"/>
    <mergeCell ref="BC128:BE128"/>
    <mergeCell ref="BF128:BK128"/>
    <mergeCell ref="BL127:BT127"/>
    <mergeCell ref="BU117:CC117"/>
    <mergeCell ref="BU118:CC118"/>
    <mergeCell ref="BU119:CC119"/>
    <mergeCell ref="BU120:CC120"/>
    <mergeCell ref="BU121:CC121"/>
    <mergeCell ref="BU122:CC122"/>
    <mergeCell ref="BU123:CC123"/>
    <mergeCell ref="BU124:CC124"/>
    <mergeCell ref="BX126:CC126"/>
    <mergeCell ref="AN126:AS126"/>
    <mergeCell ref="AT126:BB126"/>
    <mergeCell ref="BC126:BE126"/>
    <mergeCell ref="BF126:BK126"/>
    <mergeCell ref="BL126:BT126"/>
    <mergeCell ref="BU126:BW126"/>
    <mergeCell ref="BX129:CC129"/>
    <mergeCell ref="BU127:BW127"/>
    <mergeCell ref="BX127:CC127"/>
    <mergeCell ref="W128:AA128"/>
    <mergeCell ref="AB128:AJ129"/>
    <mergeCell ref="J135:J138"/>
    <mergeCell ref="K135:K138"/>
    <mergeCell ref="L135:L138"/>
    <mergeCell ref="M135:M138"/>
    <mergeCell ref="N135:N138"/>
    <mergeCell ref="O135:O138"/>
    <mergeCell ref="AT121:AT124"/>
    <mergeCell ref="AU121:AU124"/>
    <mergeCell ref="BC121:BC124"/>
    <mergeCell ref="BD121:BD124"/>
    <mergeCell ref="BL121:BL124"/>
    <mergeCell ref="BM121:BM124"/>
    <mergeCell ref="P121:P124"/>
    <mergeCell ref="Q121:Q124"/>
    <mergeCell ref="AB121:AB124"/>
    <mergeCell ref="AC121:AC124"/>
    <mergeCell ref="T126:V126"/>
    <mergeCell ref="L127:Q127"/>
    <mergeCell ref="R127:S127"/>
    <mergeCell ref="T127:V127"/>
    <mergeCell ref="L128:Q128"/>
    <mergeCell ref="R128:S129"/>
    <mergeCell ref="T128:V128"/>
    <mergeCell ref="L129:Q129"/>
    <mergeCell ref="T129:V129"/>
    <mergeCell ref="S131:S133"/>
    <mergeCell ref="T131:T133"/>
    <mergeCell ref="U131:U133"/>
    <mergeCell ref="V131:V133"/>
    <mergeCell ref="N131:N133"/>
    <mergeCell ref="O131:O133"/>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M139:M142"/>
    <mergeCell ref="N139:N142"/>
    <mergeCell ref="O139:O142"/>
    <mergeCell ref="J139:J142"/>
    <mergeCell ref="K139:K142"/>
    <mergeCell ref="J143:J146"/>
    <mergeCell ref="K143:K146"/>
    <mergeCell ref="L139:L142"/>
    <mergeCell ref="L40:Q40"/>
    <mergeCell ref="T40:V40"/>
    <mergeCell ref="L41:Q41"/>
    <mergeCell ref="T41:V41"/>
    <mergeCell ref="L42:Q42"/>
    <mergeCell ref="B11:B38"/>
    <mergeCell ref="C11:C38"/>
    <mergeCell ref="B40:B43"/>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41:BW41"/>
    <mergeCell ref="BX41:CC41"/>
    <mergeCell ref="W42:AA42"/>
    <mergeCell ref="AB42:AJ43"/>
    <mergeCell ref="AK42:AM42"/>
    <mergeCell ref="AN42:AS42"/>
    <mergeCell ref="BC40:BE40"/>
    <mergeCell ref="BF40:BK40"/>
    <mergeCell ref="BL40:BT40"/>
    <mergeCell ref="BU40:BW40"/>
    <mergeCell ref="BX40:CC40"/>
    <mergeCell ref="W41:AA41"/>
    <mergeCell ref="AB41:AJ41"/>
    <mergeCell ref="AK41:AM41"/>
    <mergeCell ref="AN41:AS41"/>
    <mergeCell ref="W40:AA40"/>
    <mergeCell ref="AB40:AJ40"/>
    <mergeCell ref="AK40:AM40"/>
    <mergeCell ref="AN40:AS40"/>
    <mergeCell ref="AT40:BB40"/>
    <mergeCell ref="AT41:BB41"/>
    <mergeCell ref="AT42:BB43"/>
    <mergeCell ref="BU43:BW43"/>
    <mergeCell ref="BX43:CC43"/>
    <mergeCell ref="BC42:BE42"/>
    <mergeCell ref="BF42:BK42"/>
    <mergeCell ref="BL42:BT43"/>
    <mergeCell ref="BU42:BW42"/>
    <mergeCell ref="BX42:CC42"/>
    <mergeCell ref="W43:AA43"/>
    <mergeCell ref="AK43:AM43"/>
    <mergeCell ref="AN43:AS43"/>
    <mergeCell ref="BC43:BE43"/>
    <mergeCell ref="BF43:BK43"/>
    <mergeCell ref="P45:P47"/>
    <mergeCell ref="Q45:Q47"/>
    <mergeCell ref="R45:R47"/>
    <mergeCell ref="W45:W47"/>
    <mergeCell ref="X45:Y45"/>
    <mergeCell ref="BS46:BS47"/>
    <mergeCell ref="BT46:BT47"/>
    <mergeCell ref="BB46:BB47"/>
    <mergeCell ref="AB45:AB47"/>
    <mergeCell ref="AC45:AC47"/>
    <mergeCell ref="AD45:AJ45"/>
    <mergeCell ref="AK45:AK47"/>
    <mergeCell ref="AL45:AL47"/>
    <mergeCell ref="AM45:AS45"/>
    <mergeCell ref="B49:B60"/>
    <mergeCell ref="C49:C60"/>
    <mergeCell ref="AK57:AK60"/>
    <mergeCell ref="AL57:AL60"/>
    <mergeCell ref="AT57:AT60"/>
    <mergeCell ref="AU57:AU60"/>
    <mergeCell ref="BC57:BC60"/>
    <mergeCell ref="BD57:BD60"/>
    <mergeCell ref="BL57:BL60"/>
    <mergeCell ref="BM57:BM60"/>
    <mergeCell ref="P57:P60"/>
    <mergeCell ref="Q57:Q60"/>
    <mergeCell ref="AB57:AB60"/>
    <mergeCell ref="AC57:AC60"/>
    <mergeCell ref="P53:P56"/>
    <mergeCell ref="Q53:Q56"/>
    <mergeCell ref="B62:B65"/>
    <mergeCell ref="W62:AA62"/>
    <mergeCell ref="AB62:AJ62"/>
    <mergeCell ref="BE46:BE47"/>
    <mergeCell ref="BF46:BI46"/>
    <mergeCell ref="BJ46:BJ47"/>
    <mergeCell ref="BK46:BK47"/>
    <mergeCell ref="BN46:BN47"/>
    <mergeCell ref="BO46:BR46"/>
    <mergeCell ref="BL45:BL47"/>
    <mergeCell ref="BM45:BM47"/>
    <mergeCell ref="BN45:BT45"/>
    <mergeCell ref="BU45:CC47"/>
    <mergeCell ref="AD46:AD47"/>
    <mergeCell ref="AE46:AH46"/>
    <mergeCell ref="AI46:AI47"/>
    <mergeCell ref="AJ46:AJ47"/>
    <mergeCell ref="AM46:AM47"/>
    <mergeCell ref="AN46:AQ46"/>
    <mergeCell ref="AT45:AT47"/>
    <mergeCell ref="AU45:AU47"/>
    <mergeCell ref="AV45:BB45"/>
    <mergeCell ref="BC45:BC47"/>
    <mergeCell ref="BD45:BD47"/>
    <mergeCell ref="BE45:BK45"/>
    <mergeCell ref="AV46:AV47"/>
    <mergeCell ref="AW46:AZ46"/>
    <mergeCell ref="BA46:BA47"/>
    <mergeCell ref="B45:B47"/>
    <mergeCell ref="C45:C47"/>
    <mergeCell ref="AR46:AR47"/>
    <mergeCell ref="AS46:AS47"/>
    <mergeCell ref="W65:AA65"/>
    <mergeCell ref="AK65:AM65"/>
    <mergeCell ref="AN65:AS65"/>
    <mergeCell ref="BC65:BE65"/>
    <mergeCell ref="BF65:BK65"/>
    <mergeCell ref="BU65:BW65"/>
    <mergeCell ref="BL63:BT63"/>
    <mergeCell ref="BU63:BW63"/>
    <mergeCell ref="BX63:CC63"/>
    <mergeCell ref="W64:AA64"/>
    <mergeCell ref="AB64:AJ65"/>
    <mergeCell ref="AK64:AM64"/>
    <mergeCell ref="AN64:AS64"/>
    <mergeCell ref="AT64:BB65"/>
    <mergeCell ref="BC64:BE64"/>
    <mergeCell ref="AN63:AS63"/>
    <mergeCell ref="AT63:BB63"/>
    <mergeCell ref="BC63:BE63"/>
    <mergeCell ref="BF63:BK63"/>
    <mergeCell ref="BX65:CC65"/>
    <mergeCell ref="B67:B69"/>
    <mergeCell ref="C67:C69"/>
    <mergeCell ref="J67:J69"/>
    <mergeCell ref="K67:K69"/>
    <mergeCell ref="L67:L69"/>
    <mergeCell ref="M67:M69"/>
    <mergeCell ref="N67:N69"/>
    <mergeCell ref="O67:O69"/>
    <mergeCell ref="P67:P69"/>
    <mergeCell ref="BS68:BS69"/>
    <mergeCell ref="BT68:BT69"/>
    <mergeCell ref="BE68:BE69"/>
    <mergeCell ref="BF68:BI68"/>
    <mergeCell ref="BJ68:BJ69"/>
    <mergeCell ref="BK68:BK69"/>
    <mergeCell ref="BN68:BN69"/>
    <mergeCell ref="BO68:BR68"/>
    <mergeCell ref="BM67:BM69"/>
    <mergeCell ref="BN67:BT67"/>
    <mergeCell ref="AD68:AD69"/>
    <mergeCell ref="AE68:AH68"/>
    <mergeCell ref="AI68:AI69"/>
    <mergeCell ref="AJ68:AJ69"/>
    <mergeCell ref="AM68:AM69"/>
    <mergeCell ref="AN68:AQ68"/>
    <mergeCell ref="AR68:AR69"/>
    <mergeCell ref="AU67:AU69"/>
    <mergeCell ref="BL67:BL69"/>
    <mergeCell ref="AV68:AV69"/>
    <mergeCell ref="AW68:AZ68"/>
    <mergeCell ref="BA68:BA69"/>
    <mergeCell ref="BB68:BB69"/>
    <mergeCell ref="B96:B99"/>
    <mergeCell ref="W96:AA96"/>
    <mergeCell ref="AB96:AJ96"/>
    <mergeCell ref="AK96:AM96"/>
    <mergeCell ref="BL98:BT99"/>
    <mergeCell ref="BU98:BW98"/>
    <mergeCell ref="B71:B94"/>
    <mergeCell ref="C71:C90"/>
    <mergeCell ref="C91:C94"/>
    <mergeCell ref="BU91:CC91"/>
    <mergeCell ref="BU92:CC92"/>
    <mergeCell ref="BU93:CC93"/>
    <mergeCell ref="BU94:CC94"/>
    <mergeCell ref="AT91:AT94"/>
    <mergeCell ref="AU91:AU94"/>
    <mergeCell ref="BC91:BC94"/>
    <mergeCell ref="BD91:BD94"/>
    <mergeCell ref="BL91:BL94"/>
    <mergeCell ref="BM91:BM94"/>
    <mergeCell ref="P91:P94"/>
    <mergeCell ref="Q91:Q94"/>
    <mergeCell ref="AB91:AB94"/>
    <mergeCell ref="AC91:AC94"/>
    <mergeCell ref="AK91:AK94"/>
    <mergeCell ref="BX98:CC98"/>
    <mergeCell ref="W99:AA99"/>
    <mergeCell ref="AK99:AM99"/>
    <mergeCell ref="BC98:BE98"/>
    <mergeCell ref="BF98:BK98"/>
    <mergeCell ref="AT97:BB97"/>
    <mergeCell ref="BC97:BE97"/>
    <mergeCell ref="BF97:BK97"/>
    <mergeCell ref="BL97:BT97"/>
    <mergeCell ref="AB101:AB103"/>
    <mergeCell ref="AC101:AC103"/>
    <mergeCell ref="AD101:AJ101"/>
    <mergeCell ref="AK101:AK103"/>
    <mergeCell ref="AD102:AD103"/>
    <mergeCell ref="AE102:AH102"/>
    <mergeCell ref="AI102:AI103"/>
    <mergeCell ref="AJ102:AJ103"/>
    <mergeCell ref="N101:N103"/>
    <mergeCell ref="O101:O103"/>
    <mergeCell ref="P101:P103"/>
    <mergeCell ref="Q101:Q103"/>
    <mergeCell ref="R101:R103"/>
    <mergeCell ref="W101:W103"/>
    <mergeCell ref="L98:Q98"/>
    <mergeCell ref="R98:S99"/>
    <mergeCell ref="T98:V98"/>
    <mergeCell ref="L99:Q99"/>
    <mergeCell ref="T99:V99"/>
    <mergeCell ref="S101:S103"/>
    <mergeCell ref="T101:T103"/>
    <mergeCell ref="U101:U103"/>
    <mergeCell ref="V101:V103"/>
    <mergeCell ref="B101:B103"/>
    <mergeCell ref="C101:C103"/>
    <mergeCell ref="J101:J103"/>
    <mergeCell ref="K101:K103"/>
    <mergeCell ref="L101:L103"/>
    <mergeCell ref="M101:M103"/>
    <mergeCell ref="BS102:BS103"/>
    <mergeCell ref="BT102:BT103"/>
    <mergeCell ref="B105:B124"/>
    <mergeCell ref="C105:C124"/>
    <mergeCell ref="AV102:AV103"/>
    <mergeCell ref="AW102:AZ102"/>
    <mergeCell ref="BA102:BA103"/>
    <mergeCell ref="BB102:BB103"/>
    <mergeCell ref="BE102:BE103"/>
    <mergeCell ref="BF102:BI102"/>
    <mergeCell ref="BD101:BD103"/>
    <mergeCell ref="BE101:BK101"/>
    <mergeCell ref="BL101:BL103"/>
    <mergeCell ref="BM101:BM103"/>
    <mergeCell ref="BN101:BT101"/>
    <mergeCell ref="D113:D116"/>
    <mergeCell ref="E113:E116"/>
    <mergeCell ref="F113:F116"/>
    <mergeCell ref="G113:G116"/>
    <mergeCell ref="H113:H116"/>
    <mergeCell ref="I113:I116"/>
    <mergeCell ref="D117:D120"/>
    <mergeCell ref="E117:E120"/>
    <mergeCell ref="F117:F120"/>
    <mergeCell ref="G117:G120"/>
    <mergeCell ref="H117:H120"/>
    <mergeCell ref="BU101:CC103"/>
    <mergeCell ref="BJ102:BJ103"/>
    <mergeCell ref="BK102:BK103"/>
    <mergeCell ref="BN102:BN103"/>
    <mergeCell ref="BO102:BR102"/>
    <mergeCell ref="AL101:AL103"/>
    <mergeCell ref="AM101:AS101"/>
    <mergeCell ref="AT101:AT103"/>
    <mergeCell ref="AU101:AU103"/>
    <mergeCell ref="AV101:BB101"/>
    <mergeCell ref="BC101:BC103"/>
    <mergeCell ref="AM102:AM103"/>
    <mergeCell ref="AN102:AQ102"/>
    <mergeCell ref="AR102:AR103"/>
    <mergeCell ref="AS102:AS103"/>
    <mergeCell ref="X101:Y101"/>
    <mergeCell ref="Z101:AA101"/>
    <mergeCell ref="B126:B129"/>
    <mergeCell ref="W126:AA126"/>
    <mergeCell ref="AB126:AJ126"/>
    <mergeCell ref="AK126:AM126"/>
    <mergeCell ref="B131:B133"/>
    <mergeCell ref="C131:C133"/>
    <mergeCell ref="J131:J133"/>
    <mergeCell ref="K131:K133"/>
    <mergeCell ref="L131:L133"/>
    <mergeCell ref="M131:M133"/>
    <mergeCell ref="BL128:BT129"/>
    <mergeCell ref="BU128:BW128"/>
    <mergeCell ref="BU131:CC133"/>
    <mergeCell ref="BJ132:BJ133"/>
    <mergeCell ref="BK132:BK133"/>
    <mergeCell ref="BN132:BN133"/>
    <mergeCell ref="BO132:BR132"/>
    <mergeCell ref="AL131:AL133"/>
    <mergeCell ref="AM131:AS131"/>
    <mergeCell ref="AT131:AT133"/>
    <mergeCell ref="AU131:AU133"/>
    <mergeCell ref="AV131:BB131"/>
    <mergeCell ref="BC131:BC133"/>
    <mergeCell ref="BX128:CC128"/>
    <mergeCell ref="W129:AA129"/>
    <mergeCell ref="AK129:AM129"/>
    <mergeCell ref="AN129:AS129"/>
    <mergeCell ref="BC129:BE129"/>
    <mergeCell ref="BF129:BK129"/>
    <mergeCell ref="BU129:BW129"/>
    <mergeCell ref="L126:Q126"/>
    <mergeCell ref="R126:S126"/>
    <mergeCell ref="L151:L154"/>
    <mergeCell ref="M151:M154"/>
    <mergeCell ref="N151:N154"/>
    <mergeCell ref="AV132:AV133"/>
    <mergeCell ref="AW132:AZ132"/>
    <mergeCell ref="BA132:BA133"/>
    <mergeCell ref="BB132:BB133"/>
    <mergeCell ref="BE132:BE133"/>
    <mergeCell ref="BF132:BI132"/>
    <mergeCell ref="BD131:BD133"/>
    <mergeCell ref="BE131:BK131"/>
    <mergeCell ref="BL131:BL133"/>
    <mergeCell ref="BM131:BM133"/>
    <mergeCell ref="BN131:BT131"/>
    <mergeCell ref="AU139:AU142"/>
    <mergeCell ref="BC139:BC142"/>
    <mergeCell ref="BD139:BD142"/>
    <mergeCell ref="BL139:BL142"/>
    <mergeCell ref="BM139:BM142"/>
    <mergeCell ref="P139:P142"/>
    <mergeCell ref="Q139:Q142"/>
    <mergeCell ref="AB139:AB142"/>
    <mergeCell ref="AC139:AC142"/>
    <mergeCell ref="AK139:AK142"/>
    <mergeCell ref="AL139:AL142"/>
    <mergeCell ref="W131:W133"/>
    <mergeCell ref="P143:P146"/>
    <mergeCell ref="Q143:Q146"/>
    <mergeCell ref="AB143:AB146"/>
    <mergeCell ref="AC143:AC146"/>
    <mergeCell ref="AK143:AK146"/>
    <mergeCell ref="AL143:AL146"/>
    <mergeCell ref="BM151:BM154"/>
    <mergeCell ref="BU151:CC151"/>
    <mergeCell ref="BU152:CC152"/>
    <mergeCell ref="BU153:CC153"/>
    <mergeCell ref="BU154:CC154"/>
    <mergeCell ref="AM132:AM133"/>
    <mergeCell ref="AN132:AQ132"/>
    <mergeCell ref="AR132:AR133"/>
    <mergeCell ref="AS132:AS133"/>
    <mergeCell ref="X131:Y131"/>
    <mergeCell ref="Z131:AA131"/>
    <mergeCell ref="AB131:AB133"/>
    <mergeCell ref="AC131:AC133"/>
    <mergeCell ref="AD131:AJ131"/>
    <mergeCell ref="AK131:AK133"/>
    <mergeCell ref="AD132:AD133"/>
    <mergeCell ref="AE132:AH132"/>
    <mergeCell ref="AI132:AI133"/>
    <mergeCell ref="AJ132:AJ133"/>
    <mergeCell ref="BS132:BS133"/>
    <mergeCell ref="BT132:BT133"/>
    <mergeCell ref="BU138:CC138"/>
    <mergeCell ref="BU143:CC143"/>
    <mergeCell ref="BU144:CC144"/>
    <mergeCell ref="BU145:CC145"/>
    <mergeCell ref="BU146:CC146"/>
    <mergeCell ref="J151:J154"/>
    <mergeCell ref="K151:K154"/>
    <mergeCell ref="B135:B154"/>
    <mergeCell ref="C135:C154"/>
    <mergeCell ref="AL151:AL154"/>
    <mergeCell ref="AT151:AT154"/>
    <mergeCell ref="AU151:AU154"/>
    <mergeCell ref="BC151:BC154"/>
    <mergeCell ref="BD151:BD154"/>
    <mergeCell ref="BL151:BL154"/>
    <mergeCell ref="O151:O154"/>
    <mergeCell ref="P151:P154"/>
    <mergeCell ref="Q151:Q154"/>
    <mergeCell ref="AB151:AB154"/>
    <mergeCell ref="AC151:AC154"/>
    <mergeCell ref="AK151:AK154"/>
    <mergeCell ref="BU147:CC147"/>
    <mergeCell ref="BU148:CC148"/>
    <mergeCell ref="BU149:CC149"/>
    <mergeCell ref="BU150:CC150"/>
    <mergeCell ref="BU139:CC139"/>
    <mergeCell ref="BU140:CC140"/>
    <mergeCell ref="BU141:CC141"/>
    <mergeCell ref="BU142:CC142"/>
    <mergeCell ref="L143:L146"/>
    <mergeCell ref="M143:M146"/>
    <mergeCell ref="N143:N146"/>
    <mergeCell ref="O143:O146"/>
    <mergeCell ref="AT139:AT142"/>
    <mergeCell ref="BU135:CC135"/>
    <mergeCell ref="BU136:CC136"/>
    <mergeCell ref="BU137:CC137"/>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49:D52"/>
    <mergeCell ref="E49:E52"/>
    <mergeCell ref="F49:F52"/>
    <mergeCell ref="G49:G52"/>
    <mergeCell ref="H49:H52"/>
    <mergeCell ref="I49:I52"/>
    <mergeCell ref="D53:D56"/>
    <mergeCell ref="E53:E56"/>
    <mergeCell ref="F53:F56"/>
    <mergeCell ref="G53:G56"/>
    <mergeCell ref="H53:H56"/>
    <mergeCell ref="I53:I56"/>
    <mergeCell ref="C40:H40"/>
    <mergeCell ref="C41:H41"/>
    <mergeCell ref="C42:H43"/>
    <mergeCell ref="D83:D86"/>
    <mergeCell ref="E83:E86"/>
    <mergeCell ref="F83:F86"/>
    <mergeCell ref="G83:G86"/>
    <mergeCell ref="H83:H86"/>
    <mergeCell ref="I83:I86"/>
    <mergeCell ref="D87:D90"/>
    <mergeCell ref="E87:E90"/>
    <mergeCell ref="F87:F90"/>
    <mergeCell ref="G87:G90"/>
    <mergeCell ref="H87:H90"/>
    <mergeCell ref="I87:I90"/>
    <mergeCell ref="D57:D60"/>
    <mergeCell ref="E57:E60"/>
    <mergeCell ref="F57:F60"/>
    <mergeCell ref="G57:G60"/>
    <mergeCell ref="H57:H60"/>
    <mergeCell ref="I57:I60"/>
    <mergeCell ref="D71:D74"/>
    <mergeCell ref="E71:E74"/>
    <mergeCell ref="F71:F74"/>
    <mergeCell ref="G71:G74"/>
    <mergeCell ref="H71:H74"/>
    <mergeCell ref="I71:I74"/>
    <mergeCell ref="D75:D78"/>
    <mergeCell ref="E75:E78"/>
    <mergeCell ref="F75:F78"/>
    <mergeCell ref="G75:G78"/>
    <mergeCell ref="H75:H78"/>
    <mergeCell ref="I75:I78"/>
    <mergeCell ref="C63:H63"/>
    <mergeCell ref="C64:H65"/>
    <mergeCell ref="D105:D108"/>
    <mergeCell ref="E105:E108"/>
    <mergeCell ref="F105:F108"/>
    <mergeCell ref="G105:G108"/>
    <mergeCell ref="H105:H108"/>
    <mergeCell ref="I105:I108"/>
    <mergeCell ref="D109:D112"/>
    <mergeCell ref="E109:E112"/>
    <mergeCell ref="F109:F112"/>
    <mergeCell ref="G109:G112"/>
    <mergeCell ref="H109:H112"/>
    <mergeCell ref="I109:I112"/>
    <mergeCell ref="C98:H99"/>
    <mergeCell ref="D101:D103"/>
    <mergeCell ref="E101:E103"/>
    <mergeCell ref="F101:F103"/>
    <mergeCell ref="G101:G103"/>
    <mergeCell ref="H101:H103"/>
    <mergeCell ref="I101:I103"/>
    <mergeCell ref="I117:I120"/>
    <mergeCell ref="D121:D124"/>
    <mergeCell ref="E121:E124"/>
    <mergeCell ref="F121:F124"/>
    <mergeCell ref="G121:G124"/>
    <mergeCell ref="H121:H124"/>
    <mergeCell ref="I121:I124"/>
    <mergeCell ref="D135:D138"/>
    <mergeCell ref="E135:E138"/>
    <mergeCell ref="F135:F138"/>
    <mergeCell ref="G135:G138"/>
    <mergeCell ref="H135:H138"/>
    <mergeCell ref="I135:I138"/>
    <mergeCell ref="D139:D142"/>
    <mergeCell ref="E139:E142"/>
    <mergeCell ref="F139:F142"/>
    <mergeCell ref="G139:G142"/>
    <mergeCell ref="H139:H142"/>
    <mergeCell ref="I139:I142"/>
    <mergeCell ref="C126:H126"/>
    <mergeCell ref="C127:H127"/>
    <mergeCell ref="C128:H129"/>
    <mergeCell ref="D131:D133"/>
    <mergeCell ref="E131:E133"/>
    <mergeCell ref="F131:F133"/>
    <mergeCell ref="G131:G133"/>
    <mergeCell ref="H131:H133"/>
    <mergeCell ref="I131:I133"/>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R11:R14"/>
    <mergeCell ref="R15:R18"/>
    <mergeCell ref="R19:R22"/>
    <mergeCell ref="R23:R26"/>
    <mergeCell ref="R27:R30"/>
    <mergeCell ref="R31:R34"/>
    <mergeCell ref="R35:R38"/>
    <mergeCell ref="R49:R52"/>
    <mergeCell ref="R53:R56"/>
    <mergeCell ref="R57:R60"/>
    <mergeCell ref="R71:R74"/>
    <mergeCell ref="R75:R78"/>
    <mergeCell ref="R79:R82"/>
    <mergeCell ref="R83:R86"/>
    <mergeCell ref="R87:R90"/>
    <mergeCell ref="R91:R94"/>
    <mergeCell ref="R40:S40"/>
    <mergeCell ref="R41:S41"/>
    <mergeCell ref="R42:S43"/>
    <mergeCell ref="R63:S63"/>
    <mergeCell ref="R64:S65"/>
    <mergeCell ref="R105:R108"/>
    <mergeCell ref="R109:R112"/>
    <mergeCell ref="R113:R116"/>
    <mergeCell ref="R117:R120"/>
    <mergeCell ref="R121:R124"/>
    <mergeCell ref="R135:R138"/>
    <mergeCell ref="R139:R142"/>
    <mergeCell ref="R143:R146"/>
    <mergeCell ref="R147:R150"/>
    <mergeCell ref="R151:R154"/>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G79:G82"/>
    <mergeCell ref="H79:H82"/>
    <mergeCell ref="I79:I82"/>
    <mergeCell ref="T42:V42"/>
    <mergeCell ref="L43:Q43"/>
    <mergeCell ref="T43:V43"/>
    <mergeCell ref="D45:D47"/>
    <mergeCell ref="E45:E47"/>
    <mergeCell ref="F45:F47"/>
    <mergeCell ref="G45:G47"/>
    <mergeCell ref="H45:H47"/>
    <mergeCell ref="I45:I47"/>
    <mergeCell ref="S45:S47"/>
    <mergeCell ref="T45:T47"/>
    <mergeCell ref="U45:U47"/>
    <mergeCell ref="V45:V47"/>
    <mergeCell ref="C62:H62"/>
    <mergeCell ref="L62:Q62"/>
    <mergeCell ref="R62:S62"/>
    <mergeCell ref="T62:V62"/>
    <mergeCell ref="J45:J47"/>
    <mergeCell ref="K45:K47"/>
    <mergeCell ref="L45:L47"/>
    <mergeCell ref="M45:M47"/>
    <mergeCell ref="N45:N47"/>
    <mergeCell ref="O45:O47"/>
    <mergeCell ref="J71:J74"/>
    <mergeCell ref="K71:K74"/>
    <mergeCell ref="L71:L74"/>
    <mergeCell ref="M71:M74"/>
    <mergeCell ref="N71:N74"/>
    <mergeCell ref="O71:O74"/>
    <mergeCell ref="P131:P133"/>
    <mergeCell ref="Q131:Q133"/>
    <mergeCell ref="R131:R133"/>
    <mergeCell ref="L65:Q65"/>
    <mergeCell ref="T65:V65"/>
    <mergeCell ref="D67:D69"/>
    <mergeCell ref="E67:E69"/>
    <mergeCell ref="F67:F69"/>
    <mergeCell ref="G67:G69"/>
    <mergeCell ref="H67:H69"/>
    <mergeCell ref="I67:I69"/>
    <mergeCell ref="S67:S69"/>
    <mergeCell ref="T67:T69"/>
    <mergeCell ref="U67:U69"/>
    <mergeCell ref="V67:V69"/>
    <mergeCell ref="C96:H96"/>
    <mergeCell ref="L96:Q96"/>
    <mergeCell ref="R96:S96"/>
    <mergeCell ref="T96:V96"/>
    <mergeCell ref="C97:H97"/>
    <mergeCell ref="L97:Q97"/>
    <mergeCell ref="R97:S97"/>
    <mergeCell ref="T97:V97"/>
    <mergeCell ref="D91:D94"/>
    <mergeCell ref="E91:E94"/>
    <mergeCell ref="F91:F94"/>
    <mergeCell ref="G91:G94"/>
    <mergeCell ref="H91:H94"/>
    <mergeCell ref="I91:I94"/>
    <mergeCell ref="D79:D82"/>
    <mergeCell ref="E79:E82"/>
    <mergeCell ref="F79:F82"/>
  </mergeCells>
  <conditionalFormatting sqref="L27 L91 L105 L109 L117 L121 L135 L143 L147 L15 L19">
    <cfRule type="expression" dxfId="159" priority="15">
      <formula>$L15=$M15</formula>
    </cfRule>
  </conditionalFormatting>
  <conditionalFormatting sqref="L71">
    <cfRule type="expression" dxfId="158" priority="10">
      <formula>$L71=$M71</formula>
    </cfRule>
  </conditionalFormatting>
  <conditionalFormatting sqref="L35">
    <cfRule type="expression" dxfId="157" priority="13">
      <formula>$L35=$M35</formula>
    </cfRule>
  </conditionalFormatting>
  <conditionalFormatting sqref="L23">
    <cfRule type="expression" dxfId="156" priority="16">
      <formula>$L23=$M23</formula>
    </cfRule>
  </conditionalFormatting>
  <conditionalFormatting sqref="L31">
    <cfRule type="expression" dxfId="155" priority="14">
      <formula>$L31=$M31</formula>
    </cfRule>
  </conditionalFormatting>
  <conditionalFormatting sqref="L53">
    <cfRule type="expression" dxfId="154" priority="12">
      <formula>$L53=$M53</formula>
    </cfRule>
  </conditionalFormatting>
  <conditionalFormatting sqref="L57">
    <cfRule type="expression" dxfId="153" priority="11">
      <formula>$L57=$M57</formula>
    </cfRule>
  </conditionalFormatting>
  <conditionalFormatting sqref="L79">
    <cfRule type="expression" dxfId="152" priority="8">
      <formula>$L79=$M79</formula>
    </cfRule>
  </conditionalFormatting>
  <conditionalFormatting sqref="L75">
    <cfRule type="expression" dxfId="151" priority="9">
      <formula>$L75=$M75</formula>
    </cfRule>
  </conditionalFormatting>
  <conditionalFormatting sqref="L83">
    <cfRule type="expression" dxfId="150" priority="7">
      <formula>$L83=$M83</formula>
    </cfRule>
  </conditionalFormatting>
  <conditionalFormatting sqref="L87">
    <cfRule type="expression" dxfId="149" priority="6">
      <formula>$L87=$M87</formula>
    </cfRule>
  </conditionalFormatting>
  <conditionalFormatting sqref="L113">
    <cfRule type="expression" dxfId="148" priority="5">
      <formula>$L113=$M113</formula>
    </cfRule>
  </conditionalFormatting>
  <conditionalFormatting sqref="L139">
    <cfRule type="expression" dxfId="147" priority="4">
      <formula>$L139=$M139</formula>
    </cfRule>
  </conditionalFormatting>
  <conditionalFormatting sqref="L11">
    <cfRule type="expression" dxfId="146" priority="3">
      <formula>$L11=$M11</formula>
    </cfRule>
  </conditionalFormatting>
  <conditionalFormatting sqref="L49">
    <cfRule type="expression" dxfId="145" priority="2">
      <formula>$L49=$M49</formula>
    </cfRule>
  </conditionalFormatting>
  <conditionalFormatting sqref="L151">
    <cfRule type="expression" dxfId="144" priority="1">
      <formula>$L151=$M151</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T11:T38 T49:T60 T71:T94 T105:T124 T135:T154</xm:sqref>
        </x14:dataValidation>
        <x14:dataValidation type="list" allowBlank="1" showInputMessage="1" showErrorMessage="1">
          <x14:formula1>
            <xm:f>l!$C$3:$C$6</xm:f>
          </x14:formula1>
          <xm:sqref>U11:U38 U49:U60 U71:U94 U105:U124 U135:U154</xm:sqref>
        </x14:dataValidation>
        <x14:dataValidation type="list" allowBlank="1" showInputMessage="1" showErrorMessage="1">
          <x14:formula1>
            <xm:f>l!$E$3:$E$4</xm:f>
          </x14:formula1>
          <xm:sqref>V11:V38 V49:V60 V71:V94 V105:V124 V135:V154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131"/>
  <sheetViews>
    <sheetView view="pageBreakPreview" zoomScale="60" zoomScaleNormal="60" workbookViewId="0">
      <pane ySplit="10" topLeftCell="A16"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44" t="s">
        <v>2883</v>
      </c>
      <c r="M2" s="745"/>
      <c r="N2" s="745"/>
      <c r="O2" s="745"/>
      <c r="P2" s="745"/>
      <c r="Q2" s="746"/>
      <c r="R2" s="435" t="s">
        <v>0</v>
      </c>
      <c r="S2" s="436"/>
      <c r="T2" s="443" t="s">
        <v>1</v>
      </c>
      <c r="U2" s="444"/>
      <c r="V2" s="445"/>
      <c r="W2" s="750" t="str">
        <f>+$L2</f>
        <v>CONSEJERÍA PARA LA GESTIÓN DEL RIESGO</v>
      </c>
      <c r="X2" s="751"/>
      <c r="Y2" s="751"/>
      <c r="Z2" s="751"/>
      <c r="AA2" s="752"/>
      <c r="AB2" s="435" t="s">
        <v>0</v>
      </c>
      <c r="AC2" s="431"/>
      <c r="AD2" s="431"/>
      <c r="AE2" s="431"/>
      <c r="AF2" s="431"/>
      <c r="AG2" s="431"/>
      <c r="AH2" s="431"/>
      <c r="AI2" s="431"/>
      <c r="AJ2" s="436"/>
      <c r="AK2" s="597" t="s">
        <v>1</v>
      </c>
      <c r="AL2" s="597"/>
      <c r="AM2" s="597"/>
      <c r="AN2" s="750" t="str">
        <f>+$L2</f>
        <v>CONSEJERÍA PARA LA GESTIÓN DEL RIESGO</v>
      </c>
      <c r="AO2" s="751"/>
      <c r="AP2" s="751"/>
      <c r="AQ2" s="751"/>
      <c r="AR2" s="751"/>
      <c r="AS2" s="752"/>
      <c r="AT2" s="435" t="s">
        <v>0</v>
      </c>
      <c r="AU2" s="431"/>
      <c r="AV2" s="431"/>
      <c r="AW2" s="431"/>
      <c r="AX2" s="431"/>
      <c r="AY2" s="431"/>
      <c r="AZ2" s="431"/>
      <c r="BA2" s="431"/>
      <c r="BB2" s="436"/>
      <c r="BC2" s="597" t="s">
        <v>1</v>
      </c>
      <c r="BD2" s="597"/>
      <c r="BE2" s="597"/>
      <c r="BF2" s="757" t="str">
        <f>+$L2</f>
        <v>CONSEJERÍA PARA LA GESTIÓN DEL RIESGO</v>
      </c>
      <c r="BG2" s="757"/>
      <c r="BH2" s="757"/>
      <c r="BI2" s="757"/>
      <c r="BJ2" s="757"/>
      <c r="BK2" s="757"/>
      <c r="BL2" s="435" t="s">
        <v>0</v>
      </c>
      <c r="BM2" s="431"/>
      <c r="BN2" s="431"/>
      <c r="BO2" s="431"/>
      <c r="BP2" s="431"/>
      <c r="BQ2" s="431"/>
      <c r="BR2" s="431"/>
      <c r="BS2" s="431"/>
      <c r="BT2" s="436"/>
      <c r="BU2" s="597" t="s">
        <v>1</v>
      </c>
      <c r="BV2" s="597"/>
      <c r="BW2" s="597"/>
      <c r="BX2" s="750" t="str">
        <f>+$L2</f>
        <v>CONSEJERÍA PARA LA GESTIÓN DEL RIESGO</v>
      </c>
      <c r="BY2" s="751"/>
      <c r="BZ2" s="751"/>
      <c r="CA2" s="751"/>
      <c r="CB2" s="751"/>
      <c r="CC2" s="752"/>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47" t="s">
        <v>1095</v>
      </c>
      <c r="M4" s="748"/>
      <c r="N4" s="748"/>
      <c r="O4" s="748"/>
      <c r="P4" s="748"/>
      <c r="Q4" s="749"/>
      <c r="R4" s="439" t="s">
        <v>3831</v>
      </c>
      <c r="S4" s="440"/>
      <c r="T4" s="443" t="s">
        <v>1680</v>
      </c>
      <c r="U4" s="444"/>
      <c r="V4" s="445"/>
      <c r="W4" s="754" t="str">
        <f>+$L4</f>
        <v xml:space="preserve">4. Hábitat </v>
      </c>
      <c r="X4" s="755"/>
      <c r="Y4" s="755"/>
      <c r="Z4" s="755"/>
      <c r="AA4" s="756"/>
      <c r="AB4" s="439" t="s">
        <v>3831</v>
      </c>
      <c r="AC4" s="433"/>
      <c r="AD4" s="433"/>
      <c r="AE4" s="433"/>
      <c r="AF4" s="433"/>
      <c r="AG4" s="433"/>
      <c r="AH4" s="433"/>
      <c r="AI4" s="433"/>
      <c r="AJ4" s="440"/>
      <c r="AK4" s="597" t="s">
        <v>1672</v>
      </c>
      <c r="AL4" s="597"/>
      <c r="AM4" s="597"/>
      <c r="AN4" s="747" t="str">
        <f>+$L4</f>
        <v xml:space="preserve">4. Hábitat </v>
      </c>
      <c r="AO4" s="748"/>
      <c r="AP4" s="748"/>
      <c r="AQ4" s="748"/>
      <c r="AR4" s="748"/>
      <c r="AS4" s="749"/>
      <c r="AT4" s="439" t="s">
        <v>3831</v>
      </c>
      <c r="AU4" s="433"/>
      <c r="AV4" s="433"/>
      <c r="AW4" s="433"/>
      <c r="AX4" s="433"/>
      <c r="AY4" s="433"/>
      <c r="AZ4" s="433"/>
      <c r="BA4" s="433"/>
      <c r="BB4" s="440"/>
      <c r="BC4" s="597" t="s">
        <v>1672</v>
      </c>
      <c r="BD4" s="597"/>
      <c r="BE4" s="597"/>
      <c r="BF4" s="753" t="str">
        <f>+$L4</f>
        <v xml:space="preserve">4. Hábitat </v>
      </c>
      <c r="BG4" s="753"/>
      <c r="BH4" s="753"/>
      <c r="BI4" s="753"/>
      <c r="BJ4" s="753"/>
      <c r="BK4" s="753"/>
      <c r="BL4" s="439" t="s">
        <v>3831</v>
      </c>
      <c r="BM4" s="433"/>
      <c r="BN4" s="433"/>
      <c r="BO4" s="433"/>
      <c r="BP4" s="433"/>
      <c r="BQ4" s="433"/>
      <c r="BR4" s="433"/>
      <c r="BS4" s="433"/>
      <c r="BT4" s="440"/>
      <c r="BU4" s="597" t="s">
        <v>1672</v>
      </c>
      <c r="BV4" s="597"/>
      <c r="BW4" s="597"/>
      <c r="BX4" s="753" t="str">
        <f>+$L4</f>
        <v xml:space="preserve">4. Hábitat </v>
      </c>
      <c r="BY4" s="753"/>
      <c r="BZ4" s="753"/>
      <c r="CA4" s="753"/>
      <c r="CB4" s="753"/>
      <c r="CC4" s="753"/>
    </row>
    <row r="5" spans="1:81" s="62" customFormat="1" ht="16.2" customHeight="1" x14ac:dyDescent="0.3">
      <c r="A5" s="38"/>
      <c r="B5" s="596"/>
      <c r="C5" s="434"/>
      <c r="D5" s="434"/>
      <c r="E5" s="434"/>
      <c r="F5" s="434"/>
      <c r="G5" s="434"/>
      <c r="H5" s="434"/>
      <c r="I5" s="257"/>
      <c r="J5" s="279" t="s">
        <v>1675</v>
      </c>
      <c r="K5" s="279"/>
      <c r="L5" s="409" t="s">
        <v>1135</v>
      </c>
      <c r="M5" s="410"/>
      <c r="N5" s="410"/>
      <c r="O5" s="410"/>
      <c r="P5" s="410"/>
      <c r="Q5" s="411"/>
      <c r="R5" s="441"/>
      <c r="S5" s="442"/>
      <c r="T5" s="443" t="s">
        <v>1681</v>
      </c>
      <c r="U5" s="444"/>
      <c r="V5" s="445"/>
      <c r="W5" s="427" t="str">
        <f>+$L5</f>
        <v>4.6 Más Oportunidades para la Gestión Integral del Riesgo.</v>
      </c>
      <c r="X5" s="428"/>
      <c r="Y5" s="428"/>
      <c r="Z5" s="428"/>
      <c r="AA5" s="429"/>
      <c r="AB5" s="441"/>
      <c r="AC5" s="434"/>
      <c r="AD5" s="434"/>
      <c r="AE5" s="434"/>
      <c r="AF5" s="434"/>
      <c r="AG5" s="434"/>
      <c r="AH5" s="434"/>
      <c r="AI5" s="434"/>
      <c r="AJ5" s="442"/>
      <c r="AK5" s="597" t="s">
        <v>1675</v>
      </c>
      <c r="AL5" s="597"/>
      <c r="AM5" s="597"/>
      <c r="AN5" s="409" t="str">
        <f>+$L5</f>
        <v>4.6 Más Oportunidades para la Gestión Integral del Riesgo.</v>
      </c>
      <c r="AO5" s="410"/>
      <c r="AP5" s="410"/>
      <c r="AQ5" s="410"/>
      <c r="AR5" s="410"/>
      <c r="AS5" s="411"/>
      <c r="AT5" s="441"/>
      <c r="AU5" s="434"/>
      <c r="AV5" s="434"/>
      <c r="AW5" s="434"/>
      <c r="AX5" s="434"/>
      <c r="AY5" s="434"/>
      <c r="AZ5" s="434"/>
      <c r="BA5" s="434"/>
      <c r="BB5" s="442"/>
      <c r="BC5" s="597" t="s">
        <v>1675</v>
      </c>
      <c r="BD5" s="597"/>
      <c r="BE5" s="597"/>
      <c r="BF5" s="603" t="str">
        <f>+$L5</f>
        <v>4.6 Más Oportunidades para la Gestión Integral del Riesgo.</v>
      </c>
      <c r="BG5" s="603"/>
      <c r="BH5" s="603"/>
      <c r="BI5" s="603"/>
      <c r="BJ5" s="603"/>
      <c r="BK5" s="603"/>
      <c r="BL5" s="441"/>
      <c r="BM5" s="434"/>
      <c r="BN5" s="434"/>
      <c r="BO5" s="434"/>
      <c r="BP5" s="434"/>
      <c r="BQ5" s="434"/>
      <c r="BR5" s="434"/>
      <c r="BS5" s="434"/>
      <c r="BT5" s="442"/>
      <c r="BU5" s="597" t="s">
        <v>1675</v>
      </c>
      <c r="BV5" s="597"/>
      <c r="BW5" s="597"/>
      <c r="BX5" s="603" t="str">
        <f>+$L5</f>
        <v>4.6 Más Oportunidades para la Gestión Integral del Riesgo.</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1136</v>
      </c>
      <c r="C11" s="700" t="s">
        <v>1140</v>
      </c>
      <c r="D11" s="608"/>
      <c r="E11" s="611"/>
      <c r="F11" s="611"/>
      <c r="G11" s="611"/>
      <c r="H11" s="611"/>
      <c r="I11" s="611"/>
      <c r="J11" s="485">
        <v>720</v>
      </c>
      <c r="K11" s="488" t="str">
        <f>+Metas!K830</f>
        <v>Creación de la Secretaria para la Gestión del Riesgo de Desastres en el Departamento con las subsecretarias de Conocimiento del Riesgo, Reducción del Riesgo y Manejo de desastres</v>
      </c>
      <c r="L11" s="473"/>
      <c r="M11" s="476">
        <f>SUM(N11:Q11)</f>
        <v>0</v>
      </c>
      <c r="N11" s="479"/>
      <c r="O11" s="482"/>
      <c r="P11" s="520"/>
      <c r="Q11" s="523"/>
      <c r="R11" s="403">
        <f>+$J11</f>
        <v>720</v>
      </c>
      <c r="S11" s="253"/>
      <c r="T11" s="260"/>
      <c r="U11" s="260"/>
      <c r="V11" s="260"/>
      <c r="W11" s="42"/>
      <c r="X11" s="34"/>
      <c r="Y11" s="34"/>
      <c r="Z11" s="34"/>
      <c r="AA11" s="34"/>
      <c r="AB11" s="403">
        <f>+$J11</f>
        <v>720</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720</v>
      </c>
      <c r="AL11" s="494">
        <f>+N11</f>
        <v>0</v>
      </c>
      <c r="AM11" s="48">
        <f>SUM(AN11:AS11)</f>
        <v>0</v>
      </c>
      <c r="AN11" s="39"/>
      <c r="AO11" s="39"/>
      <c r="AP11" s="39"/>
      <c r="AQ11" s="39"/>
      <c r="AR11" s="39"/>
      <c r="AS11" s="39"/>
      <c r="AT11" s="403">
        <f>+$J11</f>
        <v>720</v>
      </c>
      <c r="AU11" s="500">
        <f>+O11</f>
        <v>0</v>
      </c>
      <c r="AV11" s="48">
        <f>SUM(AW11:BB11)</f>
        <v>0</v>
      </c>
      <c r="AW11" s="39"/>
      <c r="AX11" s="39"/>
      <c r="AY11" s="39"/>
      <c r="AZ11" s="39"/>
      <c r="BA11" s="39"/>
      <c r="BB11" s="39"/>
      <c r="BC11" s="403">
        <f>+$J11</f>
        <v>720</v>
      </c>
      <c r="BD11" s="497">
        <f>+P11</f>
        <v>0</v>
      </c>
      <c r="BE11" s="48">
        <f>SUM(BF11:BK11)</f>
        <v>0</v>
      </c>
      <c r="BF11" s="39"/>
      <c r="BG11" s="39"/>
      <c r="BH11" s="39"/>
      <c r="BI11" s="39"/>
      <c r="BJ11" s="39"/>
      <c r="BK11" s="39"/>
      <c r="BL11" s="403">
        <f>+$J11</f>
        <v>720</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721</v>
      </c>
      <c r="K15" s="488" t="str">
        <f>+Metas!K831</f>
        <v>Dotación del CEGRID Fronterizo</v>
      </c>
      <c r="L15" s="473"/>
      <c r="M15" s="476">
        <f>SUM(N15:Q15)</f>
        <v>0</v>
      </c>
      <c r="N15" s="479"/>
      <c r="O15" s="482"/>
      <c r="P15" s="520"/>
      <c r="Q15" s="523"/>
      <c r="R15" s="403">
        <f>+$J15</f>
        <v>721</v>
      </c>
      <c r="S15" s="253"/>
      <c r="T15" s="260"/>
      <c r="U15" s="260"/>
      <c r="V15" s="260"/>
      <c r="W15" s="42"/>
      <c r="X15" s="34"/>
      <c r="Y15" s="34"/>
      <c r="Z15" s="34"/>
      <c r="AA15" s="34"/>
      <c r="AB15" s="403">
        <f>+$J15</f>
        <v>721</v>
      </c>
      <c r="AC15" s="526">
        <f>+L15</f>
        <v>0</v>
      </c>
      <c r="AD15" s="54">
        <f>+AM15+AV15+BE15+BN15</f>
        <v>0</v>
      </c>
      <c r="AE15" s="54">
        <f t="shared" si="0"/>
        <v>0</v>
      </c>
      <c r="AF15" s="54">
        <f t="shared" si="0"/>
        <v>0</v>
      </c>
      <c r="AG15" s="54">
        <f t="shared" si="0"/>
        <v>0</v>
      </c>
      <c r="AH15" s="54">
        <f t="shared" si="0"/>
        <v>0</v>
      </c>
      <c r="AI15" s="54">
        <f t="shared" si="0"/>
        <v>0</v>
      </c>
      <c r="AJ15" s="54">
        <f t="shared" si="0"/>
        <v>0</v>
      </c>
      <c r="AK15" s="403">
        <f>+$J15</f>
        <v>721</v>
      </c>
      <c r="AL15" s="494">
        <f>+N15</f>
        <v>0</v>
      </c>
      <c r="AM15" s="48">
        <f t="shared" si="2"/>
        <v>0</v>
      </c>
      <c r="AN15" s="39"/>
      <c r="AO15" s="39"/>
      <c r="AP15" s="39"/>
      <c r="AQ15" s="39"/>
      <c r="AR15" s="39"/>
      <c r="AS15" s="39"/>
      <c r="AT15" s="403">
        <f>+$J15</f>
        <v>721</v>
      </c>
      <c r="AU15" s="500">
        <f>+O15</f>
        <v>0</v>
      </c>
      <c r="AV15" s="48">
        <f t="shared" si="3"/>
        <v>0</v>
      </c>
      <c r="AW15" s="39"/>
      <c r="AX15" s="39"/>
      <c r="AY15" s="39"/>
      <c r="AZ15" s="39"/>
      <c r="BA15" s="39"/>
      <c r="BB15" s="39"/>
      <c r="BC15" s="403">
        <f>+$J15</f>
        <v>721</v>
      </c>
      <c r="BD15" s="497">
        <f>+P15</f>
        <v>0</v>
      </c>
      <c r="BE15" s="48">
        <f t="shared" si="4"/>
        <v>0</v>
      </c>
      <c r="BF15" s="39"/>
      <c r="BG15" s="39"/>
      <c r="BH15" s="39"/>
      <c r="BI15" s="39"/>
      <c r="BJ15" s="39"/>
      <c r="BK15" s="39"/>
      <c r="BL15" s="403">
        <f>+$J15</f>
        <v>721</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2"/>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0" t="s">
        <v>1144</v>
      </c>
      <c r="D19" s="608"/>
      <c r="E19" s="611"/>
      <c r="F19" s="611"/>
      <c r="G19" s="611"/>
      <c r="H19" s="611"/>
      <c r="I19" s="611"/>
      <c r="J19" s="485">
        <v>722</v>
      </c>
      <c r="K19" s="488" t="str">
        <f>+Metas!K832</f>
        <v>Capacitaciones a Comités Municipales para la Gestión del Riesgo de desastres</v>
      </c>
      <c r="L19" s="473"/>
      <c r="M19" s="476">
        <f>SUM(N19:Q19)</f>
        <v>0</v>
      </c>
      <c r="N19" s="479"/>
      <c r="O19" s="482"/>
      <c r="P19" s="520"/>
      <c r="Q19" s="523"/>
      <c r="R19" s="403">
        <f>+$J19</f>
        <v>722</v>
      </c>
      <c r="S19" s="253"/>
      <c r="T19" s="260"/>
      <c r="U19" s="260"/>
      <c r="V19" s="260"/>
      <c r="W19" s="42"/>
      <c r="X19" s="34"/>
      <c r="Y19" s="34"/>
      <c r="Z19" s="34"/>
      <c r="AA19" s="34"/>
      <c r="AB19" s="403">
        <f>+$J19</f>
        <v>722</v>
      </c>
      <c r="AC19" s="526">
        <f>+L19</f>
        <v>0</v>
      </c>
      <c r="AD19" s="54">
        <f t="shared" si="6"/>
        <v>0</v>
      </c>
      <c r="AE19" s="54">
        <f t="shared" si="0"/>
        <v>0</v>
      </c>
      <c r="AF19" s="54">
        <f t="shared" si="0"/>
        <v>0</v>
      </c>
      <c r="AG19" s="54">
        <f t="shared" si="0"/>
        <v>0</v>
      </c>
      <c r="AH19" s="54">
        <f t="shared" si="0"/>
        <v>0</v>
      </c>
      <c r="AI19" s="54">
        <f t="shared" si="0"/>
        <v>0</v>
      </c>
      <c r="AJ19" s="54">
        <f t="shared" si="0"/>
        <v>0</v>
      </c>
      <c r="AK19" s="403">
        <f>+$J19</f>
        <v>722</v>
      </c>
      <c r="AL19" s="494">
        <f>+N19</f>
        <v>0</v>
      </c>
      <c r="AM19" s="48">
        <f t="shared" si="2"/>
        <v>0</v>
      </c>
      <c r="AN19" s="39"/>
      <c r="AO19" s="39"/>
      <c r="AP19" s="39"/>
      <c r="AQ19" s="39"/>
      <c r="AR19" s="39"/>
      <c r="AS19" s="39"/>
      <c r="AT19" s="403">
        <f>+$J19</f>
        <v>722</v>
      </c>
      <c r="AU19" s="500">
        <f>+O19</f>
        <v>0</v>
      </c>
      <c r="AV19" s="48">
        <f t="shared" si="3"/>
        <v>0</v>
      </c>
      <c r="AW19" s="39"/>
      <c r="AX19" s="39"/>
      <c r="AY19" s="39"/>
      <c r="AZ19" s="39"/>
      <c r="BA19" s="39"/>
      <c r="BB19" s="39"/>
      <c r="BC19" s="403">
        <f>+$J19</f>
        <v>722</v>
      </c>
      <c r="BD19" s="58">
        <f>+P19</f>
        <v>0</v>
      </c>
      <c r="BE19" s="48">
        <f t="shared" si="4"/>
        <v>0</v>
      </c>
      <c r="BF19" s="39"/>
      <c r="BG19" s="39"/>
      <c r="BH19" s="39"/>
      <c r="BI19" s="39"/>
      <c r="BJ19" s="39"/>
      <c r="BK19" s="39"/>
      <c r="BL19" s="403">
        <f>+$J19</f>
        <v>722</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723</v>
      </c>
      <c r="K23" s="488" t="str">
        <f>+Metas!K833</f>
        <v>Coordinadores Municipales para la Gestión del Riesgo de desastres dotados</v>
      </c>
      <c r="L23" s="473"/>
      <c r="M23" s="476">
        <f>SUM(N23:Q23)</f>
        <v>0</v>
      </c>
      <c r="N23" s="479"/>
      <c r="O23" s="482"/>
      <c r="P23" s="520"/>
      <c r="Q23" s="523"/>
      <c r="R23" s="403">
        <f>+$J23</f>
        <v>723</v>
      </c>
      <c r="S23" s="253"/>
      <c r="T23" s="260"/>
      <c r="U23" s="260"/>
      <c r="V23" s="260"/>
      <c r="W23" s="42"/>
      <c r="X23" s="34"/>
      <c r="Y23" s="34"/>
      <c r="Z23" s="34"/>
      <c r="AA23" s="34"/>
      <c r="AB23" s="403">
        <f t="shared" ref="AB23" si="7">+$J23</f>
        <v>723</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723</v>
      </c>
      <c r="AL23" s="494">
        <f>+N23</f>
        <v>0</v>
      </c>
      <c r="AM23" s="48">
        <f t="shared" si="2"/>
        <v>0</v>
      </c>
      <c r="AN23" s="39"/>
      <c r="AO23" s="39"/>
      <c r="AP23" s="39"/>
      <c r="AQ23" s="39"/>
      <c r="AR23" s="39"/>
      <c r="AS23" s="39"/>
      <c r="AT23" s="403">
        <f t="shared" ref="AT23" si="9">+$J23</f>
        <v>723</v>
      </c>
      <c r="AU23" s="500">
        <f>+O23</f>
        <v>0</v>
      </c>
      <c r="AV23" s="48">
        <f t="shared" si="3"/>
        <v>0</v>
      </c>
      <c r="AW23" s="39"/>
      <c r="AX23" s="39"/>
      <c r="AY23" s="39"/>
      <c r="AZ23" s="39"/>
      <c r="BA23" s="39"/>
      <c r="BB23" s="39"/>
      <c r="BC23" s="403">
        <f t="shared" ref="BC23" si="10">+$J23</f>
        <v>723</v>
      </c>
      <c r="BD23" s="58">
        <f>+P23</f>
        <v>0</v>
      </c>
      <c r="BE23" s="48">
        <f t="shared" si="4"/>
        <v>0</v>
      </c>
      <c r="BF23" s="39"/>
      <c r="BG23" s="39"/>
      <c r="BH23" s="39"/>
      <c r="BI23" s="39"/>
      <c r="BJ23" s="39"/>
      <c r="BK23" s="39"/>
      <c r="BL23" s="403">
        <f t="shared" ref="BL23" si="11">+$J23</f>
        <v>723</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1"/>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701"/>
      <c r="D27" s="608"/>
      <c r="E27" s="611"/>
      <c r="F27" s="611"/>
      <c r="G27" s="611"/>
      <c r="H27" s="611"/>
      <c r="I27" s="611"/>
      <c r="J27" s="485">
        <v>724</v>
      </c>
      <c r="K27" s="488" t="str">
        <f>+Metas!K834</f>
        <v>Encuentros Departamental de Coordinadores Municipales para la Gestión del Riesgo de desastres</v>
      </c>
      <c r="L27" s="473"/>
      <c r="M27" s="476">
        <f>SUM(N27:Q27)</f>
        <v>0</v>
      </c>
      <c r="N27" s="479"/>
      <c r="O27" s="482"/>
      <c r="P27" s="520"/>
      <c r="Q27" s="523"/>
      <c r="R27" s="403">
        <f>+$J27</f>
        <v>724</v>
      </c>
      <c r="S27" s="253"/>
      <c r="T27" s="260"/>
      <c r="U27" s="260"/>
      <c r="V27" s="260"/>
      <c r="W27" s="42"/>
      <c r="X27" s="34"/>
      <c r="Y27" s="34"/>
      <c r="Z27" s="34"/>
      <c r="AA27" s="34"/>
      <c r="AB27" s="403">
        <f t="shared" ref="AB27" si="12">+$J27</f>
        <v>724</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724</v>
      </c>
      <c r="AL27" s="455">
        <f>+N27</f>
        <v>0</v>
      </c>
      <c r="AM27" s="48">
        <f t="shared" si="2"/>
        <v>0</v>
      </c>
      <c r="AN27" s="51"/>
      <c r="AO27" s="51"/>
      <c r="AP27" s="51"/>
      <c r="AQ27" s="51"/>
      <c r="AR27" s="51"/>
      <c r="AS27" s="51"/>
      <c r="AT27" s="403">
        <f t="shared" ref="AT27" si="15">+$J27</f>
        <v>724</v>
      </c>
      <c r="AU27" s="446">
        <f>+O27</f>
        <v>0</v>
      </c>
      <c r="AV27" s="48">
        <f t="shared" si="3"/>
        <v>0</v>
      </c>
      <c r="AW27" s="51"/>
      <c r="AX27" s="51"/>
      <c r="AY27" s="51"/>
      <c r="AZ27" s="51"/>
      <c r="BA27" s="51"/>
      <c r="BB27" s="51"/>
      <c r="BC27" s="403">
        <f t="shared" ref="BC27" si="16">+$J27</f>
        <v>724</v>
      </c>
      <c r="BD27" s="449">
        <f>+P27</f>
        <v>0</v>
      </c>
      <c r="BE27" s="48">
        <f t="shared" si="4"/>
        <v>0</v>
      </c>
      <c r="BF27" s="51"/>
      <c r="BG27" s="51"/>
      <c r="BH27" s="51"/>
      <c r="BI27" s="51"/>
      <c r="BJ27" s="51"/>
      <c r="BK27" s="51"/>
      <c r="BL27" s="403">
        <f t="shared" ref="BL27" si="17">+$J27</f>
        <v>724</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701"/>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701"/>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9"/>
      <c r="C30" s="702"/>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7" t="s">
        <v>1148</v>
      </c>
      <c r="C31" s="458" t="s">
        <v>1151</v>
      </c>
      <c r="D31" s="608"/>
      <c r="E31" s="611"/>
      <c r="F31" s="611"/>
      <c r="G31" s="611"/>
      <c r="H31" s="611"/>
      <c r="I31" s="611"/>
      <c r="J31" s="485">
        <v>725</v>
      </c>
      <c r="K31" s="488" t="str">
        <f>+Metas!K836</f>
        <v>Estudios de Riesgo a través de consultorías o convenios con Universidades.</v>
      </c>
      <c r="L31" s="473"/>
      <c r="M31" s="476">
        <f>SUM(N31:Q31)/4</f>
        <v>0</v>
      </c>
      <c r="N31" s="479"/>
      <c r="O31" s="482"/>
      <c r="P31" s="520"/>
      <c r="Q31" s="523"/>
      <c r="R31" s="403">
        <f>+$J31</f>
        <v>725</v>
      </c>
      <c r="S31" s="253"/>
      <c r="T31" s="260"/>
      <c r="U31" s="260"/>
      <c r="V31" s="260"/>
      <c r="W31" s="42"/>
      <c r="X31" s="34"/>
      <c r="Y31" s="34"/>
      <c r="Z31" s="34"/>
      <c r="AA31" s="34"/>
      <c r="AB31" s="403">
        <f t="shared" ref="AB31" si="18">+$J31</f>
        <v>725</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725</v>
      </c>
      <c r="AL31" s="455">
        <f>+N31</f>
        <v>0</v>
      </c>
      <c r="AM31" s="48">
        <f t="shared" si="2"/>
        <v>0</v>
      </c>
      <c r="AN31" s="51"/>
      <c r="AO31" s="51"/>
      <c r="AP31" s="51"/>
      <c r="AQ31" s="51"/>
      <c r="AR31" s="51"/>
      <c r="AS31" s="51"/>
      <c r="AT31" s="403">
        <f t="shared" ref="AT31" si="21">+$J31</f>
        <v>725</v>
      </c>
      <c r="AU31" s="446">
        <f>+O31</f>
        <v>0</v>
      </c>
      <c r="AV31" s="48">
        <f t="shared" si="3"/>
        <v>0</v>
      </c>
      <c r="AW31" s="51"/>
      <c r="AX31" s="51"/>
      <c r="AY31" s="51"/>
      <c r="AZ31" s="51"/>
      <c r="BA31" s="51"/>
      <c r="BB31" s="51"/>
      <c r="BC31" s="403">
        <f t="shared" ref="BC31" si="22">+$J31</f>
        <v>725</v>
      </c>
      <c r="BD31" s="449">
        <f>+P31</f>
        <v>0</v>
      </c>
      <c r="BE31" s="48">
        <f t="shared" si="4"/>
        <v>0</v>
      </c>
      <c r="BF31" s="51"/>
      <c r="BG31" s="51"/>
      <c r="BH31" s="51"/>
      <c r="BI31" s="51"/>
      <c r="BJ31" s="51"/>
      <c r="BK31" s="51"/>
      <c r="BL31" s="403">
        <f t="shared" ref="BL31" si="23">+$J31</f>
        <v>725</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726</v>
      </c>
      <c r="K35" s="488" t="str">
        <f>+Metas!K837</f>
        <v>Histórico de eventos del Departamento realizado</v>
      </c>
      <c r="L35" s="473"/>
      <c r="M35" s="476">
        <f>SUM(N35:Q35)/4</f>
        <v>0</v>
      </c>
      <c r="N35" s="479"/>
      <c r="O35" s="482"/>
      <c r="P35" s="520"/>
      <c r="Q35" s="523"/>
      <c r="R35" s="403">
        <f>+$J35</f>
        <v>726</v>
      </c>
      <c r="S35" s="253"/>
      <c r="T35" s="260"/>
      <c r="U35" s="260"/>
      <c r="V35" s="260"/>
      <c r="W35" s="42"/>
      <c r="X35" s="34"/>
      <c r="Y35" s="34"/>
      <c r="Z35" s="34"/>
      <c r="AA35" s="34"/>
      <c r="AB35" s="403">
        <f t="shared" ref="AB35" si="25">+$J35</f>
        <v>726</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726</v>
      </c>
      <c r="AL35" s="455">
        <f>+N35</f>
        <v>0</v>
      </c>
      <c r="AM35" s="48">
        <f t="shared" si="2"/>
        <v>0</v>
      </c>
      <c r="AN35" s="51"/>
      <c r="AO35" s="51"/>
      <c r="AP35" s="51"/>
      <c r="AQ35" s="51"/>
      <c r="AR35" s="51"/>
      <c r="AS35" s="51"/>
      <c r="AT35" s="403">
        <f t="shared" ref="AT35" si="28">+$J35</f>
        <v>726</v>
      </c>
      <c r="AU35" s="446">
        <f>+O35</f>
        <v>0</v>
      </c>
      <c r="AV35" s="48">
        <f t="shared" si="3"/>
        <v>0</v>
      </c>
      <c r="AW35" s="51"/>
      <c r="AX35" s="51"/>
      <c r="AY35" s="51"/>
      <c r="AZ35" s="51"/>
      <c r="BA35" s="51"/>
      <c r="BB35" s="51"/>
      <c r="BC35" s="403">
        <f t="shared" ref="BC35" si="29">+$J35</f>
        <v>726</v>
      </c>
      <c r="BD35" s="449">
        <f>+P35</f>
        <v>0</v>
      </c>
      <c r="BE35" s="48">
        <f t="shared" si="4"/>
        <v>0</v>
      </c>
      <c r="BF35" s="51"/>
      <c r="BG35" s="51"/>
      <c r="BH35" s="51"/>
      <c r="BI35" s="51"/>
      <c r="BJ35" s="51"/>
      <c r="BK35" s="51"/>
      <c r="BL35" s="403">
        <f t="shared" ref="BL35" si="30">+$J35</f>
        <v>726</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59"/>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9"/>
      <c r="D39" s="608"/>
      <c r="E39" s="611"/>
      <c r="F39" s="611"/>
      <c r="G39" s="611"/>
      <c r="H39" s="611"/>
      <c r="I39" s="611"/>
      <c r="J39" s="485">
        <v>727</v>
      </c>
      <c r="K39" s="488" t="str">
        <f>+Metas!K838</f>
        <v>Estudios de microzonificación sísmica</v>
      </c>
      <c r="L39" s="473"/>
      <c r="M39" s="476"/>
      <c r="N39" s="479"/>
      <c r="O39" s="482"/>
      <c r="P39" s="520"/>
      <c r="Q39" s="523"/>
      <c r="R39" s="403">
        <f>+$J39</f>
        <v>727</v>
      </c>
      <c r="S39" s="253"/>
      <c r="T39" s="260"/>
      <c r="U39" s="260"/>
      <c r="V39" s="260"/>
      <c r="W39" s="42"/>
      <c r="X39" s="34"/>
      <c r="Y39" s="34"/>
      <c r="Z39" s="34"/>
      <c r="AA39" s="34"/>
      <c r="AB39" s="403">
        <f t="shared" ref="AB39" si="31">+$J39</f>
        <v>727</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727</v>
      </c>
      <c r="AL39" s="455">
        <f>+N39</f>
        <v>0</v>
      </c>
      <c r="AM39" s="48">
        <f t="shared" si="2"/>
        <v>0</v>
      </c>
      <c r="AN39" s="51"/>
      <c r="AO39" s="51"/>
      <c r="AP39" s="51"/>
      <c r="AQ39" s="51"/>
      <c r="AR39" s="51"/>
      <c r="AS39" s="51"/>
      <c r="AT39" s="403">
        <f t="shared" ref="AT39" si="34">+$J39</f>
        <v>727</v>
      </c>
      <c r="AU39" s="446">
        <f>+O39</f>
        <v>0</v>
      </c>
      <c r="AV39" s="48">
        <f t="shared" si="3"/>
        <v>0</v>
      </c>
      <c r="AW39" s="51"/>
      <c r="AX39" s="51"/>
      <c r="AY39" s="51"/>
      <c r="AZ39" s="51"/>
      <c r="BA39" s="51"/>
      <c r="BB39" s="51"/>
      <c r="BC39" s="403">
        <f t="shared" ref="BC39" si="35">+$J39</f>
        <v>727</v>
      </c>
      <c r="BD39" s="449">
        <f>+P39</f>
        <v>0</v>
      </c>
      <c r="BE39" s="48">
        <f t="shared" si="4"/>
        <v>0</v>
      </c>
      <c r="BF39" s="51"/>
      <c r="BG39" s="51"/>
      <c r="BH39" s="51"/>
      <c r="BI39" s="51"/>
      <c r="BJ39" s="51"/>
      <c r="BK39" s="51"/>
      <c r="BL39" s="403">
        <f t="shared" ref="BL39" si="36">+$J39</f>
        <v>727</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728</v>
      </c>
      <c r="K43" s="488" t="str">
        <f>+Metas!K839</f>
        <v>Estudios estructurales y/o de vulnerabilidad sísmica a edificaciones indispensables</v>
      </c>
      <c r="L43" s="473"/>
      <c r="M43" s="476">
        <f>SUM(N43:Q43)</f>
        <v>0</v>
      </c>
      <c r="N43" s="479"/>
      <c r="O43" s="482"/>
      <c r="P43" s="520"/>
      <c r="Q43" s="523"/>
      <c r="R43" s="403">
        <f>+$J43</f>
        <v>728</v>
      </c>
      <c r="S43" s="253"/>
      <c r="T43" s="260"/>
      <c r="U43" s="260"/>
      <c r="V43" s="260"/>
      <c r="W43" s="42"/>
      <c r="X43" s="34"/>
      <c r="Y43" s="34"/>
      <c r="Z43" s="34"/>
      <c r="AA43" s="34"/>
      <c r="AB43" s="403">
        <f t="shared" ref="AB43" si="37">+$J43</f>
        <v>728</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728</v>
      </c>
      <c r="AL43" s="455">
        <f>+N43</f>
        <v>0</v>
      </c>
      <c r="AM43" s="48">
        <f t="shared" si="2"/>
        <v>0</v>
      </c>
      <c r="AN43" s="51"/>
      <c r="AO43" s="51"/>
      <c r="AP43" s="51"/>
      <c r="AQ43" s="51"/>
      <c r="AR43" s="51"/>
      <c r="AS43" s="51"/>
      <c r="AT43" s="403">
        <f t="shared" ref="AT43" si="40">+$J43</f>
        <v>728</v>
      </c>
      <c r="AU43" s="446">
        <f>+O43</f>
        <v>0</v>
      </c>
      <c r="AV43" s="48">
        <f t="shared" si="3"/>
        <v>0</v>
      </c>
      <c r="AW43" s="51"/>
      <c r="AX43" s="51"/>
      <c r="AY43" s="51"/>
      <c r="AZ43" s="51"/>
      <c r="BA43" s="51"/>
      <c r="BB43" s="51"/>
      <c r="BC43" s="403">
        <f t="shared" ref="BC43" si="41">+$J43</f>
        <v>728</v>
      </c>
      <c r="BD43" s="449">
        <f>+P43</f>
        <v>0</v>
      </c>
      <c r="BE43" s="48">
        <f t="shared" si="4"/>
        <v>0</v>
      </c>
      <c r="BF43" s="51"/>
      <c r="BG43" s="51"/>
      <c r="BH43" s="51"/>
      <c r="BI43" s="51"/>
      <c r="BJ43" s="51"/>
      <c r="BK43" s="51"/>
      <c r="BL43" s="403">
        <f t="shared" ref="BL43" si="42">+$J43</f>
        <v>728</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60"/>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8" t="s">
        <v>1157</v>
      </c>
      <c r="D47" s="608"/>
      <c r="E47" s="611"/>
      <c r="F47" s="611"/>
      <c r="G47" s="611"/>
      <c r="H47" s="611"/>
      <c r="I47" s="611"/>
      <c r="J47" s="485">
        <v>729</v>
      </c>
      <c r="K47" s="488" t="str">
        <f>+Metas!K840</f>
        <v>Talleres sobre la gestión del riesgo de desastres y/o medio ambiente para población en general.</v>
      </c>
      <c r="L47" s="473"/>
      <c r="M47" s="476">
        <f>SUM(N47:Q47)</f>
        <v>0</v>
      </c>
      <c r="N47" s="479"/>
      <c r="O47" s="482"/>
      <c r="P47" s="520"/>
      <c r="Q47" s="523"/>
      <c r="R47" s="403">
        <f>+$J47</f>
        <v>729</v>
      </c>
      <c r="S47" s="253"/>
      <c r="T47" s="260"/>
      <c r="U47" s="260"/>
      <c r="V47" s="260"/>
      <c r="W47" s="42"/>
      <c r="X47" s="34"/>
      <c r="Y47" s="34"/>
      <c r="Z47" s="34"/>
      <c r="AA47" s="34"/>
      <c r="AB47" s="403">
        <f t="shared" ref="AB47" si="43">+$J47</f>
        <v>729</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729</v>
      </c>
      <c r="AL47" s="455">
        <f>+N47</f>
        <v>0</v>
      </c>
      <c r="AM47" s="48">
        <f t="shared" si="2"/>
        <v>0</v>
      </c>
      <c r="AN47" s="51"/>
      <c r="AO47" s="51"/>
      <c r="AP47" s="51"/>
      <c r="AQ47" s="51"/>
      <c r="AR47" s="51"/>
      <c r="AS47" s="51"/>
      <c r="AT47" s="403">
        <f t="shared" ref="AT47" si="46">+$J47</f>
        <v>729</v>
      </c>
      <c r="AU47" s="446">
        <f>+O47</f>
        <v>0</v>
      </c>
      <c r="AV47" s="48">
        <f t="shared" si="3"/>
        <v>0</v>
      </c>
      <c r="AW47" s="51"/>
      <c r="AX47" s="51"/>
      <c r="AY47" s="51"/>
      <c r="AZ47" s="51"/>
      <c r="BA47" s="51"/>
      <c r="BB47" s="51"/>
      <c r="BC47" s="403">
        <f t="shared" ref="BC47" si="47">+$J47</f>
        <v>729</v>
      </c>
      <c r="BD47" s="449">
        <f>+P47</f>
        <v>0</v>
      </c>
      <c r="BE47" s="48">
        <f t="shared" si="4"/>
        <v>0</v>
      </c>
      <c r="BF47" s="51"/>
      <c r="BG47" s="51"/>
      <c r="BH47" s="51"/>
      <c r="BI47" s="51"/>
      <c r="BJ47" s="51"/>
      <c r="BK47" s="51"/>
      <c r="BL47" s="403">
        <f t="shared" ref="BL47" si="48">+$J47</f>
        <v>729</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730</v>
      </c>
      <c r="K51" s="488" t="str">
        <f>+Metas!K841</f>
        <v>Mujeres capacitadas en Gestión del Riesgo de Desastres.</v>
      </c>
      <c r="L51" s="473"/>
      <c r="M51" s="476">
        <f>SUM(N51:Q51)</f>
        <v>0</v>
      </c>
      <c r="N51" s="479"/>
      <c r="O51" s="482"/>
      <c r="P51" s="520"/>
      <c r="Q51" s="523"/>
      <c r="R51" s="403">
        <f>+$J51</f>
        <v>730</v>
      </c>
      <c r="S51" s="253"/>
      <c r="T51" s="260"/>
      <c r="U51" s="260"/>
      <c r="V51" s="260"/>
      <c r="W51" s="42"/>
      <c r="X51" s="34"/>
      <c r="Y51" s="34"/>
      <c r="Z51" s="34"/>
      <c r="AA51" s="34"/>
      <c r="AB51" s="403">
        <f t="shared" ref="AB51" si="49">+$J51</f>
        <v>730</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730</v>
      </c>
      <c r="AL51" s="455">
        <f>+N51</f>
        <v>0</v>
      </c>
      <c r="AM51" s="48">
        <f t="shared" si="2"/>
        <v>0</v>
      </c>
      <c r="AN51" s="51"/>
      <c r="AO51" s="51"/>
      <c r="AP51" s="51"/>
      <c r="AQ51" s="51"/>
      <c r="AR51" s="51"/>
      <c r="AS51" s="51"/>
      <c r="AT51" s="403">
        <f t="shared" ref="AT51" si="52">+$J51</f>
        <v>730</v>
      </c>
      <c r="AU51" s="446">
        <f>+O51</f>
        <v>0</v>
      </c>
      <c r="AV51" s="48">
        <f t="shared" si="3"/>
        <v>0</v>
      </c>
      <c r="AW51" s="51"/>
      <c r="AX51" s="51"/>
      <c r="AY51" s="51"/>
      <c r="AZ51" s="51"/>
      <c r="BA51" s="51"/>
      <c r="BB51" s="51"/>
      <c r="BC51" s="403">
        <f t="shared" ref="BC51" si="53">+$J51</f>
        <v>730</v>
      </c>
      <c r="BD51" s="449">
        <f>+P51</f>
        <v>0</v>
      </c>
      <c r="BE51" s="48">
        <f t="shared" si="4"/>
        <v>0</v>
      </c>
      <c r="BF51" s="51"/>
      <c r="BG51" s="51"/>
      <c r="BH51" s="51"/>
      <c r="BI51" s="51"/>
      <c r="BJ51" s="51"/>
      <c r="BK51" s="51"/>
      <c r="BL51" s="403">
        <f t="shared" ref="BL51" si="54">+$J51</f>
        <v>730</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8" t="s">
        <v>1161</v>
      </c>
      <c r="D55" s="608"/>
      <c r="E55" s="611"/>
      <c r="F55" s="611"/>
      <c r="G55" s="611"/>
      <c r="H55" s="611"/>
      <c r="I55" s="611"/>
      <c r="J55" s="485">
        <v>731</v>
      </c>
      <c r="K55" s="488" t="str">
        <f>+Metas!K842</f>
        <v>Inventarios municipales de asentamientos en zonas de alto riesgo</v>
      </c>
      <c r="L55" s="473"/>
      <c r="M55" s="476">
        <f>SUM(N55:Q55)</f>
        <v>0</v>
      </c>
      <c r="N55" s="479"/>
      <c r="O55" s="482"/>
      <c r="P55" s="520"/>
      <c r="Q55" s="523"/>
      <c r="R55" s="403">
        <f>+$J55</f>
        <v>731</v>
      </c>
      <c r="S55" s="253"/>
      <c r="T55" s="260"/>
      <c r="U55" s="260"/>
      <c r="V55" s="260"/>
      <c r="W55" s="42"/>
      <c r="X55" s="34"/>
      <c r="Y55" s="34"/>
      <c r="Z55" s="34"/>
      <c r="AA55" s="34"/>
      <c r="AB55" s="403">
        <f t="shared" ref="AB55" si="55">+$J55</f>
        <v>731</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731</v>
      </c>
      <c r="AL55" s="455">
        <f>+N55</f>
        <v>0</v>
      </c>
      <c r="AM55" s="48">
        <f t="shared" si="2"/>
        <v>0</v>
      </c>
      <c r="AN55" s="51"/>
      <c r="AO55" s="51"/>
      <c r="AP55" s="51"/>
      <c r="AQ55" s="51"/>
      <c r="AR55" s="51"/>
      <c r="AS55" s="51"/>
      <c r="AT55" s="403">
        <f t="shared" ref="AT55" si="58">+$J55</f>
        <v>731</v>
      </c>
      <c r="AU55" s="446">
        <f>+O55</f>
        <v>0</v>
      </c>
      <c r="AV55" s="48">
        <f t="shared" si="3"/>
        <v>0</v>
      </c>
      <c r="AW55" s="51"/>
      <c r="AX55" s="51"/>
      <c r="AY55" s="51"/>
      <c r="AZ55" s="51"/>
      <c r="BA55" s="51"/>
      <c r="BB55" s="51"/>
      <c r="BC55" s="403">
        <f t="shared" ref="BC55" si="59">+$J55</f>
        <v>731</v>
      </c>
      <c r="BD55" s="449">
        <f>+P55</f>
        <v>0</v>
      </c>
      <c r="BE55" s="48">
        <f t="shared" si="4"/>
        <v>0</v>
      </c>
      <c r="BF55" s="51"/>
      <c r="BG55" s="51"/>
      <c r="BH55" s="51"/>
      <c r="BI55" s="51"/>
      <c r="BJ55" s="51"/>
      <c r="BK55" s="51"/>
      <c r="BL55" s="403">
        <f t="shared" ref="BL55" si="60">+$J55</f>
        <v>731</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59"/>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9"/>
      <c r="D59" s="608"/>
      <c r="E59" s="611"/>
      <c r="F59" s="611"/>
      <c r="G59" s="611"/>
      <c r="H59" s="611"/>
      <c r="I59" s="611"/>
      <c r="J59" s="485">
        <v>732</v>
      </c>
      <c r="K59" s="488" t="str">
        <f>+Metas!K843</f>
        <v>Necesidades identificadas en estudios de riesgo y obras de mitigación</v>
      </c>
      <c r="L59" s="473"/>
      <c r="M59" s="476">
        <f t="shared" ref="M59:M79" si="61">SUM(N59:Q59)</f>
        <v>0</v>
      </c>
      <c r="N59" s="479"/>
      <c r="O59" s="482"/>
      <c r="P59" s="520"/>
      <c r="Q59" s="523"/>
      <c r="R59" s="403">
        <f>+$J59</f>
        <v>732</v>
      </c>
      <c r="S59" s="253"/>
      <c r="T59" s="260"/>
      <c r="U59" s="260"/>
      <c r="V59" s="260"/>
      <c r="W59" s="42"/>
      <c r="X59" s="34"/>
      <c r="Y59" s="34"/>
      <c r="Z59" s="34"/>
      <c r="AA59" s="34"/>
      <c r="AB59" s="403">
        <f t="shared" ref="AB59" si="62">+$J59</f>
        <v>732</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732</v>
      </c>
      <c r="AL59" s="455">
        <f t="shared" ref="AL59:AL79" si="65">+N59</f>
        <v>0</v>
      </c>
      <c r="AM59" s="48">
        <f t="shared" si="2"/>
        <v>0</v>
      </c>
      <c r="AN59" s="51"/>
      <c r="AO59" s="51"/>
      <c r="AP59" s="51"/>
      <c r="AQ59" s="51"/>
      <c r="AR59" s="51"/>
      <c r="AS59" s="51"/>
      <c r="AT59" s="403">
        <f t="shared" ref="AT59" si="66">+$J59</f>
        <v>732</v>
      </c>
      <c r="AU59" s="446">
        <f t="shared" ref="AU59:AU79" si="67">+O59</f>
        <v>0</v>
      </c>
      <c r="AV59" s="48">
        <f t="shared" si="3"/>
        <v>0</v>
      </c>
      <c r="AW59" s="51"/>
      <c r="AX59" s="51"/>
      <c r="AY59" s="51"/>
      <c r="AZ59" s="51"/>
      <c r="BA59" s="51"/>
      <c r="BB59" s="51"/>
      <c r="BC59" s="403">
        <f t="shared" ref="BC59" si="68">+$J59</f>
        <v>732</v>
      </c>
      <c r="BD59" s="449">
        <f t="shared" ref="BD59:BD79" si="69">+P59</f>
        <v>0</v>
      </c>
      <c r="BE59" s="48">
        <f t="shared" si="4"/>
        <v>0</v>
      </c>
      <c r="BF59" s="51"/>
      <c r="BG59" s="51"/>
      <c r="BH59" s="51"/>
      <c r="BI59" s="51"/>
      <c r="BJ59" s="51"/>
      <c r="BK59" s="51"/>
      <c r="BL59" s="403">
        <f t="shared" ref="BL59" si="70">+$J59</f>
        <v>732</v>
      </c>
      <c r="BM59" s="452">
        <f t="shared" ref="BM59:BM7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733</v>
      </c>
      <c r="K63" s="488" t="str">
        <f>+Metas!K844</f>
        <v>Cobertura del Departamento con Sistema de Alertas Tempranas</v>
      </c>
      <c r="L63" s="662"/>
      <c r="M63" s="648">
        <f t="shared" si="61"/>
        <v>0</v>
      </c>
      <c r="N63" s="650"/>
      <c r="O63" s="664"/>
      <c r="P63" s="668"/>
      <c r="Q63" s="640"/>
      <c r="R63" s="403">
        <f>+$J63</f>
        <v>733</v>
      </c>
      <c r="S63" s="253"/>
      <c r="T63" s="260"/>
      <c r="U63" s="260"/>
      <c r="V63" s="260"/>
      <c r="W63" s="42"/>
      <c r="X63" s="34"/>
      <c r="Y63" s="34"/>
      <c r="Z63" s="34"/>
      <c r="AA63" s="34"/>
      <c r="AB63" s="403">
        <f t="shared" ref="AB63" si="72">+$J63</f>
        <v>733</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733</v>
      </c>
      <c r="AL63" s="455">
        <f t="shared" si="65"/>
        <v>0</v>
      </c>
      <c r="AM63" s="48">
        <f t="shared" si="2"/>
        <v>0</v>
      </c>
      <c r="AN63" s="51"/>
      <c r="AO63" s="51"/>
      <c r="AP63" s="51"/>
      <c r="AQ63" s="51"/>
      <c r="AR63" s="51"/>
      <c r="AS63" s="51"/>
      <c r="AT63" s="403">
        <f t="shared" ref="AT63" si="75">+$J63</f>
        <v>733</v>
      </c>
      <c r="AU63" s="446">
        <f t="shared" si="67"/>
        <v>0</v>
      </c>
      <c r="AV63" s="48">
        <f t="shared" si="3"/>
        <v>0</v>
      </c>
      <c r="AW63" s="51"/>
      <c r="AX63" s="51"/>
      <c r="AY63" s="51"/>
      <c r="AZ63" s="51"/>
      <c r="BA63" s="51"/>
      <c r="BB63" s="51"/>
      <c r="BC63" s="403">
        <f t="shared" ref="BC63" si="76">+$J63</f>
        <v>733</v>
      </c>
      <c r="BD63" s="449">
        <f t="shared" si="69"/>
        <v>0</v>
      </c>
      <c r="BE63" s="48">
        <f t="shared" si="4"/>
        <v>0</v>
      </c>
      <c r="BF63" s="51"/>
      <c r="BG63" s="51"/>
      <c r="BH63" s="51"/>
      <c r="BI63" s="51"/>
      <c r="BJ63" s="51"/>
      <c r="BK63" s="51"/>
      <c r="BL63" s="403">
        <f t="shared" ref="BL63" si="77">+$J63</f>
        <v>733</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663"/>
      <c r="M64" s="649"/>
      <c r="N64" s="651"/>
      <c r="O64" s="665"/>
      <c r="P64" s="669"/>
      <c r="Q64" s="671"/>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663"/>
      <c r="M65" s="649"/>
      <c r="N65" s="651"/>
      <c r="O65" s="665"/>
      <c r="P65" s="669"/>
      <c r="Q65" s="671"/>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8"/>
      <c r="C66" s="459"/>
      <c r="D66" s="610"/>
      <c r="E66" s="613"/>
      <c r="F66" s="613"/>
      <c r="G66" s="613"/>
      <c r="H66" s="613"/>
      <c r="I66" s="613"/>
      <c r="J66" s="487"/>
      <c r="K66" s="490"/>
      <c r="L66" s="673"/>
      <c r="M66" s="674"/>
      <c r="N66" s="666"/>
      <c r="O66" s="667"/>
      <c r="P66" s="670"/>
      <c r="Q66" s="672"/>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8"/>
      <c r="C67" s="459"/>
      <c r="D67" s="608"/>
      <c r="E67" s="611"/>
      <c r="F67" s="611"/>
      <c r="G67" s="611"/>
      <c r="H67" s="611"/>
      <c r="I67" s="611"/>
      <c r="J67" s="485">
        <v>734</v>
      </c>
      <c r="K67" s="488" t="str">
        <f>+Metas!K845</f>
        <v xml:space="preserve">Sistema de información geográfico para la gestión del riesgo de desastres. </v>
      </c>
      <c r="L67" s="473"/>
      <c r="M67" s="476">
        <f t="shared" si="61"/>
        <v>0</v>
      </c>
      <c r="N67" s="479"/>
      <c r="O67" s="482"/>
      <c r="P67" s="520"/>
      <c r="Q67" s="523"/>
      <c r="R67" s="403">
        <f>+$J67</f>
        <v>734</v>
      </c>
      <c r="S67" s="253"/>
      <c r="T67" s="260"/>
      <c r="U67" s="260"/>
      <c r="V67" s="260"/>
      <c r="W67" s="42"/>
      <c r="X67" s="34"/>
      <c r="Y67" s="34"/>
      <c r="Z67" s="34"/>
      <c r="AA67" s="34"/>
      <c r="AB67" s="403">
        <f t="shared" ref="AB67" si="78">+$J67</f>
        <v>734</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734</v>
      </c>
      <c r="AL67" s="455">
        <f t="shared" si="65"/>
        <v>0</v>
      </c>
      <c r="AM67" s="48">
        <f t="shared" si="2"/>
        <v>0</v>
      </c>
      <c r="AN67" s="51"/>
      <c r="AO67" s="51"/>
      <c r="AP67" s="51"/>
      <c r="AQ67" s="51"/>
      <c r="AR67" s="51"/>
      <c r="AS67" s="51"/>
      <c r="AT67" s="403">
        <f t="shared" ref="AT67" si="81">+$J67</f>
        <v>734</v>
      </c>
      <c r="AU67" s="446">
        <f t="shared" si="67"/>
        <v>0</v>
      </c>
      <c r="AV67" s="48">
        <f t="shared" si="3"/>
        <v>0</v>
      </c>
      <c r="AW67" s="51"/>
      <c r="AX67" s="51"/>
      <c r="AY67" s="51"/>
      <c r="AZ67" s="51"/>
      <c r="BA67" s="51"/>
      <c r="BB67" s="51"/>
      <c r="BC67" s="403">
        <f t="shared" ref="BC67" si="82">+$J67</f>
        <v>734</v>
      </c>
      <c r="BD67" s="449">
        <f t="shared" si="69"/>
        <v>0</v>
      </c>
      <c r="BE67" s="48">
        <f t="shared" si="4"/>
        <v>0</v>
      </c>
      <c r="BF67" s="51"/>
      <c r="BG67" s="51"/>
      <c r="BH67" s="51"/>
      <c r="BI67" s="51"/>
      <c r="BJ67" s="51"/>
      <c r="BK67" s="51"/>
      <c r="BL67" s="403">
        <f t="shared" ref="BL67" si="83">+$J67</f>
        <v>734</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8"/>
      <c r="C68" s="459"/>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4"/>
        <v>0</v>
      </c>
      <c r="AE68" s="55">
        <f t="shared" si="24"/>
        <v>0</v>
      </c>
      <c r="AF68" s="55">
        <f t="shared" si="24"/>
        <v>0</v>
      </c>
      <c r="AG68" s="55">
        <f t="shared" ref="AG68:AJ130"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8"/>
      <c r="C69" s="459"/>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F130"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9"/>
      <c r="C70" s="460"/>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7" t="s">
        <v>1165</v>
      </c>
      <c r="C71" s="458" t="s">
        <v>1168</v>
      </c>
      <c r="D71" s="608"/>
      <c r="E71" s="611"/>
      <c r="F71" s="611"/>
      <c r="G71" s="611"/>
      <c r="H71" s="611"/>
      <c r="I71" s="611"/>
      <c r="J71" s="485">
        <v>735</v>
      </c>
      <c r="K71" s="488" t="str">
        <f>+Metas!K847</f>
        <v>Talleres sobre gestión del riesgo escolar</v>
      </c>
      <c r="L71" s="473"/>
      <c r="M71" s="476">
        <f t="shared" si="61"/>
        <v>0</v>
      </c>
      <c r="N71" s="479"/>
      <c r="O71" s="482"/>
      <c r="P71" s="520"/>
      <c r="Q71" s="523"/>
      <c r="R71" s="403">
        <f>+$J71</f>
        <v>735</v>
      </c>
      <c r="S71" s="253"/>
      <c r="T71" s="260"/>
      <c r="U71" s="260"/>
      <c r="V71" s="260"/>
      <c r="W71" s="42"/>
      <c r="X71" s="34"/>
      <c r="Y71" s="34"/>
      <c r="Z71" s="34"/>
      <c r="AA71" s="34"/>
      <c r="AB71" s="403">
        <f t="shared" ref="AB71" si="86">+$J71</f>
        <v>735</v>
      </c>
      <c r="AC71" s="526">
        <f t="shared" ref="AC71" si="87">+L71</f>
        <v>0</v>
      </c>
      <c r="AD71" s="54">
        <f t="shared" si="85"/>
        <v>0</v>
      </c>
      <c r="AE71" s="54">
        <f t="shared" si="85"/>
        <v>0</v>
      </c>
      <c r="AF71" s="54">
        <f t="shared" si="85"/>
        <v>0</v>
      </c>
      <c r="AG71" s="54">
        <f t="shared" si="84"/>
        <v>0</v>
      </c>
      <c r="AH71" s="54">
        <f t="shared" si="84"/>
        <v>0</v>
      </c>
      <c r="AI71" s="54">
        <f t="shared" si="84"/>
        <v>0</v>
      </c>
      <c r="AJ71" s="54">
        <f t="shared" si="84"/>
        <v>0</v>
      </c>
      <c r="AK71" s="403">
        <f t="shared" ref="AK71" si="88">+$J71</f>
        <v>735</v>
      </c>
      <c r="AL71" s="455">
        <f t="shared" si="65"/>
        <v>0</v>
      </c>
      <c r="AM71" s="48">
        <f t="shared" si="2"/>
        <v>0</v>
      </c>
      <c r="AN71" s="51"/>
      <c r="AO71" s="51"/>
      <c r="AP71" s="51"/>
      <c r="AQ71" s="51"/>
      <c r="AR71" s="51"/>
      <c r="AS71" s="51"/>
      <c r="AT71" s="403">
        <f t="shared" ref="AT71" si="89">+$J71</f>
        <v>735</v>
      </c>
      <c r="AU71" s="446">
        <f t="shared" si="67"/>
        <v>0</v>
      </c>
      <c r="AV71" s="48">
        <f t="shared" si="3"/>
        <v>0</v>
      </c>
      <c r="AW71" s="51"/>
      <c r="AX71" s="51"/>
      <c r="AY71" s="51"/>
      <c r="AZ71" s="51"/>
      <c r="BA71" s="51"/>
      <c r="BB71" s="51"/>
      <c r="BC71" s="403">
        <f t="shared" ref="BC71" si="90">+$J71</f>
        <v>735</v>
      </c>
      <c r="BD71" s="449">
        <f t="shared" si="69"/>
        <v>0</v>
      </c>
      <c r="BE71" s="48">
        <f t="shared" si="4"/>
        <v>0</v>
      </c>
      <c r="BF71" s="51"/>
      <c r="BG71" s="51"/>
      <c r="BH71" s="51"/>
      <c r="BI71" s="51"/>
      <c r="BJ71" s="51"/>
      <c r="BK71" s="51"/>
      <c r="BL71" s="403">
        <f t="shared" ref="BL71" si="91">+$J71</f>
        <v>735</v>
      </c>
      <c r="BM71" s="452">
        <f t="shared" si="7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8"/>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85"/>
        <v>0</v>
      </c>
      <c r="AE72" s="55">
        <f t="shared" si="85"/>
        <v>0</v>
      </c>
      <c r="AF72" s="55">
        <f t="shared" si="85"/>
        <v>0</v>
      </c>
      <c r="AG72" s="55">
        <f t="shared" si="84"/>
        <v>0</v>
      </c>
      <c r="AH72" s="55">
        <f t="shared" si="84"/>
        <v>0</v>
      </c>
      <c r="AI72" s="55">
        <f t="shared" si="84"/>
        <v>0</v>
      </c>
      <c r="AJ72" s="55">
        <f t="shared" si="8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8"/>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85"/>
        <v>0</v>
      </c>
      <c r="AE73" s="55">
        <f t="shared" si="85"/>
        <v>0</v>
      </c>
      <c r="AF73" s="55">
        <f t="shared" si="85"/>
        <v>0</v>
      </c>
      <c r="AG73" s="55">
        <f t="shared" si="84"/>
        <v>0</v>
      </c>
      <c r="AH73" s="55">
        <f t="shared" si="84"/>
        <v>0</v>
      </c>
      <c r="AI73" s="55">
        <f t="shared" si="84"/>
        <v>0</v>
      </c>
      <c r="AJ73" s="55">
        <f t="shared" si="8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8"/>
      <c r="C74" s="45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85"/>
        <v>0</v>
      </c>
      <c r="AE74" s="56">
        <f t="shared" si="85"/>
        <v>0</v>
      </c>
      <c r="AF74" s="56">
        <f t="shared" si="85"/>
        <v>0</v>
      </c>
      <c r="AG74" s="56">
        <f t="shared" si="84"/>
        <v>0</v>
      </c>
      <c r="AH74" s="56">
        <f t="shared" si="84"/>
        <v>0</v>
      </c>
      <c r="AI74" s="56">
        <f t="shared" si="84"/>
        <v>0</v>
      </c>
      <c r="AJ74" s="56">
        <f t="shared" si="8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8"/>
      <c r="C75" s="459"/>
      <c r="D75" s="608"/>
      <c r="E75" s="611"/>
      <c r="F75" s="611"/>
      <c r="G75" s="611"/>
      <c r="H75" s="611"/>
      <c r="I75" s="611"/>
      <c r="J75" s="485">
        <v>736</v>
      </c>
      <c r="K75" s="488" t="str">
        <f>+Metas!K848</f>
        <v>Actualización del Plan Departamental para la Gestión del Riesgo de Desastres y la Estrategia Departamental de Respuesta a Emergencias.</v>
      </c>
      <c r="L75" s="473"/>
      <c r="M75" s="476">
        <f t="shared" si="61"/>
        <v>0</v>
      </c>
      <c r="N75" s="479"/>
      <c r="O75" s="482"/>
      <c r="P75" s="520"/>
      <c r="Q75" s="523"/>
      <c r="R75" s="403">
        <f>+$J75</f>
        <v>736</v>
      </c>
      <c r="S75" s="253"/>
      <c r="T75" s="260"/>
      <c r="U75" s="260"/>
      <c r="V75" s="260"/>
      <c r="W75" s="42"/>
      <c r="X75" s="34"/>
      <c r="Y75" s="34"/>
      <c r="Z75" s="34"/>
      <c r="AA75" s="34"/>
      <c r="AB75" s="403">
        <f t="shared" ref="AB75" si="92">+$J75</f>
        <v>736</v>
      </c>
      <c r="AC75" s="526">
        <f t="shared" ref="AC75" si="93">+L75</f>
        <v>0</v>
      </c>
      <c r="AD75" s="54">
        <f t="shared" si="85"/>
        <v>0</v>
      </c>
      <c r="AE75" s="54">
        <f t="shared" si="85"/>
        <v>0</v>
      </c>
      <c r="AF75" s="54">
        <f t="shared" si="85"/>
        <v>0</v>
      </c>
      <c r="AG75" s="54">
        <f t="shared" si="84"/>
        <v>0</v>
      </c>
      <c r="AH75" s="54">
        <f t="shared" si="84"/>
        <v>0</v>
      </c>
      <c r="AI75" s="54">
        <f t="shared" si="84"/>
        <v>0</v>
      </c>
      <c r="AJ75" s="54">
        <f t="shared" si="84"/>
        <v>0</v>
      </c>
      <c r="AK75" s="403">
        <f t="shared" ref="AK75" si="94">+$J75</f>
        <v>736</v>
      </c>
      <c r="AL75" s="455">
        <f t="shared" si="65"/>
        <v>0</v>
      </c>
      <c r="AM75" s="48">
        <f t="shared" si="2"/>
        <v>0</v>
      </c>
      <c r="AN75" s="51"/>
      <c r="AO75" s="51"/>
      <c r="AP75" s="51"/>
      <c r="AQ75" s="51"/>
      <c r="AR75" s="51"/>
      <c r="AS75" s="51"/>
      <c r="AT75" s="403">
        <f t="shared" ref="AT75" si="95">+$J75</f>
        <v>736</v>
      </c>
      <c r="AU75" s="446">
        <f t="shared" si="67"/>
        <v>0</v>
      </c>
      <c r="AV75" s="48">
        <f t="shared" si="3"/>
        <v>0</v>
      </c>
      <c r="AW75" s="51"/>
      <c r="AX75" s="51"/>
      <c r="AY75" s="51"/>
      <c r="AZ75" s="51"/>
      <c r="BA75" s="51"/>
      <c r="BB75" s="51"/>
      <c r="BC75" s="403">
        <f t="shared" ref="BC75" si="96">+$J75</f>
        <v>736</v>
      </c>
      <c r="BD75" s="449">
        <f t="shared" si="69"/>
        <v>0</v>
      </c>
      <c r="BE75" s="48">
        <f t="shared" si="4"/>
        <v>0</v>
      </c>
      <c r="BF75" s="51"/>
      <c r="BG75" s="51"/>
      <c r="BH75" s="51"/>
      <c r="BI75" s="51"/>
      <c r="BJ75" s="51"/>
      <c r="BK75" s="51"/>
      <c r="BL75" s="403">
        <f t="shared" ref="BL75" si="97">+$J75</f>
        <v>736</v>
      </c>
      <c r="BM75" s="452">
        <f t="shared" si="7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8"/>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85"/>
        <v>0</v>
      </c>
      <c r="AE76" s="55">
        <f t="shared" si="85"/>
        <v>0</v>
      </c>
      <c r="AF76" s="55">
        <f t="shared" si="85"/>
        <v>0</v>
      </c>
      <c r="AG76" s="55">
        <f t="shared" si="84"/>
        <v>0</v>
      </c>
      <c r="AH76" s="55">
        <f t="shared" si="84"/>
        <v>0</v>
      </c>
      <c r="AI76" s="55">
        <f t="shared" si="84"/>
        <v>0</v>
      </c>
      <c r="AJ76" s="55">
        <f t="shared" si="84"/>
        <v>0</v>
      </c>
      <c r="AK76" s="404"/>
      <c r="AL76" s="456"/>
      <c r="AM76" s="49">
        <f t="shared" ref="AM76:AM130" si="98">SUM(AN76:AS76)</f>
        <v>0</v>
      </c>
      <c r="AN76" s="52"/>
      <c r="AO76" s="52"/>
      <c r="AP76" s="52"/>
      <c r="AQ76" s="52"/>
      <c r="AR76" s="52"/>
      <c r="AS76" s="52"/>
      <c r="AT76" s="404"/>
      <c r="AU76" s="447"/>
      <c r="AV76" s="49">
        <f t="shared" ref="AV76:AV130" si="99">SUM(AW76:BB76)</f>
        <v>0</v>
      </c>
      <c r="AW76" s="52"/>
      <c r="AX76" s="52"/>
      <c r="AY76" s="52"/>
      <c r="AZ76" s="52"/>
      <c r="BA76" s="52"/>
      <c r="BB76" s="52"/>
      <c r="BC76" s="404"/>
      <c r="BD76" s="450"/>
      <c r="BE76" s="49">
        <f t="shared" ref="BE76:BE130" si="100">SUM(BF76:BK76)</f>
        <v>0</v>
      </c>
      <c r="BF76" s="52"/>
      <c r="BG76" s="52"/>
      <c r="BH76" s="52"/>
      <c r="BI76" s="52"/>
      <c r="BJ76" s="52"/>
      <c r="BK76" s="52"/>
      <c r="BL76" s="404"/>
      <c r="BM76" s="453"/>
      <c r="BN76" s="49">
        <f t="shared" ref="BN76:BN130" si="101">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8"/>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85"/>
        <v>0</v>
      </c>
      <c r="AE77" s="55">
        <f t="shared" si="85"/>
        <v>0</v>
      </c>
      <c r="AF77" s="55">
        <f t="shared" si="85"/>
        <v>0</v>
      </c>
      <c r="AG77" s="55">
        <f t="shared" si="84"/>
        <v>0</v>
      </c>
      <c r="AH77" s="55">
        <f t="shared" si="84"/>
        <v>0</v>
      </c>
      <c r="AI77" s="55">
        <f t="shared" si="84"/>
        <v>0</v>
      </c>
      <c r="AJ77" s="55">
        <f t="shared" si="84"/>
        <v>0</v>
      </c>
      <c r="AK77" s="404"/>
      <c r="AL77" s="456"/>
      <c r="AM77" s="49">
        <f t="shared" si="98"/>
        <v>0</v>
      </c>
      <c r="AN77" s="52"/>
      <c r="AO77" s="52"/>
      <c r="AP77" s="52"/>
      <c r="AQ77" s="52"/>
      <c r="AR77" s="52"/>
      <c r="AS77" s="52"/>
      <c r="AT77" s="404"/>
      <c r="AU77" s="447"/>
      <c r="AV77" s="49">
        <f t="shared" si="99"/>
        <v>0</v>
      </c>
      <c r="AW77" s="52"/>
      <c r="AX77" s="52"/>
      <c r="AY77" s="52"/>
      <c r="AZ77" s="52"/>
      <c r="BA77" s="52"/>
      <c r="BB77" s="52"/>
      <c r="BC77" s="404"/>
      <c r="BD77" s="450"/>
      <c r="BE77" s="49">
        <f t="shared" si="100"/>
        <v>0</v>
      </c>
      <c r="BF77" s="52"/>
      <c r="BG77" s="52"/>
      <c r="BH77" s="52"/>
      <c r="BI77" s="52"/>
      <c r="BJ77" s="52"/>
      <c r="BK77" s="52"/>
      <c r="BL77" s="404"/>
      <c r="BM77" s="453"/>
      <c r="BN77" s="49">
        <f t="shared" si="101"/>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8"/>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85"/>
        <v>0</v>
      </c>
      <c r="AE78" s="56">
        <f t="shared" si="85"/>
        <v>0</v>
      </c>
      <c r="AF78" s="56">
        <f t="shared" si="85"/>
        <v>0</v>
      </c>
      <c r="AG78" s="56">
        <f t="shared" si="84"/>
        <v>0</v>
      </c>
      <c r="AH78" s="56">
        <f t="shared" si="84"/>
        <v>0</v>
      </c>
      <c r="AI78" s="56">
        <f t="shared" si="84"/>
        <v>0</v>
      </c>
      <c r="AJ78" s="56">
        <f t="shared" si="84"/>
        <v>0</v>
      </c>
      <c r="AK78" s="405"/>
      <c r="AL78" s="457"/>
      <c r="AM78" s="50">
        <f t="shared" si="98"/>
        <v>0</v>
      </c>
      <c r="AN78" s="53"/>
      <c r="AO78" s="53"/>
      <c r="AP78" s="53"/>
      <c r="AQ78" s="53"/>
      <c r="AR78" s="53"/>
      <c r="AS78" s="53"/>
      <c r="AT78" s="405"/>
      <c r="AU78" s="448"/>
      <c r="AV78" s="50">
        <f t="shared" si="99"/>
        <v>0</v>
      </c>
      <c r="AW78" s="53"/>
      <c r="AX78" s="53"/>
      <c r="AY78" s="53"/>
      <c r="AZ78" s="53"/>
      <c r="BA78" s="53"/>
      <c r="BB78" s="53"/>
      <c r="BC78" s="405"/>
      <c r="BD78" s="451"/>
      <c r="BE78" s="50">
        <f t="shared" si="100"/>
        <v>0</v>
      </c>
      <c r="BF78" s="53"/>
      <c r="BG78" s="53"/>
      <c r="BH78" s="53"/>
      <c r="BI78" s="53"/>
      <c r="BJ78" s="53"/>
      <c r="BK78" s="53"/>
      <c r="BL78" s="405"/>
      <c r="BM78" s="454"/>
      <c r="BN78" s="50">
        <f t="shared" si="101"/>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8"/>
      <c r="C79" s="459"/>
      <c r="D79" s="608"/>
      <c r="E79" s="611"/>
      <c r="F79" s="611"/>
      <c r="G79" s="611"/>
      <c r="H79" s="611"/>
      <c r="I79" s="611"/>
      <c r="J79" s="485">
        <v>737</v>
      </c>
      <c r="K79" s="488" t="str">
        <f>+Metas!K849</f>
        <v xml:space="preserve">Formular un Plan Departamental para Incendios Forestales. </v>
      </c>
      <c r="L79" s="473"/>
      <c r="M79" s="476">
        <f t="shared" si="61"/>
        <v>0</v>
      </c>
      <c r="N79" s="479"/>
      <c r="O79" s="482"/>
      <c r="P79" s="520"/>
      <c r="Q79" s="523"/>
      <c r="R79" s="403">
        <f>+$J79</f>
        <v>737</v>
      </c>
      <c r="S79" s="253"/>
      <c r="T79" s="260"/>
      <c r="U79" s="260"/>
      <c r="V79" s="260"/>
      <c r="W79" s="42"/>
      <c r="X79" s="34"/>
      <c r="Y79" s="34"/>
      <c r="Z79" s="34"/>
      <c r="AA79" s="34"/>
      <c r="AB79" s="403">
        <f t="shared" ref="AB79" si="102">+$J79</f>
        <v>737</v>
      </c>
      <c r="AC79" s="526">
        <f t="shared" ref="AC79" si="103">+L79</f>
        <v>0</v>
      </c>
      <c r="AD79" s="54">
        <f t="shared" si="85"/>
        <v>0</v>
      </c>
      <c r="AE79" s="54">
        <f t="shared" si="85"/>
        <v>0</v>
      </c>
      <c r="AF79" s="54">
        <f t="shared" si="85"/>
        <v>0</v>
      </c>
      <c r="AG79" s="54">
        <f t="shared" si="84"/>
        <v>0</v>
      </c>
      <c r="AH79" s="54">
        <f t="shared" si="84"/>
        <v>0</v>
      </c>
      <c r="AI79" s="54">
        <f t="shared" si="84"/>
        <v>0</v>
      </c>
      <c r="AJ79" s="54">
        <f t="shared" si="84"/>
        <v>0</v>
      </c>
      <c r="AK79" s="403">
        <f t="shared" ref="AK79" si="104">+$J79</f>
        <v>737</v>
      </c>
      <c r="AL79" s="455">
        <f t="shared" si="65"/>
        <v>0</v>
      </c>
      <c r="AM79" s="48">
        <f t="shared" si="98"/>
        <v>0</v>
      </c>
      <c r="AN79" s="51"/>
      <c r="AO79" s="51"/>
      <c r="AP79" s="51"/>
      <c r="AQ79" s="51"/>
      <c r="AR79" s="51"/>
      <c r="AS79" s="51"/>
      <c r="AT79" s="403">
        <f t="shared" ref="AT79" si="105">+$J79</f>
        <v>737</v>
      </c>
      <c r="AU79" s="446">
        <f t="shared" si="67"/>
        <v>0</v>
      </c>
      <c r="AV79" s="48">
        <f t="shared" si="99"/>
        <v>0</v>
      </c>
      <c r="AW79" s="51"/>
      <c r="AX79" s="51"/>
      <c r="AY79" s="51"/>
      <c r="AZ79" s="51"/>
      <c r="BA79" s="51"/>
      <c r="BB79" s="51"/>
      <c r="BC79" s="403">
        <f t="shared" ref="BC79" si="106">+$J79</f>
        <v>737</v>
      </c>
      <c r="BD79" s="449">
        <f t="shared" si="69"/>
        <v>0</v>
      </c>
      <c r="BE79" s="48">
        <f t="shared" si="100"/>
        <v>0</v>
      </c>
      <c r="BF79" s="51"/>
      <c r="BG79" s="51"/>
      <c r="BH79" s="51"/>
      <c r="BI79" s="51"/>
      <c r="BJ79" s="51"/>
      <c r="BK79" s="51"/>
      <c r="BL79" s="403">
        <f t="shared" ref="BL79" si="107">+$J79</f>
        <v>737</v>
      </c>
      <c r="BM79" s="452">
        <f t="shared" si="71"/>
        <v>0</v>
      </c>
      <c r="BN79" s="48">
        <f t="shared" si="101"/>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8"/>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85"/>
        <v>0</v>
      </c>
      <c r="AE80" s="55">
        <f t="shared" si="85"/>
        <v>0</v>
      </c>
      <c r="AF80" s="55">
        <f t="shared" si="85"/>
        <v>0</v>
      </c>
      <c r="AG80" s="55">
        <f t="shared" si="84"/>
        <v>0</v>
      </c>
      <c r="AH80" s="55">
        <f t="shared" si="84"/>
        <v>0</v>
      </c>
      <c r="AI80" s="55">
        <f t="shared" si="84"/>
        <v>0</v>
      </c>
      <c r="AJ80" s="55">
        <f t="shared" si="84"/>
        <v>0</v>
      </c>
      <c r="AK80" s="404"/>
      <c r="AL80" s="456"/>
      <c r="AM80" s="49">
        <f t="shared" si="98"/>
        <v>0</v>
      </c>
      <c r="AN80" s="52"/>
      <c r="AO80" s="52"/>
      <c r="AP80" s="52"/>
      <c r="AQ80" s="52"/>
      <c r="AR80" s="52"/>
      <c r="AS80" s="52"/>
      <c r="AT80" s="404"/>
      <c r="AU80" s="447"/>
      <c r="AV80" s="49">
        <f t="shared" si="99"/>
        <v>0</v>
      </c>
      <c r="AW80" s="52"/>
      <c r="AX80" s="52"/>
      <c r="AY80" s="52"/>
      <c r="AZ80" s="52"/>
      <c r="BA80" s="52"/>
      <c r="BB80" s="52"/>
      <c r="BC80" s="404"/>
      <c r="BD80" s="450"/>
      <c r="BE80" s="49">
        <f t="shared" si="100"/>
        <v>0</v>
      </c>
      <c r="BF80" s="52"/>
      <c r="BG80" s="52"/>
      <c r="BH80" s="52"/>
      <c r="BI80" s="52"/>
      <c r="BJ80" s="52"/>
      <c r="BK80" s="52"/>
      <c r="BL80" s="404"/>
      <c r="BM80" s="453"/>
      <c r="BN80" s="49">
        <f t="shared" si="101"/>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8"/>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85"/>
        <v>0</v>
      </c>
      <c r="AE81" s="55">
        <f t="shared" si="85"/>
        <v>0</v>
      </c>
      <c r="AF81" s="55">
        <f t="shared" si="85"/>
        <v>0</v>
      </c>
      <c r="AG81" s="55">
        <f t="shared" si="84"/>
        <v>0</v>
      </c>
      <c r="AH81" s="55">
        <f t="shared" si="84"/>
        <v>0</v>
      </c>
      <c r="AI81" s="55">
        <f t="shared" si="84"/>
        <v>0</v>
      </c>
      <c r="AJ81" s="55">
        <f t="shared" si="84"/>
        <v>0</v>
      </c>
      <c r="AK81" s="404"/>
      <c r="AL81" s="456"/>
      <c r="AM81" s="49">
        <f t="shared" si="98"/>
        <v>0</v>
      </c>
      <c r="AN81" s="52"/>
      <c r="AO81" s="52"/>
      <c r="AP81" s="52"/>
      <c r="AQ81" s="52"/>
      <c r="AR81" s="52"/>
      <c r="AS81" s="52"/>
      <c r="AT81" s="404"/>
      <c r="AU81" s="447"/>
      <c r="AV81" s="49">
        <f t="shared" si="99"/>
        <v>0</v>
      </c>
      <c r="AW81" s="52"/>
      <c r="AX81" s="52"/>
      <c r="AY81" s="52"/>
      <c r="AZ81" s="52"/>
      <c r="BA81" s="52"/>
      <c r="BB81" s="52"/>
      <c r="BC81" s="404"/>
      <c r="BD81" s="450"/>
      <c r="BE81" s="49">
        <f t="shared" si="100"/>
        <v>0</v>
      </c>
      <c r="BF81" s="52"/>
      <c r="BG81" s="52"/>
      <c r="BH81" s="52"/>
      <c r="BI81" s="52"/>
      <c r="BJ81" s="52"/>
      <c r="BK81" s="52"/>
      <c r="BL81" s="404"/>
      <c r="BM81" s="453"/>
      <c r="BN81" s="49">
        <f t="shared" si="101"/>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8"/>
      <c r="C82" s="460"/>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85"/>
        <v>0</v>
      </c>
      <c r="AE82" s="56">
        <f t="shared" si="85"/>
        <v>0</v>
      </c>
      <c r="AF82" s="56">
        <f t="shared" si="85"/>
        <v>0</v>
      </c>
      <c r="AG82" s="56">
        <f t="shared" si="84"/>
        <v>0</v>
      </c>
      <c r="AH82" s="56">
        <f t="shared" si="84"/>
        <v>0</v>
      </c>
      <c r="AI82" s="56">
        <f t="shared" si="84"/>
        <v>0</v>
      </c>
      <c r="AJ82" s="56">
        <f t="shared" si="84"/>
        <v>0</v>
      </c>
      <c r="AK82" s="405"/>
      <c r="AL82" s="457"/>
      <c r="AM82" s="50">
        <f t="shared" si="98"/>
        <v>0</v>
      </c>
      <c r="AN82" s="53"/>
      <c r="AO82" s="53"/>
      <c r="AP82" s="53"/>
      <c r="AQ82" s="53"/>
      <c r="AR82" s="53"/>
      <c r="AS82" s="53"/>
      <c r="AT82" s="405"/>
      <c r="AU82" s="448"/>
      <c r="AV82" s="50">
        <f t="shared" si="99"/>
        <v>0</v>
      </c>
      <c r="AW82" s="53"/>
      <c r="AX82" s="53"/>
      <c r="AY82" s="53"/>
      <c r="AZ82" s="53"/>
      <c r="BA82" s="53"/>
      <c r="BB82" s="53"/>
      <c r="BC82" s="405"/>
      <c r="BD82" s="451"/>
      <c r="BE82" s="50">
        <f t="shared" si="100"/>
        <v>0</v>
      </c>
      <c r="BF82" s="53"/>
      <c r="BG82" s="53"/>
      <c r="BH82" s="53"/>
      <c r="BI82" s="53"/>
      <c r="BJ82" s="53"/>
      <c r="BK82" s="53"/>
      <c r="BL82" s="405"/>
      <c r="BM82" s="454"/>
      <c r="BN82" s="50">
        <f t="shared" si="101"/>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8"/>
      <c r="C83" s="458" t="s">
        <v>1173</v>
      </c>
      <c r="D83" s="608"/>
      <c r="E83" s="611"/>
      <c r="F83" s="611"/>
      <c r="G83" s="611"/>
      <c r="H83" s="611"/>
      <c r="I83" s="611"/>
      <c r="J83" s="485">
        <v>738</v>
      </c>
      <c r="K83" s="488" t="str">
        <f>+Metas!K850</f>
        <v>Obras o actividades de adaptación al cambio climático, resiliencia y/o desarrollo sostenible.</v>
      </c>
      <c r="L83" s="473"/>
      <c r="M83" s="476">
        <f>SUM(N83:Q83)</f>
        <v>0</v>
      </c>
      <c r="N83" s="479"/>
      <c r="O83" s="482"/>
      <c r="P83" s="520"/>
      <c r="Q83" s="523"/>
      <c r="R83" s="403">
        <f>+$J83</f>
        <v>738</v>
      </c>
      <c r="S83" s="253"/>
      <c r="T83" s="260"/>
      <c r="U83" s="260"/>
      <c r="V83" s="260"/>
      <c r="W83" s="42"/>
      <c r="X83" s="34"/>
      <c r="Y83" s="34"/>
      <c r="Z83" s="34"/>
      <c r="AA83" s="34"/>
      <c r="AB83" s="403">
        <f t="shared" ref="AB83" si="108">+$J83</f>
        <v>738</v>
      </c>
      <c r="AC83" s="526">
        <f t="shared" ref="AC83" si="109">+L83</f>
        <v>0</v>
      </c>
      <c r="AD83" s="54">
        <f t="shared" si="85"/>
        <v>0</v>
      </c>
      <c r="AE83" s="54">
        <f t="shared" si="85"/>
        <v>0</v>
      </c>
      <c r="AF83" s="54">
        <f t="shared" si="85"/>
        <v>0</v>
      </c>
      <c r="AG83" s="54">
        <f t="shared" si="84"/>
        <v>0</v>
      </c>
      <c r="AH83" s="54">
        <f t="shared" si="84"/>
        <v>0</v>
      </c>
      <c r="AI83" s="54">
        <f t="shared" si="84"/>
        <v>0</v>
      </c>
      <c r="AJ83" s="54">
        <f t="shared" si="84"/>
        <v>0</v>
      </c>
      <c r="AK83" s="403">
        <f t="shared" ref="AK83" si="110">+$J83</f>
        <v>738</v>
      </c>
      <c r="AL83" s="455">
        <f>+N83</f>
        <v>0</v>
      </c>
      <c r="AM83" s="48">
        <f t="shared" si="98"/>
        <v>0</v>
      </c>
      <c r="AN83" s="51"/>
      <c r="AO83" s="51"/>
      <c r="AP83" s="51"/>
      <c r="AQ83" s="51"/>
      <c r="AR83" s="51"/>
      <c r="AS83" s="51"/>
      <c r="AT83" s="403">
        <f t="shared" ref="AT83" si="111">+$J83</f>
        <v>738</v>
      </c>
      <c r="AU83" s="446">
        <f>+O83</f>
        <v>0</v>
      </c>
      <c r="AV83" s="48">
        <f t="shared" si="99"/>
        <v>0</v>
      </c>
      <c r="AW83" s="51"/>
      <c r="AX83" s="51"/>
      <c r="AY83" s="51"/>
      <c r="AZ83" s="51"/>
      <c r="BA83" s="51"/>
      <c r="BB83" s="51"/>
      <c r="BC83" s="403">
        <f t="shared" ref="BC83" si="112">+$J83</f>
        <v>738</v>
      </c>
      <c r="BD83" s="449">
        <f>+P83</f>
        <v>0</v>
      </c>
      <c r="BE83" s="48">
        <f t="shared" si="100"/>
        <v>0</v>
      </c>
      <c r="BF83" s="51"/>
      <c r="BG83" s="51"/>
      <c r="BH83" s="51"/>
      <c r="BI83" s="51"/>
      <c r="BJ83" s="51"/>
      <c r="BK83" s="51"/>
      <c r="BL83" s="403">
        <f t="shared" ref="BL83" si="113">+$J83</f>
        <v>738</v>
      </c>
      <c r="BM83" s="452">
        <f>+Q83</f>
        <v>0</v>
      </c>
      <c r="BN83" s="48">
        <f t="shared" si="101"/>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8"/>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85"/>
        <v>0</v>
      </c>
      <c r="AE84" s="55">
        <f t="shared" si="85"/>
        <v>0</v>
      </c>
      <c r="AF84" s="55">
        <f t="shared" si="85"/>
        <v>0</v>
      </c>
      <c r="AG84" s="55">
        <f t="shared" si="84"/>
        <v>0</v>
      </c>
      <c r="AH84" s="55">
        <f t="shared" si="84"/>
        <v>0</v>
      </c>
      <c r="AI84" s="55">
        <f t="shared" si="84"/>
        <v>0</v>
      </c>
      <c r="AJ84" s="55">
        <f t="shared" si="84"/>
        <v>0</v>
      </c>
      <c r="AK84" s="404"/>
      <c r="AL84" s="456"/>
      <c r="AM84" s="49">
        <f t="shared" si="98"/>
        <v>0</v>
      </c>
      <c r="AN84" s="52"/>
      <c r="AO84" s="52"/>
      <c r="AP84" s="52"/>
      <c r="AQ84" s="52"/>
      <c r="AR84" s="52"/>
      <c r="AS84" s="52"/>
      <c r="AT84" s="404"/>
      <c r="AU84" s="447"/>
      <c r="AV84" s="49">
        <f t="shared" si="99"/>
        <v>0</v>
      </c>
      <c r="AW84" s="52"/>
      <c r="AX84" s="52"/>
      <c r="AY84" s="52"/>
      <c r="AZ84" s="52"/>
      <c r="BA84" s="52"/>
      <c r="BB84" s="52"/>
      <c r="BC84" s="404"/>
      <c r="BD84" s="450"/>
      <c r="BE84" s="49">
        <f t="shared" si="100"/>
        <v>0</v>
      </c>
      <c r="BF84" s="52"/>
      <c r="BG84" s="52"/>
      <c r="BH84" s="52"/>
      <c r="BI84" s="52"/>
      <c r="BJ84" s="52"/>
      <c r="BK84" s="52"/>
      <c r="BL84" s="404"/>
      <c r="BM84" s="453"/>
      <c r="BN84" s="49">
        <f t="shared" si="101"/>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8"/>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85"/>
        <v>0</v>
      </c>
      <c r="AE85" s="55">
        <f t="shared" si="85"/>
        <v>0</v>
      </c>
      <c r="AF85" s="55">
        <f t="shared" si="85"/>
        <v>0</v>
      </c>
      <c r="AG85" s="55">
        <f t="shared" si="84"/>
        <v>0</v>
      </c>
      <c r="AH85" s="55">
        <f t="shared" si="84"/>
        <v>0</v>
      </c>
      <c r="AI85" s="55">
        <f t="shared" si="84"/>
        <v>0</v>
      </c>
      <c r="AJ85" s="55">
        <f t="shared" si="84"/>
        <v>0</v>
      </c>
      <c r="AK85" s="404"/>
      <c r="AL85" s="456"/>
      <c r="AM85" s="49">
        <f t="shared" si="98"/>
        <v>0</v>
      </c>
      <c r="AN85" s="52"/>
      <c r="AO85" s="52"/>
      <c r="AP85" s="52"/>
      <c r="AQ85" s="52"/>
      <c r="AR85" s="52"/>
      <c r="AS85" s="52"/>
      <c r="AT85" s="404"/>
      <c r="AU85" s="447"/>
      <c r="AV85" s="49">
        <f t="shared" si="99"/>
        <v>0</v>
      </c>
      <c r="AW85" s="52"/>
      <c r="AX85" s="52"/>
      <c r="AY85" s="52"/>
      <c r="AZ85" s="52"/>
      <c r="BA85" s="52"/>
      <c r="BB85" s="52"/>
      <c r="BC85" s="404"/>
      <c r="BD85" s="450"/>
      <c r="BE85" s="49">
        <f t="shared" si="100"/>
        <v>0</v>
      </c>
      <c r="BF85" s="52"/>
      <c r="BG85" s="52"/>
      <c r="BH85" s="52"/>
      <c r="BI85" s="52"/>
      <c r="BJ85" s="52"/>
      <c r="BK85" s="52"/>
      <c r="BL85" s="404"/>
      <c r="BM85" s="453"/>
      <c r="BN85" s="49">
        <f t="shared" si="101"/>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8"/>
      <c r="C86" s="459"/>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85"/>
        <v>0</v>
      </c>
      <c r="AE86" s="56">
        <f t="shared" si="85"/>
        <v>0</v>
      </c>
      <c r="AF86" s="56">
        <f t="shared" si="85"/>
        <v>0</v>
      </c>
      <c r="AG86" s="56">
        <f t="shared" si="84"/>
        <v>0</v>
      </c>
      <c r="AH86" s="56">
        <f t="shared" si="84"/>
        <v>0</v>
      </c>
      <c r="AI86" s="56">
        <f t="shared" si="84"/>
        <v>0</v>
      </c>
      <c r="AJ86" s="56">
        <f t="shared" si="84"/>
        <v>0</v>
      </c>
      <c r="AK86" s="405"/>
      <c r="AL86" s="457"/>
      <c r="AM86" s="50">
        <f t="shared" si="98"/>
        <v>0</v>
      </c>
      <c r="AN86" s="53"/>
      <c r="AO86" s="53"/>
      <c r="AP86" s="53"/>
      <c r="AQ86" s="53"/>
      <c r="AR86" s="53"/>
      <c r="AS86" s="53"/>
      <c r="AT86" s="405"/>
      <c r="AU86" s="448"/>
      <c r="AV86" s="50">
        <f t="shared" si="99"/>
        <v>0</v>
      </c>
      <c r="AW86" s="53"/>
      <c r="AX86" s="53"/>
      <c r="AY86" s="53"/>
      <c r="AZ86" s="53"/>
      <c r="BA86" s="53"/>
      <c r="BB86" s="53"/>
      <c r="BC86" s="405"/>
      <c r="BD86" s="451"/>
      <c r="BE86" s="50">
        <f t="shared" si="100"/>
        <v>0</v>
      </c>
      <c r="BF86" s="53"/>
      <c r="BG86" s="53"/>
      <c r="BH86" s="53"/>
      <c r="BI86" s="53"/>
      <c r="BJ86" s="53"/>
      <c r="BK86" s="53"/>
      <c r="BL86" s="405"/>
      <c r="BM86" s="454"/>
      <c r="BN86" s="50">
        <f t="shared" si="101"/>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8"/>
      <c r="C87" s="458" t="s">
        <v>1176</v>
      </c>
      <c r="D87" s="608"/>
      <c r="E87" s="611"/>
      <c r="F87" s="611"/>
      <c r="G87" s="611"/>
      <c r="H87" s="611"/>
      <c r="I87" s="611"/>
      <c r="J87" s="485">
        <v>739</v>
      </c>
      <c r="K87" s="488" t="str">
        <f>+Metas!K851</f>
        <v>Obras de reducción del riesgo</v>
      </c>
      <c r="L87" s="473"/>
      <c r="M87" s="476">
        <f>SUM(N87:Q87)</f>
        <v>0</v>
      </c>
      <c r="N87" s="479"/>
      <c r="O87" s="482"/>
      <c r="P87" s="520"/>
      <c r="Q87" s="523"/>
      <c r="R87" s="403">
        <f>+$J87</f>
        <v>739</v>
      </c>
      <c r="S87" s="253"/>
      <c r="T87" s="260"/>
      <c r="U87" s="260"/>
      <c r="V87" s="260"/>
      <c r="W87" s="42"/>
      <c r="X87" s="34"/>
      <c r="Y87" s="34"/>
      <c r="Z87" s="34"/>
      <c r="AA87" s="34"/>
      <c r="AB87" s="403">
        <f t="shared" ref="AB87" si="114">+$J87</f>
        <v>739</v>
      </c>
      <c r="AC87" s="526">
        <f t="shared" ref="AC87" si="115">+L87</f>
        <v>0</v>
      </c>
      <c r="AD87" s="54">
        <f t="shared" si="85"/>
        <v>0</v>
      </c>
      <c r="AE87" s="54">
        <f t="shared" si="85"/>
        <v>0</v>
      </c>
      <c r="AF87" s="54">
        <f t="shared" si="85"/>
        <v>0</v>
      </c>
      <c r="AG87" s="54">
        <f t="shared" si="84"/>
        <v>0</v>
      </c>
      <c r="AH87" s="54">
        <f t="shared" si="84"/>
        <v>0</v>
      </c>
      <c r="AI87" s="54">
        <f t="shared" si="84"/>
        <v>0</v>
      </c>
      <c r="AJ87" s="54">
        <f t="shared" si="84"/>
        <v>0</v>
      </c>
      <c r="AK87" s="403">
        <f t="shared" ref="AK87" si="116">+$J87</f>
        <v>739</v>
      </c>
      <c r="AL87" s="455">
        <f>+N87</f>
        <v>0</v>
      </c>
      <c r="AM87" s="48">
        <f t="shared" si="98"/>
        <v>0</v>
      </c>
      <c r="AN87" s="51"/>
      <c r="AO87" s="51"/>
      <c r="AP87" s="51"/>
      <c r="AQ87" s="51"/>
      <c r="AR87" s="51"/>
      <c r="AS87" s="51"/>
      <c r="AT87" s="403">
        <f t="shared" ref="AT87" si="117">+$J87</f>
        <v>739</v>
      </c>
      <c r="AU87" s="446">
        <f>+O87</f>
        <v>0</v>
      </c>
      <c r="AV87" s="48">
        <f t="shared" si="99"/>
        <v>0</v>
      </c>
      <c r="AW87" s="51"/>
      <c r="AX87" s="51"/>
      <c r="AY87" s="51"/>
      <c r="AZ87" s="51"/>
      <c r="BA87" s="51"/>
      <c r="BB87" s="51"/>
      <c r="BC87" s="403">
        <f t="shared" ref="BC87" si="118">+$J87</f>
        <v>739</v>
      </c>
      <c r="BD87" s="449">
        <f>+P87</f>
        <v>0</v>
      </c>
      <c r="BE87" s="48">
        <f t="shared" si="100"/>
        <v>0</v>
      </c>
      <c r="BF87" s="51"/>
      <c r="BG87" s="51"/>
      <c r="BH87" s="51"/>
      <c r="BI87" s="51"/>
      <c r="BJ87" s="51"/>
      <c r="BK87" s="51"/>
      <c r="BL87" s="403">
        <f t="shared" ref="BL87" si="119">+$J87</f>
        <v>739</v>
      </c>
      <c r="BM87" s="452">
        <f>+Q87</f>
        <v>0</v>
      </c>
      <c r="BN87" s="48">
        <f t="shared" si="101"/>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8"/>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85"/>
        <v>0</v>
      </c>
      <c r="AE88" s="55">
        <f t="shared" si="85"/>
        <v>0</v>
      </c>
      <c r="AF88" s="55">
        <f t="shared" si="85"/>
        <v>0</v>
      </c>
      <c r="AG88" s="55">
        <f t="shared" si="84"/>
        <v>0</v>
      </c>
      <c r="AH88" s="55">
        <f t="shared" si="84"/>
        <v>0</v>
      </c>
      <c r="AI88" s="55">
        <f t="shared" si="84"/>
        <v>0</v>
      </c>
      <c r="AJ88" s="55">
        <f t="shared" si="84"/>
        <v>0</v>
      </c>
      <c r="AK88" s="404"/>
      <c r="AL88" s="456"/>
      <c r="AM88" s="49">
        <f t="shared" si="98"/>
        <v>0</v>
      </c>
      <c r="AN88" s="52"/>
      <c r="AO88" s="52"/>
      <c r="AP88" s="52"/>
      <c r="AQ88" s="52"/>
      <c r="AR88" s="52"/>
      <c r="AS88" s="52"/>
      <c r="AT88" s="404"/>
      <c r="AU88" s="447"/>
      <c r="AV88" s="49">
        <f t="shared" si="99"/>
        <v>0</v>
      </c>
      <c r="AW88" s="52"/>
      <c r="AX88" s="52"/>
      <c r="AY88" s="52"/>
      <c r="AZ88" s="52"/>
      <c r="BA88" s="52"/>
      <c r="BB88" s="52"/>
      <c r="BC88" s="404"/>
      <c r="BD88" s="450"/>
      <c r="BE88" s="49">
        <f t="shared" si="100"/>
        <v>0</v>
      </c>
      <c r="BF88" s="52"/>
      <c r="BG88" s="52"/>
      <c r="BH88" s="52"/>
      <c r="BI88" s="52"/>
      <c r="BJ88" s="52"/>
      <c r="BK88" s="52"/>
      <c r="BL88" s="404"/>
      <c r="BM88" s="453"/>
      <c r="BN88" s="49">
        <f t="shared" si="101"/>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8"/>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85"/>
        <v>0</v>
      </c>
      <c r="AE89" s="55">
        <f t="shared" si="85"/>
        <v>0</v>
      </c>
      <c r="AF89" s="55">
        <f t="shared" si="85"/>
        <v>0</v>
      </c>
      <c r="AG89" s="55">
        <f t="shared" si="84"/>
        <v>0</v>
      </c>
      <c r="AH89" s="55">
        <f t="shared" si="84"/>
        <v>0</v>
      </c>
      <c r="AI89" s="55">
        <f t="shared" si="84"/>
        <v>0</v>
      </c>
      <c r="AJ89" s="55">
        <f t="shared" si="84"/>
        <v>0</v>
      </c>
      <c r="AK89" s="404"/>
      <c r="AL89" s="456"/>
      <c r="AM89" s="49">
        <f t="shared" si="98"/>
        <v>0</v>
      </c>
      <c r="AN89" s="52"/>
      <c r="AO89" s="52"/>
      <c r="AP89" s="52"/>
      <c r="AQ89" s="52"/>
      <c r="AR89" s="52"/>
      <c r="AS89" s="52"/>
      <c r="AT89" s="404"/>
      <c r="AU89" s="447"/>
      <c r="AV89" s="49">
        <f t="shared" si="99"/>
        <v>0</v>
      </c>
      <c r="AW89" s="52"/>
      <c r="AX89" s="52"/>
      <c r="AY89" s="52"/>
      <c r="AZ89" s="52"/>
      <c r="BA89" s="52"/>
      <c r="BB89" s="52"/>
      <c r="BC89" s="404"/>
      <c r="BD89" s="450"/>
      <c r="BE89" s="49">
        <f t="shared" si="100"/>
        <v>0</v>
      </c>
      <c r="BF89" s="52"/>
      <c r="BG89" s="52"/>
      <c r="BH89" s="52"/>
      <c r="BI89" s="52"/>
      <c r="BJ89" s="52"/>
      <c r="BK89" s="52"/>
      <c r="BL89" s="404"/>
      <c r="BM89" s="453"/>
      <c r="BN89" s="49">
        <f t="shared" si="101"/>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8"/>
      <c r="C90" s="459"/>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85"/>
        <v>0</v>
      </c>
      <c r="AE90" s="56">
        <f t="shared" si="85"/>
        <v>0</v>
      </c>
      <c r="AF90" s="56">
        <f t="shared" si="85"/>
        <v>0</v>
      </c>
      <c r="AG90" s="56">
        <f t="shared" si="84"/>
        <v>0</v>
      </c>
      <c r="AH90" s="56">
        <f t="shared" si="84"/>
        <v>0</v>
      </c>
      <c r="AI90" s="56">
        <f t="shared" si="84"/>
        <v>0</v>
      </c>
      <c r="AJ90" s="56">
        <f t="shared" si="84"/>
        <v>0</v>
      </c>
      <c r="AK90" s="405"/>
      <c r="AL90" s="457"/>
      <c r="AM90" s="50">
        <f t="shared" si="98"/>
        <v>0</v>
      </c>
      <c r="AN90" s="53"/>
      <c r="AO90" s="53"/>
      <c r="AP90" s="53"/>
      <c r="AQ90" s="53"/>
      <c r="AR90" s="53"/>
      <c r="AS90" s="53"/>
      <c r="AT90" s="405"/>
      <c r="AU90" s="448"/>
      <c r="AV90" s="50">
        <f t="shared" si="99"/>
        <v>0</v>
      </c>
      <c r="AW90" s="53"/>
      <c r="AX90" s="53"/>
      <c r="AY90" s="53"/>
      <c r="AZ90" s="53"/>
      <c r="BA90" s="53"/>
      <c r="BB90" s="53"/>
      <c r="BC90" s="405"/>
      <c r="BD90" s="451"/>
      <c r="BE90" s="50">
        <f t="shared" si="100"/>
        <v>0</v>
      </c>
      <c r="BF90" s="53"/>
      <c r="BG90" s="53"/>
      <c r="BH90" s="53"/>
      <c r="BI90" s="53"/>
      <c r="BJ90" s="53"/>
      <c r="BK90" s="53"/>
      <c r="BL90" s="405"/>
      <c r="BM90" s="454"/>
      <c r="BN90" s="50">
        <f t="shared" si="101"/>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8"/>
      <c r="C91" s="459"/>
      <c r="D91" s="608"/>
      <c r="E91" s="611"/>
      <c r="F91" s="611"/>
      <c r="G91" s="611"/>
      <c r="H91" s="611"/>
      <c r="I91" s="611"/>
      <c r="J91" s="485">
        <v>740</v>
      </c>
      <c r="K91" s="488" t="str">
        <f>+Metas!K852</f>
        <v>Adecuación sismoresistente a edificaciones indispensables</v>
      </c>
      <c r="L91" s="473"/>
      <c r="M91" s="476">
        <f>SUM(N91:Q91)</f>
        <v>0</v>
      </c>
      <c r="N91" s="479"/>
      <c r="O91" s="482"/>
      <c r="P91" s="520"/>
      <c r="Q91" s="523"/>
      <c r="R91" s="403">
        <f>+$J91</f>
        <v>740</v>
      </c>
      <c r="S91" s="253"/>
      <c r="T91" s="260"/>
      <c r="U91" s="260"/>
      <c r="V91" s="260"/>
      <c r="W91" s="42"/>
      <c r="X91" s="34"/>
      <c r="Y91" s="34"/>
      <c r="Z91" s="34"/>
      <c r="AA91" s="34"/>
      <c r="AB91" s="403">
        <f t="shared" ref="AB91" si="120">+$J91</f>
        <v>740</v>
      </c>
      <c r="AC91" s="526">
        <f t="shared" ref="AC91" si="121">+L91</f>
        <v>0</v>
      </c>
      <c r="AD91" s="54">
        <f t="shared" si="85"/>
        <v>0</v>
      </c>
      <c r="AE91" s="54">
        <f t="shared" si="85"/>
        <v>0</v>
      </c>
      <c r="AF91" s="54">
        <f t="shared" si="85"/>
        <v>0</v>
      </c>
      <c r="AG91" s="54">
        <f t="shared" si="84"/>
        <v>0</v>
      </c>
      <c r="AH91" s="54">
        <f t="shared" si="84"/>
        <v>0</v>
      </c>
      <c r="AI91" s="54">
        <f t="shared" si="84"/>
        <v>0</v>
      </c>
      <c r="AJ91" s="54">
        <f t="shared" si="84"/>
        <v>0</v>
      </c>
      <c r="AK91" s="403">
        <f t="shared" ref="AK91" si="122">+$J91</f>
        <v>740</v>
      </c>
      <c r="AL91" s="455">
        <f>+N91</f>
        <v>0</v>
      </c>
      <c r="AM91" s="48">
        <f t="shared" si="98"/>
        <v>0</v>
      </c>
      <c r="AN91" s="51"/>
      <c r="AO91" s="51"/>
      <c r="AP91" s="51"/>
      <c r="AQ91" s="51"/>
      <c r="AR91" s="51"/>
      <c r="AS91" s="51"/>
      <c r="AT91" s="403">
        <f t="shared" ref="AT91" si="123">+$J91</f>
        <v>740</v>
      </c>
      <c r="AU91" s="446">
        <f>+O91</f>
        <v>0</v>
      </c>
      <c r="AV91" s="48">
        <f t="shared" si="99"/>
        <v>0</v>
      </c>
      <c r="AW91" s="51"/>
      <c r="AX91" s="51"/>
      <c r="AY91" s="51"/>
      <c r="AZ91" s="51"/>
      <c r="BA91" s="51"/>
      <c r="BB91" s="51"/>
      <c r="BC91" s="403">
        <f t="shared" ref="BC91" si="124">+$J91</f>
        <v>740</v>
      </c>
      <c r="BD91" s="449">
        <f>+P91</f>
        <v>0</v>
      </c>
      <c r="BE91" s="48">
        <f t="shared" si="100"/>
        <v>0</v>
      </c>
      <c r="BF91" s="51"/>
      <c r="BG91" s="51"/>
      <c r="BH91" s="51"/>
      <c r="BI91" s="51"/>
      <c r="BJ91" s="51"/>
      <c r="BK91" s="51"/>
      <c r="BL91" s="403">
        <f t="shared" ref="BL91" si="125">+$J91</f>
        <v>740</v>
      </c>
      <c r="BM91" s="452">
        <f>+Q91</f>
        <v>0</v>
      </c>
      <c r="BN91" s="48">
        <f t="shared" si="101"/>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8"/>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85"/>
        <v>0</v>
      </c>
      <c r="AE92" s="55">
        <f t="shared" si="85"/>
        <v>0</v>
      </c>
      <c r="AF92" s="55">
        <f t="shared" si="85"/>
        <v>0</v>
      </c>
      <c r="AG92" s="55">
        <f t="shared" si="84"/>
        <v>0</v>
      </c>
      <c r="AH92" s="55">
        <f t="shared" si="84"/>
        <v>0</v>
      </c>
      <c r="AI92" s="55">
        <f t="shared" si="84"/>
        <v>0</v>
      </c>
      <c r="AJ92" s="55">
        <f t="shared" si="84"/>
        <v>0</v>
      </c>
      <c r="AK92" s="404"/>
      <c r="AL92" s="456"/>
      <c r="AM92" s="49">
        <f t="shared" si="98"/>
        <v>0</v>
      </c>
      <c r="AN92" s="52"/>
      <c r="AO92" s="52"/>
      <c r="AP92" s="52"/>
      <c r="AQ92" s="52"/>
      <c r="AR92" s="52"/>
      <c r="AS92" s="52"/>
      <c r="AT92" s="404"/>
      <c r="AU92" s="447"/>
      <c r="AV92" s="49">
        <f t="shared" si="99"/>
        <v>0</v>
      </c>
      <c r="AW92" s="52"/>
      <c r="AX92" s="52"/>
      <c r="AY92" s="52"/>
      <c r="AZ92" s="52"/>
      <c r="BA92" s="52"/>
      <c r="BB92" s="52"/>
      <c r="BC92" s="404"/>
      <c r="BD92" s="450"/>
      <c r="BE92" s="49">
        <f t="shared" si="100"/>
        <v>0</v>
      </c>
      <c r="BF92" s="52"/>
      <c r="BG92" s="52"/>
      <c r="BH92" s="52"/>
      <c r="BI92" s="52"/>
      <c r="BJ92" s="52"/>
      <c r="BK92" s="52"/>
      <c r="BL92" s="404"/>
      <c r="BM92" s="453"/>
      <c r="BN92" s="49">
        <f t="shared" si="101"/>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8"/>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85"/>
        <v>0</v>
      </c>
      <c r="AE93" s="55">
        <f t="shared" si="85"/>
        <v>0</v>
      </c>
      <c r="AF93" s="55">
        <f t="shared" si="85"/>
        <v>0</v>
      </c>
      <c r="AG93" s="55">
        <f t="shared" si="84"/>
        <v>0</v>
      </c>
      <c r="AH93" s="55">
        <f t="shared" si="84"/>
        <v>0</v>
      </c>
      <c r="AI93" s="55">
        <f t="shared" si="84"/>
        <v>0</v>
      </c>
      <c r="AJ93" s="55">
        <f t="shared" si="84"/>
        <v>0</v>
      </c>
      <c r="AK93" s="404"/>
      <c r="AL93" s="456"/>
      <c r="AM93" s="49">
        <f t="shared" si="98"/>
        <v>0</v>
      </c>
      <c r="AN93" s="52"/>
      <c r="AO93" s="52"/>
      <c r="AP93" s="52"/>
      <c r="AQ93" s="52"/>
      <c r="AR93" s="52"/>
      <c r="AS93" s="52"/>
      <c r="AT93" s="404"/>
      <c r="AU93" s="447"/>
      <c r="AV93" s="49">
        <f t="shared" si="99"/>
        <v>0</v>
      </c>
      <c r="AW93" s="52"/>
      <c r="AX93" s="52"/>
      <c r="AY93" s="52"/>
      <c r="AZ93" s="52"/>
      <c r="BA93" s="52"/>
      <c r="BB93" s="52"/>
      <c r="BC93" s="404"/>
      <c r="BD93" s="450"/>
      <c r="BE93" s="49">
        <f t="shared" si="100"/>
        <v>0</v>
      </c>
      <c r="BF93" s="52"/>
      <c r="BG93" s="52"/>
      <c r="BH93" s="52"/>
      <c r="BI93" s="52"/>
      <c r="BJ93" s="52"/>
      <c r="BK93" s="52"/>
      <c r="BL93" s="404"/>
      <c r="BM93" s="453"/>
      <c r="BN93" s="49">
        <f t="shared" si="101"/>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9"/>
      <c r="C94" s="460"/>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85"/>
        <v>0</v>
      </c>
      <c r="AE94" s="56">
        <f t="shared" si="85"/>
        <v>0</v>
      </c>
      <c r="AF94" s="56">
        <f t="shared" si="85"/>
        <v>0</v>
      </c>
      <c r="AG94" s="56">
        <f t="shared" si="84"/>
        <v>0</v>
      </c>
      <c r="AH94" s="56">
        <f t="shared" si="84"/>
        <v>0</v>
      </c>
      <c r="AI94" s="56">
        <f t="shared" si="84"/>
        <v>0</v>
      </c>
      <c r="AJ94" s="56">
        <f t="shared" si="84"/>
        <v>0</v>
      </c>
      <c r="AK94" s="405"/>
      <c r="AL94" s="457"/>
      <c r="AM94" s="50">
        <f t="shared" si="98"/>
        <v>0</v>
      </c>
      <c r="AN94" s="53"/>
      <c r="AO94" s="53"/>
      <c r="AP94" s="53"/>
      <c r="AQ94" s="53"/>
      <c r="AR94" s="53"/>
      <c r="AS94" s="53"/>
      <c r="AT94" s="405"/>
      <c r="AU94" s="448"/>
      <c r="AV94" s="50">
        <f t="shared" si="99"/>
        <v>0</v>
      </c>
      <c r="AW94" s="53"/>
      <c r="AX94" s="53"/>
      <c r="AY94" s="53"/>
      <c r="AZ94" s="53"/>
      <c r="BA94" s="53"/>
      <c r="BB94" s="53"/>
      <c r="BC94" s="405"/>
      <c r="BD94" s="451"/>
      <c r="BE94" s="50">
        <f t="shared" si="100"/>
        <v>0</v>
      </c>
      <c r="BF94" s="53"/>
      <c r="BG94" s="53"/>
      <c r="BH94" s="53"/>
      <c r="BI94" s="53"/>
      <c r="BJ94" s="53"/>
      <c r="BK94" s="53"/>
      <c r="BL94" s="405"/>
      <c r="BM94" s="454"/>
      <c r="BN94" s="50">
        <f t="shared" si="101"/>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7" t="s">
        <v>1179</v>
      </c>
      <c r="C95" s="458" t="s">
        <v>1182</v>
      </c>
      <c r="D95" s="608"/>
      <c r="E95" s="611"/>
      <c r="F95" s="611"/>
      <c r="G95" s="611"/>
      <c r="H95" s="611"/>
      <c r="I95" s="611"/>
      <c r="J95" s="485">
        <v>741</v>
      </c>
      <c r="K95" s="488" t="str">
        <f>+Metas!K854</f>
        <v>Fortalecimiento y/o dotación a los equipos de socorro</v>
      </c>
      <c r="L95" s="473"/>
      <c r="M95" s="476">
        <f>SUM(N95:Q95)</f>
        <v>0</v>
      </c>
      <c r="N95" s="479"/>
      <c r="O95" s="482"/>
      <c r="P95" s="520"/>
      <c r="Q95" s="523"/>
      <c r="R95" s="403">
        <f>+$J95</f>
        <v>741</v>
      </c>
      <c r="S95" s="253"/>
      <c r="T95" s="260"/>
      <c r="U95" s="260"/>
      <c r="V95" s="260"/>
      <c r="W95" s="42"/>
      <c r="X95" s="34"/>
      <c r="Y95" s="34"/>
      <c r="Z95" s="34"/>
      <c r="AA95" s="34"/>
      <c r="AB95" s="403">
        <f t="shared" ref="AB95" si="126">+$J95</f>
        <v>741</v>
      </c>
      <c r="AC95" s="526">
        <f t="shared" ref="AC95" si="127">+L95</f>
        <v>0</v>
      </c>
      <c r="AD95" s="54">
        <f t="shared" si="85"/>
        <v>0</v>
      </c>
      <c r="AE95" s="54">
        <f t="shared" si="85"/>
        <v>0</v>
      </c>
      <c r="AF95" s="54">
        <f t="shared" si="85"/>
        <v>0</v>
      </c>
      <c r="AG95" s="54">
        <f t="shared" si="84"/>
        <v>0</v>
      </c>
      <c r="AH95" s="54">
        <f t="shared" si="84"/>
        <v>0</v>
      </c>
      <c r="AI95" s="54">
        <f t="shared" si="84"/>
        <v>0</v>
      </c>
      <c r="AJ95" s="54">
        <f t="shared" si="84"/>
        <v>0</v>
      </c>
      <c r="AK95" s="403">
        <f t="shared" ref="AK95" si="128">+$J95</f>
        <v>741</v>
      </c>
      <c r="AL95" s="455">
        <f>+N95</f>
        <v>0</v>
      </c>
      <c r="AM95" s="48">
        <f t="shared" si="98"/>
        <v>0</v>
      </c>
      <c r="AN95" s="51"/>
      <c r="AO95" s="51"/>
      <c r="AP95" s="51"/>
      <c r="AQ95" s="51"/>
      <c r="AR95" s="51"/>
      <c r="AS95" s="51"/>
      <c r="AT95" s="403">
        <f t="shared" ref="AT95" si="129">+$J95</f>
        <v>741</v>
      </c>
      <c r="AU95" s="446">
        <f>+O95</f>
        <v>0</v>
      </c>
      <c r="AV95" s="48">
        <f t="shared" si="99"/>
        <v>0</v>
      </c>
      <c r="AW95" s="51"/>
      <c r="AX95" s="51"/>
      <c r="AY95" s="51"/>
      <c r="AZ95" s="51"/>
      <c r="BA95" s="51"/>
      <c r="BB95" s="51"/>
      <c r="BC95" s="403">
        <f t="shared" ref="BC95" si="130">+$J95</f>
        <v>741</v>
      </c>
      <c r="BD95" s="449">
        <f>+P95</f>
        <v>0</v>
      </c>
      <c r="BE95" s="48">
        <f t="shared" si="100"/>
        <v>0</v>
      </c>
      <c r="BF95" s="51"/>
      <c r="BG95" s="51"/>
      <c r="BH95" s="51"/>
      <c r="BI95" s="51"/>
      <c r="BJ95" s="51"/>
      <c r="BK95" s="51"/>
      <c r="BL95" s="403">
        <f t="shared" ref="BL95" si="131">+$J95</f>
        <v>741</v>
      </c>
      <c r="BM95" s="452">
        <f>+Q95</f>
        <v>0</v>
      </c>
      <c r="BN95" s="48">
        <f t="shared" si="101"/>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8"/>
      <c r="C96" s="459"/>
      <c r="D96" s="609"/>
      <c r="E96" s="612"/>
      <c r="F96" s="612"/>
      <c r="G96" s="612"/>
      <c r="H96" s="612"/>
      <c r="I96" s="612"/>
      <c r="J96" s="486"/>
      <c r="K96" s="489"/>
      <c r="L96" s="474"/>
      <c r="M96" s="477"/>
      <c r="N96" s="480"/>
      <c r="O96" s="483"/>
      <c r="P96" s="521"/>
      <c r="Q96" s="524"/>
      <c r="R96" s="404"/>
      <c r="S96" s="43"/>
      <c r="T96" s="261"/>
      <c r="U96" s="261"/>
      <c r="V96" s="261"/>
      <c r="W96" s="43"/>
      <c r="X96" s="35"/>
      <c r="Y96" s="35"/>
      <c r="Z96" s="35"/>
      <c r="AA96" s="35"/>
      <c r="AB96" s="404"/>
      <c r="AC96" s="527"/>
      <c r="AD96" s="55">
        <f t="shared" si="85"/>
        <v>0</v>
      </c>
      <c r="AE96" s="55">
        <f t="shared" si="85"/>
        <v>0</v>
      </c>
      <c r="AF96" s="55">
        <f t="shared" si="85"/>
        <v>0</v>
      </c>
      <c r="AG96" s="55">
        <f t="shared" si="84"/>
        <v>0</v>
      </c>
      <c r="AH96" s="55">
        <f t="shared" si="84"/>
        <v>0</v>
      </c>
      <c r="AI96" s="55">
        <f t="shared" si="84"/>
        <v>0</v>
      </c>
      <c r="AJ96" s="55">
        <f t="shared" si="84"/>
        <v>0</v>
      </c>
      <c r="AK96" s="404"/>
      <c r="AL96" s="456"/>
      <c r="AM96" s="49">
        <f t="shared" si="98"/>
        <v>0</v>
      </c>
      <c r="AN96" s="52"/>
      <c r="AO96" s="52"/>
      <c r="AP96" s="52"/>
      <c r="AQ96" s="52"/>
      <c r="AR96" s="52"/>
      <c r="AS96" s="52"/>
      <c r="AT96" s="404"/>
      <c r="AU96" s="447"/>
      <c r="AV96" s="49">
        <f t="shared" si="99"/>
        <v>0</v>
      </c>
      <c r="AW96" s="52"/>
      <c r="AX96" s="52"/>
      <c r="AY96" s="52"/>
      <c r="AZ96" s="52"/>
      <c r="BA96" s="52"/>
      <c r="BB96" s="52"/>
      <c r="BC96" s="404"/>
      <c r="BD96" s="450"/>
      <c r="BE96" s="49">
        <f t="shared" si="100"/>
        <v>0</v>
      </c>
      <c r="BF96" s="52"/>
      <c r="BG96" s="52"/>
      <c r="BH96" s="52"/>
      <c r="BI96" s="52"/>
      <c r="BJ96" s="52"/>
      <c r="BK96" s="52"/>
      <c r="BL96" s="404"/>
      <c r="BM96" s="453"/>
      <c r="BN96" s="49">
        <f t="shared" si="101"/>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8"/>
      <c r="C97" s="459"/>
      <c r="D97" s="609"/>
      <c r="E97" s="612"/>
      <c r="F97" s="612"/>
      <c r="G97" s="612"/>
      <c r="H97" s="612"/>
      <c r="I97" s="612"/>
      <c r="J97" s="486"/>
      <c r="K97" s="489"/>
      <c r="L97" s="474"/>
      <c r="M97" s="477"/>
      <c r="N97" s="480"/>
      <c r="O97" s="483"/>
      <c r="P97" s="521"/>
      <c r="Q97" s="524"/>
      <c r="R97" s="404"/>
      <c r="S97" s="43"/>
      <c r="T97" s="261"/>
      <c r="U97" s="261"/>
      <c r="V97" s="261"/>
      <c r="W97" s="43"/>
      <c r="X97" s="35"/>
      <c r="Y97" s="35"/>
      <c r="Z97" s="35"/>
      <c r="AA97" s="35"/>
      <c r="AB97" s="404"/>
      <c r="AC97" s="527"/>
      <c r="AD97" s="55">
        <f t="shared" si="85"/>
        <v>0</v>
      </c>
      <c r="AE97" s="55">
        <f t="shared" si="85"/>
        <v>0</v>
      </c>
      <c r="AF97" s="55">
        <f t="shared" si="85"/>
        <v>0</v>
      </c>
      <c r="AG97" s="55">
        <f t="shared" si="84"/>
        <v>0</v>
      </c>
      <c r="AH97" s="55">
        <f t="shared" si="84"/>
        <v>0</v>
      </c>
      <c r="AI97" s="55">
        <f t="shared" si="84"/>
        <v>0</v>
      </c>
      <c r="AJ97" s="55">
        <f t="shared" si="84"/>
        <v>0</v>
      </c>
      <c r="AK97" s="404"/>
      <c r="AL97" s="456"/>
      <c r="AM97" s="49">
        <f t="shared" si="98"/>
        <v>0</v>
      </c>
      <c r="AN97" s="52"/>
      <c r="AO97" s="52"/>
      <c r="AP97" s="52"/>
      <c r="AQ97" s="52"/>
      <c r="AR97" s="52"/>
      <c r="AS97" s="52"/>
      <c r="AT97" s="404"/>
      <c r="AU97" s="447"/>
      <c r="AV97" s="49">
        <f t="shared" si="99"/>
        <v>0</v>
      </c>
      <c r="AW97" s="52"/>
      <c r="AX97" s="52"/>
      <c r="AY97" s="52"/>
      <c r="AZ97" s="52"/>
      <c r="BA97" s="52"/>
      <c r="BB97" s="52"/>
      <c r="BC97" s="404"/>
      <c r="BD97" s="450"/>
      <c r="BE97" s="49">
        <f t="shared" si="100"/>
        <v>0</v>
      </c>
      <c r="BF97" s="52"/>
      <c r="BG97" s="52"/>
      <c r="BH97" s="52"/>
      <c r="BI97" s="52"/>
      <c r="BJ97" s="52"/>
      <c r="BK97" s="52"/>
      <c r="BL97" s="404"/>
      <c r="BM97" s="453"/>
      <c r="BN97" s="49">
        <f t="shared" si="101"/>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8"/>
      <c r="C98" s="459"/>
      <c r="D98" s="610"/>
      <c r="E98" s="613"/>
      <c r="F98" s="613"/>
      <c r="G98" s="613"/>
      <c r="H98" s="613"/>
      <c r="I98" s="613"/>
      <c r="J98" s="487"/>
      <c r="K98" s="490"/>
      <c r="L98" s="475"/>
      <c r="M98" s="478"/>
      <c r="N98" s="481"/>
      <c r="O98" s="484"/>
      <c r="P98" s="522"/>
      <c r="Q98" s="525"/>
      <c r="R98" s="405"/>
      <c r="S98" s="44"/>
      <c r="T98" s="262"/>
      <c r="U98" s="262"/>
      <c r="V98" s="262"/>
      <c r="W98" s="44"/>
      <c r="X98" s="36"/>
      <c r="Y98" s="36"/>
      <c r="Z98" s="36"/>
      <c r="AA98" s="36"/>
      <c r="AB98" s="405"/>
      <c r="AC98" s="528"/>
      <c r="AD98" s="56">
        <f t="shared" si="85"/>
        <v>0</v>
      </c>
      <c r="AE98" s="56">
        <f t="shared" si="85"/>
        <v>0</v>
      </c>
      <c r="AF98" s="56">
        <f t="shared" si="85"/>
        <v>0</v>
      </c>
      <c r="AG98" s="56">
        <f t="shared" si="84"/>
        <v>0</v>
      </c>
      <c r="AH98" s="56">
        <f t="shared" si="84"/>
        <v>0</v>
      </c>
      <c r="AI98" s="56">
        <f t="shared" si="84"/>
        <v>0</v>
      </c>
      <c r="AJ98" s="56">
        <f t="shared" si="84"/>
        <v>0</v>
      </c>
      <c r="AK98" s="405"/>
      <c r="AL98" s="457"/>
      <c r="AM98" s="50">
        <f t="shared" si="98"/>
        <v>0</v>
      </c>
      <c r="AN98" s="53"/>
      <c r="AO98" s="53"/>
      <c r="AP98" s="53"/>
      <c r="AQ98" s="53"/>
      <c r="AR98" s="53"/>
      <c r="AS98" s="53"/>
      <c r="AT98" s="405"/>
      <c r="AU98" s="448"/>
      <c r="AV98" s="50">
        <f t="shared" si="99"/>
        <v>0</v>
      </c>
      <c r="AW98" s="53"/>
      <c r="AX98" s="53"/>
      <c r="AY98" s="53"/>
      <c r="AZ98" s="53"/>
      <c r="BA98" s="53"/>
      <c r="BB98" s="53"/>
      <c r="BC98" s="405"/>
      <c r="BD98" s="451"/>
      <c r="BE98" s="50">
        <f t="shared" si="100"/>
        <v>0</v>
      </c>
      <c r="BF98" s="53"/>
      <c r="BG98" s="53"/>
      <c r="BH98" s="53"/>
      <c r="BI98" s="53"/>
      <c r="BJ98" s="53"/>
      <c r="BK98" s="53"/>
      <c r="BL98" s="405"/>
      <c r="BM98" s="454"/>
      <c r="BN98" s="50">
        <f t="shared" si="101"/>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8"/>
      <c r="C99" s="459"/>
      <c r="D99" s="608"/>
      <c r="E99" s="611"/>
      <c r="F99" s="611"/>
      <c r="G99" s="611"/>
      <c r="H99" s="611"/>
      <c r="I99" s="611"/>
      <c r="J99" s="485">
        <v>742</v>
      </c>
      <c r="K99" s="488" t="str">
        <f>+Metas!K855</f>
        <v>Talleres sobre preparación para la emergencia y creación de comités comunitarios de respuesta.</v>
      </c>
      <c r="L99" s="473"/>
      <c r="M99" s="476">
        <f t="shared" ref="M99" si="132">SUM(N99:Q99)</f>
        <v>0</v>
      </c>
      <c r="N99" s="479"/>
      <c r="O99" s="482"/>
      <c r="P99" s="520"/>
      <c r="Q99" s="523"/>
      <c r="R99" s="403">
        <f>+$J99</f>
        <v>742</v>
      </c>
      <c r="S99" s="253"/>
      <c r="T99" s="260"/>
      <c r="U99" s="260"/>
      <c r="V99" s="260"/>
      <c r="W99" s="42"/>
      <c r="X99" s="34"/>
      <c r="Y99" s="34"/>
      <c r="Z99" s="34"/>
      <c r="AA99" s="34"/>
      <c r="AB99" s="403">
        <f t="shared" ref="AB99:AB111" si="133">+$J99</f>
        <v>742</v>
      </c>
      <c r="AC99" s="526">
        <f t="shared" ref="AC99" si="134">+L99</f>
        <v>0</v>
      </c>
      <c r="AD99" s="54">
        <f t="shared" ref="AD99:AD114" si="135">+AM99+AV99+BE99+BN99</f>
        <v>0</v>
      </c>
      <c r="AE99" s="54">
        <f t="shared" ref="AE99:AE114" si="136">+AN99+AW99+BF99+BO99</f>
        <v>0</v>
      </c>
      <c r="AF99" s="54">
        <f t="shared" ref="AF99:AF114" si="137">+AO99+AX99+BG99+BP99</f>
        <v>0</v>
      </c>
      <c r="AG99" s="54">
        <f t="shared" ref="AG99:AG114" si="138">+AP99+AY99+BH99+BQ99</f>
        <v>0</v>
      </c>
      <c r="AH99" s="54">
        <f t="shared" ref="AH99:AH114" si="139">+AQ99+AZ99+BI99+BR99</f>
        <v>0</v>
      </c>
      <c r="AI99" s="54">
        <f t="shared" ref="AI99:AI114" si="140">+AR99+BA99+BJ99+BS99</f>
        <v>0</v>
      </c>
      <c r="AJ99" s="54">
        <f t="shared" ref="AJ99:AJ114" si="141">+AS99+BB99+BK99+BT99</f>
        <v>0</v>
      </c>
      <c r="AK99" s="403">
        <f t="shared" ref="AK99:AK111" si="142">+$J99</f>
        <v>742</v>
      </c>
      <c r="AL99" s="455">
        <f t="shared" ref="AL99" si="143">+N99</f>
        <v>0</v>
      </c>
      <c r="AM99" s="48">
        <f t="shared" ref="AM99:AM114" si="144">SUM(AN99:AS99)</f>
        <v>0</v>
      </c>
      <c r="AN99" s="51"/>
      <c r="AO99" s="51"/>
      <c r="AP99" s="51"/>
      <c r="AQ99" s="51"/>
      <c r="AR99" s="51"/>
      <c r="AS99" s="51"/>
      <c r="AT99" s="403">
        <f t="shared" ref="AT99:AT111" si="145">+$J99</f>
        <v>742</v>
      </c>
      <c r="AU99" s="446">
        <f t="shared" ref="AU99" si="146">+O99</f>
        <v>0</v>
      </c>
      <c r="AV99" s="48">
        <f t="shared" ref="AV99:AV114" si="147">SUM(AW99:BB99)</f>
        <v>0</v>
      </c>
      <c r="AW99" s="51"/>
      <c r="AX99" s="51"/>
      <c r="AY99" s="51"/>
      <c r="AZ99" s="51"/>
      <c r="BA99" s="51"/>
      <c r="BB99" s="51"/>
      <c r="BC99" s="403">
        <f t="shared" ref="BC99:BC111" si="148">+$J99</f>
        <v>742</v>
      </c>
      <c r="BD99" s="449">
        <f t="shared" ref="BD99" si="149">+P99</f>
        <v>0</v>
      </c>
      <c r="BE99" s="48">
        <f t="shared" ref="BE99:BE114" si="150">SUM(BF99:BK99)</f>
        <v>0</v>
      </c>
      <c r="BF99" s="51"/>
      <c r="BG99" s="51"/>
      <c r="BH99" s="51"/>
      <c r="BI99" s="51"/>
      <c r="BJ99" s="51"/>
      <c r="BK99" s="51"/>
      <c r="BL99" s="403">
        <f t="shared" ref="BL99:BL111" si="151">+$J99</f>
        <v>742</v>
      </c>
      <c r="BM99" s="452">
        <f t="shared" ref="BM99" si="152">+Q99</f>
        <v>0</v>
      </c>
      <c r="BN99" s="48">
        <f t="shared" ref="BN99:BN114" si="153">SUM(BO99:BT99)</f>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8"/>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135"/>
        <v>0</v>
      </c>
      <c r="AE100" s="55">
        <f t="shared" si="136"/>
        <v>0</v>
      </c>
      <c r="AF100" s="55">
        <f t="shared" si="137"/>
        <v>0</v>
      </c>
      <c r="AG100" s="55">
        <f t="shared" si="138"/>
        <v>0</v>
      </c>
      <c r="AH100" s="55">
        <f t="shared" si="139"/>
        <v>0</v>
      </c>
      <c r="AI100" s="55">
        <f t="shared" si="140"/>
        <v>0</v>
      </c>
      <c r="AJ100" s="55">
        <f t="shared" si="141"/>
        <v>0</v>
      </c>
      <c r="AK100" s="404"/>
      <c r="AL100" s="456"/>
      <c r="AM100" s="49">
        <f t="shared" si="144"/>
        <v>0</v>
      </c>
      <c r="AN100" s="52"/>
      <c r="AO100" s="52"/>
      <c r="AP100" s="52"/>
      <c r="AQ100" s="52"/>
      <c r="AR100" s="52"/>
      <c r="AS100" s="52"/>
      <c r="AT100" s="404"/>
      <c r="AU100" s="447"/>
      <c r="AV100" s="49">
        <f t="shared" si="147"/>
        <v>0</v>
      </c>
      <c r="AW100" s="52"/>
      <c r="AX100" s="52"/>
      <c r="AY100" s="52"/>
      <c r="AZ100" s="52"/>
      <c r="BA100" s="52"/>
      <c r="BB100" s="52"/>
      <c r="BC100" s="404"/>
      <c r="BD100" s="450"/>
      <c r="BE100" s="49">
        <f t="shared" si="150"/>
        <v>0</v>
      </c>
      <c r="BF100" s="52"/>
      <c r="BG100" s="52"/>
      <c r="BH100" s="52"/>
      <c r="BI100" s="52"/>
      <c r="BJ100" s="52"/>
      <c r="BK100" s="52"/>
      <c r="BL100" s="404"/>
      <c r="BM100" s="453"/>
      <c r="BN100" s="49">
        <f t="shared" si="153"/>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8"/>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135"/>
        <v>0</v>
      </c>
      <c r="AE101" s="55">
        <f t="shared" si="136"/>
        <v>0</v>
      </c>
      <c r="AF101" s="55">
        <f t="shared" si="137"/>
        <v>0</v>
      </c>
      <c r="AG101" s="55">
        <f t="shared" si="138"/>
        <v>0</v>
      </c>
      <c r="AH101" s="55">
        <f t="shared" si="139"/>
        <v>0</v>
      </c>
      <c r="AI101" s="55">
        <f t="shared" si="140"/>
        <v>0</v>
      </c>
      <c r="AJ101" s="55">
        <f t="shared" si="141"/>
        <v>0</v>
      </c>
      <c r="AK101" s="404"/>
      <c r="AL101" s="456"/>
      <c r="AM101" s="49">
        <f t="shared" si="144"/>
        <v>0</v>
      </c>
      <c r="AN101" s="52"/>
      <c r="AO101" s="52"/>
      <c r="AP101" s="52"/>
      <c r="AQ101" s="52"/>
      <c r="AR101" s="52"/>
      <c r="AS101" s="52"/>
      <c r="AT101" s="404"/>
      <c r="AU101" s="447"/>
      <c r="AV101" s="49">
        <f t="shared" si="147"/>
        <v>0</v>
      </c>
      <c r="AW101" s="52"/>
      <c r="AX101" s="52"/>
      <c r="AY101" s="52"/>
      <c r="AZ101" s="52"/>
      <c r="BA101" s="52"/>
      <c r="BB101" s="52"/>
      <c r="BC101" s="404"/>
      <c r="BD101" s="450"/>
      <c r="BE101" s="49">
        <f t="shared" si="150"/>
        <v>0</v>
      </c>
      <c r="BF101" s="52"/>
      <c r="BG101" s="52"/>
      <c r="BH101" s="52"/>
      <c r="BI101" s="52"/>
      <c r="BJ101" s="52"/>
      <c r="BK101" s="52"/>
      <c r="BL101" s="404"/>
      <c r="BM101" s="453"/>
      <c r="BN101" s="49">
        <f t="shared" si="153"/>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8"/>
      <c r="C102" s="459"/>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135"/>
        <v>0</v>
      </c>
      <c r="AE102" s="56">
        <f t="shared" si="136"/>
        <v>0</v>
      </c>
      <c r="AF102" s="56">
        <f t="shared" si="137"/>
        <v>0</v>
      </c>
      <c r="AG102" s="56">
        <f t="shared" si="138"/>
        <v>0</v>
      </c>
      <c r="AH102" s="56">
        <f t="shared" si="139"/>
        <v>0</v>
      </c>
      <c r="AI102" s="56">
        <f t="shared" si="140"/>
        <v>0</v>
      </c>
      <c r="AJ102" s="56">
        <f t="shared" si="141"/>
        <v>0</v>
      </c>
      <c r="AK102" s="405"/>
      <c r="AL102" s="457"/>
      <c r="AM102" s="50">
        <f t="shared" si="144"/>
        <v>0</v>
      </c>
      <c r="AN102" s="53"/>
      <c r="AO102" s="53"/>
      <c r="AP102" s="53"/>
      <c r="AQ102" s="53"/>
      <c r="AR102" s="53"/>
      <c r="AS102" s="53"/>
      <c r="AT102" s="405"/>
      <c r="AU102" s="448"/>
      <c r="AV102" s="50">
        <f t="shared" si="147"/>
        <v>0</v>
      </c>
      <c r="AW102" s="53"/>
      <c r="AX102" s="53"/>
      <c r="AY102" s="53"/>
      <c r="AZ102" s="53"/>
      <c r="BA102" s="53"/>
      <c r="BB102" s="53"/>
      <c r="BC102" s="405"/>
      <c r="BD102" s="451"/>
      <c r="BE102" s="50">
        <f t="shared" si="150"/>
        <v>0</v>
      </c>
      <c r="BF102" s="53"/>
      <c r="BG102" s="53"/>
      <c r="BH102" s="53"/>
      <c r="BI102" s="53"/>
      <c r="BJ102" s="53"/>
      <c r="BK102" s="53"/>
      <c r="BL102" s="405"/>
      <c r="BM102" s="454"/>
      <c r="BN102" s="50">
        <f t="shared" si="153"/>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8"/>
      <c r="C103" s="459"/>
      <c r="D103" s="608"/>
      <c r="E103" s="611"/>
      <c r="F103" s="611"/>
      <c r="G103" s="611"/>
      <c r="H103" s="611"/>
      <c r="I103" s="611"/>
      <c r="J103" s="485">
        <v>743</v>
      </c>
      <c r="K103" s="488" t="str">
        <f>+Metas!K856</f>
        <v>Simulacros de evacuación</v>
      </c>
      <c r="L103" s="473"/>
      <c r="M103" s="476">
        <f t="shared" ref="M103" si="154">SUM(N103:Q103)</f>
        <v>0</v>
      </c>
      <c r="N103" s="479"/>
      <c r="O103" s="482"/>
      <c r="P103" s="520"/>
      <c r="Q103" s="523"/>
      <c r="R103" s="403">
        <f>+$J103</f>
        <v>743</v>
      </c>
      <c r="S103" s="253"/>
      <c r="T103" s="260"/>
      <c r="U103" s="260"/>
      <c r="V103" s="260"/>
      <c r="W103" s="42"/>
      <c r="X103" s="34"/>
      <c r="Y103" s="34"/>
      <c r="Z103" s="34"/>
      <c r="AA103" s="34"/>
      <c r="AB103" s="403">
        <f t="shared" si="133"/>
        <v>743</v>
      </c>
      <c r="AC103" s="526">
        <f t="shared" ref="AC103" si="155">+L103</f>
        <v>0</v>
      </c>
      <c r="AD103" s="54">
        <f t="shared" si="135"/>
        <v>0</v>
      </c>
      <c r="AE103" s="54">
        <f t="shared" si="136"/>
        <v>0</v>
      </c>
      <c r="AF103" s="54">
        <f t="shared" si="137"/>
        <v>0</v>
      </c>
      <c r="AG103" s="54">
        <f t="shared" si="138"/>
        <v>0</v>
      </c>
      <c r="AH103" s="54">
        <f t="shared" si="139"/>
        <v>0</v>
      </c>
      <c r="AI103" s="54">
        <f t="shared" si="140"/>
        <v>0</v>
      </c>
      <c r="AJ103" s="54">
        <f t="shared" si="141"/>
        <v>0</v>
      </c>
      <c r="AK103" s="403">
        <f t="shared" si="142"/>
        <v>743</v>
      </c>
      <c r="AL103" s="455">
        <f t="shared" ref="AL103" si="156">+N103</f>
        <v>0</v>
      </c>
      <c r="AM103" s="48">
        <f t="shared" si="144"/>
        <v>0</v>
      </c>
      <c r="AN103" s="51"/>
      <c r="AO103" s="51"/>
      <c r="AP103" s="51"/>
      <c r="AQ103" s="51"/>
      <c r="AR103" s="51"/>
      <c r="AS103" s="51"/>
      <c r="AT103" s="403">
        <f t="shared" si="145"/>
        <v>743</v>
      </c>
      <c r="AU103" s="446">
        <f t="shared" ref="AU103" si="157">+O103</f>
        <v>0</v>
      </c>
      <c r="AV103" s="48">
        <f t="shared" si="147"/>
        <v>0</v>
      </c>
      <c r="AW103" s="51"/>
      <c r="AX103" s="51"/>
      <c r="AY103" s="51"/>
      <c r="AZ103" s="51"/>
      <c r="BA103" s="51"/>
      <c r="BB103" s="51"/>
      <c r="BC103" s="403">
        <f t="shared" si="148"/>
        <v>743</v>
      </c>
      <c r="BD103" s="449">
        <f t="shared" ref="BD103" si="158">+P103</f>
        <v>0</v>
      </c>
      <c r="BE103" s="48">
        <f t="shared" si="150"/>
        <v>0</v>
      </c>
      <c r="BF103" s="51"/>
      <c r="BG103" s="51"/>
      <c r="BH103" s="51"/>
      <c r="BI103" s="51"/>
      <c r="BJ103" s="51"/>
      <c r="BK103" s="51"/>
      <c r="BL103" s="403">
        <f t="shared" si="151"/>
        <v>743</v>
      </c>
      <c r="BM103" s="452">
        <f t="shared" ref="BM103" si="159">+Q103</f>
        <v>0</v>
      </c>
      <c r="BN103" s="48">
        <f t="shared" si="153"/>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8"/>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135"/>
        <v>0</v>
      </c>
      <c r="AE104" s="55">
        <f t="shared" si="136"/>
        <v>0</v>
      </c>
      <c r="AF104" s="55">
        <f t="shared" si="137"/>
        <v>0</v>
      </c>
      <c r="AG104" s="55">
        <f t="shared" si="138"/>
        <v>0</v>
      </c>
      <c r="AH104" s="55">
        <f t="shared" si="139"/>
        <v>0</v>
      </c>
      <c r="AI104" s="55">
        <f t="shared" si="140"/>
        <v>0</v>
      </c>
      <c r="AJ104" s="55">
        <f t="shared" si="141"/>
        <v>0</v>
      </c>
      <c r="AK104" s="404"/>
      <c r="AL104" s="456"/>
      <c r="AM104" s="49">
        <f t="shared" si="144"/>
        <v>0</v>
      </c>
      <c r="AN104" s="52"/>
      <c r="AO104" s="52"/>
      <c r="AP104" s="52"/>
      <c r="AQ104" s="52"/>
      <c r="AR104" s="52"/>
      <c r="AS104" s="52"/>
      <c r="AT104" s="404"/>
      <c r="AU104" s="447"/>
      <c r="AV104" s="49">
        <f t="shared" si="147"/>
        <v>0</v>
      </c>
      <c r="AW104" s="52"/>
      <c r="AX104" s="52"/>
      <c r="AY104" s="52"/>
      <c r="AZ104" s="52"/>
      <c r="BA104" s="52"/>
      <c r="BB104" s="52"/>
      <c r="BC104" s="404"/>
      <c r="BD104" s="450"/>
      <c r="BE104" s="49">
        <f t="shared" si="150"/>
        <v>0</v>
      </c>
      <c r="BF104" s="52"/>
      <c r="BG104" s="52"/>
      <c r="BH104" s="52"/>
      <c r="BI104" s="52"/>
      <c r="BJ104" s="52"/>
      <c r="BK104" s="52"/>
      <c r="BL104" s="404"/>
      <c r="BM104" s="453"/>
      <c r="BN104" s="49">
        <f t="shared" si="153"/>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8"/>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135"/>
        <v>0</v>
      </c>
      <c r="AE105" s="55">
        <f t="shared" si="136"/>
        <v>0</v>
      </c>
      <c r="AF105" s="55">
        <f t="shared" si="137"/>
        <v>0</v>
      </c>
      <c r="AG105" s="55">
        <f t="shared" si="138"/>
        <v>0</v>
      </c>
      <c r="AH105" s="55">
        <f t="shared" si="139"/>
        <v>0</v>
      </c>
      <c r="AI105" s="55">
        <f t="shared" si="140"/>
        <v>0</v>
      </c>
      <c r="AJ105" s="55">
        <f t="shared" si="141"/>
        <v>0</v>
      </c>
      <c r="AK105" s="404"/>
      <c r="AL105" s="456"/>
      <c r="AM105" s="49">
        <f t="shared" si="144"/>
        <v>0</v>
      </c>
      <c r="AN105" s="52"/>
      <c r="AO105" s="52"/>
      <c r="AP105" s="52"/>
      <c r="AQ105" s="52"/>
      <c r="AR105" s="52"/>
      <c r="AS105" s="52"/>
      <c r="AT105" s="404"/>
      <c r="AU105" s="447"/>
      <c r="AV105" s="49">
        <f t="shared" si="147"/>
        <v>0</v>
      </c>
      <c r="AW105" s="52"/>
      <c r="AX105" s="52"/>
      <c r="AY105" s="52"/>
      <c r="AZ105" s="52"/>
      <c r="BA105" s="52"/>
      <c r="BB105" s="52"/>
      <c r="BC105" s="404"/>
      <c r="BD105" s="450"/>
      <c r="BE105" s="49">
        <f t="shared" si="150"/>
        <v>0</v>
      </c>
      <c r="BF105" s="52"/>
      <c r="BG105" s="52"/>
      <c r="BH105" s="52"/>
      <c r="BI105" s="52"/>
      <c r="BJ105" s="52"/>
      <c r="BK105" s="52"/>
      <c r="BL105" s="404"/>
      <c r="BM105" s="453"/>
      <c r="BN105" s="49">
        <f t="shared" si="153"/>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8"/>
      <c r="C106" s="460"/>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135"/>
        <v>0</v>
      </c>
      <c r="AE106" s="56">
        <f t="shared" si="136"/>
        <v>0</v>
      </c>
      <c r="AF106" s="56">
        <f t="shared" si="137"/>
        <v>0</v>
      </c>
      <c r="AG106" s="56">
        <f t="shared" si="138"/>
        <v>0</v>
      </c>
      <c r="AH106" s="56">
        <f t="shared" si="139"/>
        <v>0</v>
      </c>
      <c r="AI106" s="56">
        <f t="shared" si="140"/>
        <v>0</v>
      </c>
      <c r="AJ106" s="56">
        <f t="shared" si="141"/>
        <v>0</v>
      </c>
      <c r="AK106" s="405"/>
      <c r="AL106" s="457"/>
      <c r="AM106" s="50">
        <f t="shared" si="144"/>
        <v>0</v>
      </c>
      <c r="AN106" s="53"/>
      <c r="AO106" s="53"/>
      <c r="AP106" s="53"/>
      <c r="AQ106" s="53"/>
      <c r="AR106" s="53"/>
      <c r="AS106" s="53"/>
      <c r="AT106" s="405"/>
      <c r="AU106" s="448"/>
      <c r="AV106" s="50">
        <f t="shared" si="147"/>
        <v>0</v>
      </c>
      <c r="AW106" s="53"/>
      <c r="AX106" s="53"/>
      <c r="AY106" s="53"/>
      <c r="AZ106" s="53"/>
      <c r="BA106" s="53"/>
      <c r="BB106" s="53"/>
      <c r="BC106" s="405"/>
      <c r="BD106" s="451"/>
      <c r="BE106" s="50">
        <f t="shared" si="150"/>
        <v>0</v>
      </c>
      <c r="BF106" s="53"/>
      <c r="BG106" s="53"/>
      <c r="BH106" s="53"/>
      <c r="BI106" s="53"/>
      <c r="BJ106" s="53"/>
      <c r="BK106" s="53"/>
      <c r="BL106" s="405"/>
      <c r="BM106" s="454"/>
      <c r="BN106" s="50">
        <f t="shared" si="153"/>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8"/>
      <c r="C107" s="458" t="s">
        <v>1187</v>
      </c>
      <c r="D107" s="608"/>
      <c r="E107" s="611"/>
      <c r="F107" s="611"/>
      <c r="G107" s="611"/>
      <c r="H107" s="611"/>
      <c r="I107" s="611"/>
      <c r="J107" s="485">
        <v>744</v>
      </c>
      <c r="K107" s="488" t="str">
        <f>+Metas!K857</f>
        <v>Red de comunicación en el Departamento fortalecida</v>
      </c>
      <c r="L107" s="473"/>
      <c r="M107" s="476">
        <f t="shared" ref="M107" si="160">SUM(N107:Q107)</f>
        <v>0</v>
      </c>
      <c r="N107" s="479"/>
      <c r="O107" s="482"/>
      <c r="P107" s="520"/>
      <c r="Q107" s="523"/>
      <c r="R107" s="403">
        <f>+$J107</f>
        <v>744</v>
      </c>
      <c r="S107" s="253"/>
      <c r="T107" s="260"/>
      <c r="U107" s="260"/>
      <c r="V107" s="260"/>
      <c r="W107" s="42"/>
      <c r="X107" s="34"/>
      <c r="Y107" s="34"/>
      <c r="Z107" s="34"/>
      <c r="AA107" s="34"/>
      <c r="AB107" s="403">
        <f t="shared" si="133"/>
        <v>744</v>
      </c>
      <c r="AC107" s="526">
        <f t="shared" ref="AC107" si="161">+L107</f>
        <v>0</v>
      </c>
      <c r="AD107" s="54">
        <f t="shared" si="135"/>
        <v>0</v>
      </c>
      <c r="AE107" s="54">
        <f t="shared" si="136"/>
        <v>0</v>
      </c>
      <c r="AF107" s="54">
        <f t="shared" si="137"/>
        <v>0</v>
      </c>
      <c r="AG107" s="54">
        <f t="shared" si="138"/>
        <v>0</v>
      </c>
      <c r="AH107" s="54">
        <f t="shared" si="139"/>
        <v>0</v>
      </c>
      <c r="AI107" s="54">
        <f t="shared" si="140"/>
        <v>0</v>
      </c>
      <c r="AJ107" s="54">
        <f t="shared" si="141"/>
        <v>0</v>
      </c>
      <c r="AK107" s="403">
        <f t="shared" si="142"/>
        <v>744</v>
      </c>
      <c r="AL107" s="455">
        <f t="shared" ref="AL107" si="162">+N107</f>
        <v>0</v>
      </c>
      <c r="AM107" s="48">
        <f t="shared" si="144"/>
        <v>0</v>
      </c>
      <c r="AN107" s="51"/>
      <c r="AO107" s="51"/>
      <c r="AP107" s="51"/>
      <c r="AQ107" s="51"/>
      <c r="AR107" s="51"/>
      <c r="AS107" s="51"/>
      <c r="AT107" s="403">
        <f t="shared" si="145"/>
        <v>744</v>
      </c>
      <c r="AU107" s="446">
        <f t="shared" ref="AU107" si="163">+O107</f>
        <v>0</v>
      </c>
      <c r="AV107" s="48">
        <f t="shared" si="147"/>
        <v>0</v>
      </c>
      <c r="AW107" s="51"/>
      <c r="AX107" s="51"/>
      <c r="AY107" s="51"/>
      <c r="AZ107" s="51"/>
      <c r="BA107" s="51"/>
      <c r="BB107" s="51"/>
      <c r="BC107" s="403">
        <f t="shared" si="148"/>
        <v>744</v>
      </c>
      <c r="BD107" s="449">
        <f t="shared" ref="BD107" si="164">+P107</f>
        <v>0</v>
      </c>
      <c r="BE107" s="48">
        <f t="shared" si="150"/>
        <v>0</v>
      </c>
      <c r="BF107" s="51"/>
      <c r="BG107" s="51"/>
      <c r="BH107" s="51"/>
      <c r="BI107" s="51"/>
      <c r="BJ107" s="51"/>
      <c r="BK107" s="51"/>
      <c r="BL107" s="403">
        <f t="shared" si="151"/>
        <v>744</v>
      </c>
      <c r="BM107" s="452">
        <f t="shared" ref="BM107" si="165">+Q107</f>
        <v>0</v>
      </c>
      <c r="BN107" s="48">
        <f t="shared" si="153"/>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8"/>
      <c r="C108" s="459"/>
      <c r="D108" s="609"/>
      <c r="E108" s="612"/>
      <c r="F108" s="612"/>
      <c r="G108" s="612"/>
      <c r="H108" s="612"/>
      <c r="I108" s="612"/>
      <c r="J108" s="486"/>
      <c r="K108" s="489"/>
      <c r="L108" s="474"/>
      <c r="M108" s="477"/>
      <c r="N108" s="480"/>
      <c r="O108" s="483"/>
      <c r="P108" s="521"/>
      <c r="Q108" s="524"/>
      <c r="R108" s="404"/>
      <c r="S108" s="43"/>
      <c r="T108" s="261"/>
      <c r="U108" s="261"/>
      <c r="V108" s="261"/>
      <c r="W108" s="43"/>
      <c r="X108" s="35"/>
      <c r="Y108" s="35"/>
      <c r="Z108" s="35"/>
      <c r="AA108" s="35"/>
      <c r="AB108" s="404"/>
      <c r="AC108" s="527"/>
      <c r="AD108" s="55">
        <f t="shared" si="135"/>
        <v>0</v>
      </c>
      <c r="AE108" s="55">
        <f t="shared" si="136"/>
        <v>0</v>
      </c>
      <c r="AF108" s="55">
        <f t="shared" si="137"/>
        <v>0</v>
      </c>
      <c r="AG108" s="55">
        <f t="shared" si="138"/>
        <v>0</v>
      </c>
      <c r="AH108" s="55">
        <f t="shared" si="139"/>
        <v>0</v>
      </c>
      <c r="AI108" s="55">
        <f t="shared" si="140"/>
        <v>0</v>
      </c>
      <c r="AJ108" s="55">
        <f t="shared" si="141"/>
        <v>0</v>
      </c>
      <c r="AK108" s="404"/>
      <c r="AL108" s="456"/>
      <c r="AM108" s="49">
        <f t="shared" si="144"/>
        <v>0</v>
      </c>
      <c r="AN108" s="52"/>
      <c r="AO108" s="52"/>
      <c r="AP108" s="52"/>
      <c r="AQ108" s="52"/>
      <c r="AR108" s="52"/>
      <c r="AS108" s="52"/>
      <c r="AT108" s="404"/>
      <c r="AU108" s="447"/>
      <c r="AV108" s="49">
        <f t="shared" si="147"/>
        <v>0</v>
      </c>
      <c r="AW108" s="52"/>
      <c r="AX108" s="52"/>
      <c r="AY108" s="52"/>
      <c r="AZ108" s="52"/>
      <c r="BA108" s="52"/>
      <c r="BB108" s="52"/>
      <c r="BC108" s="404"/>
      <c r="BD108" s="450"/>
      <c r="BE108" s="49">
        <f t="shared" si="150"/>
        <v>0</v>
      </c>
      <c r="BF108" s="52"/>
      <c r="BG108" s="52"/>
      <c r="BH108" s="52"/>
      <c r="BI108" s="52"/>
      <c r="BJ108" s="52"/>
      <c r="BK108" s="52"/>
      <c r="BL108" s="404"/>
      <c r="BM108" s="453"/>
      <c r="BN108" s="49">
        <f t="shared" si="153"/>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8"/>
      <c r="C109" s="459"/>
      <c r="D109" s="609"/>
      <c r="E109" s="612"/>
      <c r="F109" s="612"/>
      <c r="G109" s="612"/>
      <c r="H109" s="612"/>
      <c r="I109" s="612"/>
      <c r="J109" s="486"/>
      <c r="K109" s="489"/>
      <c r="L109" s="474"/>
      <c r="M109" s="477"/>
      <c r="N109" s="480"/>
      <c r="O109" s="483"/>
      <c r="P109" s="521"/>
      <c r="Q109" s="524"/>
      <c r="R109" s="404"/>
      <c r="S109" s="43"/>
      <c r="T109" s="261"/>
      <c r="U109" s="261"/>
      <c r="V109" s="261"/>
      <c r="W109" s="43"/>
      <c r="X109" s="35"/>
      <c r="Y109" s="35"/>
      <c r="Z109" s="35"/>
      <c r="AA109" s="35"/>
      <c r="AB109" s="404"/>
      <c r="AC109" s="527"/>
      <c r="AD109" s="55">
        <f t="shared" si="135"/>
        <v>0</v>
      </c>
      <c r="AE109" s="55">
        <f t="shared" si="136"/>
        <v>0</v>
      </c>
      <c r="AF109" s="55">
        <f t="shared" si="137"/>
        <v>0</v>
      </c>
      <c r="AG109" s="55">
        <f t="shared" si="138"/>
        <v>0</v>
      </c>
      <c r="AH109" s="55">
        <f t="shared" si="139"/>
        <v>0</v>
      </c>
      <c r="AI109" s="55">
        <f t="shared" si="140"/>
        <v>0</v>
      </c>
      <c r="AJ109" s="55">
        <f t="shared" si="141"/>
        <v>0</v>
      </c>
      <c r="AK109" s="404"/>
      <c r="AL109" s="456"/>
      <c r="AM109" s="49">
        <f t="shared" si="144"/>
        <v>0</v>
      </c>
      <c r="AN109" s="52"/>
      <c r="AO109" s="52"/>
      <c r="AP109" s="52"/>
      <c r="AQ109" s="52"/>
      <c r="AR109" s="52"/>
      <c r="AS109" s="52"/>
      <c r="AT109" s="404"/>
      <c r="AU109" s="447"/>
      <c r="AV109" s="49">
        <f t="shared" si="147"/>
        <v>0</v>
      </c>
      <c r="AW109" s="52"/>
      <c r="AX109" s="52"/>
      <c r="AY109" s="52"/>
      <c r="AZ109" s="52"/>
      <c r="BA109" s="52"/>
      <c r="BB109" s="52"/>
      <c r="BC109" s="404"/>
      <c r="BD109" s="450"/>
      <c r="BE109" s="49">
        <f t="shared" si="150"/>
        <v>0</v>
      </c>
      <c r="BF109" s="52"/>
      <c r="BG109" s="52"/>
      <c r="BH109" s="52"/>
      <c r="BI109" s="52"/>
      <c r="BJ109" s="52"/>
      <c r="BK109" s="52"/>
      <c r="BL109" s="404"/>
      <c r="BM109" s="453"/>
      <c r="BN109" s="49">
        <f t="shared" si="153"/>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8"/>
      <c r="C110" s="459"/>
      <c r="D110" s="610"/>
      <c r="E110" s="613"/>
      <c r="F110" s="613"/>
      <c r="G110" s="613"/>
      <c r="H110" s="613"/>
      <c r="I110" s="613"/>
      <c r="J110" s="487"/>
      <c r="K110" s="490"/>
      <c r="L110" s="475"/>
      <c r="M110" s="478"/>
      <c r="N110" s="481"/>
      <c r="O110" s="484"/>
      <c r="P110" s="522"/>
      <c r="Q110" s="525"/>
      <c r="R110" s="405"/>
      <c r="S110" s="44"/>
      <c r="T110" s="262"/>
      <c r="U110" s="262"/>
      <c r="V110" s="262"/>
      <c r="W110" s="44"/>
      <c r="X110" s="36"/>
      <c r="Y110" s="36"/>
      <c r="Z110" s="36"/>
      <c r="AA110" s="36"/>
      <c r="AB110" s="405"/>
      <c r="AC110" s="528"/>
      <c r="AD110" s="56">
        <f t="shared" si="135"/>
        <v>0</v>
      </c>
      <c r="AE110" s="56">
        <f t="shared" si="136"/>
        <v>0</v>
      </c>
      <c r="AF110" s="56">
        <f t="shared" si="137"/>
        <v>0</v>
      </c>
      <c r="AG110" s="56">
        <f t="shared" si="138"/>
        <v>0</v>
      </c>
      <c r="AH110" s="56">
        <f t="shared" si="139"/>
        <v>0</v>
      </c>
      <c r="AI110" s="56">
        <f t="shared" si="140"/>
        <v>0</v>
      </c>
      <c r="AJ110" s="56">
        <f t="shared" si="141"/>
        <v>0</v>
      </c>
      <c r="AK110" s="405"/>
      <c r="AL110" s="457"/>
      <c r="AM110" s="50">
        <f t="shared" si="144"/>
        <v>0</v>
      </c>
      <c r="AN110" s="53"/>
      <c r="AO110" s="53"/>
      <c r="AP110" s="53"/>
      <c r="AQ110" s="53"/>
      <c r="AR110" s="53"/>
      <c r="AS110" s="53"/>
      <c r="AT110" s="405"/>
      <c r="AU110" s="448"/>
      <c r="AV110" s="50">
        <f t="shared" si="147"/>
        <v>0</v>
      </c>
      <c r="AW110" s="53"/>
      <c r="AX110" s="53"/>
      <c r="AY110" s="53"/>
      <c r="AZ110" s="53"/>
      <c r="BA110" s="53"/>
      <c r="BB110" s="53"/>
      <c r="BC110" s="405"/>
      <c r="BD110" s="451"/>
      <c r="BE110" s="50">
        <f t="shared" si="150"/>
        <v>0</v>
      </c>
      <c r="BF110" s="53"/>
      <c r="BG110" s="53"/>
      <c r="BH110" s="53"/>
      <c r="BI110" s="53"/>
      <c r="BJ110" s="53"/>
      <c r="BK110" s="53"/>
      <c r="BL110" s="405"/>
      <c r="BM110" s="454"/>
      <c r="BN110" s="50">
        <f t="shared" si="153"/>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8"/>
      <c r="C111" s="459"/>
      <c r="D111" s="608"/>
      <c r="E111" s="611"/>
      <c r="F111" s="611"/>
      <c r="G111" s="611"/>
      <c r="H111" s="611"/>
      <c r="I111" s="611"/>
      <c r="J111" s="485">
        <v>745</v>
      </c>
      <c r="K111" s="488" t="str">
        <f>+Metas!K858</f>
        <v>Dotación del Centro Logístico Humanitario</v>
      </c>
      <c r="L111" s="473"/>
      <c r="M111" s="476">
        <f t="shared" ref="M111" si="166">SUM(N111:Q111)</f>
        <v>0</v>
      </c>
      <c r="N111" s="479"/>
      <c r="O111" s="482"/>
      <c r="P111" s="520"/>
      <c r="Q111" s="523"/>
      <c r="R111" s="403">
        <f>+$J111</f>
        <v>745</v>
      </c>
      <c r="S111" s="253"/>
      <c r="T111" s="260"/>
      <c r="U111" s="260"/>
      <c r="V111" s="260"/>
      <c r="W111" s="42"/>
      <c r="X111" s="34"/>
      <c r="Y111" s="34"/>
      <c r="Z111" s="34"/>
      <c r="AA111" s="34"/>
      <c r="AB111" s="403">
        <f t="shared" si="133"/>
        <v>745</v>
      </c>
      <c r="AC111" s="526">
        <f t="shared" ref="AC111" si="167">+L111</f>
        <v>0</v>
      </c>
      <c r="AD111" s="54">
        <f t="shared" si="135"/>
        <v>0</v>
      </c>
      <c r="AE111" s="54">
        <f t="shared" si="136"/>
        <v>0</v>
      </c>
      <c r="AF111" s="54">
        <f t="shared" si="137"/>
        <v>0</v>
      </c>
      <c r="AG111" s="54">
        <f t="shared" si="138"/>
        <v>0</v>
      </c>
      <c r="AH111" s="54">
        <f t="shared" si="139"/>
        <v>0</v>
      </c>
      <c r="AI111" s="54">
        <f t="shared" si="140"/>
        <v>0</v>
      </c>
      <c r="AJ111" s="54">
        <f t="shared" si="141"/>
        <v>0</v>
      </c>
      <c r="AK111" s="403">
        <f t="shared" si="142"/>
        <v>745</v>
      </c>
      <c r="AL111" s="455">
        <f t="shared" ref="AL111" si="168">+N111</f>
        <v>0</v>
      </c>
      <c r="AM111" s="48">
        <f t="shared" si="144"/>
        <v>0</v>
      </c>
      <c r="AN111" s="51"/>
      <c r="AO111" s="51"/>
      <c r="AP111" s="51"/>
      <c r="AQ111" s="51"/>
      <c r="AR111" s="51"/>
      <c r="AS111" s="51"/>
      <c r="AT111" s="403">
        <f t="shared" si="145"/>
        <v>745</v>
      </c>
      <c r="AU111" s="446">
        <f t="shared" ref="AU111" si="169">+O111</f>
        <v>0</v>
      </c>
      <c r="AV111" s="48">
        <f t="shared" si="147"/>
        <v>0</v>
      </c>
      <c r="AW111" s="51"/>
      <c r="AX111" s="51"/>
      <c r="AY111" s="51"/>
      <c r="AZ111" s="51"/>
      <c r="BA111" s="51"/>
      <c r="BB111" s="51"/>
      <c r="BC111" s="403">
        <f t="shared" si="148"/>
        <v>745</v>
      </c>
      <c r="BD111" s="449">
        <f t="shared" ref="BD111" si="170">+P111</f>
        <v>0</v>
      </c>
      <c r="BE111" s="48">
        <f t="shared" si="150"/>
        <v>0</v>
      </c>
      <c r="BF111" s="51"/>
      <c r="BG111" s="51"/>
      <c r="BH111" s="51"/>
      <c r="BI111" s="51"/>
      <c r="BJ111" s="51"/>
      <c r="BK111" s="51"/>
      <c r="BL111" s="403">
        <f t="shared" si="151"/>
        <v>745</v>
      </c>
      <c r="BM111" s="452">
        <f t="shared" ref="BM111" si="171">+Q111</f>
        <v>0</v>
      </c>
      <c r="BN111" s="48">
        <f t="shared" si="153"/>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8"/>
      <c r="C112" s="459"/>
      <c r="D112" s="609"/>
      <c r="E112" s="612"/>
      <c r="F112" s="612"/>
      <c r="G112" s="612"/>
      <c r="H112" s="612"/>
      <c r="I112" s="612"/>
      <c r="J112" s="486"/>
      <c r="K112" s="489"/>
      <c r="L112" s="474"/>
      <c r="M112" s="477"/>
      <c r="N112" s="480"/>
      <c r="O112" s="483"/>
      <c r="P112" s="521"/>
      <c r="Q112" s="524"/>
      <c r="R112" s="404"/>
      <c r="S112" s="43"/>
      <c r="T112" s="261"/>
      <c r="U112" s="261"/>
      <c r="V112" s="261"/>
      <c r="W112" s="43"/>
      <c r="X112" s="35"/>
      <c r="Y112" s="35"/>
      <c r="Z112" s="35"/>
      <c r="AA112" s="35"/>
      <c r="AB112" s="404"/>
      <c r="AC112" s="527"/>
      <c r="AD112" s="55">
        <f t="shared" si="135"/>
        <v>0</v>
      </c>
      <c r="AE112" s="55">
        <f t="shared" si="136"/>
        <v>0</v>
      </c>
      <c r="AF112" s="55">
        <f t="shared" si="137"/>
        <v>0</v>
      </c>
      <c r="AG112" s="55">
        <f t="shared" si="138"/>
        <v>0</v>
      </c>
      <c r="AH112" s="55">
        <f t="shared" si="139"/>
        <v>0</v>
      </c>
      <c r="AI112" s="55">
        <f t="shared" si="140"/>
        <v>0</v>
      </c>
      <c r="AJ112" s="55">
        <f t="shared" si="141"/>
        <v>0</v>
      </c>
      <c r="AK112" s="404"/>
      <c r="AL112" s="456"/>
      <c r="AM112" s="49">
        <f t="shared" si="144"/>
        <v>0</v>
      </c>
      <c r="AN112" s="52"/>
      <c r="AO112" s="52"/>
      <c r="AP112" s="52"/>
      <c r="AQ112" s="52"/>
      <c r="AR112" s="52"/>
      <c r="AS112" s="52"/>
      <c r="AT112" s="404"/>
      <c r="AU112" s="447"/>
      <c r="AV112" s="49">
        <f t="shared" si="147"/>
        <v>0</v>
      </c>
      <c r="AW112" s="52"/>
      <c r="AX112" s="52"/>
      <c r="AY112" s="52"/>
      <c r="AZ112" s="52"/>
      <c r="BA112" s="52"/>
      <c r="BB112" s="52"/>
      <c r="BC112" s="404"/>
      <c r="BD112" s="450"/>
      <c r="BE112" s="49">
        <f t="shared" si="150"/>
        <v>0</v>
      </c>
      <c r="BF112" s="52"/>
      <c r="BG112" s="52"/>
      <c r="BH112" s="52"/>
      <c r="BI112" s="52"/>
      <c r="BJ112" s="52"/>
      <c r="BK112" s="52"/>
      <c r="BL112" s="404"/>
      <c r="BM112" s="453"/>
      <c r="BN112" s="49">
        <f t="shared" si="153"/>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8"/>
      <c r="C113" s="459"/>
      <c r="D113" s="609"/>
      <c r="E113" s="612"/>
      <c r="F113" s="612"/>
      <c r="G113" s="612"/>
      <c r="H113" s="612"/>
      <c r="I113" s="612"/>
      <c r="J113" s="486"/>
      <c r="K113" s="489"/>
      <c r="L113" s="474"/>
      <c r="M113" s="477"/>
      <c r="N113" s="480"/>
      <c r="O113" s="483"/>
      <c r="P113" s="521"/>
      <c r="Q113" s="524"/>
      <c r="R113" s="404"/>
      <c r="S113" s="43"/>
      <c r="T113" s="261"/>
      <c r="U113" s="261"/>
      <c r="V113" s="261"/>
      <c r="W113" s="43"/>
      <c r="X113" s="35"/>
      <c r="Y113" s="35"/>
      <c r="Z113" s="35"/>
      <c r="AA113" s="35"/>
      <c r="AB113" s="404"/>
      <c r="AC113" s="527"/>
      <c r="AD113" s="55">
        <f t="shared" si="135"/>
        <v>0</v>
      </c>
      <c r="AE113" s="55">
        <f t="shared" si="136"/>
        <v>0</v>
      </c>
      <c r="AF113" s="55">
        <f t="shared" si="137"/>
        <v>0</v>
      </c>
      <c r="AG113" s="55">
        <f t="shared" si="138"/>
        <v>0</v>
      </c>
      <c r="AH113" s="55">
        <f t="shared" si="139"/>
        <v>0</v>
      </c>
      <c r="AI113" s="55">
        <f t="shared" si="140"/>
        <v>0</v>
      </c>
      <c r="AJ113" s="55">
        <f t="shared" si="141"/>
        <v>0</v>
      </c>
      <c r="AK113" s="404"/>
      <c r="AL113" s="456"/>
      <c r="AM113" s="49">
        <f t="shared" si="144"/>
        <v>0</v>
      </c>
      <c r="AN113" s="52"/>
      <c r="AO113" s="52"/>
      <c r="AP113" s="52"/>
      <c r="AQ113" s="52"/>
      <c r="AR113" s="52"/>
      <c r="AS113" s="52"/>
      <c r="AT113" s="404"/>
      <c r="AU113" s="447"/>
      <c r="AV113" s="49">
        <f t="shared" si="147"/>
        <v>0</v>
      </c>
      <c r="AW113" s="52"/>
      <c r="AX113" s="52"/>
      <c r="AY113" s="52"/>
      <c r="AZ113" s="52"/>
      <c r="BA113" s="52"/>
      <c r="BB113" s="52"/>
      <c r="BC113" s="404"/>
      <c r="BD113" s="450"/>
      <c r="BE113" s="49">
        <f t="shared" si="150"/>
        <v>0</v>
      </c>
      <c r="BF113" s="52"/>
      <c r="BG113" s="52"/>
      <c r="BH113" s="52"/>
      <c r="BI113" s="52"/>
      <c r="BJ113" s="52"/>
      <c r="BK113" s="52"/>
      <c r="BL113" s="404"/>
      <c r="BM113" s="453"/>
      <c r="BN113" s="49">
        <f t="shared" si="153"/>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8"/>
      <c r="C114" s="459"/>
      <c r="D114" s="610"/>
      <c r="E114" s="613"/>
      <c r="F114" s="613"/>
      <c r="G114" s="613"/>
      <c r="H114" s="613"/>
      <c r="I114" s="613"/>
      <c r="J114" s="487"/>
      <c r="K114" s="490"/>
      <c r="L114" s="475"/>
      <c r="M114" s="478"/>
      <c r="N114" s="481"/>
      <c r="O114" s="484"/>
      <c r="P114" s="522"/>
      <c r="Q114" s="525"/>
      <c r="R114" s="405"/>
      <c r="S114" s="44"/>
      <c r="T114" s="262"/>
      <c r="U114" s="262"/>
      <c r="V114" s="262"/>
      <c r="W114" s="44"/>
      <c r="X114" s="36"/>
      <c r="Y114" s="36"/>
      <c r="Z114" s="36"/>
      <c r="AA114" s="36"/>
      <c r="AB114" s="405"/>
      <c r="AC114" s="528"/>
      <c r="AD114" s="56">
        <f t="shared" si="135"/>
        <v>0</v>
      </c>
      <c r="AE114" s="56">
        <f t="shared" si="136"/>
        <v>0</v>
      </c>
      <c r="AF114" s="56">
        <f t="shared" si="137"/>
        <v>0</v>
      </c>
      <c r="AG114" s="56">
        <f t="shared" si="138"/>
        <v>0</v>
      </c>
      <c r="AH114" s="56">
        <f t="shared" si="139"/>
        <v>0</v>
      </c>
      <c r="AI114" s="56">
        <f t="shared" si="140"/>
        <v>0</v>
      </c>
      <c r="AJ114" s="56">
        <f t="shared" si="141"/>
        <v>0</v>
      </c>
      <c r="AK114" s="405"/>
      <c r="AL114" s="457"/>
      <c r="AM114" s="50">
        <f t="shared" si="144"/>
        <v>0</v>
      </c>
      <c r="AN114" s="53"/>
      <c r="AO114" s="53"/>
      <c r="AP114" s="53"/>
      <c r="AQ114" s="53"/>
      <c r="AR114" s="53"/>
      <c r="AS114" s="53"/>
      <c r="AT114" s="405"/>
      <c r="AU114" s="448"/>
      <c r="AV114" s="50">
        <f t="shared" si="147"/>
        <v>0</v>
      </c>
      <c r="AW114" s="53"/>
      <c r="AX114" s="53"/>
      <c r="AY114" s="53"/>
      <c r="AZ114" s="53"/>
      <c r="BA114" s="53"/>
      <c r="BB114" s="53"/>
      <c r="BC114" s="405"/>
      <c r="BD114" s="451"/>
      <c r="BE114" s="50">
        <f t="shared" si="150"/>
        <v>0</v>
      </c>
      <c r="BF114" s="53"/>
      <c r="BG114" s="53"/>
      <c r="BH114" s="53"/>
      <c r="BI114" s="53"/>
      <c r="BJ114" s="53"/>
      <c r="BK114" s="53"/>
      <c r="BL114" s="405"/>
      <c r="BM114" s="454"/>
      <c r="BN114" s="50">
        <f t="shared" si="153"/>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8"/>
      <c r="C115" s="459"/>
      <c r="D115" s="608"/>
      <c r="E115" s="611"/>
      <c r="F115" s="611"/>
      <c r="G115" s="611"/>
      <c r="H115" s="611"/>
      <c r="I115" s="611"/>
      <c r="J115" s="485">
        <v>746</v>
      </c>
      <c r="K115" s="488" t="str">
        <f>+Metas!K859</f>
        <v>Construcción y Dotación del Centro Logístico Humanitario para el Catatumbo.</v>
      </c>
      <c r="L115" s="473"/>
      <c r="M115" s="476">
        <f>SUM(N115:Q115)</f>
        <v>0</v>
      </c>
      <c r="N115" s="479"/>
      <c r="O115" s="482"/>
      <c r="P115" s="520"/>
      <c r="Q115" s="523"/>
      <c r="R115" s="403">
        <f>+$J115</f>
        <v>746</v>
      </c>
      <c r="S115" s="253"/>
      <c r="T115" s="260"/>
      <c r="U115" s="260"/>
      <c r="V115" s="260"/>
      <c r="W115" s="42"/>
      <c r="X115" s="34"/>
      <c r="Y115" s="34"/>
      <c r="Z115" s="34"/>
      <c r="AA115" s="34"/>
      <c r="AB115" s="403">
        <f t="shared" ref="AB115" si="172">+$J115</f>
        <v>746</v>
      </c>
      <c r="AC115" s="526">
        <f t="shared" ref="AC115" si="173">+L115</f>
        <v>0</v>
      </c>
      <c r="AD115" s="54">
        <f t="shared" si="85"/>
        <v>0</v>
      </c>
      <c r="AE115" s="54">
        <f t="shared" si="85"/>
        <v>0</v>
      </c>
      <c r="AF115" s="54">
        <f t="shared" si="85"/>
        <v>0</v>
      </c>
      <c r="AG115" s="54">
        <f t="shared" si="84"/>
        <v>0</v>
      </c>
      <c r="AH115" s="54">
        <f t="shared" si="84"/>
        <v>0</v>
      </c>
      <c r="AI115" s="54">
        <f t="shared" si="84"/>
        <v>0</v>
      </c>
      <c r="AJ115" s="54">
        <f t="shared" si="84"/>
        <v>0</v>
      </c>
      <c r="AK115" s="403">
        <f t="shared" ref="AK115" si="174">+$J115</f>
        <v>746</v>
      </c>
      <c r="AL115" s="455">
        <f>+N115</f>
        <v>0</v>
      </c>
      <c r="AM115" s="48">
        <f t="shared" si="98"/>
        <v>0</v>
      </c>
      <c r="AN115" s="51"/>
      <c r="AO115" s="51"/>
      <c r="AP115" s="51"/>
      <c r="AQ115" s="51"/>
      <c r="AR115" s="51"/>
      <c r="AS115" s="51"/>
      <c r="AT115" s="403">
        <f t="shared" ref="AT115" si="175">+$J115</f>
        <v>746</v>
      </c>
      <c r="AU115" s="446">
        <f>+O115</f>
        <v>0</v>
      </c>
      <c r="AV115" s="48">
        <f t="shared" si="99"/>
        <v>0</v>
      </c>
      <c r="AW115" s="51"/>
      <c r="AX115" s="51"/>
      <c r="AY115" s="51"/>
      <c r="AZ115" s="51"/>
      <c r="BA115" s="51"/>
      <c r="BB115" s="51"/>
      <c r="BC115" s="403">
        <f t="shared" ref="BC115" si="176">+$J115</f>
        <v>746</v>
      </c>
      <c r="BD115" s="449">
        <f>+P115</f>
        <v>0</v>
      </c>
      <c r="BE115" s="48">
        <f t="shared" si="100"/>
        <v>0</v>
      </c>
      <c r="BF115" s="51"/>
      <c r="BG115" s="51"/>
      <c r="BH115" s="51"/>
      <c r="BI115" s="51"/>
      <c r="BJ115" s="51"/>
      <c r="BK115" s="51"/>
      <c r="BL115" s="403">
        <f t="shared" ref="BL115" si="177">+$J115</f>
        <v>746</v>
      </c>
      <c r="BM115" s="452">
        <f>+Q115</f>
        <v>0</v>
      </c>
      <c r="BN115" s="48">
        <f t="shared" si="101"/>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8"/>
      <c r="C116" s="459"/>
      <c r="D116" s="609"/>
      <c r="E116" s="612"/>
      <c r="F116" s="612"/>
      <c r="G116" s="612"/>
      <c r="H116" s="612"/>
      <c r="I116" s="612"/>
      <c r="J116" s="486"/>
      <c r="K116" s="489"/>
      <c r="L116" s="474"/>
      <c r="M116" s="477"/>
      <c r="N116" s="480"/>
      <c r="O116" s="483"/>
      <c r="P116" s="521"/>
      <c r="Q116" s="524"/>
      <c r="R116" s="404"/>
      <c r="S116" s="43"/>
      <c r="T116" s="261"/>
      <c r="U116" s="261"/>
      <c r="V116" s="261"/>
      <c r="W116" s="43"/>
      <c r="X116" s="35"/>
      <c r="Y116" s="35"/>
      <c r="Z116" s="35"/>
      <c r="AA116" s="35"/>
      <c r="AB116" s="404"/>
      <c r="AC116" s="527"/>
      <c r="AD116" s="55">
        <f t="shared" si="85"/>
        <v>0</v>
      </c>
      <c r="AE116" s="55">
        <f t="shared" si="85"/>
        <v>0</v>
      </c>
      <c r="AF116" s="55">
        <f t="shared" si="85"/>
        <v>0</v>
      </c>
      <c r="AG116" s="55">
        <f t="shared" si="84"/>
        <v>0</v>
      </c>
      <c r="AH116" s="55">
        <f t="shared" si="84"/>
        <v>0</v>
      </c>
      <c r="AI116" s="55">
        <f t="shared" si="84"/>
        <v>0</v>
      </c>
      <c r="AJ116" s="55">
        <f t="shared" si="84"/>
        <v>0</v>
      </c>
      <c r="AK116" s="404"/>
      <c r="AL116" s="456"/>
      <c r="AM116" s="49">
        <f t="shared" si="98"/>
        <v>0</v>
      </c>
      <c r="AN116" s="52"/>
      <c r="AO116" s="52"/>
      <c r="AP116" s="52"/>
      <c r="AQ116" s="52"/>
      <c r="AR116" s="52"/>
      <c r="AS116" s="52"/>
      <c r="AT116" s="404"/>
      <c r="AU116" s="447"/>
      <c r="AV116" s="49">
        <f t="shared" si="99"/>
        <v>0</v>
      </c>
      <c r="AW116" s="52"/>
      <c r="AX116" s="52"/>
      <c r="AY116" s="52"/>
      <c r="AZ116" s="52"/>
      <c r="BA116" s="52"/>
      <c r="BB116" s="52"/>
      <c r="BC116" s="404"/>
      <c r="BD116" s="450"/>
      <c r="BE116" s="49">
        <f t="shared" si="100"/>
        <v>0</v>
      </c>
      <c r="BF116" s="52"/>
      <c r="BG116" s="52"/>
      <c r="BH116" s="52"/>
      <c r="BI116" s="52"/>
      <c r="BJ116" s="52"/>
      <c r="BK116" s="52"/>
      <c r="BL116" s="404"/>
      <c r="BM116" s="453"/>
      <c r="BN116" s="49">
        <f t="shared" si="101"/>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8"/>
      <c r="C117" s="459"/>
      <c r="D117" s="609"/>
      <c r="E117" s="612"/>
      <c r="F117" s="612"/>
      <c r="G117" s="612"/>
      <c r="H117" s="612"/>
      <c r="I117" s="612"/>
      <c r="J117" s="486"/>
      <c r="K117" s="489"/>
      <c r="L117" s="474"/>
      <c r="M117" s="477"/>
      <c r="N117" s="480"/>
      <c r="O117" s="483"/>
      <c r="P117" s="521"/>
      <c r="Q117" s="524"/>
      <c r="R117" s="404"/>
      <c r="S117" s="43"/>
      <c r="T117" s="261"/>
      <c r="U117" s="261"/>
      <c r="V117" s="261"/>
      <c r="W117" s="43"/>
      <c r="X117" s="35"/>
      <c r="Y117" s="35"/>
      <c r="Z117" s="35"/>
      <c r="AA117" s="35"/>
      <c r="AB117" s="404"/>
      <c r="AC117" s="527"/>
      <c r="AD117" s="55">
        <f t="shared" si="85"/>
        <v>0</v>
      </c>
      <c r="AE117" s="55">
        <f t="shared" si="85"/>
        <v>0</v>
      </c>
      <c r="AF117" s="55">
        <f t="shared" si="85"/>
        <v>0</v>
      </c>
      <c r="AG117" s="55">
        <f t="shared" si="84"/>
        <v>0</v>
      </c>
      <c r="AH117" s="55">
        <f t="shared" si="84"/>
        <v>0</v>
      </c>
      <c r="AI117" s="55">
        <f t="shared" si="84"/>
        <v>0</v>
      </c>
      <c r="AJ117" s="55">
        <f t="shared" si="84"/>
        <v>0</v>
      </c>
      <c r="AK117" s="404"/>
      <c r="AL117" s="456"/>
      <c r="AM117" s="49">
        <f t="shared" si="98"/>
        <v>0</v>
      </c>
      <c r="AN117" s="52"/>
      <c r="AO117" s="52"/>
      <c r="AP117" s="52"/>
      <c r="AQ117" s="52"/>
      <c r="AR117" s="52"/>
      <c r="AS117" s="52"/>
      <c r="AT117" s="404"/>
      <c r="AU117" s="447"/>
      <c r="AV117" s="49">
        <f t="shared" si="99"/>
        <v>0</v>
      </c>
      <c r="AW117" s="52"/>
      <c r="AX117" s="52"/>
      <c r="AY117" s="52"/>
      <c r="AZ117" s="52"/>
      <c r="BA117" s="52"/>
      <c r="BB117" s="52"/>
      <c r="BC117" s="404"/>
      <c r="BD117" s="450"/>
      <c r="BE117" s="49">
        <f t="shared" si="100"/>
        <v>0</v>
      </c>
      <c r="BF117" s="52"/>
      <c r="BG117" s="52"/>
      <c r="BH117" s="52"/>
      <c r="BI117" s="52"/>
      <c r="BJ117" s="52"/>
      <c r="BK117" s="52"/>
      <c r="BL117" s="404"/>
      <c r="BM117" s="453"/>
      <c r="BN117" s="49">
        <f t="shared" si="101"/>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8"/>
      <c r="C118" s="460"/>
      <c r="D118" s="610"/>
      <c r="E118" s="613"/>
      <c r="F118" s="613"/>
      <c r="G118" s="613"/>
      <c r="H118" s="613"/>
      <c r="I118" s="613"/>
      <c r="J118" s="487"/>
      <c r="K118" s="490"/>
      <c r="L118" s="475"/>
      <c r="M118" s="478"/>
      <c r="N118" s="481"/>
      <c r="O118" s="484"/>
      <c r="P118" s="522"/>
      <c r="Q118" s="525"/>
      <c r="R118" s="405"/>
      <c r="S118" s="44"/>
      <c r="T118" s="262"/>
      <c r="U118" s="262"/>
      <c r="V118" s="262"/>
      <c r="W118" s="44"/>
      <c r="X118" s="36"/>
      <c r="Y118" s="36"/>
      <c r="Z118" s="36"/>
      <c r="AA118" s="36"/>
      <c r="AB118" s="405"/>
      <c r="AC118" s="528"/>
      <c r="AD118" s="56">
        <f t="shared" si="85"/>
        <v>0</v>
      </c>
      <c r="AE118" s="56">
        <f t="shared" si="85"/>
        <v>0</v>
      </c>
      <c r="AF118" s="56">
        <f t="shared" si="85"/>
        <v>0</v>
      </c>
      <c r="AG118" s="56">
        <f t="shared" si="84"/>
        <v>0</v>
      </c>
      <c r="AH118" s="56">
        <f t="shared" si="84"/>
        <v>0</v>
      </c>
      <c r="AI118" s="56">
        <f t="shared" si="84"/>
        <v>0</v>
      </c>
      <c r="AJ118" s="56">
        <f t="shared" si="84"/>
        <v>0</v>
      </c>
      <c r="AK118" s="405"/>
      <c r="AL118" s="457"/>
      <c r="AM118" s="50">
        <f t="shared" si="98"/>
        <v>0</v>
      </c>
      <c r="AN118" s="53"/>
      <c r="AO118" s="53"/>
      <c r="AP118" s="53"/>
      <c r="AQ118" s="53"/>
      <c r="AR118" s="53"/>
      <c r="AS118" s="53"/>
      <c r="AT118" s="405"/>
      <c r="AU118" s="448"/>
      <c r="AV118" s="50">
        <f t="shared" si="99"/>
        <v>0</v>
      </c>
      <c r="AW118" s="53"/>
      <c r="AX118" s="53"/>
      <c r="AY118" s="53"/>
      <c r="AZ118" s="53"/>
      <c r="BA118" s="53"/>
      <c r="BB118" s="53"/>
      <c r="BC118" s="405"/>
      <c r="BD118" s="451"/>
      <c r="BE118" s="50">
        <f t="shared" si="100"/>
        <v>0</v>
      </c>
      <c r="BF118" s="53"/>
      <c r="BG118" s="53"/>
      <c r="BH118" s="53"/>
      <c r="BI118" s="53"/>
      <c r="BJ118" s="53"/>
      <c r="BK118" s="53"/>
      <c r="BL118" s="405"/>
      <c r="BM118" s="454"/>
      <c r="BN118" s="50">
        <f t="shared" si="101"/>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8"/>
      <c r="C119" s="458" t="s">
        <v>1192</v>
      </c>
      <c r="D119" s="608"/>
      <c r="E119" s="611"/>
      <c r="F119" s="611"/>
      <c r="G119" s="611"/>
      <c r="H119" s="611"/>
      <c r="I119" s="611"/>
      <c r="J119" s="485">
        <v>747</v>
      </c>
      <c r="K119" s="488" t="str">
        <f>+Metas!K860</f>
        <v>Obras de rehabilitación y reconstrucción</v>
      </c>
      <c r="L119" s="473"/>
      <c r="M119" s="476">
        <f>SUM(N119:Q119)</f>
        <v>0</v>
      </c>
      <c r="N119" s="479"/>
      <c r="O119" s="482"/>
      <c r="P119" s="520"/>
      <c r="Q119" s="523"/>
      <c r="R119" s="403">
        <f>+$J119</f>
        <v>747</v>
      </c>
      <c r="S119" s="253"/>
      <c r="T119" s="260"/>
      <c r="U119" s="260"/>
      <c r="V119" s="260"/>
      <c r="W119" s="42"/>
      <c r="X119" s="34"/>
      <c r="Y119" s="34"/>
      <c r="Z119" s="34"/>
      <c r="AA119" s="34"/>
      <c r="AB119" s="403">
        <f t="shared" ref="AB119" si="178">+$J119</f>
        <v>747</v>
      </c>
      <c r="AC119" s="526">
        <f t="shared" ref="AC119" si="179">+L119</f>
        <v>0</v>
      </c>
      <c r="AD119" s="54">
        <f t="shared" si="85"/>
        <v>0</v>
      </c>
      <c r="AE119" s="54">
        <f t="shared" si="85"/>
        <v>0</v>
      </c>
      <c r="AF119" s="54">
        <f t="shared" si="85"/>
        <v>0</v>
      </c>
      <c r="AG119" s="54">
        <f t="shared" si="84"/>
        <v>0</v>
      </c>
      <c r="AH119" s="54">
        <f t="shared" si="84"/>
        <v>0</v>
      </c>
      <c r="AI119" s="54">
        <f t="shared" si="84"/>
        <v>0</v>
      </c>
      <c r="AJ119" s="54">
        <f t="shared" si="84"/>
        <v>0</v>
      </c>
      <c r="AK119" s="403">
        <f t="shared" ref="AK119" si="180">+$J119</f>
        <v>747</v>
      </c>
      <c r="AL119" s="455">
        <f>+N119</f>
        <v>0</v>
      </c>
      <c r="AM119" s="48">
        <f t="shared" si="98"/>
        <v>0</v>
      </c>
      <c r="AN119" s="51"/>
      <c r="AO119" s="51"/>
      <c r="AP119" s="51"/>
      <c r="AQ119" s="51"/>
      <c r="AR119" s="51"/>
      <c r="AS119" s="51"/>
      <c r="AT119" s="403">
        <f t="shared" ref="AT119" si="181">+$J119</f>
        <v>747</v>
      </c>
      <c r="AU119" s="446">
        <f>+O119</f>
        <v>0</v>
      </c>
      <c r="AV119" s="48">
        <f t="shared" si="99"/>
        <v>0</v>
      </c>
      <c r="AW119" s="51"/>
      <c r="AX119" s="51"/>
      <c r="AY119" s="51"/>
      <c r="AZ119" s="51"/>
      <c r="BA119" s="51"/>
      <c r="BB119" s="51"/>
      <c r="BC119" s="403">
        <f t="shared" ref="BC119" si="182">+$J119</f>
        <v>747</v>
      </c>
      <c r="BD119" s="449">
        <f>+P119</f>
        <v>0</v>
      </c>
      <c r="BE119" s="48">
        <f t="shared" si="100"/>
        <v>0</v>
      </c>
      <c r="BF119" s="51"/>
      <c r="BG119" s="51"/>
      <c r="BH119" s="51"/>
      <c r="BI119" s="51"/>
      <c r="BJ119" s="51"/>
      <c r="BK119" s="51"/>
      <c r="BL119" s="403">
        <f t="shared" ref="BL119" si="183">+$J119</f>
        <v>747</v>
      </c>
      <c r="BM119" s="452">
        <f>+Q119</f>
        <v>0</v>
      </c>
      <c r="BN119" s="48">
        <f t="shared" si="101"/>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8"/>
      <c r="C120" s="459"/>
      <c r="D120" s="609"/>
      <c r="E120" s="612"/>
      <c r="F120" s="612"/>
      <c r="G120" s="612"/>
      <c r="H120" s="612"/>
      <c r="I120" s="612"/>
      <c r="J120" s="486"/>
      <c r="K120" s="489"/>
      <c r="L120" s="474"/>
      <c r="M120" s="477"/>
      <c r="N120" s="480"/>
      <c r="O120" s="483"/>
      <c r="P120" s="521"/>
      <c r="Q120" s="524"/>
      <c r="R120" s="404"/>
      <c r="S120" s="43"/>
      <c r="T120" s="261"/>
      <c r="U120" s="261"/>
      <c r="V120" s="261"/>
      <c r="W120" s="43"/>
      <c r="X120" s="35"/>
      <c r="Y120" s="35"/>
      <c r="Z120" s="35"/>
      <c r="AA120" s="35"/>
      <c r="AB120" s="404"/>
      <c r="AC120" s="527"/>
      <c r="AD120" s="55">
        <f t="shared" si="85"/>
        <v>0</v>
      </c>
      <c r="AE120" s="55">
        <f t="shared" si="85"/>
        <v>0</v>
      </c>
      <c r="AF120" s="55">
        <f t="shared" si="85"/>
        <v>0</v>
      </c>
      <c r="AG120" s="55">
        <f t="shared" si="84"/>
        <v>0</v>
      </c>
      <c r="AH120" s="55">
        <f t="shared" si="84"/>
        <v>0</v>
      </c>
      <c r="AI120" s="55">
        <f t="shared" si="84"/>
        <v>0</v>
      </c>
      <c r="AJ120" s="55">
        <f t="shared" si="84"/>
        <v>0</v>
      </c>
      <c r="AK120" s="404"/>
      <c r="AL120" s="456"/>
      <c r="AM120" s="49">
        <f t="shared" si="98"/>
        <v>0</v>
      </c>
      <c r="AN120" s="52"/>
      <c r="AO120" s="52"/>
      <c r="AP120" s="52"/>
      <c r="AQ120" s="52"/>
      <c r="AR120" s="52"/>
      <c r="AS120" s="52"/>
      <c r="AT120" s="404"/>
      <c r="AU120" s="447"/>
      <c r="AV120" s="49">
        <f t="shared" si="99"/>
        <v>0</v>
      </c>
      <c r="AW120" s="52"/>
      <c r="AX120" s="52"/>
      <c r="AY120" s="52"/>
      <c r="AZ120" s="52"/>
      <c r="BA120" s="52"/>
      <c r="BB120" s="52"/>
      <c r="BC120" s="404"/>
      <c r="BD120" s="450"/>
      <c r="BE120" s="49">
        <f t="shared" si="100"/>
        <v>0</v>
      </c>
      <c r="BF120" s="52"/>
      <c r="BG120" s="52"/>
      <c r="BH120" s="52"/>
      <c r="BI120" s="52"/>
      <c r="BJ120" s="52"/>
      <c r="BK120" s="52"/>
      <c r="BL120" s="404"/>
      <c r="BM120" s="453"/>
      <c r="BN120" s="49">
        <f t="shared" si="101"/>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8"/>
      <c r="C121" s="459"/>
      <c r="D121" s="609"/>
      <c r="E121" s="612"/>
      <c r="F121" s="612"/>
      <c r="G121" s="612"/>
      <c r="H121" s="612"/>
      <c r="I121" s="612"/>
      <c r="J121" s="486"/>
      <c r="K121" s="489"/>
      <c r="L121" s="474"/>
      <c r="M121" s="477"/>
      <c r="N121" s="480"/>
      <c r="O121" s="483"/>
      <c r="P121" s="521"/>
      <c r="Q121" s="524"/>
      <c r="R121" s="404"/>
      <c r="S121" s="43"/>
      <c r="T121" s="261"/>
      <c r="U121" s="261"/>
      <c r="V121" s="261"/>
      <c r="W121" s="43"/>
      <c r="X121" s="35"/>
      <c r="Y121" s="35"/>
      <c r="Z121" s="35"/>
      <c r="AA121" s="35"/>
      <c r="AB121" s="404"/>
      <c r="AC121" s="527"/>
      <c r="AD121" s="55">
        <f t="shared" si="85"/>
        <v>0</v>
      </c>
      <c r="AE121" s="55">
        <f t="shared" si="85"/>
        <v>0</v>
      </c>
      <c r="AF121" s="55">
        <f t="shared" si="85"/>
        <v>0</v>
      </c>
      <c r="AG121" s="55">
        <f t="shared" si="84"/>
        <v>0</v>
      </c>
      <c r="AH121" s="55">
        <f t="shared" si="84"/>
        <v>0</v>
      </c>
      <c r="AI121" s="55">
        <f t="shared" si="84"/>
        <v>0</v>
      </c>
      <c r="AJ121" s="55">
        <f t="shared" si="84"/>
        <v>0</v>
      </c>
      <c r="AK121" s="404"/>
      <c r="AL121" s="456"/>
      <c r="AM121" s="49">
        <f t="shared" si="98"/>
        <v>0</v>
      </c>
      <c r="AN121" s="52"/>
      <c r="AO121" s="52"/>
      <c r="AP121" s="52"/>
      <c r="AQ121" s="52"/>
      <c r="AR121" s="52"/>
      <c r="AS121" s="52"/>
      <c r="AT121" s="404"/>
      <c r="AU121" s="447"/>
      <c r="AV121" s="49">
        <f t="shared" si="99"/>
        <v>0</v>
      </c>
      <c r="AW121" s="52"/>
      <c r="AX121" s="52"/>
      <c r="AY121" s="52"/>
      <c r="AZ121" s="52"/>
      <c r="BA121" s="52"/>
      <c r="BB121" s="52"/>
      <c r="BC121" s="404"/>
      <c r="BD121" s="450"/>
      <c r="BE121" s="49">
        <f t="shared" si="100"/>
        <v>0</v>
      </c>
      <c r="BF121" s="52"/>
      <c r="BG121" s="52"/>
      <c r="BH121" s="52"/>
      <c r="BI121" s="52"/>
      <c r="BJ121" s="52"/>
      <c r="BK121" s="52"/>
      <c r="BL121" s="404"/>
      <c r="BM121" s="453"/>
      <c r="BN121" s="49">
        <f t="shared" si="101"/>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8"/>
      <c r="C122" s="459"/>
      <c r="D122" s="610"/>
      <c r="E122" s="613"/>
      <c r="F122" s="613"/>
      <c r="G122" s="613"/>
      <c r="H122" s="613"/>
      <c r="I122" s="613"/>
      <c r="J122" s="487"/>
      <c r="K122" s="490"/>
      <c r="L122" s="475"/>
      <c r="M122" s="478"/>
      <c r="N122" s="481"/>
      <c r="O122" s="484"/>
      <c r="P122" s="522"/>
      <c r="Q122" s="525"/>
      <c r="R122" s="405"/>
      <c r="S122" s="44"/>
      <c r="T122" s="262"/>
      <c r="U122" s="262"/>
      <c r="V122" s="262"/>
      <c r="W122" s="44"/>
      <c r="X122" s="36"/>
      <c r="Y122" s="36"/>
      <c r="Z122" s="36"/>
      <c r="AA122" s="36"/>
      <c r="AB122" s="405"/>
      <c r="AC122" s="528"/>
      <c r="AD122" s="56">
        <f t="shared" si="85"/>
        <v>0</v>
      </c>
      <c r="AE122" s="56">
        <f t="shared" si="85"/>
        <v>0</v>
      </c>
      <c r="AF122" s="56">
        <f t="shared" si="85"/>
        <v>0</v>
      </c>
      <c r="AG122" s="56">
        <f t="shared" si="84"/>
        <v>0</v>
      </c>
      <c r="AH122" s="56">
        <f t="shared" si="84"/>
        <v>0</v>
      </c>
      <c r="AI122" s="56">
        <f t="shared" si="84"/>
        <v>0</v>
      </c>
      <c r="AJ122" s="56">
        <f t="shared" si="84"/>
        <v>0</v>
      </c>
      <c r="AK122" s="405"/>
      <c r="AL122" s="457"/>
      <c r="AM122" s="50">
        <f t="shared" si="98"/>
        <v>0</v>
      </c>
      <c r="AN122" s="53"/>
      <c r="AO122" s="53"/>
      <c r="AP122" s="53"/>
      <c r="AQ122" s="53"/>
      <c r="AR122" s="53"/>
      <c r="AS122" s="53"/>
      <c r="AT122" s="405"/>
      <c r="AU122" s="448"/>
      <c r="AV122" s="50">
        <f t="shared" si="99"/>
        <v>0</v>
      </c>
      <c r="AW122" s="53"/>
      <c r="AX122" s="53"/>
      <c r="AY122" s="53"/>
      <c r="AZ122" s="53"/>
      <c r="BA122" s="53"/>
      <c r="BB122" s="53"/>
      <c r="BC122" s="405"/>
      <c r="BD122" s="451"/>
      <c r="BE122" s="50">
        <f t="shared" si="100"/>
        <v>0</v>
      </c>
      <c r="BF122" s="53"/>
      <c r="BG122" s="53"/>
      <c r="BH122" s="53"/>
      <c r="BI122" s="53"/>
      <c r="BJ122" s="53"/>
      <c r="BK122" s="53"/>
      <c r="BL122" s="405"/>
      <c r="BM122" s="454"/>
      <c r="BN122" s="50">
        <f t="shared" si="101"/>
        <v>0</v>
      </c>
      <c r="BO122" s="53"/>
      <c r="BP122" s="53"/>
      <c r="BQ122" s="53"/>
      <c r="BR122" s="53"/>
      <c r="BS122" s="53"/>
      <c r="BT122" s="53"/>
      <c r="BU122" s="517"/>
      <c r="BV122" s="518"/>
      <c r="BW122" s="518"/>
      <c r="BX122" s="518"/>
      <c r="BY122" s="518"/>
      <c r="BZ122" s="518"/>
      <c r="CA122" s="518"/>
      <c r="CB122" s="518"/>
      <c r="CC122" s="519"/>
    </row>
    <row r="123" spans="1:81" s="62" customFormat="1" ht="40.200000000000003" customHeight="1" thickTop="1" x14ac:dyDescent="0.3">
      <c r="A123" s="38"/>
      <c r="B123" s="468"/>
      <c r="C123" s="459"/>
      <c r="D123" s="608"/>
      <c r="E123" s="611"/>
      <c r="F123" s="611"/>
      <c r="G123" s="611"/>
      <c r="H123" s="611"/>
      <c r="I123" s="611"/>
      <c r="J123" s="485">
        <v>748</v>
      </c>
      <c r="K123" s="488" t="str">
        <f>+Metas!K861</f>
        <v>Damnificados apoyados por eventos naturales o antrópicos no intencionales</v>
      </c>
      <c r="L123" s="662"/>
      <c r="M123" s="648">
        <f>SUM(N123:Q123)</f>
        <v>0</v>
      </c>
      <c r="N123" s="650"/>
      <c r="O123" s="664"/>
      <c r="P123" s="668"/>
      <c r="Q123" s="640"/>
      <c r="R123" s="403">
        <f>+$J123</f>
        <v>748</v>
      </c>
      <c r="S123" s="253"/>
      <c r="T123" s="260"/>
      <c r="U123" s="260"/>
      <c r="V123" s="260"/>
      <c r="W123" s="42"/>
      <c r="X123" s="34"/>
      <c r="Y123" s="34"/>
      <c r="Z123" s="34"/>
      <c r="AA123" s="34"/>
      <c r="AB123" s="403">
        <f t="shared" ref="AB123" si="184">+$J123</f>
        <v>748</v>
      </c>
      <c r="AC123" s="526">
        <f t="shared" ref="AC123" si="185">+L123</f>
        <v>0</v>
      </c>
      <c r="AD123" s="54">
        <f t="shared" ref="AD123:AD126" si="186">+AM123+AV123+BE123+BN123</f>
        <v>0</v>
      </c>
      <c r="AE123" s="54">
        <f t="shared" ref="AE123:AE126" si="187">+AN123+AW123+BF123+BO123</f>
        <v>0</v>
      </c>
      <c r="AF123" s="54">
        <f t="shared" ref="AF123:AF126" si="188">+AO123+AX123+BG123+BP123</f>
        <v>0</v>
      </c>
      <c r="AG123" s="54">
        <f t="shared" ref="AG123:AG126" si="189">+AP123+AY123+BH123+BQ123</f>
        <v>0</v>
      </c>
      <c r="AH123" s="54">
        <f t="shared" ref="AH123:AH126" si="190">+AQ123+AZ123+BI123+BR123</f>
        <v>0</v>
      </c>
      <c r="AI123" s="54">
        <f t="shared" ref="AI123:AI126" si="191">+AR123+BA123+BJ123+BS123</f>
        <v>0</v>
      </c>
      <c r="AJ123" s="54">
        <f t="shared" ref="AJ123:AJ126" si="192">+AS123+BB123+BK123+BT123</f>
        <v>0</v>
      </c>
      <c r="AK123" s="403">
        <f t="shared" ref="AK123" si="193">+$J123</f>
        <v>748</v>
      </c>
      <c r="AL123" s="455">
        <f>+N123</f>
        <v>0</v>
      </c>
      <c r="AM123" s="48">
        <f t="shared" ref="AM123:AM126" si="194">SUM(AN123:AS123)</f>
        <v>0</v>
      </c>
      <c r="AN123" s="51"/>
      <c r="AO123" s="51"/>
      <c r="AP123" s="51"/>
      <c r="AQ123" s="51"/>
      <c r="AR123" s="51"/>
      <c r="AS123" s="51"/>
      <c r="AT123" s="403">
        <f t="shared" ref="AT123" si="195">+$J123</f>
        <v>748</v>
      </c>
      <c r="AU123" s="446">
        <f>+O123</f>
        <v>0</v>
      </c>
      <c r="AV123" s="48">
        <f t="shared" ref="AV123:AV126" si="196">SUM(AW123:BB123)</f>
        <v>0</v>
      </c>
      <c r="AW123" s="51"/>
      <c r="AX123" s="51"/>
      <c r="AY123" s="51"/>
      <c r="AZ123" s="51"/>
      <c r="BA123" s="51"/>
      <c r="BB123" s="51"/>
      <c r="BC123" s="403">
        <f t="shared" ref="BC123" si="197">+$J123</f>
        <v>748</v>
      </c>
      <c r="BD123" s="449">
        <f>+P123</f>
        <v>0</v>
      </c>
      <c r="BE123" s="48">
        <f t="shared" ref="BE123:BE126" si="198">SUM(BF123:BK123)</f>
        <v>0</v>
      </c>
      <c r="BF123" s="51"/>
      <c r="BG123" s="51"/>
      <c r="BH123" s="51"/>
      <c r="BI123" s="51"/>
      <c r="BJ123" s="51"/>
      <c r="BK123" s="51"/>
      <c r="BL123" s="403">
        <f t="shared" ref="BL123" si="199">+$J123</f>
        <v>748</v>
      </c>
      <c r="BM123" s="452">
        <f>+Q123</f>
        <v>0</v>
      </c>
      <c r="BN123" s="48">
        <f t="shared" ref="BN123:BN126" si="200">SUM(BO123:BT123)</f>
        <v>0</v>
      </c>
      <c r="BO123" s="51"/>
      <c r="BP123" s="51"/>
      <c r="BQ123" s="51"/>
      <c r="BR123" s="51"/>
      <c r="BS123" s="51"/>
      <c r="BT123" s="51"/>
      <c r="BU123" s="513"/>
      <c r="BV123" s="514"/>
      <c r="BW123" s="514"/>
      <c r="BX123" s="514"/>
      <c r="BY123" s="514"/>
      <c r="BZ123" s="514"/>
      <c r="CA123" s="514"/>
      <c r="CB123" s="514"/>
      <c r="CC123" s="515"/>
    </row>
    <row r="124" spans="1:81" s="62" customFormat="1" ht="40.200000000000003" customHeight="1" x14ac:dyDescent="0.3">
      <c r="A124" s="38"/>
      <c r="B124" s="468"/>
      <c r="C124" s="459"/>
      <c r="D124" s="609"/>
      <c r="E124" s="612"/>
      <c r="F124" s="612"/>
      <c r="G124" s="612"/>
      <c r="H124" s="612"/>
      <c r="I124" s="612"/>
      <c r="J124" s="486"/>
      <c r="K124" s="489"/>
      <c r="L124" s="663"/>
      <c r="M124" s="649"/>
      <c r="N124" s="651"/>
      <c r="O124" s="665"/>
      <c r="P124" s="669"/>
      <c r="Q124" s="671"/>
      <c r="R124" s="404"/>
      <c r="S124" s="43"/>
      <c r="T124" s="261"/>
      <c r="U124" s="261"/>
      <c r="V124" s="261"/>
      <c r="W124" s="43"/>
      <c r="X124" s="35"/>
      <c r="Y124" s="35"/>
      <c r="Z124" s="35"/>
      <c r="AA124" s="35"/>
      <c r="AB124" s="404"/>
      <c r="AC124" s="527"/>
      <c r="AD124" s="55">
        <f t="shared" si="186"/>
        <v>0</v>
      </c>
      <c r="AE124" s="55">
        <f t="shared" si="187"/>
        <v>0</v>
      </c>
      <c r="AF124" s="55">
        <f t="shared" si="188"/>
        <v>0</v>
      </c>
      <c r="AG124" s="55">
        <f t="shared" si="189"/>
        <v>0</v>
      </c>
      <c r="AH124" s="55">
        <f t="shared" si="190"/>
        <v>0</v>
      </c>
      <c r="AI124" s="55">
        <f t="shared" si="191"/>
        <v>0</v>
      </c>
      <c r="AJ124" s="55">
        <f t="shared" si="192"/>
        <v>0</v>
      </c>
      <c r="AK124" s="404"/>
      <c r="AL124" s="456"/>
      <c r="AM124" s="49">
        <f t="shared" si="194"/>
        <v>0</v>
      </c>
      <c r="AN124" s="52"/>
      <c r="AO124" s="52"/>
      <c r="AP124" s="52"/>
      <c r="AQ124" s="52"/>
      <c r="AR124" s="52"/>
      <c r="AS124" s="52"/>
      <c r="AT124" s="404"/>
      <c r="AU124" s="447"/>
      <c r="AV124" s="49">
        <f t="shared" si="196"/>
        <v>0</v>
      </c>
      <c r="AW124" s="52"/>
      <c r="AX124" s="52"/>
      <c r="AY124" s="52"/>
      <c r="AZ124" s="52"/>
      <c r="BA124" s="52"/>
      <c r="BB124" s="52"/>
      <c r="BC124" s="404"/>
      <c r="BD124" s="450"/>
      <c r="BE124" s="49">
        <f t="shared" si="198"/>
        <v>0</v>
      </c>
      <c r="BF124" s="52"/>
      <c r="BG124" s="52"/>
      <c r="BH124" s="52"/>
      <c r="BI124" s="52"/>
      <c r="BJ124" s="52"/>
      <c r="BK124" s="52"/>
      <c r="BL124" s="404"/>
      <c r="BM124" s="453"/>
      <c r="BN124" s="49">
        <f t="shared" si="200"/>
        <v>0</v>
      </c>
      <c r="BO124" s="52"/>
      <c r="BP124" s="52"/>
      <c r="BQ124" s="52"/>
      <c r="BR124" s="52"/>
      <c r="BS124" s="52"/>
      <c r="BT124" s="52"/>
      <c r="BU124" s="418"/>
      <c r="BV124" s="419"/>
      <c r="BW124" s="419"/>
      <c r="BX124" s="419"/>
      <c r="BY124" s="419"/>
      <c r="BZ124" s="419"/>
      <c r="CA124" s="419"/>
      <c r="CB124" s="419"/>
      <c r="CC124" s="516"/>
    </row>
    <row r="125" spans="1:81" s="62" customFormat="1" ht="40.200000000000003" customHeight="1" x14ac:dyDescent="0.3">
      <c r="A125" s="38"/>
      <c r="B125" s="468"/>
      <c r="C125" s="459"/>
      <c r="D125" s="609"/>
      <c r="E125" s="612"/>
      <c r="F125" s="612"/>
      <c r="G125" s="612"/>
      <c r="H125" s="612"/>
      <c r="I125" s="612"/>
      <c r="J125" s="486"/>
      <c r="K125" s="489"/>
      <c r="L125" s="663"/>
      <c r="M125" s="649"/>
      <c r="N125" s="651"/>
      <c r="O125" s="665"/>
      <c r="P125" s="669"/>
      <c r="Q125" s="671"/>
      <c r="R125" s="404"/>
      <c r="S125" s="43"/>
      <c r="T125" s="261"/>
      <c r="U125" s="261"/>
      <c r="V125" s="261"/>
      <c r="W125" s="43"/>
      <c r="X125" s="35"/>
      <c r="Y125" s="35"/>
      <c r="Z125" s="35"/>
      <c r="AA125" s="35"/>
      <c r="AB125" s="404"/>
      <c r="AC125" s="527"/>
      <c r="AD125" s="55">
        <f t="shared" si="186"/>
        <v>0</v>
      </c>
      <c r="AE125" s="55">
        <f t="shared" si="187"/>
        <v>0</v>
      </c>
      <c r="AF125" s="55">
        <f t="shared" si="188"/>
        <v>0</v>
      </c>
      <c r="AG125" s="55">
        <f t="shared" si="189"/>
        <v>0</v>
      </c>
      <c r="AH125" s="55">
        <f t="shared" si="190"/>
        <v>0</v>
      </c>
      <c r="AI125" s="55">
        <f t="shared" si="191"/>
        <v>0</v>
      </c>
      <c r="AJ125" s="55">
        <f t="shared" si="192"/>
        <v>0</v>
      </c>
      <c r="AK125" s="404"/>
      <c r="AL125" s="456"/>
      <c r="AM125" s="49">
        <f t="shared" si="194"/>
        <v>0</v>
      </c>
      <c r="AN125" s="52"/>
      <c r="AO125" s="52"/>
      <c r="AP125" s="52"/>
      <c r="AQ125" s="52"/>
      <c r="AR125" s="52"/>
      <c r="AS125" s="52"/>
      <c r="AT125" s="404"/>
      <c r="AU125" s="447"/>
      <c r="AV125" s="49">
        <f t="shared" si="196"/>
        <v>0</v>
      </c>
      <c r="AW125" s="52"/>
      <c r="AX125" s="52"/>
      <c r="AY125" s="52"/>
      <c r="AZ125" s="52"/>
      <c r="BA125" s="52"/>
      <c r="BB125" s="52"/>
      <c r="BC125" s="404"/>
      <c r="BD125" s="450"/>
      <c r="BE125" s="49">
        <f t="shared" si="198"/>
        <v>0</v>
      </c>
      <c r="BF125" s="52"/>
      <c r="BG125" s="52"/>
      <c r="BH125" s="52"/>
      <c r="BI125" s="52"/>
      <c r="BJ125" s="52"/>
      <c r="BK125" s="52"/>
      <c r="BL125" s="404"/>
      <c r="BM125" s="453"/>
      <c r="BN125" s="49">
        <f t="shared" si="200"/>
        <v>0</v>
      </c>
      <c r="BO125" s="52"/>
      <c r="BP125" s="52"/>
      <c r="BQ125" s="52"/>
      <c r="BR125" s="52"/>
      <c r="BS125" s="52"/>
      <c r="BT125" s="52"/>
      <c r="BU125" s="418"/>
      <c r="BV125" s="419"/>
      <c r="BW125" s="419"/>
      <c r="BX125" s="419"/>
      <c r="BY125" s="419"/>
      <c r="BZ125" s="419"/>
      <c r="CA125" s="419"/>
      <c r="CB125" s="419"/>
      <c r="CC125" s="516"/>
    </row>
    <row r="126" spans="1:81" s="62" customFormat="1" ht="40.200000000000003" customHeight="1" thickBot="1" x14ac:dyDescent="0.35">
      <c r="A126" s="38"/>
      <c r="B126" s="468"/>
      <c r="C126" s="460"/>
      <c r="D126" s="610"/>
      <c r="E126" s="613"/>
      <c r="F126" s="613"/>
      <c r="G126" s="613"/>
      <c r="H126" s="613"/>
      <c r="I126" s="613"/>
      <c r="J126" s="487"/>
      <c r="K126" s="490"/>
      <c r="L126" s="673"/>
      <c r="M126" s="674"/>
      <c r="N126" s="666"/>
      <c r="O126" s="667"/>
      <c r="P126" s="670"/>
      <c r="Q126" s="672"/>
      <c r="R126" s="405"/>
      <c r="S126" s="44"/>
      <c r="T126" s="262"/>
      <c r="U126" s="262"/>
      <c r="V126" s="262"/>
      <c r="W126" s="44"/>
      <c r="X126" s="36"/>
      <c r="Y126" s="36"/>
      <c r="Z126" s="36"/>
      <c r="AA126" s="36"/>
      <c r="AB126" s="405"/>
      <c r="AC126" s="528"/>
      <c r="AD126" s="56">
        <f t="shared" si="186"/>
        <v>0</v>
      </c>
      <c r="AE126" s="56">
        <f t="shared" si="187"/>
        <v>0</v>
      </c>
      <c r="AF126" s="56">
        <f t="shared" si="188"/>
        <v>0</v>
      </c>
      <c r="AG126" s="56">
        <f t="shared" si="189"/>
        <v>0</v>
      </c>
      <c r="AH126" s="56">
        <f t="shared" si="190"/>
        <v>0</v>
      </c>
      <c r="AI126" s="56">
        <f t="shared" si="191"/>
        <v>0</v>
      </c>
      <c r="AJ126" s="56">
        <f t="shared" si="192"/>
        <v>0</v>
      </c>
      <c r="AK126" s="405"/>
      <c r="AL126" s="457"/>
      <c r="AM126" s="50">
        <f t="shared" si="194"/>
        <v>0</v>
      </c>
      <c r="AN126" s="53"/>
      <c r="AO126" s="53"/>
      <c r="AP126" s="53"/>
      <c r="AQ126" s="53"/>
      <c r="AR126" s="53"/>
      <c r="AS126" s="53"/>
      <c r="AT126" s="405"/>
      <c r="AU126" s="448"/>
      <c r="AV126" s="50">
        <f t="shared" si="196"/>
        <v>0</v>
      </c>
      <c r="AW126" s="53"/>
      <c r="AX126" s="53"/>
      <c r="AY126" s="53"/>
      <c r="AZ126" s="53"/>
      <c r="BA126" s="53"/>
      <c r="BB126" s="53"/>
      <c r="BC126" s="405"/>
      <c r="BD126" s="451"/>
      <c r="BE126" s="50">
        <f t="shared" si="198"/>
        <v>0</v>
      </c>
      <c r="BF126" s="53"/>
      <c r="BG126" s="53"/>
      <c r="BH126" s="53"/>
      <c r="BI126" s="53"/>
      <c r="BJ126" s="53"/>
      <c r="BK126" s="53"/>
      <c r="BL126" s="405"/>
      <c r="BM126" s="454"/>
      <c r="BN126" s="50">
        <f t="shared" si="200"/>
        <v>0</v>
      </c>
      <c r="BO126" s="53"/>
      <c r="BP126" s="53"/>
      <c r="BQ126" s="53"/>
      <c r="BR126" s="53"/>
      <c r="BS126" s="53"/>
      <c r="BT126" s="53"/>
      <c r="BU126" s="517"/>
      <c r="BV126" s="518"/>
      <c r="BW126" s="518"/>
      <c r="BX126" s="518"/>
      <c r="BY126" s="518"/>
      <c r="BZ126" s="518"/>
      <c r="CA126" s="518"/>
      <c r="CB126" s="518"/>
      <c r="CC126" s="519"/>
    </row>
    <row r="127" spans="1:81" s="62" customFormat="1" ht="40.200000000000003" customHeight="1" thickTop="1" x14ac:dyDescent="0.3">
      <c r="A127" s="38"/>
      <c r="B127" s="468"/>
      <c r="C127" s="458" t="s">
        <v>1196</v>
      </c>
      <c r="D127" s="608"/>
      <c r="E127" s="611"/>
      <c r="F127" s="611"/>
      <c r="G127" s="611"/>
      <c r="H127" s="611"/>
      <c r="I127" s="611"/>
      <c r="J127" s="485">
        <v>749</v>
      </c>
      <c r="K127" s="488" t="str">
        <f>+Metas!K862</f>
        <v>Operatividad del Banco de Maquinaria</v>
      </c>
      <c r="L127" s="473"/>
      <c r="M127" s="476">
        <f>SUM(N127:Q127)</f>
        <v>0</v>
      </c>
      <c r="N127" s="479"/>
      <c r="O127" s="482"/>
      <c r="P127" s="520"/>
      <c r="Q127" s="523"/>
      <c r="R127" s="403">
        <f>+$J127</f>
        <v>749</v>
      </c>
      <c r="S127" s="253"/>
      <c r="T127" s="260"/>
      <c r="U127" s="260"/>
      <c r="V127" s="260"/>
      <c r="W127" s="42"/>
      <c r="X127" s="34"/>
      <c r="Y127" s="34"/>
      <c r="Z127" s="34"/>
      <c r="AA127" s="34"/>
      <c r="AB127" s="403">
        <f t="shared" ref="AB127" si="201">+$J127</f>
        <v>749</v>
      </c>
      <c r="AC127" s="526">
        <f t="shared" ref="AC127" si="202">+L127</f>
        <v>0</v>
      </c>
      <c r="AD127" s="54">
        <f t="shared" si="85"/>
        <v>0</v>
      </c>
      <c r="AE127" s="54">
        <f t="shared" si="85"/>
        <v>0</v>
      </c>
      <c r="AF127" s="54">
        <f t="shared" si="85"/>
        <v>0</v>
      </c>
      <c r="AG127" s="54">
        <f t="shared" si="84"/>
        <v>0</v>
      </c>
      <c r="AH127" s="54">
        <f t="shared" si="84"/>
        <v>0</v>
      </c>
      <c r="AI127" s="54">
        <f t="shared" si="84"/>
        <v>0</v>
      </c>
      <c r="AJ127" s="54">
        <f t="shared" si="84"/>
        <v>0</v>
      </c>
      <c r="AK127" s="403">
        <f t="shared" ref="AK127" si="203">+$J127</f>
        <v>749</v>
      </c>
      <c r="AL127" s="455">
        <f>+N127</f>
        <v>0</v>
      </c>
      <c r="AM127" s="48">
        <f t="shared" si="98"/>
        <v>0</v>
      </c>
      <c r="AN127" s="51"/>
      <c r="AO127" s="51"/>
      <c r="AP127" s="51"/>
      <c r="AQ127" s="51"/>
      <c r="AR127" s="51"/>
      <c r="AS127" s="51"/>
      <c r="AT127" s="403">
        <f t="shared" ref="AT127" si="204">+$J127</f>
        <v>749</v>
      </c>
      <c r="AU127" s="446">
        <f>+O127</f>
        <v>0</v>
      </c>
      <c r="AV127" s="48">
        <f t="shared" si="99"/>
        <v>0</v>
      </c>
      <c r="AW127" s="51"/>
      <c r="AX127" s="51"/>
      <c r="AY127" s="51"/>
      <c r="AZ127" s="51"/>
      <c r="BA127" s="51"/>
      <c r="BB127" s="51"/>
      <c r="BC127" s="403">
        <f t="shared" ref="BC127" si="205">+$J127</f>
        <v>749</v>
      </c>
      <c r="BD127" s="449">
        <f>+P127</f>
        <v>0</v>
      </c>
      <c r="BE127" s="48">
        <f t="shared" si="100"/>
        <v>0</v>
      </c>
      <c r="BF127" s="51"/>
      <c r="BG127" s="51"/>
      <c r="BH127" s="51"/>
      <c r="BI127" s="51"/>
      <c r="BJ127" s="51"/>
      <c r="BK127" s="51"/>
      <c r="BL127" s="403">
        <f t="shared" ref="BL127" si="206">+$J127</f>
        <v>749</v>
      </c>
      <c r="BM127" s="452">
        <f>+Q127</f>
        <v>0</v>
      </c>
      <c r="BN127" s="48">
        <f t="shared" si="101"/>
        <v>0</v>
      </c>
      <c r="BO127" s="51"/>
      <c r="BP127" s="51"/>
      <c r="BQ127" s="51"/>
      <c r="BR127" s="51"/>
      <c r="BS127" s="51"/>
      <c r="BT127" s="51"/>
      <c r="BU127" s="513"/>
      <c r="BV127" s="514"/>
      <c r="BW127" s="514"/>
      <c r="BX127" s="514"/>
      <c r="BY127" s="514"/>
      <c r="BZ127" s="514"/>
      <c r="CA127" s="514"/>
      <c r="CB127" s="514"/>
      <c r="CC127" s="515"/>
    </row>
    <row r="128" spans="1:81" s="62" customFormat="1" ht="40.200000000000003" customHeight="1" x14ac:dyDescent="0.3">
      <c r="A128" s="38"/>
      <c r="B128" s="468"/>
      <c r="C128" s="459"/>
      <c r="D128" s="609"/>
      <c r="E128" s="612"/>
      <c r="F128" s="612"/>
      <c r="G128" s="612"/>
      <c r="H128" s="612"/>
      <c r="I128" s="612"/>
      <c r="J128" s="486"/>
      <c r="K128" s="489"/>
      <c r="L128" s="474"/>
      <c r="M128" s="477"/>
      <c r="N128" s="480"/>
      <c r="O128" s="483"/>
      <c r="P128" s="521"/>
      <c r="Q128" s="524"/>
      <c r="R128" s="404"/>
      <c r="S128" s="43"/>
      <c r="T128" s="261"/>
      <c r="U128" s="261"/>
      <c r="V128" s="261"/>
      <c r="W128" s="43"/>
      <c r="X128" s="35"/>
      <c r="Y128" s="35"/>
      <c r="Z128" s="35"/>
      <c r="AA128" s="35"/>
      <c r="AB128" s="404"/>
      <c r="AC128" s="527"/>
      <c r="AD128" s="55">
        <f t="shared" si="85"/>
        <v>0</v>
      </c>
      <c r="AE128" s="55">
        <f t="shared" si="85"/>
        <v>0</v>
      </c>
      <c r="AF128" s="55">
        <f t="shared" si="85"/>
        <v>0</v>
      </c>
      <c r="AG128" s="55">
        <f t="shared" si="84"/>
        <v>0</v>
      </c>
      <c r="AH128" s="55">
        <f t="shared" si="84"/>
        <v>0</v>
      </c>
      <c r="AI128" s="55">
        <f t="shared" si="84"/>
        <v>0</v>
      </c>
      <c r="AJ128" s="55">
        <f t="shared" si="84"/>
        <v>0</v>
      </c>
      <c r="AK128" s="404"/>
      <c r="AL128" s="456"/>
      <c r="AM128" s="49">
        <f t="shared" si="98"/>
        <v>0</v>
      </c>
      <c r="AN128" s="52"/>
      <c r="AO128" s="52"/>
      <c r="AP128" s="52"/>
      <c r="AQ128" s="52"/>
      <c r="AR128" s="52"/>
      <c r="AS128" s="52"/>
      <c r="AT128" s="404"/>
      <c r="AU128" s="447"/>
      <c r="AV128" s="49">
        <f t="shared" si="99"/>
        <v>0</v>
      </c>
      <c r="AW128" s="52"/>
      <c r="AX128" s="52"/>
      <c r="AY128" s="52"/>
      <c r="AZ128" s="52"/>
      <c r="BA128" s="52"/>
      <c r="BB128" s="52"/>
      <c r="BC128" s="404"/>
      <c r="BD128" s="450"/>
      <c r="BE128" s="49">
        <f t="shared" si="100"/>
        <v>0</v>
      </c>
      <c r="BF128" s="52"/>
      <c r="BG128" s="52"/>
      <c r="BH128" s="52"/>
      <c r="BI128" s="52"/>
      <c r="BJ128" s="52"/>
      <c r="BK128" s="52"/>
      <c r="BL128" s="404"/>
      <c r="BM128" s="453"/>
      <c r="BN128" s="49">
        <f t="shared" si="101"/>
        <v>0</v>
      </c>
      <c r="BO128" s="52"/>
      <c r="BP128" s="52"/>
      <c r="BQ128" s="52"/>
      <c r="BR128" s="52"/>
      <c r="BS128" s="52"/>
      <c r="BT128" s="52"/>
      <c r="BU128" s="418"/>
      <c r="BV128" s="419"/>
      <c r="BW128" s="419"/>
      <c r="BX128" s="419"/>
      <c r="BY128" s="419"/>
      <c r="BZ128" s="419"/>
      <c r="CA128" s="419"/>
      <c r="CB128" s="419"/>
      <c r="CC128" s="516"/>
    </row>
    <row r="129" spans="1:81" s="62" customFormat="1" ht="40.200000000000003" customHeight="1" x14ac:dyDescent="0.3">
      <c r="A129" s="38"/>
      <c r="B129" s="468"/>
      <c r="C129" s="459"/>
      <c r="D129" s="609"/>
      <c r="E129" s="612"/>
      <c r="F129" s="612"/>
      <c r="G129" s="612"/>
      <c r="H129" s="612"/>
      <c r="I129" s="612"/>
      <c r="J129" s="486"/>
      <c r="K129" s="489"/>
      <c r="L129" s="474"/>
      <c r="M129" s="477"/>
      <c r="N129" s="480"/>
      <c r="O129" s="483"/>
      <c r="P129" s="521"/>
      <c r="Q129" s="524"/>
      <c r="R129" s="404"/>
      <c r="S129" s="43"/>
      <c r="T129" s="261"/>
      <c r="U129" s="261"/>
      <c r="V129" s="261"/>
      <c r="W129" s="43"/>
      <c r="X129" s="35"/>
      <c r="Y129" s="35"/>
      <c r="Z129" s="35"/>
      <c r="AA129" s="35"/>
      <c r="AB129" s="404"/>
      <c r="AC129" s="527"/>
      <c r="AD129" s="55">
        <f t="shared" si="85"/>
        <v>0</v>
      </c>
      <c r="AE129" s="55">
        <f t="shared" si="85"/>
        <v>0</v>
      </c>
      <c r="AF129" s="55">
        <f t="shared" si="85"/>
        <v>0</v>
      </c>
      <c r="AG129" s="55">
        <f t="shared" si="84"/>
        <v>0</v>
      </c>
      <c r="AH129" s="55">
        <f t="shared" si="84"/>
        <v>0</v>
      </c>
      <c r="AI129" s="55">
        <f t="shared" si="84"/>
        <v>0</v>
      </c>
      <c r="AJ129" s="55">
        <f t="shared" si="84"/>
        <v>0</v>
      </c>
      <c r="AK129" s="404"/>
      <c r="AL129" s="456"/>
      <c r="AM129" s="49">
        <f t="shared" si="98"/>
        <v>0</v>
      </c>
      <c r="AN129" s="52"/>
      <c r="AO129" s="52"/>
      <c r="AP129" s="52"/>
      <c r="AQ129" s="52"/>
      <c r="AR129" s="52"/>
      <c r="AS129" s="52"/>
      <c r="AT129" s="404"/>
      <c r="AU129" s="447"/>
      <c r="AV129" s="49">
        <f t="shared" si="99"/>
        <v>0</v>
      </c>
      <c r="AW129" s="52"/>
      <c r="AX129" s="52"/>
      <c r="AY129" s="52"/>
      <c r="AZ129" s="52"/>
      <c r="BA129" s="52"/>
      <c r="BB129" s="52"/>
      <c r="BC129" s="404"/>
      <c r="BD129" s="450"/>
      <c r="BE129" s="49">
        <f t="shared" si="100"/>
        <v>0</v>
      </c>
      <c r="BF129" s="52"/>
      <c r="BG129" s="52"/>
      <c r="BH129" s="52"/>
      <c r="BI129" s="52"/>
      <c r="BJ129" s="52"/>
      <c r="BK129" s="52"/>
      <c r="BL129" s="404"/>
      <c r="BM129" s="453"/>
      <c r="BN129" s="49">
        <f t="shared" si="101"/>
        <v>0</v>
      </c>
      <c r="BO129" s="52"/>
      <c r="BP129" s="52"/>
      <c r="BQ129" s="52"/>
      <c r="BR129" s="52"/>
      <c r="BS129" s="52"/>
      <c r="BT129" s="52"/>
      <c r="BU129" s="418"/>
      <c r="BV129" s="419"/>
      <c r="BW129" s="419"/>
      <c r="BX129" s="419"/>
      <c r="BY129" s="419"/>
      <c r="BZ129" s="419"/>
      <c r="CA129" s="419"/>
      <c r="CB129" s="419"/>
      <c r="CC129" s="516"/>
    </row>
    <row r="130" spans="1:81" s="62" customFormat="1" ht="40.200000000000003" customHeight="1" thickBot="1" x14ac:dyDescent="0.35">
      <c r="A130" s="38"/>
      <c r="B130" s="469"/>
      <c r="C130" s="460"/>
      <c r="D130" s="610"/>
      <c r="E130" s="613"/>
      <c r="F130" s="613"/>
      <c r="G130" s="613"/>
      <c r="H130" s="613"/>
      <c r="I130" s="613"/>
      <c r="J130" s="487"/>
      <c r="K130" s="490"/>
      <c r="L130" s="475"/>
      <c r="M130" s="478"/>
      <c r="N130" s="481"/>
      <c r="O130" s="484"/>
      <c r="P130" s="522"/>
      <c r="Q130" s="525"/>
      <c r="R130" s="405"/>
      <c r="S130" s="44"/>
      <c r="T130" s="262"/>
      <c r="U130" s="262"/>
      <c r="V130" s="262"/>
      <c r="W130" s="44"/>
      <c r="X130" s="36"/>
      <c r="Y130" s="36"/>
      <c r="Z130" s="36"/>
      <c r="AA130" s="36"/>
      <c r="AB130" s="405"/>
      <c r="AC130" s="528"/>
      <c r="AD130" s="56">
        <f t="shared" si="85"/>
        <v>0</v>
      </c>
      <c r="AE130" s="56">
        <f t="shared" si="85"/>
        <v>0</v>
      </c>
      <c r="AF130" s="56">
        <f t="shared" si="85"/>
        <v>0</v>
      </c>
      <c r="AG130" s="56">
        <f t="shared" si="84"/>
        <v>0</v>
      </c>
      <c r="AH130" s="56">
        <f t="shared" si="84"/>
        <v>0</v>
      </c>
      <c r="AI130" s="56">
        <f t="shared" si="84"/>
        <v>0</v>
      </c>
      <c r="AJ130" s="56">
        <f t="shared" si="84"/>
        <v>0</v>
      </c>
      <c r="AK130" s="405"/>
      <c r="AL130" s="457"/>
      <c r="AM130" s="50">
        <f t="shared" si="98"/>
        <v>0</v>
      </c>
      <c r="AN130" s="53"/>
      <c r="AO130" s="53"/>
      <c r="AP130" s="53"/>
      <c r="AQ130" s="53"/>
      <c r="AR130" s="53"/>
      <c r="AS130" s="53"/>
      <c r="AT130" s="405"/>
      <c r="AU130" s="448"/>
      <c r="AV130" s="50">
        <f t="shared" si="99"/>
        <v>0</v>
      </c>
      <c r="AW130" s="53"/>
      <c r="AX130" s="53"/>
      <c r="AY130" s="53"/>
      <c r="AZ130" s="53"/>
      <c r="BA130" s="53"/>
      <c r="BB130" s="53"/>
      <c r="BC130" s="405"/>
      <c r="BD130" s="451"/>
      <c r="BE130" s="50">
        <f t="shared" si="100"/>
        <v>0</v>
      </c>
      <c r="BF130" s="53"/>
      <c r="BG130" s="53"/>
      <c r="BH130" s="53"/>
      <c r="BI130" s="53"/>
      <c r="BJ130" s="53"/>
      <c r="BK130" s="53"/>
      <c r="BL130" s="405"/>
      <c r="BM130" s="454"/>
      <c r="BN130" s="50">
        <f t="shared" si="101"/>
        <v>0</v>
      </c>
      <c r="BO130" s="53"/>
      <c r="BP130" s="53"/>
      <c r="BQ130" s="53"/>
      <c r="BR130" s="53"/>
      <c r="BS130" s="53"/>
      <c r="BT130" s="53"/>
      <c r="BU130" s="517"/>
      <c r="BV130" s="518"/>
      <c r="BW130" s="518"/>
      <c r="BX130" s="518"/>
      <c r="BY130" s="518"/>
      <c r="BZ130" s="518"/>
      <c r="CA130" s="518"/>
      <c r="CB130" s="518"/>
      <c r="CC130" s="519"/>
    </row>
    <row r="131" spans="1:81" ht="40.200000000000003" customHeight="1" thickTop="1" x14ac:dyDescent="0.3"/>
  </sheetData>
  <mergeCells count="994">
    <mergeCell ref="D7:D9"/>
    <mergeCell ref="E7:E9"/>
    <mergeCell ref="F7:F9"/>
    <mergeCell ref="G7:G9"/>
    <mergeCell ref="H7:H9"/>
    <mergeCell ref="I7:I9"/>
    <mergeCell ref="S7:S9"/>
    <mergeCell ref="T7:T9"/>
    <mergeCell ref="U7:U9"/>
    <mergeCell ref="C2:H2"/>
    <mergeCell ref="L2:Q2"/>
    <mergeCell ref="R2:S2"/>
    <mergeCell ref="T2:V2"/>
    <mergeCell ref="C3:H3"/>
    <mergeCell ref="L3:Q3"/>
    <mergeCell ref="R3:S3"/>
    <mergeCell ref="T3:V3"/>
    <mergeCell ref="C4:H5"/>
    <mergeCell ref="L4:Q4"/>
    <mergeCell ref="R4:S5"/>
    <mergeCell ref="T4:V4"/>
    <mergeCell ref="L5:Q5"/>
    <mergeCell ref="T5:V5"/>
    <mergeCell ref="R95:R98"/>
    <mergeCell ref="R99:R102"/>
    <mergeCell ref="R103:R106"/>
    <mergeCell ref="R107:R110"/>
    <mergeCell ref="R111:R114"/>
    <mergeCell ref="R115:R118"/>
    <mergeCell ref="R119:R122"/>
    <mergeCell ref="R123:R126"/>
    <mergeCell ref="R127:R130"/>
    <mergeCell ref="R59:R62"/>
    <mergeCell ref="R63:R66"/>
    <mergeCell ref="R67:R70"/>
    <mergeCell ref="R71:R74"/>
    <mergeCell ref="R75:R78"/>
    <mergeCell ref="R79:R82"/>
    <mergeCell ref="R83:R86"/>
    <mergeCell ref="R87:R90"/>
    <mergeCell ref="R91:R94"/>
    <mergeCell ref="R15:R18"/>
    <mergeCell ref="R19:R22"/>
    <mergeCell ref="R23:R26"/>
    <mergeCell ref="R27:R30"/>
    <mergeCell ref="R31:R34"/>
    <mergeCell ref="R35:R38"/>
    <mergeCell ref="R39:R42"/>
    <mergeCell ref="R43:R46"/>
    <mergeCell ref="R47:R50"/>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07:D110"/>
    <mergeCell ref="E107:E110"/>
    <mergeCell ref="F107:F110"/>
    <mergeCell ref="G107:G110"/>
    <mergeCell ref="H107:H110"/>
    <mergeCell ref="I107:I110"/>
    <mergeCell ref="D111:D114"/>
    <mergeCell ref="E111:E114"/>
    <mergeCell ref="F111:F114"/>
    <mergeCell ref="G111:G114"/>
    <mergeCell ref="H111:H114"/>
    <mergeCell ref="I111:I114"/>
    <mergeCell ref="D99:D102"/>
    <mergeCell ref="E99:E102"/>
    <mergeCell ref="F99:F102"/>
    <mergeCell ref="G99:G102"/>
    <mergeCell ref="H99:H102"/>
    <mergeCell ref="I99:I102"/>
    <mergeCell ref="D103:D106"/>
    <mergeCell ref="E103:E106"/>
    <mergeCell ref="F103:F106"/>
    <mergeCell ref="G103:G106"/>
    <mergeCell ref="H103:H106"/>
    <mergeCell ref="I103:I106"/>
    <mergeCell ref="D91:D94"/>
    <mergeCell ref="E91:E94"/>
    <mergeCell ref="F91:F94"/>
    <mergeCell ref="G91:G94"/>
    <mergeCell ref="H91:H94"/>
    <mergeCell ref="I91:I94"/>
    <mergeCell ref="D95:D98"/>
    <mergeCell ref="E95:E98"/>
    <mergeCell ref="F95:F98"/>
    <mergeCell ref="G95:G98"/>
    <mergeCell ref="H95:H98"/>
    <mergeCell ref="I95:I98"/>
    <mergeCell ref="D83:D86"/>
    <mergeCell ref="E83:E86"/>
    <mergeCell ref="F83:F86"/>
    <mergeCell ref="G83:G86"/>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R11:R14"/>
    <mergeCell ref="V7:V9"/>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R51:R54"/>
    <mergeCell ref="R55:R58"/>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J115:J118"/>
    <mergeCell ref="K115:K118"/>
    <mergeCell ref="L115:L118"/>
    <mergeCell ref="M115:M118"/>
    <mergeCell ref="N115:N118"/>
    <mergeCell ref="O115:O118"/>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BL119:BL122"/>
    <mergeCell ref="BM119:BM122"/>
    <mergeCell ref="P119:P122"/>
    <mergeCell ref="Q119:Q122"/>
    <mergeCell ref="AB119:AB122"/>
    <mergeCell ref="AC119:AC122"/>
    <mergeCell ref="AK119:AK122"/>
    <mergeCell ref="AL119:AL122"/>
    <mergeCell ref="BU115:CC115"/>
    <mergeCell ref="BU116:CC116"/>
    <mergeCell ref="BU117:CC117"/>
    <mergeCell ref="BU118:CC118"/>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J127:J130"/>
    <mergeCell ref="K127:K130"/>
    <mergeCell ref="L127:L130"/>
    <mergeCell ref="M127:M130"/>
    <mergeCell ref="N127:N130"/>
    <mergeCell ref="O127:O130"/>
    <mergeCell ref="AT119:AT122"/>
    <mergeCell ref="AU119:AU122"/>
    <mergeCell ref="BC119:BC122"/>
    <mergeCell ref="J119:J122"/>
    <mergeCell ref="K119:K122"/>
    <mergeCell ref="L119:L122"/>
    <mergeCell ref="M119:M122"/>
    <mergeCell ref="N119:N122"/>
    <mergeCell ref="O119:O122"/>
    <mergeCell ref="J123:J126"/>
    <mergeCell ref="K123:K126"/>
    <mergeCell ref="L123:L126"/>
    <mergeCell ref="M123:M126"/>
    <mergeCell ref="N123:N126"/>
    <mergeCell ref="O123:O126"/>
    <mergeCell ref="BU127:CC127"/>
    <mergeCell ref="BU128:CC128"/>
    <mergeCell ref="BU129:CC129"/>
    <mergeCell ref="BU130:CC130"/>
    <mergeCell ref="J99:J102"/>
    <mergeCell ref="K99:K102"/>
    <mergeCell ref="L99:L102"/>
    <mergeCell ref="M99:M102"/>
    <mergeCell ref="N99:N102"/>
    <mergeCell ref="O99:O102"/>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19:CC119"/>
    <mergeCell ref="BU120:CC120"/>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10:CC110"/>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112:CC112"/>
    <mergeCell ref="BU113:CC113"/>
    <mergeCell ref="BU114:CC114"/>
    <mergeCell ref="AT111:AT114"/>
    <mergeCell ref="BU121:CC121"/>
    <mergeCell ref="BU122:CC122"/>
    <mergeCell ref="BD119:BD122"/>
    <mergeCell ref="C31:C46"/>
    <mergeCell ref="B31:B70"/>
    <mergeCell ref="C47:C54"/>
    <mergeCell ref="C55:C70"/>
    <mergeCell ref="BU123:CC123"/>
    <mergeCell ref="BU124:CC124"/>
    <mergeCell ref="C71:C82"/>
    <mergeCell ref="C83:C86"/>
    <mergeCell ref="C87:C94"/>
    <mergeCell ref="AU111:AU114"/>
    <mergeCell ref="BC111:BC114"/>
    <mergeCell ref="BD111:BD114"/>
    <mergeCell ref="BL111:BL114"/>
    <mergeCell ref="BM111:BM114"/>
    <mergeCell ref="P111:P114"/>
    <mergeCell ref="Q111:Q114"/>
    <mergeCell ref="AB111:AB114"/>
    <mergeCell ref="AC111:AC114"/>
    <mergeCell ref="AK111:AK114"/>
    <mergeCell ref="AL111:AL114"/>
    <mergeCell ref="BU109:CC109"/>
    <mergeCell ref="BU125:CC125"/>
    <mergeCell ref="BU126:CC126"/>
    <mergeCell ref="B11:B30"/>
    <mergeCell ref="C11:C18"/>
    <mergeCell ref="C19:C30"/>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BU111:CC111"/>
    <mergeCell ref="B95:B130"/>
    <mergeCell ref="C95:C106"/>
    <mergeCell ref="C107:C118"/>
    <mergeCell ref="C119:C126"/>
    <mergeCell ref="C127:C130"/>
    <mergeCell ref="B71:B94"/>
  </mergeCells>
  <conditionalFormatting sqref="L27 L71 L75 L79 L87 L91 L95 L119 L127 L15 L19 L103 L107 L111">
    <cfRule type="expression" dxfId="143" priority="16">
      <formula>$L15=$M15</formula>
    </cfRule>
  </conditionalFormatting>
  <conditionalFormatting sqref="L51">
    <cfRule type="expression" dxfId="142" priority="11">
      <formula>$L51=$M51</formula>
    </cfRule>
  </conditionalFormatting>
  <conditionalFormatting sqref="L35">
    <cfRule type="expression" dxfId="141" priority="14">
      <formula>$L35=$M35</formula>
    </cfRule>
  </conditionalFormatting>
  <conditionalFormatting sqref="L23">
    <cfRule type="expression" dxfId="140" priority="17">
      <formula>$L23=$M23</formula>
    </cfRule>
  </conditionalFormatting>
  <conditionalFormatting sqref="L31">
    <cfRule type="expression" dxfId="139" priority="15">
      <formula>$L31=$M31</formula>
    </cfRule>
  </conditionalFormatting>
  <conditionalFormatting sqref="L43">
    <cfRule type="expression" dxfId="138" priority="13">
      <formula>$L43=$M43</formula>
    </cfRule>
  </conditionalFormatting>
  <conditionalFormatting sqref="L47">
    <cfRule type="expression" dxfId="137" priority="12">
      <formula>$L47=$M47</formula>
    </cfRule>
  </conditionalFormatting>
  <conditionalFormatting sqref="L59">
    <cfRule type="expression" dxfId="136" priority="9">
      <formula>$L59=$M59</formula>
    </cfRule>
  </conditionalFormatting>
  <conditionalFormatting sqref="L55">
    <cfRule type="expression" dxfId="135" priority="10">
      <formula>$L55=$M55</formula>
    </cfRule>
  </conditionalFormatting>
  <conditionalFormatting sqref="L63">
    <cfRule type="expression" dxfId="134" priority="8">
      <formula>$L63=$M63</formula>
    </cfRule>
  </conditionalFormatting>
  <conditionalFormatting sqref="L67">
    <cfRule type="expression" dxfId="133" priority="7">
      <formula>$L67=$M67</formula>
    </cfRule>
  </conditionalFormatting>
  <conditionalFormatting sqref="L83">
    <cfRule type="expression" dxfId="132" priority="6">
      <formula>$L83=$M83</formula>
    </cfRule>
  </conditionalFormatting>
  <conditionalFormatting sqref="L115">
    <cfRule type="expression" dxfId="131" priority="5">
      <formula>$L115=$M115</formula>
    </cfRule>
  </conditionalFormatting>
  <conditionalFormatting sqref="L11">
    <cfRule type="expression" dxfId="130" priority="4">
      <formula>$L11=$M11</formula>
    </cfRule>
  </conditionalFormatting>
  <conditionalFormatting sqref="L39">
    <cfRule type="expression" dxfId="129" priority="3">
      <formula>$L39=$M39</formula>
    </cfRule>
  </conditionalFormatting>
  <conditionalFormatting sqref="L99">
    <cfRule type="expression" dxfId="128" priority="2">
      <formula>$L99=$M99</formula>
    </cfRule>
  </conditionalFormatting>
  <conditionalFormatting sqref="L123">
    <cfRule type="expression" dxfId="127" priority="1">
      <formula>$L123=$M123</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T11:T130</xm:sqref>
        </x14:dataValidation>
        <x14:dataValidation type="list" allowBlank="1" showInputMessage="1" showErrorMessage="1">
          <x14:formula1>
            <xm:f>l!$C$3:$C$6</xm:f>
          </x14:formula1>
          <xm:sqref>U11:U130</xm:sqref>
        </x14:dataValidation>
        <x14:dataValidation type="list" allowBlank="1" showInputMessage="1" showErrorMessage="1">
          <x14:formula1>
            <xm:f>l!$E$3:$E$4</xm:f>
          </x14:formula1>
          <xm:sqref>V11:V130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55"/>
  <sheetViews>
    <sheetView view="pageBreakPreview" zoomScale="60" zoomScaleNormal="60" workbookViewId="0">
      <pane ySplit="10" topLeftCell="A16"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44" t="s">
        <v>3871</v>
      </c>
      <c r="M2" s="745"/>
      <c r="N2" s="745"/>
      <c r="O2" s="745"/>
      <c r="P2" s="745"/>
      <c r="Q2" s="746"/>
      <c r="R2" s="435" t="s">
        <v>0</v>
      </c>
      <c r="S2" s="436"/>
      <c r="T2" s="443" t="s">
        <v>1</v>
      </c>
      <c r="U2" s="444"/>
      <c r="V2" s="445"/>
      <c r="W2" s="750" t="str">
        <f>+$L2</f>
        <v>SECRETARÍA DE HÁBITAT</v>
      </c>
      <c r="X2" s="751"/>
      <c r="Y2" s="751"/>
      <c r="Z2" s="751"/>
      <c r="AA2" s="752"/>
      <c r="AB2" s="435" t="s">
        <v>0</v>
      </c>
      <c r="AC2" s="431"/>
      <c r="AD2" s="431"/>
      <c r="AE2" s="431"/>
      <c r="AF2" s="431"/>
      <c r="AG2" s="431"/>
      <c r="AH2" s="431"/>
      <c r="AI2" s="431"/>
      <c r="AJ2" s="436"/>
      <c r="AK2" s="597" t="s">
        <v>1</v>
      </c>
      <c r="AL2" s="597"/>
      <c r="AM2" s="597"/>
      <c r="AN2" s="750" t="str">
        <f>+$L2</f>
        <v>SECRETARÍA DE HÁBITAT</v>
      </c>
      <c r="AO2" s="751"/>
      <c r="AP2" s="751"/>
      <c r="AQ2" s="751"/>
      <c r="AR2" s="751"/>
      <c r="AS2" s="752"/>
      <c r="AT2" s="435" t="s">
        <v>0</v>
      </c>
      <c r="AU2" s="431"/>
      <c r="AV2" s="431"/>
      <c r="AW2" s="431"/>
      <c r="AX2" s="431"/>
      <c r="AY2" s="431"/>
      <c r="AZ2" s="431"/>
      <c r="BA2" s="431"/>
      <c r="BB2" s="436"/>
      <c r="BC2" s="597" t="s">
        <v>1</v>
      </c>
      <c r="BD2" s="597"/>
      <c r="BE2" s="597"/>
      <c r="BF2" s="757" t="str">
        <f>+$L2</f>
        <v>SECRETARÍA DE HÁBITAT</v>
      </c>
      <c r="BG2" s="757"/>
      <c r="BH2" s="757"/>
      <c r="BI2" s="757"/>
      <c r="BJ2" s="757"/>
      <c r="BK2" s="757"/>
      <c r="BL2" s="435" t="s">
        <v>0</v>
      </c>
      <c r="BM2" s="431"/>
      <c r="BN2" s="431"/>
      <c r="BO2" s="431"/>
      <c r="BP2" s="431"/>
      <c r="BQ2" s="431"/>
      <c r="BR2" s="431"/>
      <c r="BS2" s="431"/>
      <c r="BT2" s="436"/>
      <c r="BU2" s="597" t="s">
        <v>1</v>
      </c>
      <c r="BV2" s="597"/>
      <c r="BW2" s="597"/>
      <c r="BX2" s="750" t="str">
        <f>+$L2</f>
        <v>SECRETARÍA DE HÁBITAT</v>
      </c>
      <c r="BY2" s="751"/>
      <c r="BZ2" s="751"/>
      <c r="CA2" s="751"/>
      <c r="CB2" s="751"/>
      <c r="CC2" s="752"/>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47" t="s">
        <v>1095</v>
      </c>
      <c r="M4" s="748"/>
      <c r="N4" s="748"/>
      <c r="O4" s="748"/>
      <c r="P4" s="748"/>
      <c r="Q4" s="749"/>
      <c r="R4" s="439" t="s">
        <v>3831</v>
      </c>
      <c r="S4" s="440"/>
      <c r="T4" s="443" t="s">
        <v>1680</v>
      </c>
      <c r="U4" s="444"/>
      <c r="V4" s="445"/>
      <c r="W4" s="754" t="str">
        <f>+$L4</f>
        <v xml:space="preserve">4. Hábitat </v>
      </c>
      <c r="X4" s="755"/>
      <c r="Y4" s="755"/>
      <c r="Z4" s="755"/>
      <c r="AA4" s="756"/>
      <c r="AB4" s="439" t="s">
        <v>3831</v>
      </c>
      <c r="AC4" s="433"/>
      <c r="AD4" s="433"/>
      <c r="AE4" s="433"/>
      <c r="AF4" s="433"/>
      <c r="AG4" s="433"/>
      <c r="AH4" s="433"/>
      <c r="AI4" s="433"/>
      <c r="AJ4" s="440"/>
      <c r="AK4" s="597" t="s">
        <v>1672</v>
      </c>
      <c r="AL4" s="597"/>
      <c r="AM4" s="597"/>
      <c r="AN4" s="747" t="str">
        <f>+$L4</f>
        <v xml:space="preserve">4. Hábitat </v>
      </c>
      <c r="AO4" s="748"/>
      <c r="AP4" s="748"/>
      <c r="AQ4" s="748"/>
      <c r="AR4" s="748"/>
      <c r="AS4" s="749"/>
      <c r="AT4" s="439" t="s">
        <v>3831</v>
      </c>
      <c r="AU4" s="433"/>
      <c r="AV4" s="433"/>
      <c r="AW4" s="433"/>
      <c r="AX4" s="433"/>
      <c r="AY4" s="433"/>
      <c r="AZ4" s="433"/>
      <c r="BA4" s="433"/>
      <c r="BB4" s="440"/>
      <c r="BC4" s="597" t="s">
        <v>1672</v>
      </c>
      <c r="BD4" s="597"/>
      <c r="BE4" s="597"/>
      <c r="BF4" s="753" t="str">
        <f>+$L4</f>
        <v xml:space="preserve">4. Hábitat </v>
      </c>
      <c r="BG4" s="753"/>
      <c r="BH4" s="753"/>
      <c r="BI4" s="753"/>
      <c r="BJ4" s="753"/>
      <c r="BK4" s="753"/>
      <c r="BL4" s="439" t="s">
        <v>3831</v>
      </c>
      <c r="BM4" s="433"/>
      <c r="BN4" s="433"/>
      <c r="BO4" s="433"/>
      <c r="BP4" s="433"/>
      <c r="BQ4" s="433"/>
      <c r="BR4" s="433"/>
      <c r="BS4" s="433"/>
      <c r="BT4" s="440"/>
      <c r="BU4" s="597" t="s">
        <v>1672</v>
      </c>
      <c r="BV4" s="597"/>
      <c r="BW4" s="597"/>
      <c r="BX4" s="753" t="str">
        <f>+$L4</f>
        <v xml:space="preserve">4. Hábitat </v>
      </c>
      <c r="BY4" s="753"/>
      <c r="BZ4" s="753"/>
      <c r="CA4" s="753"/>
      <c r="CB4" s="753"/>
      <c r="CC4" s="753"/>
    </row>
    <row r="5" spans="1:81" s="62" customFormat="1" ht="16.2" customHeight="1" x14ac:dyDescent="0.3">
      <c r="A5" s="38"/>
      <c r="B5" s="596"/>
      <c r="C5" s="434"/>
      <c r="D5" s="434"/>
      <c r="E5" s="434"/>
      <c r="F5" s="434"/>
      <c r="G5" s="434"/>
      <c r="H5" s="434"/>
      <c r="I5" s="257"/>
      <c r="J5" s="279" t="s">
        <v>1675</v>
      </c>
      <c r="K5" s="279"/>
      <c r="L5" s="409" t="s">
        <v>1198</v>
      </c>
      <c r="M5" s="410"/>
      <c r="N5" s="410"/>
      <c r="O5" s="410"/>
      <c r="P5" s="410"/>
      <c r="Q5" s="411"/>
      <c r="R5" s="441"/>
      <c r="S5" s="442"/>
      <c r="T5" s="443" t="s">
        <v>1681</v>
      </c>
      <c r="U5" s="444"/>
      <c r="V5" s="445"/>
      <c r="W5" s="427" t="str">
        <f>+$L5</f>
        <v>4.7 Más Oportunidades para la Vivienda Digna.</v>
      </c>
      <c r="X5" s="428"/>
      <c r="Y5" s="428"/>
      <c r="Z5" s="428"/>
      <c r="AA5" s="429"/>
      <c r="AB5" s="441"/>
      <c r="AC5" s="434"/>
      <c r="AD5" s="434"/>
      <c r="AE5" s="434"/>
      <c r="AF5" s="434"/>
      <c r="AG5" s="434"/>
      <c r="AH5" s="434"/>
      <c r="AI5" s="434"/>
      <c r="AJ5" s="442"/>
      <c r="AK5" s="597" t="s">
        <v>1675</v>
      </c>
      <c r="AL5" s="597"/>
      <c r="AM5" s="597"/>
      <c r="AN5" s="409" t="str">
        <f>+$L5</f>
        <v>4.7 Más Oportunidades para la Vivienda Digna.</v>
      </c>
      <c r="AO5" s="410"/>
      <c r="AP5" s="410"/>
      <c r="AQ5" s="410"/>
      <c r="AR5" s="410"/>
      <c r="AS5" s="411"/>
      <c r="AT5" s="441"/>
      <c r="AU5" s="434"/>
      <c r="AV5" s="434"/>
      <c r="AW5" s="434"/>
      <c r="AX5" s="434"/>
      <c r="AY5" s="434"/>
      <c r="AZ5" s="434"/>
      <c r="BA5" s="434"/>
      <c r="BB5" s="442"/>
      <c r="BC5" s="597" t="s">
        <v>1675</v>
      </c>
      <c r="BD5" s="597"/>
      <c r="BE5" s="597"/>
      <c r="BF5" s="603" t="str">
        <f>+$L5</f>
        <v>4.7 Más Oportunidades para la Vivienda Digna.</v>
      </c>
      <c r="BG5" s="603"/>
      <c r="BH5" s="603"/>
      <c r="BI5" s="603"/>
      <c r="BJ5" s="603"/>
      <c r="BK5" s="603"/>
      <c r="BL5" s="441"/>
      <c r="BM5" s="434"/>
      <c r="BN5" s="434"/>
      <c r="BO5" s="434"/>
      <c r="BP5" s="434"/>
      <c r="BQ5" s="434"/>
      <c r="BR5" s="434"/>
      <c r="BS5" s="434"/>
      <c r="BT5" s="442"/>
      <c r="BU5" s="597" t="s">
        <v>1675</v>
      </c>
      <c r="BV5" s="597"/>
      <c r="BW5" s="597"/>
      <c r="BX5" s="603" t="str">
        <f>+$L5</f>
        <v>4.7 Más Oportunidades para la Vivienda Digna.</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1199</v>
      </c>
      <c r="C11" s="700" t="s">
        <v>1203</v>
      </c>
      <c r="D11" s="608"/>
      <c r="E11" s="611"/>
      <c r="F11" s="611"/>
      <c r="G11" s="611"/>
      <c r="H11" s="611"/>
      <c r="I11" s="611"/>
      <c r="J11" s="485">
        <v>750</v>
      </c>
      <c r="K11" s="488" t="str">
        <f>+Metas!K865</f>
        <v>Viviendas construidas en zonas urbanas y/o rurales del Departamento con apoyo del Departamento.</v>
      </c>
      <c r="L11" s="473"/>
      <c r="M11" s="476">
        <f>SUM(N11:Q11)</f>
        <v>0</v>
      </c>
      <c r="N11" s="479"/>
      <c r="O11" s="482"/>
      <c r="P11" s="520"/>
      <c r="Q11" s="523"/>
      <c r="R11" s="403">
        <f>+$J11</f>
        <v>750</v>
      </c>
      <c r="S11" s="253"/>
      <c r="T11" s="260"/>
      <c r="U11" s="260"/>
      <c r="V11" s="260"/>
      <c r="W11" s="42"/>
      <c r="X11" s="34"/>
      <c r="Y11" s="34"/>
      <c r="Z11" s="34"/>
      <c r="AA11" s="34"/>
      <c r="AB11" s="403">
        <f>+$J11</f>
        <v>750</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750</v>
      </c>
      <c r="AL11" s="494">
        <f>+N11</f>
        <v>0</v>
      </c>
      <c r="AM11" s="48">
        <f>SUM(AN11:AS11)</f>
        <v>0</v>
      </c>
      <c r="AN11" s="39"/>
      <c r="AO11" s="39"/>
      <c r="AP11" s="39"/>
      <c r="AQ11" s="39"/>
      <c r="AR11" s="39"/>
      <c r="AS11" s="39"/>
      <c r="AT11" s="403">
        <f>+$J11</f>
        <v>750</v>
      </c>
      <c r="AU11" s="500">
        <f>+O11</f>
        <v>0</v>
      </c>
      <c r="AV11" s="48">
        <f>SUM(AW11:BB11)</f>
        <v>0</v>
      </c>
      <c r="AW11" s="39"/>
      <c r="AX11" s="39"/>
      <c r="AY11" s="39"/>
      <c r="AZ11" s="39"/>
      <c r="BA11" s="39"/>
      <c r="BB11" s="39"/>
      <c r="BC11" s="403">
        <f>+$J11</f>
        <v>750</v>
      </c>
      <c r="BD11" s="497">
        <f>+P11</f>
        <v>0</v>
      </c>
      <c r="BE11" s="48">
        <f>SUM(BF11:BK11)</f>
        <v>0</v>
      </c>
      <c r="BF11" s="39"/>
      <c r="BG11" s="39"/>
      <c r="BH11" s="39"/>
      <c r="BI11" s="39"/>
      <c r="BJ11" s="39"/>
      <c r="BK11" s="39"/>
      <c r="BL11" s="403">
        <f>+$J11</f>
        <v>750</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54" si="2">SUM(AN12:AS12)</f>
        <v>0</v>
      </c>
      <c r="AN12" s="40"/>
      <c r="AO12" s="40"/>
      <c r="AP12" s="40"/>
      <c r="AQ12" s="40"/>
      <c r="AR12" s="40"/>
      <c r="AS12" s="40"/>
      <c r="AT12" s="404"/>
      <c r="AU12" s="501"/>
      <c r="AV12" s="49">
        <f t="shared" ref="AV12:AV54" si="3">SUM(AW12:BB12)</f>
        <v>0</v>
      </c>
      <c r="AW12" s="40"/>
      <c r="AX12" s="40"/>
      <c r="AY12" s="40"/>
      <c r="AZ12" s="40"/>
      <c r="BA12" s="40"/>
      <c r="BB12" s="40"/>
      <c r="BC12" s="404"/>
      <c r="BD12" s="498"/>
      <c r="BE12" s="49">
        <f t="shared" ref="BE12:BE54" si="4">SUM(BF12:BK12)</f>
        <v>0</v>
      </c>
      <c r="BF12" s="40"/>
      <c r="BG12" s="40"/>
      <c r="BH12" s="40"/>
      <c r="BI12" s="40"/>
      <c r="BJ12" s="40"/>
      <c r="BK12" s="40"/>
      <c r="BL12" s="404"/>
      <c r="BM12" s="492"/>
      <c r="BN12" s="49">
        <f t="shared" ref="BN12:BN54"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751</v>
      </c>
      <c r="K15" s="488" t="str">
        <f>+Metas!K866</f>
        <v>Obras de urbanismo construidas o mejoradas para proyectos de vivienda en zonas urbana y rural con apoyo del Departamento</v>
      </c>
      <c r="L15" s="473"/>
      <c r="M15" s="476">
        <f>SUM(N15:Q15)</f>
        <v>0</v>
      </c>
      <c r="N15" s="479"/>
      <c r="O15" s="482"/>
      <c r="P15" s="520"/>
      <c r="Q15" s="523"/>
      <c r="R15" s="403">
        <f>+$J15</f>
        <v>751</v>
      </c>
      <c r="S15" s="253"/>
      <c r="T15" s="260"/>
      <c r="U15" s="260"/>
      <c r="V15" s="260"/>
      <c r="W15" s="42"/>
      <c r="X15" s="34"/>
      <c r="Y15" s="34"/>
      <c r="Z15" s="34"/>
      <c r="AA15" s="34"/>
      <c r="AB15" s="403">
        <f>+$J15</f>
        <v>751</v>
      </c>
      <c r="AC15" s="526">
        <f>+L15</f>
        <v>0</v>
      </c>
      <c r="AD15" s="54">
        <f>+AM15+AV15+BE15+BN15</f>
        <v>0</v>
      </c>
      <c r="AE15" s="54">
        <f t="shared" si="0"/>
        <v>0</v>
      </c>
      <c r="AF15" s="54">
        <f t="shared" si="0"/>
        <v>0</v>
      </c>
      <c r="AG15" s="54">
        <f t="shared" si="0"/>
        <v>0</v>
      </c>
      <c r="AH15" s="54">
        <f t="shared" si="0"/>
        <v>0</v>
      </c>
      <c r="AI15" s="54">
        <f t="shared" si="0"/>
        <v>0</v>
      </c>
      <c r="AJ15" s="54">
        <f t="shared" si="0"/>
        <v>0</v>
      </c>
      <c r="AK15" s="403">
        <f>+$J15</f>
        <v>751</v>
      </c>
      <c r="AL15" s="494">
        <f>+N15</f>
        <v>0</v>
      </c>
      <c r="AM15" s="48">
        <f t="shared" si="2"/>
        <v>0</v>
      </c>
      <c r="AN15" s="39"/>
      <c r="AO15" s="39"/>
      <c r="AP15" s="39"/>
      <c r="AQ15" s="39"/>
      <c r="AR15" s="39"/>
      <c r="AS15" s="39"/>
      <c r="AT15" s="403">
        <f>+$J15</f>
        <v>751</v>
      </c>
      <c r="AU15" s="500">
        <f>+O15</f>
        <v>0</v>
      </c>
      <c r="AV15" s="48">
        <f t="shared" si="3"/>
        <v>0</v>
      </c>
      <c r="AW15" s="39"/>
      <c r="AX15" s="39"/>
      <c r="AY15" s="39"/>
      <c r="AZ15" s="39"/>
      <c r="BA15" s="39"/>
      <c r="BB15" s="39"/>
      <c r="BC15" s="403">
        <f>+$J15</f>
        <v>751</v>
      </c>
      <c r="BD15" s="497">
        <f>+P15</f>
        <v>0</v>
      </c>
      <c r="BE15" s="48">
        <f t="shared" si="4"/>
        <v>0</v>
      </c>
      <c r="BF15" s="39"/>
      <c r="BG15" s="39"/>
      <c r="BH15" s="39"/>
      <c r="BI15" s="39"/>
      <c r="BJ15" s="39"/>
      <c r="BK15" s="39"/>
      <c r="BL15" s="403">
        <f>+$J15</f>
        <v>751</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752</v>
      </c>
      <c r="K19" s="488" t="str">
        <f>+Metas!K867</f>
        <v>Predios adquiridos para el desarrollo de proyectos de vivienda</v>
      </c>
      <c r="L19" s="473"/>
      <c r="M19" s="476">
        <f>SUM(N19:Q19)</f>
        <v>0</v>
      </c>
      <c r="N19" s="479"/>
      <c r="O19" s="482"/>
      <c r="P19" s="520"/>
      <c r="Q19" s="523"/>
      <c r="R19" s="403">
        <f>+$J19</f>
        <v>752</v>
      </c>
      <c r="S19" s="253"/>
      <c r="T19" s="260"/>
      <c r="U19" s="260"/>
      <c r="V19" s="260"/>
      <c r="W19" s="42"/>
      <c r="X19" s="34"/>
      <c r="Y19" s="34"/>
      <c r="Z19" s="34"/>
      <c r="AA19" s="34"/>
      <c r="AB19" s="403">
        <f>+$J19</f>
        <v>752</v>
      </c>
      <c r="AC19" s="526">
        <f>+L19</f>
        <v>0</v>
      </c>
      <c r="AD19" s="54">
        <f t="shared" si="6"/>
        <v>0</v>
      </c>
      <c r="AE19" s="54">
        <f t="shared" si="0"/>
        <v>0</v>
      </c>
      <c r="AF19" s="54">
        <f t="shared" si="0"/>
        <v>0</v>
      </c>
      <c r="AG19" s="54">
        <f t="shared" si="0"/>
        <v>0</v>
      </c>
      <c r="AH19" s="54">
        <f t="shared" si="0"/>
        <v>0</v>
      </c>
      <c r="AI19" s="54">
        <f t="shared" si="0"/>
        <v>0</v>
      </c>
      <c r="AJ19" s="54">
        <f t="shared" si="0"/>
        <v>0</v>
      </c>
      <c r="AK19" s="403">
        <f>+$J19</f>
        <v>752</v>
      </c>
      <c r="AL19" s="494">
        <f>+N19</f>
        <v>0</v>
      </c>
      <c r="AM19" s="48">
        <f t="shared" si="2"/>
        <v>0</v>
      </c>
      <c r="AN19" s="39"/>
      <c r="AO19" s="39"/>
      <c r="AP19" s="39"/>
      <c r="AQ19" s="39"/>
      <c r="AR19" s="39"/>
      <c r="AS19" s="39"/>
      <c r="AT19" s="403">
        <f>+$J19</f>
        <v>752</v>
      </c>
      <c r="AU19" s="500">
        <f>+O19</f>
        <v>0</v>
      </c>
      <c r="AV19" s="48">
        <f t="shared" si="3"/>
        <v>0</v>
      </c>
      <c r="AW19" s="39"/>
      <c r="AX19" s="39"/>
      <c r="AY19" s="39"/>
      <c r="AZ19" s="39"/>
      <c r="BA19" s="39"/>
      <c r="BB19" s="39"/>
      <c r="BC19" s="403">
        <f>+$J19</f>
        <v>752</v>
      </c>
      <c r="BD19" s="58">
        <f>+P19</f>
        <v>0</v>
      </c>
      <c r="BE19" s="48">
        <f t="shared" si="4"/>
        <v>0</v>
      </c>
      <c r="BF19" s="39"/>
      <c r="BG19" s="39"/>
      <c r="BH19" s="39"/>
      <c r="BI19" s="39"/>
      <c r="BJ19" s="39"/>
      <c r="BK19" s="39"/>
      <c r="BL19" s="403">
        <f>+$J19</f>
        <v>752</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2"/>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458" t="s">
        <v>1208</v>
      </c>
      <c r="D23" s="608"/>
      <c r="E23" s="611"/>
      <c r="F23" s="611"/>
      <c r="G23" s="611"/>
      <c r="H23" s="611"/>
      <c r="I23" s="611"/>
      <c r="J23" s="485">
        <v>753</v>
      </c>
      <c r="K23" s="488" t="str">
        <f>+Metas!K868</f>
        <v>Municipios con implementación de Políticas públicas acordes con el ordenamiento del territorio</v>
      </c>
      <c r="L23" s="473"/>
      <c r="M23" s="476">
        <f>SUM(N23:Q23)</f>
        <v>0</v>
      </c>
      <c r="N23" s="479"/>
      <c r="O23" s="482"/>
      <c r="P23" s="520"/>
      <c r="Q23" s="523"/>
      <c r="R23" s="403">
        <f>+$J23</f>
        <v>753</v>
      </c>
      <c r="S23" s="253"/>
      <c r="T23" s="260"/>
      <c r="U23" s="260"/>
      <c r="V23" s="260"/>
      <c r="W23" s="42"/>
      <c r="X23" s="34"/>
      <c r="Y23" s="34"/>
      <c r="Z23" s="34"/>
      <c r="AA23" s="34"/>
      <c r="AB23" s="403">
        <f t="shared" ref="AB23" si="7">+$J23</f>
        <v>753</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753</v>
      </c>
      <c r="AL23" s="494">
        <f>+N23</f>
        <v>0</v>
      </c>
      <c r="AM23" s="48">
        <f t="shared" si="2"/>
        <v>0</v>
      </c>
      <c r="AN23" s="39"/>
      <c r="AO23" s="39"/>
      <c r="AP23" s="39"/>
      <c r="AQ23" s="39"/>
      <c r="AR23" s="39"/>
      <c r="AS23" s="39"/>
      <c r="AT23" s="403">
        <f t="shared" ref="AT23" si="9">+$J23</f>
        <v>753</v>
      </c>
      <c r="AU23" s="500">
        <f>+O23</f>
        <v>0</v>
      </c>
      <c r="AV23" s="48">
        <f t="shared" si="3"/>
        <v>0</v>
      </c>
      <c r="AW23" s="39"/>
      <c r="AX23" s="39"/>
      <c r="AY23" s="39"/>
      <c r="AZ23" s="39"/>
      <c r="BA23" s="39"/>
      <c r="BB23" s="39"/>
      <c r="BC23" s="403">
        <f t="shared" ref="BC23" si="10">+$J23</f>
        <v>753</v>
      </c>
      <c r="BD23" s="58">
        <f>+P23</f>
        <v>0</v>
      </c>
      <c r="BE23" s="48">
        <f t="shared" si="4"/>
        <v>0</v>
      </c>
      <c r="BF23" s="39"/>
      <c r="BG23" s="39"/>
      <c r="BH23" s="39"/>
      <c r="BI23" s="39"/>
      <c r="BJ23" s="39"/>
      <c r="BK23" s="39"/>
      <c r="BL23" s="403">
        <f t="shared" ref="BL23" si="11">+$J23</f>
        <v>753</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9"/>
      <c r="C26" s="460"/>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7" t="s">
        <v>1210</v>
      </c>
      <c r="C27" s="458" t="s">
        <v>1213</v>
      </c>
      <c r="D27" s="608"/>
      <c r="E27" s="611"/>
      <c r="F27" s="611"/>
      <c r="G27" s="611"/>
      <c r="H27" s="611"/>
      <c r="I27" s="611"/>
      <c r="J27" s="485">
        <v>754</v>
      </c>
      <c r="K27" s="488" t="str">
        <f>+Metas!K870</f>
        <v>Mejoramientos de vivienda en la zona urbana y/o rural realizados</v>
      </c>
      <c r="L27" s="473"/>
      <c r="M27" s="476">
        <f>SUM(N27:Q27)</f>
        <v>0</v>
      </c>
      <c r="N27" s="479"/>
      <c r="O27" s="482"/>
      <c r="P27" s="520"/>
      <c r="Q27" s="523"/>
      <c r="R27" s="403">
        <f>+$J27</f>
        <v>754</v>
      </c>
      <c r="S27" s="253"/>
      <c r="T27" s="260"/>
      <c r="U27" s="260"/>
      <c r="V27" s="260"/>
      <c r="W27" s="42"/>
      <c r="X27" s="34"/>
      <c r="Y27" s="34"/>
      <c r="Z27" s="34"/>
      <c r="AA27" s="34"/>
      <c r="AB27" s="403">
        <f t="shared" ref="AB27" si="12">+$J27</f>
        <v>754</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754</v>
      </c>
      <c r="AL27" s="455">
        <f>+N27</f>
        <v>0</v>
      </c>
      <c r="AM27" s="48">
        <f t="shared" si="2"/>
        <v>0</v>
      </c>
      <c r="AN27" s="51"/>
      <c r="AO27" s="51"/>
      <c r="AP27" s="51"/>
      <c r="AQ27" s="51"/>
      <c r="AR27" s="51"/>
      <c r="AS27" s="51"/>
      <c r="AT27" s="403">
        <f t="shared" ref="AT27" si="15">+$J27</f>
        <v>754</v>
      </c>
      <c r="AU27" s="446">
        <f>+O27</f>
        <v>0</v>
      </c>
      <c r="AV27" s="48">
        <f t="shared" si="3"/>
        <v>0</v>
      </c>
      <c r="AW27" s="51"/>
      <c r="AX27" s="51"/>
      <c r="AY27" s="51"/>
      <c r="AZ27" s="51"/>
      <c r="BA27" s="51"/>
      <c r="BB27" s="51"/>
      <c r="BC27" s="403">
        <f t="shared" ref="BC27" si="16">+$J27</f>
        <v>754</v>
      </c>
      <c r="BD27" s="449">
        <f>+P27</f>
        <v>0</v>
      </c>
      <c r="BE27" s="48">
        <f t="shared" si="4"/>
        <v>0</v>
      </c>
      <c r="BF27" s="51"/>
      <c r="BG27" s="51"/>
      <c r="BH27" s="51"/>
      <c r="BI27" s="51"/>
      <c r="BJ27" s="51"/>
      <c r="BK27" s="51"/>
      <c r="BL27" s="403">
        <f t="shared" ref="BL27" si="17">+$J27</f>
        <v>754</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755</v>
      </c>
      <c r="K31" s="488" t="str">
        <f>+Metas!K871</f>
        <v xml:space="preserve">Unidades Sanitarias construidas </v>
      </c>
      <c r="L31" s="473"/>
      <c r="M31" s="476">
        <f>SUM(N31:Q31)/4</f>
        <v>0</v>
      </c>
      <c r="N31" s="479"/>
      <c r="O31" s="482"/>
      <c r="P31" s="520"/>
      <c r="Q31" s="523"/>
      <c r="R31" s="403">
        <f>+$J31</f>
        <v>755</v>
      </c>
      <c r="S31" s="253"/>
      <c r="T31" s="260"/>
      <c r="U31" s="260"/>
      <c r="V31" s="260"/>
      <c r="W31" s="42"/>
      <c r="X31" s="34"/>
      <c r="Y31" s="34"/>
      <c r="Z31" s="34"/>
      <c r="AA31" s="34"/>
      <c r="AB31" s="403">
        <f t="shared" ref="AB31" si="18">+$J31</f>
        <v>755</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755</v>
      </c>
      <c r="AL31" s="455">
        <f>+N31</f>
        <v>0</v>
      </c>
      <c r="AM31" s="48">
        <f t="shared" si="2"/>
        <v>0</v>
      </c>
      <c r="AN31" s="51"/>
      <c r="AO31" s="51"/>
      <c r="AP31" s="51"/>
      <c r="AQ31" s="51"/>
      <c r="AR31" s="51"/>
      <c r="AS31" s="51"/>
      <c r="AT31" s="403">
        <f t="shared" ref="AT31" si="21">+$J31</f>
        <v>755</v>
      </c>
      <c r="AU31" s="446">
        <f>+O31</f>
        <v>0</v>
      </c>
      <c r="AV31" s="48">
        <f t="shared" si="3"/>
        <v>0</v>
      </c>
      <c r="AW31" s="51"/>
      <c r="AX31" s="51"/>
      <c r="AY31" s="51"/>
      <c r="AZ31" s="51"/>
      <c r="BA31" s="51"/>
      <c r="BB31" s="51"/>
      <c r="BC31" s="403">
        <f t="shared" ref="BC31" si="22">+$J31</f>
        <v>755</v>
      </c>
      <c r="BD31" s="449">
        <f>+P31</f>
        <v>0</v>
      </c>
      <c r="BE31" s="48">
        <f t="shared" si="4"/>
        <v>0</v>
      </c>
      <c r="BF31" s="51"/>
      <c r="BG31" s="51"/>
      <c r="BH31" s="51"/>
      <c r="BI31" s="51"/>
      <c r="BJ31" s="51"/>
      <c r="BK31" s="51"/>
      <c r="BL31" s="403">
        <f t="shared" ref="BL31" si="23">+$J31</f>
        <v>755</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54"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756</v>
      </c>
      <c r="K35" s="488" t="str">
        <f>+Metas!K872</f>
        <v>Cocinas/estufas ecológicas construidas</v>
      </c>
      <c r="L35" s="473"/>
      <c r="M35" s="476">
        <f>SUM(N35:Q35)/4</f>
        <v>0</v>
      </c>
      <c r="N35" s="479"/>
      <c r="O35" s="482"/>
      <c r="P35" s="520"/>
      <c r="Q35" s="523"/>
      <c r="R35" s="403">
        <f>+$J35</f>
        <v>756</v>
      </c>
      <c r="S35" s="253"/>
      <c r="T35" s="260"/>
      <c r="U35" s="260"/>
      <c r="V35" s="260"/>
      <c r="W35" s="42"/>
      <c r="X35" s="34"/>
      <c r="Y35" s="34"/>
      <c r="Z35" s="34"/>
      <c r="AA35" s="34"/>
      <c r="AB35" s="403">
        <f t="shared" ref="AB35" si="25">+$J35</f>
        <v>756</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756</v>
      </c>
      <c r="AL35" s="455">
        <f>+N35</f>
        <v>0</v>
      </c>
      <c r="AM35" s="48">
        <f t="shared" si="2"/>
        <v>0</v>
      </c>
      <c r="AN35" s="51"/>
      <c r="AO35" s="51"/>
      <c r="AP35" s="51"/>
      <c r="AQ35" s="51"/>
      <c r="AR35" s="51"/>
      <c r="AS35" s="51"/>
      <c r="AT35" s="403">
        <f t="shared" ref="AT35" si="28">+$J35</f>
        <v>756</v>
      </c>
      <c r="AU35" s="446">
        <f>+O35</f>
        <v>0</v>
      </c>
      <c r="AV35" s="48">
        <f t="shared" si="3"/>
        <v>0</v>
      </c>
      <c r="AW35" s="51"/>
      <c r="AX35" s="51"/>
      <c r="AY35" s="51"/>
      <c r="AZ35" s="51"/>
      <c r="BA35" s="51"/>
      <c r="BB35" s="51"/>
      <c r="BC35" s="403">
        <f t="shared" ref="BC35" si="29">+$J35</f>
        <v>756</v>
      </c>
      <c r="BD35" s="449">
        <f>+P35</f>
        <v>0</v>
      </c>
      <c r="BE35" s="48">
        <f t="shared" si="4"/>
        <v>0</v>
      </c>
      <c r="BF35" s="51"/>
      <c r="BG35" s="51"/>
      <c r="BH35" s="51"/>
      <c r="BI35" s="51"/>
      <c r="BJ35" s="51"/>
      <c r="BK35" s="51"/>
      <c r="BL35" s="403">
        <f t="shared" ref="BL35" si="30">+$J35</f>
        <v>756</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59"/>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9"/>
      <c r="D39" s="608"/>
      <c r="E39" s="611"/>
      <c r="F39" s="611"/>
      <c r="G39" s="611"/>
      <c r="H39" s="611"/>
      <c r="I39" s="611"/>
      <c r="J39" s="485">
        <v>757</v>
      </c>
      <c r="K39" s="488" t="str">
        <f>+Metas!K873</f>
        <v>Banco de Materiales conformado para tener una Vivienda Digna..</v>
      </c>
      <c r="L39" s="473"/>
      <c r="M39" s="476"/>
      <c r="N39" s="479"/>
      <c r="O39" s="482"/>
      <c r="P39" s="520"/>
      <c r="Q39" s="523"/>
      <c r="R39" s="403">
        <f>+$J39</f>
        <v>757</v>
      </c>
      <c r="S39" s="253"/>
      <c r="T39" s="260"/>
      <c r="U39" s="260"/>
      <c r="V39" s="260"/>
      <c r="W39" s="42"/>
      <c r="X39" s="34"/>
      <c r="Y39" s="34"/>
      <c r="Z39" s="34"/>
      <c r="AA39" s="34"/>
      <c r="AB39" s="403">
        <f t="shared" ref="AB39" si="31">+$J39</f>
        <v>757</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757</v>
      </c>
      <c r="AL39" s="455">
        <f>+N39</f>
        <v>0</v>
      </c>
      <c r="AM39" s="48">
        <f t="shared" si="2"/>
        <v>0</v>
      </c>
      <c r="AN39" s="51"/>
      <c r="AO39" s="51"/>
      <c r="AP39" s="51"/>
      <c r="AQ39" s="51"/>
      <c r="AR39" s="51"/>
      <c r="AS39" s="51"/>
      <c r="AT39" s="403">
        <f t="shared" ref="AT39" si="34">+$J39</f>
        <v>757</v>
      </c>
      <c r="AU39" s="446">
        <f>+O39</f>
        <v>0</v>
      </c>
      <c r="AV39" s="48">
        <f t="shared" si="3"/>
        <v>0</v>
      </c>
      <c r="AW39" s="51"/>
      <c r="AX39" s="51"/>
      <c r="AY39" s="51"/>
      <c r="AZ39" s="51"/>
      <c r="BA39" s="51"/>
      <c r="BB39" s="51"/>
      <c r="BC39" s="403">
        <f t="shared" ref="BC39" si="35">+$J39</f>
        <v>757</v>
      </c>
      <c r="BD39" s="449">
        <f>+P39</f>
        <v>0</v>
      </c>
      <c r="BE39" s="48">
        <f t="shared" si="4"/>
        <v>0</v>
      </c>
      <c r="BF39" s="51"/>
      <c r="BG39" s="51"/>
      <c r="BH39" s="51"/>
      <c r="BI39" s="51"/>
      <c r="BJ39" s="51"/>
      <c r="BK39" s="51"/>
      <c r="BL39" s="403">
        <f t="shared" ref="BL39" si="36">+$J39</f>
        <v>757</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9"/>
      <c r="C42" s="460"/>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7" t="s">
        <v>1218</v>
      </c>
      <c r="C43" s="458" t="s">
        <v>1221</v>
      </c>
      <c r="D43" s="608"/>
      <c r="E43" s="611"/>
      <c r="F43" s="611"/>
      <c r="G43" s="611"/>
      <c r="H43" s="611"/>
      <c r="I43" s="611"/>
      <c r="J43" s="485">
        <v>758</v>
      </c>
      <c r="K43" s="488" t="str">
        <f>+Metas!K875</f>
        <v>Municipios con asistencia técnica para la identificación de Bienes de Propiedad de Entidades Públicas</v>
      </c>
      <c r="L43" s="473"/>
      <c r="M43" s="476">
        <f>SUM(N43:Q43)</f>
        <v>0</v>
      </c>
      <c r="N43" s="479"/>
      <c r="O43" s="482"/>
      <c r="P43" s="520"/>
      <c r="Q43" s="523"/>
      <c r="R43" s="403">
        <f>+$J43</f>
        <v>758</v>
      </c>
      <c r="S43" s="253"/>
      <c r="T43" s="260"/>
      <c r="U43" s="260"/>
      <c r="V43" s="260"/>
      <c r="W43" s="42"/>
      <c r="X43" s="34"/>
      <c r="Y43" s="34"/>
      <c r="Z43" s="34"/>
      <c r="AA43" s="34"/>
      <c r="AB43" s="403">
        <f t="shared" ref="AB43" si="37">+$J43</f>
        <v>758</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758</v>
      </c>
      <c r="AL43" s="455">
        <f>+N43</f>
        <v>0</v>
      </c>
      <c r="AM43" s="48">
        <f t="shared" si="2"/>
        <v>0</v>
      </c>
      <c r="AN43" s="51"/>
      <c r="AO43" s="51"/>
      <c r="AP43" s="51"/>
      <c r="AQ43" s="51"/>
      <c r="AR43" s="51"/>
      <c r="AS43" s="51"/>
      <c r="AT43" s="403">
        <f t="shared" ref="AT43" si="40">+$J43</f>
        <v>758</v>
      </c>
      <c r="AU43" s="446">
        <f>+O43</f>
        <v>0</v>
      </c>
      <c r="AV43" s="48">
        <f t="shared" si="3"/>
        <v>0</v>
      </c>
      <c r="AW43" s="51"/>
      <c r="AX43" s="51"/>
      <c r="AY43" s="51"/>
      <c r="AZ43" s="51"/>
      <c r="BA43" s="51"/>
      <c r="BB43" s="51"/>
      <c r="BC43" s="403">
        <f t="shared" ref="BC43" si="41">+$J43</f>
        <v>758</v>
      </c>
      <c r="BD43" s="449">
        <f>+P43</f>
        <v>0</v>
      </c>
      <c r="BE43" s="48">
        <f t="shared" si="4"/>
        <v>0</v>
      </c>
      <c r="BF43" s="51"/>
      <c r="BG43" s="51"/>
      <c r="BH43" s="51"/>
      <c r="BI43" s="51"/>
      <c r="BJ43" s="51"/>
      <c r="BK43" s="51"/>
      <c r="BL43" s="403">
        <f t="shared" ref="BL43" si="42">+$J43</f>
        <v>758</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759</v>
      </c>
      <c r="K47" s="488" t="str">
        <f>+Metas!K876</f>
        <v>Predios verificados como aptos para la construcción de Vivienda Nueva.</v>
      </c>
      <c r="L47" s="473"/>
      <c r="M47" s="476">
        <f>SUM(N47:Q47)</f>
        <v>0</v>
      </c>
      <c r="N47" s="479"/>
      <c r="O47" s="482"/>
      <c r="P47" s="520"/>
      <c r="Q47" s="523"/>
      <c r="R47" s="403">
        <f>+$J47</f>
        <v>759</v>
      </c>
      <c r="S47" s="253"/>
      <c r="T47" s="260"/>
      <c r="U47" s="260"/>
      <c r="V47" s="260"/>
      <c r="W47" s="42"/>
      <c r="X47" s="34"/>
      <c r="Y47" s="34"/>
      <c r="Z47" s="34"/>
      <c r="AA47" s="34"/>
      <c r="AB47" s="403">
        <f t="shared" ref="AB47" si="43">+$J47</f>
        <v>759</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759</v>
      </c>
      <c r="AL47" s="455">
        <f>+N47</f>
        <v>0</v>
      </c>
      <c r="AM47" s="48">
        <f t="shared" si="2"/>
        <v>0</v>
      </c>
      <c r="AN47" s="51"/>
      <c r="AO47" s="51"/>
      <c r="AP47" s="51"/>
      <c r="AQ47" s="51"/>
      <c r="AR47" s="51"/>
      <c r="AS47" s="51"/>
      <c r="AT47" s="403">
        <f t="shared" ref="AT47" si="46">+$J47</f>
        <v>759</v>
      </c>
      <c r="AU47" s="446">
        <f>+O47</f>
        <v>0</v>
      </c>
      <c r="AV47" s="48">
        <f t="shared" si="3"/>
        <v>0</v>
      </c>
      <c r="AW47" s="51"/>
      <c r="AX47" s="51"/>
      <c r="AY47" s="51"/>
      <c r="AZ47" s="51"/>
      <c r="BA47" s="51"/>
      <c r="BB47" s="51"/>
      <c r="BC47" s="403">
        <f t="shared" ref="BC47" si="47">+$J47</f>
        <v>759</v>
      </c>
      <c r="BD47" s="449">
        <f>+P47</f>
        <v>0</v>
      </c>
      <c r="BE47" s="48">
        <f t="shared" si="4"/>
        <v>0</v>
      </c>
      <c r="BF47" s="51"/>
      <c r="BG47" s="51"/>
      <c r="BH47" s="51"/>
      <c r="BI47" s="51"/>
      <c r="BJ47" s="51"/>
      <c r="BK47" s="51"/>
      <c r="BL47" s="403">
        <f t="shared" ref="BL47" si="48">+$J47</f>
        <v>759</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60"/>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8" t="s">
        <v>1225</v>
      </c>
      <c r="D51" s="608"/>
      <c r="E51" s="611"/>
      <c r="F51" s="611"/>
      <c r="G51" s="611"/>
      <c r="H51" s="611"/>
      <c r="I51" s="611"/>
      <c r="J51" s="485">
        <v>760</v>
      </c>
      <c r="K51" s="488" t="str">
        <f>+Metas!K877</f>
        <v>Predios fiscales, urbanos y rurales con acompañamiento interinstitucional para su titulación.</v>
      </c>
      <c r="L51" s="473"/>
      <c r="M51" s="476">
        <f>SUM(N51:Q51)</f>
        <v>0</v>
      </c>
      <c r="N51" s="479"/>
      <c r="O51" s="482"/>
      <c r="P51" s="520"/>
      <c r="Q51" s="523"/>
      <c r="R51" s="403">
        <f>+$J51</f>
        <v>760</v>
      </c>
      <c r="S51" s="253"/>
      <c r="T51" s="260"/>
      <c r="U51" s="260"/>
      <c r="V51" s="260"/>
      <c r="W51" s="42"/>
      <c r="X51" s="34"/>
      <c r="Y51" s="34"/>
      <c r="Z51" s="34"/>
      <c r="AA51" s="34"/>
      <c r="AB51" s="403">
        <f t="shared" ref="AB51" si="49">+$J51</f>
        <v>760</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760</v>
      </c>
      <c r="AL51" s="455">
        <f>+N51</f>
        <v>0</v>
      </c>
      <c r="AM51" s="48">
        <f t="shared" si="2"/>
        <v>0</v>
      </c>
      <c r="AN51" s="51"/>
      <c r="AO51" s="51"/>
      <c r="AP51" s="51"/>
      <c r="AQ51" s="51"/>
      <c r="AR51" s="51"/>
      <c r="AS51" s="51"/>
      <c r="AT51" s="403">
        <f t="shared" ref="AT51" si="52">+$J51</f>
        <v>760</v>
      </c>
      <c r="AU51" s="446">
        <f>+O51</f>
        <v>0</v>
      </c>
      <c r="AV51" s="48">
        <f t="shared" si="3"/>
        <v>0</v>
      </c>
      <c r="AW51" s="51"/>
      <c r="AX51" s="51"/>
      <c r="AY51" s="51"/>
      <c r="AZ51" s="51"/>
      <c r="BA51" s="51"/>
      <c r="BB51" s="51"/>
      <c r="BC51" s="403">
        <f t="shared" ref="BC51" si="53">+$J51</f>
        <v>760</v>
      </c>
      <c r="BD51" s="449">
        <f>+P51</f>
        <v>0</v>
      </c>
      <c r="BE51" s="48">
        <f t="shared" si="4"/>
        <v>0</v>
      </c>
      <c r="BF51" s="51"/>
      <c r="BG51" s="51"/>
      <c r="BH51" s="51"/>
      <c r="BI51" s="51"/>
      <c r="BJ51" s="51"/>
      <c r="BK51" s="51"/>
      <c r="BL51" s="403">
        <f t="shared" ref="BL51" si="54">+$J51</f>
        <v>760</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9"/>
      <c r="C54" s="460"/>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ht="40.200000000000003" customHeight="1" thickTop="1" x14ac:dyDescent="0.3"/>
  </sheetData>
  <mergeCells count="435">
    <mergeCell ref="D7:D9"/>
    <mergeCell ref="E7:E9"/>
    <mergeCell ref="F7:F9"/>
    <mergeCell ref="G7:G9"/>
    <mergeCell ref="H7:H9"/>
    <mergeCell ref="I7:I9"/>
    <mergeCell ref="S7:S9"/>
    <mergeCell ref="T7:T9"/>
    <mergeCell ref="U7:U9"/>
    <mergeCell ref="C2:H2"/>
    <mergeCell ref="L2:Q2"/>
    <mergeCell ref="R2:S2"/>
    <mergeCell ref="T2:V2"/>
    <mergeCell ref="C3:H3"/>
    <mergeCell ref="L3:Q3"/>
    <mergeCell ref="R3:S3"/>
    <mergeCell ref="T3:V3"/>
    <mergeCell ref="C4:H5"/>
    <mergeCell ref="L4:Q4"/>
    <mergeCell ref="R4:S5"/>
    <mergeCell ref="T4:V4"/>
    <mergeCell ref="L5:Q5"/>
    <mergeCell ref="T5:V5"/>
    <mergeCell ref="D51:D54"/>
    <mergeCell ref="E51:E54"/>
    <mergeCell ref="F51:F54"/>
    <mergeCell ref="G51:G54"/>
    <mergeCell ref="H51:H54"/>
    <mergeCell ref="I51:I54"/>
    <mergeCell ref="R11:R14"/>
    <mergeCell ref="R15:R18"/>
    <mergeCell ref="R19:R22"/>
    <mergeCell ref="R23:R26"/>
    <mergeCell ref="R27:R30"/>
    <mergeCell ref="R31:R34"/>
    <mergeCell ref="R35:R38"/>
    <mergeCell ref="R39:R42"/>
    <mergeCell ref="R43:R46"/>
    <mergeCell ref="R47:R50"/>
    <mergeCell ref="R51:R54"/>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C27:C42"/>
    <mergeCell ref="B43:B54"/>
    <mergeCell ref="C43:C50"/>
    <mergeCell ref="C51:C54"/>
    <mergeCell ref="B11:B26"/>
    <mergeCell ref="C11:C22"/>
    <mergeCell ref="C23:C26"/>
    <mergeCell ref="B27:B42"/>
    <mergeCell ref="BU51:CC51"/>
    <mergeCell ref="BU52:CC52"/>
    <mergeCell ref="BU53:CC53"/>
    <mergeCell ref="BU54:CC54"/>
    <mergeCell ref="AT51:AT54"/>
    <mergeCell ref="AU51:AU54"/>
    <mergeCell ref="BC51:BC54"/>
    <mergeCell ref="BD51:BD54"/>
    <mergeCell ref="BL51:BL54"/>
    <mergeCell ref="BM51:BM54"/>
    <mergeCell ref="P51:P54"/>
    <mergeCell ref="Q51:Q54"/>
    <mergeCell ref="AB51:AB54"/>
    <mergeCell ref="AC51:AC54"/>
    <mergeCell ref="AK51:AK54"/>
    <mergeCell ref="AL51:AL54"/>
  </mergeCells>
  <conditionalFormatting sqref="L27 L15 L19">
    <cfRule type="expression" dxfId="126" priority="30">
      <formula>$L15=$M15</formula>
    </cfRule>
  </conditionalFormatting>
  <conditionalFormatting sqref="L51">
    <cfRule type="expression" dxfId="125" priority="25">
      <formula>$L51=$M51</formula>
    </cfRule>
  </conditionalFormatting>
  <conditionalFormatting sqref="L35">
    <cfRule type="expression" dxfId="124" priority="28">
      <formula>$L35=$M35</formula>
    </cfRule>
  </conditionalFormatting>
  <conditionalFormatting sqref="L23">
    <cfRule type="expression" dxfId="123" priority="31">
      <formula>$L23=$M23</formula>
    </cfRule>
  </conditionalFormatting>
  <conditionalFormatting sqref="L31">
    <cfRule type="expression" dxfId="122" priority="29">
      <formula>$L31=$M31</formula>
    </cfRule>
  </conditionalFormatting>
  <conditionalFormatting sqref="L43">
    <cfRule type="expression" dxfId="121" priority="27">
      <formula>$L43=$M43</formula>
    </cfRule>
  </conditionalFormatting>
  <conditionalFormatting sqref="L47">
    <cfRule type="expression" dxfId="120" priority="26">
      <formula>$L47=$M47</formula>
    </cfRule>
  </conditionalFormatting>
  <conditionalFormatting sqref="L11">
    <cfRule type="expression" dxfId="119" priority="2">
      <formula>$L11=$M11</formula>
    </cfRule>
  </conditionalFormatting>
  <conditionalFormatting sqref="L39">
    <cfRule type="expression" dxfId="118"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54"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T11:T54</xm:sqref>
        </x14:dataValidation>
        <x14:dataValidation type="list" allowBlank="1" showInputMessage="1" showErrorMessage="1">
          <x14:formula1>
            <xm:f>l!$C$3:$C$6</xm:f>
          </x14:formula1>
          <xm:sqref>U11:U54</xm:sqref>
        </x14:dataValidation>
        <x14:dataValidation type="list" allowBlank="1" showInputMessage="1" showErrorMessage="1">
          <x14:formula1>
            <xm:f>l!$E$3:$E$4</xm:f>
          </x14:formula1>
          <xm:sqref>V11:V54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C71"/>
  <sheetViews>
    <sheetView view="pageBreakPreview" zoomScale="60" zoomScaleNormal="60" workbookViewId="0">
      <pane ySplit="10" topLeftCell="A11" activePane="bottomLeft" state="frozen"/>
      <selection activeCell="V25" sqref="V25"/>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62" t="s">
        <v>3872</v>
      </c>
      <c r="M2" s="763"/>
      <c r="N2" s="763"/>
      <c r="O2" s="763"/>
      <c r="P2" s="763"/>
      <c r="Q2" s="764"/>
      <c r="R2" s="435" t="s">
        <v>0</v>
      </c>
      <c r="S2" s="436"/>
      <c r="T2" s="443" t="s">
        <v>1</v>
      </c>
      <c r="U2" s="444"/>
      <c r="V2" s="445"/>
      <c r="W2" s="768" t="str">
        <f>+$L2</f>
        <v>SECRETARÍA DE VÍAS</v>
      </c>
      <c r="X2" s="769"/>
      <c r="Y2" s="769"/>
      <c r="Z2" s="769"/>
      <c r="AA2" s="770"/>
      <c r="AB2" s="435" t="s">
        <v>0</v>
      </c>
      <c r="AC2" s="431"/>
      <c r="AD2" s="431"/>
      <c r="AE2" s="431"/>
      <c r="AF2" s="431"/>
      <c r="AG2" s="431"/>
      <c r="AH2" s="431"/>
      <c r="AI2" s="431"/>
      <c r="AJ2" s="436"/>
      <c r="AK2" s="597" t="s">
        <v>1</v>
      </c>
      <c r="AL2" s="597"/>
      <c r="AM2" s="597"/>
      <c r="AN2" s="768" t="str">
        <f>+$L2</f>
        <v>SECRETARÍA DE VÍAS</v>
      </c>
      <c r="AO2" s="769"/>
      <c r="AP2" s="769"/>
      <c r="AQ2" s="769"/>
      <c r="AR2" s="769"/>
      <c r="AS2" s="770"/>
      <c r="AT2" s="435" t="s">
        <v>0</v>
      </c>
      <c r="AU2" s="431"/>
      <c r="AV2" s="431"/>
      <c r="AW2" s="431"/>
      <c r="AX2" s="431"/>
      <c r="AY2" s="431"/>
      <c r="AZ2" s="431"/>
      <c r="BA2" s="431"/>
      <c r="BB2" s="436"/>
      <c r="BC2" s="597" t="s">
        <v>1</v>
      </c>
      <c r="BD2" s="597"/>
      <c r="BE2" s="597"/>
      <c r="BF2" s="771" t="str">
        <f>+$L2</f>
        <v>SECRETARÍA DE VÍAS</v>
      </c>
      <c r="BG2" s="771"/>
      <c r="BH2" s="771"/>
      <c r="BI2" s="771"/>
      <c r="BJ2" s="771"/>
      <c r="BK2" s="771"/>
      <c r="BL2" s="435" t="s">
        <v>0</v>
      </c>
      <c r="BM2" s="431"/>
      <c r="BN2" s="431"/>
      <c r="BO2" s="431"/>
      <c r="BP2" s="431"/>
      <c r="BQ2" s="431"/>
      <c r="BR2" s="431"/>
      <c r="BS2" s="431"/>
      <c r="BT2" s="436"/>
      <c r="BU2" s="597" t="s">
        <v>1</v>
      </c>
      <c r="BV2" s="597"/>
      <c r="BW2" s="597"/>
      <c r="BX2" s="768" t="str">
        <f>+$L2</f>
        <v>SECRETARÍA DE VÍAS</v>
      </c>
      <c r="BY2" s="769"/>
      <c r="BZ2" s="769"/>
      <c r="CA2" s="769"/>
      <c r="CB2" s="769"/>
      <c r="CC2" s="770"/>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65" t="s">
        <v>1227</v>
      </c>
      <c r="M4" s="766"/>
      <c r="N4" s="766"/>
      <c r="O4" s="766"/>
      <c r="P4" s="766"/>
      <c r="Q4" s="767"/>
      <c r="R4" s="439" t="s">
        <v>3831</v>
      </c>
      <c r="S4" s="440"/>
      <c r="T4" s="443" t="s">
        <v>1680</v>
      </c>
      <c r="U4" s="444"/>
      <c r="V4" s="445"/>
      <c r="W4" s="759" t="str">
        <f>+$L4</f>
        <v xml:space="preserve">5. Infraestructura </v>
      </c>
      <c r="X4" s="760"/>
      <c r="Y4" s="760"/>
      <c r="Z4" s="760"/>
      <c r="AA4" s="761"/>
      <c r="AB4" s="439" t="s">
        <v>3831</v>
      </c>
      <c r="AC4" s="433"/>
      <c r="AD4" s="433"/>
      <c r="AE4" s="433"/>
      <c r="AF4" s="433"/>
      <c r="AG4" s="433"/>
      <c r="AH4" s="433"/>
      <c r="AI4" s="433"/>
      <c r="AJ4" s="440"/>
      <c r="AK4" s="597" t="s">
        <v>1672</v>
      </c>
      <c r="AL4" s="597"/>
      <c r="AM4" s="597"/>
      <c r="AN4" s="765" t="str">
        <f>+$L4</f>
        <v xml:space="preserve">5. Infraestructura </v>
      </c>
      <c r="AO4" s="766"/>
      <c r="AP4" s="766"/>
      <c r="AQ4" s="766"/>
      <c r="AR4" s="766"/>
      <c r="AS4" s="767"/>
      <c r="AT4" s="439" t="s">
        <v>3831</v>
      </c>
      <c r="AU4" s="433"/>
      <c r="AV4" s="433"/>
      <c r="AW4" s="433"/>
      <c r="AX4" s="433"/>
      <c r="AY4" s="433"/>
      <c r="AZ4" s="433"/>
      <c r="BA4" s="433"/>
      <c r="BB4" s="440"/>
      <c r="BC4" s="597" t="s">
        <v>1672</v>
      </c>
      <c r="BD4" s="597"/>
      <c r="BE4" s="597"/>
      <c r="BF4" s="772" t="str">
        <f>+$L4</f>
        <v xml:space="preserve">5. Infraestructura </v>
      </c>
      <c r="BG4" s="772"/>
      <c r="BH4" s="772"/>
      <c r="BI4" s="772"/>
      <c r="BJ4" s="772"/>
      <c r="BK4" s="772"/>
      <c r="BL4" s="439" t="s">
        <v>3831</v>
      </c>
      <c r="BM4" s="433"/>
      <c r="BN4" s="433"/>
      <c r="BO4" s="433"/>
      <c r="BP4" s="433"/>
      <c r="BQ4" s="433"/>
      <c r="BR4" s="433"/>
      <c r="BS4" s="433"/>
      <c r="BT4" s="440"/>
      <c r="BU4" s="597" t="s">
        <v>1672</v>
      </c>
      <c r="BV4" s="597"/>
      <c r="BW4" s="597"/>
      <c r="BX4" s="772" t="str">
        <f>+$L4</f>
        <v xml:space="preserve">5. Infraestructura </v>
      </c>
      <c r="BY4" s="772"/>
      <c r="BZ4" s="772"/>
      <c r="CA4" s="772"/>
      <c r="CB4" s="772"/>
      <c r="CC4" s="772"/>
    </row>
    <row r="5" spans="1:81" s="62" customFormat="1" ht="16.2" customHeight="1" x14ac:dyDescent="0.3">
      <c r="A5" s="38"/>
      <c r="B5" s="596"/>
      <c r="C5" s="434"/>
      <c r="D5" s="434"/>
      <c r="E5" s="434"/>
      <c r="F5" s="434"/>
      <c r="G5" s="434"/>
      <c r="H5" s="434"/>
      <c r="I5" s="257"/>
      <c r="J5" s="279" t="s">
        <v>1675</v>
      </c>
      <c r="K5" s="279"/>
      <c r="L5" s="409" t="s">
        <v>1228</v>
      </c>
      <c r="M5" s="410"/>
      <c r="N5" s="410"/>
      <c r="O5" s="410"/>
      <c r="P5" s="410"/>
      <c r="Q5" s="411"/>
      <c r="R5" s="441"/>
      <c r="S5" s="442"/>
      <c r="T5" s="443" t="s">
        <v>1681</v>
      </c>
      <c r="U5" s="444"/>
      <c r="V5" s="445"/>
      <c r="W5" s="427" t="str">
        <f>+$L5</f>
        <v>5.1 Más Oportunidades para la Infraestructura Vial</v>
      </c>
      <c r="X5" s="428"/>
      <c r="Y5" s="428"/>
      <c r="Z5" s="428"/>
      <c r="AA5" s="429"/>
      <c r="AB5" s="441"/>
      <c r="AC5" s="434"/>
      <c r="AD5" s="434"/>
      <c r="AE5" s="434"/>
      <c r="AF5" s="434"/>
      <c r="AG5" s="434"/>
      <c r="AH5" s="434"/>
      <c r="AI5" s="434"/>
      <c r="AJ5" s="442"/>
      <c r="AK5" s="597" t="s">
        <v>1675</v>
      </c>
      <c r="AL5" s="597"/>
      <c r="AM5" s="597"/>
      <c r="AN5" s="409" t="str">
        <f>+$L5</f>
        <v>5.1 Más Oportunidades para la Infraestructura Vial</v>
      </c>
      <c r="AO5" s="410"/>
      <c r="AP5" s="410"/>
      <c r="AQ5" s="410"/>
      <c r="AR5" s="410"/>
      <c r="AS5" s="411"/>
      <c r="AT5" s="441"/>
      <c r="AU5" s="434"/>
      <c r="AV5" s="434"/>
      <c r="AW5" s="434"/>
      <c r="AX5" s="434"/>
      <c r="AY5" s="434"/>
      <c r="AZ5" s="434"/>
      <c r="BA5" s="434"/>
      <c r="BB5" s="442"/>
      <c r="BC5" s="597" t="s">
        <v>1675</v>
      </c>
      <c r="BD5" s="597"/>
      <c r="BE5" s="597"/>
      <c r="BF5" s="603" t="str">
        <f>+$L5</f>
        <v>5.1 Más Oportunidades para la Infraestructura Vial</v>
      </c>
      <c r="BG5" s="603"/>
      <c r="BH5" s="603"/>
      <c r="BI5" s="603"/>
      <c r="BJ5" s="603"/>
      <c r="BK5" s="603"/>
      <c r="BL5" s="441"/>
      <c r="BM5" s="434"/>
      <c r="BN5" s="434"/>
      <c r="BO5" s="434"/>
      <c r="BP5" s="434"/>
      <c r="BQ5" s="434"/>
      <c r="BR5" s="434"/>
      <c r="BS5" s="434"/>
      <c r="BT5" s="442"/>
      <c r="BU5" s="597" t="s">
        <v>1675</v>
      </c>
      <c r="BV5" s="597"/>
      <c r="BW5" s="597"/>
      <c r="BX5" s="603" t="str">
        <f>+$L5</f>
        <v>5.1 Más Oportunidades para la Infraestructura Vial</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1229</v>
      </c>
      <c r="C11" s="700" t="s">
        <v>1234</v>
      </c>
      <c r="D11" s="608"/>
      <c r="E11" s="611"/>
      <c r="F11" s="611"/>
      <c r="G11" s="611"/>
      <c r="H11" s="611"/>
      <c r="I11" s="611"/>
      <c r="J11" s="485">
        <v>761</v>
      </c>
      <c r="K11" s="488" t="str">
        <f>+Metas!K881</f>
        <v>Inventario Vial Departamental Actualizado</v>
      </c>
      <c r="L11" s="662"/>
      <c r="M11" s="648">
        <f>SUM(N11:Q11)</f>
        <v>0</v>
      </c>
      <c r="N11" s="650"/>
      <c r="O11" s="664"/>
      <c r="P11" s="668"/>
      <c r="Q11" s="640"/>
      <c r="R11" s="403">
        <f>+$J11</f>
        <v>761</v>
      </c>
      <c r="S11" s="253"/>
      <c r="T11" s="260"/>
      <c r="U11" s="260"/>
      <c r="V11" s="260"/>
      <c r="W11" s="42"/>
      <c r="X11" s="34"/>
      <c r="Y11" s="34"/>
      <c r="Z11" s="34"/>
      <c r="AA11" s="34"/>
      <c r="AB11" s="403">
        <f>+$J11</f>
        <v>761</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761</v>
      </c>
      <c r="AL11" s="494">
        <f>+N11</f>
        <v>0</v>
      </c>
      <c r="AM11" s="48">
        <f>SUM(AN11:AS11)</f>
        <v>0</v>
      </c>
      <c r="AN11" s="39"/>
      <c r="AO11" s="39"/>
      <c r="AP11" s="39"/>
      <c r="AQ11" s="39"/>
      <c r="AR11" s="39"/>
      <c r="AS11" s="39"/>
      <c r="AT11" s="403">
        <f>+$J11</f>
        <v>761</v>
      </c>
      <c r="AU11" s="500">
        <f>+O11</f>
        <v>0</v>
      </c>
      <c r="AV11" s="48">
        <f>SUM(AW11:BB11)</f>
        <v>0</v>
      </c>
      <c r="AW11" s="39"/>
      <c r="AX11" s="39"/>
      <c r="AY11" s="39"/>
      <c r="AZ11" s="39"/>
      <c r="BA11" s="39"/>
      <c r="BB11" s="39"/>
      <c r="BC11" s="403">
        <f>+$J11</f>
        <v>761</v>
      </c>
      <c r="BD11" s="497">
        <f>+P11</f>
        <v>0</v>
      </c>
      <c r="BE11" s="48">
        <f>SUM(BF11:BK11)</f>
        <v>0</v>
      </c>
      <c r="BF11" s="39"/>
      <c r="BG11" s="39"/>
      <c r="BH11" s="39"/>
      <c r="BI11" s="39"/>
      <c r="BJ11" s="39"/>
      <c r="BK11" s="39"/>
      <c r="BL11" s="403">
        <f>+$J11</f>
        <v>761</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663"/>
      <c r="M12" s="649"/>
      <c r="N12" s="651"/>
      <c r="O12" s="665"/>
      <c r="P12" s="669"/>
      <c r="Q12" s="671"/>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0" si="2">SUM(AN12:AS12)</f>
        <v>0</v>
      </c>
      <c r="AN12" s="40"/>
      <c r="AO12" s="40"/>
      <c r="AP12" s="40"/>
      <c r="AQ12" s="40"/>
      <c r="AR12" s="40"/>
      <c r="AS12" s="40"/>
      <c r="AT12" s="404"/>
      <c r="AU12" s="501"/>
      <c r="AV12" s="49">
        <f t="shared" ref="AV12:AV70" si="3">SUM(AW12:BB12)</f>
        <v>0</v>
      </c>
      <c r="AW12" s="40"/>
      <c r="AX12" s="40"/>
      <c r="AY12" s="40"/>
      <c r="AZ12" s="40"/>
      <c r="BA12" s="40"/>
      <c r="BB12" s="40"/>
      <c r="BC12" s="404"/>
      <c r="BD12" s="498"/>
      <c r="BE12" s="49">
        <f t="shared" ref="BE12:BE70" si="4">SUM(BF12:BK12)</f>
        <v>0</v>
      </c>
      <c r="BF12" s="40"/>
      <c r="BG12" s="40"/>
      <c r="BH12" s="40"/>
      <c r="BI12" s="40"/>
      <c r="BJ12" s="40"/>
      <c r="BK12" s="40"/>
      <c r="BL12" s="404"/>
      <c r="BM12" s="492"/>
      <c r="BN12" s="49">
        <f t="shared" ref="BN12:BN70"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663"/>
      <c r="M13" s="649"/>
      <c r="N13" s="651"/>
      <c r="O13" s="665"/>
      <c r="P13" s="669"/>
      <c r="Q13" s="671"/>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2"/>
      <c r="D14" s="610"/>
      <c r="E14" s="613"/>
      <c r="F14" s="613"/>
      <c r="G14" s="613"/>
      <c r="H14" s="613"/>
      <c r="I14" s="613"/>
      <c r="J14" s="487"/>
      <c r="K14" s="490"/>
      <c r="L14" s="673"/>
      <c r="M14" s="674"/>
      <c r="N14" s="666"/>
      <c r="O14" s="667"/>
      <c r="P14" s="670"/>
      <c r="Q14" s="672"/>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0" t="s">
        <v>1238</v>
      </c>
      <c r="D15" s="608"/>
      <c r="E15" s="611"/>
      <c r="F15" s="611"/>
      <c r="G15" s="611"/>
      <c r="H15" s="611"/>
      <c r="I15" s="611"/>
      <c r="J15" s="485">
        <v>762</v>
      </c>
      <c r="K15" s="488" t="str">
        <f>+Metas!K882</f>
        <v>Estudios y Diseños para el mejoramiento de los circuitos viales Departamentales</v>
      </c>
      <c r="L15" s="473"/>
      <c r="M15" s="476">
        <f>SUM(N15:Q15)</f>
        <v>0</v>
      </c>
      <c r="N15" s="479"/>
      <c r="O15" s="482"/>
      <c r="P15" s="520"/>
      <c r="Q15" s="523"/>
      <c r="R15" s="403">
        <f>+$J15</f>
        <v>762</v>
      </c>
      <c r="S15" s="253"/>
      <c r="T15" s="260"/>
      <c r="U15" s="260"/>
      <c r="V15" s="260"/>
      <c r="W15" s="42"/>
      <c r="X15" s="34"/>
      <c r="Y15" s="34"/>
      <c r="Z15" s="34"/>
      <c r="AA15" s="34"/>
      <c r="AB15" s="403">
        <f>+$J15</f>
        <v>762</v>
      </c>
      <c r="AC15" s="526">
        <f>+L15</f>
        <v>0</v>
      </c>
      <c r="AD15" s="54">
        <f>+AM15+AV15+BE15+BN15</f>
        <v>0</v>
      </c>
      <c r="AE15" s="54">
        <f t="shared" si="0"/>
        <v>0</v>
      </c>
      <c r="AF15" s="54">
        <f t="shared" si="0"/>
        <v>0</v>
      </c>
      <c r="AG15" s="54">
        <f t="shared" si="0"/>
        <v>0</v>
      </c>
      <c r="AH15" s="54">
        <f t="shared" si="0"/>
        <v>0</v>
      </c>
      <c r="AI15" s="54">
        <f t="shared" si="0"/>
        <v>0</v>
      </c>
      <c r="AJ15" s="54">
        <f t="shared" si="0"/>
        <v>0</v>
      </c>
      <c r="AK15" s="403">
        <f>+$J15</f>
        <v>762</v>
      </c>
      <c r="AL15" s="494">
        <f>+N15</f>
        <v>0</v>
      </c>
      <c r="AM15" s="48">
        <f t="shared" si="2"/>
        <v>0</v>
      </c>
      <c r="AN15" s="39"/>
      <c r="AO15" s="39"/>
      <c r="AP15" s="39"/>
      <c r="AQ15" s="39"/>
      <c r="AR15" s="39"/>
      <c r="AS15" s="39"/>
      <c r="AT15" s="403">
        <f>+$J15</f>
        <v>762</v>
      </c>
      <c r="AU15" s="500">
        <f>+O15</f>
        <v>0</v>
      </c>
      <c r="AV15" s="48">
        <f t="shared" si="3"/>
        <v>0</v>
      </c>
      <c r="AW15" s="39"/>
      <c r="AX15" s="39"/>
      <c r="AY15" s="39"/>
      <c r="AZ15" s="39"/>
      <c r="BA15" s="39"/>
      <c r="BB15" s="39"/>
      <c r="BC15" s="403">
        <f>+$J15</f>
        <v>762</v>
      </c>
      <c r="BD15" s="497">
        <f>+P15</f>
        <v>0</v>
      </c>
      <c r="BE15" s="48">
        <f t="shared" si="4"/>
        <v>0</v>
      </c>
      <c r="BF15" s="39"/>
      <c r="BG15" s="39"/>
      <c r="BH15" s="39"/>
      <c r="BI15" s="39"/>
      <c r="BJ15" s="39"/>
      <c r="BK15" s="39"/>
      <c r="BL15" s="403">
        <f>+$J15</f>
        <v>762</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763</v>
      </c>
      <c r="K19" s="488" t="str">
        <f>+Metas!K883</f>
        <v>km de vías Mejoradas y pavimentadas</v>
      </c>
      <c r="L19" s="473"/>
      <c r="M19" s="476">
        <f>SUM(N19:Q19)</f>
        <v>0</v>
      </c>
      <c r="N19" s="479"/>
      <c r="O19" s="482"/>
      <c r="P19" s="520"/>
      <c r="Q19" s="523"/>
      <c r="R19" s="403">
        <f>+$J19</f>
        <v>763</v>
      </c>
      <c r="S19" s="253"/>
      <c r="T19" s="260"/>
      <c r="U19" s="260"/>
      <c r="V19" s="260"/>
      <c r="W19" s="42"/>
      <c r="X19" s="34"/>
      <c r="Y19" s="34"/>
      <c r="Z19" s="34"/>
      <c r="AA19" s="34"/>
      <c r="AB19" s="403">
        <f>+$J19</f>
        <v>763</v>
      </c>
      <c r="AC19" s="526">
        <f>+L19</f>
        <v>0</v>
      </c>
      <c r="AD19" s="54">
        <f t="shared" si="6"/>
        <v>0</v>
      </c>
      <c r="AE19" s="54">
        <f t="shared" si="0"/>
        <v>0</v>
      </c>
      <c r="AF19" s="54">
        <f t="shared" si="0"/>
        <v>0</v>
      </c>
      <c r="AG19" s="54">
        <f t="shared" si="0"/>
        <v>0</v>
      </c>
      <c r="AH19" s="54">
        <f t="shared" si="0"/>
        <v>0</v>
      </c>
      <c r="AI19" s="54">
        <f t="shared" si="0"/>
        <v>0</v>
      </c>
      <c r="AJ19" s="54">
        <f t="shared" si="0"/>
        <v>0</v>
      </c>
      <c r="AK19" s="403">
        <f>+$J19</f>
        <v>763</v>
      </c>
      <c r="AL19" s="494">
        <f>+N19</f>
        <v>0</v>
      </c>
      <c r="AM19" s="48">
        <f t="shared" si="2"/>
        <v>0</v>
      </c>
      <c r="AN19" s="39"/>
      <c r="AO19" s="39"/>
      <c r="AP19" s="39"/>
      <c r="AQ19" s="39"/>
      <c r="AR19" s="39"/>
      <c r="AS19" s="39"/>
      <c r="AT19" s="403">
        <f>+$J19</f>
        <v>763</v>
      </c>
      <c r="AU19" s="500">
        <f>+O19</f>
        <v>0</v>
      </c>
      <c r="AV19" s="48">
        <f t="shared" si="3"/>
        <v>0</v>
      </c>
      <c r="AW19" s="39"/>
      <c r="AX19" s="39"/>
      <c r="AY19" s="39"/>
      <c r="AZ19" s="39"/>
      <c r="BA19" s="39"/>
      <c r="BB19" s="39"/>
      <c r="BC19" s="403">
        <f>+$J19</f>
        <v>763</v>
      </c>
      <c r="BD19" s="58">
        <f>+P19</f>
        <v>0</v>
      </c>
      <c r="BE19" s="48">
        <f t="shared" si="4"/>
        <v>0</v>
      </c>
      <c r="BF19" s="39"/>
      <c r="BG19" s="39"/>
      <c r="BH19" s="39"/>
      <c r="BI19" s="39"/>
      <c r="BJ19" s="39"/>
      <c r="BK19" s="39"/>
      <c r="BL19" s="403">
        <f>+$J19</f>
        <v>763</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764</v>
      </c>
      <c r="K23" s="488" t="str">
        <f>+Metas!K884</f>
        <v>km de la red vial con mantenimiento preventivo</v>
      </c>
      <c r="L23" s="473"/>
      <c r="M23" s="476">
        <f>SUM(N23:Q23)</f>
        <v>0</v>
      </c>
      <c r="N23" s="479"/>
      <c r="O23" s="482"/>
      <c r="P23" s="520"/>
      <c r="Q23" s="523"/>
      <c r="R23" s="403">
        <f>+$J23</f>
        <v>764</v>
      </c>
      <c r="S23" s="253"/>
      <c r="T23" s="260"/>
      <c r="U23" s="260"/>
      <c r="V23" s="260"/>
      <c r="W23" s="42"/>
      <c r="X23" s="34"/>
      <c r="Y23" s="34"/>
      <c r="Z23" s="34"/>
      <c r="AA23" s="34"/>
      <c r="AB23" s="403">
        <f t="shared" ref="AB23" si="7">+$J23</f>
        <v>764</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764</v>
      </c>
      <c r="AL23" s="494">
        <f>+N23</f>
        <v>0</v>
      </c>
      <c r="AM23" s="48">
        <f t="shared" si="2"/>
        <v>0</v>
      </c>
      <c r="AN23" s="39"/>
      <c r="AO23" s="39"/>
      <c r="AP23" s="39"/>
      <c r="AQ23" s="39"/>
      <c r="AR23" s="39"/>
      <c r="AS23" s="39"/>
      <c r="AT23" s="403">
        <f t="shared" ref="AT23" si="9">+$J23</f>
        <v>764</v>
      </c>
      <c r="AU23" s="500">
        <f>+O23</f>
        <v>0</v>
      </c>
      <c r="AV23" s="48">
        <f t="shared" si="3"/>
        <v>0</v>
      </c>
      <c r="AW23" s="39"/>
      <c r="AX23" s="39"/>
      <c r="AY23" s="39"/>
      <c r="AZ23" s="39"/>
      <c r="BA23" s="39"/>
      <c r="BB23" s="39"/>
      <c r="BC23" s="403">
        <f t="shared" ref="BC23" si="10">+$J23</f>
        <v>764</v>
      </c>
      <c r="BD23" s="58">
        <f>+P23</f>
        <v>0</v>
      </c>
      <c r="BE23" s="48">
        <f t="shared" si="4"/>
        <v>0</v>
      </c>
      <c r="BF23" s="39"/>
      <c r="BG23" s="39"/>
      <c r="BH23" s="39"/>
      <c r="BI23" s="39"/>
      <c r="BJ23" s="39"/>
      <c r="BK23" s="39"/>
      <c r="BL23" s="403">
        <f t="shared" ref="BL23" si="11">+$J23</f>
        <v>764</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9"/>
      <c r="C26" s="702"/>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7" t="s">
        <v>1241</v>
      </c>
      <c r="C27" s="458" t="s">
        <v>1244</v>
      </c>
      <c r="D27" s="608"/>
      <c r="E27" s="611"/>
      <c r="F27" s="611"/>
      <c r="G27" s="611"/>
      <c r="H27" s="611"/>
      <c r="I27" s="611"/>
      <c r="J27" s="485">
        <v>765</v>
      </c>
      <c r="K27" s="488" t="str">
        <f>+Metas!K886</f>
        <v>km de la red Vial de Tercer Orden del Departamento con mejoramiento y mantenimiento (incluye combos viales)</v>
      </c>
      <c r="L27" s="473"/>
      <c r="M27" s="476">
        <f>SUM(N27:Q27)</f>
        <v>0</v>
      </c>
      <c r="N27" s="479"/>
      <c r="O27" s="482"/>
      <c r="P27" s="520"/>
      <c r="Q27" s="523"/>
      <c r="R27" s="403">
        <f>+$J27</f>
        <v>765</v>
      </c>
      <c r="S27" s="253"/>
      <c r="T27" s="260"/>
      <c r="U27" s="260"/>
      <c r="V27" s="260"/>
      <c r="W27" s="42"/>
      <c r="X27" s="34"/>
      <c r="Y27" s="34"/>
      <c r="Z27" s="34"/>
      <c r="AA27" s="34"/>
      <c r="AB27" s="403">
        <f t="shared" ref="AB27" si="12">+$J27</f>
        <v>765</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765</v>
      </c>
      <c r="AL27" s="455">
        <f>+N27</f>
        <v>0</v>
      </c>
      <c r="AM27" s="48">
        <f t="shared" si="2"/>
        <v>0</v>
      </c>
      <c r="AN27" s="51"/>
      <c r="AO27" s="51"/>
      <c r="AP27" s="51"/>
      <c r="AQ27" s="51"/>
      <c r="AR27" s="51"/>
      <c r="AS27" s="51"/>
      <c r="AT27" s="403">
        <f t="shared" ref="AT27" si="15">+$J27</f>
        <v>765</v>
      </c>
      <c r="AU27" s="446">
        <f>+O27</f>
        <v>0</v>
      </c>
      <c r="AV27" s="48">
        <f t="shared" si="3"/>
        <v>0</v>
      </c>
      <c r="AW27" s="51"/>
      <c r="AX27" s="51"/>
      <c r="AY27" s="51"/>
      <c r="AZ27" s="51"/>
      <c r="BA27" s="51"/>
      <c r="BB27" s="51"/>
      <c r="BC27" s="403">
        <f t="shared" ref="BC27" si="16">+$J27</f>
        <v>765</v>
      </c>
      <c r="BD27" s="449">
        <f>+P27</f>
        <v>0</v>
      </c>
      <c r="BE27" s="48">
        <f t="shared" si="4"/>
        <v>0</v>
      </c>
      <c r="BF27" s="51"/>
      <c r="BG27" s="51"/>
      <c r="BH27" s="51"/>
      <c r="BI27" s="51"/>
      <c r="BJ27" s="51"/>
      <c r="BK27" s="51"/>
      <c r="BL27" s="403">
        <f t="shared" ref="BL27" si="17">+$J27</f>
        <v>765</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766</v>
      </c>
      <c r="K31" s="488" t="str">
        <f>+Metas!K887</f>
        <v>Puentes y/o Puentes Hamacas construidos y/o mejorados</v>
      </c>
      <c r="L31" s="473"/>
      <c r="M31" s="476">
        <f>SUM(N31:Q31)/4</f>
        <v>0</v>
      </c>
      <c r="N31" s="479"/>
      <c r="O31" s="482"/>
      <c r="P31" s="520"/>
      <c r="Q31" s="523"/>
      <c r="R31" s="403">
        <f>+$J31</f>
        <v>766</v>
      </c>
      <c r="S31" s="253"/>
      <c r="T31" s="260"/>
      <c r="U31" s="260"/>
      <c r="V31" s="260"/>
      <c r="W31" s="42"/>
      <c r="X31" s="34"/>
      <c r="Y31" s="34"/>
      <c r="Z31" s="34"/>
      <c r="AA31" s="34"/>
      <c r="AB31" s="403">
        <f t="shared" ref="AB31" si="18">+$J31</f>
        <v>766</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766</v>
      </c>
      <c r="AL31" s="455">
        <f>+N31</f>
        <v>0</v>
      </c>
      <c r="AM31" s="48">
        <f t="shared" si="2"/>
        <v>0</v>
      </c>
      <c r="AN31" s="51"/>
      <c r="AO31" s="51"/>
      <c r="AP31" s="51"/>
      <c r="AQ31" s="51"/>
      <c r="AR31" s="51"/>
      <c r="AS31" s="51"/>
      <c r="AT31" s="403">
        <f t="shared" ref="AT31" si="21">+$J31</f>
        <v>766</v>
      </c>
      <c r="AU31" s="446">
        <f>+O31</f>
        <v>0</v>
      </c>
      <c r="AV31" s="48">
        <f t="shared" si="3"/>
        <v>0</v>
      </c>
      <c r="AW31" s="51"/>
      <c r="AX31" s="51"/>
      <c r="AY31" s="51"/>
      <c r="AZ31" s="51"/>
      <c r="BA31" s="51"/>
      <c r="BB31" s="51"/>
      <c r="BC31" s="403">
        <f t="shared" ref="BC31" si="22">+$J31</f>
        <v>766</v>
      </c>
      <c r="BD31" s="449">
        <f>+P31</f>
        <v>0</v>
      </c>
      <c r="BE31" s="48">
        <f t="shared" si="4"/>
        <v>0</v>
      </c>
      <c r="BF31" s="51"/>
      <c r="BG31" s="51"/>
      <c r="BH31" s="51"/>
      <c r="BI31" s="51"/>
      <c r="BJ31" s="51"/>
      <c r="BK31" s="51"/>
      <c r="BL31" s="403">
        <f t="shared" ref="BL31" si="23">+$J31</f>
        <v>766</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767</v>
      </c>
      <c r="K35" s="488" t="str">
        <f>+Metas!K888</f>
        <v xml:space="preserve">Diseño, construcción, mejoramiento y/o mantenimiento de los caminos ancestrales de las comunidades indígenas </v>
      </c>
      <c r="L35" s="473"/>
      <c r="M35" s="476">
        <f>SUM(N35:Q35)/4</f>
        <v>0</v>
      </c>
      <c r="N35" s="479"/>
      <c r="O35" s="482"/>
      <c r="P35" s="520"/>
      <c r="Q35" s="523"/>
      <c r="R35" s="403">
        <f>+$J35</f>
        <v>767</v>
      </c>
      <c r="S35" s="253"/>
      <c r="T35" s="260"/>
      <c r="U35" s="260"/>
      <c r="V35" s="260"/>
      <c r="W35" s="42"/>
      <c r="X35" s="34"/>
      <c r="Y35" s="34"/>
      <c r="Z35" s="34"/>
      <c r="AA35" s="34"/>
      <c r="AB35" s="403">
        <f t="shared" ref="AB35" si="25">+$J35</f>
        <v>767</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767</v>
      </c>
      <c r="AL35" s="455">
        <f>+N35</f>
        <v>0</v>
      </c>
      <c r="AM35" s="48">
        <f t="shared" si="2"/>
        <v>0</v>
      </c>
      <c r="AN35" s="51"/>
      <c r="AO35" s="51"/>
      <c r="AP35" s="51"/>
      <c r="AQ35" s="51"/>
      <c r="AR35" s="51"/>
      <c r="AS35" s="51"/>
      <c r="AT35" s="403">
        <f t="shared" ref="AT35" si="28">+$J35</f>
        <v>767</v>
      </c>
      <c r="AU35" s="446">
        <f>+O35</f>
        <v>0</v>
      </c>
      <c r="AV35" s="48">
        <f t="shared" si="3"/>
        <v>0</v>
      </c>
      <c r="AW35" s="51"/>
      <c r="AX35" s="51"/>
      <c r="AY35" s="51"/>
      <c r="AZ35" s="51"/>
      <c r="BA35" s="51"/>
      <c r="BB35" s="51"/>
      <c r="BC35" s="403">
        <f t="shared" ref="BC35" si="29">+$J35</f>
        <v>767</v>
      </c>
      <c r="BD35" s="449">
        <f>+P35</f>
        <v>0</v>
      </c>
      <c r="BE35" s="48">
        <f t="shared" si="4"/>
        <v>0</v>
      </c>
      <c r="BF35" s="51"/>
      <c r="BG35" s="51"/>
      <c r="BH35" s="51"/>
      <c r="BI35" s="51"/>
      <c r="BJ35" s="51"/>
      <c r="BK35" s="51"/>
      <c r="BL35" s="403">
        <f t="shared" ref="BL35" si="30">+$J35</f>
        <v>767</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9"/>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7" t="s">
        <v>1248</v>
      </c>
      <c r="C39" s="458" t="s">
        <v>1251</v>
      </c>
      <c r="D39" s="608"/>
      <c r="E39" s="611"/>
      <c r="F39" s="611"/>
      <c r="G39" s="611"/>
      <c r="H39" s="611"/>
      <c r="I39" s="611"/>
      <c r="J39" s="485">
        <v>768</v>
      </c>
      <c r="K39" s="488" t="str">
        <f>+Metas!K890</f>
        <v xml:space="preserve">Estudios y Diseños para el Mejoramiento de Vías Urbanas </v>
      </c>
      <c r="L39" s="473"/>
      <c r="M39" s="476"/>
      <c r="N39" s="479"/>
      <c r="O39" s="482"/>
      <c r="P39" s="520"/>
      <c r="Q39" s="523"/>
      <c r="R39" s="403">
        <f>+$J39</f>
        <v>768</v>
      </c>
      <c r="S39" s="253"/>
      <c r="T39" s="260"/>
      <c r="U39" s="260"/>
      <c r="V39" s="260"/>
      <c r="W39" s="42"/>
      <c r="X39" s="34"/>
      <c r="Y39" s="34"/>
      <c r="Z39" s="34"/>
      <c r="AA39" s="34"/>
      <c r="AB39" s="403">
        <f t="shared" ref="AB39" si="31">+$J39</f>
        <v>768</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768</v>
      </c>
      <c r="AL39" s="455">
        <f>+N39</f>
        <v>0</v>
      </c>
      <c r="AM39" s="48">
        <f t="shared" si="2"/>
        <v>0</v>
      </c>
      <c r="AN39" s="51"/>
      <c r="AO39" s="51"/>
      <c r="AP39" s="51"/>
      <c r="AQ39" s="51"/>
      <c r="AR39" s="51"/>
      <c r="AS39" s="51"/>
      <c r="AT39" s="403">
        <f t="shared" ref="AT39" si="34">+$J39</f>
        <v>768</v>
      </c>
      <c r="AU39" s="446">
        <f>+O39</f>
        <v>0</v>
      </c>
      <c r="AV39" s="48">
        <f t="shared" si="3"/>
        <v>0</v>
      </c>
      <c r="AW39" s="51"/>
      <c r="AX39" s="51"/>
      <c r="AY39" s="51"/>
      <c r="AZ39" s="51"/>
      <c r="BA39" s="51"/>
      <c r="BB39" s="51"/>
      <c r="BC39" s="403">
        <f t="shared" ref="BC39" si="35">+$J39</f>
        <v>768</v>
      </c>
      <c r="BD39" s="449">
        <f>+P39</f>
        <v>0</v>
      </c>
      <c r="BE39" s="48">
        <f t="shared" si="4"/>
        <v>0</v>
      </c>
      <c r="BF39" s="51"/>
      <c r="BG39" s="51"/>
      <c r="BH39" s="51"/>
      <c r="BI39" s="51"/>
      <c r="BJ39" s="51"/>
      <c r="BK39" s="51"/>
      <c r="BL39" s="403">
        <f t="shared" ref="BL39" si="36">+$J39</f>
        <v>768</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769</v>
      </c>
      <c r="K43" s="488" t="str">
        <f>+Metas!K891</f>
        <v>Kilómetro de vía urbana pavimentada</v>
      </c>
      <c r="L43" s="473"/>
      <c r="M43" s="476">
        <f>SUM(N43:Q43)</f>
        <v>0</v>
      </c>
      <c r="N43" s="479"/>
      <c r="O43" s="482"/>
      <c r="P43" s="520"/>
      <c r="Q43" s="523"/>
      <c r="R43" s="403">
        <f>+$J43</f>
        <v>769</v>
      </c>
      <c r="S43" s="253"/>
      <c r="T43" s="260"/>
      <c r="U43" s="260"/>
      <c r="V43" s="260"/>
      <c r="W43" s="42"/>
      <c r="X43" s="34"/>
      <c r="Y43" s="34"/>
      <c r="Z43" s="34"/>
      <c r="AA43" s="34"/>
      <c r="AB43" s="403">
        <f t="shared" ref="AB43" si="37">+$J43</f>
        <v>769</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769</v>
      </c>
      <c r="AL43" s="455">
        <f>+N43</f>
        <v>0</v>
      </c>
      <c r="AM43" s="48">
        <f t="shared" si="2"/>
        <v>0</v>
      </c>
      <c r="AN43" s="51"/>
      <c r="AO43" s="51"/>
      <c r="AP43" s="51"/>
      <c r="AQ43" s="51"/>
      <c r="AR43" s="51"/>
      <c r="AS43" s="51"/>
      <c r="AT43" s="403">
        <f t="shared" ref="AT43" si="40">+$J43</f>
        <v>769</v>
      </c>
      <c r="AU43" s="446">
        <f>+O43</f>
        <v>0</v>
      </c>
      <c r="AV43" s="48">
        <f t="shared" si="3"/>
        <v>0</v>
      </c>
      <c r="AW43" s="51"/>
      <c r="AX43" s="51"/>
      <c r="AY43" s="51"/>
      <c r="AZ43" s="51"/>
      <c r="BA43" s="51"/>
      <c r="BB43" s="51"/>
      <c r="BC43" s="403">
        <f t="shared" ref="BC43" si="41">+$J43</f>
        <v>769</v>
      </c>
      <c r="BD43" s="449">
        <f>+P43</f>
        <v>0</v>
      </c>
      <c r="BE43" s="48">
        <f t="shared" si="4"/>
        <v>0</v>
      </c>
      <c r="BF43" s="51"/>
      <c r="BG43" s="51"/>
      <c r="BH43" s="51"/>
      <c r="BI43" s="51"/>
      <c r="BJ43" s="51"/>
      <c r="BK43" s="51"/>
      <c r="BL43" s="403">
        <f t="shared" ref="BL43" si="42">+$J43</f>
        <v>769</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770</v>
      </c>
      <c r="K47" s="488" t="str">
        <f>+Metas!K892</f>
        <v>Estudios y Diseños de pavimentación y construcción de obras complementarias de Vías Urbanas del Departamento realizados</v>
      </c>
      <c r="L47" s="473"/>
      <c r="M47" s="476">
        <f>SUM(N47:Q47)</f>
        <v>0</v>
      </c>
      <c r="N47" s="479"/>
      <c r="O47" s="482"/>
      <c r="P47" s="520"/>
      <c r="Q47" s="523"/>
      <c r="R47" s="403">
        <f>+$J47</f>
        <v>770</v>
      </c>
      <c r="S47" s="253"/>
      <c r="T47" s="260"/>
      <c r="U47" s="260"/>
      <c r="V47" s="260"/>
      <c r="W47" s="42"/>
      <c r="X47" s="34"/>
      <c r="Y47" s="34"/>
      <c r="Z47" s="34"/>
      <c r="AA47" s="34"/>
      <c r="AB47" s="403">
        <f t="shared" ref="AB47" si="43">+$J47</f>
        <v>770</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770</v>
      </c>
      <c r="AL47" s="455">
        <f>+N47</f>
        <v>0</v>
      </c>
      <c r="AM47" s="48">
        <f t="shared" si="2"/>
        <v>0</v>
      </c>
      <c r="AN47" s="51"/>
      <c r="AO47" s="51"/>
      <c r="AP47" s="51"/>
      <c r="AQ47" s="51"/>
      <c r="AR47" s="51"/>
      <c r="AS47" s="51"/>
      <c r="AT47" s="403">
        <f t="shared" ref="AT47" si="46">+$J47</f>
        <v>770</v>
      </c>
      <c r="AU47" s="446">
        <f>+O47</f>
        <v>0</v>
      </c>
      <c r="AV47" s="48">
        <f t="shared" si="3"/>
        <v>0</v>
      </c>
      <c r="AW47" s="51"/>
      <c r="AX47" s="51"/>
      <c r="AY47" s="51"/>
      <c r="AZ47" s="51"/>
      <c r="BA47" s="51"/>
      <c r="BB47" s="51"/>
      <c r="BC47" s="403">
        <f t="shared" ref="BC47" si="47">+$J47</f>
        <v>770</v>
      </c>
      <c r="BD47" s="449">
        <f>+P47</f>
        <v>0</v>
      </c>
      <c r="BE47" s="48">
        <f t="shared" si="4"/>
        <v>0</v>
      </c>
      <c r="BF47" s="51"/>
      <c r="BG47" s="51"/>
      <c r="BH47" s="51"/>
      <c r="BI47" s="51"/>
      <c r="BJ47" s="51"/>
      <c r="BK47" s="51"/>
      <c r="BL47" s="403">
        <f t="shared" ref="BL47" si="48">+$J47</f>
        <v>770</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9"/>
      <c r="C50" s="460"/>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7" t="s">
        <v>1254</v>
      </c>
      <c r="C51" s="458" t="s">
        <v>1257</v>
      </c>
      <c r="D51" s="608"/>
      <c r="E51" s="611"/>
      <c r="F51" s="611"/>
      <c r="G51" s="611"/>
      <c r="H51" s="611"/>
      <c r="I51" s="611"/>
      <c r="J51" s="485">
        <v>771</v>
      </c>
      <c r="K51" s="488" t="str">
        <f>+Metas!K894</f>
        <v>Porcentaje de avance en la gestión para Estudios, Diseños y construcción de variantes de la red vial de primer orden</v>
      </c>
      <c r="L51" s="662"/>
      <c r="M51" s="648">
        <f>SUM(N51:Q51)</f>
        <v>0</v>
      </c>
      <c r="N51" s="650"/>
      <c r="O51" s="664"/>
      <c r="P51" s="668"/>
      <c r="Q51" s="640"/>
      <c r="R51" s="403">
        <f>+$J51</f>
        <v>771</v>
      </c>
      <c r="S51" s="253"/>
      <c r="T51" s="260"/>
      <c r="U51" s="260"/>
      <c r="V51" s="260"/>
      <c r="W51" s="42"/>
      <c r="X51" s="34"/>
      <c r="Y51" s="34"/>
      <c r="Z51" s="34"/>
      <c r="AA51" s="34"/>
      <c r="AB51" s="403">
        <f t="shared" ref="AB51" si="49">+$J51</f>
        <v>771</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771</v>
      </c>
      <c r="AL51" s="455">
        <f>+N51</f>
        <v>0</v>
      </c>
      <c r="AM51" s="48">
        <f t="shared" si="2"/>
        <v>0</v>
      </c>
      <c r="AN51" s="51"/>
      <c r="AO51" s="51"/>
      <c r="AP51" s="51"/>
      <c r="AQ51" s="51"/>
      <c r="AR51" s="51"/>
      <c r="AS51" s="51"/>
      <c r="AT51" s="403">
        <f t="shared" ref="AT51" si="52">+$J51</f>
        <v>771</v>
      </c>
      <c r="AU51" s="446">
        <f>+O51</f>
        <v>0</v>
      </c>
      <c r="AV51" s="48">
        <f t="shared" si="3"/>
        <v>0</v>
      </c>
      <c r="AW51" s="51"/>
      <c r="AX51" s="51"/>
      <c r="AY51" s="51"/>
      <c r="AZ51" s="51"/>
      <c r="BA51" s="51"/>
      <c r="BB51" s="51"/>
      <c r="BC51" s="403">
        <f t="shared" ref="BC51" si="53">+$J51</f>
        <v>771</v>
      </c>
      <c r="BD51" s="449">
        <f>+P51</f>
        <v>0</v>
      </c>
      <c r="BE51" s="48">
        <f t="shared" si="4"/>
        <v>0</v>
      </c>
      <c r="BF51" s="51"/>
      <c r="BG51" s="51"/>
      <c r="BH51" s="51"/>
      <c r="BI51" s="51"/>
      <c r="BJ51" s="51"/>
      <c r="BK51" s="51"/>
      <c r="BL51" s="403">
        <f t="shared" ref="BL51" si="54">+$J51</f>
        <v>771</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663"/>
      <c r="M52" s="649"/>
      <c r="N52" s="651"/>
      <c r="O52" s="665"/>
      <c r="P52" s="669"/>
      <c r="Q52" s="671"/>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663"/>
      <c r="M53" s="649"/>
      <c r="N53" s="651"/>
      <c r="O53" s="665"/>
      <c r="P53" s="669"/>
      <c r="Q53" s="671"/>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673"/>
      <c r="M54" s="674"/>
      <c r="N54" s="666"/>
      <c r="O54" s="667"/>
      <c r="P54" s="670"/>
      <c r="Q54" s="672"/>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9"/>
      <c r="D55" s="608"/>
      <c r="E55" s="611"/>
      <c r="F55" s="611"/>
      <c r="G55" s="611"/>
      <c r="H55" s="611"/>
      <c r="I55" s="611"/>
      <c r="J55" s="485">
        <v>772</v>
      </c>
      <c r="K55" s="488" t="str">
        <f>+Metas!K895</f>
        <v>Porcentaje de avance de gestión para el mantenimiento y mejoramiento de la red vial a cargo de la nación</v>
      </c>
      <c r="L55" s="662"/>
      <c r="M55" s="648">
        <f>SUM(N55:Q55)</f>
        <v>0</v>
      </c>
      <c r="N55" s="650"/>
      <c r="O55" s="664"/>
      <c r="P55" s="668"/>
      <c r="Q55" s="640"/>
      <c r="R55" s="403">
        <f>+$J55</f>
        <v>772</v>
      </c>
      <c r="S55" s="253"/>
      <c r="T55" s="260"/>
      <c r="U55" s="260"/>
      <c r="V55" s="260"/>
      <c r="W55" s="42"/>
      <c r="X55" s="34"/>
      <c r="Y55" s="34"/>
      <c r="Z55" s="34"/>
      <c r="AA55" s="34"/>
      <c r="AB55" s="403">
        <f t="shared" ref="AB55" si="55">+$J55</f>
        <v>772</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772</v>
      </c>
      <c r="AL55" s="455">
        <f>+N55</f>
        <v>0</v>
      </c>
      <c r="AM55" s="48">
        <f t="shared" si="2"/>
        <v>0</v>
      </c>
      <c r="AN55" s="51"/>
      <c r="AO55" s="51"/>
      <c r="AP55" s="51"/>
      <c r="AQ55" s="51"/>
      <c r="AR55" s="51"/>
      <c r="AS55" s="51"/>
      <c r="AT55" s="403">
        <f t="shared" ref="AT55" si="58">+$J55</f>
        <v>772</v>
      </c>
      <c r="AU55" s="446">
        <f>+O55</f>
        <v>0</v>
      </c>
      <c r="AV55" s="48">
        <f t="shared" si="3"/>
        <v>0</v>
      </c>
      <c r="AW55" s="51"/>
      <c r="AX55" s="51"/>
      <c r="AY55" s="51"/>
      <c r="AZ55" s="51"/>
      <c r="BA55" s="51"/>
      <c r="BB55" s="51"/>
      <c r="BC55" s="403">
        <f t="shared" ref="BC55" si="59">+$J55</f>
        <v>772</v>
      </c>
      <c r="BD55" s="449">
        <f>+P55</f>
        <v>0</v>
      </c>
      <c r="BE55" s="48">
        <f t="shared" si="4"/>
        <v>0</v>
      </c>
      <c r="BF55" s="51"/>
      <c r="BG55" s="51"/>
      <c r="BH55" s="51"/>
      <c r="BI55" s="51"/>
      <c r="BJ55" s="51"/>
      <c r="BK55" s="51"/>
      <c r="BL55" s="403">
        <f t="shared" ref="BL55" si="60">+$J55</f>
        <v>772</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663"/>
      <c r="M56" s="649"/>
      <c r="N56" s="651"/>
      <c r="O56" s="665"/>
      <c r="P56" s="669"/>
      <c r="Q56" s="671"/>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663"/>
      <c r="M57" s="649"/>
      <c r="N57" s="651"/>
      <c r="O57" s="665"/>
      <c r="P57" s="669"/>
      <c r="Q57" s="671"/>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60"/>
      <c r="D58" s="610"/>
      <c r="E58" s="613"/>
      <c r="F58" s="613"/>
      <c r="G58" s="613"/>
      <c r="H58" s="613"/>
      <c r="I58" s="613"/>
      <c r="J58" s="487"/>
      <c r="K58" s="490"/>
      <c r="L58" s="673"/>
      <c r="M58" s="674"/>
      <c r="N58" s="666"/>
      <c r="O58" s="667"/>
      <c r="P58" s="670"/>
      <c r="Q58" s="672"/>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8" t="s">
        <v>1261</v>
      </c>
      <c r="D59" s="608"/>
      <c r="E59" s="611"/>
      <c r="F59" s="611"/>
      <c r="G59" s="611"/>
      <c r="H59" s="611"/>
      <c r="I59" s="611"/>
      <c r="J59" s="485">
        <v>773</v>
      </c>
      <c r="K59" s="488" t="str">
        <f>+Metas!K896</f>
        <v>Porcentaje de avance en gestión para la construcción de puentes vehiculares y peatonales</v>
      </c>
      <c r="L59" s="662"/>
      <c r="M59" s="648">
        <f t="shared" ref="M59:M67" si="61">SUM(N59:Q59)</f>
        <v>0</v>
      </c>
      <c r="N59" s="650"/>
      <c r="O59" s="664"/>
      <c r="P59" s="668"/>
      <c r="Q59" s="640"/>
      <c r="R59" s="403">
        <f>+$J59</f>
        <v>773</v>
      </c>
      <c r="S59" s="253"/>
      <c r="T59" s="260"/>
      <c r="U59" s="260"/>
      <c r="V59" s="260"/>
      <c r="W59" s="42"/>
      <c r="X59" s="34"/>
      <c r="Y59" s="34"/>
      <c r="Z59" s="34"/>
      <c r="AA59" s="34"/>
      <c r="AB59" s="403">
        <f t="shared" ref="AB59" si="62">+$J59</f>
        <v>773</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773</v>
      </c>
      <c r="AL59" s="455">
        <f t="shared" ref="AL59:AL67" si="65">+N59</f>
        <v>0</v>
      </c>
      <c r="AM59" s="48">
        <f t="shared" si="2"/>
        <v>0</v>
      </c>
      <c r="AN59" s="51"/>
      <c r="AO59" s="51"/>
      <c r="AP59" s="51"/>
      <c r="AQ59" s="51"/>
      <c r="AR59" s="51"/>
      <c r="AS59" s="51"/>
      <c r="AT59" s="403">
        <f t="shared" ref="AT59" si="66">+$J59</f>
        <v>773</v>
      </c>
      <c r="AU59" s="446">
        <f t="shared" ref="AU59:AU67" si="67">+O59</f>
        <v>0</v>
      </c>
      <c r="AV59" s="48">
        <f t="shared" si="3"/>
        <v>0</v>
      </c>
      <c r="AW59" s="51"/>
      <c r="AX59" s="51"/>
      <c r="AY59" s="51"/>
      <c r="AZ59" s="51"/>
      <c r="BA59" s="51"/>
      <c r="BB59" s="51"/>
      <c r="BC59" s="403">
        <f t="shared" ref="BC59" si="68">+$J59</f>
        <v>773</v>
      </c>
      <c r="BD59" s="449">
        <f t="shared" ref="BD59:BD67" si="69">+P59</f>
        <v>0</v>
      </c>
      <c r="BE59" s="48">
        <f t="shared" si="4"/>
        <v>0</v>
      </c>
      <c r="BF59" s="51"/>
      <c r="BG59" s="51"/>
      <c r="BH59" s="51"/>
      <c r="BI59" s="51"/>
      <c r="BJ59" s="51"/>
      <c r="BK59" s="51"/>
      <c r="BL59" s="403">
        <f t="shared" ref="BL59" si="70">+$J59</f>
        <v>773</v>
      </c>
      <c r="BM59" s="452">
        <f t="shared" ref="BM59:BM67"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663"/>
      <c r="M60" s="649"/>
      <c r="N60" s="651"/>
      <c r="O60" s="665"/>
      <c r="P60" s="669"/>
      <c r="Q60" s="671"/>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663"/>
      <c r="M61" s="649"/>
      <c r="N61" s="651"/>
      <c r="O61" s="665"/>
      <c r="P61" s="669"/>
      <c r="Q61" s="671"/>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673"/>
      <c r="M62" s="674"/>
      <c r="N62" s="666"/>
      <c r="O62" s="667"/>
      <c r="P62" s="670"/>
      <c r="Q62" s="672"/>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774</v>
      </c>
      <c r="K63" s="488" t="str">
        <f>+Metas!K897</f>
        <v>Porcentaje de avance en gestión para la construcción de circuitos peatonales, ciclorutas, malecones en las red vial del Área metropolitana de Cúcuta</v>
      </c>
      <c r="L63" s="662"/>
      <c r="M63" s="648">
        <f t="shared" si="61"/>
        <v>0</v>
      </c>
      <c r="N63" s="650"/>
      <c r="O63" s="664"/>
      <c r="P63" s="668"/>
      <c r="Q63" s="640"/>
      <c r="R63" s="403">
        <f>+$J63</f>
        <v>774</v>
      </c>
      <c r="S63" s="253"/>
      <c r="T63" s="260"/>
      <c r="U63" s="260"/>
      <c r="V63" s="260"/>
      <c r="W63" s="42"/>
      <c r="X63" s="34"/>
      <c r="Y63" s="34"/>
      <c r="Z63" s="34"/>
      <c r="AA63" s="34"/>
      <c r="AB63" s="403">
        <f t="shared" ref="AB63" si="72">+$J63</f>
        <v>774</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774</v>
      </c>
      <c r="AL63" s="455">
        <f t="shared" si="65"/>
        <v>0</v>
      </c>
      <c r="AM63" s="48">
        <f t="shared" si="2"/>
        <v>0</v>
      </c>
      <c r="AN63" s="51"/>
      <c r="AO63" s="51"/>
      <c r="AP63" s="51"/>
      <c r="AQ63" s="51"/>
      <c r="AR63" s="51"/>
      <c r="AS63" s="51"/>
      <c r="AT63" s="403">
        <f t="shared" ref="AT63" si="75">+$J63</f>
        <v>774</v>
      </c>
      <c r="AU63" s="446">
        <f t="shared" si="67"/>
        <v>0</v>
      </c>
      <c r="AV63" s="48">
        <f t="shared" si="3"/>
        <v>0</v>
      </c>
      <c r="AW63" s="51"/>
      <c r="AX63" s="51"/>
      <c r="AY63" s="51"/>
      <c r="AZ63" s="51"/>
      <c r="BA63" s="51"/>
      <c r="BB63" s="51"/>
      <c r="BC63" s="403">
        <f t="shared" ref="BC63" si="76">+$J63</f>
        <v>774</v>
      </c>
      <c r="BD63" s="449">
        <f t="shared" si="69"/>
        <v>0</v>
      </c>
      <c r="BE63" s="48">
        <f t="shared" si="4"/>
        <v>0</v>
      </c>
      <c r="BF63" s="51"/>
      <c r="BG63" s="51"/>
      <c r="BH63" s="51"/>
      <c r="BI63" s="51"/>
      <c r="BJ63" s="51"/>
      <c r="BK63" s="51"/>
      <c r="BL63" s="403">
        <f t="shared" ref="BL63" si="77">+$J63</f>
        <v>774</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663"/>
      <c r="M64" s="649"/>
      <c r="N64" s="651"/>
      <c r="O64" s="665"/>
      <c r="P64" s="669"/>
      <c r="Q64" s="671"/>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663"/>
      <c r="M65" s="649"/>
      <c r="N65" s="651"/>
      <c r="O65" s="665"/>
      <c r="P65" s="669"/>
      <c r="Q65" s="671"/>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8"/>
      <c r="C66" s="460"/>
      <c r="D66" s="610"/>
      <c r="E66" s="613"/>
      <c r="F66" s="613"/>
      <c r="G66" s="613"/>
      <c r="H66" s="613"/>
      <c r="I66" s="613"/>
      <c r="J66" s="487"/>
      <c r="K66" s="490"/>
      <c r="L66" s="673"/>
      <c r="M66" s="674"/>
      <c r="N66" s="666"/>
      <c r="O66" s="667"/>
      <c r="P66" s="670"/>
      <c r="Q66" s="672"/>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8"/>
      <c r="C67" s="458" t="s">
        <v>1265</v>
      </c>
      <c r="D67" s="608"/>
      <c r="E67" s="611"/>
      <c r="F67" s="611"/>
      <c r="G67" s="611"/>
      <c r="H67" s="611"/>
      <c r="I67" s="611"/>
      <c r="J67" s="485">
        <v>775</v>
      </c>
      <c r="K67" s="488" t="str">
        <f>+Metas!K898</f>
        <v>Porcentaje de avance en gestión para la construcción y/o adecuación de terminales de transporte aéreo y/o terrestre</v>
      </c>
      <c r="L67" s="662"/>
      <c r="M67" s="648">
        <f t="shared" si="61"/>
        <v>0</v>
      </c>
      <c r="N67" s="650"/>
      <c r="O67" s="664"/>
      <c r="P67" s="668"/>
      <c r="Q67" s="640"/>
      <c r="R67" s="403">
        <f>+$J67</f>
        <v>775</v>
      </c>
      <c r="S67" s="253"/>
      <c r="T67" s="260"/>
      <c r="U67" s="260"/>
      <c r="V67" s="260"/>
      <c r="W67" s="42"/>
      <c r="X67" s="34"/>
      <c r="Y67" s="34"/>
      <c r="Z67" s="34"/>
      <c r="AA67" s="34"/>
      <c r="AB67" s="403">
        <f t="shared" ref="AB67" si="78">+$J67</f>
        <v>775</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775</v>
      </c>
      <c r="AL67" s="455">
        <f t="shared" si="65"/>
        <v>0</v>
      </c>
      <c r="AM67" s="48">
        <f t="shared" si="2"/>
        <v>0</v>
      </c>
      <c r="AN67" s="51"/>
      <c r="AO67" s="51"/>
      <c r="AP67" s="51"/>
      <c r="AQ67" s="51"/>
      <c r="AR67" s="51"/>
      <c r="AS67" s="51"/>
      <c r="AT67" s="403">
        <f t="shared" ref="AT67" si="81">+$J67</f>
        <v>775</v>
      </c>
      <c r="AU67" s="446">
        <f t="shared" si="67"/>
        <v>0</v>
      </c>
      <c r="AV67" s="48">
        <f t="shared" si="3"/>
        <v>0</v>
      </c>
      <c r="AW67" s="51"/>
      <c r="AX67" s="51"/>
      <c r="AY67" s="51"/>
      <c r="AZ67" s="51"/>
      <c r="BA67" s="51"/>
      <c r="BB67" s="51"/>
      <c r="BC67" s="403">
        <f t="shared" ref="BC67" si="82">+$J67</f>
        <v>775</v>
      </c>
      <c r="BD67" s="449">
        <f t="shared" si="69"/>
        <v>0</v>
      </c>
      <c r="BE67" s="48">
        <f t="shared" si="4"/>
        <v>0</v>
      </c>
      <c r="BF67" s="51"/>
      <c r="BG67" s="51"/>
      <c r="BH67" s="51"/>
      <c r="BI67" s="51"/>
      <c r="BJ67" s="51"/>
      <c r="BK67" s="51"/>
      <c r="BL67" s="403">
        <f t="shared" ref="BL67" si="83">+$J67</f>
        <v>775</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8"/>
      <c r="C68" s="459"/>
      <c r="D68" s="609"/>
      <c r="E68" s="612"/>
      <c r="F68" s="612"/>
      <c r="G68" s="612"/>
      <c r="H68" s="612"/>
      <c r="I68" s="612"/>
      <c r="J68" s="486"/>
      <c r="K68" s="489"/>
      <c r="L68" s="663"/>
      <c r="M68" s="649"/>
      <c r="N68" s="651"/>
      <c r="O68" s="665"/>
      <c r="P68" s="669"/>
      <c r="Q68" s="671"/>
      <c r="R68" s="404"/>
      <c r="S68" s="43"/>
      <c r="T68" s="261"/>
      <c r="U68" s="261"/>
      <c r="V68" s="261"/>
      <c r="W68" s="43"/>
      <c r="X68" s="35"/>
      <c r="Y68" s="35"/>
      <c r="Z68" s="35"/>
      <c r="AA68" s="35"/>
      <c r="AB68" s="404"/>
      <c r="AC68" s="527"/>
      <c r="AD68" s="55">
        <f t="shared" si="24"/>
        <v>0</v>
      </c>
      <c r="AE68" s="55">
        <f t="shared" si="24"/>
        <v>0</v>
      </c>
      <c r="AF68" s="55">
        <f t="shared" si="24"/>
        <v>0</v>
      </c>
      <c r="AG68" s="55">
        <f t="shared" ref="AG68:AJ70"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8"/>
      <c r="C69" s="459"/>
      <c r="D69" s="609"/>
      <c r="E69" s="612"/>
      <c r="F69" s="612"/>
      <c r="G69" s="612"/>
      <c r="H69" s="612"/>
      <c r="I69" s="612"/>
      <c r="J69" s="486"/>
      <c r="K69" s="489"/>
      <c r="L69" s="663"/>
      <c r="M69" s="649"/>
      <c r="N69" s="651"/>
      <c r="O69" s="665"/>
      <c r="P69" s="669"/>
      <c r="Q69" s="671"/>
      <c r="R69" s="404"/>
      <c r="S69" s="43"/>
      <c r="T69" s="261"/>
      <c r="U69" s="261"/>
      <c r="V69" s="261"/>
      <c r="W69" s="43"/>
      <c r="X69" s="35"/>
      <c r="Y69" s="35"/>
      <c r="Z69" s="35"/>
      <c r="AA69" s="35"/>
      <c r="AB69" s="404"/>
      <c r="AC69" s="527"/>
      <c r="AD69" s="55">
        <f t="shared" ref="AD69:AF70"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9"/>
      <c r="C70" s="460"/>
      <c r="D70" s="610"/>
      <c r="E70" s="613"/>
      <c r="F70" s="613"/>
      <c r="G70" s="613"/>
      <c r="H70" s="613"/>
      <c r="I70" s="613"/>
      <c r="J70" s="487"/>
      <c r="K70" s="490"/>
      <c r="L70" s="673"/>
      <c r="M70" s="674"/>
      <c r="N70" s="666"/>
      <c r="O70" s="667"/>
      <c r="P70" s="670"/>
      <c r="Q70" s="672"/>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ht="40.200000000000003" customHeight="1" thickTop="1" x14ac:dyDescent="0.3"/>
  </sheetData>
  <mergeCells count="554">
    <mergeCell ref="BF4:BK4"/>
    <mergeCell ref="BX4:CC4"/>
    <mergeCell ref="L5:Q5"/>
    <mergeCell ref="T5:V5"/>
    <mergeCell ref="BX5:CC5"/>
    <mergeCell ref="BL4:BT5"/>
    <mergeCell ref="BU4:BW4"/>
    <mergeCell ref="W5:AA5"/>
    <mergeCell ref="AK5:AM5"/>
    <mergeCell ref="AN5:AS5"/>
    <mergeCell ref="BC5:BE5"/>
    <mergeCell ref="BF5:BK5"/>
    <mergeCell ref="BU5:BW5"/>
    <mergeCell ref="D67:D70"/>
    <mergeCell ref="E67:E70"/>
    <mergeCell ref="F67:F70"/>
    <mergeCell ref="G67:G70"/>
    <mergeCell ref="H67:H70"/>
    <mergeCell ref="I67:I70"/>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W2:AA2"/>
    <mergeCell ref="AB2:AJ2"/>
    <mergeCell ref="AK2:AM2"/>
    <mergeCell ref="BU3:BW3"/>
    <mergeCell ref="BX3:CC3"/>
    <mergeCell ref="B7:B9"/>
    <mergeCell ref="C7:C9"/>
    <mergeCell ref="J7:J9"/>
    <mergeCell ref="K7:K9"/>
    <mergeCell ref="L7:L9"/>
    <mergeCell ref="M7:M9"/>
    <mergeCell ref="AC7:AC9"/>
    <mergeCell ref="AD7:AJ7"/>
    <mergeCell ref="AK7:AK9"/>
    <mergeCell ref="AD8:AD9"/>
    <mergeCell ref="AE8:AH8"/>
    <mergeCell ref="AI8:AI9"/>
    <mergeCell ref="AJ8:AJ9"/>
    <mergeCell ref="N7:N9"/>
    <mergeCell ref="O7:O9"/>
    <mergeCell ref="P7:P9"/>
    <mergeCell ref="Q7:Q9"/>
    <mergeCell ref="R7:R9"/>
    <mergeCell ref="D7:D9"/>
    <mergeCell ref="E7:E9"/>
    <mergeCell ref="F7:F9"/>
    <mergeCell ref="G7:G9"/>
    <mergeCell ref="H7:H9"/>
    <mergeCell ref="I7:I9"/>
    <mergeCell ref="B2:B5"/>
    <mergeCell ref="W4:AA4"/>
    <mergeCell ref="AB4:AJ5"/>
    <mergeCell ref="AK4:AM4"/>
    <mergeCell ref="AT4:BB5"/>
    <mergeCell ref="BC4:BE4"/>
    <mergeCell ref="C2:H2"/>
    <mergeCell ref="L2:Q2"/>
    <mergeCell ref="R2:S2"/>
    <mergeCell ref="T2:V2"/>
    <mergeCell ref="C3:H3"/>
    <mergeCell ref="L3:Q3"/>
    <mergeCell ref="R3:S3"/>
    <mergeCell ref="T3:V3"/>
    <mergeCell ref="C4:H5"/>
    <mergeCell ref="L4:Q4"/>
    <mergeCell ref="R4:S5"/>
    <mergeCell ref="T4:V4"/>
    <mergeCell ref="AN4:AS4"/>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BS8:BS9"/>
    <mergeCell ref="BT8:BT9"/>
    <mergeCell ref="AW8:AZ8"/>
    <mergeCell ref="BA8:BA9"/>
    <mergeCell ref="BB8:BB9"/>
    <mergeCell ref="BE8:BE9"/>
    <mergeCell ref="BF8:BI8"/>
    <mergeCell ref="BD7:BD9"/>
    <mergeCell ref="BE7:BK7"/>
    <mergeCell ref="J11:J14"/>
    <mergeCell ref="K11:K14"/>
    <mergeCell ref="L11:L14"/>
    <mergeCell ref="M11:M14"/>
    <mergeCell ref="N11:N14"/>
    <mergeCell ref="O11:O14"/>
    <mergeCell ref="P11:P14"/>
    <mergeCell ref="Q11:Q14"/>
    <mergeCell ref="AV8:AV9"/>
    <mergeCell ref="W7:W9"/>
    <mergeCell ref="S7:S9"/>
    <mergeCell ref="T7:T9"/>
    <mergeCell ref="U7:U9"/>
    <mergeCell ref="V7:V9"/>
    <mergeCell ref="BL7:BL9"/>
    <mergeCell ref="BM7:BM9"/>
    <mergeCell ref="BN7:BT7"/>
    <mergeCell ref="X7:Y7"/>
    <mergeCell ref="Z7:AA7"/>
    <mergeCell ref="AB7:AB9"/>
    <mergeCell ref="L15:L18"/>
    <mergeCell ref="M15:M18"/>
    <mergeCell ref="N15:N18"/>
    <mergeCell ref="O15:O18"/>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U15:CC15"/>
    <mergeCell ref="BU16:CC16"/>
    <mergeCell ref="BU17:CC17"/>
    <mergeCell ref="BU18:CC18"/>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BD51:BD54"/>
    <mergeCell ref="BL51:BL54"/>
    <mergeCell ref="BM51:BM54"/>
    <mergeCell ref="P51:P54"/>
    <mergeCell ref="Q51:Q54"/>
    <mergeCell ref="AB51:AB54"/>
    <mergeCell ref="AC51:AC54"/>
    <mergeCell ref="AK51:AK54"/>
    <mergeCell ref="AL51:AL54"/>
    <mergeCell ref="AT51:AT54"/>
    <mergeCell ref="AU51:AU54"/>
    <mergeCell ref="BC51:BC54"/>
    <mergeCell ref="J67:J70"/>
    <mergeCell ref="K67:K70"/>
    <mergeCell ref="L67:L70"/>
    <mergeCell ref="M67:M70"/>
    <mergeCell ref="N67:N70"/>
    <mergeCell ref="O67:O70"/>
    <mergeCell ref="J63:J66"/>
    <mergeCell ref="BD55:BD58"/>
    <mergeCell ref="BL55:BL58"/>
    <mergeCell ref="P55:P58"/>
    <mergeCell ref="Q55:Q58"/>
    <mergeCell ref="AB55:AB58"/>
    <mergeCell ref="AC55:AC58"/>
    <mergeCell ref="AK55:AK58"/>
    <mergeCell ref="AL55:AL58"/>
    <mergeCell ref="AK59:AK62"/>
    <mergeCell ref="AL59:AL62"/>
    <mergeCell ref="AT59:AT62"/>
    <mergeCell ref="AU59:AU62"/>
    <mergeCell ref="BC59:BC62"/>
    <mergeCell ref="BD59:BD62"/>
    <mergeCell ref="P59:P62"/>
    <mergeCell ref="J59:J62"/>
    <mergeCell ref="K59:K62"/>
    <mergeCell ref="L59:L62"/>
    <mergeCell ref="M59:M62"/>
    <mergeCell ref="AT55:AT58"/>
    <mergeCell ref="N59:N62"/>
    <mergeCell ref="O59:O62"/>
    <mergeCell ref="J55:J58"/>
    <mergeCell ref="K55:K58"/>
    <mergeCell ref="L55:L58"/>
    <mergeCell ref="M55:M58"/>
    <mergeCell ref="N55:N58"/>
    <mergeCell ref="O55:O58"/>
    <mergeCell ref="AT67:AT70"/>
    <mergeCell ref="AU67:AU70"/>
    <mergeCell ref="BC67:BC70"/>
    <mergeCell ref="K63:K66"/>
    <mergeCell ref="L63:L66"/>
    <mergeCell ref="M63:M66"/>
    <mergeCell ref="N63:N66"/>
    <mergeCell ref="O63:O66"/>
    <mergeCell ref="P63:P66"/>
    <mergeCell ref="Q63:Q66"/>
    <mergeCell ref="AB63:AB66"/>
    <mergeCell ref="AC63:AC66"/>
    <mergeCell ref="P67:P70"/>
    <mergeCell ref="Q67:Q70"/>
    <mergeCell ref="AB67:AB70"/>
    <mergeCell ref="AC67:AC70"/>
    <mergeCell ref="BU60:CC60"/>
    <mergeCell ref="BU61:CC61"/>
    <mergeCell ref="BU62:CC62"/>
    <mergeCell ref="AK63:AK66"/>
    <mergeCell ref="AL63:AL66"/>
    <mergeCell ref="Q59:Q62"/>
    <mergeCell ref="AB59:AB62"/>
    <mergeCell ref="AC59:AC62"/>
    <mergeCell ref="AK67:AK70"/>
    <mergeCell ref="AL67:AL70"/>
    <mergeCell ref="BU63:CC63"/>
    <mergeCell ref="BU64:CC64"/>
    <mergeCell ref="BU65:CC65"/>
    <mergeCell ref="BU66:CC66"/>
    <mergeCell ref="BD63:BD66"/>
    <mergeCell ref="BL63:BL66"/>
    <mergeCell ref="BM63:BM66"/>
    <mergeCell ref="AT63:AT66"/>
    <mergeCell ref="AU63:AU66"/>
    <mergeCell ref="BC63:BC66"/>
    <mergeCell ref="BU67:CC67"/>
    <mergeCell ref="BU68:CC68"/>
    <mergeCell ref="BU69:CC69"/>
    <mergeCell ref="BU70:CC70"/>
    <mergeCell ref="B11:B26"/>
    <mergeCell ref="C11:C14"/>
    <mergeCell ref="C15:C26"/>
    <mergeCell ref="B27:B38"/>
    <mergeCell ref="C27:C38"/>
    <mergeCell ref="BU55:CC55"/>
    <mergeCell ref="BU56:CC56"/>
    <mergeCell ref="BU57:CC57"/>
    <mergeCell ref="BU58:CC58"/>
    <mergeCell ref="BM55:BM58"/>
    <mergeCell ref="AU55:AU58"/>
    <mergeCell ref="BC55:BC58"/>
    <mergeCell ref="B39:B50"/>
    <mergeCell ref="C39:C50"/>
    <mergeCell ref="B51:B70"/>
    <mergeCell ref="C51:C58"/>
    <mergeCell ref="C59:C66"/>
    <mergeCell ref="C67:C70"/>
    <mergeCell ref="BD67:BD70"/>
    <mergeCell ref="BL67:BL70"/>
    <mergeCell ref="BM67:BM70"/>
    <mergeCell ref="BL59:BL62"/>
    <mergeCell ref="BM59:BM62"/>
    <mergeCell ref="BU59:CC59"/>
  </mergeCells>
  <conditionalFormatting sqref="L27 L15 L19">
    <cfRule type="expression" dxfId="117" priority="30">
      <formula>$L15=$M15</formula>
    </cfRule>
  </conditionalFormatting>
  <conditionalFormatting sqref="L51">
    <cfRule type="expression" dxfId="116" priority="25">
      <formula>$L51=$M51</formula>
    </cfRule>
  </conditionalFormatting>
  <conditionalFormatting sqref="L35">
    <cfRule type="expression" dxfId="115" priority="28">
      <formula>$L35=$M35</formula>
    </cfRule>
  </conditionalFormatting>
  <conditionalFormatting sqref="L23">
    <cfRule type="expression" dxfId="114" priority="31">
      <formula>$L23=$M23</formula>
    </cfRule>
  </conditionalFormatting>
  <conditionalFormatting sqref="L31">
    <cfRule type="expression" dxfId="113" priority="29">
      <formula>$L31=$M31</formula>
    </cfRule>
  </conditionalFormatting>
  <conditionalFormatting sqref="L43">
    <cfRule type="expression" dxfId="112" priority="27">
      <formula>$L43=$M43</formula>
    </cfRule>
  </conditionalFormatting>
  <conditionalFormatting sqref="L47">
    <cfRule type="expression" dxfId="111" priority="26">
      <formula>$L47=$M47</formula>
    </cfRule>
  </conditionalFormatting>
  <conditionalFormatting sqref="L59">
    <cfRule type="expression" dxfId="110" priority="23">
      <formula>$L59=$M59</formula>
    </cfRule>
  </conditionalFormatting>
  <conditionalFormatting sqref="L55">
    <cfRule type="expression" dxfId="109" priority="24">
      <formula>$L55=$M55</formula>
    </cfRule>
  </conditionalFormatting>
  <conditionalFormatting sqref="L63">
    <cfRule type="expression" dxfId="108" priority="22">
      <formula>$L63=$M63</formula>
    </cfRule>
  </conditionalFormatting>
  <conditionalFormatting sqref="L67">
    <cfRule type="expression" dxfId="107" priority="21">
      <formula>$L67=$M67</formula>
    </cfRule>
  </conditionalFormatting>
  <conditionalFormatting sqref="L11">
    <cfRule type="expression" dxfId="106" priority="2">
      <formula>$L11=$M11</formula>
    </cfRule>
  </conditionalFormatting>
  <conditionalFormatting sqref="L39">
    <cfRule type="expression" dxfId="105"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70"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T11:T70</xm:sqref>
        </x14:dataValidation>
        <x14:dataValidation type="list" allowBlank="1" showInputMessage="1" showErrorMessage="1">
          <x14:formula1>
            <xm:f>l!$C$3:$C$6</xm:f>
          </x14:formula1>
          <xm:sqref>U11:U70</xm:sqref>
        </x14:dataValidation>
        <x14:dataValidation type="list" allowBlank="1" showInputMessage="1" showErrorMessage="1">
          <x14:formula1>
            <xm:f>l!$E$3:$E$4</xm:f>
          </x14:formula1>
          <xm:sqref>V11:V70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290"/>
  <sheetViews>
    <sheetView topLeftCell="K1" workbookViewId="0">
      <pane ySplit="9" topLeftCell="A45" activePane="bottomLeft" state="frozen"/>
      <selection activeCell="K1" sqref="K1"/>
      <selection pane="bottomLeft" activeCell="K10" sqref="A10:XFD10"/>
    </sheetView>
  </sheetViews>
  <sheetFormatPr baseColWidth="10" defaultColWidth="11.44140625" defaultRowHeight="13.8" x14ac:dyDescent="0.3"/>
  <cols>
    <col min="1" max="10" width="0.88671875" style="100" hidden="1" customWidth="1"/>
    <col min="11" max="11" width="7.33203125" style="101" customWidth="1"/>
    <col min="12" max="12" width="74" style="101" customWidth="1"/>
    <col min="13" max="19" width="12.6640625" style="102" customWidth="1"/>
    <col min="20" max="20" width="11.44140625" style="100"/>
    <col min="21" max="22" width="11.6640625" style="100" customWidth="1"/>
    <col min="23" max="16384" width="11.44140625" style="100"/>
  </cols>
  <sheetData>
    <row r="1" spans="10:34" ht="10.95" customHeight="1" x14ac:dyDescent="0.3"/>
    <row r="2" spans="10:34" ht="17.399999999999999" customHeight="1" x14ac:dyDescent="0.3">
      <c r="K2" s="396" t="s">
        <v>2494</v>
      </c>
      <c r="L2" s="397"/>
      <c r="M2" s="400" t="s">
        <v>2495</v>
      </c>
      <c r="N2" s="401"/>
      <c r="O2" s="401"/>
      <c r="P2" s="401"/>
      <c r="Q2" s="401"/>
      <c r="R2" s="401"/>
      <c r="S2" s="402"/>
    </row>
    <row r="3" spans="10:34" ht="24.6" customHeight="1" x14ac:dyDescent="0.3">
      <c r="K3" s="398"/>
      <c r="L3" s="399"/>
      <c r="M3" s="103" t="s">
        <v>2496</v>
      </c>
      <c r="N3" s="103" t="s">
        <v>2497</v>
      </c>
      <c r="O3" s="103" t="s">
        <v>17</v>
      </c>
      <c r="P3" s="103" t="s">
        <v>2498</v>
      </c>
      <c r="Q3" s="103" t="s">
        <v>2499</v>
      </c>
      <c r="R3" s="103" t="s">
        <v>2500</v>
      </c>
      <c r="S3" s="103" t="s">
        <v>2501</v>
      </c>
    </row>
    <row r="4" spans="10:34" ht="15" customHeight="1" x14ac:dyDescent="0.3">
      <c r="J4" s="100" t="s">
        <v>2502</v>
      </c>
      <c r="K4" s="104"/>
      <c r="L4" s="105" t="s">
        <v>2503</v>
      </c>
      <c r="M4" s="106">
        <f t="shared" ref="M4:M22" si="0">SUM(N4:S4)</f>
        <v>4673387.9800000004</v>
      </c>
      <c r="N4" s="106">
        <f t="shared" ref="N4:S4" si="1">N36+N114+N144+N176+N212+N235+N7</f>
        <v>537466.98</v>
      </c>
      <c r="O4" s="106">
        <f t="shared" si="1"/>
        <v>2390873</v>
      </c>
      <c r="P4" s="106">
        <f t="shared" si="1"/>
        <v>482010</v>
      </c>
      <c r="Q4" s="106">
        <f t="shared" si="1"/>
        <v>54000</v>
      </c>
      <c r="R4" s="106">
        <f t="shared" si="1"/>
        <v>731080</v>
      </c>
      <c r="S4" s="106">
        <f t="shared" si="1"/>
        <v>477958</v>
      </c>
      <c r="U4" s="107"/>
      <c r="V4" s="107"/>
    </row>
    <row r="5" spans="10:34" ht="15" hidden="1" customHeight="1" x14ac:dyDescent="0.3">
      <c r="J5" s="100" t="s">
        <v>2504</v>
      </c>
      <c r="K5" s="108"/>
      <c r="L5" s="109"/>
      <c r="M5" s="110" t="e">
        <f t="shared" si="0"/>
        <v>#REF!</v>
      </c>
      <c r="N5" s="110">
        <v>338485.78286463098</v>
      </c>
      <c r="O5" s="110" t="e">
        <f>+#REF!</f>
        <v>#REF!</v>
      </c>
      <c r="P5" s="110">
        <f>417000+65000</f>
        <v>482000</v>
      </c>
      <c r="Q5" s="110">
        <v>50000</v>
      </c>
      <c r="R5" s="110">
        <v>254534</v>
      </c>
      <c r="S5" s="110">
        <v>321980</v>
      </c>
    </row>
    <row r="6" spans="10:34" ht="15" hidden="1" customHeight="1" x14ac:dyDescent="0.3">
      <c r="J6" s="100" t="s">
        <v>2505</v>
      </c>
      <c r="K6" s="111"/>
      <c r="L6" s="112"/>
      <c r="M6" s="113" t="e">
        <f t="shared" si="0"/>
        <v>#REF!</v>
      </c>
      <c r="N6" s="113">
        <f t="shared" ref="N6:S6" si="2">+N4-N5</f>
        <v>198981.197135369</v>
      </c>
      <c r="O6" s="113" t="e">
        <f t="shared" si="2"/>
        <v>#REF!</v>
      </c>
      <c r="P6" s="113">
        <f t="shared" si="2"/>
        <v>10</v>
      </c>
      <c r="Q6" s="113">
        <f t="shared" si="2"/>
        <v>4000</v>
      </c>
      <c r="R6" s="113">
        <f t="shared" si="2"/>
        <v>476546</v>
      </c>
      <c r="S6" s="113">
        <f t="shared" si="2"/>
        <v>155978</v>
      </c>
    </row>
    <row r="7" spans="10:34" ht="15" customHeight="1" x14ac:dyDescent="0.3">
      <c r="J7" s="100" t="s">
        <v>2502</v>
      </c>
      <c r="K7" s="114" t="s">
        <v>2506</v>
      </c>
      <c r="L7" s="115" t="s">
        <v>2507</v>
      </c>
      <c r="M7" s="116">
        <f t="shared" si="0"/>
        <v>1017000</v>
      </c>
      <c r="N7" s="116">
        <f t="shared" ref="N7:S7" si="3">+N10+N23</f>
        <v>65000</v>
      </c>
      <c r="O7" s="116">
        <f t="shared" si="3"/>
        <v>29000</v>
      </c>
      <c r="P7" s="116">
        <f t="shared" si="3"/>
        <v>220000</v>
      </c>
      <c r="Q7" s="116">
        <f t="shared" si="3"/>
        <v>30000</v>
      </c>
      <c r="R7" s="116">
        <f t="shared" si="3"/>
        <v>463000</v>
      </c>
      <c r="S7" s="116">
        <f t="shared" si="3"/>
        <v>210000</v>
      </c>
    </row>
    <row r="8" spans="10:34" ht="15" hidden="1" customHeight="1" x14ac:dyDescent="0.3">
      <c r="J8" s="100" t="s">
        <v>2504</v>
      </c>
      <c r="K8" s="108"/>
      <c r="L8" s="117"/>
      <c r="M8" s="110">
        <f t="shared" si="0"/>
        <v>60000</v>
      </c>
      <c r="N8" s="110"/>
      <c r="O8" s="110"/>
      <c r="P8" s="110">
        <f>+P11+P24</f>
        <v>60000</v>
      </c>
      <c r="Q8" s="110"/>
      <c r="R8" s="110"/>
      <c r="S8" s="110"/>
    </row>
    <row r="9" spans="10:34" ht="15" hidden="1" customHeight="1" x14ac:dyDescent="0.3">
      <c r="J9" s="100" t="s">
        <v>2505</v>
      </c>
      <c r="K9" s="111"/>
      <c r="L9" s="118"/>
      <c r="M9" s="113">
        <f t="shared" si="0"/>
        <v>957000</v>
      </c>
      <c r="N9" s="113">
        <f t="shared" ref="N9:S9" si="4">+N7-N8</f>
        <v>65000</v>
      </c>
      <c r="O9" s="113">
        <f t="shared" si="4"/>
        <v>29000</v>
      </c>
      <c r="P9" s="113">
        <f t="shared" si="4"/>
        <v>160000</v>
      </c>
      <c r="Q9" s="113">
        <f t="shared" si="4"/>
        <v>30000</v>
      </c>
      <c r="R9" s="113">
        <f t="shared" si="4"/>
        <v>463000</v>
      </c>
      <c r="S9" s="113">
        <f t="shared" si="4"/>
        <v>210000</v>
      </c>
    </row>
    <row r="10" spans="10:34" ht="15" customHeight="1" x14ac:dyDescent="0.3">
      <c r="J10" s="100" t="s">
        <v>2502</v>
      </c>
      <c r="K10" s="119" t="s">
        <v>2508</v>
      </c>
      <c r="L10" s="120" t="s">
        <v>2509</v>
      </c>
      <c r="M10" s="121">
        <f t="shared" si="0"/>
        <v>598000</v>
      </c>
      <c r="N10" s="121">
        <f t="shared" ref="N10:S10" si="5">SUM(N13:N22)</f>
        <v>20000</v>
      </c>
      <c r="O10" s="121">
        <f t="shared" si="5"/>
        <v>0</v>
      </c>
      <c r="P10" s="121">
        <f t="shared" si="5"/>
        <v>140000</v>
      </c>
      <c r="Q10" s="121">
        <f t="shared" si="5"/>
        <v>0</v>
      </c>
      <c r="R10" s="121">
        <f t="shared" si="5"/>
        <v>288000</v>
      </c>
      <c r="S10" s="121">
        <f t="shared" si="5"/>
        <v>150000</v>
      </c>
    </row>
    <row r="11" spans="10:34" ht="15" hidden="1" customHeight="1" x14ac:dyDescent="0.3">
      <c r="J11" s="100" t="s">
        <v>2504</v>
      </c>
      <c r="K11" s="108"/>
      <c r="L11" s="117"/>
      <c r="M11" s="110">
        <f t="shared" si="0"/>
        <v>60000</v>
      </c>
      <c r="N11" s="110"/>
      <c r="O11" s="110"/>
      <c r="P11" s="110">
        <f>30000+30000</f>
        <v>60000</v>
      </c>
      <c r="Q11" s="110"/>
      <c r="R11" s="110"/>
      <c r="S11" s="110"/>
    </row>
    <row r="12" spans="10:34" ht="15" hidden="1" customHeight="1" x14ac:dyDescent="0.3">
      <c r="J12" s="100" t="s">
        <v>2505</v>
      </c>
      <c r="K12" s="111"/>
      <c r="L12" s="118"/>
      <c r="M12" s="113">
        <f t="shared" si="0"/>
        <v>538000</v>
      </c>
      <c r="N12" s="113">
        <f t="shared" ref="N12:S12" si="6">+N10-N11</f>
        <v>20000</v>
      </c>
      <c r="O12" s="113">
        <f t="shared" si="6"/>
        <v>0</v>
      </c>
      <c r="P12" s="113">
        <f t="shared" si="6"/>
        <v>80000</v>
      </c>
      <c r="Q12" s="113">
        <f t="shared" si="6"/>
        <v>0</v>
      </c>
      <c r="R12" s="113">
        <f t="shared" si="6"/>
        <v>288000</v>
      </c>
      <c r="S12" s="113">
        <f t="shared" si="6"/>
        <v>150000</v>
      </c>
    </row>
    <row r="13" spans="10:34" ht="15" customHeight="1" x14ac:dyDescent="0.3">
      <c r="K13" s="108" t="s">
        <v>2510</v>
      </c>
      <c r="L13" s="122" t="s">
        <v>2511</v>
      </c>
      <c r="M13" s="123">
        <f t="shared" si="0"/>
        <v>268000</v>
      </c>
      <c r="N13" s="123"/>
      <c r="O13" s="123"/>
      <c r="P13" s="123">
        <v>100000</v>
      </c>
      <c r="Q13" s="123"/>
      <c r="R13" s="123">
        <v>168000</v>
      </c>
      <c r="S13" s="123"/>
      <c r="W13" s="100" t="s">
        <v>2512</v>
      </c>
    </row>
    <row r="14" spans="10:34" ht="15" customHeight="1" x14ac:dyDescent="0.3">
      <c r="K14" s="108" t="s">
        <v>2513</v>
      </c>
      <c r="L14" s="122" t="s">
        <v>2514</v>
      </c>
      <c r="M14" s="123">
        <f t="shared" si="0"/>
        <v>65000</v>
      </c>
      <c r="N14" s="123"/>
      <c r="O14" s="123"/>
      <c r="P14" s="123">
        <v>10000</v>
      </c>
      <c r="Q14" s="123"/>
      <c r="R14" s="123">
        <v>55000</v>
      </c>
      <c r="S14" s="123"/>
    </row>
    <row r="15" spans="10:34" ht="15" customHeight="1" x14ac:dyDescent="0.3">
      <c r="K15" s="108" t="s">
        <v>2515</v>
      </c>
      <c r="L15" s="122" t="s">
        <v>2516</v>
      </c>
      <c r="M15" s="123">
        <f t="shared" si="0"/>
        <v>100000</v>
      </c>
      <c r="N15" s="123"/>
      <c r="O15" s="123"/>
      <c r="P15" s="123"/>
      <c r="Q15" s="123"/>
      <c r="R15" s="123"/>
      <c r="S15" s="123">
        <v>100000</v>
      </c>
    </row>
    <row r="16" spans="10:34" ht="15" customHeight="1" x14ac:dyDescent="0.3">
      <c r="K16" s="108" t="s">
        <v>2517</v>
      </c>
      <c r="L16" s="122" t="s">
        <v>2518</v>
      </c>
      <c r="M16" s="123">
        <f t="shared" si="0"/>
        <v>0</v>
      </c>
      <c r="N16" s="123"/>
      <c r="O16" s="123"/>
      <c r="P16" s="123"/>
      <c r="Q16" s="123"/>
      <c r="R16" s="123"/>
      <c r="S16" s="123"/>
      <c r="AH16" s="124"/>
    </row>
    <row r="17" spans="10:34" ht="15" customHeight="1" x14ac:dyDescent="0.3">
      <c r="K17" s="108" t="s">
        <v>2519</v>
      </c>
      <c r="L17" s="122" t="s">
        <v>2520</v>
      </c>
      <c r="M17" s="123">
        <f t="shared" si="0"/>
        <v>0</v>
      </c>
      <c r="N17" s="123"/>
      <c r="O17" s="123"/>
      <c r="P17" s="123"/>
      <c r="Q17" s="123"/>
      <c r="R17" s="123"/>
      <c r="S17" s="123"/>
      <c r="AH17" s="124"/>
    </row>
    <row r="18" spans="10:34" ht="15" customHeight="1" x14ac:dyDescent="0.3">
      <c r="K18" s="108" t="s">
        <v>2521</v>
      </c>
      <c r="L18" s="122" t="s">
        <v>2522</v>
      </c>
      <c r="M18" s="123">
        <f t="shared" si="0"/>
        <v>0</v>
      </c>
      <c r="N18" s="123"/>
      <c r="O18" s="123"/>
      <c r="P18" s="123"/>
      <c r="Q18" s="123"/>
      <c r="R18" s="123"/>
      <c r="S18" s="123"/>
      <c r="AH18" s="124"/>
    </row>
    <row r="19" spans="10:34" ht="15" customHeight="1" x14ac:dyDescent="0.3">
      <c r="K19" s="108" t="s">
        <v>2523</v>
      </c>
      <c r="L19" s="122" t="s">
        <v>2524</v>
      </c>
      <c r="M19" s="123">
        <f t="shared" si="0"/>
        <v>40000</v>
      </c>
      <c r="N19" s="123">
        <v>20000</v>
      </c>
      <c r="O19" s="123"/>
      <c r="P19" s="123"/>
      <c r="Q19" s="123"/>
      <c r="R19" s="123"/>
      <c r="S19" s="123">
        <v>20000</v>
      </c>
      <c r="AH19" s="124"/>
    </row>
    <row r="20" spans="10:34" ht="15" customHeight="1" x14ac:dyDescent="0.3">
      <c r="K20" s="108" t="s">
        <v>2525</v>
      </c>
      <c r="L20" s="122" t="s">
        <v>2526</v>
      </c>
      <c r="M20" s="123">
        <f t="shared" si="0"/>
        <v>80000</v>
      </c>
      <c r="N20" s="123"/>
      <c r="O20" s="123"/>
      <c r="P20" s="123"/>
      <c r="Q20" s="123"/>
      <c r="R20" s="123">
        <v>50000</v>
      </c>
      <c r="S20" s="123">
        <v>30000</v>
      </c>
      <c r="AH20" s="124"/>
    </row>
    <row r="21" spans="10:34" ht="15" customHeight="1" x14ac:dyDescent="0.3">
      <c r="K21" s="108" t="s">
        <v>2527</v>
      </c>
      <c r="L21" s="122" t="s">
        <v>2528</v>
      </c>
      <c r="M21" s="123">
        <f t="shared" si="0"/>
        <v>25000</v>
      </c>
      <c r="N21" s="123"/>
      <c r="O21" s="123"/>
      <c r="P21" s="123">
        <v>10000</v>
      </c>
      <c r="Q21" s="123"/>
      <c r="R21" s="123">
        <v>15000</v>
      </c>
      <c r="S21" s="123"/>
      <c r="AH21" s="124"/>
    </row>
    <row r="22" spans="10:34" ht="15" customHeight="1" x14ac:dyDescent="0.3">
      <c r="K22" s="108" t="s">
        <v>2529</v>
      </c>
      <c r="L22" s="117" t="s">
        <v>2530</v>
      </c>
      <c r="M22" s="123">
        <f t="shared" si="0"/>
        <v>20000</v>
      </c>
      <c r="N22" s="110"/>
      <c r="O22" s="110"/>
      <c r="P22" s="123">
        <v>20000</v>
      </c>
      <c r="Q22" s="110"/>
      <c r="R22" s="110"/>
      <c r="S22" s="110"/>
      <c r="AH22" s="124"/>
    </row>
    <row r="23" spans="10:34" ht="15" customHeight="1" x14ac:dyDescent="0.3">
      <c r="J23" s="100" t="s">
        <v>2502</v>
      </c>
      <c r="K23" s="119" t="s">
        <v>2531</v>
      </c>
      <c r="L23" s="120" t="s">
        <v>2532</v>
      </c>
      <c r="M23" s="121">
        <f>SUM(N23:S23)</f>
        <v>419000</v>
      </c>
      <c r="N23" s="121">
        <f t="shared" ref="N23:S23" si="7">SUM(N26:N35)</f>
        <v>45000</v>
      </c>
      <c r="O23" s="121">
        <f t="shared" si="7"/>
        <v>29000</v>
      </c>
      <c r="P23" s="121">
        <f t="shared" si="7"/>
        <v>80000</v>
      </c>
      <c r="Q23" s="121">
        <f t="shared" si="7"/>
        <v>30000</v>
      </c>
      <c r="R23" s="121">
        <f t="shared" si="7"/>
        <v>175000</v>
      </c>
      <c r="S23" s="121">
        <f t="shared" si="7"/>
        <v>60000</v>
      </c>
      <c r="AH23" s="124"/>
    </row>
    <row r="24" spans="10:34" ht="15" hidden="1" customHeight="1" x14ac:dyDescent="0.3">
      <c r="J24" s="100" t="s">
        <v>2504</v>
      </c>
      <c r="K24" s="108"/>
      <c r="L24" s="117"/>
      <c r="M24" s="125">
        <f>SUM(N24:S24)</f>
        <v>0</v>
      </c>
      <c r="N24" s="110"/>
      <c r="O24" s="110"/>
      <c r="P24" s="110"/>
      <c r="Q24" s="110"/>
      <c r="R24" s="110"/>
      <c r="S24" s="110"/>
    </row>
    <row r="25" spans="10:34" ht="15" hidden="1" customHeight="1" x14ac:dyDescent="0.3">
      <c r="J25" s="100" t="s">
        <v>2505</v>
      </c>
      <c r="K25" s="111"/>
      <c r="L25" s="118"/>
      <c r="M25" s="126">
        <f>SUM(N25:S25)</f>
        <v>419000</v>
      </c>
      <c r="N25" s="113">
        <f t="shared" ref="N25:S25" si="8">+N23-N24</f>
        <v>45000</v>
      </c>
      <c r="O25" s="113">
        <f t="shared" si="8"/>
        <v>29000</v>
      </c>
      <c r="P25" s="113">
        <f t="shared" si="8"/>
        <v>80000</v>
      </c>
      <c r="Q25" s="113">
        <f t="shared" si="8"/>
        <v>30000</v>
      </c>
      <c r="R25" s="113">
        <f t="shared" si="8"/>
        <v>175000</v>
      </c>
      <c r="S25" s="113">
        <f t="shared" si="8"/>
        <v>60000</v>
      </c>
    </row>
    <row r="26" spans="10:34" ht="15" customHeight="1" x14ac:dyDescent="0.3">
      <c r="K26" s="108" t="s">
        <v>2533</v>
      </c>
      <c r="L26" s="117" t="s">
        <v>2534</v>
      </c>
      <c r="M26" s="123">
        <f>SUM(N26:S26)</f>
        <v>25000</v>
      </c>
      <c r="N26" s="123">
        <v>25000</v>
      </c>
      <c r="O26" s="123"/>
      <c r="P26" s="123"/>
      <c r="Q26" s="123"/>
      <c r="R26" s="123"/>
      <c r="S26" s="123"/>
    </row>
    <row r="27" spans="10:34" ht="15" customHeight="1" x14ac:dyDescent="0.3">
      <c r="K27" s="108" t="s">
        <v>2535</v>
      </c>
      <c r="L27" s="117" t="s">
        <v>2536</v>
      </c>
      <c r="M27" s="123">
        <f t="shared" ref="M27:M41" si="9">SUM(N27:S27)</f>
        <v>10000</v>
      </c>
      <c r="N27" s="123">
        <v>10000</v>
      </c>
      <c r="O27" s="123"/>
      <c r="P27" s="123"/>
      <c r="Q27" s="123"/>
      <c r="R27" s="123"/>
      <c r="S27" s="123"/>
    </row>
    <row r="28" spans="10:34" ht="15" customHeight="1" x14ac:dyDescent="0.3">
      <c r="K28" s="108" t="s">
        <v>2537</v>
      </c>
      <c r="L28" s="117" t="s">
        <v>2538</v>
      </c>
      <c r="M28" s="123">
        <f t="shared" si="9"/>
        <v>10000</v>
      </c>
      <c r="N28" s="123">
        <v>10000</v>
      </c>
      <c r="O28" s="123"/>
      <c r="P28" s="123"/>
      <c r="Q28" s="123"/>
      <c r="R28" s="123"/>
      <c r="S28" s="123"/>
    </row>
    <row r="29" spans="10:34" ht="15" customHeight="1" x14ac:dyDescent="0.3">
      <c r="K29" s="108" t="s">
        <v>2539</v>
      </c>
      <c r="L29" s="117" t="s">
        <v>2540</v>
      </c>
      <c r="M29" s="123">
        <f t="shared" si="9"/>
        <v>120000</v>
      </c>
      <c r="N29" s="123"/>
      <c r="O29" s="123"/>
      <c r="P29" s="123"/>
      <c r="Q29" s="123"/>
      <c r="R29" s="123">
        <v>60000</v>
      </c>
      <c r="S29" s="123">
        <v>60000</v>
      </c>
    </row>
    <row r="30" spans="10:34" ht="15" customHeight="1" x14ac:dyDescent="0.3">
      <c r="K30" s="108" t="s">
        <v>2541</v>
      </c>
      <c r="L30" s="117" t="s">
        <v>2542</v>
      </c>
      <c r="M30" s="123">
        <f t="shared" si="9"/>
        <v>19000</v>
      </c>
      <c r="N30" s="123"/>
      <c r="O30" s="123">
        <v>19000</v>
      </c>
      <c r="P30" s="123"/>
      <c r="Q30" s="123"/>
      <c r="R30" s="123"/>
      <c r="S30" s="123"/>
    </row>
    <row r="31" spans="10:34" ht="15" customHeight="1" x14ac:dyDescent="0.3">
      <c r="K31" s="108" t="s">
        <v>2543</v>
      </c>
      <c r="L31" s="117" t="s">
        <v>2544</v>
      </c>
      <c r="M31" s="123">
        <f t="shared" si="9"/>
        <v>10000</v>
      </c>
      <c r="N31" s="123"/>
      <c r="O31" s="123">
        <v>10000</v>
      </c>
      <c r="P31" s="123"/>
      <c r="Q31" s="123"/>
      <c r="R31" s="123"/>
      <c r="S31" s="123"/>
    </row>
    <row r="32" spans="10:34" ht="15" customHeight="1" x14ac:dyDescent="0.3">
      <c r="K32" s="108" t="s">
        <v>2545</v>
      </c>
      <c r="L32" s="117" t="s">
        <v>2546</v>
      </c>
      <c r="M32" s="123">
        <f t="shared" si="9"/>
        <v>25000</v>
      </c>
      <c r="N32" s="123"/>
      <c r="O32" s="123"/>
      <c r="P32" s="123">
        <v>10000</v>
      </c>
      <c r="Q32" s="123"/>
      <c r="R32" s="123">
        <v>15000</v>
      </c>
      <c r="S32" s="123"/>
    </row>
    <row r="33" spans="9:19" ht="15" customHeight="1" x14ac:dyDescent="0.3">
      <c r="K33" s="108" t="s">
        <v>2547</v>
      </c>
      <c r="L33" s="108" t="s">
        <v>2548</v>
      </c>
      <c r="M33" s="123">
        <f t="shared" si="9"/>
        <v>50000</v>
      </c>
      <c r="N33" s="123"/>
      <c r="O33" s="123"/>
      <c r="P33" s="123">
        <v>50000</v>
      </c>
      <c r="Q33" s="123"/>
      <c r="R33" s="123"/>
      <c r="S33" s="123"/>
    </row>
    <row r="34" spans="9:19" ht="15" customHeight="1" x14ac:dyDescent="0.3">
      <c r="K34" s="108" t="s">
        <v>2549</v>
      </c>
      <c r="L34" s="108" t="s">
        <v>2550</v>
      </c>
      <c r="M34" s="123">
        <f t="shared" si="9"/>
        <v>20000</v>
      </c>
      <c r="N34" s="123"/>
      <c r="O34" s="123"/>
      <c r="P34" s="123">
        <v>20000</v>
      </c>
      <c r="Q34" s="123"/>
      <c r="R34" s="123"/>
      <c r="S34" s="123"/>
    </row>
    <row r="35" spans="9:19" ht="15" customHeight="1" x14ac:dyDescent="0.3">
      <c r="K35" s="108" t="s">
        <v>2551</v>
      </c>
      <c r="L35" s="108" t="s">
        <v>2552</v>
      </c>
      <c r="M35" s="123">
        <f t="shared" si="9"/>
        <v>130000</v>
      </c>
      <c r="N35" s="127"/>
      <c r="O35" s="110"/>
      <c r="P35" s="110"/>
      <c r="Q35" s="127">
        <v>30000</v>
      </c>
      <c r="R35" s="127">
        <v>100000</v>
      </c>
      <c r="S35" s="110"/>
    </row>
    <row r="36" spans="9:19" ht="15" customHeight="1" x14ac:dyDescent="0.3">
      <c r="J36" s="100" t="s">
        <v>2502</v>
      </c>
      <c r="K36" s="114">
        <v>1</v>
      </c>
      <c r="L36" s="115" t="s">
        <v>2553</v>
      </c>
      <c r="M36" s="116">
        <f t="shared" si="9"/>
        <v>3115376.98</v>
      </c>
      <c r="N36" s="128">
        <f t="shared" ref="N36:S36" si="10">+N39+N47+N60+N67+N76+N82+N88+N94+N99+N106</f>
        <v>336387.98</v>
      </c>
      <c r="O36" s="116">
        <f t="shared" si="10"/>
        <v>2330573</v>
      </c>
      <c r="P36" s="116">
        <f t="shared" si="10"/>
        <v>255510</v>
      </c>
      <c r="Q36" s="116">
        <f t="shared" si="10"/>
        <v>12000</v>
      </c>
      <c r="R36" s="116">
        <f t="shared" si="10"/>
        <v>82108</v>
      </c>
      <c r="S36" s="116">
        <f t="shared" si="10"/>
        <v>98798</v>
      </c>
    </row>
    <row r="37" spans="9:19" ht="15" hidden="1" customHeight="1" x14ac:dyDescent="0.3">
      <c r="J37" s="100" t="s">
        <v>2504</v>
      </c>
      <c r="K37" s="108"/>
      <c r="L37" s="117"/>
      <c r="M37" s="125">
        <f t="shared" si="9"/>
        <v>2136107.6199329356</v>
      </c>
      <c r="N37" s="110"/>
      <c r="O37" s="110">
        <v>2136107.6199329356</v>
      </c>
      <c r="P37" s="110"/>
      <c r="Q37" s="110"/>
      <c r="R37" s="110"/>
      <c r="S37" s="110"/>
    </row>
    <row r="38" spans="9:19" ht="15" hidden="1" customHeight="1" x14ac:dyDescent="0.3">
      <c r="J38" s="100" t="s">
        <v>2505</v>
      </c>
      <c r="K38" s="111"/>
      <c r="L38" s="118"/>
      <c r="M38" s="126">
        <f t="shared" si="9"/>
        <v>979269.36006706441</v>
      </c>
      <c r="N38" s="113">
        <f t="shared" ref="N38:S38" si="11">+N36-N37</f>
        <v>336387.98</v>
      </c>
      <c r="O38" s="113">
        <f t="shared" si="11"/>
        <v>194465.38006706443</v>
      </c>
      <c r="P38" s="113">
        <f t="shared" si="11"/>
        <v>255510</v>
      </c>
      <c r="Q38" s="113">
        <f t="shared" si="11"/>
        <v>12000</v>
      </c>
      <c r="R38" s="113">
        <f t="shared" si="11"/>
        <v>82108</v>
      </c>
      <c r="S38" s="113">
        <f t="shared" si="11"/>
        <v>98798</v>
      </c>
    </row>
    <row r="39" spans="9:19" ht="15" customHeight="1" x14ac:dyDescent="0.3">
      <c r="I39" s="100" t="s">
        <v>26</v>
      </c>
      <c r="J39" s="100" t="s">
        <v>2502</v>
      </c>
      <c r="K39" s="119" t="s">
        <v>2554</v>
      </c>
      <c r="L39" s="120" t="s">
        <v>2555</v>
      </c>
      <c r="M39" s="121">
        <f t="shared" si="9"/>
        <v>2609959</v>
      </c>
      <c r="N39" s="121">
        <f t="shared" ref="N39:S39" si="12">SUM(N42:N46)</f>
        <v>51498</v>
      </c>
      <c r="O39" s="121">
        <f t="shared" si="12"/>
        <v>2136167</v>
      </c>
      <c r="P39" s="121">
        <f t="shared" si="12"/>
        <v>255510</v>
      </c>
      <c r="Q39" s="121">
        <f t="shared" si="12"/>
        <v>12000</v>
      </c>
      <c r="R39" s="121">
        <f t="shared" si="12"/>
        <v>58804</v>
      </c>
      <c r="S39" s="121">
        <f t="shared" si="12"/>
        <v>95980</v>
      </c>
    </row>
    <row r="40" spans="9:19" ht="15" hidden="1" customHeight="1" x14ac:dyDescent="0.3">
      <c r="J40" s="100" t="s">
        <v>2504</v>
      </c>
      <c r="K40" s="108"/>
      <c r="L40" s="117"/>
      <c r="M40" s="125">
        <f t="shared" si="9"/>
        <v>2127018.0871593924</v>
      </c>
      <c r="N40" s="110">
        <v>72728.799927913729</v>
      </c>
      <c r="O40" s="110">
        <v>2054289.2872314788</v>
      </c>
      <c r="P40" s="110"/>
      <c r="Q40" s="110"/>
      <c r="R40" s="110"/>
      <c r="S40" s="110"/>
    </row>
    <row r="41" spans="9:19" ht="15" hidden="1" customHeight="1" x14ac:dyDescent="0.3">
      <c r="J41" s="100" t="s">
        <v>2505</v>
      </c>
      <c r="K41" s="111"/>
      <c r="L41" s="118"/>
      <c r="M41" s="126">
        <f t="shared" si="9"/>
        <v>482940.91284060746</v>
      </c>
      <c r="N41" s="113">
        <f t="shared" ref="N41:S41" si="13">+N39-N40</f>
        <v>-21230.799927913729</v>
      </c>
      <c r="O41" s="113">
        <f t="shared" si="13"/>
        <v>81877.71276852116</v>
      </c>
      <c r="P41" s="113">
        <f t="shared" si="13"/>
        <v>255510</v>
      </c>
      <c r="Q41" s="113">
        <f t="shared" si="13"/>
        <v>12000</v>
      </c>
      <c r="R41" s="113">
        <f t="shared" si="13"/>
        <v>58804</v>
      </c>
      <c r="S41" s="113">
        <f t="shared" si="13"/>
        <v>95980</v>
      </c>
    </row>
    <row r="42" spans="9:19" ht="15" customHeight="1" x14ac:dyDescent="0.3">
      <c r="K42" s="108" t="s">
        <v>2556</v>
      </c>
      <c r="L42" s="129" t="s">
        <v>2557</v>
      </c>
      <c r="M42" s="123">
        <f t="shared" ref="M42:M113" si="14">SUM(N42:S42)</f>
        <v>11830</v>
      </c>
      <c r="N42" s="130">
        <v>1366</v>
      </c>
      <c r="O42" s="130">
        <v>130</v>
      </c>
      <c r="P42" s="130">
        <v>5500</v>
      </c>
      <c r="Q42" s="130"/>
      <c r="R42" s="130">
        <v>3604</v>
      </c>
      <c r="S42" s="130">
        <v>1230</v>
      </c>
    </row>
    <row r="43" spans="9:19" ht="15" customHeight="1" x14ac:dyDescent="0.3">
      <c r="K43" s="108" t="s">
        <v>2558</v>
      </c>
      <c r="L43" s="129" t="s">
        <v>2559</v>
      </c>
      <c r="M43" s="123">
        <f t="shared" si="14"/>
        <v>544377</v>
      </c>
      <c r="N43" s="130">
        <v>22782</v>
      </c>
      <c r="O43" s="130">
        <v>204795</v>
      </c>
      <c r="P43" s="130">
        <v>180000</v>
      </c>
      <c r="Q43" s="130">
        <v>12000</v>
      </c>
      <c r="R43" s="130">
        <v>44800</v>
      </c>
      <c r="S43" s="130">
        <v>80000</v>
      </c>
    </row>
    <row r="44" spans="9:19" ht="15" customHeight="1" x14ac:dyDescent="0.3">
      <c r="K44" s="108" t="s">
        <v>2560</v>
      </c>
      <c r="L44" s="129" t="s">
        <v>2561</v>
      </c>
      <c r="M44" s="123">
        <f t="shared" si="14"/>
        <v>50444</v>
      </c>
      <c r="N44" s="130">
        <v>8710</v>
      </c>
      <c r="O44" s="130">
        <v>36404</v>
      </c>
      <c r="P44" s="130">
        <v>410</v>
      </c>
      <c r="Q44" s="130">
        <v>0</v>
      </c>
      <c r="R44" s="130">
        <v>3000</v>
      </c>
      <c r="S44" s="130">
        <v>1920</v>
      </c>
    </row>
    <row r="45" spans="9:19" ht="15" customHeight="1" x14ac:dyDescent="0.3">
      <c r="K45" s="108" t="s">
        <v>2562</v>
      </c>
      <c r="L45" s="129" t="s">
        <v>1670</v>
      </c>
      <c r="M45" s="123">
        <f t="shared" si="14"/>
        <v>104500</v>
      </c>
      <c r="N45" s="130">
        <v>15500</v>
      </c>
      <c r="O45" s="130"/>
      <c r="P45" s="130">
        <v>69600</v>
      </c>
      <c r="Q45" s="130"/>
      <c r="R45" s="130">
        <v>7400</v>
      </c>
      <c r="S45" s="130">
        <v>12000</v>
      </c>
    </row>
    <row r="46" spans="9:19" ht="15" customHeight="1" x14ac:dyDescent="0.3">
      <c r="K46" s="108" t="s">
        <v>2563</v>
      </c>
      <c r="L46" s="129" t="s">
        <v>1671</v>
      </c>
      <c r="M46" s="123">
        <f t="shared" si="14"/>
        <v>1898808</v>
      </c>
      <c r="N46" s="130">
        <v>3140</v>
      </c>
      <c r="O46" s="130">
        <v>1894838</v>
      </c>
      <c r="P46" s="130"/>
      <c r="Q46" s="130"/>
      <c r="R46" s="130"/>
      <c r="S46" s="130">
        <v>830</v>
      </c>
    </row>
    <row r="47" spans="9:19" ht="15" customHeight="1" x14ac:dyDescent="0.3">
      <c r="J47" s="100" t="s">
        <v>2502</v>
      </c>
      <c r="K47" s="119" t="s">
        <v>2564</v>
      </c>
      <c r="L47" s="120" t="s">
        <v>2565</v>
      </c>
      <c r="M47" s="121">
        <f>SUM(N47:S47)</f>
        <v>407838</v>
      </c>
      <c r="N47" s="121">
        <f t="shared" ref="N47:S47" si="15">SUM(N50:N59)</f>
        <v>199982</v>
      </c>
      <c r="O47" s="121">
        <f t="shared" si="15"/>
        <v>194406</v>
      </c>
      <c r="P47" s="121">
        <f t="shared" si="15"/>
        <v>0</v>
      </c>
      <c r="Q47" s="121">
        <f t="shared" si="15"/>
        <v>0</v>
      </c>
      <c r="R47" s="121">
        <f t="shared" si="15"/>
        <v>13450</v>
      </c>
      <c r="S47" s="121">
        <f t="shared" si="15"/>
        <v>0</v>
      </c>
    </row>
    <row r="48" spans="9:19" ht="15" hidden="1" customHeight="1" x14ac:dyDescent="0.3">
      <c r="J48" s="100" t="s">
        <v>2504</v>
      </c>
      <c r="K48" s="108"/>
      <c r="L48" s="117"/>
      <c r="M48" s="125">
        <f>SUM(N48:S48)</f>
        <v>281800.38570653286</v>
      </c>
      <c r="N48" s="110">
        <v>199982.05300507636</v>
      </c>
      <c r="O48" s="110">
        <v>81818.332701456529</v>
      </c>
      <c r="P48" s="110"/>
      <c r="Q48" s="110"/>
      <c r="R48" s="110"/>
      <c r="S48" s="110"/>
    </row>
    <row r="49" spans="10:21" ht="15" hidden="1" customHeight="1" x14ac:dyDescent="0.3">
      <c r="J49" s="100" t="s">
        <v>2505</v>
      </c>
      <c r="K49" s="111"/>
      <c r="L49" s="118"/>
      <c r="M49" s="126">
        <f>SUM(N49:S49)</f>
        <v>126037.61429346711</v>
      </c>
      <c r="N49" s="113">
        <f t="shared" ref="N49:S49" si="16">+N47-N48</f>
        <v>-5.3005076362751424E-2</v>
      </c>
      <c r="O49" s="113">
        <f t="shared" si="16"/>
        <v>112587.66729854347</v>
      </c>
      <c r="P49" s="113">
        <f t="shared" si="16"/>
        <v>0</v>
      </c>
      <c r="Q49" s="113">
        <f t="shared" si="16"/>
        <v>0</v>
      </c>
      <c r="R49" s="113">
        <f t="shared" si="16"/>
        <v>13450</v>
      </c>
      <c r="S49" s="113">
        <f t="shared" si="16"/>
        <v>0</v>
      </c>
      <c r="T49" s="100" t="e">
        <f>+O49-O6</f>
        <v>#REF!</v>
      </c>
      <c r="U49" s="124" t="e">
        <f>+T49/O49</f>
        <v>#REF!</v>
      </c>
    </row>
    <row r="50" spans="10:21" ht="15" customHeight="1" x14ac:dyDescent="0.3">
      <c r="K50" s="108" t="s">
        <v>2566</v>
      </c>
      <c r="L50" s="129" t="s">
        <v>1682</v>
      </c>
      <c r="M50" s="123">
        <f t="shared" si="14"/>
        <v>40510</v>
      </c>
      <c r="N50" s="130"/>
      <c r="O50" s="130">
        <v>40451</v>
      </c>
      <c r="P50" s="130">
        <v>0</v>
      </c>
      <c r="Q50" s="130">
        <v>0</v>
      </c>
      <c r="R50" s="130">
        <v>59</v>
      </c>
      <c r="S50" s="130">
        <v>0</v>
      </c>
    </row>
    <row r="51" spans="10:21" ht="15" customHeight="1" x14ac:dyDescent="0.3">
      <c r="K51" s="108" t="s">
        <v>2567</v>
      </c>
      <c r="L51" s="129" t="s">
        <v>2568</v>
      </c>
      <c r="M51" s="123">
        <f t="shared" si="14"/>
        <v>9138</v>
      </c>
      <c r="N51" s="130"/>
      <c r="O51" s="130">
        <v>9138</v>
      </c>
      <c r="P51" s="130">
        <v>0</v>
      </c>
      <c r="Q51" s="130">
        <v>0</v>
      </c>
      <c r="R51" s="130">
        <v>0</v>
      </c>
      <c r="S51" s="130">
        <v>0</v>
      </c>
    </row>
    <row r="52" spans="10:21" ht="15" customHeight="1" x14ac:dyDescent="0.3">
      <c r="K52" s="108" t="s">
        <v>2569</v>
      </c>
      <c r="L52" s="129" t="s">
        <v>1683</v>
      </c>
      <c r="M52" s="123">
        <f t="shared" si="14"/>
        <v>9278</v>
      </c>
      <c r="N52" s="130"/>
      <c r="O52" s="130">
        <v>9278</v>
      </c>
      <c r="P52" s="130">
        <v>0</v>
      </c>
      <c r="Q52" s="130">
        <v>0</v>
      </c>
      <c r="R52" s="130">
        <v>0</v>
      </c>
      <c r="S52" s="130">
        <v>0</v>
      </c>
    </row>
    <row r="53" spans="10:21" ht="15" customHeight="1" x14ac:dyDescent="0.3">
      <c r="K53" s="108" t="s">
        <v>2570</v>
      </c>
      <c r="L53" s="129" t="s">
        <v>1684</v>
      </c>
      <c r="M53" s="123">
        <f t="shared" si="14"/>
        <v>5148</v>
      </c>
      <c r="N53" s="130"/>
      <c r="O53" s="130">
        <v>5148</v>
      </c>
      <c r="P53" s="130">
        <v>0</v>
      </c>
      <c r="Q53" s="130">
        <v>0</v>
      </c>
      <c r="R53" s="130">
        <v>0</v>
      </c>
      <c r="S53" s="130">
        <v>0</v>
      </c>
    </row>
    <row r="54" spans="10:21" ht="15" customHeight="1" x14ac:dyDescent="0.3">
      <c r="K54" s="108" t="s">
        <v>2571</v>
      </c>
      <c r="L54" s="129" t="s">
        <v>2572</v>
      </c>
      <c r="M54" s="123">
        <f t="shared" si="14"/>
        <v>12053</v>
      </c>
      <c r="N54" s="130"/>
      <c r="O54" s="130">
        <v>12053</v>
      </c>
      <c r="P54" s="130">
        <v>0</v>
      </c>
      <c r="Q54" s="130">
        <v>0</v>
      </c>
      <c r="R54" s="130">
        <v>0</v>
      </c>
      <c r="S54" s="130">
        <v>0</v>
      </c>
    </row>
    <row r="55" spans="10:21" ht="15" customHeight="1" x14ac:dyDescent="0.3">
      <c r="K55" s="108" t="s">
        <v>2573</v>
      </c>
      <c r="L55" s="129" t="s">
        <v>1685</v>
      </c>
      <c r="M55" s="123">
        <f t="shared" si="14"/>
        <v>74163</v>
      </c>
      <c r="N55" s="130"/>
      <c r="O55" s="130">
        <v>60772</v>
      </c>
      <c r="P55" s="130">
        <v>0</v>
      </c>
      <c r="Q55" s="130">
        <v>0</v>
      </c>
      <c r="R55" s="130">
        <v>13391</v>
      </c>
      <c r="S55" s="130">
        <v>0</v>
      </c>
    </row>
    <row r="56" spans="10:21" ht="15" customHeight="1" x14ac:dyDescent="0.3">
      <c r="K56" s="108" t="s">
        <v>2574</v>
      </c>
      <c r="L56" s="129" t="s">
        <v>1686</v>
      </c>
      <c r="M56" s="123">
        <f t="shared" si="14"/>
        <v>0</v>
      </c>
      <c r="N56" s="130"/>
      <c r="O56" s="130">
        <v>0</v>
      </c>
      <c r="P56" s="130">
        <v>0</v>
      </c>
      <c r="Q56" s="130">
        <v>0</v>
      </c>
      <c r="R56" s="130">
        <v>0</v>
      </c>
      <c r="S56" s="130">
        <v>0</v>
      </c>
    </row>
    <row r="57" spans="10:21" ht="15" customHeight="1" x14ac:dyDescent="0.3">
      <c r="K57" s="108" t="s">
        <v>2575</v>
      </c>
      <c r="L57" s="129" t="s">
        <v>1687</v>
      </c>
      <c r="M57" s="123">
        <f t="shared" si="14"/>
        <v>7134</v>
      </c>
      <c r="N57" s="130"/>
      <c r="O57" s="130">
        <v>7134</v>
      </c>
      <c r="P57" s="130">
        <v>0</v>
      </c>
      <c r="Q57" s="130">
        <v>0</v>
      </c>
      <c r="R57" s="130">
        <v>0</v>
      </c>
      <c r="S57" s="130">
        <v>0</v>
      </c>
    </row>
    <row r="58" spans="10:21" ht="15" customHeight="1" x14ac:dyDescent="0.3">
      <c r="K58" s="108" t="s">
        <v>2576</v>
      </c>
      <c r="L58" s="129" t="s">
        <v>1688</v>
      </c>
      <c r="M58" s="123">
        <f t="shared" si="14"/>
        <v>5047</v>
      </c>
      <c r="N58" s="130"/>
      <c r="O58" s="130">
        <v>5047</v>
      </c>
      <c r="P58" s="130">
        <v>0</v>
      </c>
      <c r="Q58" s="130">
        <v>0</v>
      </c>
      <c r="R58" s="130">
        <v>0</v>
      </c>
      <c r="S58" s="130">
        <v>0</v>
      </c>
    </row>
    <row r="59" spans="10:21" ht="15" customHeight="1" x14ac:dyDescent="0.3">
      <c r="K59" s="108" t="s">
        <v>2577</v>
      </c>
      <c r="L59" s="129" t="s">
        <v>2578</v>
      </c>
      <c r="M59" s="123">
        <f t="shared" si="14"/>
        <v>245367</v>
      </c>
      <c r="N59" s="130">
        <v>199982</v>
      </c>
      <c r="O59" s="130">
        <v>45385</v>
      </c>
      <c r="P59" s="130">
        <v>0</v>
      </c>
      <c r="Q59" s="130">
        <v>0</v>
      </c>
      <c r="R59" s="130">
        <v>0</v>
      </c>
      <c r="S59" s="130">
        <v>0</v>
      </c>
    </row>
    <row r="60" spans="10:21" ht="15" customHeight="1" x14ac:dyDescent="0.3">
      <c r="J60" s="100" t="s">
        <v>2502</v>
      </c>
      <c r="K60" s="119" t="s">
        <v>2579</v>
      </c>
      <c r="L60" s="120" t="s">
        <v>2580</v>
      </c>
      <c r="M60" s="121">
        <f>SUM(N60:S60)</f>
        <v>33445</v>
      </c>
      <c r="N60" s="121">
        <f t="shared" ref="N60:S60" si="17">SUM(N63:N66)</f>
        <v>27271</v>
      </c>
      <c r="O60" s="121">
        <f t="shared" si="17"/>
        <v>0</v>
      </c>
      <c r="P60" s="121">
        <f t="shared" si="17"/>
        <v>0</v>
      </c>
      <c r="Q60" s="121">
        <f t="shared" si="17"/>
        <v>0</v>
      </c>
      <c r="R60" s="121">
        <f t="shared" si="17"/>
        <v>6174</v>
      </c>
      <c r="S60" s="121">
        <f t="shared" si="17"/>
        <v>0</v>
      </c>
    </row>
    <row r="61" spans="10:21" ht="15" hidden="1" customHeight="1" x14ac:dyDescent="0.3">
      <c r="J61" s="100" t="s">
        <v>2504</v>
      </c>
      <c r="K61" s="108"/>
      <c r="L61" s="117"/>
      <c r="M61" s="125">
        <f>SUM(N61:S61)</f>
        <v>27270.742677030976</v>
      </c>
      <c r="N61" s="110">
        <v>27270.742677030976</v>
      </c>
      <c r="O61" s="110"/>
      <c r="P61" s="110"/>
      <c r="Q61" s="110"/>
      <c r="R61" s="110"/>
      <c r="S61" s="110"/>
    </row>
    <row r="62" spans="10:21" ht="15" hidden="1" customHeight="1" x14ac:dyDescent="0.3">
      <c r="J62" s="100" t="s">
        <v>2505</v>
      </c>
      <c r="K62" s="111"/>
      <c r="L62" s="118"/>
      <c r="M62" s="126">
        <f>SUM(N62:S62)</f>
        <v>6174.2573229690242</v>
      </c>
      <c r="N62" s="113">
        <f t="shared" ref="N62:S62" si="18">+N60-N61</f>
        <v>0.25732296902424423</v>
      </c>
      <c r="O62" s="113">
        <f t="shared" si="18"/>
        <v>0</v>
      </c>
      <c r="P62" s="113">
        <f t="shared" si="18"/>
        <v>0</v>
      </c>
      <c r="Q62" s="113">
        <f t="shared" si="18"/>
        <v>0</v>
      </c>
      <c r="R62" s="113">
        <f t="shared" si="18"/>
        <v>6174</v>
      </c>
      <c r="S62" s="113">
        <f t="shared" si="18"/>
        <v>0</v>
      </c>
    </row>
    <row r="63" spans="10:21" ht="15" customHeight="1" x14ac:dyDescent="0.3">
      <c r="K63" s="108" t="s">
        <v>2581</v>
      </c>
      <c r="L63" s="129" t="s">
        <v>2582</v>
      </c>
      <c r="M63" s="123">
        <f t="shared" si="14"/>
        <v>5333</v>
      </c>
      <c r="N63" s="130">
        <v>1879</v>
      </c>
      <c r="O63" s="130"/>
      <c r="P63" s="130"/>
      <c r="Q63" s="130"/>
      <c r="R63" s="130">
        <v>3454</v>
      </c>
      <c r="S63" s="130"/>
    </row>
    <row r="64" spans="10:21" ht="15" customHeight="1" x14ac:dyDescent="0.3">
      <c r="K64" s="108" t="s">
        <v>2583</v>
      </c>
      <c r="L64" s="129" t="s">
        <v>2584</v>
      </c>
      <c r="M64" s="123">
        <f t="shared" si="14"/>
        <v>19745</v>
      </c>
      <c r="N64" s="130">
        <v>19745</v>
      </c>
      <c r="O64" s="130"/>
      <c r="P64" s="130"/>
      <c r="Q64" s="130"/>
      <c r="R64" s="130"/>
      <c r="S64" s="130"/>
    </row>
    <row r="65" spans="11:19" ht="15" customHeight="1" x14ac:dyDescent="0.3">
      <c r="K65" s="108" t="s">
        <v>2585</v>
      </c>
      <c r="L65" s="129" t="s">
        <v>2586</v>
      </c>
      <c r="M65" s="123">
        <f t="shared" si="14"/>
        <v>4586</v>
      </c>
      <c r="N65" s="130">
        <v>1866</v>
      </c>
      <c r="O65" s="130"/>
      <c r="P65" s="130"/>
      <c r="Q65" s="130"/>
      <c r="R65" s="130">
        <v>2720</v>
      </c>
      <c r="S65" s="130"/>
    </row>
    <row r="66" spans="11:19" ht="15" customHeight="1" x14ac:dyDescent="0.3">
      <c r="K66" s="108" t="s">
        <v>2587</v>
      </c>
      <c r="L66" s="129" t="s">
        <v>2588</v>
      </c>
      <c r="M66" s="123">
        <f t="shared" si="14"/>
        <v>3781</v>
      </c>
      <c r="N66" s="130">
        <v>3781</v>
      </c>
      <c r="O66" s="130"/>
      <c r="P66" s="130"/>
      <c r="Q66" s="130"/>
      <c r="R66" s="130"/>
      <c r="S66" s="130"/>
    </row>
    <row r="67" spans="11:19" ht="15" customHeight="1" x14ac:dyDescent="0.3">
      <c r="K67" s="119" t="s">
        <v>2589</v>
      </c>
      <c r="L67" s="120" t="s">
        <v>2590</v>
      </c>
      <c r="M67" s="121">
        <f>SUM(N67:S67)</f>
        <v>22360.489999999998</v>
      </c>
      <c r="N67" s="121">
        <f t="shared" ref="N67:S67" si="19">SUM(N70:N75)</f>
        <v>17080.489999999998</v>
      </c>
      <c r="O67" s="121">
        <f t="shared" si="19"/>
        <v>0</v>
      </c>
      <c r="P67" s="121">
        <f t="shared" si="19"/>
        <v>0</v>
      </c>
      <c r="Q67" s="121">
        <f t="shared" si="19"/>
        <v>0</v>
      </c>
      <c r="R67" s="121">
        <f t="shared" si="19"/>
        <v>3280</v>
      </c>
      <c r="S67" s="121">
        <f t="shared" si="19"/>
        <v>2000</v>
      </c>
    </row>
    <row r="68" spans="11:19" ht="15" hidden="1" customHeight="1" x14ac:dyDescent="0.3">
      <c r="K68" s="108"/>
      <c r="L68" s="117"/>
      <c r="M68" s="125">
        <f>SUM(N68:S68)</f>
        <v>17998.230942491802</v>
      </c>
      <c r="N68" s="110">
        <v>17998.230942491802</v>
      </c>
      <c r="O68" s="110"/>
      <c r="P68" s="110"/>
      <c r="Q68" s="110"/>
      <c r="R68" s="110"/>
      <c r="S68" s="110"/>
    </row>
    <row r="69" spans="11:19" ht="15" hidden="1" customHeight="1" x14ac:dyDescent="0.3">
      <c r="K69" s="111"/>
      <c r="L69" s="118"/>
      <c r="M69" s="126">
        <f>SUM(N69:S69)</f>
        <v>4362.2590575081958</v>
      </c>
      <c r="N69" s="113">
        <f t="shared" ref="N69:S69" si="20">+N67-N68</f>
        <v>-917.74094249180416</v>
      </c>
      <c r="O69" s="113">
        <f t="shared" si="20"/>
        <v>0</v>
      </c>
      <c r="P69" s="113">
        <f t="shared" si="20"/>
        <v>0</v>
      </c>
      <c r="Q69" s="113">
        <f t="shared" si="20"/>
        <v>0</v>
      </c>
      <c r="R69" s="113">
        <f t="shared" si="20"/>
        <v>3280</v>
      </c>
      <c r="S69" s="113">
        <f t="shared" si="20"/>
        <v>2000</v>
      </c>
    </row>
    <row r="70" spans="11:19" ht="15" customHeight="1" x14ac:dyDescent="0.3">
      <c r="K70" s="108" t="s">
        <v>2591</v>
      </c>
      <c r="L70" s="129" t="s">
        <v>2592</v>
      </c>
      <c r="M70" s="131">
        <f t="shared" si="14"/>
        <v>4270.49</v>
      </c>
      <c r="N70" s="132">
        <v>4270.49</v>
      </c>
      <c r="O70" s="130">
        <v>0</v>
      </c>
      <c r="P70" s="130">
        <v>0</v>
      </c>
      <c r="Q70" s="130">
        <v>0</v>
      </c>
      <c r="R70" s="130">
        <v>0</v>
      </c>
      <c r="S70" s="130">
        <v>0</v>
      </c>
    </row>
    <row r="71" spans="11:19" ht="24" customHeight="1" x14ac:dyDescent="0.3">
      <c r="K71" s="108" t="s">
        <v>2593</v>
      </c>
      <c r="L71" s="129" t="s">
        <v>2594</v>
      </c>
      <c r="M71" s="123">
        <f t="shared" si="14"/>
        <v>4416</v>
      </c>
      <c r="N71" s="130">
        <v>3416</v>
      </c>
      <c r="O71" s="130">
        <v>0</v>
      </c>
      <c r="P71" s="130">
        <v>0</v>
      </c>
      <c r="Q71" s="130">
        <v>0</v>
      </c>
      <c r="R71" s="130">
        <v>0</v>
      </c>
      <c r="S71" s="130">
        <v>1000</v>
      </c>
    </row>
    <row r="72" spans="11:19" ht="21.6" customHeight="1" x14ac:dyDescent="0.3">
      <c r="K72" s="108" t="s">
        <v>2595</v>
      </c>
      <c r="L72" s="129" t="s">
        <v>2596</v>
      </c>
      <c r="M72" s="123">
        <f t="shared" si="14"/>
        <v>3842</v>
      </c>
      <c r="N72" s="130">
        <v>2562</v>
      </c>
      <c r="O72" s="130">
        <v>0</v>
      </c>
      <c r="P72" s="130">
        <v>0</v>
      </c>
      <c r="Q72" s="130">
        <v>0</v>
      </c>
      <c r="R72" s="130">
        <v>1280</v>
      </c>
      <c r="S72" s="130">
        <v>0</v>
      </c>
    </row>
    <row r="73" spans="11:19" ht="15" customHeight="1" x14ac:dyDescent="0.3">
      <c r="K73" s="108" t="s">
        <v>2597</v>
      </c>
      <c r="L73" s="129" t="s">
        <v>2598</v>
      </c>
      <c r="M73" s="123">
        <f t="shared" si="14"/>
        <v>4416</v>
      </c>
      <c r="N73" s="130">
        <v>3416</v>
      </c>
      <c r="O73" s="130">
        <v>0</v>
      </c>
      <c r="P73" s="130">
        <v>0</v>
      </c>
      <c r="Q73" s="130">
        <v>0</v>
      </c>
      <c r="R73" s="130">
        <v>0</v>
      </c>
      <c r="S73" s="130">
        <v>1000</v>
      </c>
    </row>
    <row r="74" spans="11:19" ht="21.6" customHeight="1" x14ac:dyDescent="0.3">
      <c r="K74" s="108" t="s">
        <v>2599</v>
      </c>
      <c r="L74" s="129" t="s">
        <v>2600</v>
      </c>
      <c r="M74" s="123">
        <f t="shared" si="14"/>
        <v>4562</v>
      </c>
      <c r="N74" s="130">
        <v>2562</v>
      </c>
      <c r="O74" s="130">
        <v>0</v>
      </c>
      <c r="P74" s="130">
        <v>0</v>
      </c>
      <c r="Q74" s="130">
        <v>0</v>
      </c>
      <c r="R74" s="130">
        <v>2000</v>
      </c>
      <c r="S74" s="130">
        <v>0</v>
      </c>
    </row>
    <row r="75" spans="11:19" ht="19.95" customHeight="1" x14ac:dyDescent="0.3">
      <c r="K75" s="108" t="s">
        <v>2601</v>
      </c>
      <c r="L75" s="129" t="s">
        <v>2602</v>
      </c>
      <c r="M75" s="123">
        <f t="shared" si="14"/>
        <v>854</v>
      </c>
      <c r="N75" s="130">
        <v>854</v>
      </c>
      <c r="O75" s="130">
        <v>0</v>
      </c>
      <c r="P75" s="130">
        <v>0</v>
      </c>
      <c r="Q75" s="130">
        <v>0</v>
      </c>
      <c r="R75" s="130">
        <v>0</v>
      </c>
      <c r="S75" s="130">
        <v>0</v>
      </c>
    </row>
    <row r="76" spans="11:19" ht="15" customHeight="1" x14ac:dyDescent="0.3">
      <c r="K76" s="119" t="s">
        <v>2603</v>
      </c>
      <c r="L76" s="120" t="s">
        <v>2604</v>
      </c>
      <c r="M76" s="121">
        <f>SUM(N76:S76)</f>
        <v>403</v>
      </c>
      <c r="N76" s="121">
        <f t="shared" ref="N76:S76" si="21">SUM(N79:N81)</f>
        <v>403</v>
      </c>
      <c r="O76" s="121">
        <f t="shared" si="21"/>
        <v>0</v>
      </c>
      <c r="P76" s="121">
        <f t="shared" si="21"/>
        <v>0</v>
      </c>
      <c r="Q76" s="121">
        <f t="shared" si="21"/>
        <v>0</v>
      </c>
      <c r="R76" s="121">
        <f t="shared" si="21"/>
        <v>0</v>
      </c>
      <c r="S76" s="121">
        <f t="shared" si="21"/>
        <v>0</v>
      </c>
    </row>
    <row r="77" spans="11:19" ht="15" hidden="1" customHeight="1" x14ac:dyDescent="0.3">
      <c r="K77" s="108"/>
      <c r="L77" s="117"/>
      <c r="M77" s="125">
        <f>SUM(N77:S77)</f>
        <v>632.24143125000001</v>
      </c>
      <c r="N77" s="110">
        <v>632.24143125000001</v>
      </c>
      <c r="O77" s="110"/>
      <c r="P77" s="110"/>
      <c r="Q77" s="110"/>
      <c r="R77" s="110"/>
      <c r="S77" s="110"/>
    </row>
    <row r="78" spans="11:19" ht="15" hidden="1" customHeight="1" x14ac:dyDescent="0.3">
      <c r="K78" s="111"/>
      <c r="L78" s="118"/>
      <c r="M78" s="126">
        <f>SUM(N78:S78)</f>
        <v>-229.24143125000001</v>
      </c>
      <c r="N78" s="113">
        <f t="shared" ref="N78:S78" si="22">+N76-N77</f>
        <v>-229.24143125000001</v>
      </c>
      <c r="O78" s="113">
        <f t="shared" si="22"/>
        <v>0</v>
      </c>
      <c r="P78" s="113">
        <f t="shared" si="22"/>
        <v>0</v>
      </c>
      <c r="Q78" s="113">
        <f t="shared" si="22"/>
        <v>0</v>
      </c>
      <c r="R78" s="113">
        <f t="shared" si="22"/>
        <v>0</v>
      </c>
      <c r="S78" s="113">
        <f t="shared" si="22"/>
        <v>0</v>
      </c>
    </row>
    <row r="79" spans="11:19" ht="15" customHeight="1" x14ac:dyDescent="0.3">
      <c r="K79" s="108" t="s">
        <v>2605</v>
      </c>
      <c r="L79" s="129" t="s">
        <v>2606</v>
      </c>
      <c r="M79" s="123">
        <f t="shared" si="14"/>
        <v>254</v>
      </c>
      <c r="N79" s="130">
        <v>254</v>
      </c>
      <c r="O79" s="130"/>
      <c r="P79" s="130"/>
      <c r="Q79" s="130"/>
      <c r="R79" s="130"/>
      <c r="S79" s="130"/>
    </row>
    <row r="80" spans="11:19" ht="15" customHeight="1" x14ac:dyDescent="0.3">
      <c r="K80" s="108" t="s">
        <v>2607</v>
      </c>
      <c r="L80" s="129" t="s">
        <v>2608</v>
      </c>
      <c r="M80" s="123">
        <f t="shared" si="14"/>
        <v>104</v>
      </c>
      <c r="N80" s="130">
        <v>104</v>
      </c>
      <c r="O80" s="130"/>
      <c r="P80" s="130"/>
      <c r="Q80" s="130"/>
      <c r="R80" s="130"/>
      <c r="S80" s="130"/>
    </row>
    <row r="81" spans="11:19" ht="15" customHeight="1" x14ac:dyDescent="0.3">
      <c r="K81" s="108" t="s">
        <v>2609</v>
      </c>
      <c r="L81" s="129" t="s">
        <v>2610</v>
      </c>
      <c r="M81" s="123">
        <f t="shared" si="14"/>
        <v>45</v>
      </c>
      <c r="N81" s="130">
        <v>45</v>
      </c>
      <c r="O81" s="130"/>
      <c r="P81" s="130"/>
      <c r="Q81" s="130"/>
      <c r="R81" s="130"/>
      <c r="S81" s="130"/>
    </row>
    <row r="82" spans="11:19" ht="15" customHeight="1" x14ac:dyDescent="0.3">
      <c r="K82" s="119" t="s">
        <v>2611</v>
      </c>
      <c r="L82" s="120" t="s">
        <v>2612</v>
      </c>
      <c r="M82" s="121">
        <f>SUM(N82:S82)</f>
        <v>1180.49</v>
      </c>
      <c r="N82" s="121">
        <f t="shared" ref="N82:S82" si="23">SUM(N85:N87)</f>
        <v>1180.49</v>
      </c>
      <c r="O82" s="121">
        <f t="shared" si="23"/>
        <v>0</v>
      </c>
      <c r="P82" s="121">
        <f t="shared" si="23"/>
        <v>0</v>
      </c>
      <c r="Q82" s="121">
        <f t="shared" si="23"/>
        <v>0</v>
      </c>
      <c r="R82" s="121">
        <f t="shared" si="23"/>
        <v>0</v>
      </c>
      <c r="S82" s="121">
        <f t="shared" si="23"/>
        <v>0</v>
      </c>
    </row>
    <row r="83" spans="11:19" ht="15" hidden="1" customHeight="1" x14ac:dyDescent="0.3">
      <c r="K83" s="108"/>
      <c r="L83" s="117"/>
      <c r="M83" s="125">
        <f>SUM(N83:S83)</f>
        <v>1180.1840050000001</v>
      </c>
      <c r="N83" s="110">
        <v>1180.1840050000001</v>
      </c>
      <c r="O83" s="110"/>
      <c r="P83" s="110"/>
      <c r="Q83" s="110"/>
      <c r="R83" s="110"/>
      <c r="S83" s="110"/>
    </row>
    <row r="84" spans="11:19" ht="15" hidden="1" customHeight="1" x14ac:dyDescent="0.3">
      <c r="K84" s="111"/>
      <c r="L84" s="118"/>
      <c r="M84" s="126">
        <f>SUM(N84:S84)</f>
        <v>0.30599499999993895</v>
      </c>
      <c r="N84" s="113">
        <f t="shared" ref="N84:S84" si="24">+N82-N83</f>
        <v>0.30599499999993895</v>
      </c>
      <c r="O84" s="113">
        <f t="shared" si="24"/>
        <v>0</v>
      </c>
      <c r="P84" s="113">
        <f t="shared" si="24"/>
        <v>0</v>
      </c>
      <c r="Q84" s="113">
        <f t="shared" si="24"/>
        <v>0</v>
      </c>
      <c r="R84" s="113">
        <f t="shared" si="24"/>
        <v>0</v>
      </c>
      <c r="S84" s="113">
        <f t="shared" si="24"/>
        <v>0</v>
      </c>
    </row>
    <row r="85" spans="11:19" ht="15" customHeight="1" x14ac:dyDescent="0.3">
      <c r="K85" s="108" t="s">
        <v>2613</v>
      </c>
      <c r="L85" s="129" t="s">
        <v>2614</v>
      </c>
      <c r="M85" s="131">
        <f t="shared" si="14"/>
        <v>590.49</v>
      </c>
      <c r="N85" s="132">
        <v>590.49</v>
      </c>
      <c r="O85" s="130"/>
      <c r="P85" s="130"/>
      <c r="Q85" s="130"/>
      <c r="R85" s="130"/>
      <c r="S85" s="130"/>
    </row>
    <row r="86" spans="11:19" ht="15" customHeight="1" x14ac:dyDescent="0.3">
      <c r="K86" s="108" t="s">
        <v>2615</v>
      </c>
      <c r="L86" s="129" t="s">
        <v>2616</v>
      </c>
      <c r="M86" s="123">
        <f t="shared" si="14"/>
        <v>295</v>
      </c>
      <c r="N86" s="130">
        <v>295</v>
      </c>
      <c r="O86" s="130"/>
      <c r="P86" s="130"/>
      <c r="Q86" s="130"/>
      <c r="R86" s="130"/>
      <c r="S86" s="130"/>
    </row>
    <row r="87" spans="11:19" ht="15" customHeight="1" x14ac:dyDescent="0.3">
      <c r="K87" s="108" t="s">
        <v>2617</v>
      </c>
      <c r="L87" s="129" t="s">
        <v>2618</v>
      </c>
      <c r="M87" s="123">
        <f t="shared" si="14"/>
        <v>295</v>
      </c>
      <c r="N87" s="130">
        <v>295</v>
      </c>
      <c r="O87" s="130"/>
      <c r="P87" s="130"/>
      <c r="Q87" s="130"/>
      <c r="R87" s="130"/>
      <c r="S87" s="130"/>
    </row>
    <row r="88" spans="11:19" ht="15" customHeight="1" x14ac:dyDescent="0.3">
      <c r="K88" s="119" t="s">
        <v>2619</v>
      </c>
      <c r="L88" s="120" t="s">
        <v>2620</v>
      </c>
      <c r="M88" s="121">
        <f>SUM(N88:S88)</f>
        <v>801</v>
      </c>
      <c r="N88" s="121">
        <f t="shared" ref="N88:S88" si="25">SUM(N91:N93)</f>
        <v>801</v>
      </c>
      <c r="O88" s="121">
        <f t="shared" si="25"/>
        <v>0</v>
      </c>
      <c r="P88" s="121">
        <f t="shared" si="25"/>
        <v>0</v>
      </c>
      <c r="Q88" s="121">
        <f t="shared" si="25"/>
        <v>0</v>
      </c>
      <c r="R88" s="121">
        <f t="shared" si="25"/>
        <v>0</v>
      </c>
      <c r="S88" s="121">
        <f t="shared" si="25"/>
        <v>0</v>
      </c>
    </row>
    <row r="89" spans="11:19" ht="15" hidden="1" customHeight="1" x14ac:dyDescent="0.3">
      <c r="K89" s="108"/>
      <c r="L89" s="117"/>
      <c r="M89" s="125">
        <f>SUM(N89:S89)</f>
        <v>800.83914625</v>
      </c>
      <c r="N89" s="110">
        <v>800.83914625</v>
      </c>
      <c r="O89" s="110"/>
      <c r="P89" s="110"/>
      <c r="Q89" s="110"/>
      <c r="R89" s="110"/>
      <c r="S89" s="110"/>
    </row>
    <row r="90" spans="11:19" ht="15" hidden="1" customHeight="1" x14ac:dyDescent="0.3">
      <c r="K90" s="111"/>
      <c r="L90" s="118"/>
      <c r="M90" s="126">
        <f>SUM(N90:S90)</f>
        <v>0.16085375000000113</v>
      </c>
      <c r="N90" s="113">
        <f t="shared" ref="N90:S90" si="26">+N88-N89</f>
        <v>0.16085375000000113</v>
      </c>
      <c r="O90" s="113">
        <f t="shared" si="26"/>
        <v>0</v>
      </c>
      <c r="P90" s="113">
        <f t="shared" si="26"/>
        <v>0</v>
      </c>
      <c r="Q90" s="113">
        <f t="shared" si="26"/>
        <v>0</v>
      </c>
      <c r="R90" s="113">
        <f t="shared" si="26"/>
        <v>0</v>
      </c>
      <c r="S90" s="113">
        <f t="shared" si="26"/>
        <v>0</v>
      </c>
    </row>
    <row r="91" spans="11:19" ht="15" customHeight="1" x14ac:dyDescent="0.3">
      <c r="K91" s="108" t="s">
        <v>2621</v>
      </c>
      <c r="L91" s="129" t="s">
        <v>2622</v>
      </c>
      <c r="M91" s="123">
        <f t="shared" si="14"/>
        <v>300</v>
      </c>
      <c r="N91" s="130">
        <v>300</v>
      </c>
      <c r="O91" s="130"/>
      <c r="P91" s="130"/>
      <c r="Q91" s="130"/>
      <c r="R91" s="130"/>
      <c r="S91" s="130"/>
    </row>
    <row r="92" spans="11:19" ht="15" customHeight="1" x14ac:dyDescent="0.3">
      <c r="K92" s="108" t="s">
        <v>2623</v>
      </c>
      <c r="L92" s="129" t="s">
        <v>2624</v>
      </c>
      <c r="M92" s="123">
        <f t="shared" si="14"/>
        <v>200</v>
      </c>
      <c r="N92" s="130">
        <v>200</v>
      </c>
      <c r="O92" s="130"/>
      <c r="P92" s="130"/>
      <c r="Q92" s="130"/>
      <c r="R92" s="130"/>
      <c r="S92" s="130"/>
    </row>
    <row r="93" spans="11:19" ht="15" customHeight="1" x14ac:dyDescent="0.3">
      <c r="K93" s="108" t="s">
        <v>2625</v>
      </c>
      <c r="L93" s="129" t="s">
        <v>2626</v>
      </c>
      <c r="M93" s="123">
        <f t="shared" si="14"/>
        <v>301</v>
      </c>
      <c r="N93" s="130">
        <v>301</v>
      </c>
      <c r="O93" s="130"/>
      <c r="P93" s="130"/>
      <c r="Q93" s="130"/>
      <c r="R93" s="130"/>
      <c r="S93" s="130"/>
    </row>
    <row r="94" spans="11:19" ht="15" customHeight="1" x14ac:dyDescent="0.3">
      <c r="K94" s="119" t="s">
        <v>2627</v>
      </c>
      <c r="L94" s="120" t="s">
        <v>2628</v>
      </c>
      <c r="M94" s="121">
        <f>SUM(N94:S94)</f>
        <v>35625</v>
      </c>
      <c r="N94" s="121">
        <f t="shared" ref="N94:S94" si="27">SUM(N97:N98)</f>
        <v>35625</v>
      </c>
      <c r="O94" s="121">
        <f t="shared" si="27"/>
        <v>0</v>
      </c>
      <c r="P94" s="121">
        <f t="shared" si="27"/>
        <v>0</v>
      </c>
      <c r="Q94" s="121">
        <f t="shared" si="27"/>
        <v>0</v>
      </c>
      <c r="R94" s="121">
        <f t="shared" si="27"/>
        <v>0</v>
      </c>
      <c r="S94" s="121">
        <f t="shared" si="27"/>
        <v>0</v>
      </c>
    </row>
    <row r="95" spans="11:19" ht="15" hidden="1" customHeight="1" x14ac:dyDescent="0.3">
      <c r="K95" s="108"/>
      <c r="L95" s="117"/>
      <c r="M95" s="125">
        <f>SUM(N95:S95)</f>
        <v>35624.697179499999</v>
      </c>
      <c r="N95" s="110">
        <v>35624.697179499999</v>
      </c>
      <c r="O95" s="110"/>
      <c r="P95" s="110"/>
      <c r="Q95" s="110"/>
      <c r="R95" s="110"/>
      <c r="S95" s="110"/>
    </row>
    <row r="96" spans="11:19" ht="15" hidden="1" customHeight="1" x14ac:dyDescent="0.3">
      <c r="K96" s="111"/>
      <c r="L96" s="118"/>
      <c r="M96" s="126">
        <f>SUM(N96:S96)</f>
        <v>0.30282050000096206</v>
      </c>
      <c r="N96" s="113">
        <f t="shared" ref="N96:S96" si="28">+N94-N95</f>
        <v>0.30282050000096206</v>
      </c>
      <c r="O96" s="113">
        <f t="shared" si="28"/>
        <v>0</v>
      </c>
      <c r="P96" s="113">
        <f t="shared" si="28"/>
        <v>0</v>
      </c>
      <c r="Q96" s="113">
        <f t="shared" si="28"/>
        <v>0</v>
      </c>
      <c r="R96" s="113">
        <f t="shared" si="28"/>
        <v>0</v>
      </c>
      <c r="S96" s="113">
        <f t="shared" si="28"/>
        <v>0</v>
      </c>
    </row>
    <row r="97" spans="11:19" ht="15" customHeight="1" x14ac:dyDescent="0.3">
      <c r="K97" s="108" t="s">
        <v>2629</v>
      </c>
      <c r="L97" s="129" t="s">
        <v>2630</v>
      </c>
      <c r="M97" s="123">
        <f t="shared" si="14"/>
        <v>25025</v>
      </c>
      <c r="N97" s="130">
        <v>25025</v>
      </c>
      <c r="O97" s="130"/>
      <c r="P97" s="130"/>
      <c r="Q97" s="130"/>
      <c r="R97" s="130"/>
      <c r="S97" s="130"/>
    </row>
    <row r="98" spans="11:19" ht="15" customHeight="1" x14ac:dyDescent="0.3">
      <c r="K98" s="108" t="s">
        <v>2631</v>
      </c>
      <c r="L98" s="129" t="s">
        <v>2632</v>
      </c>
      <c r="M98" s="123">
        <f t="shared" si="14"/>
        <v>10600</v>
      </c>
      <c r="N98" s="130">
        <v>10600</v>
      </c>
      <c r="O98" s="130"/>
      <c r="P98" s="130"/>
      <c r="Q98" s="130"/>
      <c r="R98" s="130"/>
      <c r="S98" s="130"/>
    </row>
    <row r="99" spans="11:19" ht="15" customHeight="1" x14ac:dyDescent="0.3">
      <c r="K99" s="119" t="s">
        <v>2633</v>
      </c>
      <c r="L99" s="120" t="s">
        <v>2634</v>
      </c>
      <c r="M99" s="121">
        <f>SUM(N99:S99)</f>
        <v>1850</v>
      </c>
      <c r="N99" s="121">
        <f t="shared" ref="N99:S99" si="29">SUM(N102:N105)</f>
        <v>632</v>
      </c>
      <c r="O99" s="121">
        <f t="shared" si="29"/>
        <v>0</v>
      </c>
      <c r="P99" s="121">
        <f t="shared" si="29"/>
        <v>0</v>
      </c>
      <c r="Q99" s="121">
        <f t="shared" si="29"/>
        <v>0</v>
      </c>
      <c r="R99" s="121">
        <f t="shared" si="29"/>
        <v>400</v>
      </c>
      <c r="S99" s="121">
        <f t="shared" si="29"/>
        <v>818</v>
      </c>
    </row>
    <row r="100" spans="11:19" ht="15" hidden="1" customHeight="1" x14ac:dyDescent="0.3">
      <c r="K100" s="108"/>
      <c r="L100" s="117"/>
      <c r="M100" s="125">
        <f>SUM(N100:S100)</f>
        <v>632.24143125000001</v>
      </c>
      <c r="N100" s="110">
        <v>632.24143125000001</v>
      </c>
      <c r="O100" s="110"/>
      <c r="P100" s="110"/>
      <c r="Q100" s="110"/>
      <c r="R100" s="110"/>
      <c r="S100" s="110"/>
    </row>
    <row r="101" spans="11:19" ht="15" hidden="1" customHeight="1" x14ac:dyDescent="0.3">
      <c r="K101" s="111"/>
      <c r="L101" s="118"/>
      <c r="M101" s="126">
        <f>SUM(N101:S101)</f>
        <v>1217.75856875</v>
      </c>
      <c r="N101" s="113">
        <f t="shared" ref="N101:S101" si="30">+N99-N100</f>
        <v>-0.24143125000000509</v>
      </c>
      <c r="O101" s="113">
        <f t="shared" si="30"/>
        <v>0</v>
      </c>
      <c r="P101" s="113">
        <f t="shared" si="30"/>
        <v>0</v>
      </c>
      <c r="Q101" s="113">
        <f t="shared" si="30"/>
        <v>0</v>
      </c>
      <c r="R101" s="113">
        <f t="shared" si="30"/>
        <v>400</v>
      </c>
      <c r="S101" s="113">
        <f t="shared" si="30"/>
        <v>818</v>
      </c>
    </row>
    <row r="102" spans="11:19" ht="15" customHeight="1" x14ac:dyDescent="0.3">
      <c r="K102" s="108" t="s">
        <v>2635</v>
      </c>
      <c r="L102" s="129" t="s">
        <v>2636</v>
      </c>
      <c r="M102" s="130">
        <f t="shared" si="14"/>
        <v>450</v>
      </c>
      <c r="N102" s="130">
        <v>232</v>
      </c>
      <c r="O102" s="130"/>
      <c r="P102" s="130"/>
      <c r="Q102" s="130"/>
      <c r="R102" s="130"/>
      <c r="S102" s="130">
        <v>218</v>
      </c>
    </row>
    <row r="103" spans="11:19" ht="15" customHeight="1" x14ac:dyDescent="0.3">
      <c r="K103" s="108" t="s">
        <v>2637</v>
      </c>
      <c r="L103" s="129" t="s">
        <v>2638</v>
      </c>
      <c r="M103" s="130">
        <f t="shared" si="14"/>
        <v>100</v>
      </c>
      <c r="N103" s="130">
        <v>100</v>
      </c>
      <c r="O103" s="130"/>
      <c r="P103" s="130"/>
      <c r="Q103" s="130"/>
      <c r="R103" s="130"/>
      <c r="S103" s="130"/>
    </row>
    <row r="104" spans="11:19" ht="15" customHeight="1" x14ac:dyDescent="0.3">
      <c r="K104" s="108" t="s">
        <v>2639</v>
      </c>
      <c r="L104" s="129" t="s">
        <v>2640</v>
      </c>
      <c r="M104" s="130">
        <f t="shared" si="14"/>
        <v>300</v>
      </c>
      <c r="N104" s="130">
        <v>300</v>
      </c>
      <c r="O104" s="130"/>
      <c r="P104" s="130"/>
      <c r="Q104" s="130"/>
      <c r="R104" s="130"/>
      <c r="S104" s="130"/>
    </row>
    <row r="105" spans="11:19" ht="15" customHeight="1" x14ac:dyDescent="0.3">
      <c r="K105" s="108" t="s">
        <v>2641</v>
      </c>
      <c r="L105" s="133" t="s">
        <v>2642</v>
      </c>
      <c r="M105" s="130">
        <f t="shared" si="14"/>
        <v>1000</v>
      </c>
      <c r="N105" s="130"/>
      <c r="O105" s="130"/>
      <c r="P105" s="130"/>
      <c r="Q105" s="130"/>
      <c r="R105" s="130">
        <v>400</v>
      </c>
      <c r="S105" s="130">
        <v>600</v>
      </c>
    </row>
    <row r="106" spans="11:19" ht="15" customHeight="1" x14ac:dyDescent="0.3">
      <c r="K106" s="119" t="s">
        <v>2643</v>
      </c>
      <c r="L106" s="120" t="s">
        <v>2644</v>
      </c>
      <c r="M106" s="121">
        <f>SUM(N106:S106)</f>
        <v>1915</v>
      </c>
      <c r="N106" s="121">
        <f>SUM(N109:N113)</f>
        <v>1915</v>
      </c>
      <c r="O106" s="121">
        <f>SUM(O109:O112)</f>
        <v>0</v>
      </c>
      <c r="P106" s="121">
        <f>SUM(P109:P112)</f>
        <v>0</v>
      </c>
      <c r="Q106" s="121">
        <f>SUM(Q109:Q112)</f>
        <v>0</v>
      </c>
      <c r="R106" s="121">
        <f>SUM(R109:R112)</f>
        <v>0</v>
      </c>
      <c r="S106" s="121">
        <f>SUM(S109:S112)</f>
        <v>0</v>
      </c>
    </row>
    <row r="107" spans="11:19" ht="15" hidden="1" customHeight="1" x14ac:dyDescent="0.3">
      <c r="K107" s="108"/>
      <c r="L107" s="117"/>
      <c r="M107" s="125">
        <f>SUM(N107:S107)</f>
        <v>1685.9771500000002</v>
      </c>
      <c r="N107" s="110">
        <v>1685.9771500000002</v>
      </c>
      <c r="O107" s="110"/>
      <c r="P107" s="110"/>
      <c r="Q107" s="110"/>
      <c r="R107" s="110"/>
      <c r="S107" s="110"/>
    </row>
    <row r="108" spans="11:19" ht="15" hidden="1" customHeight="1" x14ac:dyDescent="0.3">
      <c r="K108" s="111"/>
      <c r="L108" s="118"/>
      <c r="M108" s="126">
        <f>SUM(N108:S108)</f>
        <v>229.02284999999983</v>
      </c>
      <c r="N108" s="113">
        <f t="shared" ref="N108:S108" si="31">+N106-N107</f>
        <v>229.02284999999983</v>
      </c>
      <c r="O108" s="113">
        <f t="shared" si="31"/>
        <v>0</v>
      </c>
      <c r="P108" s="113">
        <f t="shared" si="31"/>
        <v>0</v>
      </c>
      <c r="Q108" s="113">
        <f t="shared" si="31"/>
        <v>0</v>
      </c>
      <c r="R108" s="113">
        <f t="shared" si="31"/>
        <v>0</v>
      </c>
      <c r="S108" s="113">
        <f t="shared" si="31"/>
        <v>0</v>
      </c>
    </row>
    <row r="109" spans="11:19" ht="15" customHeight="1" x14ac:dyDescent="0.3">
      <c r="K109" s="108" t="s">
        <v>2645</v>
      </c>
      <c r="L109" s="129" t="s">
        <v>2646</v>
      </c>
      <c r="M109" s="123">
        <f t="shared" si="14"/>
        <v>400</v>
      </c>
      <c r="N109" s="130">
        <v>400</v>
      </c>
      <c r="O109" s="130"/>
      <c r="P109" s="130"/>
      <c r="Q109" s="130"/>
      <c r="R109" s="130"/>
      <c r="S109" s="130"/>
    </row>
    <row r="110" spans="11:19" ht="15" customHeight="1" x14ac:dyDescent="0.3">
      <c r="K110" s="108" t="s">
        <v>2647</v>
      </c>
      <c r="L110" s="129" t="s">
        <v>2648</v>
      </c>
      <c r="M110" s="123">
        <f t="shared" si="14"/>
        <v>400</v>
      </c>
      <c r="N110" s="130">
        <v>400</v>
      </c>
      <c r="O110" s="130"/>
      <c r="P110" s="130"/>
      <c r="Q110" s="130"/>
      <c r="R110" s="130"/>
      <c r="S110" s="130"/>
    </row>
    <row r="111" spans="11:19" ht="15" customHeight="1" x14ac:dyDescent="0.3">
      <c r="K111" s="108" t="s">
        <v>2649</v>
      </c>
      <c r="L111" s="129" t="s">
        <v>2650</v>
      </c>
      <c r="M111" s="123">
        <f t="shared" si="14"/>
        <v>50</v>
      </c>
      <c r="N111" s="130">
        <v>50</v>
      </c>
      <c r="O111" s="130"/>
      <c r="P111" s="130"/>
      <c r="Q111" s="130"/>
      <c r="R111" s="130"/>
      <c r="S111" s="130"/>
    </row>
    <row r="112" spans="11:19" ht="15" customHeight="1" x14ac:dyDescent="0.3">
      <c r="K112" s="108" t="s">
        <v>2651</v>
      </c>
      <c r="L112" s="129" t="s">
        <v>2652</v>
      </c>
      <c r="M112" s="123">
        <f t="shared" si="14"/>
        <v>836</v>
      </c>
      <c r="N112" s="130">
        <v>836</v>
      </c>
      <c r="O112" s="130"/>
      <c r="P112" s="130"/>
      <c r="Q112" s="130"/>
      <c r="R112" s="130"/>
      <c r="S112" s="130"/>
    </row>
    <row r="113" spans="10:19" ht="15" customHeight="1" x14ac:dyDescent="0.3">
      <c r="K113" s="108" t="s">
        <v>2653</v>
      </c>
      <c r="L113" s="129" t="s">
        <v>2654</v>
      </c>
      <c r="M113" s="123">
        <f t="shared" si="14"/>
        <v>229</v>
      </c>
      <c r="N113" s="130">
        <v>229</v>
      </c>
      <c r="O113" s="130"/>
      <c r="P113" s="130"/>
      <c r="Q113" s="130"/>
      <c r="R113" s="130"/>
      <c r="S113" s="130"/>
    </row>
    <row r="114" spans="10:19" ht="15" customHeight="1" x14ac:dyDescent="0.3">
      <c r="J114" s="100" t="s">
        <v>2505</v>
      </c>
      <c r="K114" s="114">
        <v>2</v>
      </c>
      <c r="L114" s="115" t="s">
        <v>2655</v>
      </c>
      <c r="M114" s="116">
        <f t="shared" ref="M114:M144" si="32">SUM(N114:S114)</f>
        <v>38844</v>
      </c>
      <c r="N114" s="116">
        <f t="shared" ref="N114:S114" si="33">+N117+N124+N131+N138</f>
        <v>35294</v>
      </c>
      <c r="O114" s="116">
        <f t="shared" si="33"/>
        <v>0</v>
      </c>
      <c r="P114" s="116">
        <f t="shared" si="33"/>
        <v>0</v>
      </c>
      <c r="Q114" s="116">
        <f t="shared" si="33"/>
        <v>0</v>
      </c>
      <c r="R114" s="116">
        <f t="shared" si="33"/>
        <v>2550</v>
      </c>
      <c r="S114" s="116">
        <f t="shared" si="33"/>
        <v>1000</v>
      </c>
    </row>
    <row r="115" spans="10:19" ht="15" hidden="1" customHeight="1" x14ac:dyDescent="0.3">
      <c r="J115" s="100" t="s">
        <v>2502</v>
      </c>
      <c r="K115" s="108"/>
      <c r="L115" s="117"/>
      <c r="M115" s="125">
        <f t="shared" si="32"/>
        <v>0</v>
      </c>
      <c r="N115" s="110"/>
      <c r="O115" s="110"/>
      <c r="P115" s="110"/>
      <c r="Q115" s="110"/>
      <c r="R115" s="110"/>
      <c r="S115" s="110"/>
    </row>
    <row r="116" spans="10:19" ht="15" hidden="1" customHeight="1" x14ac:dyDescent="0.3">
      <c r="J116" s="100" t="s">
        <v>2504</v>
      </c>
      <c r="K116" s="111"/>
      <c r="L116" s="118"/>
      <c r="M116" s="126">
        <f t="shared" si="32"/>
        <v>38844</v>
      </c>
      <c r="N116" s="113">
        <f t="shared" ref="N116:S116" si="34">+N114-N115</f>
        <v>35294</v>
      </c>
      <c r="O116" s="113">
        <f t="shared" si="34"/>
        <v>0</v>
      </c>
      <c r="P116" s="113">
        <f t="shared" si="34"/>
        <v>0</v>
      </c>
      <c r="Q116" s="113">
        <f t="shared" si="34"/>
        <v>0</v>
      </c>
      <c r="R116" s="113">
        <f t="shared" si="34"/>
        <v>2550</v>
      </c>
      <c r="S116" s="113">
        <f t="shared" si="34"/>
        <v>1000</v>
      </c>
    </row>
    <row r="117" spans="10:19" ht="31.95" customHeight="1" x14ac:dyDescent="0.3">
      <c r="J117" s="100" t="s">
        <v>2505</v>
      </c>
      <c r="K117" s="119" t="s">
        <v>2656</v>
      </c>
      <c r="L117" s="120" t="s">
        <v>2657</v>
      </c>
      <c r="M117" s="121">
        <f t="shared" ref="M117:M124" si="35">SUM(N117:S117)</f>
        <v>253</v>
      </c>
      <c r="N117" s="121">
        <f t="shared" ref="N117:S117" si="36">SUM(N120:N123)</f>
        <v>253</v>
      </c>
      <c r="O117" s="121">
        <f t="shared" si="36"/>
        <v>0</v>
      </c>
      <c r="P117" s="121">
        <f t="shared" si="36"/>
        <v>0</v>
      </c>
      <c r="Q117" s="121">
        <f t="shared" si="36"/>
        <v>0</v>
      </c>
      <c r="R117" s="121">
        <f t="shared" si="36"/>
        <v>0</v>
      </c>
      <c r="S117" s="121">
        <f t="shared" si="36"/>
        <v>0</v>
      </c>
    </row>
    <row r="118" spans="10:19" ht="15" hidden="1" customHeight="1" x14ac:dyDescent="0.3">
      <c r="J118" s="100" t="s">
        <v>2502</v>
      </c>
      <c r="K118" s="134"/>
      <c r="L118" s="135"/>
      <c r="M118" s="136">
        <f t="shared" si="35"/>
        <v>-463.64371625000001</v>
      </c>
      <c r="N118" s="137">
        <v>-463.64371625000001</v>
      </c>
      <c r="O118" s="110"/>
      <c r="P118" s="110"/>
      <c r="Q118" s="110"/>
      <c r="R118" s="110"/>
      <c r="S118" s="110"/>
    </row>
    <row r="119" spans="10:19" ht="15" hidden="1" customHeight="1" x14ac:dyDescent="0.3">
      <c r="J119" s="100" t="s">
        <v>2504</v>
      </c>
      <c r="K119" s="134"/>
      <c r="L119" s="138"/>
      <c r="M119" s="136">
        <f t="shared" si="35"/>
        <v>716.64371625000001</v>
      </c>
      <c r="N119" s="137">
        <f t="shared" ref="N119:S119" si="37">+N117-N118</f>
        <v>716.64371625000001</v>
      </c>
      <c r="O119" s="113">
        <f t="shared" si="37"/>
        <v>0</v>
      </c>
      <c r="P119" s="113">
        <f t="shared" si="37"/>
        <v>0</v>
      </c>
      <c r="Q119" s="113">
        <f t="shared" si="37"/>
        <v>0</v>
      </c>
      <c r="R119" s="113">
        <f t="shared" si="37"/>
        <v>0</v>
      </c>
      <c r="S119" s="113">
        <f t="shared" si="37"/>
        <v>0</v>
      </c>
    </row>
    <row r="120" spans="10:19" ht="15" customHeight="1" x14ac:dyDescent="0.3">
      <c r="K120" s="108" t="s">
        <v>2658</v>
      </c>
      <c r="L120" s="129" t="s">
        <v>2659</v>
      </c>
      <c r="M120" s="123">
        <f t="shared" si="35"/>
        <v>50</v>
      </c>
      <c r="N120" s="130">
        <v>50</v>
      </c>
      <c r="O120" s="130"/>
      <c r="P120" s="130"/>
      <c r="Q120" s="130"/>
      <c r="R120" s="130"/>
      <c r="S120" s="130"/>
    </row>
    <row r="121" spans="10:19" ht="15" customHeight="1" x14ac:dyDescent="0.3">
      <c r="K121" s="108" t="s">
        <v>2660</v>
      </c>
      <c r="L121" s="129" t="s">
        <v>2661</v>
      </c>
      <c r="M121" s="123">
        <f t="shared" si="35"/>
        <v>100</v>
      </c>
      <c r="N121" s="130">
        <v>100</v>
      </c>
      <c r="O121" s="130"/>
      <c r="P121" s="130"/>
      <c r="Q121" s="130"/>
      <c r="R121" s="130"/>
      <c r="S121" s="130"/>
    </row>
    <row r="122" spans="10:19" ht="15" customHeight="1" x14ac:dyDescent="0.3">
      <c r="K122" s="108" t="s">
        <v>2662</v>
      </c>
      <c r="L122" s="129" t="s">
        <v>2663</v>
      </c>
      <c r="M122" s="123">
        <f t="shared" si="35"/>
        <v>50</v>
      </c>
      <c r="N122" s="130">
        <v>50</v>
      </c>
      <c r="O122" s="130"/>
      <c r="P122" s="130"/>
      <c r="Q122" s="130"/>
      <c r="R122" s="130"/>
      <c r="S122" s="130"/>
    </row>
    <row r="123" spans="10:19" ht="15" customHeight="1" x14ac:dyDescent="0.3">
      <c r="K123" s="108" t="s">
        <v>2664</v>
      </c>
      <c r="L123" s="129" t="s">
        <v>2665</v>
      </c>
      <c r="M123" s="123">
        <f t="shared" si="35"/>
        <v>53</v>
      </c>
      <c r="N123" s="130">
        <v>53</v>
      </c>
      <c r="O123" s="130"/>
      <c r="P123" s="130"/>
      <c r="Q123" s="130"/>
      <c r="R123" s="130"/>
      <c r="S123" s="130"/>
    </row>
    <row r="124" spans="10:19" ht="15" customHeight="1" x14ac:dyDescent="0.3">
      <c r="J124" s="100" t="s">
        <v>2505</v>
      </c>
      <c r="K124" s="119" t="s">
        <v>2666</v>
      </c>
      <c r="L124" s="120" t="s">
        <v>2667</v>
      </c>
      <c r="M124" s="121">
        <f t="shared" si="35"/>
        <v>33018</v>
      </c>
      <c r="N124" s="121">
        <f t="shared" ref="N124:S124" si="38">SUM(N127:N130)</f>
        <v>33018</v>
      </c>
      <c r="O124" s="121">
        <f t="shared" si="38"/>
        <v>0</v>
      </c>
      <c r="P124" s="121">
        <f t="shared" si="38"/>
        <v>0</v>
      </c>
      <c r="Q124" s="121">
        <f t="shared" si="38"/>
        <v>0</v>
      </c>
      <c r="R124" s="121">
        <f t="shared" si="38"/>
        <v>0</v>
      </c>
      <c r="S124" s="121">
        <f t="shared" si="38"/>
        <v>0</v>
      </c>
    </row>
    <row r="125" spans="10:19" ht="19.95" hidden="1" customHeight="1" x14ac:dyDescent="0.3">
      <c r="J125" s="100" t="s">
        <v>2502</v>
      </c>
      <c r="K125" s="134"/>
      <c r="L125" s="135"/>
      <c r="M125" s="136">
        <f t="shared" ref="M125:M130" si="39">SUM(N125:S125)</f>
        <v>0</v>
      </c>
      <c r="N125" s="137">
        <v>0</v>
      </c>
      <c r="O125" s="110"/>
      <c r="P125" s="110"/>
      <c r="Q125" s="110"/>
      <c r="R125" s="110"/>
      <c r="S125" s="110"/>
    </row>
    <row r="126" spans="10:19" ht="19.95" hidden="1" customHeight="1" x14ac:dyDescent="0.3">
      <c r="J126" s="100" t="s">
        <v>2504</v>
      </c>
      <c r="K126" s="134"/>
      <c r="L126" s="138"/>
      <c r="M126" s="136">
        <f t="shared" si="39"/>
        <v>33018</v>
      </c>
      <c r="N126" s="137">
        <f t="shared" ref="N126:S126" si="40">+N124-N125</f>
        <v>33018</v>
      </c>
      <c r="O126" s="113">
        <f t="shared" si="40"/>
        <v>0</v>
      </c>
      <c r="P126" s="113">
        <f t="shared" si="40"/>
        <v>0</v>
      </c>
      <c r="Q126" s="113">
        <f t="shared" si="40"/>
        <v>0</v>
      </c>
      <c r="R126" s="113">
        <f t="shared" si="40"/>
        <v>0</v>
      </c>
      <c r="S126" s="113">
        <f t="shared" si="40"/>
        <v>0</v>
      </c>
    </row>
    <row r="127" spans="10:19" ht="15" customHeight="1" x14ac:dyDescent="0.3">
      <c r="K127" s="108" t="s">
        <v>2668</v>
      </c>
      <c r="L127" s="129" t="s">
        <v>2669</v>
      </c>
      <c r="M127" s="123">
        <f t="shared" si="39"/>
        <v>21018</v>
      </c>
      <c r="N127" s="130">
        <v>21018</v>
      </c>
      <c r="O127" s="130"/>
      <c r="P127" s="130"/>
      <c r="Q127" s="130"/>
      <c r="R127" s="130"/>
      <c r="S127" s="130"/>
    </row>
    <row r="128" spans="10:19" ht="15" customHeight="1" x14ac:dyDescent="0.3">
      <c r="K128" s="108" t="s">
        <v>2670</v>
      </c>
      <c r="L128" s="129" t="s">
        <v>2671</v>
      </c>
      <c r="M128" s="123">
        <f t="shared" si="39"/>
        <v>5000</v>
      </c>
      <c r="N128" s="130">
        <v>5000</v>
      </c>
      <c r="O128" s="130"/>
      <c r="P128" s="130"/>
      <c r="Q128" s="130"/>
      <c r="R128" s="130"/>
      <c r="S128" s="130"/>
    </row>
    <row r="129" spans="10:19" ht="15" customHeight="1" x14ac:dyDescent="0.3">
      <c r="K129" s="108" t="s">
        <v>2672</v>
      </c>
      <c r="L129" s="129" t="s">
        <v>2673</v>
      </c>
      <c r="M129" s="123">
        <f t="shared" si="39"/>
        <v>5000</v>
      </c>
      <c r="N129" s="130">
        <v>5000</v>
      </c>
      <c r="O129" s="130"/>
      <c r="P129" s="130"/>
      <c r="Q129" s="130"/>
      <c r="R129" s="130"/>
      <c r="S129" s="130"/>
    </row>
    <row r="130" spans="10:19" ht="15" customHeight="1" x14ac:dyDescent="0.3">
      <c r="K130" s="108" t="s">
        <v>2674</v>
      </c>
      <c r="L130" s="129" t="s">
        <v>2675</v>
      </c>
      <c r="M130" s="123">
        <f t="shared" si="39"/>
        <v>2000</v>
      </c>
      <c r="N130" s="130">
        <v>2000</v>
      </c>
      <c r="O130" s="130"/>
      <c r="P130" s="130"/>
      <c r="Q130" s="130"/>
      <c r="R130" s="130"/>
      <c r="S130" s="130"/>
    </row>
    <row r="131" spans="10:19" ht="15" customHeight="1" x14ac:dyDescent="0.3">
      <c r="J131" s="100" t="s">
        <v>2505</v>
      </c>
      <c r="K131" s="119" t="s">
        <v>2676</v>
      </c>
      <c r="L131" s="120" t="s">
        <v>2677</v>
      </c>
      <c r="M131" s="121">
        <f t="shared" si="32"/>
        <v>126</v>
      </c>
      <c r="N131" s="121">
        <f t="shared" ref="N131:S131" si="41">SUM(N134:N137)</f>
        <v>126</v>
      </c>
      <c r="O131" s="121">
        <f t="shared" si="41"/>
        <v>0</v>
      </c>
      <c r="P131" s="121">
        <f t="shared" si="41"/>
        <v>0</v>
      </c>
      <c r="Q131" s="121">
        <f t="shared" si="41"/>
        <v>0</v>
      </c>
      <c r="R131" s="121">
        <f t="shared" si="41"/>
        <v>0</v>
      </c>
      <c r="S131" s="121">
        <f t="shared" si="41"/>
        <v>0</v>
      </c>
    </row>
    <row r="132" spans="10:19" ht="19.95" hidden="1" customHeight="1" x14ac:dyDescent="0.3">
      <c r="J132" s="100" t="s">
        <v>2502</v>
      </c>
      <c r="K132" s="108"/>
      <c r="L132" s="117"/>
      <c r="M132" s="125">
        <f t="shared" si="32"/>
        <v>126.44828625000001</v>
      </c>
      <c r="N132" s="110">
        <v>126.44828625000001</v>
      </c>
      <c r="O132" s="110"/>
      <c r="P132" s="110"/>
      <c r="Q132" s="110"/>
      <c r="R132" s="110"/>
      <c r="S132" s="110"/>
    </row>
    <row r="133" spans="10:19" ht="19.95" hidden="1" customHeight="1" x14ac:dyDescent="0.3">
      <c r="J133" s="100" t="s">
        <v>2504</v>
      </c>
      <c r="K133" s="111"/>
      <c r="L133" s="118"/>
      <c r="M133" s="126">
        <f t="shared" si="32"/>
        <v>-0.44828625000000955</v>
      </c>
      <c r="N133" s="113">
        <f t="shared" ref="N133:S133" si="42">+N131-N132</f>
        <v>-0.44828625000000955</v>
      </c>
      <c r="O133" s="113">
        <f t="shared" si="42"/>
        <v>0</v>
      </c>
      <c r="P133" s="113">
        <f t="shared" si="42"/>
        <v>0</v>
      </c>
      <c r="Q133" s="113">
        <f t="shared" si="42"/>
        <v>0</v>
      </c>
      <c r="R133" s="113">
        <f t="shared" si="42"/>
        <v>0</v>
      </c>
      <c r="S133" s="113">
        <f t="shared" si="42"/>
        <v>0</v>
      </c>
    </row>
    <row r="134" spans="10:19" ht="17.399999999999999" customHeight="1" x14ac:dyDescent="0.3">
      <c r="K134" s="108" t="s">
        <v>2678</v>
      </c>
      <c r="L134" s="129" t="s">
        <v>2679</v>
      </c>
      <c r="M134" s="123">
        <f t="shared" si="32"/>
        <v>25</v>
      </c>
      <c r="N134" s="130">
        <v>25</v>
      </c>
      <c r="O134" s="130"/>
      <c r="P134" s="130"/>
      <c r="Q134" s="130"/>
      <c r="R134" s="130"/>
      <c r="S134" s="130"/>
    </row>
    <row r="135" spans="10:19" ht="31.95" customHeight="1" x14ac:dyDescent="0.3">
      <c r="K135" s="108" t="s">
        <v>2680</v>
      </c>
      <c r="L135" s="129" t="s">
        <v>2681</v>
      </c>
      <c r="M135" s="123">
        <f t="shared" si="32"/>
        <v>26</v>
      </c>
      <c r="N135" s="130">
        <v>26</v>
      </c>
      <c r="O135" s="130"/>
      <c r="P135" s="130"/>
      <c r="Q135" s="130"/>
      <c r="R135" s="130"/>
      <c r="S135" s="130"/>
    </row>
    <row r="136" spans="10:19" ht="13.95" customHeight="1" x14ac:dyDescent="0.3">
      <c r="K136" s="108" t="s">
        <v>2682</v>
      </c>
      <c r="L136" s="129" t="s">
        <v>2683</v>
      </c>
      <c r="M136" s="123">
        <f t="shared" si="32"/>
        <v>24</v>
      </c>
      <c r="N136" s="130">
        <v>24</v>
      </c>
      <c r="O136" s="130"/>
      <c r="P136" s="130"/>
      <c r="Q136" s="130"/>
      <c r="R136" s="130"/>
      <c r="S136" s="130"/>
    </row>
    <row r="137" spans="10:19" ht="31.95" customHeight="1" x14ac:dyDescent="0.3">
      <c r="K137" s="108" t="s">
        <v>2684</v>
      </c>
      <c r="L137" s="129" t="s">
        <v>2685</v>
      </c>
      <c r="M137" s="123">
        <f t="shared" si="32"/>
        <v>51</v>
      </c>
      <c r="N137" s="130">
        <v>51</v>
      </c>
      <c r="O137" s="130"/>
      <c r="P137" s="130"/>
      <c r="Q137" s="130"/>
      <c r="R137" s="130"/>
      <c r="S137" s="130"/>
    </row>
    <row r="138" spans="10:19" ht="20.399999999999999" customHeight="1" x14ac:dyDescent="0.3">
      <c r="K138" s="119" t="s">
        <v>2686</v>
      </c>
      <c r="L138" s="120" t="s">
        <v>2687</v>
      </c>
      <c r="M138" s="121">
        <f t="shared" si="32"/>
        <v>5447</v>
      </c>
      <c r="N138" s="121">
        <f t="shared" ref="N138:S138" si="43">SUM(N141:N143)</f>
        <v>1897</v>
      </c>
      <c r="O138" s="121">
        <f t="shared" si="43"/>
        <v>0</v>
      </c>
      <c r="P138" s="121">
        <f t="shared" si="43"/>
        <v>0</v>
      </c>
      <c r="Q138" s="121">
        <f t="shared" si="43"/>
        <v>0</v>
      </c>
      <c r="R138" s="121">
        <f t="shared" si="43"/>
        <v>2550</v>
      </c>
      <c r="S138" s="121">
        <f t="shared" si="43"/>
        <v>1000</v>
      </c>
    </row>
    <row r="139" spans="10:19" ht="15" hidden="1" customHeight="1" x14ac:dyDescent="0.3">
      <c r="K139" s="108"/>
      <c r="L139" s="117"/>
      <c r="M139" s="125">
        <f t="shared" si="32"/>
        <v>1896.72429375</v>
      </c>
      <c r="N139" s="110">
        <v>1896.72429375</v>
      </c>
      <c r="O139" s="110"/>
      <c r="P139" s="110"/>
      <c r="Q139" s="110"/>
      <c r="R139" s="110"/>
      <c r="S139" s="110"/>
    </row>
    <row r="140" spans="10:19" ht="15" hidden="1" customHeight="1" x14ac:dyDescent="0.3">
      <c r="K140" s="111"/>
      <c r="L140" s="118"/>
      <c r="M140" s="126">
        <f t="shared" si="32"/>
        <v>3550.27570625</v>
      </c>
      <c r="N140" s="113">
        <f t="shared" ref="N140:S140" si="44">+N138-N139</f>
        <v>0.27570624999998472</v>
      </c>
      <c r="O140" s="113">
        <f t="shared" si="44"/>
        <v>0</v>
      </c>
      <c r="P140" s="113">
        <f t="shared" si="44"/>
        <v>0</v>
      </c>
      <c r="Q140" s="113">
        <f t="shared" si="44"/>
        <v>0</v>
      </c>
      <c r="R140" s="113">
        <f t="shared" si="44"/>
        <v>2550</v>
      </c>
      <c r="S140" s="113">
        <f t="shared" si="44"/>
        <v>1000</v>
      </c>
    </row>
    <row r="141" spans="10:19" ht="15" customHeight="1" x14ac:dyDescent="0.3">
      <c r="K141" s="108" t="s">
        <v>2688</v>
      </c>
      <c r="L141" s="129" t="s">
        <v>2689</v>
      </c>
      <c r="M141" s="123">
        <f t="shared" si="32"/>
        <v>1630</v>
      </c>
      <c r="N141" s="130">
        <v>1130</v>
      </c>
      <c r="O141" s="130"/>
      <c r="P141" s="130"/>
      <c r="Q141" s="130"/>
      <c r="R141" s="130"/>
      <c r="S141" s="130">
        <v>500</v>
      </c>
    </row>
    <row r="142" spans="10:19" ht="15" customHeight="1" x14ac:dyDescent="0.3">
      <c r="K142" s="108" t="s">
        <v>2690</v>
      </c>
      <c r="L142" s="129" t="s">
        <v>2691</v>
      </c>
      <c r="M142" s="123">
        <f t="shared" si="32"/>
        <v>700</v>
      </c>
      <c r="N142" s="130">
        <v>200</v>
      </c>
      <c r="O142" s="130"/>
      <c r="P142" s="130"/>
      <c r="Q142" s="130"/>
      <c r="R142" s="130"/>
      <c r="S142" s="130">
        <v>500</v>
      </c>
    </row>
    <row r="143" spans="10:19" ht="15" customHeight="1" x14ac:dyDescent="0.3">
      <c r="K143" s="108" t="s">
        <v>2692</v>
      </c>
      <c r="L143" s="129" t="s">
        <v>2693</v>
      </c>
      <c r="M143" s="123">
        <f t="shared" si="32"/>
        <v>3117</v>
      </c>
      <c r="N143" s="130">
        <v>567</v>
      </c>
      <c r="O143" s="130"/>
      <c r="P143" s="130"/>
      <c r="Q143" s="130"/>
      <c r="R143" s="130">
        <v>2550</v>
      </c>
      <c r="S143" s="130"/>
    </row>
    <row r="144" spans="10:19" ht="17.399999999999999" customHeight="1" x14ac:dyDescent="0.3">
      <c r="J144" s="100" t="s">
        <v>2505</v>
      </c>
      <c r="K144" s="114">
        <v>3</v>
      </c>
      <c r="L144" s="115" t="s">
        <v>2694</v>
      </c>
      <c r="M144" s="116">
        <f t="shared" si="32"/>
        <v>50518</v>
      </c>
      <c r="N144" s="116">
        <f t="shared" ref="N144:S144" si="45">+N147+N152+N158+N164+N171</f>
        <v>47308</v>
      </c>
      <c r="O144" s="116">
        <f t="shared" si="45"/>
        <v>0</v>
      </c>
      <c r="P144" s="116">
        <f t="shared" si="45"/>
        <v>0</v>
      </c>
      <c r="Q144" s="116">
        <f t="shared" si="45"/>
        <v>0</v>
      </c>
      <c r="R144" s="116">
        <f t="shared" si="45"/>
        <v>1050</v>
      </c>
      <c r="S144" s="116">
        <f t="shared" si="45"/>
        <v>2160</v>
      </c>
    </row>
    <row r="145" spans="10:19" ht="15" hidden="1" customHeight="1" x14ac:dyDescent="0.3">
      <c r="J145" s="100" t="s">
        <v>2502</v>
      </c>
      <c r="K145" s="108"/>
      <c r="L145" s="117"/>
      <c r="M145" s="125">
        <f t="shared" ref="M145:M176" si="46">SUM(N145:S145)</f>
        <v>0</v>
      </c>
      <c r="N145" s="110"/>
      <c r="O145" s="110"/>
      <c r="P145" s="110"/>
      <c r="Q145" s="110"/>
      <c r="R145" s="110"/>
      <c r="S145" s="110"/>
    </row>
    <row r="146" spans="10:19" ht="15" hidden="1" customHeight="1" x14ac:dyDescent="0.3">
      <c r="J146" s="100" t="s">
        <v>2504</v>
      </c>
      <c r="K146" s="111"/>
      <c r="L146" s="118"/>
      <c r="M146" s="126">
        <f t="shared" si="46"/>
        <v>50518</v>
      </c>
      <c r="N146" s="113">
        <f t="shared" ref="N146:S146" si="47">+N144-N145</f>
        <v>47308</v>
      </c>
      <c r="O146" s="113">
        <f t="shared" si="47"/>
        <v>0</v>
      </c>
      <c r="P146" s="113">
        <f t="shared" si="47"/>
        <v>0</v>
      </c>
      <c r="Q146" s="113">
        <f t="shared" si="47"/>
        <v>0</v>
      </c>
      <c r="R146" s="113">
        <f t="shared" si="47"/>
        <v>1050</v>
      </c>
      <c r="S146" s="113">
        <f t="shared" si="47"/>
        <v>2160</v>
      </c>
    </row>
    <row r="147" spans="10:19" ht="13.95" customHeight="1" x14ac:dyDescent="0.3">
      <c r="K147" s="119" t="s">
        <v>2695</v>
      </c>
      <c r="L147" s="120" t="s">
        <v>2696</v>
      </c>
      <c r="M147" s="121">
        <f t="shared" si="46"/>
        <v>1307</v>
      </c>
      <c r="N147" s="121">
        <f t="shared" ref="N147:S147" si="48">SUM(N150:N151)</f>
        <v>1307</v>
      </c>
      <c r="O147" s="121">
        <f t="shared" si="48"/>
        <v>0</v>
      </c>
      <c r="P147" s="121">
        <f t="shared" si="48"/>
        <v>0</v>
      </c>
      <c r="Q147" s="121">
        <f t="shared" si="48"/>
        <v>0</v>
      </c>
      <c r="R147" s="121">
        <f t="shared" si="48"/>
        <v>0</v>
      </c>
      <c r="S147" s="121">
        <f t="shared" si="48"/>
        <v>0</v>
      </c>
    </row>
    <row r="148" spans="10:19" ht="15" hidden="1" customHeight="1" x14ac:dyDescent="0.3">
      <c r="K148" s="108"/>
      <c r="L148" s="117"/>
      <c r="M148" s="125">
        <f t="shared" si="46"/>
        <v>1306.63229125</v>
      </c>
      <c r="N148" s="110">
        <v>1306.63229125</v>
      </c>
      <c r="O148" s="110"/>
      <c r="P148" s="110"/>
      <c r="Q148" s="110"/>
      <c r="R148" s="110"/>
      <c r="S148" s="110"/>
    </row>
    <row r="149" spans="10:19" ht="15" hidden="1" customHeight="1" x14ac:dyDescent="0.3">
      <c r="K149" s="111"/>
      <c r="L149" s="118"/>
      <c r="M149" s="126">
        <f t="shared" si="46"/>
        <v>0.36770875000001979</v>
      </c>
      <c r="N149" s="113">
        <f t="shared" ref="N149:S149" si="49">+N147-N148</f>
        <v>0.36770875000001979</v>
      </c>
      <c r="O149" s="113">
        <f t="shared" si="49"/>
        <v>0</v>
      </c>
      <c r="P149" s="113">
        <f t="shared" si="49"/>
        <v>0</v>
      </c>
      <c r="Q149" s="113">
        <f t="shared" si="49"/>
        <v>0</v>
      </c>
      <c r="R149" s="113">
        <f t="shared" si="49"/>
        <v>0</v>
      </c>
      <c r="S149" s="113">
        <f t="shared" si="49"/>
        <v>0</v>
      </c>
    </row>
    <row r="150" spans="10:19" ht="15" customHeight="1" x14ac:dyDescent="0.3">
      <c r="K150" s="108" t="s">
        <v>2697</v>
      </c>
      <c r="L150" s="129" t="s">
        <v>2698</v>
      </c>
      <c r="M150" s="123">
        <f t="shared" si="46"/>
        <v>464</v>
      </c>
      <c r="N150" s="130">
        <v>464</v>
      </c>
      <c r="O150" s="130"/>
      <c r="P150" s="130"/>
      <c r="Q150" s="130"/>
      <c r="R150" s="130"/>
      <c r="S150" s="130"/>
    </row>
    <row r="151" spans="10:19" ht="15" customHeight="1" x14ac:dyDescent="0.3">
      <c r="K151" s="108" t="s">
        <v>2699</v>
      </c>
      <c r="L151" s="129" t="s">
        <v>2700</v>
      </c>
      <c r="M151" s="123">
        <f t="shared" si="46"/>
        <v>843</v>
      </c>
      <c r="N151" s="130">
        <v>843</v>
      </c>
      <c r="O151" s="130"/>
      <c r="P151" s="130"/>
      <c r="Q151" s="130"/>
      <c r="R151" s="130"/>
      <c r="S151" s="130"/>
    </row>
    <row r="152" spans="10:19" ht="14.4" customHeight="1" x14ac:dyDescent="0.3">
      <c r="K152" s="119" t="s">
        <v>2701</v>
      </c>
      <c r="L152" s="120" t="s">
        <v>2702</v>
      </c>
      <c r="M152" s="121">
        <f t="shared" si="46"/>
        <v>3124</v>
      </c>
      <c r="N152" s="121">
        <f t="shared" ref="N152:S152" si="50">SUM(N155:N157)</f>
        <v>1264</v>
      </c>
      <c r="O152" s="121">
        <f t="shared" si="50"/>
        <v>0</v>
      </c>
      <c r="P152" s="121">
        <f t="shared" si="50"/>
        <v>0</v>
      </c>
      <c r="Q152" s="121">
        <f t="shared" si="50"/>
        <v>0</v>
      </c>
      <c r="R152" s="121">
        <f t="shared" si="50"/>
        <v>100</v>
      </c>
      <c r="S152" s="121">
        <f t="shared" si="50"/>
        <v>1760</v>
      </c>
    </row>
    <row r="153" spans="10:19" ht="15" hidden="1" customHeight="1" x14ac:dyDescent="0.3">
      <c r="K153" s="108"/>
      <c r="L153" s="117"/>
      <c r="M153" s="125">
        <f t="shared" si="46"/>
        <v>1264.4828625</v>
      </c>
      <c r="N153" s="110">
        <v>1264.4828625</v>
      </c>
      <c r="O153" s="110"/>
      <c r="P153" s="110"/>
      <c r="Q153" s="110"/>
      <c r="R153" s="110"/>
      <c r="S153" s="110"/>
    </row>
    <row r="154" spans="10:19" ht="15" hidden="1" customHeight="1" x14ac:dyDescent="0.3">
      <c r="K154" s="111"/>
      <c r="L154" s="118"/>
      <c r="M154" s="126">
        <f t="shared" si="46"/>
        <v>1859.5171375</v>
      </c>
      <c r="N154" s="113">
        <f t="shared" ref="N154:S154" si="51">+N152-N153</f>
        <v>-0.48286250000001019</v>
      </c>
      <c r="O154" s="113">
        <f t="shared" si="51"/>
        <v>0</v>
      </c>
      <c r="P154" s="113">
        <f t="shared" si="51"/>
        <v>0</v>
      </c>
      <c r="Q154" s="113">
        <f t="shared" si="51"/>
        <v>0</v>
      </c>
      <c r="R154" s="113">
        <f t="shared" si="51"/>
        <v>100</v>
      </c>
      <c r="S154" s="113">
        <f t="shared" si="51"/>
        <v>1760</v>
      </c>
    </row>
    <row r="155" spans="10:19" ht="15" customHeight="1" x14ac:dyDescent="0.3">
      <c r="K155" s="108" t="s">
        <v>2703</v>
      </c>
      <c r="L155" s="129" t="s">
        <v>2704</v>
      </c>
      <c r="M155" s="123">
        <f t="shared" si="46"/>
        <v>2260</v>
      </c>
      <c r="N155" s="130">
        <v>660</v>
      </c>
      <c r="O155" s="130"/>
      <c r="P155" s="130"/>
      <c r="Q155" s="130"/>
      <c r="R155" s="130">
        <v>100</v>
      </c>
      <c r="S155" s="130">
        <v>1500</v>
      </c>
    </row>
    <row r="156" spans="10:19" ht="15" customHeight="1" x14ac:dyDescent="0.3">
      <c r="K156" s="108" t="s">
        <v>2705</v>
      </c>
      <c r="L156" s="129" t="s">
        <v>2706</v>
      </c>
      <c r="M156" s="123">
        <f t="shared" si="46"/>
        <v>464</v>
      </c>
      <c r="N156" s="130">
        <v>304</v>
      </c>
      <c r="O156" s="130"/>
      <c r="P156" s="130"/>
      <c r="Q156" s="130"/>
      <c r="R156" s="130"/>
      <c r="S156" s="130">
        <v>160</v>
      </c>
    </row>
    <row r="157" spans="10:19" ht="15" customHeight="1" x14ac:dyDescent="0.3">
      <c r="K157" s="108" t="s">
        <v>2707</v>
      </c>
      <c r="L157" s="129" t="s">
        <v>2708</v>
      </c>
      <c r="M157" s="123">
        <f t="shared" si="46"/>
        <v>400</v>
      </c>
      <c r="N157" s="130">
        <v>300</v>
      </c>
      <c r="O157" s="130"/>
      <c r="P157" s="130"/>
      <c r="Q157" s="130"/>
      <c r="R157" s="130"/>
      <c r="S157" s="130">
        <v>100</v>
      </c>
    </row>
    <row r="158" spans="10:19" ht="15" customHeight="1" x14ac:dyDescent="0.3">
      <c r="K158" s="119" t="s">
        <v>2709</v>
      </c>
      <c r="L158" s="120" t="s">
        <v>2710</v>
      </c>
      <c r="M158" s="121">
        <f t="shared" si="46"/>
        <v>1060</v>
      </c>
      <c r="N158" s="121">
        <f t="shared" ref="N158:S158" si="52">SUM(N161:N163)</f>
        <v>210</v>
      </c>
      <c r="O158" s="121">
        <f t="shared" si="52"/>
        <v>0</v>
      </c>
      <c r="P158" s="121">
        <f t="shared" si="52"/>
        <v>0</v>
      </c>
      <c r="Q158" s="121">
        <f t="shared" si="52"/>
        <v>0</v>
      </c>
      <c r="R158" s="121">
        <f t="shared" si="52"/>
        <v>450</v>
      </c>
      <c r="S158" s="121">
        <f t="shared" si="52"/>
        <v>400</v>
      </c>
    </row>
    <row r="159" spans="10:19" ht="15" hidden="1" customHeight="1" x14ac:dyDescent="0.3">
      <c r="K159" s="108"/>
      <c r="L159" s="117"/>
      <c r="M159" s="125">
        <f t="shared" si="46"/>
        <v>210</v>
      </c>
      <c r="N159" s="110">
        <v>210</v>
      </c>
      <c r="O159" s="110"/>
      <c r="P159" s="110"/>
      <c r="Q159" s="110"/>
      <c r="R159" s="137"/>
      <c r="S159" s="137"/>
    </row>
    <row r="160" spans="10:19" ht="15" hidden="1" customHeight="1" x14ac:dyDescent="0.3">
      <c r="K160" s="111"/>
      <c r="L160" s="118"/>
      <c r="M160" s="126">
        <f t="shared" si="46"/>
        <v>850</v>
      </c>
      <c r="N160" s="113">
        <f t="shared" ref="N160:S160" si="53">+N158-N159</f>
        <v>0</v>
      </c>
      <c r="O160" s="113">
        <f t="shared" si="53"/>
        <v>0</v>
      </c>
      <c r="P160" s="113">
        <f t="shared" si="53"/>
        <v>0</v>
      </c>
      <c r="Q160" s="113">
        <f t="shared" si="53"/>
        <v>0</v>
      </c>
      <c r="R160" s="137">
        <f t="shared" si="53"/>
        <v>450</v>
      </c>
      <c r="S160" s="137">
        <f t="shared" si="53"/>
        <v>400</v>
      </c>
    </row>
    <row r="161" spans="10:19" ht="15" customHeight="1" x14ac:dyDescent="0.3">
      <c r="K161" s="108" t="s">
        <v>2711</v>
      </c>
      <c r="L161" s="129" t="s">
        <v>2712</v>
      </c>
      <c r="M161" s="123">
        <f t="shared" si="46"/>
        <v>270</v>
      </c>
      <c r="N161" s="130">
        <v>70</v>
      </c>
      <c r="O161" s="130"/>
      <c r="P161" s="130"/>
      <c r="Q161" s="130"/>
      <c r="R161" s="130">
        <v>150</v>
      </c>
      <c r="S161" s="130">
        <v>50</v>
      </c>
    </row>
    <row r="162" spans="10:19" ht="15" customHeight="1" x14ac:dyDescent="0.3">
      <c r="K162" s="108" t="s">
        <v>2713</v>
      </c>
      <c r="L162" s="129" t="s">
        <v>2714</v>
      </c>
      <c r="M162" s="123">
        <f t="shared" si="46"/>
        <v>420</v>
      </c>
      <c r="N162" s="130">
        <v>70</v>
      </c>
      <c r="O162" s="130"/>
      <c r="P162" s="130"/>
      <c r="Q162" s="130"/>
      <c r="R162" s="130">
        <v>150</v>
      </c>
      <c r="S162" s="130">
        <v>200</v>
      </c>
    </row>
    <row r="163" spans="10:19" ht="15" customHeight="1" x14ac:dyDescent="0.3">
      <c r="K163" s="108" t="s">
        <v>2715</v>
      </c>
      <c r="L163" s="129" t="s">
        <v>2716</v>
      </c>
      <c r="M163" s="123">
        <f t="shared" si="46"/>
        <v>370</v>
      </c>
      <c r="N163" s="130">
        <v>70</v>
      </c>
      <c r="O163" s="130"/>
      <c r="P163" s="130"/>
      <c r="Q163" s="130"/>
      <c r="R163" s="130">
        <v>150</v>
      </c>
      <c r="S163" s="130">
        <v>150</v>
      </c>
    </row>
    <row r="164" spans="10:19" ht="15" customHeight="1" x14ac:dyDescent="0.3">
      <c r="K164" s="119" t="s">
        <v>2717</v>
      </c>
      <c r="L164" s="120" t="s">
        <v>2718</v>
      </c>
      <c r="M164" s="121">
        <f t="shared" si="46"/>
        <v>43527</v>
      </c>
      <c r="N164" s="121">
        <f t="shared" ref="N164:S164" si="54">SUM(N167:N170)</f>
        <v>43027</v>
      </c>
      <c r="O164" s="121">
        <f t="shared" si="54"/>
        <v>0</v>
      </c>
      <c r="P164" s="121">
        <f t="shared" si="54"/>
        <v>0</v>
      </c>
      <c r="Q164" s="121">
        <f t="shared" si="54"/>
        <v>0</v>
      </c>
      <c r="R164" s="121">
        <f t="shared" si="54"/>
        <v>500</v>
      </c>
      <c r="S164" s="121">
        <f t="shared" si="54"/>
        <v>0</v>
      </c>
    </row>
    <row r="165" spans="10:19" ht="15" hidden="1" customHeight="1" x14ac:dyDescent="0.3">
      <c r="K165" s="108"/>
      <c r="L165" s="117"/>
      <c r="M165" s="125">
        <f t="shared" si="46"/>
        <v>43027.890069273912</v>
      </c>
      <c r="N165" s="110">
        <v>43027.890069273912</v>
      </c>
      <c r="O165" s="110"/>
      <c r="P165" s="110"/>
      <c r="Q165" s="110"/>
      <c r="R165" s="110"/>
      <c r="S165" s="110"/>
    </row>
    <row r="166" spans="10:19" ht="15" hidden="1" customHeight="1" x14ac:dyDescent="0.3">
      <c r="K166" s="111"/>
      <c r="L166" s="118"/>
      <c r="M166" s="126">
        <f t="shared" si="46"/>
        <v>499.10993072608835</v>
      </c>
      <c r="N166" s="113">
        <f t="shared" ref="N166:S166" si="55">+N164-N165</f>
        <v>-0.89006927391164936</v>
      </c>
      <c r="O166" s="113">
        <f t="shared" si="55"/>
        <v>0</v>
      </c>
      <c r="P166" s="113">
        <f t="shared" si="55"/>
        <v>0</v>
      </c>
      <c r="Q166" s="113">
        <f t="shared" si="55"/>
        <v>0</v>
      </c>
      <c r="R166" s="113">
        <f t="shared" si="55"/>
        <v>500</v>
      </c>
      <c r="S166" s="113">
        <f t="shared" si="55"/>
        <v>0</v>
      </c>
    </row>
    <row r="167" spans="10:19" ht="15" customHeight="1" x14ac:dyDescent="0.3">
      <c r="K167" s="108" t="s">
        <v>2719</v>
      </c>
      <c r="L167" s="129" t="s">
        <v>2720</v>
      </c>
      <c r="M167" s="123">
        <f t="shared" si="46"/>
        <v>15526</v>
      </c>
      <c r="N167" s="130">
        <v>15526</v>
      </c>
      <c r="O167" s="130"/>
      <c r="P167" s="130"/>
      <c r="Q167" s="130"/>
      <c r="R167" s="130"/>
      <c r="S167" s="130"/>
    </row>
    <row r="168" spans="10:19" ht="12.6" customHeight="1" x14ac:dyDescent="0.3">
      <c r="K168" s="108" t="s">
        <v>2721</v>
      </c>
      <c r="L168" s="129" t="s">
        <v>2722</v>
      </c>
      <c r="M168" s="123">
        <f t="shared" si="46"/>
        <v>2100</v>
      </c>
      <c r="N168" s="130">
        <v>2100</v>
      </c>
      <c r="O168" s="130"/>
      <c r="P168" s="130"/>
      <c r="Q168" s="130"/>
      <c r="R168" s="130"/>
      <c r="S168" s="130"/>
    </row>
    <row r="169" spans="10:19" ht="19.2" customHeight="1" x14ac:dyDescent="0.3">
      <c r="K169" s="108" t="s">
        <v>2723</v>
      </c>
      <c r="L169" s="129" t="s">
        <v>2724</v>
      </c>
      <c r="M169" s="123">
        <f t="shared" si="46"/>
        <v>2607</v>
      </c>
      <c r="N169" s="130">
        <v>2107</v>
      </c>
      <c r="O169" s="130"/>
      <c r="P169" s="130"/>
      <c r="Q169" s="130"/>
      <c r="R169" s="130">
        <v>500</v>
      </c>
      <c r="S169" s="130"/>
    </row>
    <row r="170" spans="10:19" ht="15" customHeight="1" x14ac:dyDescent="0.3">
      <c r="K170" s="108" t="s">
        <v>2725</v>
      </c>
      <c r="L170" s="129" t="s">
        <v>2726</v>
      </c>
      <c r="M170" s="123">
        <f t="shared" si="46"/>
        <v>23294</v>
      </c>
      <c r="N170" s="130">
        <v>23294</v>
      </c>
      <c r="O170" s="130"/>
      <c r="P170" s="130"/>
      <c r="Q170" s="130"/>
      <c r="R170" s="130"/>
      <c r="S170" s="130"/>
    </row>
    <row r="171" spans="10:19" ht="15" customHeight="1" x14ac:dyDescent="0.3">
      <c r="K171" s="119" t="s">
        <v>2727</v>
      </c>
      <c r="L171" s="120" t="s">
        <v>2728</v>
      </c>
      <c r="M171" s="121">
        <f t="shared" si="46"/>
        <v>1500</v>
      </c>
      <c r="N171" s="121">
        <f t="shared" ref="N171:S171" si="56">SUM(N174:N175)</f>
        <v>1500</v>
      </c>
      <c r="O171" s="121">
        <f t="shared" si="56"/>
        <v>0</v>
      </c>
      <c r="P171" s="121">
        <f t="shared" si="56"/>
        <v>0</v>
      </c>
      <c r="Q171" s="121">
        <f t="shared" si="56"/>
        <v>0</v>
      </c>
      <c r="R171" s="121">
        <f t="shared" si="56"/>
        <v>0</v>
      </c>
      <c r="S171" s="121">
        <f t="shared" si="56"/>
        <v>0</v>
      </c>
    </row>
    <row r="172" spans="10:19" ht="15" hidden="1" customHeight="1" x14ac:dyDescent="0.3">
      <c r="K172" s="108"/>
      <c r="L172" s="117"/>
      <c r="M172" s="125">
        <f t="shared" si="46"/>
        <v>0</v>
      </c>
      <c r="N172" s="110"/>
      <c r="O172" s="110"/>
      <c r="P172" s="110"/>
      <c r="Q172" s="110"/>
      <c r="R172" s="110"/>
      <c r="S172" s="110"/>
    </row>
    <row r="173" spans="10:19" ht="15" hidden="1" customHeight="1" x14ac:dyDescent="0.3">
      <c r="K173" s="111"/>
      <c r="L173" s="139"/>
      <c r="M173" s="126">
        <f t="shared" si="46"/>
        <v>1500</v>
      </c>
      <c r="N173" s="113">
        <f t="shared" ref="N173:S173" si="57">+N171-N172</f>
        <v>1500</v>
      </c>
      <c r="O173" s="113">
        <f t="shared" si="57"/>
        <v>0</v>
      </c>
      <c r="P173" s="113">
        <f t="shared" si="57"/>
        <v>0</v>
      </c>
      <c r="Q173" s="113">
        <f t="shared" si="57"/>
        <v>0</v>
      </c>
      <c r="R173" s="113">
        <f t="shared" si="57"/>
        <v>0</v>
      </c>
      <c r="S173" s="113">
        <f t="shared" si="57"/>
        <v>0</v>
      </c>
    </row>
    <row r="174" spans="10:19" ht="15" customHeight="1" x14ac:dyDescent="0.3">
      <c r="K174" s="140" t="s">
        <v>2729</v>
      </c>
      <c r="L174" s="141" t="s">
        <v>2730</v>
      </c>
      <c r="M174" s="142">
        <f t="shared" si="46"/>
        <v>1100</v>
      </c>
      <c r="N174" s="130">
        <v>1100</v>
      </c>
      <c r="O174" s="130"/>
      <c r="P174" s="130"/>
      <c r="Q174" s="130"/>
      <c r="R174" s="130"/>
      <c r="S174" s="130"/>
    </row>
    <row r="175" spans="10:19" ht="15" customHeight="1" x14ac:dyDescent="0.3">
      <c r="K175" s="140" t="s">
        <v>2731</v>
      </c>
      <c r="L175" s="141" t="s">
        <v>2732</v>
      </c>
      <c r="M175" s="142">
        <f t="shared" si="46"/>
        <v>400</v>
      </c>
      <c r="N175" s="130">
        <v>400</v>
      </c>
      <c r="O175" s="130"/>
      <c r="P175" s="130"/>
      <c r="Q175" s="130"/>
      <c r="R175" s="130"/>
      <c r="S175" s="130"/>
    </row>
    <row r="176" spans="10:19" ht="15" customHeight="1" x14ac:dyDescent="0.3">
      <c r="J176" s="100" t="s">
        <v>2505</v>
      </c>
      <c r="K176" s="114">
        <v>4</v>
      </c>
      <c r="L176" s="115" t="s">
        <v>2733</v>
      </c>
      <c r="M176" s="116">
        <f t="shared" si="46"/>
        <v>51837</v>
      </c>
      <c r="N176" s="116">
        <f t="shared" ref="N176:S176" si="58">+N179+N183+N187+N191+N195+N199+N206</f>
        <v>14837</v>
      </c>
      <c r="O176" s="116">
        <f t="shared" si="58"/>
        <v>0</v>
      </c>
      <c r="P176" s="116">
        <f t="shared" si="58"/>
        <v>0</v>
      </c>
      <c r="Q176" s="116">
        <f t="shared" si="58"/>
        <v>0</v>
      </c>
      <c r="R176" s="116">
        <f t="shared" si="58"/>
        <v>35500</v>
      </c>
      <c r="S176" s="116">
        <f t="shared" si="58"/>
        <v>1500</v>
      </c>
    </row>
    <row r="177" spans="10:19" ht="15" hidden="1" customHeight="1" x14ac:dyDescent="0.3">
      <c r="J177" s="100" t="s">
        <v>2502</v>
      </c>
      <c r="K177" s="108"/>
      <c r="L177" s="117"/>
      <c r="M177" s="125">
        <f t="shared" ref="M177:M198" si="59">SUM(N177:S177)</f>
        <v>53837.055765055702</v>
      </c>
      <c r="N177" s="110">
        <v>16837.055765055706</v>
      </c>
      <c r="O177" s="110">
        <f>+O179+O183+O187+O191+O195+O199+O206</f>
        <v>0</v>
      </c>
      <c r="P177" s="110">
        <f>+P179+P183+P187+P191+P195+P199+P206</f>
        <v>0</v>
      </c>
      <c r="Q177" s="110">
        <f>+Q179+Q183+Q187+Q191+Q195+Q199+Q206</f>
        <v>0</v>
      </c>
      <c r="R177" s="110">
        <f>+R179+R183+R187+R191+R195+R199+R206</f>
        <v>35500</v>
      </c>
      <c r="S177" s="110">
        <f>+S179+S183+S187+S191+S195+S199+S206</f>
        <v>1500</v>
      </c>
    </row>
    <row r="178" spans="10:19" ht="15" hidden="1" customHeight="1" x14ac:dyDescent="0.3">
      <c r="J178" s="100" t="s">
        <v>2504</v>
      </c>
      <c r="K178" s="111"/>
      <c r="L178" s="118"/>
      <c r="M178" s="126">
        <f t="shared" si="59"/>
        <v>-2000.0557650557057</v>
      </c>
      <c r="N178" s="113">
        <f t="shared" ref="N178:S178" si="60">+N176-N177</f>
        <v>-2000.0557650557057</v>
      </c>
      <c r="O178" s="113">
        <f t="shared" si="60"/>
        <v>0</v>
      </c>
      <c r="P178" s="113">
        <f t="shared" si="60"/>
        <v>0</v>
      </c>
      <c r="Q178" s="113">
        <f t="shared" si="60"/>
        <v>0</v>
      </c>
      <c r="R178" s="113">
        <f t="shared" si="60"/>
        <v>0</v>
      </c>
      <c r="S178" s="113">
        <f t="shared" si="60"/>
        <v>0</v>
      </c>
    </row>
    <row r="179" spans="10:19" ht="15" customHeight="1" x14ac:dyDescent="0.3">
      <c r="K179" s="119" t="s">
        <v>2734</v>
      </c>
      <c r="L179" s="120" t="s">
        <v>2735</v>
      </c>
      <c r="M179" s="121">
        <f t="shared" si="59"/>
        <v>900</v>
      </c>
      <c r="N179" s="121">
        <f t="shared" ref="N179:S179" si="61">SUM(N182:N182)</f>
        <v>900</v>
      </c>
      <c r="O179" s="121">
        <f t="shared" si="61"/>
        <v>0</v>
      </c>
      <c r="P179" s="121">
        <f t="shared" si="61"/>
        <v>0</v>
      </c>
      <c r="Q179" s="121">
        <f t="shared" si="61"/>
        <v>0</v>
      </c>
      <c r="R179" s="121">
        <f t="shared" si="61"/>
        <v>0</v>
      </c>
      <c r="S179" s="121">
        <f t="shared" si="61"/>
        <v>0</v>
      </c>
    </row>
    <row r="180" spans="10:19" ht="15" hidden="1" customHeight="1" x14ac:dyDescent="0.3">
      <c r="K180" s="108"/>
      <c r="L180" s="117"/>
      <c r="M180" s="125">
        <f t="shared" si="59"/>
        <v>6299.698577555705</v>
      </c>
      <c r="N180" s="110">
        <v>6299.698577555705</v>
      </c>
      <c r="O180" s="110"/>
      <c r="P180" s="110"/>
      <c r="Q180" s="110"/>
      <c r="R180" s="110"/>
      <c r="S180" s="110"/>
    </row>
    <row r="181" spans="10:19" ht="15" hidden="1" customHeight="1" x14ac:dyDescent="0.3">
      <c r="K181" s="111"/>
      <c r="L181" s="118"/>
      <c r="M181" s="126">
        <f t="shared" si="59"/>
        <v>-5399.698577555705</v>
      </c>
      <c r="N181" s="113">
        <f t="shared" ref="N181:S181" si="62">+N179-N180</f>
        <v>-5399.698577555705</v>
      </c>
      <c r="O181" s="113">
        <f t="shared" si="62"/>
        <v>0</v>
      </c>
      <c r="P181" s="113">
        <f t="shared" si="62"/>
        <v>0</v>
      </c>
      <c r="Q181" s="113">
        <f t="shared" si="62"/>
        <v>0</v>
      </c>
      <c r="R181" s="113">
        <f t="shared" si="62"/>
        <v>0</v>
      </c>
      <c r="S181" s="113">
        <f t="shared" si="62"/>
        <v>0</v>
      </c>
    </row>
    <row r="182" spans="10:19" ht="15" customHeight="1" x14ac:dyDescent="0.3">
      <c r="K182" s="108" t="s">
        <v>2736</v>
      </c>
      <c r="L182" s="129" t="s">
        <v>2737</v>
      </c>
      <c r="M182" s="123">
        <f t="shared" si="59"/>
        <v>900</v>
      </c>
      <c r="N182" s="130">
        <v>900</v>
      </c>
      <c r="O182" s="130"/>
      <c r="P182" s="130"/>
      <c r="Q182" s="130"/>
      <c r="R182" s="130"/>
      <c r="S182" s="130"/>
    </row>
    <row r="183" spans="10:19" ht="15" customHeight="1" x14ac:dyDescent="0.3">
      <c r="K183" s="119" t="s">
        <v>2738</v>
      </c>
      <c r="L183" s="120" t="s">
        <v>2739</v>
      </c>
      <c r="M183" s="121">
        <f t="shared" si="59"/>
        <v>900</v>
      </c>
      <c r="N183" s="121">
        <f t="shared" ref="N183:S183" si="63">SUM(N186:N186)</f>
        <v>900</v>
      </c>
      <c r="O183" s="121">
        <f t="shared" si="63"/>
        <v>0</v>
      </c>
      <c r="P183" s="121">
        <f t="shared" si="63"/>
        <v>0</v>
      </c>
      <c r="Q183" s="121">
        <f t="shared" si="63"/>
        <v>0</v>
      </c>
      <c r="R183" s="121">
        <f t="shared" si="63"/>
        <v>0</v>
      </c>
      <c r="S183" s="121">
        <f t="shared" si="63"/>
        <v>0</v>
      </c>
    </row>
    <row r="184" spans="10:19" ht="15.6" hidden="1" customHeight="1" x14ac:dyDescent="0.3">
      <c r="K184" s="108"/>
      <c r="L184" s="117"/>
      <c r="M184" s="125">
        <f t="shared" si="59"/>
        <v>900</v>
      </c>
      <c r="N184" s="110">
        <v>900</v>
      </c>
      <c r="O184" s="110"/>
      <c r="P184" s="110"/>
      <c r="Q184" s="110"/>
      <c r="R184" s="110"/>
      <c r="S184" s="110"/>
    </row>
    <row r="185" spans="10:19" ht="15" hidden="1" customHeight="1" x14ac:dyDescent="0.3">
      <c r="K185" s="111"/>
      <c r="L185" s="118"/>
      <c r="M185" s="126">
        <f t="shared" si="59"/>
        <v>0</v>
      </c>
      <c r="N185" s="113">
        <f t="shared" ref="N185:S185" si="64">+N183-N184</f>
        <v>0</v>
      </c>
      <c r="O185" s="113">
        <f t="shared" si="64"/>
        <v>0</v>
      </c>
      <c r="P185" s="113">
        <f t="shared" si="64"/>
        <v>0</v>
      </c>
      <c r="Q185" s="113">
        <f t="shared" si="64"/>
        <v>0</v>
      </c>
      <c r="R185" s="113">
        <f t="shared" si="64"/>
        <v>0</v>
      </c>
      <c r="S185" s="113">
        <f t="shared" si="64"/>
        <v>0</v>
      </c>
    </row>
    <row r="186" spans="10:19" ht="15" customHeight="1" x14ac:dyDescent="0.3">
      <c r="K186" s="108" t="s">
        <v>2740</v>
      </c>
      <c r="L186" s="129" t="s">
        <v>2741</v>
      </c>
      <c r="M186" s="123">
        <f t="shared" si="59"/>
        <v>900</v>
      </c>
      <c r="N186" s="130">
        <v>900</v>
      </c>
      <c r="O186" s="130"/>
      <c r="P186" s="130"/>
      <c r="Q186" s="130"/>
      <c r="R186" s="130"/>
      <c r="S186" s="130"/>
    </row>
    <row r="187" spans="10:19" ht="15" customHeight="1" x14ac:dyDescent="0.3">
      <c r="K187" s="119" t="s">
        <v>2742</v>
      </c>
      <c r="L187" s="120" t="s">
        <v>2743</v>
      </c>
      <c r="M187" s="121">
        <f t="shared" si="59"/>
        <v>1400</v>
      </c>
      <c r="N187" s="121">
        <f t="shared" ref="N187:S187" si="65">SUM(N190:N190)</f>
        <v>1400</v>
      </c>
      <c r="O187" s="121">
        <f t="shared" si="65"/>
        <v>0</v>
      </c>
      <c r="P187" s="121">
        <f t="shared" si="65"/>
        <v>0</v>
      </c>
      <c r="Q187" s="121">
        <f t="shared" si="65"/>
        <v>0</v>
      </c>
      <c r="R187" s="121">
        <f t="shared" si="65"/>
        <v>0</v>
      </c>
      <c r="S187" s="121">
        <f t="shared" si="65"/>
        <v>0</v>
      </c>
    </row>
    <row r="188" spans="10:19" ht="15" hidden="1" customHeight="1" x14ac:dyDescent="0.3">
      <c r="K188" s="108"/>
      <c r="L188" s="117"/>
      <c r="M188" s="125">
        <f t="shared" si="59"/>
        <v>1400</v>
      </c>
      <c r="N188" s="110">
        <v>1400</v>
      </c>
      <c r="O188" s="110"/>
      <c r="P188" s="110"/>
      <c r="Q188" s="110"/>
      <c r="R188" s="110"/>
      <c r="S188" s="110"/>
    </row>
    <row r="189" spans="10:19" ht="15" hidden="1" customHeight="1" x14ac:dyDescent="0.3">
      <c r="K189" s="111"/>
      <c r="L189" s="118"/>
      <c r="M189" s="126">
        <f t="shared" si="59"/>
        <v>0</v>
      </c>
      <c r="N189" s="113">
        <f t="shared" ref="N189:S189" si="66">+N187-N188</f>
        <v>0</v>
      </c>
      <c r="O189" s="113">
        <f t="shared" si="66"/>
        <v>0</v>
      </c>
      <c r="P189" s="113">
        <f t="shared" si="66"/>
        <v>0</v>
      </c>
      <c r="Q189" s="113">
        <f t="shared" si="66"/>
        <v>0</v>
      </c>
      <c r="R189" s="113">
        <f t="shared" si="66"/>
        <v>0</v>
      </c>
      <c r="S189" s="113">
        <f t="shared" si="66"/>
        <v>0</v>
      </c>
    </row>
    <row r="190" spans="10:19" ht="15" customHeight="1" x14ac:dyDescent="0.3">
      <c r="K190" s="108" t="s">
        <v>2744</v>
      </c>
      <c r="L190" s="129" t="s">
        <v>2745</v>
      </c>
      <c r="M190" s="123">
        <f t="shared" si="59"/>
        <v>1400</v>
      </c>
      <c r="N190" s="130">
        <v>1400</v>
      </c>
      <c r="O190" s="130"/>
      <c r="P190" s="130"/>
      <c r="Q190" s="130"/>
      <c r="R190" s="130"/>
      <c r="S190" s="130"/>
    </row>
    <row r="191" spans="10:19" ht="15" customHeight="1" x14ac:dyDescent="0.3">
      <c r="K191" s="119" t="s">
        <v>2746</v>
      </c>
      <c r="L191" s="120" t="s">
        <v>2747</v>
      </c>
      <c r="M191" s="121">
        <f t="shared" si="59"/>
        <v>400</v>
      </c>
      <c r="N191" s="121">
        <f t="shared" ref="N191:S191" si="67">SUM(N194:N194)</f>
        <v>400</v>
      </c>
      <c r="O191" s="121">
        <f t="shared" si="67"/>
        <v>0</v>
      </c>
      <c r="P191" s="121">
        <f t="shared" si="67"/>
        <v>0</v>
      </c>
      <c r="Q191" s="121">
        <f t="shared" si="67"/>
        <v>0</v>
      </c>
      <c r="R191" s="121">
        <f t="shared" si="67"/>
        <v>0</v>
      </c>
      <c r="S191" s="121">
        <f t="shared" si="67"/>
        <v>0</v>
      </c>
    </row>
    <row r="192" spans="10:19" ht="15" hidden="1" customHeight="1" x14ac:dyDescent="0.3">
      <c r="K192" s="108"/>
      <c r="L192" s="117"/>
      <c r="M192" s="125">
        <f t="shared" si="59"/>
        <v>400</v>
      </c>
      <c r="N192" s="110">
        <v>400</v>
      </c>
      <c r="O192" s="110"/>
      <c r="P192" s="110"/>
      <c r="Q192" s="110"/>
      <c r="R192" s="110"/>
      <c r="S192" s="110"/>
    </row>
    <row r="193" spans="11:19" ht="15" hidden="1" customHeight="1" x14ac:dyDescent="0.3">
      <c r="K193" s="111"/>
      <c r="L193" s="118"/>
      <c r="M193" s="126">
        <f t="shared" si="59"/>
        <v>0</v>
      </c>
      <c r="N193" s="113">
        <f t="shared" ref="N193:S193" si="68">+N191-N192</f>
        <v>0</v>
      </c>
      <c r="O193" s="113">
        <f t="shared" si="68"/>
        <v>0</v>
      </c>
      <c r="P193" s="113">
        <f t="shared" si="68"/>
        <v>0</v>
      </c>
      <c r="Q193" s="113">
        <f t="shared" si="68"/>
        <v>0</v>
      </c>
      <c r="R193" s="113">
        <f t="shared" si="68"/>
        <v>0</v>
      </c>
      <c r="S193" s="113">
        <f t="shared" si="68"/>
        <v>0</v>
      </c>
    </row>
    <row r="194" spans="11:19" ht="15" customHeight="1" x14ac:dyDescent="0.3">
      <c r="K194" s="108" t="s">
        <v>2748</v>
      </c>
      <c r="L194" s="129" t="s">
        <v>2749</v>
      </c>
      <c r="M194" s="123">
        <f t="shared" si="59"/>
        <v>400</v>
      </c>
      <c r="N194" s="130">
        <v>400</v>
      </c>
      <c r="O194" s="130"/>
      <c r="P194" s="130"/>
      <c r="Q194" s="130"/>
      <c r="R194" s="130"/>
      <c r="S194" s="130"/>
    </row>
    <row r="195" spans="11:19" ht="15" customHeight="1" x14ac:dyDescent="0.3">
      <c r="K195" s="119" t="s">
        <v>2750</v>
      </c>
      <c r="L195" s="120" t="s">
        <v>2751</v>
      </c>
      <c r="M195" s="121">
        <f t="shared" si="59"/>
        <v>700</v>
      </c>
      <c r="N195" s="121">
        <f t="shared" ref="N195:S195" si="69">SUM(N198:N198)</f>
        <v>700</v>
      </c>
      <c r="O195" s="121">
        <f t="shared" si="69"/>
        <v>0</v>
      </c>
      <c r="P195" s="121">
        <f t="shared" si="69"/>
        <v>0</v>
      </c>
      <c r="Q195" s="121">
        <f t="shared" si="69"/>
        <v>0</v>
      </c>
      <c r="R195" s="121">
        <f t="shared" si="69"/>
        <v>0</v>
      </c>
      <c r="S195" s="121">
        <f t="shared" si="69"/>
        <v>0</v>
      </c>
    </row>
    <row r="196" spans="11:19" ht="15" hidden="1" customHeight="1" x14ac:dyDescent="0.3">
      <c r="K196" s="108"/>
      <c r="L196" s="117"/>
      <c r="M196" s="125">
        <f t="shared" si="59"/>
        <v>700</v>
      </c>
      <c r="N196" s="110">
        <v>700</v>
      </c>
      <c r="O196" s="110"/>
      <c r="P196" s="110"/>
      <c r="Q196" s="110"/>
      <c r="R196" s="110"/>
      <c r="S196" s="110"/>
    </row>
    <row r="197" spans="11:19" ht="15" hidden="1" customHeight="1" x14ac:dyDescent="0.3">
      <c r="K197" s="111"/>
      <c r="L197" s="118"/>
      <c r="M197" s="126">
        <f t="shared" si="59"/>
        <v>0</v>
      </c>
      <c r="N197" s="113">
        <f t="shared" ref="N197:S197" si="70">+N195-N196</f>
        <v>0</v>
      </c>
      <c r="O197" s="113">
        <f t="shared" si="70"/>
        <v>0</v>
      </c>
      <c r="P197" s="113">
        <f t="shared" si="70"/>
        <v>0</v>
      </c>
      <c r="Q197" s="113">
        <f t="shared" si="70"/>
        <v>0</v>
      </c>
      <c r="R197" s="113">
        <f t="shared" si="70"/>
        <v>0</v>
      </c>
      <c r="S197" s="113">
        <f t="shared" si="70"/>
        <v>0</v>
      </c>
    </row>
    <row r="198" spans="11:19" ht="15" customHeight="1" x14ac:dyDescent="0.3">
      <c r="K198" s="108" t="s">
        <v>2752</v>
      </c>
      <c r="L198" s="129" t="s">
        <v>2753</v>
      </c>
      <c r="M198" s="123">
        <f t="shared" si="59"/>
        <v>700</v>
      </c>
      <c r="N198" s="130">
        <v>700</v>
      </c>
      <c r="O198" s="130"/>
      <c r="P198" s="130"/>
      <c r="Q198" s="130"/>
      <c r="R198" s="130"/>
      <c r="S198" s="130"/>
    </row>
    <row r="199" spans="11:19" ht="14.4" customHeight="1" x14ac:dyDescent="0.3">
      <c r="K199" s="119" t="s">
        <v>2754</v>
      </c>
      <c r="L199" s="120" t="s">
        <v>2755</v>
      </c>
      <c r="M199" s="121">
        <f t="shared" ref="M199:M230" si="71">SUM(N199:S199)</f>
        <v>45430</v>
      </c>
      <c r="N199" s="121">
        <f t="shared" ref="N199:S199" si="72">SUM(N202:N205)</f>
        <v>8430</v>
      </c>
      <c r="O199" s="121">
        <f t="shared" si="72"/>
        <v>0</v>
      </c>
      <c r="P199" s="121">
        <f t="shared" si="72"/>
        <v>0</v>
      </c>
      <c r="Q199" s="121">
        <f t="shared" si="72"/>
        <v>0</v>
      </c>
      <c r="R199" s="121">
        <f t="shared" si="72"/>
        <v>35500</v>
      </c>
      <c r="S199" s="121">
        <f t="shared" si="72"/>
        <v>1500</v>
      </c>
    </row>
    <row r="200" spans="11:19" ht="15" hidden="1" customHeight="1" x14ac:dyDescent="0.3">
      <c r="K200" s="108"/>
      <c r="L200" s="117"/>
      <c r="M200" s="125">
        <f t="shared" si="71"/>
        <v>8429.8857500000013</v>
      </c>
      <c r="N200" s="110">
        <v>8429.8857500000013</v>
      </c>
      <c r="O200" s="110"/>
      <c r="P200" s="110"/>
      <c r="Q200" s="110"/>
      <c r="R200" s="110"/>
      <c r="S200" s="110"/>
    </row>
    <row r="201" spans="11:19" ht="15" hidden="1" customHeight="1" x14ac:dyDescent="0.3">
      <c r="K201" s="111"/>
      <c r="L201" s="118"/>
      <c r="M201" s="126">
        <f t="shared" si="71"/>
        <v>37000.114249999999</v>
      </c>
      <c r="N201" s="113">
        <f t="shared" ref="N201:S201" si="73">+N199-N200</f>
        <v>0.11424999999871943</v>
      </c>
      <c r="O201" s="113">
        <f t="shared" si="73"/>
        <v>0</v>
      </c>
      <c r="P201" s="113">
        <f t="shared" si="73"/>
        <v>0</v>
      </c>
      <c r="Q201" s="113">
        <f t="shared" si="73"/>
        <v>0</v>
      </c>
      <c r="R201" s="113">
        <f t="shared" si="73"/>
        <v>35500</v>
      </c>
      <c r="S201" s="113">
        <f t="shared" si="73"/>
        <v>1500</v>
      </c>
    </row>
    <row r="202" spans="11:19" ht="15" customHeight="1" x14ac:dyDescent="0.3">
      <c r="K202" s="108" t="s">
        <v>2756</v>
      </c>
      <c r="L202" s="129" t="s">
        <v>2757</v>
      </c>
      <c r="M202" s="123">
        <f t="shared" si="71"/>
        <v>1300</v>
      </c>
      <c r="N202" s="130">
        <v>800</v>
      </c>
      <c r="O202" s="130"/>
      <c r="P202" s="130"/>
      <c r="Q202" s="130"/>
      <c r="R202" s="130">
        <v>500</v>
      </c>
      <c r="S202" s="130"/>
    </row>
    <row r="203" spans="11:19" ht="15" customHeight="1" x14ac:dyDescent="0.3">
      <c r="K203" s="108" t="s">
        <v>2758</v>
      </c>
      <c r="L203" s="129" t="s">
        <v>2759</v>
      </c>
      <c r="M203" s="123">
        <f t="shared" si="71"/>
        <v>12930</v>
      </c>
      <c r="N203" s="130">
        <v>2430</v>
      </c>
      <c r="O203" s="130"/>
      <c r="P203" s="130"/>
      <c r="Q203" s="130"/>
      <c r="R203" s="130">
        <v>10000</v>
      </c>
      <c r="S203" s="130">
        <v>500</v>
      </c>
    </row>
    <row r="204" spans="11:19" ht="15" customHeight="1" x14ac:dyDescent="0.3">
      <c r="K204" s="108" t="s">
        <v>2760</v>
      </c>
      <c r="L204" s="129" t="s">
        <v>2761</v>
      </c>
      <c r="M204" s="123">
        <f t="shared" si="71"/>
        <v>23700</v>
      </c>
      <c r="N204" s="130">
        <v>3200</v>
      </c>
      <c r="O204" s="130"/>
      <c r="P204" s="130"/>
      <c r="Q204" s="130"/>
      <c r="R204" s="130">
        <v>20000</v>
      </c>
      <c r="S204" s="130">
        <v>500</v>
      </c>
    </row>
    <row r="205" spans="11:19" ht="15" customHeight="1" x14ac:dyDescent="0.3">
      <c r="K205" s="108" t="s">
        <v>2762</v>
      </c>
      <c r="L205" s="129" t="s">
        <v>2763</v>
      </c>
      <c r="M205" s="123">
        <f t="shared" si="71"/>
        <v>7500</v>
      </c>
      <c r="N205" s="130">
        <v>2000</v>
      </c>
      <c r="O205" s="130"/>
      <c r="P205" s="130"/>
      <c r="Q205" s="130"/>
      <c r="R205" s="130">
        <v>5000</v>
      </c>
      <c r="S205" s="130">
        <v>500</v>
      </c>
    </row>
    <row r="206" spans="11:19" ht="15" customHeight="1" x14ac:dyDescent="0.3">
      <c r="K206" s="119" t="s">
        <v>2764</v>
      </c>
      <c r="L206" s="120" t="s">
        <v>2765</v>
      </c>
      <c r="M206" s="121">
        <f t="shared" si="71"/>
        <v>2107</v>
      </c>
      <c r="N206" s="121">
        <f t="shared" ref="N206:S206" si="74">SUM(N209:N211)</f>
        <v>2107</v>
      </c>
      <c r="O206" s="121">
        <f t="shared" si="74"/>
        <v>0</v>
      </c>
      <c r="P206" s="121">
        <f t="shared" si="74"/>
        <v>0</v>
      </c>
      <c r="Q206" s="121">
        <f t="shared" si="74"/>
        <v>0</v>
      </c>
      <c r="R206" s="121">
        <f t="shared" si="74"/>
        <v>0</v>
      </c>
      <c r="S206" s="121">
        <f t="shared" si="74"/>
        <v>0</v>
      </c>
    </row>
    <row r="207" spans="11:19" ht="15" hidden="1" customHeight="1" x14ac:dyDescent="0.3">
      <c r="K207" s="108"/>
      <c r="L207" s="117"/>
      <c r="M207" s="125">
        <f t="shared" si="71"/>
        <v>2107.4714375000003</v>
      </c>
      <c r="N207" s="110">
        <v>2107.4714375000003</v>
      </c>
      <c r="O207" s="110"/>
      <c r="P207" s="110"/>
      <c r="Q207" s="110"/>
      <c r="R207" s="110"/>
      <c r="S207" s="110"/>
    </row>
    <row r="208" spans="11:19" ht="15" hidden="1" customHeight="1" x14ac:dyDescent="0.3">
      <c r="K208" s="111"/>
      <c r="L208" s="118"/>
      <c r="M208" s="126">
        <f t="shared" si="71"/>
        <v>-0.47143750000032014</v>
      </c>
      <c r="N208" s="113">
        <f t="shared" ref="N208:S208" si="75">+N206-N207</f>
        <v>-0.47143750000032014</v>
      </c>
      <c r="O208" s="113">
        <f t="shared" si="75"/>
        <v>0</v>
      </c>
      <c r="P208" s="113">
        <f t="shared" si="75"/>
        <v>0</v>
      </c>
      <c r="Q208" s="113">
        <f t="shared" si="75"/>
        <v>0</v>
      </c>
      <c r="R208" s="113">
        <f t="shared" si="75"/>
        <v>0</v>
      </c>
      <c r="S208" s="113">
        <f t="shared" si="75"/>
        <v>0</v>
      </c>
    </row>
    <row r="209" spans="10:19" ht="15" customHeight="1" x14ac:dyDescent="0.3">
      <c r="K209" s="108" t="s">
        <v>2766</v>
      </c>
      <c r="L209" s="129" t="s">
        <v>2767</v>
      </c>
      <c r="M209" s="123">
        <f t="shared" si="71"/>
        <v>1100</v>
      </c>
      <c r="N209" s="130">
        <v>1100</v>
      </c>
      <c r="O209" s="130"/>
      <c r="P209" s="130"/>
      <c r="Q209" s="130"/>
      <c r="R209" s="130"/>
      <c r="S209" s="130"/>
    </row>
    <row r="210" spans="10:19" ht="15" customHeight="1" x14ac:dyDescent="0.3">
      <c r="K210" s="108" t="s">
        <v>2768</v>
      </c>
      <c r="L210" s="129" t="s">
        <v>2769</v>
      </c>
      <c r="M210" s="123">
        <f t="shared" si="71"/>
        <v>107</v>
      </c>
      <c r="N210" s="130">
        <v>107</v>
      </c>
      <c r="O210" s="130"/>
      <c r="P210" s="130"/>
      <c r="Q210" s="130"/>
      <c r="R210" s="130"/>
      <c r="S210" s="130"/>
    </row>
    <row r="211" spans="10:19" ht="15" customHeight="1" x14ac:dyDescent="0.3">
      <c r="K211" s="108" t="s">
        <v>2770</v>
      </c>
      <c r="L211" s="129" t="s">
        <v>2771</v>
      </c>
      <c r="M211" s="123">
        <f t="shared" si="71"/>
        <v>900</v>
      </c>
      <c r="N211" s="130">
        <v>900</v>
      </c>
      <c r="O211" s="130"/>
      <c r="P211" s="130"/>
      <c r="Q211" s="130"/>
      <c r="R211" s="130"/>
      <c r="S211" s="130"/>
    </row>
    <row r="212" spans="10:19" ht="15" customHeight="1" x14ac:dyDescent="0.3">
      <c r="J212" s="100" t="s">
        <v>2505</v>
      </c>
      <c r="K212" s="114">
        <v>5</v>
      </c>
      <c r="L212" s="115" t="s">
        <v>2772</v>
      </c>
      <c r="M212" s="116">
        <f t="shared" si="71"/>
        <v>327514</v>
      </c>
      <c r="N212" s="116">
        <f t="shared" ref="N212:S212" si="76">+N215+N222+N226+N231</f>
        <v>16214</v>
      </c>
      <c r="O212" s="116">
        <f t="shared" si="76"/>
        <v>31300</v>
      </c>
      <c r="P212" s="116">
        <f t="shared" si="76"/>
        <v>0</v>
      </c>
      <c r="Q212" s="116">
        <f t="shared" si="76"/>
        <v>12000</v>
      </c>
      <c r="R212" s="116">
        <f t="shared" si="76"/>
        <v>104000</v>
      </c>
      <c r="S212" s="116">
        <f t="shared" si="76"/>
        <v>164000</v>
      </c>
    </row>
    <row r="213" spans="10:19" ht="15" hidden="1" customHeight="1" x14ac:dyDescent="0.3">
      <c r="J213" s="100" t="s">
        <v>2502</v>
      </c>
      <c r="K213" s="108"/>
      <c r="L213" s="117"/>
      <c r="M213" s="125">
        <f t="shared" si="71"/>
        <v>41365.335930062523</v>
      </c>
      <c r="N213" s="110"/>
      <c r="O213" s="110">
        <v>41365.335930062523</v>
      </c>
      <c r="P213" s="110"/>
      <c r="Q213" s="110"/>
      <c r="R213" s="110"/>
      <c r="S213" s="110"/>
    </row>
    <row r="214" spans="10:19" ht="15" hidden="1" customHeight="1" x14ac:dyDescent="0.3">
      <c r="J214" s="100" t="s">
        <v>2504</v>
      </c>
      <c r="K214" s="111"/>
      <c r="L214" s="118"/>
      <c r="M214" s="126">
        <f t="shared" si="71"/>
        <v>286148.66406993748</v>
      </c>
      <c r="N214" s="113">
        <f t="shared" ref="N214:S214" si="77">+N212-N213</f>
        <v>16214</v>
      </c>
      <c r="O214" s="113">
        <f t="shared" si="77"/>
        <v>-10065.335930062523</v>
      </c>
      <c r="P214" s="113">
        <f t="shared" si="77"/>
        <v>0</v>
      </c>
      <c r="Q214" s="113">
        <f t="shared" si="77"/>
        <v>12000</v>
      </c>
      <c r="R214" s="113">
        <f t="shared" si="77"/>
        <v>104000</v>
      </c>
      <c r="S214" s="113">
        <f t="shared" si="77"/>
        <v>164000</v>
      </c>
    </row>
    <row r="215" spans="10:19" ht="15" customHeight="1" x14ac:dyDescent="0.3">
      <c r="K215" s="119" t="s">
        <v>2773</v>
      </c>
      <c r="L215" s="120" t="s">
        <v>2774</v>
      </c>
      <c r="M215" s="121">
        <f t="shared" si="71"/>
        <v>159000</v>
      </c>
      <c r="N215" s="121">
        <f t="shared" ref="N215:S215" si="78">SUM(N218:N221)</f>
        <v>9000</v>
      </c>
      <c r="O215" s="121">
        <f t="shared" si="78"/>
        <v>0</v>
      </c>
      <c r="P215" s="121">
        <f t="shared" si="78"/>
        <v>0</v>
      </c>
      <c r="Q215" s="121">
        <f t="shared" si="78"/>
        <v>0</v>
      </c>
      <c r="R215" s="121">
        <f t="shared" si="78"/>
        <v>0</v>
      </c>
      <c r="S215" s="121">
        <f t="shared" si="78"/>
        <v>150000</v>
      </c>
    </row>
    <row r="216" spans="10:19" ht="15" hidden="1" customHeight="1" x14ac:dyDescent="0.3">
      <c r="K216" s="108"/>
      <c r="L216" s="117"/>
      <c r="M216" s="125">
        <f t="shared" si="71"/>
        <v>162278.23565442403</v>
      </c>
      <c r="N216" s="110">
        <v>12278.235654424027</v>
      </c>
      <c r="O216" s="110"/>
      <c r="P216" s="110"/>
      <c r="Q216" s="110"/>
      <c r="R216" s="143"/>
      <c r="S216" s="143">
        <v>150000</v>
      </c>
    </row>
    <row r="217" spans="10:19" ht="15" hidden="1" customHeight="1" x14ac:dyDescent="0.3">
      <c r="K217" s="111"/>
      <c r="L217" s="118"/>
      <c r="M217" s="126">
        <f t="shared" si="71"/>
        <v>-3278.2356544240265</v>
      </c>
      <c r="N217" s="113">
        <f t="shared" ref="N217:S217" si="79">+N215-N216</f>
        <v>-3278.2356544240265</v>
      </c>
      <c r="O217" s="113">
        <f t="shared" si="79"/>
        <v>0</v>
      </c>
      <c r="P217" s="113">
        <f t="shared" si="79"/>
        <v>0</v>
      </c>
      <c r="Q217" s="113">
        <f t="shared" si="79"/>
        <v>0</v>
      </c>
      <c r="R217" s="113">
        <f t="shared" si="79"/>
        <v>0</v>
      </c>
      <c r="S217" s="113">
        <f t="shared" si="79"/>
        <v>0</v>
      </c>
    </row>
    <row r="218" spans="10:19" ht="15" customHeight="1" x14ac:dyDescent="0.3">
      <c r="K218" s="108" t="s">
        <v>2775</v>
      </c>
      <c r="L218" s="129" t="s">
        <v>2776</v>
      </c>
      <c r="M218" s="123">
        <f t="shared" si="71"/>
        <v>2500</v>
      </c>
      <c r="N218" s="130">
        <v>2500</v>
      </c>
      <c r="O218" s="130"/>
      <c r="P218" s="130"/>
      <c r="Q218" s="130"/>
      <c r="R218" s="130"/>
      <c r="S218" s="130"/>
    </row>
    <row r="219" spans="10:19" ht="24" customHeight="1" x14ac:dyDescent="0.3">
      <c r="K219" s="108" t="s">
        <v>2777</v>
      </c>
      <c r="L219" s="129" t="s">
        <v>2778</v>
      </c>
      <c r="M219" s="123">
        <f t="shared" si="71"/>
        <v>152000</v>
      </c>
      <c r="N219" s="130">
        <v>2000</v>
      </c>
      <c r="O219" s="130"/>
      <c r="P219" s="130"/>
      <c r="Q219" s="130"/>
      <c r="R219" s="130"/>
      <c r="S219" s="130">
        <v>150000</v>
      </c>
    </row>
    <row r="220" spans="10:19" ht="15" customHeight="1" x14ac:dyDescent="0.3">
      <c r="K220" s="108" t="s">
        <v>2779</v>
      </c>
      <c r="L220" s="129" t="s">
        <v>2780</v>
      </c>
      <c r="M220" s="123">
        <f t="shared" si="71"/>
        <v>3700</v>
      </c>
      <c r="N220" s="130">
        <v>3700</v>
      </c>
      <c r="O220" s="130"/>
      <c r="P220" s="130"/>
      <c r="Q220" s="130"/>
      <c r="R220" s="130"/>
      <c r="S220" s="130"/>
    </row>
    <row r="221" spans="10:19" ht="15" customHeight="1" x14ac:dyDescent="0.3">
      <c r="K221" s="108" t="s">
        <v>2781</v>
      </c>
      <c r="L221" s="129" t="s">
        <v>2782</v>
      </c>
      <c r="M221" s="123">
        <f t="shared" si="71"/>
        <v>800</v>
      </c>
      <c r="N221" s="130">
        <v>800</v>
      </c>
      <c r="O221" s="130"/>
      <c r="P221" s="130"/>
      <c r="Q221" s="130"/>
      <c r="R221" s="130"/>
      <c r="S221" s="130"/>
    </row>
    <row r="222" spans="10:19" ht="15" customHeight="1" x14ac:dyDescent="0.3">
      <c r="K222" s="119" t="s">
        <v>2783</v>
      </c>
      <c r="L222" s="120" t="s">
        <v>2784</v>
      </c>
      <c r="M222" s="121">
        <f t="shared" si="71"/>
        <v>4675</v>
      </c>
      <c r="N222" s="121">
        <f t="shared" ref="N222:S222" si="80">SUM(N225:N225)</f>
        <v>4675</v>
      </c>
      <c r="O222" s="121">
        <f t="shared" si="80"/>
        <v>0</v>
      </c>
      <c r="P222" s="121">
        <f t="shared" si="80"/>
        <v>0</v>
      </c>
      <c r="Q222" s="121">
        <f t="shared" si="80"/>
        <v>0</v>
      </c>
      <c r="R222" s="121">
        <f t="shared" si="80"/>
        <v>0</v>
      </c>
      <c r="S222" s="121">
        <f t="shared" si="80"/>
        <v>0</v>
      </c>
    </row>
    <row r="223" spans="10:19" ht="15" hidden="1" customHeight="1" x14ac:dyDescent="0.3">
      <c r="K223" s="108"/>
      <c r="L223" s="117"/>
      <c r="M223" s="125">
        <f t="shared" si="71"/>
        <v>4674.9364507202499</v>
      </c>
      <c r="N223" s="110">
        <v>4674.9364507202499</v>
      </c>
      <c r="O223" s="110"/>
      <c r="P223" s="110"/>
      <c r="Q223" s="110"/>
      <c r="R223" s="110"/>
      <c r="S223" s="110"/>
    </row>
    <row r="224" spans="10:19" ht="15" hidden="1" customHeight="1" x14ac:dyDescent="0.3">
      <c r="K224" s="111"/>
      <c r="L224" s="118"/>
      <c r="M224" s="126">
        <f t="shared" si="71"/>
        <v>6.3549279750077403E-2</v>
      </c>
      <c r="N224" s="113">
        <f t="shared" ref="N224:S224" si="81">+N222-N223</f>
        <v>6.3549279750077403E-2</v>
      </c>
      <c r="O224" s="113">
        <f t="shared" si="81"/>
        <v>0</v>
      </c>
      <c r="P224" s="113">
        <f t="shared" si="81"/>
        <v>0</v>
      </c>
      <c r="Q224" s="113">
        <f t="shared" si="81"/>
        <v>0</v>
      </c>
      <c r="R224" s="113">
        <f t="shared" si="81"/>
        <v>0</v>
      </c>
      <c r="S224" s="113">
        <f t="shared" si="81"/>
        <v>0</v>
      </c>
    </row>
    <row r="225" spans="10:19" ht="15" customHeight="1" x14ac:dyDescent="0.3">
      <c r="K225" s="108" t="s">
        <v>2785</v>
      </c>
      <c r="L225" s="129" t="s">
        <v>2786</v>
      </c>
      <c r="M225" s="123">
        <f t="shared" si="71"/>
        <v>4675</v>
      </c>
      <c r="N225" s="130">
        <v>4675</v>
      </c>
      <c r="O225" s="130"/>
      <c r="P225" s="130"/>
      <c r="Q225" s="130"/>
      <c r="R225" s="130"/>
      <c r="S225" s="130"/>
    </row>
    <row r="226" spans="10:19" ht="24.6" customHeight="1" x14ac:dyDescent="0.3">
      <c r="K226" s="119" t="s">
        <v>2787</v>
      </c>
      <c r="L226" s="120" t="s">
        <v>2788</v>
      </c>
      <c r="M226" s="121">
        <f t="shared" si="71"/>
        <v>163839</v>
      </c>
      <c r="N226" s="121">
        <f t="shared" ref="N226:S226" si="82">SUM(N229:N230)</f>
        <v>2539</v>
      </c>
      <c r="O226" s="121">
        <f t="shared" si="82"/>
        <v>31300</v>
      </c>
      <c r="P226" s="121">
        <f t="shared" si="82"/>
        <v>0</v>
      </c>
      <c r="Q226" s="121">
        <f t="shared" si="82"/>
        <v>12000</v>
      </c>
      <c r="R226" s="121">
        <f t="shared" si="82"/>
        <v>104000</v>
      </c>
      <c r="S226" s="121">
        <f t="shared" si="82"/>
        <v>14000</v>
      </c>
    </row>
    <row r="227" spans="10:19" ht="15" hidden="1" customHeight="1" x14ac:dyDescent="0.3">
      <c r="K227" s="108"/>
      <c r="L227" s="117"/>
      <c r="M227" s="125">
        <f t="shared" si="71"/>
        <v>143904.6815419842</v>
      </c>
      <c r="N227" s="110">
        <v>2539.3456119216899</v>
      </c>
      <c r="O227" s="110">
        <v>41365.335930062523</v>
      </c>
      <c r="P227" s="110"/>
      <c r="Q227" s="110"/>
      <c r="R227" s="143">
        <v>100000</v>
      </c>
      <c r="S227" s="110"/>
    </row>
    <row r="228" spans="10:19" ht="15" hidden="1" customHeight="1" x14ac:dyDescent="0.3">
      <c r="K228" s="111"/>
      <c r="L228" s="118"/>
      <c r="M228" s="126">
        <f t="shared" si="71"/>
        <v>19934.318458015787</v>
      </c>
      <c r="N228" s="113">
        <f t="shared" ref="N228:S228" si="83">+N226-N227</f>
        <v>-0.34561192168985144</v>
      </c>
      <c r="O228" s="113">
        <f t="shared" si="83"/>
        <v>-10065.335930062523</v>
      </c>
      <c r="P228" s="113">
        <f t="shared" si="83"/>
        <v>0</v>
      </c>
      <c r="Q228" s="113">
        <f t="shared" si="83"/>
        <v>12000</v>
      </c>
      <c r="R228" s="113">
        <f t="shared" si="83"/>
        <v>4000</v>
      </c>
      <c r="S228" s="113">
        <f t="shared" si="83"/>
        <v>14000</v>
      </c>
    </row>
    <row r="229" spans="10:19" ht="15" customHeight="1" x14ac:dyDescent="0.3">
      <c r="K229" s="108" t="s">
        <v>2789</v>
      </c>
      <c r="L229" s="129" t="s">
        <v>2790</v>
      </c>
      <c r="M229" s="123">
        <f t="shared" si="71"/>
        <v>147239</v>
      </c>
      <c r="N229" s="130">
        <v>1939</v>
      </c>
      <c r="O229" s="130">
        <v>19300</v>
      </c>
      <c r="P229" s="130">
        <v>0</v>
      </c>
      <c r="Q229" s="130">
        <v>12000</v>
      </c>
      <c r="R229" s="130">
        <v>102000</v>
      </c>
      <c r="S229" s="130">
        <v>12000</v>
      </c>
    </row>
    <row r="230" spans="10:19" ht="25.95" customHeight="1" x14ac:dyDescent="0.3">
      <c r="K230" s="108" t="s">
        <v>2791</v>
      </c>
      <c r="L230" s="129" t="s">
        <v>2792</v>
      </c>
      <c r="M230" s="123">
        <f t="shared" si="71"/>
        <v>16600</v>
      </c>
      <c r="N230" s="130">
        <v>600</v>
      </c>
      <c r="O230" s="130">
        <v>12000</v>
      </c>
      <c r="P230" s="130">
        <v>0</v>
      </c>
      <c r="Q230" s="130">
        <v>0</v>
      </c>
      <c r="R230" s="130">
        <v>2000</v>
      </c>
      <c r="S230" s="130">
        <v>2000</v>
      </c>
    </row>
    <row r="231" spans="10:19" ht="15" hidden="1" customHeight="1" x14ac:dyDescent="0.3">
      <c r="K231" s="144" t="s">
        <v>2793</v>
      </c>
      <c r="L231" s="145" t="s">
        <v>2794</v>
      </c>
      <c r="M231" s="146">
        <f t="shared" ref="M231:M290" si="84">SUM(N231:S231)</f>
        <v>0</v>
      </c>
      <c r="N231" s="146">
        <f t="shared" ref="N231:S231" si="85">SUM(N234:N234)</f>
        <v>0</v>
      </c>
      <c r="O231" s="146">
        <f t="shared" si="85"/>
        <v>0</v>
      </c>
      <c r="P231" s="146">
        <f t="shared" si="85"/>
        <v>0</v>
      </c>
      <c r="Q231" s="146">
        <f t="shared" si="85"/>
        <v>0</v>
      </c>
      <c r="R231" s="146">
        <f t="shared" si="85"/>
        <v>0</v>
      </c>
      <c r="S231" s="146">
        <f t="shared" si="85"/>
        <v>0</v>
      </c>
    </row>
    <row r="232" spans="10:19" ht="15" hidden="1" customHeight="1" x14ac:dyDescent="0.3">
      <c r="K232" s="144"/>
      <c r="L232" s="117"/>
      <c r="M232" s="125">
        <f t="shared" si="84"/>
        <v>0</v>
      </c>
      <c r="N232" s="110">
        <v>0</v>
      </c>
      <c r="O232" s="110"/>
      <c r="P232" s="110"/>
      <c r="Q232" s="110"/>
      <c r="R232" s="110"/>
      <c r="S232" s="110"/>
    </row>
    <row r="233" spans="10:19" ht="15" hidden="1" customHeight="1" x14ac:dyDescent="0.3">
      <c r="K233" s="144"/>
      <c r="L233" s="118"/>
      <c r="M233" s="126">
        <f t="shared" si="84"/>
        <v>0</v>
      </c>
      <c r="N233" s="113">
        <f t="shared" ref="N233:S233" si="86">+N231-N232</f>
        <v>0</v>
      </c>
      <c r="O233" s="113">
        <f t="shared" si="86"/>
        <v>0</v>
      </c>
      <c r="P233" s="113">
        <f t="shared" si="86"/>
        <v>0</v>
      </c>
      <c r="Q233" s="113">
        <f t="shared" si="86"/>
        <v>0</v>
      </c>
      <c r="R233" s="113">
        <f t="shared" si="86"/>
        <v>0</v>
      </c>
      <c r="S233" s="113">
        <f t="shared" si="86"/>
        <v>0</v>
      </c>
    </row>
    <row r="234" spans="10:19" ht="15" hidden="1" customHeight="1" x14ac:dyDescent="0.3">
      <c r="K234" s="147" t="s">
        <v>2795</v>
      </c>
      <c r="L234" s="148"/>
      <c r="M234" s="149">
        <f t="shared" si="84"/>
        <v>0</v>
      </c>
      <c r="N234" s="150"/>
      <c r="O234" s="150"/>
      <c r="P234" s="150"/>
      <c r="Q234" s="150"/>
      <c r="R234" s="150"/>
      <c r="S234" s="150"/>
    </row>
    <row r="235" spans="10:19" ht="15" customHeight="1" x14ac:dyDescent="0.3">
      <c r="J235" s="100" t="s">
        <v>2505</v>
      </c>
      <c r="K235" s="114">
        <v>6</v>
      </c>
      <c r="L235" s="115" t="s">
        <v>2796</v>
      </c>
      <c r="M235" s="116">
        <f t="shared" si="84"/>
        <v>72298</v>
      </c>
      <c r="N235" s="116">
        <f t="shared" ref="N235:S235" si="87">+N238+N250+N256+N261+N268+N273+N280+N285</f>
        <v>22426</v>
      </c>
      <c r="O235" s="116">
        <f t="shared" si="87"/>
        <v>0</v>
      </c>
      <c r="P235" s="116">
        <f t="shared" si="87"/>
        <v>6500</v>
      </c>
      <c r="Q235" s="116">
        <f t="shared" si="87"/>
        <v>0</v>
      </c>
      <c r="R235" s="116">
        <f>+R238+R250+R256+R261+R268+R273+R280+R285</f>
        <v>42872</v>
      </c>
      <c r="S235" s="116">
        <f t="shared" si="87"/>
        <v>500</v>
      </c>
    </row>
    <row r="236" spans="10:19" ht="15" hidden="1" customHeight="1" x14ac:dyDescent="0.3">
      <c r="J236" s="100" t="s">
        <v>2502</v>
      </c>
      <c r="K236" s="108"/>
      <c r="L236" s="117"/>
      <c r="M236" s="125">
        <f t="shared" si="84"/>
        <v>0</v>
      </c>
      <c r="N236" s="110"/>
      <c r="O236" s="110"/>
      <c r="P236" s="110"/>
      <c r="Q236" s="110"/>
      <c r="R236" s="110"/>
      <c r="S236" s="110"/>
    </row>
    <row r="237" spans="10:19" ht="15" hidden="1" customHeight="1" x14ac:dyDescent="0.3">
      <c r="J237" s="100" t="s">
        <v>2504</v>
      </c>
      <c r="K237" s="111"/>
      <c r="L237" s="118"/>
      <c r="M237" s="126">
        <f t="shared" si="84"/>
        <v>72298</v>
      </c>
      <c r="N237" s="113">
        <f t="shared" ref="N237:S237" si="88">+N235-N236</f>
        <v>22426</v>
      </c>
      <c r="O237" s="113">
        <f t="shared" si="88"/>
        <v>0</v>
      </c>
      <c r="P237" s="113">
        <f t="shared" si="88"/>
        <v>6500</v>
      </c>
      <c r="Q237" s="113">
        <f t="shared" si="88"/>
        <v>0</v>
      </c>
      <c r="R237" s="113">
        <f t="shared" si="88"/>
        <v>42872</v>
      </c>
      <c r="S237" s="113">
        <f t="shared" si="88"/>
        <v>500</v>
      </c>
    </row>
    <row r="238" spans="10:19" ht="15" customHeight="1" x14ac:dyDescent="0.3">
      <c r="K238" s="119" t="s">
        <v>2797</v>
      </c>
      <c r="L238" s="120" t="s">
        <v>2798</v>
      </c>
      <c r="M238" s="121">
        <f t="shared" si="84"/>
        <v>47067</v>
      </c>
      <c r="N238" s="121">
        <f t="shared" ref="N238:S238" si="89">SUM(N241:N249)</f>
        <v>7538</v>
      </c>
      <c r="O238" s="121">
        <f t="shared" si="89"/>
        <v>0</v>
      </c>
      <c r="P238" s="121">
        <f t="shared" si="89"/>
        <v>0</v>
      </c>
      <c r="Q238" s="121">
        <f t="shared" si="89"/>
        <v>0</v>
      </c>
      <c r="R238" s="121">
        <f t="shared" si="89"/>
        <v>39529</v>
      </c>
      <c r="S238" s="121">
        <f t="shared" si="89"/>
        <v>0</v>
      </c>
    </row>
    <row r="239" spans="10:19" ht="15" hidden="1" customHeight="1" x14ac:dyDescent="0.3">
      <c r="K239" s="108"/>
      <c r="L239" s="117"/>
      <c r="M239" s="125">
        <f t="shared" si="84"/>
        <v>22615.023099239999</v>
      </c>
      <c r="N239" s="110">
        <v>7538.3410330799998</v>
      </c>
      <c r="O239" s="110"/>
      <c r="P239" s="110"/>
      <c r="Q239" s="110"/>
      <c r="R239" s="110">
        <f>+N239*2</f>
        <v>15076.68206616</v>
      </c>
      <c r="S239" s="110"/>
    </row>
    <row r="240" spans="10:19" ht="15" hidden="1" customHeight="1" x14ac:dyDescent="0.3">
      <c r="K240" s="111"/>
      <c r="L240" s="118"/>
      <c r="M240" s="126">
        <f t="shared" si="84"/>
        <v>24451.976900760001</v>
      </c>
      <c r="N240" s="113">
        <f t="shared" ref="N240:S240" si="90">+N238-N239</f>
        <v>-0.34103307999976096</v>
      </c>
      <c r="O240" s="113">
        <f t="shared" si="90"/>
        <v>0</v>
      </c>
      <c r="P240" s="113">
        <f t="shared" si="90"/>
        <v>0</v>
      </c>
      <c r="Q240" s="113">
        <f t="shared" si="90"/>
        <v>0</v>
      </c>
      <c r="R240" s="113">
        <f t="shared" si="90"/>
        <v>24452.31793384</v>
      </c>
      <c r="S240" s="113">
        <f t="shared" si="90"/>
        <v>0</v>
      </c>
    </row>
    <row r="241" spans="11:19" ht="15" customHeight="1" x14ac:dyDescent="0.3">
      <c r="K241" s="108" t="s">
        <v>2799</v>
      </c>
      <c r="L241" s="129" t="s">
        <v>2800</v>
      </c>
      <c r="M241" s="123">
        <f t="shared" si="84"/>
        <v>10829</v>
      </c>
      <c r="N241" s="130">
        <v>800</v>
      </c>
      <c r="O241" s="130"/>
      <c r="P241" s="130"/>
      <c r="Q241" s="130"/>
      <c r="R241" s="130">
        <v>10029</v>
      </c>
      <c r="S241" s="130"/>
    </row>
    <row r="242" spans="11:19" ht="15" customHeight="1" x14ac:dyDescent="0.3">
      <c r="K242" s="108" t="s">
        <v>2801</v>
      </c>
      <c r="L242" s="129" t="s">
        <v>2802</v>
      </c>
      <c r="M242" s="123">
        <f t="shared" si="84"/>
        <v>2500</v>
      </c>
      <c r="N242" s="130">
        <v>2500</v>
      </c>
      <c r="O242" s="130"/>
      <c r="P242" s="130"/>
      <c r="Q242" s="130"/>
      <c r="R242" s="130"/>
      <c r="S242" s="130"/>
    </row>
    <row r="243" spans="11:19" ht="15" customHeight="1" x14ac:dyDescent="0.3">
      <c r="K243" s="108" t="s">
        <v>2803</v>
      </c>
      <c r="L243" s="129" t="s">
        <v>2804</v>
      </c>
      <c r="M243" s="123">
        <f t="shared" si="84"/>
        <v>23200</v>
      </c>
      <c r="N243" s="130">
        <v>200</v>
      </c>
      <c r="O243" s="130"/>
      <c r="P243" s="130"/>
      <c r="Q243" s="130"/>
      <c r="R243" s="130">
        <v>23000</v>
      </c>
      <c r="S243" s="130"/>
    </row>
    <row r="244" spans="11:19" ht="15" customHeight="1" x14ac:dyDescent="0.3">
      <c r="K244" s="108" t="s">
        <v>2805</v>
      </c>
      <c r="L244" s="129" t="s">
        <v>2806</v>
      </c>
      <c r="M244" s="123">
        <f t="shared" si="84"/>
        <v>1838</v>
      </c>
      <c r="N244" s="130">
        <v>1838</v>
      </c>
      <c r="O244" s="130"/>
      <c r="P244" s="130"/>
      <c r="Q244" s="130"/>
      <c r="R244" s="130"/>
      <c r="S244" s="130"/>
    </row>
    <row r="245" spans="11:19" ht="15" customHeight="1" x14ac:dyDescent="0.3">
      <c r="K245" s="108" t="s">
        <v>2807</v>
      </c>
      <c r="L245" s="129" t="s">
        <v>2808</v>
      </c>
      <c r="M245" s="123">
        <f t="shared" si="84"/>
        <v>800</v>
      </c>
      <c r="N245" s="130">
        <v>800</v>
      </c>
      <c r="O245" s="130"/>
      <c r="P245" s="130"/>
      <c r="Q245" s="130"/>
      <c r="R245" s="130"/>
      <c r="S245" s="130"/>
    </row>
    <row r="246" spans="11:19" ht="15" customHeight="1" x14ac:dyDescent="0.3">
      <c r="K246" s="108" t="s">
        <v>2809</v>
      </c>
      <c r="L246" s="129" t="s">
        <v>2810</v>
      </c>
      <c r="M246" s="123">
        <f t="shared" si="84"/>
        <v>400</v>
      </c>
      <c r="N246" s="130">
        <v>400</v>
      </c>
      <c r="O246" s="130"/>
      <c r="P246" s="130"/>
      <c r="Q246" s="130"/>
      <c r="R246" s="130"/>
      <c r="S246" s="130"/>
    </row>
    <row r="247" spans="11:19" ht="15" customHeight="1" x14ac:dyDescent="0.3">
      <c r="K247" s="108" t="s">
        <v>2811</v>
      </c>
      <c r="L247" s="129" t="s">
        <v>2812</v>
      </c>
      <c r="M247" s="123">
        <f t="shared" si="84"/>
        <v>200</v>
      </c>
      <c r="N247" s="130">
        <v>200</v>
      </c>
      <c r="O247" s="130"/>
      <c r="P247" s="130"/>
      <c r="Q247" s="130"/>
      <c r="R247" s="130"/>
      <c r="S247" s="130"/>
    </row>
    <row r="248" spans="11:19" ht="15" customHeight="1" x14ac:dyDescent="0.3">
      <c r="K248" s="108" t="s">
        <v>2813</v>
      </c>
      <c r="L248" s="129" t="s">
        <v>2814</v>
      </c>
      <c r="M248" s="123">
        <f t="shared" si="84"/>
        <v>200</v>
      </c>
      <c r="N248" s="130">
        <v>200</v>
      </c>
      <c r="O248" s="130"/>
      <c r="P248" s="130"/>
      <c r="Q248" s="130"/>
      <c r="R248" s="130"/>
      <c r="S248" s="130"/>
    </row>
    <row r="249" spans="11:19" ht="15" customHeight="1" x14ac:dyDescent="0.3">
      <c r="K249" s="108" t="s">
        <v>2815</v>
      </c>
      <c r="L249" s="129" t="s">
        <v>2816</v>
      </c>
      <c r="M249" s="123">
        <f t="shared" si="84"/>
        <v>7100</v>
      </c>
      <c r="N249" s="130">
        <v>600</v>
      </c>
      <c r="O249" s="130"/>
      <c r="P249" s="130"/>
      <c r="Q249" s="130"/>
      <c r="R249" s="130">
        <v>6500</v>
      </c>
      <c r="S249" s="130"/>
    </row>
    <row r="250" spans="11:19" ht="15" customHeight="1" x14ac:dyDescent="0.3">
      <c r="K250" s="119" t="s">
        <v>2817</v>
      </c>
      <c r="L250" s="120" t="s">
        <v>2818</v>
      </c>
      <c r="M250" s="121">
        <f t="shared" si="84"/>
        <v>1264</v>
      </c>
      <c r="N250" s="121">
        <f t="shared" ref="N250:S250" si="91">SUM(N253:N255)</f>
        <v>421</v>
      </c>
      <c r="O250" s="121">
        <f t="shared" si="91"/>
        <v>0</v>
      </c>
      <c r="P250" s="121">
        <f t="shared" si="91"/>
        <v>0</v>
      </c>
      <c r="Q250" s="121">
        <f t="shared" si="91"/>
        <v>0</v>
      </c>
      <c r="R250" s="121">
        <f t="shared" si="91"/>
        <v>843</v>
      </c>
      <c r="S250" s="121">
        <f t="shared" si="91"/>
        <v>0</v>
      </c>
    </row>
    <row r="251" spans="11:19" ht="15" hidden="1" customHeight="1" x14ac:dyDescent="0.3">
      <c r="K251" s="108"/>
      <c r="L251" s="117"/>
      <c r="M251" s="125">
        <f t="shared" si="84"/>
        <v>1264.4828625</v>
      </c>
      <c r="N251" s="110">
        <v>421.49428750000004</v>
      </c>
      <c r="O251" s="110"/>
      <c r="P251" s="110"/>
      <c r="Q251" s="110"/>
      <c r="R251" s="110">
        <f>+N251*2</f>
        <v>842.98857500000008</v>
      </c>
      <c r="S251" s="110"/>
    </row>
    <row r="252" spans="11:19" ht="15" hidden="1" customHeight="1" x14ac:dyDescent="0.3">
      <c r="K252" s="111"/>
      <c r="L252" s="118"/>
      <c r="M252" s="126">
        <f t="shared" si="84"/>
        <v>-0.48286250000012387</v>
      </c>
      <c r="N252" s="113">
        <f t="shared" ref="N252:S252" si="92">+N250-N251</f>
        <v>-0.49428750000004129</v>
      </c>
      <c r="O252" s="113">
        <f t="shared" si="92"/>
        <v>0</v>
      </c>
      <c r="P252" s="113">
        <f t="shared" si="92"/>
        <v>0</v>
      </c>
      <c r="Q252" s="113">
        <f t="shared" si="92"/>
        <v>0</v>
      </c>
      <c r="R252" s="113">
        <f t="shared" si="92"/>
        <v>1.1424999999917418E-2</v>
      </c>
      <c r="S252" s="113">
        <f t="shared" si="92"/>
        <v>0</v>
      </c>
    </row>
    <row r="253" spans="11:19" ht="15" customHeight="1" x14ac:dyDescent="0.3">
      <c r="K253" s="108" t="s">
        <v>2819</v>
      </c>
      <c r="L253" s="129" t="s">
        <v>2820</v>
      </c>
      <c r="M253" s="123">
        <f t="shared" si="84"/>
        <v>450</v>
      </c>
      <c r="N253" s="130">
        <v>200</v>
      </c>
      <c r="O253" s="130"/>
      <c r="P253" s="130"/>
      <c r="Q253" s="130"/>
      <c r="R253" s="130">
        <v>250</v>
      </c>
      <c r="S253" s="130"/>
    </row>
    <row r="254" spans="11:19" ht="15" customHeight="1" x14ac:dyDescent="0.3">
      <c r="K254" s="108" t="s">
        <v>2821</v>
      </c>
      <c r="L254" s="129" t="s">
        <v>2822</v>
      </c>
      <c r="M254" s="123">
        <f t="shared" si="84"/>
        <v>400</v>
      </c>
      <c r="N254" s="130">
        <v>150</v>
      </c>
      <c r="O254" s="130"/>
      <c r="P254" s="130"/>
      <c r="Q254" s="130"/>
      <c r="R254" s="130">
        <v>250</v>
      </c>
      <c r="S254" s="130"/>
    </row>
    <row r="255" spans="11:19" ht="15" customHeight="1" x14ac:dyDescent="0.3">
      <c r="K255" s="108" t="s">
        <v>2823</v>
      </c>
      <c r="L255" s="129" t="s">
        <v>2824</v>
      </c>
      <c r="M255" s="123">
        <f t="shared" si="84"/>
        <v>414</v>
      </c>
      <c r="N255" s="130">
        <v>71</v>
      </c>
      <c r="O255" s="130"/>
      <c r="P255" s="130"/>
      <c r="Q255" s="130"/>
      <c r="R255" s="130">
        <v>343</v>
      </c>
      <c r="S255" s="130"/>
    </row>
    <row r="256" spans="11:19" ht="15" customHeight="1" x14ac:dyDescent="0.3">
      <c r="K256" s="119" t="s">
        <v>2825</v>
      </c>
      <c r="L256" s="120" t="s">
        <v>2826</v>
      </c>
      <c r="M256" s="121">
        <f t="shared" si="84"/>
        <v>3170</v>
      </c>
      <c r="N256" s="121">
        <f t="shared" ref="N256:S256" si="93">SUM(N259:N260)</f>
        <v>3170</v>
      </c>
      <c r="O256" s="121">
        <f t="shared" si="93"/>
        <v>0</v>
      </c>
      <c r="P256" s="121">
        <f t="shared" si="93"/>
        <v>0</v>
      </c>
      <c r="Q256" s="121">
        <f t="shared" si="93"/>
        <v>0</v>
      </c>
      <c r="R256" s="121">
        <f t="shared" si="93"/>
        <v>0</v>
      </c>
      <c r="S256" s="121">
        <f t="shared" si="93"/>
        <v>0</v>
      </c>
    </row>
    <row r="257" spans="11:19" ht="15" hidden="1" customHeight="1" x14ac:dyDescent="0.3">
      <c r="K257" s="108"/>
      <c r="L257" s="117"/>
      <c r="M257" s="125">
        <f t="shared" si="84"/>
        <v>0</v>
      </c>
      <c r="N257" s="110"/>
      <c r="O257" s="110"/>
      <c r="P257" s="110"/>
      <c r="Q257" s="110"/>
      <c r="R257" s="110"/>
      <c r="S257" s="110"/>
    </row>
    <row r="258" spans="11:19" ht="15" hidden="1" customHeight="1" x14ac:dyDescent="0.3">
      <c r="K258" s="111"/>
      <c r="L258" s="118"/>
      <c r="M258" s="126">
        <f t="shared" si="84"/>
        <v>3170</v>
      </c>
      <c r="N258" s="113">
        <f t="shared" ref="N258:S258" si="94">+N256-N257</f>
        <v>3170</v>
      </c>
      <c r="O258" s="113">
        <f t="shared" si="94"/>
        <v>0</v>
      </c>
      <c r="P258" s="113">
        <f t="shared" si="94"/>
        <v>0</v>
      </c>
      <c r="Q258" s="113">
        <f t="shared" si="94"/>
        <v>0</v>
      </c>
      <c r="R258" s="113">
        <f t="shared" si="94"/>
        <v>0</v>
      </c>
      <c r="S258" s="113">
        <f t="shared" si="94"/>
        <v>0</v>
      </c>
    </row>
    <row r="259" spans="11:19" ht="25.95" customHeight="1" x14ac:dyDescent="0.3">
      <c r="K259" s="108" t="s">
        <v>2827</v>
      </c>
      <c r="L259" s="129" t="s">
        <v>2828</v>
      </c>
      <c r="M259" s="123">
        <f t="shared" si="84"/>
        <v>1130</v>
      </c>
      <c r="N259" s="130">
        <v>1130</v>
      </c>
      <c r="O259" s="130"/>
      <c r="P259" s="130"/>
      <c r="Q259" s="130"/>
      <c r="R259" s="130"/>
      <c r="S259" s="130"/>
    </row>
    <row r="260" spans="11:19" ht="15" customHeight="1" x14ac:dyDescent="0.3">
      <c r="K260" s="108" t="s">
        <v>2829</v>
      </c>
      <c r="L260" s="129" t="s">
        <v>2830</v>
      </c>
      <c r="M260" s="123">
        <f t="shared" si="84"/>
        <v>2040</v>
      </c>
      <c r="N260" s="130">
        <v>2040</v>
      </c>
      <c r="O260" s="130"/>
      <c r="P260" s="130"/>
      <c r="Q260" s="130"/>
      <c r="R260" s="130"/>
      <c r="S260" s="130"/>
    </row>
    <row r="261" spans="11:19" ht="15" customHeight="1" x14ac:dyDescent="0.3">
      <c r="K261" s="119" t="s">
        <v>2831</v>
      </c>
      <c r="L261" s="120" t="s">
        <v>2832</v>
      </c>
      <c r="M261" s="121">
        <f t="shared" si="84"/>
        <v>1000</v>
      </c>
      <c r="N261" s="121">
        <f t="shared" ref="N261:S261" si="95">SUM(N264:N265)</f>
        <v>1000</v>
      </c>
      <c r="O261" s="121">
        <f t="shared" si="95"/>
        <v>0</v>
      </c>
      <c r="P261" s="121">
        <f t="shared" si="95"/>
        <v>0</v>
      </c>
      <c r="Q261" s="121">
        <f t="shared" si="95"/>
        <v>0</v>
      </c>
      <c r="R261" s="121">
        <f t="shared" si="95"/>
        <v>0</v>
      </c>
      <c r="S261" s="121">
        <f t="shared" si="95"/>
        <v>0</v>
      </c>
    </row>
    <row r="262" spans="11:19" ht="15" hidden="1" customHeight="1" x14ac:dyDescent="0.3">
      <c r="K262" s="108"/>
      <c r="L262" s="117"/>
      <c r="M262" s="125">
        <f t="shared" si="84"/>
        <v>1000</v>
      </c>
      <c r="N262" s="110">
        <v>1000</v>
      </c>
      <c r="O262" s="110"/>
      <c r="P262" s="110"/>
      <c r="Q262" s="110"/>
      <c r="R262" s="110"/>
      <c r="S262" s="110"/>
    </row>
    <row r="263" spans="11:19" ht="15" hidden="1" customHeight="1" x14ac:dyDescent="0.3">
      <c r="K263" s="111"/>
      <c r="L263" s="118"/>
      <c r="M263" s="126">
        <f t="shared" si="84"/>
        <v>0</v>
      </c>
      <c r="N263" s="113">
        <f t="shared" ref="N263:S263" si="96">+N261-N262</f>
        <v>0</v>
      </c>
      <c r="O263" s="113">
        <f t="shared" si="96"/>
        <v>0</v>
      </c>
      <c r="P263" s="113">
        <f t="shared" si="96"/>
        <v>0</v>
      </c>
      <c r="Q263" s="113">
        <f t="shared" si="96"/>
        <v>0</v>
      </c>
      <c r="R263" s="113">
        <f t="shared" si="96"/>
        <v>0</v>
      </c>
      <c r="S263" s="113">
        <f t="shared" si="96"/>
        <v>0</v>
      </c>
    </row>
    <row r="264" spans="11:19" ht="27" customHeight="1" x14ac:dyDescent="0.3">
      <c r="K264" s="108" t="s">
        <v>2833</v>
      </c>
      <c r="L264" s="129" t="s">
        <v>2834</v>
      </c>
      <c r="M264" s="123">
        <f t="shared" si="84"/>
        <v>600</v>
      </c>
      <c r="N264" s="130">
        <v>600</v>
      </c>
      <c r="O264" s="130"/>
      <c r="P264" s="130"/>
      <c r="Q264" s="130"/>
      <c r="R264" s="130"/>
      <c r="S264" s="130"/>
    </row>
    <row r="265" spans="11:19" ht="15" customHeight="1" x14ac:dyDescent="0.3">
      <c r="K265" s="108" t="s">
        <v>2835</v>
      </c>
      <c r="L265" s="129" t="s">
        <v>2836</v>
      </c>
      <c r="M265" s="123">
        <f t="shared" si="84"/>
        <v>400</v>
      </c>
      <c r="N265" s="130">
        <v>400</v>
      </c>
      <c r="O265" s="130"/>
      <c r="P265" s="130"/>
      <c r="Q265" s="130"/>
      <c r="R265" s="130"/>
      <c r="S265" s="130"/>
    </row>
    <row r="266" spans="11:19" ht="27" customHeight="1" x14ac:dyDescent="0.3">
      <c r="K266" s="108" t="s">
        <v>2837</v>
      </c>
      <c r="L266" s="129" t="s">
        <v>2838</v>
      </c>
      <c r="M266" s="123">
        <f t="shared" si="84"/>
        <v>100</v>
      </c>
      <c r="N266" s="130">
        <v>100</v>
      </c>
      <c r="O266" s="130"/>
      <c r="P266" s="130"/>
      <c r="Q266" s="130"/>
      <c r="R266" s="130"/>
      <c r="S266" s="130"/>
    </row>
    <row r="267" spans="11:19" ht="15" customHeight="1" x14ac:dyDescent="0.3">
      <c r="K267" s="108" t="s">
        <v>2839</v>
      </c>
      <c r="L267" s="129" t="s">
        <v>2840</v>
      </c>
      <c r="M267" s="123">
        <f t="shared" si="84"/>
        <v>65000</v>
      </c>
      <c r="N267" s="130"/>
      <c r="O267" s="130"/>
      <c r="P267" s="130">
        <v>65000</v>
      </c>
      <c r="Q267" s="130"/>
      <c r="R267" s="130"/>
      <c r="S267" s="130"/>
    </row>
    <row r="268" spans="11:19" ht="15" customHeight="1" x14ac:dyDescent="0.3">
      <c r="K268" s="119" t="s">
        <v>2841</v>
      </c>
      <c r="L268" s="120" t="s">
        <v>2842</v>
      </c>
      <c r="M268" s="121">
        <f t="shared" si="84"/>
        <v>1264</v>
      </c>
      <c r="N268" s="121">
        <f t="shared" ref="N268:S268" si="97">SUM(N271:N272)</f>
        <v>1264</v>
      </c>
      <c r="O268" s="121">
        <f t="shared" si="97"/>
        <v>0</v>
      </c>
      <c r="P268" s="121">
        <f t="shared" si="97"/>
        <v>0</v>
      </c>
      <c r="Q268" s="121">
        <f t="shared" si="97"/>
        <v>0</v>
      </c>
      <c r="R268" s="121">
        <f t="shared" si="97"/>
        <v>0</v>
      </c>
      <c r="S268" s="121">
        <f t="shared" si="97"/>
        <v>0</v>
      </c>
    </row>
    <row r="269" spans="11:19" ht="15" hidden="1" customHeight="1" x14ac:dyDescent="0.3">
      <c r="K269" s="108"/>
      <c r="L269" s="117"/>
      <c r="M269" s="125">
        <f t="shared" si="84"/>
        <v>1264.4828625</v>
      </c>
      <c r="N269" s="110">
        <v>1264.4828625</v>
      </c>
      <c r="O269" s="110"/>
      <c r="P269" s="110"/>
      <c r="Q269" s="110"/>
      <c r="R269" s="110"/>
      <c r="S269" s="110"/>
    </row>
    <row r="270" spans="11:19" ht="15" hidden="1" customHeight="1" x14ac:dyDescent="0.3">
      <c r="K270" s="111"/>
      <c r="L270" s="118"/>
      <c r="M270" s="126">
        <f t="shared" si="84"/>
        <v>-0.48286250000001019</v>
      </c>
      <c r="N270" s="113">
        <f t="shared" ref="N270:S270" si="98">+N268-N269</f>
        <v>-0.48286250000001019</v>
      </c>
      <c r="O270" s="113">
        <f t="shared" si="98"/>
        <v>0</v>
      </c>
      <c r="P270" s="113">
        <f t="shared" si="98"/>
        <v>0</v>
      </c>
      <c r="Q270" s="113">
        <f t="shared" si="98"/>
        <v>0</v>
      </c>
      <c r="R270" s="113">
        <f t="shared" si="98"/>
        <v>0</v>
      </c>
      <c r="S270" s="113">
        <f t="shared" si="98"/>
        <v>0</v>
      </c>
    </row>
    <row r="271" spans="11:19" ht="15" customHeight="1" x14ac:dyDescent="0.3">
      <c r="K271" s="108" t="s">
        <v>2843</v>
      </c>
      <c r="L271" s="129" t="s">
        <v>2844</v>
      </c>
      <c r="M271" s="123">
        <f t="shared" si="84"/>
        <v>600</v>
      </c>
      <c r="N271" s="130">
        <v>600</v>
      </c>
      <c r="O271" s="130"/>
      <c r="P271" s="130"/>
      <c r="Q271" s="130"/>
      <c r="R271" s="130"/>
      <c r="S271" s="130"/>
    </row>
    <row r="272" spans="11:19" ht="15" customHeight="1" x14ac:dyDescent="0.3">
      <c r="K272" s="108" t="s">
        <v>2845</v>
      </c>
      <c r="L272" s="129" t="s">
        <v>2846</v>
      </c>
      <c r="M272" s="123">
        <f t="shared" si="84"/>
        <v>664</v>
      </c>
      <c r="N272" s="130">
        <v>664</v>
      </c>
      <c r="O272" s="130"/>
      <c r="P272" s="130"/>
      <c r="Q272" s="130"/>
      <c r="R272" s="130"/>
      <c r="S272" s="130"/>
    </row>
    <row r="273" spans="11:19" ht="15" customHeight="1" x14ac:dyDescent="0.3">
      <c r="K273" s="119" t="s">
        <v>2847</v>
      </c>
      <c r="L273" s="120" t="s">
        <v>2848</v>
      </c>
      <c r="M273" s="121">
        <f t="shared" si="84"/>
        <v>13715</v>
      </c>
      <c r="N273" s="121">
        <f>SUM(N276:N279)</f>
        <v>4215</v>
      </c>
      <c r="O273" s="121">
        <f>SUM(O276:O278)</f>
        <v>0</v>
      </c>
      <c r="P273" s="121">
        <f>SUM(P276:P278)</f>
        <v>6500</v>
      </c>
      <c r="Q273" s="121">
        <f>SUM(Q276:Q278)</f>
        <v>0</v>
      </c>
      <c r="R273" s="121">
        <f>SUM(R276:R278)</f>
        <v>2500</v>
      </c>
      <c r="S273" s="121">
        <f>SUM(S276:S278)</f>
        <v>500</v>
      </c>
    </row>
    <row r="274" spans="11:19" ht="15" hidden="1" customHeight="1" x14ac:dyDescent="0.3">
      <c r="K274" s="108"/>
      <c r="L274" s="117"/>
      <c r="M274" s="125">
        <f t="shared" si="84"/>
        <v>4214.9428750000006</v>
      </c>
      <c r="N274" s="110">
        <v>4214.9428750000006</v>
      </c>
      <c r="O274" s="110"/>
      <c r="P274" s="110"/>
      <c r="Q274" s="110"/>
      <c r="R274" s="110"/>
      <c r="S274" s="110"/>
    </row>
    <row r="275" spans="11:19" ht="15" hidden="1" customHeight="1" x14ac:dyDescent="0.3">
      <c r="K275" s="111"/>
      <c r="L275" s="118"/>
      <c r="M275" s="126">
        <f t="shared" si="84"/>
        <v>9500.0571249999994</v>
      </c>
      <c r="N275" s="113">
        <f t="shared" ref="N275:S275" si="99">+N273-N274</f>
        <v>5.7124999999359716E-2</v>
      </c>
      <c r="O275" s="113">
        <f t="shared" si="99"/>
        <v>0</v>
      </c>
      <c r="P275" s="113">
        <f t="shared" si="99"/>
        <v>6500</v>
      </c>
      <c r="Q275" s="113">
        <f t="shared" si="99"/>
        <v>0</v>
      </c>
      <c r="R275" s="113">
        <f t="shared" si="99"/>
        <v>2500</v>
      </c>
      <c r="S275" s="113">
        <f t="shared" si="99"/>
        <v>500</v>
      </c>
    </row>
    <row r="276" spans="11:19" ht="15" customHeight="1" x14ac:dyDescent="0.3">
      <c r="K276" s="108" t="s">
        <v>2849</v>
      </c>
      <c r="L276" s="129" t="s">
        <v>2850</v>
      </c>
      <c r="M276" s="123">
        <f t="shared" si="84"/>
        <v>1430</v>
      </c>
      <c r="N276" s="130">
        <v>430</v>
      </c>
      <c r="O276" s="130"/>
      <c r="P276" s="130">
        <v>500</v>
      </c>
      <c r="Q276" s="130"/>
      <c r="R276" s="130"/>
      <c r="S276" s="130">
        <v>500</v>
      </c>
    </row>
    <row r="277" spans="11:19" ht="25.95" customHeight="1" x14ac:dyDescent="0.3">
      <c r="K277" s="108" t="s">
        <v>2851</v>
      </c>
      <c r="L277" s="129" t="s">
        <v>2852</v>
      </c>
      <c r="M277" s="123">
        <f t="shared" si="84"/>
        <v>6600</v>
      </c>
      <c r="N277" s="130">
        <v>1600</v>
      </c>
      <c r="O277" s="130"/>
      <c r="P277" s="130">
        <v>5000</v>
      </c>
      <c r="Q277" s="130"/>
      <c r="R277" s="130"/>
      <c r="S277" s="130"/>
    </row>
    <row r="278" spans="11:19" ht="15" customHeight="1" x14ac:dyDescent="0.3">
      <c r="K278" s="108" t="s">
        <v>2853</v>
      </c>
      <c r="L278" s="129" t="s">
        <v>2854</v>
      </c>
      <c r="M278" s="123">
        <f t="shared" si="84"/>
        <v>5200</v>
      </c>
      <c r="N278" s="130">
        <v>1700</v>
      </c>
      <c r="O278" s="130"/>
      <c r="P278" s="130">
        <v>1000</v>
      </c>
      <c r="Q278" s="130"/>
      <c r="R278" s="130">
        <v>2500</v>
      </c>
      <c r="S278" s="130"/>
    </row>
    <row r="279" spans="11:19" ht="15" customHeight="1" x14ac:dyDescent="0.3">
      <c r="K279" s="108" t="s">
        <v>2855</v>
      </c>
      <c r="L279" s="129" t="s">
        <v>2856</v>
      </c>
      <c r="M279" s="123">
        <f t="shared" si="84"/>
        <v>485</v>
      </c>
      <c r="N279" s="130">
        <v>485</v>
      </c>
      <c r="O279" s="130"/>
      <c r="P279" s="130"/>
      <c r="Q279" s="130"/>
      <c r="R279" s="130"/>
      <c r="S279" s="130"/>
    </row>
    <row r="280" spans="11:19" ht="15" customHeight="1" x14ac:dyDescent="0.3">
      <c r="K280" s="119" t="s">
        <v>2857</v>
      </c>
      <c r="L280" s="120" t="s">
        <v>2858</v>
      </c>
      <c r="M280" s="121">
        <f t="shared" si="84"/>
        <v>2450</v>
      </c>
      <c r="N280" s="121">
        <f t="shared" ref="N280:S280" si="100">SUM(N283:N284)</f>
        <v>2450</v>
      </c>
      <c r="O280" s="121">
        <f t="shared" si="100"/>
        <v>0</v>
      </c>
      <c r="P280" s="121">
        <f t="shared" si="100"/>
        <v>0</v>
      </c>
      <c r="Q280" s="121">
        <f t="shared" si="100"/>
        <v>0</v>
      </c>
      <c r="R280" s="121">
        <f t="shared" si="100"/>
        <v>0</v>
      </c>
      <c r="S280" s="121">
        <f t="shared" si="100"/>
        <v>0</v>
      </c>
    </row>
    <row r="281" spans="11:19" ht="15" hidden="1" customHeight="1" x14ac:dyDescent="0.3">
      <c r="K281" s="108"/>
      <c r="L281" s="117"/>
      <c r="M281" s="125">
        <f t="shared" si="84"/>
        <v>2450</v>
      </c>
      <c r="N281" s="110">
        <v>2450</v>
      </c>
      <c r="O281" s="110"/>
      <c r="P281" s="110"/>
      <c r="Q281" s="110"/>
      <c r="R281" s="110"/>
      <c r="S281" s="110"/>
    </row>
    <row r="282" spans="11:19" ht="15" hidden="1" customHeight="1" x14ac:dyDescent="0.3">
      <c r="K282" s="111"/>
      <c r="L282" s="118"/>
      <c r="M282" s="126">
        <f t="shared" si="84"/>
        <v>0</v>
      </c>
      <c r="N282" s="113">
        <f t="shared" ref="N282:S282" si="101">+N280-N281</f>
        <v>0</v>
      </c>
      <c r="O282" s="113">
        <f t="shared" si="101"/>
        <v>0</v>
      </c>
      <c r="P282" s="113">
        <f t="shared" si="101"/>
        <v>0</v>
      </c>
      <c r="Q282" s="113">
        <f t="shared" si="101"/>
        <v>0</v>
      </c>
      <c r="R282" s="113">
        <f t="shared" si="101"/>
        <v>0</v>
      </c>
      <c r="S282" s="113">
        <f t="shared" si="101"/>
        <v>0</v>
      </c>
    </row>
    <row r="283" spans="11:19" ht="15" customHeight="1" x14ac:dyDescent="0.3">
      <c r="K283" s="108" t="s">
        <v>2859</v>
      </c>
      <c r="L283" s="129" t="s">
        <v>2860</v>
      </c>
      <c r="M283" s="123">
        <f t="shared" si="84"/>
        <v>1100</v>
      </c>
      <c r="N283" s="130">
        <v>1100</v>
      </c>
      <c r="O283" s="130"/>
      <c r="P283" s="130"/>
      <c r="Q283" s="130"/>
      <c r="R283" s="130"/>
      <c r="S283" s="130"/>
    </row>
    <row r="284" spans="11:19" ht="15" customHeight="1" x14ac:dyDescent="0.3">
      <c r="K284" s="108" t="s">
        <v>2861</v>
      </c>
      <c r="L284" s="129" t="s">
        <v>2862</v>
      </c>
      <c r="M284" s="123">
        <f t="shared" si="84"/>
        <v>1350</v>
      </c>
      <c r="N284" s="130">
        <v>1350</v>
      </c>
      <c r="O284" s="130"/>
      <c r="P284" s="130"/>
      <c r="Q284" s="130"/>
      <c r="R284" s="130"/>
      <c r="S284" s="130"/>
    </row>
    <row r="285" spans="11:19" ht="15" customHeight="1" x14ac:dyDescent="0.3">
      <c r="K285" s="119" t="s">
        <v>2863</v>
      </c>
      <c r="L285" s="120" t="s">
        <v>2864</v>
      </c>
      <c r="M285" s="121">
        <f t="shared" si="84"/>
        <v>2368</v>
      </c>
      <c r="N285" s="121">
        <f t="shared" ref="N285:S285" si="102">SUM(N288:N290)</f>
        <v>2368</v>
      </c>
      <c r="O285" s="121">
        <f t="shared" si="102"/>
        <v>0</v>
      </c>
      <c r="P285" s="121">
        <f t="shared" si="102"/>
        <v>0</v>
      </c>
      <c r="Q285" s="121">
        <f t="shared" si="102"/>
        <v>0</v>
      </c>
      <c r="R285" s="121">
        <f t="shared" si="102"/>
        <v>0</v>
      </c>
      <c r="S285" s="121">
        <f t="shared" si="102"/>
        <v>0</v>
      </c>
    </row>
    <row r="286" spans="11:19" ht="15" hidden="1" customHeight="1" x14ac:dyDescent="0.3">
      <c r="K286" s="108"/>
      <c r="L286" s="117"/>
      <c r="M286" s="125">
        <f t="shared" si="84"/>
        <v>1568.4645426450002</v>
      </c>
      <c r="N286" s="110">
        <v>1568.4645426450002</v>
      </c>
      <c r="O286" s="110"/>
      <c r="P286" s="110"/>
      <c r="Q286" s="110"/>
      <c r="R286" s="110"/>
      <c r="S286" s="110"/>
    </row>
    <row r="287" spans="11:19" ht="15" hidden="1" customHeight="1" x14ac:dyDescent="0.3">
      <c r="K287" s="111"/>
      <c r="L287" s="118"/>
      <c r="M287" s="126">
        <f t="shared" si="84"/>
        <v>799.53545735499983</v>
      </c>
      <c r="N287" s="113">
        <f t="shared" ref="N287:S287" si="103">+N285-N286</f>
        <v>799.53545735499983</v>
      </c>
      <c r="O287" s="113">
        <f t="shared" si="103"/>
        <v>0</v>
      </c>
      <c r="P287" s="113">
        <f t="shared" si="103"/>
        <v>0</v>
      </c>
      <c r="Q287" s="113">
        <f t="shared" si="103"/>
        <v>0</v>
      </c>
      <c r="R287" s="113">
        <f t="shared" si="103"/>
        <v>0</v>
      </c>
      <c r="S287" s="113">
        <f t="shared" si="103"/>
        <v>0</v>
      </c>
    </row>
    <row r="288" spans="11:19" ht="15" customHeight="1" x14ac:dyDescent="0.3">
      <c r="K288" s="108" t="s">
        <v>2865</v>
      </c>
      <c r="L288" s="129" t="s">
        <v>2866</v>
      </c>
      <c r="M288" s="123">
        <f t="shared" si="84"/>
        <v>948</v>
      </c>
      <c r="N288" s="130">
        <v>948</v>
      </c>
      <c r="O288" s="130"/>
      <c r="P288" s="130"/>
      <c r="Q288" s="130"/>
      <c r="R288" s="130"/>
      <c r="S288" s="130"/>
    </row>
    <row r="289" spans="11:19" ht="15" customHeight="1" x14ac:dyDescent="0.3">
      <c r="K289" s="108" t="s">
        <v>2867</v>
      </c>
      <c r="L289" s="129" t="s">
        <v>2868</v>
      </c>
      <c r="M289" s="123">
        <f t="shared" si="84"/>
        <v>620</v>
      </c>
      <c r="N289" s="130">
        <v>620</v>
      </c>
      <c r="O289" s="130"/>
      <c r="P289" s="130"/>
      <c r="Q289" s="130"/>
      <c r="R289" s="130"/>
      <c r="S289" s="130"/>
    </row>
    <row r="290" spans="11:19" ht="15" customHeight="1" x14ac:dyDescent="0.3">
      <c r="K290" s="108" t="s">
        <v>2869</v>
      </c>
      <c r="L290" s="129" t="s">
        <v>2870</v>
      </c>
      <c r="M290" s="123">
        <f t="shared" si="84"/>
        <v>800</v>
      </c>
      <c r="N290" s="130">
        <v>800</v>
      </c>
      <c r="O290" s="130"/>
      <c r="P290" s="130"/>
      <c r="Q290" s="130"/>
      <c r="R290" s="130"/>
      <c r="S290" s="130"/>
    </row>
  </sheetData>
  <mergeCells count="2">
    <mergeCell ref="K2:L3"/>
    <mergeCell ref="M2:S2"/>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BA13B17C-BF7D-496A-9E38-F75D0F3EC723}">
            <xm:f>'C:\DATOS\Downloads\[INDICATIVO PDD NDS 2020-2023 (formato 2020-07-27).xlsx]Gob'!#REF!=$N$118</xm:f>
            <x14:dxf/>
          </x14:cfRule>
          <xm:sqref>U8</xm:sqref>
        </x14:conditionalFormatting>
        <x14:conditionalFormatting xmlns:xm="http://schemas.microsoft.com/office/excel/2006/main">
          <x14:cfRule type="expression" priority="1" id="{C0891019-D843-4854-B80B-ED2F3EB8E4FA}">
            <xm:f>'C:\DATOS\Downloads\[INDICATIVO PDD NDS 2020-2023 (formato 2020-07-27).xlsx]DSoc'!#REF!=$M$93</xm:f>
            <x14:dxf/>
          </x14:cfRule>
          <xm:sqref>M98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C207"/>
  <sheetViews>
    <sheetView view="pageBreakPreview" zoomScale="60" zoomScaleNormal="60" workbookViewId="0">
      <pane ySplit="10" topLeftCell="A11" activePane="bottomLeft" state="frozen"/>
      <selection activeCell="V25" sqref="V25"/>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62" t="s">
        <v>3873</v>
      </c>
      <c r="M2" s="763"/>
      <c r="N2" s="763"/>
      <c r="O2" s="763"/>
      <c r="P2" s="763"/>
      <c r="Q2" s="764"/>
      <c r="R2" s="435" t="s">
        <v>0</v>
      </c>
      <c r="S2" s="436"/>
      <c r="T2" s="443" t="s">
        <v>1</v>
      </c>
      <c r="U2" s="444"/>
      <c r="V2" s="445"/>
      <c r="W2" s="768" t="str">
        <f>+$L2</f>
        <v>SECRETARÍA DE TRÁNSITO</v>
      </c>
      <c r="X2" s="769"/>
      <c r="Y2" s="769"/>
      <c r="Z2" s="769"/>
      <c r="AA2" s="770"/>
      <c r="AB2" s="435" t="s">
        <v>0</v>
      </c>
      <c r="AC2" s="431"/>
      <c r="AD2" s="431"/>
      <c r="AE2" s="431"/>
      <c r="AF2" s="431"/>
      <c r="AG2" s="431"/>
      <c r="AH2" s="431"/>
      <c r="AI2" s="431"/>
      <c r="AJ2" s="436"/>
      <c r="AK2" s="597" t="s">
        <v>1</v>
      </c>
      <c r="AL2" s="597"/>
      <c r="AM2" s="597"/>
      <c r="AN2" s="768" t="str">
        <f>+$L2</f>
        <v>SECRETARÍA DE TRÁNSITO</v>
      </c>
      <c r="AO2" s="769"/>
      <c r="AP2" s="769"/>
      <c r="AQ2" s="769"/>
      <c r="AR2" s="769"/>
      <c r="AS2" s="770"/>
      <c r="AT2" s="435" t="s">
        <v>0</v>
      </c>
      <c r="AU2" s="431"/>
      <c r="AV2" s="431"/>
      <c r="AW2" s="431"/>
      <c r="AX2" s="431"/>
      <c r="AY2" s="431"/>
      <c r="AZ2" s="431"/>
      <c r="BA2" s="431"/>
      <c r="BB2" s="436"/>
      <c r="BC2" s="597" t="s">
        <v>1</v>
      </c>
      <c r="BD2" s="597"/>
      <c r="BE2" s="597"/>
      <c r="BF2" s="771" t="str">
        <f>+$L2</f>
        <v>SECRETARÍA DE TRÁNSITO</v>
      </c>
      <c r="BG2" s="771"/>
      <c r="BH2" s="771"/>
      <c r="BI2" s="771"/>
      <c r="BJ2" s="771"/>
      <c r="BK2" s="771"/>
      <c r="BL2" s="435" t="s">
        <v>0</v>
      </c>
      <c r="BM2" s="431"/>
      <c r="BN2" s="431"/>
      <c r="BO2" s="431"/>
      <c r="BP2" s="431"/>
      <c r="BQ2" s="431"/>
      <c r="BR2" s="431"/>
      <c r="BS2" s="431"/>
      <c r="BT2" s="436"/>
      <c r="BU2" s="597" t="s">
        <v>1</v>
      </c>
      <c r="BV2" s="597"/>
      <c r="BW2" s="597"/>
      <c r="BX2" s="768" t="str">
        <f>+$L2</f>
        <v>SECRETARÍA DE TRÁNSITO</v>
      </c>
      <c r="BY2" s="769"/>
      <c r="BZ2" s="769"/>
      <c r="CA2" s="769"/>
      <c r="CB2" s="769"/>
      <c r="CC2" s="770"/>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65" t="s">
        <v>1227</v>
      </c>
      <c r="M4" s="766"/>
      <c r="N4" s="766"/>
      <c r="O4" s="766"/>
      <c r="P4" s="766"/>
      <c r="Q4" s="767"/>
      <c r="R4" s="439" t="s">
        <v>3831</v>
      </c>
      <c r="S4" s="440"/>
      <c r="T4" s="443" t="s">
        <v>1680</v>
      </c>
      <c r="U4" s="444"/>
      <c r="V4" s="445"/>
      <c r="W4" s="759" t="str">
        <f>+$L4</f>
        <v xml:space="preserve">5. Infraestructura </v>
      </c>
      <c r="X4" s="760"/>
      <c r="Y4" s="760"/>
      <c r="Z4" s="760"/>
      <c r="AA4" s="761"/>
      <c r="AB4" s="439" t="s">
        <v>3831</v>
      </c>
      <c r="AC4" s="433"/>
      <c r="AD4" s="433"/>
      <c r="AE4" s="433"/>
      <c r="AF4" s="433"/>
      <c r="AG4" s="433"/>
      <c r="AH4" s="433"/>
      <c r="AI4" s="433"/>
      <c r="AJ4" s="440"/>
      <c r="AK4" s="597" t="s">
        <v>1672</v>
      </c>
      <c r="AL4" s="597"/>
      <c r="AM4" s="597"/>
      <c r="AN4" s="765" t="str">
        <f>+$L4</f>
        <v xml:space="preserve">5. Infraestructura </v>
      </c>
      <c r="AO4" s="766"/>
      <c r="AP4" s="766"/>
      <c r="AQ4" s="766"/>
      <c r="AR4" s="766"/>
      <c r="AS4" s="767"/>
      <c r="AT4" s="439" t="s">
        <v>3831</v>
      </c>
      <c r="AU4" s="433"/>
      <c r="AV4" s="433"/>
      <c r="AW4" s="433"/>
      <c r="AX4" s="433"/>
      <c r="AY4" s="433"/>
      <c r="AZ4" s="433"/>
      <c r="BA4" s="433"/>
      <c r="BB4" s="440"/>
      <c r="BC4" s="597" t="s">
        <v>1672</v>
      </c>
      <c r="BD4" s="597"/>
      <c r="BE4" s="597"/>
      <c r="BF4" s="772" t="str">
        <f>+$L4</f>
        <v xml:space="preserve">5. Infraestructura </v>
      </c>
      <c r="BG4" s="772"/>
      <c r="BH4" s="772"/>
      <c r="BI4" s="772"/>
      <c r="BJ4" s="772"/>
      <c r="BK4" s="772"/>
      <c r="BL4" s="439" t="s">
        <v>3831</v>
      </c>
      <c r="BM4" s="433"/>
      <c r="BN4" s="433"/>
      <c r="BO4" s="433"/>
      <c r="BP4" s="433"/>
      <c r="BQ4" s="433"/>
      <c r="BR4" s="433"/>
      <c r="BS4" s="433"/>
      <c r="BT4" s="440"/>
      <c r="BU4" s="597" t="s">
        <v>1672</v>
      </c>
      <c r="BV4" s="597"/>
      <c r="BW4" s="597"/>
      <c r="BX4" s="772" t="str">
        <f>+$L4</f>
        <v xml:space="preserve">5. Infraestructura </v>
      </c>
      <c r="BY4" s="772"/>
      <c r="BZ4" s="772"/>
      <c r="CA4" s="772"/>
      <c r="CB4" s="772"/>
      <c r="CC4" s="772"/>
    </row>
    <row r="5" spans="1:81" s="62" customFormat="1" ht="16.2" customHeight="1" x14ac:dyDescent="0.3">
      <c r="A5" s="38"/>
      <c r="B5" s="596"/>
      <c r="C5" s="434"/>
      <c r="D5" s="434"/>
      <c r="E5" s="434"/>
      <c r="F5" s="434"/>
      <c r="G5" s="434"/>
      <c r="H5" s="434"/>
      <c r="I5" s="257"/>
      <c r="J5" s="279" t="s">
        <v>1675</v>
      </c>
      <c r="K5" s="279"/>
      <c r="L5" s="409" t="s">
        <v>3874</v>
      </c>
      <c r="M5" s="410"/>
      <c r="N5" s="410"/>
      <c r="O5" s="410"/>
      <c r="P5" s="410"/>
      <c r="Q5" s="411"/>
      <c r="R5" s="441"/>
      <c r="S5" s="442"/>
      <c r="T5" s="443" t="s">
        <v>1681</v>
      </c>
      <c r="U5" s="444"/>
      <c r="V5" s="445"/>
      <c r="W5" s="427" t="str">
        <f>+$L5</f>
        <v>5.2 Más Oportunidades para la Movilidad y la Seguridad ViaL</v>
      </c>
      <c r="X5" s="428"/>
      <c r="Y5" s="428"/>
      <c r="Z5" s="428"/>
      <c r="AA5" s="429"/>
      <c r="AB5" s="441"/>
      <c r="AC5" s="434"/>
      <c r="AD5" s="434"/>
      <c r="AE5" s="434"/>
      <c r="AF5" s="434"/>
      <c r="AG5" s="434"/>
      <c r="AH5" s="434"/>
      <c r="AI5" s="434"/>
      <c r="AJ5" s="442"/>
      <c r="AK5" s="597" t="s">
        <v>1675</v>
      </c>
      <c r="AL5" s="597"/>
      <c r="AM5" s="597"/>
      <c r="AN5" s="409" t="str">
        <f>+$L5</f>
        <v>5.2 Más Oportunidades para la Movilidad y la Seguridad ViaL</v>
      </c>
      <c r="AO5" s="410"/>
      <c r="AP5" s="410"/>
      <c r="AQ5" s="410"/>
      <c r="AR5" s="410"/>
      <c r="AS5" s="411"/>
      <c r="AT5" s="441"/>
      <c r="AU5" s="434"/>
      <c r="AV5" s="434"/>
      <c r="AW5" s="434"/>
      <c r="AX5" s="434"/>
      <c r="AY5" s="434"/>
      <c r="AZ5" s="434"/>
      <c r="BA5" s="434"/>
      <c r="BB5" s="442"/>
      <c r="BC5" s="597" t="s">
        <v>1675</v>
      </c>
      <c r="BD5" s="597"/>
      <c r="BE5" s="597"/>
      <c r="BF5" s="603" t="str">
        <f>+$L5</f>
        <v>5.2 Más Oportunidades para la Movilidad y la Seguridad ViaL</v>
      </c>
      <c r="BG5" s="603"/>
      <c r="BH5" s="603"/>
      <c r="BI5" s="603"/>
      <c r="BJ5" s="603"/>
      <c r="BK5" s="603"/>
      <c r="BL5" s="441"/>
      <c r="BM5" s="434"/>
      <c r="BN5" s="434"/>
      <c r="BO5" s="434"/>
      <c r="BP5" s="434"/>
      <c r="BQ5" s="434"/>
      <c r="BR5" s="434"/>
      <c r="BS5" s="434"/>
      <c r="BT5" s="442"/>
      <c r="BU5" s="597" t="s">
        <v>1675</v>
      </c>
      <c r="BV5" s="597"/>
      <c r="BW5" s="597"/>
      <c r="BX5" s="603" t="str">
        <f>+$L5</f>
        <v>5.2 Más Oportunidades para la Movilidad y la Seguridad ViaL</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1266</v>
      </c>
      <c r="C11" s="700" t="s">
        <v>1270</v>
      </c>
      <c r="D11" s="608"/>
      <c r="E11" s="611"/>
      <c r="F11" s="611"/>
      <c r="G11" s="611"/>
      <c r="H11" s="611"/>
      <c r="I11" s="611"/>
      <c r="J11" s="485">
        <v>776</v>
      </c>
      <c r="K11" s="488" t="str">
        <f>+Metas!K901</f>
        <v>Sistema de Gestión de Calidad ajustado a las exigencias del MIGP</v>
      </c>
      <c r="L11" s="473"/>
      <c r="M11" s="476">
        <f>SUM(N11:Q11)</f>
        <v>0</v>
      </c>
      <c r="N11" s="479"/>
      <c r="O11" s="482"/>
      <c r="P11" s="520"/>
      <c r="Q11" s="523"/>
      <c r="R11" s="403">
        <f>+$J11</f>
        <v>776</v>
      </c>
      <c r="S11" s="253"/>
      <c r="T11" s="260"/>
      <c r="U11" s="260"/>
      <c r="V11" s="260"/>
      <c r="W11" s="42"/>
      <c r="X11" s="34"/>
      <c r="Y11" s="34"/>
      <c r="Z11" s="34"/>
      <c r="AA11" s="34"/>
      <c r="AB11" s="403">
        <f>+$J11</f>
        <v>776</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776</v>
      </c>
      <c r="AL11" s="494">
        <f>+N11</f>
        <v>0</v>
      </c>
      <c r="AM11" s="48">
        <f>SUM(AN11:AS11)</f>
        <v>0</v>
      </c>
      <c r="AN11" s="39"/>
      <c r="AO11" s="39"/>
      <c r="AP11" s="39"/>
      <c r="AQ11" s="39"/>
      <c r="AR11" s="39"/>
      <c r="AS11" s="39"/>
      <c r="AT11" s="403">
        <f>+$J11</f>
        <v>776</v>
      </c>
      <c r="AU11" s="500">
        <f>+O11</f>
        <v>0</v>
      </c>
      <c r="AV11" s="48">
        <f>SUM(AW11:BB11)</f>
        <v>0</v>
      </c>
      <c r="AW11" s="39"/>
      <c r="AX11" s="39"/>
      <c r="AY11" s="39"/>
      <c r="AZ11" s="39"/>
      <c r="BA11" s="39"/>
      <c r="BB11" s="39"/>
      <c r="BC11" s="403">
        <f>+$J11</f>
        <v>776</v>
      </c>
      <c r="BD11" s="497">
        <f>+P11</f>
        <v>0</v>
      </c>
      <c r="BE11" s="48">
        <f>SUM(BF11:BK11)</f>
        <v>0</v>
      </c>
      <c r="BF11" s="39"/>
      <c r="BG11" s="39"/>
      <c r="BH11" s="39"/>
      <c r="BI11" s="39"/>
      <c r="BJ11" s="39"/>
      <c r="BK11" s="39"/>
      <c r="BL11" s="403">
        <f>+$J11</f>
        <v>776</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777</v>
      </c>
      <c r="K15" s="488" t="str">
        <f>+Metas!K902</f>
        <v>Plataforma web para trámites diseñada y en funcionamiento</v>
      </c>
      <c r="L15" s="473"/>
      <c r="M15" s="476">
        <f>SUM(N15:Q15)</f>
        <v>0</v>
      </c>
      <c r="N15" s="479"/>
      <c r="O15" s="482"/>
      <c r="P15" s="520"/>
      <c r="Q15" s="523"/>
      <c r="R15" s="403">
        <f>+$J15</f>
        <v>777</v>
      </c>
      <c r="S15" s="253"/>
      <c r="T15" s="260"/>
      <c r="U15" s="260"/>
      <c r="V15" s="260"/>
      <c r="W15" s="42"/>
      <c r="X15" s="34"/>
      <c r="Y15" s="34"/>
      <c r="Z15" s="34"/>
      <c r="AA15" s="34"/>
      <c r="AB15" s="403">
        <f>+$J15</f>
        <v>777</v>
      </c>
      <c r="AC15" s="526">
        <f>+L15</f>
        <v>0</v>
      </c>
      <c r="AD15" s="54">
        <f>+AM15+AV15+BE15+BN15</f>
        <v>0</v>
      </c>
      <c r="AE15" s="54">
        <f t="shared" si="0"/>
        <v>0</v>
      </c>
      <c r="AF15" s="54">
        <f t="shared" si="0"/>
        <v>0</v>
      </c>
      <c r="AG15" s="54">
        <f t="shared" si="0"/>
        <v>0</v>
      </c>
      <c r="AH15" s="54">
        <f t="shared" si="0"/>
        <v>0</v>
      </c>
      <c r="AI15" s="54">
        <f t="shared" si="0"/>
        <v>0</v>
      </c>
      <c r="AJ15" s="54">
        <f t="shared" si="0"/>
        <v>0</v>
      </c>
      <c r="AK15" s="403">
        <f>+$J15</f>
        <v>777</v>
      </c>
      <c r="AL15" s="494">
        <f>+N15</f>
        <v>0</v>
      </c>
      <c r="AM15" s="48">
        <f t="shared" si="2"/>
        <v>0</v>
      </c>
      <c r="AN15" s="39"/>
      <c r="AO15" s="39"/>
      <c r="AP15" s="39"/>
      <c r="AQ15" s="39"/>
      <c r="AR15" s="39"/>
      <c r="AS15" s="39"/>
      <c r="AT15" s="403">
        <f>+$J15</f>
        <v>777</v>
      </c>
      <c r="AU15" s="500">
        <f>+O15</f>
        <v>0</v>
      </c>
      <c r="AV15" s="48">
        <f t="shared" si="3"/>
        <v>0</v>
      </c>
      <c r="AW15" s="39"/>
      <c r="AX15" s="39"/>
      <c r="AY15" s="39"/>
      <c r="AZ15" s="39"/>
      <c r="BA15" s="39"/>
      <c r="BB15" s="39"/>
      <c r="BC15" s="403">
        <f>+$J15</f>
        <v>777</v>
      </c>
      <c r="BD15" s="497">
        <f>+P15</f>
        <v>0</v>
      </c>
      <c r="BE15" s="48">
        <f t="shared" si="4"/>
        <v>0</v>
      </c>
      <c r="BF15" s="39"/>
      <c r="BG15" s="39"/>
      <c r="BH15" s="39"/>
      <c r="BI15" s="39"/>
      <c r="BJ15" s="39"/>
      <c r="BK15" s="39"/>
      <c r="BL15" s="403">
        <f>+$J15</f>
        <v>777</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778</v>
      </c>
      <c r="K19" s="488" t="str">
        <f>+Metas!K903</f>
        <v>Estudio de factibilidad para la instalación de mecanismos de foto detección para salvar vidas</v>
      </c>
      <c r="L19" s="473"/>
      <c r="M19" s="476">
        <f>SUM(N19:Q19)</f>
        <v>0</v>
      </c>
      <c r="N19" s="479"/>
      <c r="O19" s="482"/>
      <c r="P19" s="520"/>
      <c r="Q19" s="523"/>
      <c r="R19" s="403">
        <f>+$J19</f>
        <v>778</v>
      </c>
      <c r="S19" s="253"/>
      <c r="T19" s="260"/>
      <c r="U19" s="260"/>
      <c r="V19" s="260"/>
      <c r="W19" s="42"/>
      <c r="X19" s="34"/>
      <c r="Y19" s="34"/>
      <c r="Z19" s="34"/>
      <c r="AA19" s="34"/>
      <c r="AB19" s="403">
        <f>+$J19</f>
        <v>778</v>
      </c>
      <c r="AC19" s="526">
        <f>+L19</f>
        <v>0</v>
      </c>
      <c r="AD19" s="54">
        <f t="shared" si="6"/>
        <v>0</v>
      </c>
      <c r="AE19" s="54">
        <f t="shared" si="0"/>
        <v>0</v>
      </c>
      <c r="AF19" s="54">
        <f t="shared" si="0"/>
        <v>0</v>
      </c>
      <c r="AG19" s="54">
        <f t="shared" si="0"/>
        <v>0</v>
      </c>
      <c r="AH19" s="54">
        <f t="shared" si="0"/>
        <v>0</v>
      </c>
      <c r="AI19" s="54">
        <f t="shared" si="0"/>
        <v>0</v>
      </c>
      <c r="AJ19" s="54">
        <f t="shared" si="0"/>
        <v>0</v>
      </c>
      <c r="AK19" s="403">
        <f>+$J19</f>
        <v>778</v>
      </c>
      <c r="AL19" s="494">
        <f>+N19</f>
        <v>0</v>
      </c>
      <c r="AM19" s="48">
        <f t="shared" si="2"/>
        <v>0</v>
      </c>
      <c r="AN19" s="39"/>
      <c r="AO19" s="39"/>
      <c r="AP19" s="39"/>
      <c r="AQ19" s="39"/>
      <c r="AR19" s="39"/>
      <c r="AS19" s="39"/>
      <c r="AT19" s="403">
        <f>+$J19</f>
        <v>778</v>
      </c>
      <c r="AU19" s="500">
        <f>+O19</f>
        <v>0</v>
      </c>
      <c r="AV19" s="48">
        <f t="shared" si="3"/>
        <v>0</v>
      </c>
      <c r="AW19" s="39"/>
      <c r="AX19" s="39"/>
      <c r="AY19" s="39"/>
      <c r="AZ19" s="39"/>
      <c r="BA19" s="39"/>
      <c r="BB19" s="39"/>
      <c r="BC19" s="403">
        <f>+$J19</f>
        <v>778</v>
      </c>
      <c r="BD19" s="58">
        <f>+P19</f>
        <v>0</v>
      </c>
      <c r="BE19" s="48">
        <f t="shared" si="4"/>
        <v>0</v>
      </c>
      <c r="BF19" s="39"/>
      <c r="BG19" s="39"/>
      <c r="BH19" s="39"/>
      <c r="BI19" s="39"/>
      <c r="BJ19" s="39"/>
      <c r="BK19" s="39"/>
      <c r="BL19" s="403">
        <f>+$J19</f>
        <v>778</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779</v>
      </c>
      <c r="K23" s="488" t="str">
        <f>+Metas!K904</f>
        <v>Secretarías y entidades del orden departamental adelantarán intervenciones en pro de la movilidad y seguridad vial de manera conjunta y articulada con la STD</v>
      </c>
      <c r="L23" s="473"/>
      <c r="M23" s="476">
        <f>SUM(N23:Q23)</f>
        <v>0</v>
      </c>
      <c r="N23" s="479"/>
      <c r="O23" s="482"/>
      <c r="P23" s="520"/>
      <c r="Q23" s="523"/>
      <c r="R23" s="403">
        <f>+$J23</f>
        <v>779</v>
      </c>
      <c r="S23" s="253"/>
      <c r="T23" s="260"/>
      <c r="U23" s="260"/>
      <c r="V23" s="260"/>
      <c r="W23" s="42"/>
      <c r="X23" s="34"/>
      <c r="Y23" s="34"/>
      <c r="Z23" s="34"/>
      <c r="AA23" s="34"/>
      <c r="AB23" s="403">
        <f t="shared" ref="AB23" si="7">+$J23</f>
        <v>779</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779</v>
      </c>
      <c r="AL23" s="494">
        <f>+N23</f>
        <v>0</v>
      </c>
      <c r="AM23" s="48">
        <f t="shared" si="2"/>
        <v>0</v>
      </c>
      <c r="AN23" s="39"/>
      <c r="AO23" s="39"/>
      <c r="AP23" s="39"/>
      <c r="AQ23" s="39"/>
      <c r="AR23" s="39"/>
      <c r="AS23" s="39"/>
      <c r="AT23" s="403">
        <f t="shared" ref="AT23" si="9">+$J23</f>
        <v>779</v>
      </c>
      <c r="AU23" s="500">
        <f>+O23</f>
        <v>0</v>
      </c>
      <c r="AV23" s="48">
        <f t="shared" si="3"/>
        <v>0</v>
      </c>
      <c r="AW23" s="39"/>
      <c r="AX23" s="39"/>
      <c r="AY23" s="39"/>
      <c r="AZ23" s="39"/>
      <c r="BA23" s="39"/>
      <c r="BB23" s="39"/>
      <c r="BC23" s="403">
        <f t="shared" ref="BC23" si="10">+$J23</f>
        <v>779</v>
      </c>
      <c r="BD23" s="58">
        <f>+P23</f>
        <v>0</v>
      </c>
      <c r="BE23" s="48">
        <f t="shared" si="4"/>
        <v>0</v>
      </c>
      <c r="BF23" s="39"/>
      <c r="BG23" s="39"/>
      <c r="BH23" s="39"/>
      <c r="BI23" s="39"/>
      <c r="BJ23" s="39"/>
      <c r="BK23" s="39"/>
      <c r="BL23" s="403">
        <f t="shared" ref="BL23" si="11">+$J23</f>
        <v>779</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1"/>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701"/>
      <c r="D27" s="608"/>
      <c r="E27" s="611"/>
      <c r="F27" s="611"/>
      <c r="G27" s="611"/>
      <c r="H27" s="611"/>
      <c r="I27" s="611"/>
      <c r="J27" s="485">
        <v>780</v>
      </c>
      <c r="K27" s="488" t="str">
        <f>+Metas!K905</f>
        <v>Adelantar intervenciones en pro de la movilidad y seguridad vial de manera conjunta y articulada con los siguientes actores: CRC, CIA, CEA, CDA y ONGs vinculadas al sector del tránsito y/o el transporte</v>
      </c>
      <c r="L27" s="473"/>
      <c r="M27" s="476">
        <f>SUM(N27:Q27)</f>
        <v>0</v>
      </c>
      <c r="N27" s="479"/>
      <c r="O27" s="482"/>
      <c r="P27" s="520"/>
      <c r="Q27" s="523"/>
      <c r="R27" s="403">
        <f>+$J27</f>
        <v>780</v>
      </c>
      <c r="S27" s="253"/>
      <c r="T27" s="260"/>
      <c r="U27" s="260"/>
      <c r="V27" s="260"/>
      <c r="W27" s="42"/>
      <c r="X27" s="34"/>
      <c r="Y27" s="34"/>
      <c r="Z27" s="34"/>
      <c r="AA27" s="34"/>
      <c r="AB27" s="403">
        <f t="shared" ref="AB27" si="12">+$J27</f>
        <v>780</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780</v>
      </c>
      <c r="AL27" s="455">
        <f>+N27</f>
        <v>0</v>
      </c>
      <c r="AM27" s="48">
        <f t="shared" si="2"/>
        <v>0</v>
      </c>
      <c r="AN27" s="51"/>
      <c r="AO27" s="51"/>
      <c r="AP27" s="51"/>
      <c r="AQ27" s="51"/>
      <c r="AR27" s="51"/>
      <c r="AS27" s="51"/>
      <c r="AT27" s="403">
        <f t="shared" ref="AT27" si="15">+$J27</f>
        <v>780</v>
      </c>
      <c r="AU27" s="446">
        <f>+O27</f>
        <v>0</v>
      </c>
      <c r="AV27" s="48">
        <f t="shared" si="3"/>
        <v>0</v>
      </c>
      <c r="AW27" s="51"/>
      <c r="AX27" s="51"/>
      <c r="AY27" s="51"/>
      <c r="AZ27" s="51"/>
      <c r="BA27" s="51"/>
      <c r="BB27" s="51"/>
      <c r="BC27" s="403">
        <f t="shared" ref="BC27" si="16">+$J27</f>
        <v>780</v>
      </c>
      <c r="BD27" s="449">
        <f>+P27</f>
        <v>0</v>
      </c>
      <c r="BE27" s="48">
        <f t="shared" si="4"/>
        <v>0</v>
      </c>
      <c r="BF27" s="51"/>
      <c r="BG27" s="51"/>
      <c r="BH27" s="51"/>
      <c r="BI27" s="51"/>
      <c r="BJ27" s="51"/>
      <c r="BK27" s="51"/>
      <c r="BL27" s="403">
        <f t="shared" ref="BL27" si="17">+$J27</f>
        <v>780</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701"/>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701"/>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701"/>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701"/>
      <c r="D31" s="608"/>
      <c r="E31" s="611"/>
      <c r="F31" s="611"/>
      <c r="G31" s="611"/>
      <c r="H31" s="611"/>
      <c r="I31" s="611"/>
      <c r="J31" s="485">
        <v>781</v>
      </c>
      <c r="K31" s="488" t="str">
        <f>+Metas!K906</f>
        <v>Sedes operativas creadas en municipios focalizados con mayor índice de accidentalidad y dificultades en la movilidad, que no cuenten con organismo de tránsito</v>
      </c>
      <c r="L31" s="473"/>
      <c r="M31" s="476">
        <f>SUM(N31:Q31)/4</f>
        <v>0</v>
      </c>
      <c r="N31" s="479"/>
      <c r="O31" s="482"/>
      <c r="P31" s="520"/>
      <c r="Q31" s="523"/>
      <c r="R31" s="403">
        <f>+$J31</f>
        <v>781</v>
      </c>
      <c r="S31" s="253"/>
      <c r="T31" s="260"/>
      <c r="U31" s="260"/>
      <c r="V31" s="260"/>
      <c r="W31" s="42"/>
      <c r="X31" s="34"/>
      <c r="Y31" s="34"/>
      <c r="Z31" s="34"/>
      <c r="AA31" s="34"/>
      <c r="AB31" s="403">
        <f t="shared" ref="AB31" si="18">+$J31</f>
        <v>781</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781</v>
      </c>
      <c r="AL31" s="455">
        <f>+N31</f>
        <v>0</v>
      </c>
      <c r="AM31" s="48">
        <f t="shared" si="2"/>
        <v>0</v>
      </c>
      <c r="AN31" s="51"/>
      <c r="AO31" s="51"/>
      <c r="AP31" s="51"/>
      <c r="AQ31" s="51"/>
      <c r="AR31" s="51"/>
      <c r="AS31" s="51"/>
      <c r="AT31" s="403">
        <f t="shared" ref="AT31" si="21">+$J31</f>
        <v>781</v>
      </c>
      <c r="AU31" s="446">
        <f>+O31</f>
        <v>0</v>
      </c>
      <c r="AV31" s="48">
        <f t="shared" si="3"/>
        <v>0</v>
      </c>
      <c r="AW31" s="51"/>
      <c r="AX31" s="51"/>
      <c r="AY31" s="51"/>
      <c r="AZ31" s="51"/>
      <c r="BA31" s="51"/>
      <c r="BB31" s="51"/>
      <c r="BC31" s="403">
        <f t="shared" ref="BC31" si="22">+$J31</f>
        <v>781</v>
      </c>
      <c r="BD31" s="449">
        <f>+P31</f>
        <v>0</v>
      </c>
      <c r="BE31" s="48">
        <f t="shared" si="4"/>
        <v>0</v>
      </c>
      <c r="BF31" s="51"/>
      <c r="BG31" s="51"/>
      <c r="BH31" s="51"/>
      <c r="BI31" s="51"/>
      <c r="BJ31" s="51"/>
      <c r="BK31" s="51"/>
      <c r="BL31" s="403">
        <f t="shared" ref="BL31" si="23">+$J31</f>
        <v>781</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701"/>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701"/>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701"/>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701"/>
      <c r="D35" s="608"/>
      <c r="E35" s="611"/>
      <c r="F35" s="611"/>
      <c r="G35" s="611"/>
      <c r="H35" s="611"/>
      <c r="I35" s="611"/>
      <c r="J35" s="485">
        <v>782</v>
      </c>
      <c r="K35" s="488" t="str">
        <f>+Metas!K907</f>
        <v>Campañas para la legalización, normalización de requisitos y exigencias de tránsito en alianza con otros actores viales</v>
      </c>
      <c r="L35" s="473"/>
      <c r="M35" s="476">
        <f>SUM(N35:Q35)/4</f>
        <v>0</v>
      </c>
      <c r="N35" s="479"/>
      <c r="O35" s="482"/>
      <c r="P35" s="520"/>
      <c r="Q35" s="523"/>
      <c r="R35" s="403">
        <f>+$J35</f>
        <v>782</v>
      </c>
      <c r="S35" s="253"/>
      <c r="T35" s="260"/>
      <c r="U35" s="260"/>
      <c r="V35" s="260"/>
      <c r="W35" s="42"/>
      <c r="X35" s="34"/>
      <c r="Y35" s="34"/>
      <c r="Z35" s="34"/>
      <c r="AA35" s="34"/>
      <c r="AB35" s="403">
        <f t="shared" ref="AB35" si="25">+$J35</f>
        <v>782</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782</v>
      </c>
      <c r="AL35" s="455">
        <f>+N35</f>
        <v>0</v>
      </c>
      <c r="AM35" s="48">
        <f t="shared" si="2"/>
        <v>0</v>
      </c>
      <c r="AN35" s="51"/>
      <c r="AO35" s="51"/>
      <c r="AP35" s="51"/>
      <c r="AQ35" s="51"/>
      <c r="AR35" s="51"/>
      <c r="AS35" s="51"/>
      <c r="AT35" s="403">
        <f t="shared" ref="AT35" si="28">+$J35</f>
        <v>782</v>
      </c>
      <c r="AU35" s="446">
        <f>+O35</f>
        <v>0</v>
      </c>
      <c r="AV35" s="48">
        <f t="shared" si="3"/>
        <v>0</v>
      </c>
      <c r="AW35" s="51"/>
      <c r="AX35" s="51"/>
      <c r="AY35" s="51"/>
      <c r="AZ35" s="51"/>
      <c r="BA35" s="51"/>
      <c r="BB35" s="51"/>
      <c r="BC35" s="403">
        <f t="shared" ref="BC35" si="29">+$J35</f>
        <v>782</v>
      </c>
      <c r="BD35" s="449">
        <f>+P35</f>
        <v>0</v>
      </c>
      <c r="BE35" s="48">
        <f t="shared" si="4"/>
        <v>0</v>
      </c>
      <c r="BF35" s="51"/>
      <c r="BG35" s="51"/>
      <c r="BH35" s="51"/>
      <c r="BI35" s="51"/>
      <c r="BJ35" s="51"/>
      <c r="BK35" s="51"/>
      <c r="BL35" s="403">
        <f t="shared" ref="BL35" si="30">+$J35</f>
        <v>782</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701"/>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701"/>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701"/>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701"/>
      <c r="D39" s="608"/>
      <c r="E39" s="611"/>
      <c r="F39" s="611"/>
      <c r="G39" s="611"/>
      <c r="H39" s="611"/>
      <c r="I39" s="611"/>
      <c r="J39" s="485">
        <v>783</v>
      </c>
      <c r="K39" s="488" t="str">
        <f>+Metas!K908</f>
        <v>Planes Locales de Seguridad Vial han sido auditados y vigilados</v>
      </c>
      <c r="L39" s="473"/>
      <c r="M39" s="476"/>
      <c r="N39" s="479"/>
      <c r="O39" s="482"/>
      <c r="P39" s="520"/>
      <c r="Q39" s="523"/>
      <c r="R39" s="403">
        <f>+$J39</f>
        <v>783</v>
      </c>
      <c r="S39" s="253"/>
      <c r="T39" s="260"/>
      <c r="U39" s="260"/>
      <c r="V39" s="260"/>
      <c r="W39" s="42"/>
      <c r="X39" s="34"/>
      <c r="Y39" s="34"/>
      <c r="Z39" s="34"/>
      <c r="AA39" s="34"/>
      <c r="AB39" s="403">
        <f t="shared" ref="AB39" si="31">+$J39</f>
        <v>783</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783</v>
      </c>
      <c r="AL39" s="455">
        <f>+N39</f>
        <v>0</v>
      </c>
      <c r="AM39" s="48">
        <f t="shared" si="2"/>
        <v>0</v>
      </c>
      <c r="AN39" s="51"/>
      <c r="AO39" s="51"/>
      <c r="AP39" s="51"/>
      <c r="AQ39" s="51"/>
      <c r="AR39" s="51"/>
      <c r="AS39" s="51"/>
      <c r="AT39" s="403">
        <f t="shared" ref="AT39" si="34">+$J39</f>
        <v>783</v>
      </c>
      <c r="AU39" s="446">
        <f>+O39</f>
        <v>0</v>
      </c>
      <c r="AV39" s="48">
        <f t="shared" si="3"/>
        <v>0</v>
      </c>
      <c r="AW39" s="51"/>
      <c r="AX39" s="51"/>
      <c r="AY39" s="51"/>
      <c r="AZ39" s="51"/>
      <c r="BA39" s="51"/>
      <c r="BB39" s="51"/>
      <c r="BC39" s="403">
        <f t="shared" ref="BC39" si="35">+$J39</f>
        <v>783</v>
      </c>
      <c r="BD39" s="449">
        <f>+P39</f>
        <v>0</v>
      </c>
      <c r="BE39" s="48">
        <f t="shared" si="4"/>
        <v>0</v>
      </c>
      <c r="BF39" s="51"/>
      <c r="BG39" s="51"/>
      <c r="BH39" s="51"/>
      <c r="BI39" s="51"/>
      <c r="BJ39" s="51"/>
      <c r="BK39" s="51"/>
      <c r="BL39" s="403">
        <f t="shared" ref="BL39" si="36">+$J39</f>
        <v>783</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701"/>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701"/>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701"/>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701"/>
      <c r="D43" s="608"/>
      <c r="E43" s="611"/>
      <c r="F43" s="611"/>
      <c r="G43" s="611"/>
      <c r="H43" s="611"/>
      <c r="I43" s="611"/>
      <c r="J43" s="485">
        <v>784</v>
      </c>
      <c r="K43" s="488" t="str">
        <f>+Metas!K909</f>
        <v>Municipios contarán con un Plan Local Seguridad Vial</v>
      </c>
      <c r="L43" s="473"/>
      <c r="M43" s="476">
        <f>SUM(N43:Q43)</f>
        <v>0</v>
      </c>
      <c r="N43" s="479"/>
      <c r="O43" s="482"/>
      <c r="P43" s="520"/>
      <c r="Q43" s="523"/>
      <c r="R43" s="403">
        <f>+$J43</f>
        <v>784</v>
      </c>
      <c r="S43" s="253"/>
      <c r="T43" s="260"/>
      <c r="U43" s="260"/>
      <c r="V43" s="260"/>
      <c r="W43" s="42"/>
      <c r="X43" s="34"/>
      <c r="Y43" s="34"/>
      <c r="Z43" s="34"/>
      <c r="AA43" s="34"/>
      <c r="AB43" s="403">
        <f t="shared" ref="AB43" si="37">+$J43</f>
        <v>784</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784</v>
      </c>
      <c r="AL43" s="455">
        <f>+N43</f>
        <v>0</v>
      </c>
      <c r="AM43" s="48">
        <f t="shared" si="2"/>
        <v>0</v>
      </c>
      <c r="AN43" s="51"/>
      <c r="AO43" s="51"/>
      <c r="AP43" s="51"/>
      <c r="AQ43" s="51"/>
      <c r="AR43" s="51"/>
      <c r="AS43" s="51"/>
      <c r="AT43" s="403">
        <f t="shared" ref="AT43" si="40">+$J43</f>
        <v>784</v>
      </c>
      <c r="AU43" s="446">
        <f>+O43</f>
        <v>0</v>
      </c>
      <c r="AV43" s="48">
        <f t="shared" si="3"/>
        <v>0</v>
      </c>
      <c r="AW43" s="51"/>
      <c r="AX43" s="51"/>
      <c r="AY43" s="51"/>
      <c r="AZ43" s="51"/>
      <c r="BA43" s="51"/>
      <c r="BB43" s="51"/>
      <c r="BC43" s="403">
        <f t="shared" ref="BC43" si="41">+$J43</f>
        <v>784</v>
      </c>
      <c r="BD43" s="449">
        <f>+P43</f>
        <v>0</v>
      </c>
      <c r="BE43" s="48">
        <f t="shared" si="4"/>
        <v>0</v>
      </c>
      <c r="BF43" s="51"/>
      <c r="BG43" s="51"/>
      <c r="BH43" s="51"/>
      <c r="BI43" s="51"/>
      <c r="BJ43" s="51"/>
      <c r="BK43" s="51"/>
      <c r="BL43" s="403">
        <f t="shared" ref="BL43" si="42">+$J43</f>
        <v>784</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701"/>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701"/>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701"/>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701"/>
      <c r="D47" s="608"/>
      <c r="E47" s="611"/>
      <c r="F47" s="611"/>
      <c r="G47" s="611"/>
      <c r="H47" s="611"/>
      <c r="I47" s="611"/>
      <c r="J47" s="485">
        <v>785</v>
      </c>
      <c r="K47" s="488" t="str">
        <f>+Metas!K910</f>
        <v>Pliegos contendrán como requisito para concursar contar con el Plan Estratégico de Seguridad Vial</v>
      </c>
      <c r="L47" s="473"/>
      <c r="M47" s="476">
        <f>SUM(N47:Q47)</f>
        <v>0</v>
      </c>
      <c r="N47" s="479"/>
      <c r="O47" s="482"/>
      <c r="P47" s="520"/>
      <c r="Q47" s="523"/>
      <c r="R47" s="403">
        <f>+$J47</f>
        <v>785</v>
      </c>
      <c r="S47" s="253"/>
      <c r="T47" s="260"/>
      <c r="U47" s="260"/>
      <c r="V47" s="260"/>
      <c r="W47" s="42"/>
      <c r="X47" s="34"/>
      <c r="Y47" s="34"/>
      <c r="Z47" s="34"/>
      <c r="AA47" s="34"/>
      <c r="AB47" s="403">
        <f t="shared" ref="AB47" si="43">+$J47</f>
        <v>785</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785</v>
      </c>
      <c r="AL47" s="455">
        <f>+N47</f>
        <v>0</v>
      </c>
      <c r="AM47" s="48">
        <f t="shared" si="2"/>
        <v>0</v>
      </c>
      <c r="AN47" s="51"/>
      <c r="AO47" s="51"/>
      <c r="AP47" s="51"/>
      <c r="AQ47" s="51"/>
      <c r="AR47" s="51"/>
      <c r="AS47" s="51"/>
      <c r="AT47" s="403">
        <f t="shared" ref="AT47" si="46">+$J47</f>
        <v>785</v>
      </c>
      <c r="AU47" s="446">
        <f>+O47</f>
        <v>0</v>
      </c>
      <c r="AV47" s="48">
        <f t="shared" si="3"/>
        <v>0</v>
      </c>
      <c r="AW47" s="51"/>
      <c r="AX47" s="51"/>
      <c r="AY47" s="51"/>
      <c r="AZ47" s="51"/>
      <c r="BA47" s="51"/>
      <c r="BB47" s="51"/>
      <c r="BC47" s="403">
        <f t="shared" ref="BC47" si="47">+$J47</f>
        <v>785</v>
      </c>
      <c r="BD47" s="449">
        <f>+P47</f>
        <v>0</v>
      </c>
      <c r="BE47" s="48">
        <f t="shared" si="4"/>
        <v>0</v>
      </c>
      <c r="BF47" s="51"/>
      <c r="BG47" s="51"/>
      <c r="BH47" s="51"/>
      <c r="BI47" s="51"/>
      <c r="BJ47" s="51"/>
      <c r="BK47" s="51"/>
      <c r="BL47" s="403">
        <f t="shared" ref="BL47" si="48">+$J47</f>
        <v>785</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701"/>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701"/>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701"/>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701"/>
      <c r="D51" s="608"/>
      <c r="E51" s="611"/>
      <c r="F51" s="611"/>
      <c r="G51" s="611"/>
      <c r="H51" s="611"/>
      <c r="I51" s="611"/>
      <c r="J51" s="485">
        <v>786</v>
      </c>
      <c r="K51" s="488" t="str">
        <f>+Metas!K911</f>
        <v xml:space="preserve">Empresas cuentan con un Plan Estratégico de Seguridad Vial </v>
      </c>
      <c r="L51" s="473"/>
      <c r="M51" s="476">
        <f>SUM(N51:Q51)</f>
        <v>0</v>
      </c>
      <c r="N51" s="479"/>
      <c r="O51" s="482"/>
      <c r="P51" s="520"/>
      <c r="Q51" s="523"/>
      <c r="R51" s="403">
        <f>+$J51</f>
        <v>786</v>
      </c>
      <c r="S51" s="253"/>
      <c r="T51" s="260"/>
      <c r="U51" s="260"/>
      <c r="V51" s="260"/>
      <c r="W51" s="42"/>
      <c r="X51" s="34"/>
      <c r="Y51" s="34"/>
      <c r="Z51" s="34"/>
      <c r="AA51" s="34"/>
      <c r="AB51" s="403">
        <f t="shared" ref="AB51" si="49">+$J51</f>
        <v>786</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786</v>
      </c>
      <c r="AL51" s="455">
        <f>+N51</f>
        <v>0</v>
      </c>
      <c r="AM51" s="48">
        <f t="shared" si="2"/>
        <v>0</v>
      </c>
      <c r="AN51" s="51"/>
      <c r="AO51" s="51"/>
      <c r="AP51" s="51"/>
      <c r="AQ51" s="51"/>
      <c r="AR51" s="51"/>
      <c r="AS51" s="51"/>
      <c r="AT51" s="403">
        <f t="shared" ref="AT51" si="52">+$J51</f>
        <v>786</v>
      </c>
      <c r="AU51" s="446">
        <f>+O51</f>
        <v>0</v>
      </c>
      <c r="AV51" s="48">
        <f t="shared" si="3"/>
        <v>0</v>
      </c>
      <c r="AW51" s="51"/>
      <c r="AX51" s="51"/>
      <c r="AY51" s="51"/>
      <c r="AZ51" s="51"/>
      <c r="BA51" s="51"/>
      <c r="BB51" s="51"/>
      <c r="BC51" s="403">
        <f t="shared" ref="BC51" si="53">+$J51</f>
        <v>786</v>
      </c>
      <c r="BD51" s="449">
        <f>+P51</f>
        <v>0</v>
      </c>
      <c r="BE51" s="48">
        <f t="shared" si="4"/>
        <v>0</v>
      </c>
      <c r="BF51" s="51"/>
      <c r="BG51" s="51"/>
      <c r="BH51" s="51"/>
      <c r="BI51" s="51"/>
      <c r="BJ51" s="51"/>
      <c r="BK51" s="51"/>
      <c r="BL51" s="403">
        <f t="shared" ref="BL51" si="54">+$J51</f>
        <v>786</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701"/>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701"/>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701"/>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701"/>
      <c r="D55" s="608"/>
      <c r="E55" s="611"/>
      <c r="F55" s="611"/>
      <c r="G55" s="611"/>
      <c r="H55" s="611"/>
      <c r="I55" s="611"/>
      <c r="J55" s="485">
        <v>787</v>
      </c>
      <c r="K55" s="488" t="str">
        <f>+Metas!K912</f>
        <v>Instituciones Educativas cuentan con Plan de Movilidad Escolar</v>
      </c>
      <c r="L55" s="473"/>
      <c r="M55" s="476">
        <f>SUM(N55:Q55)</f>
        <v>0</v>
      </c>
      <c r="N55" s="479"/>
      <c r="O55" s="482"/>
      <c r="P55" s="520"/>
      <c r="Q55" s="523"/>
      <c r="R55" s="403">
        <f>+$J55</f>
        <v>787</v>
      </c>
      <c r="S55" s="253"/>
      <c r="T55" s="260"/>
      <c r="U55" s="260"/>
      <c r="V55" s="260"/>
      <c r="W55" s="42"/>
      <c r="X55" s="34"/>
      <c r="Y55" s="34"/>
      <c r="Z55" s="34"/>
      <c r="AA55" s="34"/>
      <c r="AB55" s="403">
        <f t="shared" ref="AB55" si="55">+$J55</f>
        <v>787</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787</v>
      </c>
      <c r="AL55" s="455">
        <f>+N55</f>
        <v>0</v>
      </c>
      <c r="AM55" s="48">
        <f t="shared" si="2"/>
        <v>0</v>
      </c>
      <c r="AN55" s="51"/>
      <c r="AO55" s="51"/>
      <c r="AP55" s="51"/>
      <c r="AQ55" s="51"/>
      <c r="AR55" s="51"/>
      <c r="AS55" s="51"/>
      <c r="AT55" s="403">
        <f t="shared" ref="AT55" si="58">+$J55</f>
        <v>787</v>
      </c>
      <c r="AU55" s="446">
        <f>+O55</f>
        <v>0</v>
      </c>
      <c r="AV55" s="48">
        <f t="shared" si="3"/>
        <v>0</v>
      </c>
      <c r="AW55" s="51"/>
      <c r="AX55" s="51"/>
      <c r="AY55" s="51"/>
      <c r="AZ55" s="51"/>
      <c r="BA55" s="51"/>
      <c r="BB55" s="51"/>
      <c r="BC55" s="403">
        <f t="shared" ref="BC55" si="59">+$J55</f>
        <v>787</v>
      </c>
      <c r="BD55" s="449">
        <f>+P55</f>
        <v>0</v>
      </c>
      <c r="BE55" s="48">
        <f t="shared" si="4"/>
        <v>0</v>
      </c>
      <c r="BF55" s="51"/>
      <c r="BG55" s="51"/>
      <c r="BH55" s="51"/>
      <c r="BI55" s="51"/>
      <c r="BJ55" s="51"/>
      <c r="BK55" s="51"/>
      <c r="BL55" s="403">
        <f t="shared" ref="BL55" si="60">+$J55</f>
        <v>787</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701"/>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701"/>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701"/>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701"/>
      <c r="D59" s="608"/>
      <c r="E59" s="611"/>
      <c r="F59" s="611"/>
      <c r="G59" s="611"/>
      <c r="H59" s="611"/>
      <c r="I59" s="611"/>
      <c r="J59" s="485">
        <v>788</v>
      </c>
      <c r="K59" s="488" t="str">
        <f>+Metas!K913</f>
        <v>Establecimientos de comercio que se dedican al expendio de licores, bares, discotecas y afines cuentan con un Plan Estratégico de Responsabilidad en el Consumo de Alcohol</v>
      </c>
      <c r="L59" s="473"/>
      <c r="M59" s="476">
        <f t="shared" ref="M59:M79" si="61">SUM(N59:Q59)</f>
        <v>0</v>
      </c>
      <c r="N59" s="479"/>
      <c r="O59" s="482"/>
      <c r="P59" s="520"/>
      <c r="Q59" s="523"/>
      <c r="R59" s="403">
        <f>+$J59</f>
        <v>788</v>
      </c>
      <c r="S59" s="253"/>
      <c r="T59" s="260"/>
      <c r="U59" s="260"/>
      <c r="V59" s="260"/>
      <c r="W59" s="42"/>
      <c r="X59" s="34"/>
      <c r="Y59" s="34"/>
      <c r="Z59" s="34"/>
      <c r="AA59" s="34"/>
      <c r="AB59" s="403">
        <f t="shared" ref="AB59" si="62">+$J59</f>
        <v>788</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788</v>
      </c>
      <c r="AL59" s="455">
        <f t="shared" ref="AL59:AL79" si="65">+N59</f>
        <v>0</v>
      </c>
      <c r="AM59" s="48">
        <f t="shared" si="2"/>
        <v>0</v>
      </c>
      <c r="AN59" s="51"/>
      <c r="AO59" s="51"/>
      <c r="AP59" s="51"/>
      <c r="AQ59" s="51"/>
      <c r="AR59" s="51"/>
      <c r="AS59" s="51"/>
      <c r="AT59" s="403">
        <f t="shared" ref="AT59" si="66">+$J59</f>
        <v>788</v>
      </c>
      <c r="AU59" s="446">
        <f t="shared" ref="AU59:AU79" si="67">+O59</f>
        <v>0</v>
      </c>
      <c r="AV59" s="48">
        <f t="shared" si="3"/>
        <v>0</v>
      </c>
      <c r="AW59" s="51"/>
      <c r="AX59" s="51"/>
      <c r="AY59" s="51"/>
      <c r="AZ59" s="51"/>
      <c r="BA59" s="51"/>
      <c r="BB59" s="51"/>
      <c r="BC59" s="403">
        <f t="shared" ref="BC59" si="68">+$J59</f>
        <v>788</v>
      </c>
      <c r="BD59" s="449">
        <f t="shared" ref="BD59:BD79" si="69">+P59</f>
        <v>0</v>
      </c>
      <c r="BE59" s="48">
        <f t="shared" si="4"/>
        <v>0</v>
      </c>
      <c r="BF59" s="51"/>
      <c r="BG59" s="51"/>
      <c r="BH59" s="51"/>
      <c r="BI59" s="51"/>
      <c r="BJ59" s="51"/>
      <c r="BK59" s="51"/>
      <c r="BL59" s="403">
        <f t="shared" ref="BL59" si="70">+$J59</f>
        <v>788</v>
      </c>
      <c r="BM59" s="452">
        <f t="shared" ref="BM59:BM7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701"/>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701"/>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701"/>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701"/>
      <c r="D63" s="608"/>
      <c r="E63" s="611"/>
      <c r="F63" s="611"/>
      <c r="G63" s="611"/>
      <c r="H63" s="611"/>
      <c r="I63" s="611"/>
      <c r="J63" s="485">
        <v>789</v>
      </c>
      <c r="K63" s="488" t="str">
        <f>+Metas!K914</f>
        <v>Decreto modificando el Comité Departamental de Seguridad Vial</v>
      </c>
      <c r="L63" s="473"/>
      <c r="M63" s="476">
        <f t="shared" si="61"/>
        <v>0</v>
      </c>
      <c r="N63" s="479"/>
      <c r="O63" s="482"/>
      <c r="P63" s="520"/>
      <c r="Q63" s="523"/>
      <c r="R63" s="403">
        <f>+$J63</f>
        <v>789</v>
      </c>
      <c r="S63" s="253"/>
      <c r="T63" s="260"/>
      <c r="U63" s="260"/>
      <c r="V63" s="260"/>
      <c r="W63" s="42"/>
      <c r="X63" s="34"/>
      <c r="Y63" s="34"/>
      <c r="Z63" s="34"/>
      <c r="AA63" s="34"/>
      <c r="AB63" s="403">
        <f t="shared" ref="AB63" si="72">+$J63</f>
        <v>789</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789</v>
      </c>
      <c r="AL63" s="455">
        <f t="shared" si="65"/>
        <v>0</v>
      </c>
      <c r="AM63" s="48">
        <f t="shared" si="2"/>
        <v>0</v>
      </c>
      <c r="AN63" s="51"/>
      <c r="AO63" s="51"/>
      <c r="AP63" s="51"/>
      <c r="AQ63" s="51"/>
      <c r="AR63" s="51"/>
      <c r="AS63" s="51"/>
      <c r="AT63" s="403">
        <f t="shared" ref="AT63" si="75">+$J63</f>
        <v>789</v>
      </c>
      <c r="AU63" s="446">
        <f t="shared" si="67"/>
        <v>0</v>
      </c>
      <c r="AV63" s="48">
        <f t="shared" si="3"/>
        <v>0</v>
      </c>
      <c r="AW63" s="51"/>
      <c r="AX63" s="51"/>
      <c r="AY63" s="51"/>
      <c r="AZ63" s="51"/>
      <c r="BA63" s="51"/>
      <c r="BB63" s="51"/>
      <c r="BC63" s="403">
        <f t="shared" ref="BC63" si="76">+$J63</f>
        <v>789</v>
      </c>
      <c r="BD63" s="449">
        <f t="shared" si="69"/>
        <v>0</v>
      </c>
      <c r="BE63" s="48">
        <f t="shared" si="4"/>
        <v>0</v>
      </c>
      <c r="BF63" s="51"/>
      <c r="BG63" s="51"/>
      <c r="BH63" s="51"/>
      <c r="BI63" s="51"/>
      <c r="BJ63" s="51"/>
      <c r="BK63" s="51"/>
      <c r="BL63" s="403">
        <f t="shared" ref="BL63" si="77">+$J63</f>
        <v>789</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701"/>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701"/>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8"/>
      <c r="C66" s="701"/>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8"/>
      <c r="C67" s="701"/>
      <c r="D67" s="608"/>
      <c r="E67" s="611"/>
      <c r="F67" s="611"/>
      <c r="G67" s="611"/>
      <c r="H67" s="611"/>
      <c r="I67" s="611"/>
      <c r="J67" s="485">
        <v>790</v>
      </c>
      <c r="K67" s="488" t="str">
        <f>+Metas!K915</f>
        <v>Plan Estratégico de Tecnologías de la Información y las Comunicaciones formulado</v>
      </c>
      <c r="L67" s="473"/>
      <c r="M67" s="476">
        <f t="shared" si="61"/>
        <v>0</v>
      </c>
      <c r="N67" s="479"/>
      <c r="O67" s="482"/>
      <c r="P67" s="520"/>
      <c r="Q67" s="523"/>
      <c r="R67" s="403">
        <f>+$J67</f>
        <v>790</v>
      </c>
      <c r="S67" s="253"/>
      <c r="T67" s="260"/>
      <c r="U67" s="260"/>
      <c r="V67" s="260"/>
      <c r="W67" s="42"/>
      <c r="X67" s="34"/>
      <c r="Y67" s="34"/>
      <c r="Z67" s="34"/>
      <c r="AA67" s="34"/>
      <c r="AB67" s="403">
        <f t="shared" ref="AB67" si="78">+$J67</f>
        <v>790</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790</v>
      </c>
      <c r="AL67" s="455">
        <f t="shared" si="65"/>
        <v>0</v>
      </c>
      <c r="AM67" s="48">
        <f t="shared" si="2"/>
        <v>0</v>
      </c>
      <c r="AN67" s="51"/>
      <c r="AO67" s="51"/>
      <c r="AP67" s="51"/>
      <c r="AQ67" s="51"/>
      <c r="AR67" s="51"/>
      <c r="AS67" s="51"/>
      <c r="AT67" s="403">
        <f t="shared" ref="AT67" si="81">+$J67</f>
        <v>790</v>
      </c>
      <c r="AU67" s="446">
        <f t="shared" si="67"/>
        <v>0</v>
      </c>
      <c r="AV67" s="48">
        <f t="shared" si="3"/>
        <v>0</v>
      </c>
      <c r="AW67" s="51"/>
      <c r="AX67" s="51"/>
      <c r="AY67" s="51"/>
      <c r="AZ67" s="51"/>
      <c r="BA67" s="51"/>
      <c r="BB67" s="51"/>
      <c r="BC67" s="403">
        <f t="shared" ref="BC67" si="82">+$J67</f>
        <v>790</v>
      </c>
      <c r="BD67" s="449">
        <f t="shared" si="69"/>
        <v>0</v>
      </c>
      <c r="BE67" s="48">
        <f t="shared" si="4"/>
        <v>0</v>
      </c>
      <c r="BF67" s="51"/>
      <c r="BG67" s="51"/>
      <c r="BH67" s="51"/>
      <c r="BI67" s="51"/>
      <c r="BJ67" s="51"/>
      <c r="BK67" s="51"/>
      <c r="BL67" s="403">
        <f t="shared" ref="BL67" si="83">+$J67</f>
        <v>790</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8"/>
      <c r="C68" s="701"/>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4"/>
        <v>0</v>
      </c>
      <c r="AE68" s="55">
        <f t="shared" si="24"/>
        <v>0</v>
      </c>
      <c r="AF68" s="55">
        <f t="shared" si="24"/>
        <v>0</v>
      </c>
      <c r="AG68" s="55">
        <f t="shared" ref="AG68:AJ131"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8"/>
      <c r="C69" s="701"/>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I132"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8"/>
      <c r="C70" s="701"/>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8"/>
      <c r="C71" s="701"/>
      <c r="D71" s="608"/>
      <c r="E71" s="611"/>
      <c r="F71" s="611"/>
      <c r="G71" s="611"/>
      <c r="H71" s="611"/>
      <c r="I71" s="611"/>
      <c r="J71" s="485">
        <v>791</v>
      </c>
      <c r="K71" s="488" t="str">
        <f>+Metas!K916</f>
        <v>Red de empresas promotoras de la seguridad vial constituida y en funcionamiento</v>
      </c>
      <c r="L71" s="473"/>
      <c r="M71" s="476">
        <f t="shared" si="61"/>
        <v>0</v>
      </c>
      <c r="N71" s="479"/>
      <c r="O71" s="482"/>
      <c r="P71" s="520"/>
      <c r="Q71" s="523"/>
      <c r="R71" s="403">
        <f>+$J71</f>
        <v>791</v>
      </c>
      <c r="S71" s="253"/>
      <c r="T71" s="260"/>
      <c r="U71" s="260"/>
      <c r="V71" s="260"/>
      <c r="W71" s="42"/>
      <c r="X71" s="34"/>
      <c r="Y71" s="34"/>
      <c r="Z71" s="34"/>
      <c r="AA71" s="34"/>
      <c r="AB71" s="403">
        <f t="shared" ref="AB71" si="86">+$J71</f>
        <v>791</v>
      </c>
      <c r="AC71" s="526">
        <f t="shared" ref="AC71" si="87">+L71</f>
        <v>0</v>
      </c>
      <c r="AD71" s="54">
        <f t="shared" si="85"/>
        <v>0</v>
      </c>
      <c r="AE71" s="54">
        <f t="shared" si="85"/>
        <v>0</v>
      </c>
      <c r="AF71" s="54">
        <f t="shared" si="85"/>
        <v>0</v>
      </c>
      <c r="AG71" s="54">
        <f t="shared" si="84"/>
        <v>0</v>
      </c>
      <c r="AH71" s="54">
        <f t="shared" si="84"/>
        <v>0</v>
      </c>
      <c r="AI71" s="54">
        <f t="shared" si="84"/>
        <v>0</v>
      </c>
      <c r="AJ71" s="54">
        <f t="shared" si="84"/>
        <v>0</v>
      </c>
      <c r="AK71" s="403">
        <f t="shared" ref="AK71" si="88">+$J71</f>
        <v>791</v>
      </c>
      <c r="AL71" s="455">
        <f t="shared" si="65"/>
        <v>0</v>
      </c>
      <c r="AM71" s="48">
        <f t="shared" si="2"/>
        <v>0</v>
      </c>
      <c r="AN71" s="51"/>
      <c r="AO71" s="51"/>
      <c r="AP71" s="51"/>
      <c r="AQ71" s="51"/>
      <c r="AR71" s="51"/>
      <c r="AS71" s="51"/>
      <c r="AT71" s="403">
        <f t="shared" ref="AT71" si="89">+$J71</f>
        <v>791</v>
      </c>
      <c r="AU71" s="446">
        <f t="shared" si="67"/>
        <v>0</v>
      </c>
      <c r="AV71" s="48">
        <f t="shared" si="3"/>
        <v>0</v>
      </c>
      <c r="AW71" s="51"/>
      <c r="AX71" s="51"/>
      <c r="AY71" s="51"/>
      <c r="AZ71" s="51"/>
      <c r="BA71" s="51"/>
      <c r="BB71" s="51"/>
      <c r="BC71" s="403">
        <f t="shared" ref="BC71" si="90">+$J71</f>
        <v>791</v>
      </c>
      <c r="BD71" s="449">
        <f t="shared" si="69"/>
        <v>0</v>
      </c>
      <c r="BE71" s="48">
        <f t="shared" si="4"/>
        <v>0</v>
      </c>
      <c r="BF71" s="51"/>
      <c r="BG71" s="51"/>
      <c r="BH71" s="51"/>
      <c r="BI71" s="51"/>
      <c r="BJ71" s="51"/>
      <c r="BK71" s="51"/>
      <c r="BL71" s="403">
        <f t="shared" ref="BL71" si="91">+$J71</f>
        <v>791</v>
      </c>
      <c r="BM71" s="452">
        <f t="shared" si="7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8"/>
      <c r="C72" s="701"/>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85"/>
        <v>0</v>
      </c>
      <c r="AE72" s="55">
        <f t="shared" si="85"/>
        <v>0</v>
      </c>
      <c r="AF72" s="55">
        <f t="shared" si="85"/>
        <v>0</v>
      </c>
      <c r="AG72" s="55">
        <f t="shared" si="84"/>
        <v>0</v>
      </c>
      <c r="AH72" s="55">
        <f t="shared" si="84"/>
        <v>0</v>
      </c>
      <c r="AI72" s="55">
        <f t="shared" si="84"/>
        <v>0</v>
      </c>
      <c r="AJ72" s="55">
        <f t="shared" si="8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8"/>
      <c r="C73" s="701"/>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85"/>
        <v>0</v>
      </c>
      <c r="AE73" s="55">
        <f t="shared" si="85"/>
        <v>0</v>
      </c>
      <c r="AF73" s="55">
        <f t="shared" si="85"/>
        <v>0</v>
      </c>
      <c r="AG73" s="55">
        <f t="shared" si="84"/>
        <v>0</v>
      </c>
      <c r="AH73" s="55">
        <f t="shared" si="84"/>
        <v>0</v>
      </c>
      <c r="AI73" s="55">
        <f t="shared" si="84"/>
        <v>0</v>
      </c>
      <c r="AJ73" s="55">
        <f t="shared" si="8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8"/>
      <c r="C74" s="701"/>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85"/>
        <v>0</v>
      </c>
      <c r="AE74" s="56">
        <f t="shared" si="85"/>
        <v>0</v>
      </c>
      <c r="AF74" s="56">
        <f t="shared" si="85"/>
        <v>0</v>
      </c>
      <c r="AG74" s="56">
        <f t="shared" si="84"/>
        <v>0</v>
      </c>
      <c r="AH74" s="56">
        <f t="shared" si="84"/>
        <v>0</v>
      </c>
      <c r="AI74" s="56">
        <f t="shared" si="84"/>
        <v>0</v>
      </c>
      <c r="AJ74" s="56">
        <f t="shared" si="8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8"/>
      <c r="C75" s="701"/>
      <c r="D75" s="608"/>
      <c r="E75" s="611"/>
      <c r="F75" s="611"/>
      <c r="G75" s="611"/>
      <c r="H75" s="611"/>
      <c r="I75" s="611"/>
      <c r="J75" s="485">
        <v>792</v>
      </c>
      <c r="K75" s="488" t="str">
        <f>+Metas!K917</f>
        <v>Observatorio Departamental de Seguridad Vial y Movilidad creado y en funcionamiento</v>
      </c>
      <c r="L75" s="473"/>
      <c r="M75" s="476">
        <f t="shared" si="61"/>
        <v>0</v>
      </c>
      <c r="N75" s="479"/>
      <c r="O75" s="482"/>
      <c r="P75" s="520"/>
      <c r="Q75" s="523"/>
      <c r="R75" s="403">
        <f>+$J75</f>
        <v>792</v>
      </c>
      <c r="S75" s="253"/>
      <c r="T75" s="260"/>
      <c r="U75" s="260"/>
      <c r="V75" s="260"/>
      <c r="W75" s="42"/>
      <c r="X75" s="34"/>
      <c r="Y75" s="34"/>
      <c r="Z75" s="34"/>
      <c r="AA75" s="34"/>
      <c r="AB75" s="403">
        <f t="shared" ref="AB75" si="92">+$J75</f>
        <v>792</v>
      </c>
      <c r="AC75" s="526">
        <f t="shared" ref="AC75" si="93">+L75</f>
        <v>0</v>
      </c>
      <c r="AD75" s="54">
        <f t="shared" si="85"/>
        <v>0</v>
      </c>
      <c r="AE75" s="54">
        <f t="shared" si="85"/>
        <v>0</v>
      </c>
      <c r="AF75" s="54">
        <f t="shared" si="85"/>
        <v>0</v>
      </c>
      <c r="AG75" s="54">
        <f t="shared" si="84"/>
        <v>0</v>
      </c>
      <c r="AH75" s="54">
        <f t="shared" si="84"/>
        <v>0</v>
      </c>
      <c r="AI75" s="54">
        <f t="shared" si="84"/>
        <v>0</v>
      </c>
      <c r="AJ75" s="54">
        <f t="shared" si="84"/>
        <v>0</v>
      </c>
      <c r="AK75" s="403">
        <f t="shared" ref="AK75" si="94">+$J75</f>
        <v>792</v>
      </c>
      <c r="AL75" s="455">
        <f t="shared" si="65"/>
        <v>0</v>
      </c>
      <c r="AM75" s="48">
        <f t="shared" si="2"/>
        <v>0</v>
      </c>
      <c r="AN75" s="51"/>
      <c r="AO75" s="51"/>
      <c r="AP75" s="51"/>
      <c r="AQ75" s="51"/>
      <c r="AR75" s="51"/>
      <c r="AS75" s="51"/>
      <c r="AT75" s="403">
        <f t="shared" ref="AT75" si="95">+$J75</f>
        <v>792</v>
      </c>
      <c r="AU75" s="446">
        <f t="shared" si="67"/>
        <v>0</v>
      </c>
      <c r="AV75" s="48">
        <f t="shared" si="3"/>
        <v>0</v>
      </c>
      <c r="AW75" s="51"/>
      <c r="AX75" s="51"/>
      <c r="AY75" s="51"/>
      <c r="AZ75" s="51"/>
      <c r="BA75" s="51"/>
      <c r="BB75" s="51"/>
      <c r="BC75" s="403">
        <f t="shared" ref="BC75" si="96">+$J75</f>
        <v>792</v>
      </c>
      <c r="BD75" s="449">
        <f t="shared" si="69"/>
        <v>0</v>
      </c>
      <c r="BE75" s="48">
        <f t="shared" si="4"/>
        <v>0</v>
      </c>
      <c r="BF75" s="51"/>
      <c r="BG75" s="51"/>
      <c r="BH75" s="51"/>
      <c r="BI75" s="51"/>
      <c r="BJ75" s="51"/>
      <c r="BK75" s="51"/>
      <c r="BL75" s="403">
        <f t="shared" ref="BL75" si="97">+$J75</f>
        <v>792</v>
      </c>
      <c r="BM75" s="452">
        <f t="shared" si="7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8"/>
      <c r="C76" s="701"/>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85"/>
        <v>0</v>
      </c>
      <c r="AE76" s="55">
        <f t="shared" si="85"/>
        <v>0</v>
      </c>
      <c r="AF76" s="55">
        <f t="shared" si="85"/>
        <v>0</v>
      </c>
      <c r="AG76" s="55">
        <f t="shared" si="84"/>
        <v>0</v>
      </c>
      <c r="AH76" s="55">
        <f t="shared" si="84"/>
        <v>0</v>
      </c>
      <c r="AI76" s="55">
        <f t="shared" si="84"/>
        <v>0</v>
      </c>
      <c r="AJ76" s="55">
        <f t="shared" si="84"/>
        <v>0</v>
      </c>
      <c r="AK76" s="404"/>
      <c r="AL76" s="456"/>
      <c r="AM76" s="49">
        <f t="shared" ref="AM76:AM139" si="98">SUM(AN76:AS76)</f>
        <v>0</v>
      </c>
      <c r="AN76" s="52"/>
      <c r="AO76" s="52"/>
      <c r="AP76" s="52"/>
      <c r="AQ76" s="52"/>
      <c r="AR76" s="52"/>
      <c r="AS76" s="52"/>
      <c r="AT76" s="404"/>
      <c r="AU76" s="447"/>
      <c r="AV76" s="49">
        <f t="shared" ref="AV76:AV139" si="99">SUM(AW76:BB76)</f>
        <v>0</v>
      </c>
      <c r="AW76" s="52"/>
      <c r="AX76" s="52"/>
      <c r="AY76" s="52"/>
      <c r="AZ76" s="52"/>
      <c r="BA76" s="52"/>
      <c r="BB76" s="52"/>
      <c r="BC76" s="404"/>
      <c r="BD76" s="450"/>
      <c r="BE76" s="49">
        <f t="shared" ref="BE76:BE139" si="100">SUM(BF76:BK76)</f>
        <v>0</v>
      </c>
      <c r="BF76" s="52"/>
      <c r="BG76" s="52"/>
      <c r="BH76" s="52"/>
      <c r="BI76" s="52"/>
      <c r="BJ76" s="52"/>
      <c r="BK76" s="52"/>
      <c r="BL76" s="404"/>
      <c r="BM76" s="453"/>
      <c r="BN76" s="49">
        <f t="shared" ref="BN76:BN139" si="101">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8"/>
      <c r="C77" s="701"/>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85"/>
        <v>0</v>
      </c>
      <c r="AE77" s="55">
        <f t="shared" si="85"/>
        <v>0</v>
      </c>
      <c r="AF77" s="55">
        <f t="shared" si="85"/>
        <v>0</v>
      </c>
      <c r="AG77" s="55">
        <f t="shared" si="84"/>
        <v>0</v>
      </c>
      <c r="AH77" s="55">
        <f t="shared" si="84"/>
        <v>0</v>
      </c>
      <c r="AI77" s="55">
        <f t="shared" si="84"/>
        <v>0</v>
      </c>
      <c r="AJ77" s="55">
        <f t="shared" si="84"/>
        <v>0</v>
      </c>
      <c r="AK77" s="404"/>
      <c r="AL77" s="456"/>
      <c r="AM77" s="49">
        <f t="shared" si="98"/>
        <v>0</v>
      </c>
      <c r="AN77" s="52"/>
      <c r="AO77" s="52"/>
      <c r="AP77" s="52"/>
      <c r="AQ77" s="52"/>
      <c r="AR77" s="52"/>
      <c r="AS77" s="52"/>
      <c r="AT77" s="404"/>
      <c r="AU77" s="447"/>
      <c r="AV77" s="49">
        <f t="shared" si="99"/>
        <v>0</v>
      </c>
      <c r="AW77" s="52"/>
      <c r="AX77" s="52"/>
      <c r="AY77" s="52"/>
      <c r="AZ77" s="52"/>
      <c r="BA77" s="52"/>
      <c r="BB77" s="52"/>
      <c r="BC77" s="404"/>
      <c r="BD77" s="450"/>
      <c r="BE77" s="49">
        <f t="shared" si="100"/>
        <v>0</v>
      </c>
      <c r="BF77" s="52"/>
      <c r="BG77" s="52"/>
      <c r="BH77" s="52"/>
      <c r="BI77" s="52"/>
      <c r="BJ77" s="52"/>
      <c r="BK77" s="52"/>
      <c r="BL77" s="404"/>
      <c r="BM77" s="453"/>
      <c r="BN77" s="49">
        <f t="shared" si="101"/>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8"/>
      <c r="C78" s="701"/>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85"/>
        <v>0</v>
      </c>
      <c r="AE78" s="56">
        <f t="shared" si="85"/>
        <v>0</v>
      </c>
      <c r="AF78" s="56">
        <f t="shared" si="85"/>
        <v>0</v>
      </c>
      <c r="AG78" s="56">
        <f t="shared" si="84"/>
        <v>0</v>
      </c>
      <c r="AH78" s="56">
        <f t="shared" si="84"/>
        <v>0</v>
      </c>
      <c r="AI78" s="56">
        <f t="shared" si="84"/>
        <v>0</v>
      </c>
      <c r="AJ78" s="56">
        <f t="shared" si="84"/>
        <v>0</v>
      </c>
      <c r="AK78" s="405"/>
      <c r="AL78" s="457"/>
      <c r="AM78" s="50">
        <f t="shared" si="98"/>
        <v>0</v>
      </c>
      <c r="AN78" s="53"/>
      <c r="AO78" s="53"/>
      <c r="AP78" s="53"/>
      <c r="AQ78" s="53"/>
      <c r="AR78" s="53"/>
      <c r="AS78" s="53"/>
      <c r="AT78" s="405"/>
      <c r="AU78" s="448"/>
      <c r="AV78" s="50">
        <f t="shared" si="99"/>
        <v>0</v>
      </c>
      <c r="AW78" s="53"/>
      <c r="AX78" s="53"/>
      <c r="AY78" s="53"/>
      <c r="AZ78" s="53"/>
      <c r="BA78" s="53"/>
      <c r="BB78" s="53"/>
      <c r="BC78" s="405"/>
      <c r="BD78" s="451"/>
      <c r="BE78" s="50">
        <f t="shared" si="100"/>
        <v>0</v>
      </c>
      <c r="BF78" s="53"/>
      <c r="BG78" s="53"/>
      <c r="BH78" s="53"/>
      <c r="BI78" s="53"/>
      <c r="BJ78" s="53"/>
      <c r="BK78" s="53"/>
      <c r="BL78" s="405"/>
      <c r="BM78" s="454"/>
      <c r="BN78" s="50">
        <f t="shared" si="101"/>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8"/>
      <c r="C79" s="701"/>
      <c r="D79" s="608"/>
      <c r="E79" s="611"/>
      <c r="F79" s="611"/>
      <c r="G79" s="611"/>
      <c r="H79" s="611"/>
      <c r="I79" s="611"/>
      <c r="J79" s="485">
        <v>793</v>
      </c>
      <c r="K79" s="488" t="str">
        <f>+Metas!K918</f>
        <v>Mesa Departamental de Políticas Públicas de Motociclistas creado y en funcionamiento</v>
      </c>
      <c r="L79" s="473"/>
      <c r="M79" s="476">
        <f t="shared" si="61"/>
        <v>0</v>
      </c>
      <c r="N79" s="479"/>
      <c r="O79" s="482"/>
      <c r="P79" s="520"/>
      <c r="Q79" s="523"/>
      <c r="R79" s="403">
        <f>+$J79</f>
        <v>793</v>
      </c>
      <c r="S79" s="253"/>
      <c r="T79" s="260"/>
      <c r="U79" s="260"/>
      <c r="V79" s="260"/>
      <c r="W79" s="42"/>
      <c r="X79" s="34"/>
      <c r="Y79" s="34"/>
      <c r="Z79" s="34"/>
      <c r="AA79" s="34"/>
      <c r="AB79" s="403">
        <f t="shared" ref="AB79" si="102">+$J79</f>
        <v>793</v>
      </c>
      <c r="AC79" s="526">
        <f t="shared" ref="AC79" si="103">+L79</f>
        <v>0</v>
      </c>
      <c r="AD79" s="54">
        <f t="shared" si="85"/>
        <v>0</v>
      </c>
      <c r="AE79" s="54">
        <f t="shared" si="85"/>
        <v>0</v>
      </c>
      <c r="AF79" s="54">
        <f t="shared" si="85"/>
        <v>0</v>
      </c>
      <c r="AG79" s="54">
        <f t="shared" si="84"/>
        <v>0</v>
      </c>
      <c r="AH79" s="54">
        <f t="shared" si="84"/>
        <v>0</v>
      </c>
      <c r="AI79" s="54">
        <f t="shared" si="84"/>
        <v>0</v>
      </c>
      <c r="AJ79" s="54">
        <f t="shared" si="84"/>
        <v>0</v>
      </c>
      <c r="AK79" s="403">
        <f t="shared" ref="AK79" si="104">+$J79</f>
        <v>793</v>
      </c>
      <c r="AL79" s="455">
        <f t="shared" si="65"/>
        <v>0</v>
      </c>
      <c r="AM79" s="48">
        <f t="shared" si="98"/>
        <v>0</v>
      </c>
      <c r="AN79" s="51"/>
      <c r="AO79" s="51"/>
      <c r="AP79" s="51"/>
      <c r="AQ79" s="51"/>
      <c r="AR79" s="51"/>
      <c r="AS79" s="51"/>
      <c r="AT79" s="403">
        <f t="shared" ref="AT79" si="105">+$J79</f>
        <v>793</v>
      </c>
      <c r="AU79" s="446">
        <f t="shared" si="67"/>
        <v>0</v>
      </c>
      <c r="AV79" s="48">
        <f t="shared" si="99"/>
        <v>0</v>
      </c>
      <c r="AW79" s="51"/>
      <c r="AX79" s="51"/>
      <c r="AY79" s="51"/>
      <c r="AZ79" s="51"/>
      <c r="BA79" s="51"/>
      <c r="BB79" s="51"/>
      <c r="BC79" s="403">
        <f t="shared" ref="BC79" si="106">+$J79</f>
        <v>793</v>
      </c>
      <c r="BD79" s="449">
        <f t="shared" si="69"/>
        <v>0</v>
      </c>
      <c r="BE79" s="48">
        <f t="shared" si="100"/>
        <v>0</v>
      </c>
      <c r="BF79" s="51"/>
      <c r="BG79" s="51"/>
      <c r="BH79" s="51"/>
      <c r="BI79" s="51"/>
      <c r="BJ79" s="51"/>
      <c r="BK79" s="51"/>
      <c r="BL79" s="403">
        <f t="shared" ref="BL79" si="107">+$J79</f>
        <v>793</v>
      </c>
      <c r="BM79" s="452">
        <f t="shared" si="71"/>
        <v>0</v>
      </c>
      <c r="BN79" s="48">
        <f t="shared" si="101"/>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8"/>
      <c r="C80" s="701"/>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85"/>
        <v>0</v>
      </c>
      <c r="AE80" s="55">
        <f t="shared" si="85"/>
        <v>0</v>
      </c>
      <c r="AF80" s="55">
        <f t="shared" si="85"/>
        <v>0</v>
      </c>
      <c r="AG80" s="55">
        <f t="shared" si="84"/>
        <v>0</v>
      </c>
      <c r="AH80" s="55">
        <f t="shared" si="84"/>
        <v>0</v>
      </c>
      <c r="AI80" s="55">
        <f t="shared" si="84"/>
        <v>0</v>
      </c>
      <c r="AJ80" s="55">
        <f t="shared" si="84"/>
        <v>0</v>
      </c>
      <c r="AK80" s="404"/>
      <c r="AL80" s="456"/>
      <c r="AM80" s="49">
        <f t="shared" si="98"/>
        <v>0</v>
      </c>
      <c r="AN80" s="52"/>
      <c r="AO80" s="52"/>
      <c r="AP80" s="52"/>
      <c r="AQ80" s="52"/>
      <c r="AR80" s="52"/>
      <c r="AS80" s="52"/>
      <c r="AT80" s="404"/>
      <c r="AU80" s="447"/>
      <c r="AV80" s="49">
        <f t="shared" si="99"/>
        <v>0</v>
      </c>
      <c r="AW80" s="52"/>
      <c r="AX80" s="52"/>
      <c r="AY80" s="52"/>
      <c r="AZ80" s="52"/>
      <c r="BA80" s="52"/>
      <c r="BB80" s="52"/>
      <c r="BC80" s="404"/>
      <c r="BD80" s="450"/>
      <c r="BE80" s="49">
        <f t="shared" si="100"/>
        <v>0</v>
      </c>
      <c r="BF80" s="52"/>
      <c r="BG80" s="52"/>
      <c r="BH80" s="52"/>
      <c r="BI80" s="52"/>
      <c r="BJ80" s="52"/>
      <c r="BK80" s="52"/>
      <c r="BL80" s="404"/>
      <c r="BM80" s="453"/>
      <c r="BN80" s="49">
        <f t="shared" si="101"/>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8"/>
      <c r="C81" s="701"/>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85"/>
        <v>0</v>
      </c>
      <c r="AE81" s="55">
        <f t="shared" si="85"/>
        <v>0</v>
      </c>
      <c r="AF81" s="55">
        <f t="shared" si="85"/>
        <v>0</v>
      </c>
      <c r="AG81" s="55">
        <f t="shared" si="84"/>
        <v>0</v>
      </c>
      <c r="AH81" s="55">
        <f t="shared" si="84"/>
        <v>0</v>
      </c>
      <c r="AI81" s="55">
        <f t="shared" si="84"/>
        <v>0</v>
      </c>
      <c r="AJ81" s="55">
        <f t="shared" si="84"/>
        <v>0</v>
      </c>
      <c r="AK81" s="404"/>
      <c r="AL81" s="456"/>
      <c r="AM81" s="49">
        <f t="shared" si="98"/>
        <v>0</v>
      </c>
      <c r="AN81" s="52"/>
      <c r="AO81" s="52"/>
      <c r="AP81" s="52"/>
      <c r="AQ81" s="52"/>
      <c r="AR81" s="52"/>
      <c r="AS81" s="52"/>
      <c r="AT81" s="404"/>
      <c r="AU81" s="447"/>
      <c r="AV81" s="49">
        <f t="shared" si="99"/>
        <v>0</v>
      </c>
      <c r="AW81" s="52"/>
      <c r="AX81" s="52"/>
      <c r="AY81" s="52"/>
      <c r="AZ81" s="52"/>
      <c r="BA81" s="52"/>
      <c r="BB81" s="52"/>
      <c r="BC81" s="404"/>
      <c r="BD81" s="450"/>
      <c r="BE81" s="49">
        <f t="shared" si="100"/>
        <v>0</v>
      </c>
      <c r="BF81" s="52"/>
      <c r="BG81" s="52"/>
      <c r="BH81" s="52"/>
      <c r="BI81" s="52"/>
      <c r="BJ81" s="52"/>
      <c r="BK81" s="52"/>
      <c r="BL81" s="404"/>
      <c r="BM81" s="453"/>
      <c r="BN81" s="49">
        <f t="shared" si="101"/>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8"/>
      <c r="C82" s="701"/>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85"/>
        <v>0</v>
      </c>
      <c r="AE82" s="56">
        <f t="shared" si="85"/>
        <v>0</v>
      </c>
      <c r="AF82" s="56">
        <f t="shared" si="85"/>
        <v>0</v>
      </c>
      <c r="AG82" s="56">
        <f t="shared" si="84"/>
        <v>0</v>
      </c>
      <c r="AH82" s="56">
        <f t="shared" si="84"/>
        <v>0</v>
      </c>
      <c r="AI82" s="56">
        <f t="shared" si="84"/>
        <v>0</v>
      </c>
      <c r="AJ82" s="56">
        <f t="shared" si="84"/>
        <v>0</v>
      </c>
      <c r="AK82" s="405"/>
      <c r="AL82" s="457"/>
      <c r="AM82" s="50">
        <f t="shared" si="98"/>
        <v>0</v>
      </c>
      <c r="AN82" s="53"/>
      <c r="AO82" s="53"/>
      <c r="AP82" s="53"/>
      <c r="AQ82" s="53"/>
      <c r="AR82" s="53"/>
      <c r="AS82" s="53"/>
      <c r="AT82" s="405"/>
      <c r="AU82" s="448"/>
      <c r="AV82" s="50">
        <f t="shared" si="99"/>
        <v>0</v>
      </c>
      <c r="AW82" s="53"/>
      <c r="AX82" s="53"/>
      <c r="AY82" s="53"/>
      <c r="AZ82" s="53"/>
      <c r="BA82" s="53"/>
      <c r="BB82" s="53"/>
      <c r="BC82" s="405"/>
      <c r="BD82" s="451"/>
      <c r="BE82" s="50">
        <f t="shared" si="100"/>
        <v>0</v>
      </c>
      <c r="BF82" s="53"/>
      <c r="BG82" s="53"/>
      <c r="BH82" s="53"/>
      <c r="BI82" s="53"/>
      <c r="BJ82" s="53"/>
      <c r="BK82" s="53"/>
      <c r="BL82" s="405"/>
      <c r="BM82" s="454"/>
      <c r="BN82" s="50">
        <f t="shared" si="101"/>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8"/>
      <c r="C83" s="701"/>
      <c r="D83" s="608"/>
      <c r="E83" s="611"/>
      <c r="F83" s="611"/>
      <c r="G83" s="611"/>
      <c r="H83" s="611"/>
      <c r="I83" s="611"/>
      <c r="J83" s="485">
        <v>794</v>
      </c>
      <c r="K83" s="488" t="str">
        <f>+Metas!K919</f>
        <v>Plan Departamental de Seguridad Vial y Movilidad de Motociclistas formulado y en implementación</v>
      </c>
      <c r="L83" s="473"/>
      <c r="M83" s="476">
        <f>SUM(N83:Q83)</f>
        <v>0</v>
      </c>
      <c r="N83" s="479"/>
      <c r="O83" s="482"/>
      <c r="P83" s="520"/>
      <c r="Q83" s="523"/>
      <c r="R83" s="403">
        <f>+$J83</f>
        <v>794</v>
      </c>
      <c r="S83" s="253"/>
      <c r="T83" s="260"/>
      <c r="U83" s="260"/>
      <c r="V83" s="260"/>
      <c r="W83" s="42"/>
      <c r="X83" s="34"/>
      <c r="Y83" s="34"/>
      <c r="Z83" s="34"/>
      <c r="AA83" s="34"/>
      <c r="AB83" s="403">
        <f t="shared" ref="AB83" si="108">+$J83</f>
        <v>794</v>
      </c>
      <c r="AC83" s="526">
        <f t="shared" ref="AC83" si="109">+L83</f>
        <v>0</v>
      </c>
      <c r="AD83" s="54">
        <f t="shared" si="85"/>
        <v>0</v>
      </c>
      <c r="AE83" s="54">
        <f t="shared" si="85"/>
        <v>0</v>
      </c>
      <c r="AF83" s="54">
        <f t="shared" si="85"/>
        <v>0</v>
      </c>
      <c r="AG83" s="54">
        <f t="shared" si="84"/>
        <v>0</v>
      </c>
      <c r="AH83" s="54">
        <f t="shared" si="84"/>
        <v>0</v>
      </c>
      <c r="AI83" s="54">
        <f t="shared" si="84"/>
        <v>0</v>
      </c>
      <c r="AJ83" s="54">
        <f t="shared" si="84"/>
        <v>0</v>
      </c>
      <c r="AK83" s="403">
        <f t="shared" ref="AK83" si="110">+$J83</f>
        <v>794</v>
      </c>
      <c r="AL83" s="455">
        <f>+N83</f>
        <v>0</v>
      </c>
      <c r="AM83" s="48">
        <f t="shared" si="98"/>
        <v>0</v>
      </c>
      <c r="AN83" s="51"/>
      <c r="AO83" s="51"/>
      <c r="AP83" s="51"/>
      <c r="AQ83" s="51"/>
      <c r="AR83" s="51"/>
      <c r="AS83" s="51"/>
      <c r="AT83" s="403">
        <f t="shared" ref="AT83" si="111">+$J83</f>
        <v>794</v>
      </c>
      <c r="AU83" s="446">
        <f>+O83</f>
        <v>0</v>
      </c>
      <c r="AV83" s="48">
        <f t="shared" si="99"/>
        <v>0</v>
      </c>
      <c r="AW83" s="51"/>
      <c r="AX83" s="51"/>
      <c r="AY83" s="51"/>
      <c r="AZ83" s="51"/>
      <c r="BA83" s="51"/>
      <c r="BB83" s="51"/>
      <c r="BC83" s="403">
        <f t="shared" ref="BC83" si="112">+$J83</f>
        <v>794</v>
      </c>
      <c r="BD83" s="449">
        <f>+P83</f>
        <v>0</v>
      </c>
      <c r="BE83" s="48">
        <f t="shared" si="100"/>
        <v>0</v>
      </c>
      <c r="BF83" s="51"/>
      <c r="BG83" s="51"/>
      <c r="BH83" s="51"/>
      <c r="BI83" s="51"/>
      <c r="BJ83" s="51"/>
      <c r="BK83" s="51"/>
      <c r="BL83" s="403">
        <f t="shared" ref="BL83" si="113">+$J83</f>
        <v>794</v>
      </c>
      <c r="BM83" s="452">
        <f>+Q83</f>
        <v>0</v>
      </c>
      <c r="BN83" s="48">
        <f t="shared" si="101"/>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8"/>
      <c r="C84" s="701"/>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85"/>
        <v>0</v>
      </c>
      <c r="AE84" s="55">
        <f t="shared" si="85"/>
        <v>0</v>
      </c>
      <c r="AF84" s="55">
        <f t="shared" si="85"/>
        <v>0</v>
      </c>
      <c r="AG84" s="55">
        <f t="shared" si="84"/>
        <v>0</v>
      </c>
      <c r="AH84" s="55">
        <f t="shared" si="84"/>
        <v>0</v>
      </c>
      <c r="AI84" s="55">
        <f t="shared" si="84"/>
        <v>0</v>
      </c>
      <c r="AJ84" s="55">
        <f t="shared" si="84"/>
        <v>0</v>
      </c>
      <c r="AK84" s="404"/>
      <c r="AL84" s="456"/>
      <c r="AM84" s="49">
        <f t="shared" si="98"/>
        <v>0</v>
      </c>
      <c r="AN84" s="52"/>
      <c r="AO84" s="52"/>
      <c r="AP84" s="52"/>
      <c r="AQ84" s="52"/>
      <c r="AR84" s="52"/>
      <c r="AS84" s="52"/>
      <c r="AT84" s="404"/>
      <c r="AU84" s="447"/>
      <c r="AV84" s="49">
        <f t="shared" si="99"/>
        <v>0</v>
      </c>
      <c r="AW84" s="52"/>
      <c r="AX84" s="52"/>
      <c r="AY84" s="52"/>
      <c r="AZ84" s="52"/>
      <c r="BA84" s="52"/>
      <c r="BB84" s="52"/>
      <c r="BC84" s="404"/>
      <c r="BD84" s="450"/>
      <c r="BE84" s="49">
        <f t="shared" si="100"/>
        <v>0</v>
      </c>
      <c r="BF84" s="52"/>
      <c r="BG84" s="52"/>
      <c r="BH84" s="52"/>
      <c r="BI84" s="52"/>
      <c r="BJ84" s="52"/>
      <c r="BK84" s="52"/>
      <c r="BL84" s="404"/>
      <c r="BM84" s="453"/>
      <c r="BN84" s="49">
        <f t="shared" si="101"/>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8"/>
      <c r="C85" s="701"/>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85"/>
        <v>0</v>
      </c>
      <c r="AE85" s="55">
        <f t="shared" si="85"/>
        <v>0</v>
      </c>
      <c r="AF85" s="55">
        <f t="shared" si="85"/>
        <v>0</v>
      </c>
      <c r="AG85" s="55">
        <f t="shared" si="84"/>
        <v>0</v>
      </c>
      <c r="AH85" s="55">
        <f t="shared" si="84"/>
        <v>0</v>
      </c>
      <c r="AI85" s="55">
        <f t="shared" si="84"/>
        <v>0</v>
      </c>
      <c r="AJ85" s="55">
        <f t="shared" si="84"/>
        <v>0</v>
      </c>
      <c r="AK85" s="404"/>
      <c r="AL85" s="456"/>
      <c r="AM85" s="49">
        <f t="shared" si="98"/>
        <v>0</v>
      </c>
      <c r="AN85" s="52"/>
      <c r="AO85" s="52"/>
      <c r="AP85" s="52"/>
      <c r="AQ85" s="52"/>
      <c r="AR85" s="52"/>
      <c r="AS85" s="52"/>
      <c r="AT85" s="404"/>
      <c r="AU85" s="447"/>
      <c r="AV85" s="49">
        <f t="shared" si="99"/>
        <v>0</v>
      </c>
      <c r="AW85" s="52"/>
      <c r="AX85" s="52"/>
      <c r="AY85" s="52"/>
      <c r="AZ85" s="52"/>
      <c r="BA85" s="52"/>
      <c r="BB85" s="52"/>
      <c r="BC85" s="404"/>
      <c r="BD85" s="450"/>
      <c r="BE85" s="49">
        <f t="shared" si="100"/>
        <v>0</v>
      </c>
      <c r="BF85" s="52"/>
      <c r="BG85" s="52"/>
      <c r="BH85" s="52"/>
      <c r="BI85" s="52"/>
      <c r="BJ85" s="52"/>
      <c r="BK85" s="52"/>
      <c r="BL85" s="404"/>
      <c r="BM85" s="453"/>
      <c r="BN85" s="49">
        <f t="shared" si="101"/>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8"/>
      <c r="C86" s="701"/>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85"/>
        <v>0</v>
      </c>
      <c r="AE86" s="56">
        <f t="shared" si="85"/>
        <v>0</v>
      </c>
      <c r="AF86" s="56">
        <f t="shared" si="85"/>
        <v>0</v>
      </c>
      <c r="AG86" s="56">
        <f t="shared" si="84"/>
        <v>0</v>
      </c>
      <c r="AH86" s="56">
        <f t="shared" si="84"/>
        <v>0</v>
      </c>
      <c r="AI86" s="56">
        <f t="shared" si="84"/>
        <v>0</v>
      </c>
      <c r="AJ86" s="56">
        <f t="shared" si="84"/>
        <v>0</v>
      </c>
      <c r="AK86" s="405"/>
      <c r="AL86" s="457"/>
      <c r="AM86" s="50">
        <f t="shared" si="98"/>
        <v>0</v>
      </c>
      <c r="AN86" s="53"/>
      <c r="AO86" s="53"/>
      <c r="AP86" s="53"/>
      <c r="AQ86" s="53"/>
      <c r="AR86" s="53"/>
      <c r="AS86" s="53"/>
      <c r="AT86" s="405"/>
      <c r="AU86" s="448"/>
      <c r="AV86" s="50">
        <f t="shared" si="99"/>
        <v>0</v>
      </c>
      <c r="AW86" s="53"/>
      <c r="AX86" s="53"/>
      <c r="AY86" s="53"/>
      <c r="AZ86" s="53"/>
      <c r="BA86" s="53"/>
      <c r="BB86" s="53"/>
      <c r="BC86" s="405"/>
      <c r="BD86" s="451"/>
      <c r="BE86" s="50">
        <f t="shared" si="100"/>
        <v>0</v>
      </c>
      <c r="BF86" s="53"/>
      <c r="BG86" s="53"/>
      <c r="BH86" s="53"/>
      <c r="BI86" s="53"/>
      <c r="BJ86" s="53"/>
      <c r="BK86" s="53"/>
      <c r="BL86" s="405"/>
      <c r="BM86" s="454"/>
      <c r="BN86" s="50">
        <f t="shared" si="101"/>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8"/>
      <c r="C87" s="701"/>
      <c r="D87" s="608"/>
      <c r="E87" s="611"/>
      <c r="F87" s="611"/>
      <c r="G87" s="611"/>
      <c r="H87" s="611"/>
      <c r="I87" s="611"/>
      <c r="J87" s="485">
        <v>795</v>
      </c>
      <c r="K87" s="488" t="str">
        <f>+Metas!K920</f>
        <v>Optimización de los servicios y procesos administrativos de la Secretaría (Recursos humanos y tecnológicos)</v>
      </c>
      <c r="L87" s="473"/>
      <c r="M87" s="476">
        <f>SUM(N87:Q87)</f>
        <v>0</v>
      </c>
      <c r="N87" s="479"/>
      <c r="O87" s="482"/>
      <c r="P87" s="520"/>
      <c r="Q87" s="523"/>
      <c r="R87" s="403">
        <f>+$J87</f>
        <v>795</v>
      </c>
      <c r="S87" s="253"/>
      <c r="T87" s="260"/>
      <c r="U87" s="260"/>
      <c r="V87" s="260"/>
      <c r="W87" s="42"/>
      <c r="X87" s="34"/>
      <c r="Y87" s="34"/>
      <c r="Z87" s="34"/>
      <c r="AA87" s="34"/>
      <c r="AB87" s="403">
        <f t="shared" ref="AB87" si="114">+$J87</f>
        <v>795</v>
      </c>
      <c r="AC87" s="526">
        <f t="shared" ref="AC87" si="115">+L87</f>
        <v>0</v>
      </c>
      <c r="AD87" s="54">
        <f t="shared" si="85"/>
        <v>0</v>
      </c>
      <c r="AE87" s="54">
        <f t="shared" si="85"/>
        <v>0</v>
      </c>
      <c r="AF87" s="54">
        <f t="shared" si="85"/>
        <v>0</v>
      </c>
      <c r="AG87" s="54">
        <f t="shared" si="84"/>
        <v>0</v>
      </c>
      <c r="AH87" s="54">
        <f t="shared" si="84"/>
        <v>0</v>
      </c>
      <c r="AI87" s="54">
        <f t="shared" si="84"/>
        <v>0</v>
      </c>
      <c r="AJ87" s="54">
        <f t="shared" si="84"/>
        <v>0</v>
      </c>
      <c r="AK87" s="403">
        <f t="shared" ref="AK87" si="116">+$J87</f>
        <v>795</v>
      </c>
      <c r="AL87" s="455">
        <f>+N87</f>
        <v>0</v>
      </c>
      <c r="AM87" s="48">
        <f t="shared" si="98"/>
        <v>0</v>
      </c>
      <c r="AN87" s="51"/>
      <c r="AO87" s="51"/>
      <c r="AP87" s="51"/>
      <c r="AQ87" s="51"/>
      <c r="AR87" s="51"/>
      <c r="AS87" s="51"/>
      <c r="AT87" s="403">
        <f t="shared" ref="AT87" si="117">+$J87</f>
        <v>795</v>
      </c>
      <c r="AU87" s="446">
        <f>+O87</f>
        <v>0</v>
      </c>
      <c r="AV87" s="48">
        <f t="shared" si="99"/>
        <v>0</v>
      </c>
      <c r="AW87" s="51"/>
      <c r="AX87" s="51"/>
      <c r="AY87" s="51"/>
      <c r="AZ87" s="51"/>
      <c r="BA87" s="51"/>
      <c r="BB87" s="51"/>
      <c r="BC87" s="403">
        <f t="shared" ref="BC87" si="118">+$J87</f>
        <v>795</v>
      </c>
      <c r="BD87" s="449">
        <f>+P87</f>
        <v>0</v>
      </c>
      <c r="BE87" s="48">
        <f t="shared" si="100"/>
        <v>0</v>
      </c>
      <c r="BF87" s="51"/>
      <c r="BG87" s="51"/>
      <c r="BH87" s="51"/>
      <c r="BI87" s="51"/>
      <c r="BJ87" s="51"/>
      <c r="BK87" s="51"/>
      <c r="BL87" s="403">
        <f t="shared" ref="BL87" si="119">+$J87</f>
        <v>795</v>
      </c>
      <c r="BM87" s="452">
        <f>+Q87</f>
        <v>0</v>
      </c>
      <c r="BN87" s="48">
        <f t="shared" si="101"/>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8"/>
      <c r="C88" s="701"/>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85"/>
        <v>0</v>
      </c>
      <c r="AE88" s="55">
        <f t="shared" si="85"/>
        <v>0</v>
      </c>
      <c r="AF88" s="55">
        <f t="shared" si="85"/>
        <v>0</v>
      </c>
      <c r="AG88" s="55">
        <f t="shared" si="84"/>
        <v>0</v>
      </c>
      <c r="AH88" s="55">
        <f t="shared" si="84"/>
        <v>0</v>
      </c>
      <c r="AI88" s="55">
        <f t="shared" si="84"/>
        <v>0</v>
      </c>
      <c r="AJ88" s="55">
        <f t="shared" si="84"/>
        <v>0</v>
      </c>
      <c r="AK88" s="404"/>
      <c r="AL88" s="456"/>
      <c r="AM88" s="49">
        <f t="shared" si="98"/>
        <v>0</v>
      </c>
      <c r="AN88" s="52"/>
      <c r="AO88" s="52"/>
      <c r="AP88" s="52"/>
      <c r="AQ88" s="52"/>
      <c r="AR88" s="52"/>
      <c r="AS88" s="52"/>
      <c r="AT88" s="404"/>
      <c r="AU88" s="447"/>
      <c r="AV88" s="49">
        <f t="shared" si="99"/>
        <v>0</v>
      </c>
      <c r="AW88" s="52"/>
      <c r="AX88" s="52"/>
      <c r="AY88" s="52"/>
      <c r="AZ88" s="52"/>
      <c r="BA88" s="52"/>
      <c r="BB88" s="52"/>
      <c r="BC88" s="404"/>
      <c r="BD88" s="450"/>
      <c r="BE88" s="49">
        <f t="shared" si="100"/>
        <v>0</v>
      </c>
      <c r="BF88" s="52"/>
      <c r="BG88" s="52"/>
      <c r="BH88" s="52"/>
      <c r="BI88" s="52"/>
      <c r="BJ88" s="52"/>
      <c r="BK88" s="52"/>
      <c r="BL88" s="404"/>
      <c r="BM88" s="453"/>
      <c r="BN88" s="49">
        <f t="shared" si="101"/>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8"/>
      <c r="C89" s="701"/>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85"/>
        <v>0</v>
      </c>
      <c r="AE89" s="55">
        <f t="shared" si="85"/>
        <v>0</v>
      </c>
      <c r="AF89" s="55">
        <f t="shared" si="85"/>
        <v>0</v>
      </c>
      <c r="AG89" s="55">
        <f t="shared" si="84"/>
        <v>0</v>
      </c>
      <c r="AH89" s="55">
        <f t="shared" si="84"/>
        <v>0</v>
      </c>
      <c r="AI89" s="55">
        <f t="shared" si="84"/>
        <v>0</v>
      </c>
      <c r="AJ89" s="55">
        <f t="shared" si="84"/>
        <v>0</v>
      </c>
      <c r="AK89" s="404"/>
      <c r="AL89" s="456"/>
      <c r="AM89" s="49">
        <f t="shared" si="98"/>
        <v>0</v>
      </c>
      <c r="AN89" s="52"/>
      <c r="AO89" s="52"/>
      <c r="AP89" s="52"/>
      <c r="AQ89" s="52"/>
      <c r="AR89" s="52"/>
      <c r="AS89" s="52"/>
      <c r="AT89" s="404"/>
      <c r="AU89" s="447"/>
      <c r="AV89" s="49">
        <f t="shared" si="99"/>
        <v>0</v>
      </c>
      <c r="AW89" s="52"/>
      <c r="AX89" s="52"/>
      <c r="AY89" s="52"/>
      <c r="AZ89" s="52"/>
      <c r="BA89" s="52"/>
      <c r="BB89" s="52"/>
      <c r="BC89" s="404"/>
      <c r="BD89" s="450"/>
      <c r="BE89" s="49">
        <f t="shared" si="100"/>
        <v>0</v>
      </c>
      <c r="BF89" s="52"/>
      <c r="BG89" s="52"/>
      <c r="BH89" s="52"/>
      <c r="BI89" s="52"/>
      <c r="BJ89" s="52"/>
      <c r="BK89" s="52"/>
      <c r="BL89" s="404"/>
      <c r="BM89" s="453"/>
      <c r="BN89" s="49">
        <f t="shared" si="101"/>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8"/>
      <c r="C90" s="702"/>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85"/>
        <v>0</v>
      </c>
      <c r="AE90" s="56">
        <f t="shared" si="85"/>
        <v>0</v>
      </c>
      <c r="AF90" s="56">
        <f t="shared" si="85"/>
        <v>0</v>
      </c>
      <c r="AG90" s="56">
        <f t="shared" si="84"/>
        <v>0</v>
      </c>
      <c r="AH90" s="56">
        <f t="shared" si="84"/>
        <v>0</v>
      </c>
      <c r="AI90" s="56">
        <f t="shared" si="84"/>
        <v>0</v>
      </c>
      <c r="AJ90" s="56">
        <f t="shared" si="84"/>
        <v>0</v>
      </c>
      <c r="AK90" s="405"/>
      <c r="AL90" s="457"/>
      <c r="AM90" s="50">
        <f t="shared" si="98"/>
        <v>0</v>
      </c>
      <c r="AN90" s="53"/>
      <c r="AO90" s="53"/>
      <c r="AP90" s="53"/>
      <c r="AQ90" s="53"/>
      <c r="AR90" s="53"/>
      <c r="AS90" s="53"/>
      <c r="AT90" s="405"/>
      <c r="AU90" s="448"/>
      <c r="AV90" s="50">
        <f t="shared" si="99"/>
        <v>0</v>
      </c>
      <c r="AW90" s="53"/>
      <c r="AX90" s="53"/>
      <c r="AY90" s="53"/>
      <c r="AZ90" s="53"/>
      <c r="BA90" s="53"/>
      <c r="BB90" s="53"/>
      <c r="BC90" s="405"/>
      <c r="BD90" s="451"/>
      <c r="BE90" s="50">
        <f t="shared" si="100"/>
        <v>0</v>
      </c>
      <c r="BF90" s="53"/>
      <c r="BG90" s="53"/>
      <c r="BH90" s="53"/>
      <c r="BI90" s="53"/>
      <c r="BJ90" s="53"/>
      <c r="BK90" s="53"/>
      <c r="BL90" s="405"/>
      <c r="BM90" s="454"/>
      <c r="BN90" s="50">
        <f t="shared" si="101"/>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8"/>
      <c r="C91" s="458" t="str">
        <f>+Metas!G921</f>
        <v>5.2.1.2. Usuarios más seguros mediante el conocimiento</v>
      </c>
      <c r="D91" s="608"/>
      <c r="E91" s="611"/>
      <c r="F91" s="611"/>
      <c r="G91" s="611"/>
      <c r="H91" s="611"/>
      <c r="I91" s="611"/>
      <c r="J91" s="485">
        <v>796</v>
      </c>
      <c r="K91" s="488" t="str">
        <f>+Metas!K921</f>
        <v>Instituciones educativas adoptan en sus PEI de manera trasversal la movilidad y seguridad vial para salvar vidas</v>
      </c>
      <c r="L91" s="473"/>
      <c r="M91" s="476">
        <f>SUM(N91:Q91)</f>
        <v>0</v>
      </c>
      <c r="N91" s="479"/>
      <c r="O91" s="482"/>
      <c r="P91" s="520"/>
      <c r="Q91" s="523"/>
      <c r="R91" s="403">
        <f>+$J91</f>
        <v>796</v>
      </c>
      <c r="S91" s="253"/>
      <c r="T91" s="260"/>
      <c r="U91" s="260"/>
      <c r="V91" s="260"/>
      <c r="W91" s="42"/>
      <c r="X91" s="34"/>
      <c r="Y91" s="34"/>
      <c r="Z91" s="34"/>
      <c r="AA91" s="34"/>
      <c r="AB91" s="403">
        <f t="shared" ref="AB91" si="120">+$J91</f>
        <v>796</v>
      </c>
      <c r="AC91" s="526">
        <f t="shared" ref="AC91" si="121">+L91</f>
        <v>0</v>
      </c>
      <c r="AD91" s="54">
        <f t="shared" si="85"/>
        <v>0</v>
      </c>
      <c r="AE91" s="54">
        <f t="shared" si="85"/>
        <v>0</v>
      </c>
      <c r="AF91" s="54">
        <f t="shared" si="85"/>
        <v>0</v>
      </c>
      <c r="AG91" s="54">
        <f t="shared" si="84"/>
        <v>0</v>
      </c>
      <c r="AH91" s="54">
        <f t="shared" si="84"/>
        <v>0</v>
      </c>
      <c r="AI91" s="54">
        <f t="shared" si="84"/>
        <v>0</v>
      </c>
      <c r="AJ91" s="54">
        <f t="shared" si="84"/>
        <v>0</v>
      </c>
      <c r="AK91" s="403">
        <f t="shared" ref="AK91" si="122">+$J91</f>
        <v>796</v>
      </c>
      <c r="AL91" s="455">
        <f>+N91</f>
        <v>0</v>
      </c>
      <c r="AM91" s="48">
        <f t="shared" si="98"/>
        <v>0</v>
      </c>
      <c r="AN91" s="51"/>
      <c r="AO91" s="51"/>
      <c r="AP91" s="51"/>
      <c r="AQ91" s="51"/>
      <c r="AR91" s="51"/>
      <c r="AS91" s="51"/>
      <c r="AT91" s="403">
        <f t="shared" ref="AT91" si="123">+$J91</f>
        <v>796</v>
      </c>
      <c r="AU91" s="446">
        <f>+O91</f>
        <v>0</v>
      </c>
      <c r="AV91" s="48">
        <f t="shared" si="99"/>
        <v>0</v>
      </c>
      <c r="AW91" s="51"/>
      <c r="AX91" s="51"/>
      <c r="AY91" s="51"/>
      <c r="AZ91" s="51"/>
      <c r="BA91" s="51"/>
      <c r="BB91" s="51"/>
      <c r="BC91" s="403">
        <f t="shared" ref="BC91" si="124">+$J91</f>
        <v>796</v>
      </c>
      <c r="BD91" s="449">
        <f>+P91</f>
        <v>0</v>
      </c>
      <c r="BE91" s="48">
        <f t="shared" si="100"/>
        <v>0</v>
      </c>
      <c r="BF91" s="51"/>
      <c r="BG91" s="51"/>
      <c r="BH91" s="51"/>
      <c r="BI91" s="51"/>
      <c r="BJ91" s="51"/>
      <c r="BK91" s="51"/>
      <c r="BL91" s="403">
        <f t="shared" ref="BL91" si="125">+$J91</f>
        <v>796</v>
      </c>
      <c r="BM91" s="452">
        <f>+Q91</f>
        <v>0</v>
      </c>
      <c r="BN91" s="48">
        <f t="shared" si="101"/>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8"/>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85"/>
        <v>0</v>
      </c>
      <c r="AE92" s="55">
        <f t="shared" si="85"/>
        <v>0</v>
      </c>
      <c r="AF92" s="55">
        <f t="shared" si="85"/>
        <v>0</v>
      </c>
      <c r="AG92" s="55">
        <f t="shared" si="84"/>
        <v>0</v>
      </c>
      <c r="AH92" s="55">
        <f t="shared" si="84"/>
        <v>0</v>
      </c>
      <c r="AI92" s="55">
        <f t="shared" si="84"/>
        <v>0</v>
      </c>
      <c r="AJ92" s="55">
        <f t="shared" si="84"/>
        <v>0</v>
      </c>
      <c r="AK92" s="404"/>
      <c r="AL92" s="456"/>
      <c r="AM92" s="49">
        <f t="shared" si="98"/>
        <v>0</v>
      </c>
      <c r="AN92" s="52"/>
      <c r="AO92" s="52"/>
      <c r="AP92" s="52"/>
      <c r="AQ92" s="52"/>
      <c r="AR92" s="52"/>
      <c r="AS92" s="52"/>
      <c r="AT92" s="404"/>
      <c r="AU92" s="447"/>
      <c r="AV92" s="49">
        <f t="shared" si="99"/>
        <v>0</v>
      </c>
      <c r="AW92" s="52"/>
      <c r="AX92" s="52"/>
      <c r="AY92" s="52"/>
      <c r="AZ92" s="52"/>
      <c r="BA92" s="52"/>
      <c r="BB92" s="52"/>
      <c r="BC92" s="404"/>
      <c r="BD92" s="450"/>
      <c r="BE92" s="49">
        <f t="shared" si="100"/>
        <v>0</v>
      </c>
      <c r="BF92" s="52"/>
      <c r="BG92" s="52"/>
      <c r="BH92" s="52"/>
      <c r="BI92" s="52"/>
      <c r="BJ92" s="52"/>
      <c r="BK92" s="52"/>
      <c r="BL92" s="404"/>
      <c r="BM92" s="453"/>
      <c r="BN92" s="49">
        <f t="shared" si="101"/>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8"/>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85"/>
        <v>0</v>
      </c>
      <c r="AE93" s="55">
        <f t="shared" si="85"/>
        <v>0</v>
      </c>
      <c r="AF93" s="55">
        <f t="shared" si="85"/>
        <v>0</v>
      </c>
      <c r="AG93" s="55">
        <f t="shared" si="84"/>
        <v>0</v>
      </c>
      <c r="AH93" s="55">
        <f t="shared" si="84"/>
        <v>0</v>
      </c>
      <c r="AI93" s="55">
        <f t="shared" si="84"/>
        <v>0</v>
      </c>
      <c r="AJ93" s="55">
        <f t="shared" si="84"/>
        <v>0</v>
      </c>
      <c r="AK93" s="404"/>
      <c r="AL93" s="456"/>
      <c r="AM93" s="49">
        <f t="shared" si="98"/>
        <v>0</v>
      </c>
      <c r="AN93" s="52"/>
      <c r="AO93" s="52"/>
      <c r="AP93" s="52"/>
      <c r="AQ93" s="52"/>
      <c r="AR93" s="52"/>
      <c r="AS93" s="52"/>
      <c r="AT93" s="404"/>
      <c r="AU93" s="447"/>
      <c r="AV93" s="49">
        <f t="shared" si="99"/>
        <v>0</v>
      </c>
      <c r="AW93" s="52"/>
      <c r="AX93" s="52"/>
      <c r="AY93" s="52"/>
      <c r="AZ93" s="52"/>
      <c r="BA93" s="52"/>
      <c r="BB93" s="52"/>
      <c r="BC93" s="404"/>
      <c r="BD93" s="450"/>
      <c r="BE93" s="49">
        <f t="shared" si="100"/>
        <v>0</v>
      </c>
      <c r="BF93" s="52"/>
      <c r="BG93" s="52"/>
      <c r="BH93" s="52"/>
      <c r="BI93" s="52"/>
      <c r="BJ93" s="52"/>
      <c r="BK93" s="52"/>
      <c r="BL93" s="404"/>
      <c r="BM93" s="453"/>
      <c r="BN93" s="49">
        <f t="shared" si="101"/>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8"/>
      <c r="C94" s="459"/>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85"/>
        <v>0</v>
      </c>
      <c r="AE94" s="56">
        <f t="shared" si="85"/>
        <v>0</v>
      </c>
      <c r="AF94" s="56">
        <f t="shared" si="85"/>
        <v>0</v>
      </c>
      <c r="AG94" s="56">
        <f t="shared" si="84"/>
        <v>0</v>
      </c>
      <c r="AH94" s="56">
        <f t="shared" si="84"/>
        <v>0</v>
      </c>
      <c r="AI94" s="56">
        <f t="shared" si="84"/>
        <v>0</v>
      </c>
      <c r="AJ94" s="56">
        <f t="shared" si="84"/>
        <v>0</v>
      </c>
      <c r="AK94" s="405"/>
      <c r="AL94" s="457"/>
      <c r="AM94" s="50">
        <f t="shared" si="98"/>
        <v>0</v>
      </c>
      <c r="AN94" s="53"/>
      <c r="AO94" s="53"/>
      <c r="AP94" s="53"/>
      <c r="AQ94" s="53"/>
      <c r="AR94" s="53"/>
      <c r="AS94" s="53"/>
      <c r="AT94" s="405"/>
      <c r="AU94" s="448"/>
      <c r="AV94" s="50">
        <f t="shared" si="99"/>
        <v>0</v>
      </c>
      <c r="AW94" s="53"/>
      <c r="AX94" s="53"/>
      <c r="AY94" s="53"/>
      <c r="AZ94" s="53"/>
      <c r="BA94" s="53"/>
      <c r="BB94" s="53"/>
      <c r="BC94" s="405"/>
      <c r="BD94" s="451"/>
      <c r="BE94" s="50">
        <f t="shared" si="100"/>
        <v>0</v>
      </c>
      <c r="BF94" s="53"/>
      <c r="BG94" s="53"/>
      <c r="BH94" s="53"/>
      <c r="BI94" s="53"/>
      <c r="BJ94" s="53"/>
      <c r="BK94" s="53"/>
      <c r="BL94" s="405"/>
      <c r="BM94" s="454"/>
      <c r="BN94" s="50">
        <f t="shared" si="101"/>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8"/>
      <c r="C95" s="459"/>
      <c r="D95" s="608"/>
      <c r="E95" s="611"/>
      <c r="F95" s="611"/>
      <c r="G95" s="611"/>
      <c r="H95" s="611"/>
      <c r="I95" s="611"/>
      <c r="J95" s="485">
        <v>797</v>
      </c>
      <c r="K95" s="488" t="str">
        <f>+Metas!K922</f>
        <v>Docentes de las instituciones educativas públicas y privadas del Departamento cuentan con una capacitación pertinente y adecuada en cultura, seguridad vial y movilidad</v>
      </c>
      <c r="L95" s="473"/>
      <c r="M95" s="476">
        <f>SUM(N95:Q95)</f>
        <v>0</v>
      </c>
      <c r="N95" s="479"/>
      <c r="O95" s="482"/>
      <c r="P95" s="520"/>
      <c r="Q95" s="523"/>
      <c r="R95" s="403">
        <f>+$J95</f>
        <v>797</v>
      </c>
      <c r="S95" s="253"/>
      <c r="T95" s="260"/>
      <c r="U95" s="260"/>
      <c r="V95" s="260"/>
      <c r="W95" s="42"/>
      <c r="X95" s="34"/>
      <c r="Y95" s="34"/>
      <c r="Z95" s="34"/>
      <c r="AA95" s="34"/>
      <c r="AB95" s="403">
        <f t="shared" ref="AB95" si="126">+$J95</f>
        <v>797</v>
      </c>
      <c r="AC95" s="526">
        <f t="shared" ref="AC95" si="127">+L95</f>
        <v>0</v>
      </c>
      <c r="AD95" s="54">
        <f t="shared" si="85"/>
        <v>0</v>
      </c>
      <c r="AE95" s="54">
        <f t="shared" si="85"/>
        <v>0</v>
      </c>
      <c r="AF95" s="54">
        <f t="shared" si="85"/>
        <v>0</v>
      </c>
      <c r="AG95" s="54">
        <f t="shared" si="84"/>
        <v>0</v>
      </c>
      <c r="AH95" s="54">
        <f t="shared" si="84"/>
        <v>0</v>
      </c>
      <c r="AI95" s="54">
        <f t="shared" si="84"/>
        <v>0</v>
      </c>
      <c r="AJ95" s="54">
        <f t="shared" si="84"/>
        <v>0</v>
      </c>
      <c r="AK95" s="403">
        <f t="shared" ref="AK95" si="128">+$J95</f>
        <v>797</v>
      </c>
      <c r="AL95" s="455">
        <f>+N95</f>
        <v>0</v>
      </c>
      <c r="AM95" s="48">
        <f t="shared" si="98"/>
        <v>0</v>
      </c>
      <c r="AN95" s="51"/>
      <c r="AO95" s="51"/>
      <c r="AP95" s="51"/>
      <c r="AQ95" s="51"/>
      <c r="AR95" s="51"/>
      <c r="AS95" s="51"/>
      <c r="AT95" s="403">
        <f t="shared" ref="AT95" si="129">+$J95</f>
        <v>797</v>
      </c>
      <c r="AU95" s="446">
        <f>+O95</f>
        <v>0</v>
      </c>
      <c r="AV95" s="48">
        <f t="shared" si="99"/>
        <v>0</v>
      </c>
      <c r="AW95" s="51"/>
      <c r="AX95" s="51"/>
      <c r="AY95" s="51"/>
      <c r="AZ95" s="51"/>
      <c r="BA95" s="51"/>
      <c r="BB95" s="51"/>
      <c r="BC95" s="403">
        <f t="shared" ref="BC95" si="130">+$J95</f>
        <v>797</v>
      </c>
      <c r="BD95" s="449">
        <f>+P95</f>
        <v>0</v>
      </c>
      <c r="BE95" s="48">
        <f t="shared" si="100"/>
        <v>0</v>
      </c>
      <c r="BF95" s="51"/>
      <c r="BG95" s="51"/>
      <c r="BH95" s="51"/>
      <c r="BI95" s="51"/>
      <c r="BJ95" s="51"/>
      <c r="BK95" s="51"/>
      <c r="BL95" s="403">
        <f t="shared" ref="BL95" si="131">+$J95</f>
        <v>797</v>
      </c>
      <c r="BM95" s="452">
        <f>+Q95</f>
        <v>0</v>
      </c>
      <c r="BN95" s="48">
        <f t="shared" si="101"/>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8"/>
      <c r="C96" s="459"/>
      <c r="D96" s="609"/>
      <c r="E96" s="612"/>
      <c r="F96" s="612"/>
      <c r="G96" s="612"/>
      <c r="H96" s="612"/>
      <c r="I96" s="612"/>
      <c r="J96" s="486"/>
      <c r="K96" s="489"/>
      <c r="L96" s="474"/>
      <c r="M96" s="477"/>
      <c r="N96" s="480"/>
      <c r="O96" s="483"/>
      <c r="P96" s="521"/>
      <c r="Q96" s="524"/>
      <c r="R96" s="404"/>
      <c r="S96" s="43"/>
      <c r="T96" s="261"/>
      <c r="U96" s="261"/>
      <c r="V96" s="261"/>
      <c r="W96" s="43"/>
      <c r="X96" s="35"/>
      <c r="Y96" s="35"/>
      <c r="Z96" s="35"/>
      <c r="AA96" s="35"/>
      <c r="AB96" s="404"/>
      <c r="AC96" s="527"/>
      <c r="AD96" s="55">
        <f t="shared" si="85"/>
        <v>0</v>
      </c>
      <c r="AE96" s="55">
        <f t="shared" si="85"/>
        <v>0</v>
      </c>
      <c r="AF96" s="55">
        <f t="shared" si="85"/>
        <v>0</v>
      </c>
      <c r="AG96" s="55">
        <f t="shared" si="84"/>
        <v>0</v>
      </c>
      <c r="AH96" s="55">
        <f t="shared" si="84"/>
        <v>0</v>
      </c>
      <c r="AI96" s="55">
        <f t="shared" si="84"/>
        <v>0</v>
      </c>
      <c r="AJ96" s="55">
        <f t="shared" si="84"/>
        <v>0</v>
      </c>
      <c r="AK96" s="404"/>
      <c r="AL96" s="456"/>
      <c r="AM96" s="49">
        <f t="shared" si="98"/>
        <v>0</v>
      </c>
      <c r="AN96" s="52"/>
      <c r="AO96" s="52"/>
      <c r="AP96" s="52"/>
      <c r="AQ96" s="52"/>
      <c r="AR96" s="52"/>
      <c r="AS96" s="52"/>
      <c r="AT96" s="404"/>
      <c r="AU96" s="447"/>
      <c r="AV96" s="49">
        <f t="shared" si="99"/>
        <v>0</v>
      </c>
      <c r="AW96" s="52"/>
      <c r="AX96" s="52"/>
      <c r="AY96" s="52"/>
      <c r="AZ96" s="52"/>
      <c r="BA96" s="52"/>
      <c r="BB96" s="52"/>
      <c r="BC96" s="404"/>
      <c r="BD96" s="450"/>
      <c r="BE96" s="49">
        <f t="shared" si="100"/>
        <v>0</v>
      </c>
      <c r="BF96" s="52"/>
      <c r="BG96" s="52"/>
      <c r="BH96" s="52"/>
      <c r="BI96" s="52"/>
      <c r="BJ96" s="52"/>
      <c r="BK96" s="52"/>
      <c r="BL96" s="404"/>
      <c r="BM96" s="453"/>
      <c r="BN96" s="49">
        <f t="shared" si="101"/>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8"/>
      <c r="C97" s="459"/>
      <c r="D97" s="609"/>
      <c r="E97" s="612"/>
      <c r="F97" s="612"/>
      <c r="G97" s="612"/>
      <c r="H97" s="612"/>
      <c r="I97" s="612"/>
      <c r="J97" s="486"/>
      <c r="K97" s="489"/>
      <c r="L97" s="474"/>
      <c r="M97" s="477"/>
      <c r="N97" s="480"/>
      <c r="O97" s="483"/>
      <c r="P97" s="521"/>
      <c r="Q97" s="524"/>
      <c r="R97" s="404"/>
      <c r="S97" s="43"/>
      <c r="T97" s="261"/>
      <c r="U97" s="261"/>
      <c r="V97" s="261"/>
      <c r="W97" s="43"/>
      <c r="X97" s="35"/>
      <c r="Y97" s="35"/>
      <c r="Z97" s="35"/>
      <c r="AA97" s="35"/>
      <c r="AB97" s="404"/>
      <c r="AC97" s="527"/>
      <c r="AD97" s="55">
        <f t="shared" si="85"/>
        <v>0</v>
      </c>
      <c r="AE97" s="55">
        <f t="shared" si="85"/>
        <v>0</v>
      </c>
      <c r="AF97" s="55">
        <f t="shared" si="85"/>
        <v>0</v>
      </c>
      <c r="AG97" s="55">
        <f t="shared" si="84"/>
        <v>0</v>
      </c>
      <c r="AH97" s="55">
        <f t="shared" si="84"/>
        <v>0</v>
      </c>
      <c r="AI97" s="55">
        <f t="shared" si="84"/>
        <v>0</v>
      </c>
      <c r="AJ97" s="55">
        <f t="shared" si="84"/>
        <v>0</v>
      </c>
      <c r="AK97" s="404"/>
      <c r="AL97" s="456"/>
      <c r="AM97" s="49">
        <f t="shared" si="98"/>
        <v>0</v>
      </c>
      <c r="AN97" s="52"/>
      <c r="AO97" s="52"/>
      <c r="AP97" s="52"/>
      <c r="AQ97" s="52"/>
      <c r="AR97" s="52"/>
      <c r="AS97" s="52"/>
      <c r="AT97" s="404"/>
      <c r="AU97" s="447"/>
      <c r="AV97" s="49">
        <f t="shared" si="99"/>
        <v>0</v>
      </c>
      <c r="AW97" s="52"/>
      <c r="AX97" s="52"/>
      <c r="AY97" s="52"/>
      <c r="AZ97" s="52"/>
      <c r="BA97" s="52"/>
      <c r="BB97" s="52"/>
      <c r="BC97" s="404"/>
      <c r="BD97" s="450"/>
      <c r="BE97" s="49">
        <f t="shared" si="100"/>
        <v>0</v>
      </c>
      <c r="BF97" s="52"/>
      <c r="BG97" s="52"/>
      <c r="BH97" s="52"/>
      <c r="BI97" s="52"/>
      <c r="BJ97" s="52"/>
      <c r="BK97" s="52"/>
      <c r="BL97" s="404"/>
      <c r="BM97" s="453"/>
      <c r="BN97" s="49">
        <f t="shared" si="101"/>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8"/>
      <c r="C98" s="459"/>
      <c r="D98" s="610"/>
      <c r="E98" s="613"/>
      <c r="F98" s="613"/>
      <c r="G98" s="613"/>
      <c r="H98" s="613"/>
      <c r="I98" s="613"/>
      <c r="J98" s="487"/>
      <c r="K98" s="490"/>
      <c r="L98" s="475"/>
      <c r="M98" s="478"/>
      <c r="N98" s="481"/>
      <c r="O98" s="484"/>
      <c r="P98" s="522"/>
      <c r="Q98" s="525"/>
      <c r="R98" s="405"/>
      <c r="S98" s="44"/>
      <c r="T98" s="262"/>
      <c r="U98" s="262"/>
      <c r="V98" s="262"/>
      <c r="W98" s="44"/>
      <c r="X98" s="36"/>
      <c r="Y98" s="36"/>
      <c r="Z98" s="36"/>
      <c r="AA98" s="36"/>
      <c r="AB98" s="405"/>
      <c r="AC98" s="528"/>
      <c r="AD98" s="56">
        <f t="shared" si="85"/>
        <v>0</v>
      </c>
      <c r="AE98" s="56">
        <f t="shared" si="85"/>
        <v>0</v>
      </c>
      <c r="AF98" s="56">
        <f t="shared" si="85"/>
        <v>0</v>
      </c>
      <c r="AG98" s="56">
        <f t="shared" si="84"/>
        <v>0</v>
      </c>
      <c r="AH98" s="56">
        <f t="shared" si="84"/>
        <v>0</v>
      </c>
      <c r="AI98" s="56">
        <f t="shared" si="84"/>
        <v>0</v>
      </c>
      <c r="AJ98" s="56">
        <f t="shared" si="84"/>
        <v>0</v>
      </c>
      <c r="AK98" s="405"/>
      <c r="AL98" s="457"/>
      <c r="AM98" s="50">
        <f t="shared" si="98"/>
        <v>0</v>
      </c>
      <c r="AN98" s="53"/>
      <c r="AO98" s="53"/>
      <c r="AP98" s="53"/>
      <c r="AQ98" s="53"/>
      <c r="AR98" s="53"/>
      <c r="AS98" s="53"/>
      <c r="AT98" s="405"/>
      <c r="AU98" s="448"/>
      <c r="AV98" s="50">
        <f t="shared" si="99"/>
        <v>0</v>
      </c>
      <c r="AW98" s="53"/>
      <c r="AX98" s="53"/>
      <c r="AY98" s="53"/>
      <c r="AZ98" s="53"/>
      <c r="BA98" s="53"/>
      <c r="BB98" s="53"/>
      <c r="BC98" s="405"/>
      <c r="BD98" s="451"/>
      <c r="BE98" s="50">
        <f t="shared" si="100"/>
        <v>0</v>
      </c>
      <c r="BF98" s="53"/>
      <c r="BG98" s="53"/>
      <c r="BH98" s="53"/>
      <c r="BI98" s="53"/>
      <c r="BJ98" s="53"/>
      <c r="BK98" s="53"/>
      <c r="BL98" s="405"/>
      <c r="BM98" s="454"/>
      <c r="BN98" s="50">
        <f t="shared" si="101"/>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8"/>
      <c r="C99" s="459"/>
      <c r="D99" s="608"/>
      <c r="E99" s="611"/>
      <c r="F99" s="611"/>
      <c r="G99" s="611"/>
      <c r="H99" s="611"/>
      <c r="I99" s="611"/>
      <c r="J99" s="485">
        <v>798</v>
      </c>
      <c r="K99" s="488" t="str">
        <f>+Metas!K923</f>
        <v>Proyectos de investigación en etapa inicial, asociados a los problemas de movilidad y seguridad vial liderados por universidades de la región</v>
      </c>
      <c r="L99" s="473"/>
      <c r="M99" s="476">
        <f>SUM(N99:Q99)</f>
        <v>0</v>
      </c>
      <c r="N99" s="479"/>
      <c r="O99" s="482"/>
      <c r="P99" s="520"/>
      <c r="Q99" s="523"/>
      <c r="R99" s="403">
        <f>+$J99</f>
        <v>798</v>
      </c>
      <c r="S99" s="253"/>
      <c r="T99" s="260"/>
      <c r="U99" s="260"/>
      <c r="V99" s="260"/>
      <c r="W99" s="42"/>
      <c r="X99" s="34"/>
      <c r="Y99" s="34"/>
      <c r="Z99" s="34"/>
      <c r="AA99" s="34"/>
      <c r="AB99" s="403">
        <f t="shared" ref="AB99" si="132">+$J99</f>
        <v>798</v>
      </c>
      <c r="AC99" s="526">
        <f t="shared" ref="AC99" si="133">+L99</f>
        <v>0</v>
      </c>
      <c r="AD99" s="54">
        <f t="shared" si="85"/>
        <v>0</v>
      </c>
      <c r="AE99" s="54">
        <f t="shared" si="85"/>
        <v>0</v>
      </c>
      <c r="AF99" s="54">
        <f t="shared" si="85"/>
        <v>0</v>
      </c>
      <c r="AG99" s="54">
        <f t="shared" si="84"/>
        <v>0</v>
      </c>
      <c r="AH99" s="54">
        <f t="shared" si="84"/>
        <v>0</v>
      </c>
      <c r="AI99" s="54">
        <f t="shared" si="84"/>
        <v>0</v>
      </c>
      <c r="AJ99" s="54">
        <f t="shared" si="84"/>
        <v>0</v>
      </c>
      <c r="AK99" s="403">
        <f t="shared" ref="AK99" si="134">+$J99</f>
        <v>798</v>
      </c>
      <c r="AL99" s="455">
        <f>+N99</f>
        <v>0</v>
      </c>
      <c r="AM99" s="48">
        <f t="shared" si="98"/>
        <v>0</v>
      </c>
      <c r="AN99" s="51"/>
      <c r="AO99" s="51"/>
      <c r="AP99" s="51"/>
      <c r="AQ99" s="51"/>
      <c r="AR99" s="51"/>
      <c r="AS99" s="51"/>
      <c r="AT99" s="403">
        <f t="shared" ref="AT99" si="135">+$J99</f>
        <v>798</v>
      </c>
      <c r="AU99" s="446">
        <f>+O99</f>
        <v>0</v>
      </c>
      <c r="AV99" s="48">
        <f t="shared" si="99"/>
        <v>0</v>
      </c>
      <c r="AW99" s="51"/>
      <c r="AX99" s="51"/>
      <c r="AY99" s="51"/>
      <c r="AZ99" s="51"/>
      <c r="BA99" s="51"/>
      <c r="BB99" s="51"/>
      <c r="BC99" s="403">
        <f t="shared" ref="BC99" si="136">+$J99</f>
        <v>798</v>
      </c>
      <c r="BD99" s="449">
        <f>+P99</f>
        <v>0</v>
      </c>
      <c r="BE99" s="48">
        <f t="shared" si="100"/>
        <v>0</v>
      </c>
      <c r="BF99" s="51"/>
      <c r="BG99" s="51"/>
      <c r="BH99" s="51"/>
      <c r="BI99" s="51"/>
      <c r="BJ99" s="51"/>
      <c r="BK99" s="51"/>
      <c r="BL99" s="403">
        <f t="shared" ref="BL99" si="137">+$J99</f>
        <v>798</v>
      </c>
      <c r="BM99" s="452">
        <f>+Q99</f>
        <v>0</v>
      </c>
      <c r="BN99" s="48">
        <f t="shared" si="101"/>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8"/>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85"/>
        <v>0</v>
      </c>
      <c r="AE100" s="55">
        <f t="shared" si="85"/>
        <v>0</v>
      </c>
      <c r="AF100" s="55">
        <f t="shared" si="85"/>
        <v>0</v>
      </c>
      <c r="AG100" s="55">
        <f t="shared" si="84"/>
        <v>0</v>
      </c>
      <c r="AH100" s="55">
        <f t="shared" si="84"/>
        <v>0</v>
      </c>
      <c r="AI100" s="55">
        <f t="shared" si="84"/>
        <v>0</v>
      </c>
      <c r="AJ100" s="55">
        <f t="shared" si="84"/>
        <v>0</v>
      </c>
      <c r="AK100" s="404"/>
      <c r="AL100" s="456"/>
      <c r="AM100" s="49">
        <f t="shared" si="98"/>
        <v>0</v>
      </c>
      <c r="AN100" s="52"/>
      <c r="AO100" s="52"/>
      <c r="AP100" s="52"/>
      <c r="AQ100" s="52"/>
      <c r="AR100" s="52"/>
      <c r="AS100" s="52"/>
      <c r="AT100" s="404"/>
      <c r="AU100" s="447"/>
      <c r="AV100" s="49">
        <f t="shared" si="99"/>
        <v>0</v>
      </c>
      <c r="AW100" s="52"/>
      <c r="AX100" s="52"/>
      <c r="AY100" s="52"/>
      <c r="AZ100" s="52"/>
      <c r="BA100" s="52"/>
      <c r="BB100" s="52"/>
      <c r="BC100" s="404"/>
      <c r="BD100" s="450"/>
      <c r="BE100" s="49">
        <f t="shared" si="100"/>
        <v>0</v>
      </c>
      <c r="BF100" s="52"/>
      <c r="BG100" s="52"/>
      <c r="BH100" s="52"/>
      <c r="BI100" s="52"/>
      <c r="BJ100" s="52"/>
      <c r="BK100" s="52"/>
      <c r="BL100" s="404"/>
      <c r="BM100" s="453"/>
      <c r="BN100" s="49">
        <f t="shared" si="101"/>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8"/>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85"/>
        <v>0</v>
      </c>
      <c r="AE101" s="55">
        <f t="shared" si="85"/>
        <v>0</v>
      </c>
      <c r="AF101" s="55">
        <f t="shared" si="85"/>
        <v>0</v>
      </c>
      <c r="AG101" s="55">
        <f t="shared" si="84"/>
        <v>0</v>
      </c>
      <c r="AH101" s="55">
        <f t="shared" si="84"/>
        <v>0</v>
      </c>
      <c r="AI101" s="55">
        <f t="shared" si="84"/>
        <v>0</v>
      </c>
      <c r="AJ101" s="55">
        <f t="shared" si="84"/>
        <v>0</v>
      </c>
      <c r="AK101" s="404"/>
      <c r="AL101" s="456"/>
      <c r="AM101" s="49">
        <f t="shared" si="98"/>
        <v>0</v>
      </c>
      <c r="AN101" s="52"/>
      <c r="AO101" s="52"/>
      <c r="AP101" s="52"/>
      <c r="AQ101" s="52"/>
      <c r="AR101" s="52"/>
      <c r="AS101" s="52"/>
      <c r="AT101" s="404"/>
      <c r="AU101" s="447"/>
      <c r="AV101" s="49">
        <f t="shared" si="99"/>
        <v>0</v>
      </c>
      <c r="AW101" s="52"/>
      <c r="AX101" s="52"/>
      <c r="AY101" s="52"/>
      <c r="AZ101" s="52"/>
      <c r="BA101" s="52"/>
      <c r="BB101" s="52"/>
      <c r="BC101" s="404"/>
      <c r="BD101" s="450"/>
      <c r="BE101" s="49">
        <f t="shared" si="100"/>
        <v>0</v>
      </c>
      <c r="BF101" s="52"/>
      <c r="BG101" s="52"/>
      <c r="BH101" s="52"/>
      <c r="BI101" s="52"/>
      <c r="BJ101" s="52"/>
      <c r="BK101" s="52"/>
      <c r="BL101" s="404"/>
      <c r="BM101" s="453"/>
      <c r="BN101" s="49">
        <f t="shared" si="101"/>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8"/>
      <c r="C102" s="459"/>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85"/>
        <v>0</v>
      </c>
      <c r="AE102" s="56">
        <f t="shared" si="85"/>
        <v>0</v>
      </c>
      <c r="AF102" s="56">
        <f t="shared" si="85"/>
        <v>0</v>
      </c>
      <c r="AG102" s="56">
        <f t="shared" si="84"/>
        <v>0</v>
      </c>
      <c r="AH102" s="56">
        <f t="shared" si="84"/>
        <v>0</v>
      </c>
      <c r="AI102" s="56">
        <f t="shared" si="84"/>
        <v>0</v>
      </c>
      <c r="AJ102" s="56">
        <f t="shared" si="84"/>
        <v>0</v>
      </c>
      <c r="AK102" s="405"/>
      <c r="AL102" s="457"/>
      <c r="AM102" s="50">
        <f t="shared" si="98"/>
        <v>0</v>
      </c>
      <c r="AN102" s="53"/>
      <c r="AO102" s="53"/>
      <c r="AP102" s="53"/>
      <c r="AQ102" s="53"/>
      <c r="AR102" s="53"/>
      <c r="AS102" s="53"/>
      <c r="AT102" s="405"/>
      <c r="AU102" s="448"/>
      <c r="AV102" s="50">
        <f t="shared" si="99"/>
        <v>0</v>
      </c>
      <c r="AW102" s="53"/>
      <c r="AX102" s="53"/>
      <c r="AY102" s="53"/>
      <c r="AZ102" s="53"/>
      <c r="BA102" s="53"/>
      <c r="BB102" s="53"/>
      <c r="BC102" s="405"/>
      <c r="BD102" s="451"/>
      <c r="BE102" s="50">
        <f t="shared" si="100"/>
        <v>0</v>
      </c>
      <c r="BF102" s="53"/>
      <c r="BG102" s="53"/>
      <c r="BH102" s="53"/>
      <c r="BI102" s="53"/>
      <c r="BJ102" s="53"/>
      <c r="BK102" s="53"/>
      <c r="BL102" s="405"/>
      <c r="BM102" s="454"/>
      <c r="BN102" s="50">
        <f t="shared" si="101"/>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8"/>
      <c r="C103" s="459"/>
      <c r="D103" s="608"/>
      <c r="E103" s="611"/>
      <c r="F103" s="611"/>
      <c r="G103" s="611"/>
      <c r="H103" s="611"/>
      <c r="I103" s="611"/>
      <c r="J103" s="485">
        <v>799</v>
      </c>
      <c r="K103" s="488" t="str">
        <f>+Metas!K924</f>
        <v>Programa dirigido a conductores para prevenir el consumo de alcohol antes y durante la conducción</v>
      </c>
      <c r="L103" s="473"/>
      <c r="M103" s="476">
        <f>SUM(N103:Q103)</f>
        <v>0</v>
      </c>
      <c r="N103" s="479"/>
      <c r="O103" s="482"/>
      <c r="P103" s="520"/>
      <c r="Q103" s="523"/>
      <c r="R103" s="403">
        <f>+$J103</f>
        <v>799</v>
      </c>
      <c r="S103" s="253"/>
      <c r="T103" s="260"/>
      <c r="U103" s="260"/>
      <c r="V103" s="260"/>
      <c r="W103" s="42"/>
      <c r="X103" s="34"/>
      <c r="Y103" s="34"/>
      <c r="Z103" s="34"/>
      <c r="AA103" s="34"/>
      <c r="AB103" s="403">
        <f t="shared" ref="AB103" si="138">+$J103</f>
        <v>799</v>
      </c>
      <c r="AC103" s="526">
        <f t="shared" ref="AC103" si="139">+L103</f>
        <v>0</v>
      </c>
      <c r="AD103" s="54">
        <f t="shared" si="85"/>
        <v>0</v>
      </c>
      <c r="AE103" s="54">
        <f t="shared" si="85"/>
        <v>0</v>
      </c>
      <c r="AF103" s="54">
        <f t="shared" si="85"/>
        <v>0</v>
      </c>
      <c r="AG103" s="54">
        <f t="shared" si="84"/>
        <v>0</v>
      </c>
      <c r="AH103" s="54">
        <f t="shared" si="84"/>
        <v>0</v>
      </c>
      <c r="AI103" s="54">
        <f t="shared" si="84"/>
        <v>0</v>
      </c>
      <c r="AJ103" s="54">
        <f t="shared" si="84"/>
        <v>0</v>
      </c>
      <c r="AK103" s="403">
        <f t="shared" ref="AK103" si="140">+$J103</f>
        <v>799</v>
      </c>
      <c r="AL103" s="455">
        <f>+N103</f>
        <v>0</v>
      </c>
      <c r="AM103" s="48">
        <f t="shared" si="98"/>
        <v>0</v>
      </c>
      <c r="AN103" s="51"/>
      <c r="AO103" s="51"/>
      <c r="AP103" s="51"/>
      <c r="AQ103" s="51"/>
      <c r="AR103" s="51"/>
      <c r="AS103" s="51"/>
      <c r="AT103" s="403">
        <f t="shared" ref="AT103" si="141">+$J103</f>
        <v>799</v>
      </c>
      <c r="AU103" s="446">
        <f>+O103</f>
        <v>0</v>
      </c>
      <c r="AV103" s="48">
        <f t="shared" si="99"/>
        <v>0</v>
      </c>
      <c r="AW103" s="51"/>
      <c r="AX103" s="51"/>
      <c r="AY103" s="51"/>
      <c r="AZ103" s="51"/>
      <c r="BA103" s="51"/>
      <c r="BB103" s="51"/>
      <c r="BC103" s="403">
        <f t="shared" ref="BC103" si="142">+$J103</f>
        <v>799</v>
      </c>
      <c r="BD103" s="449">
        <f>+P103</f>
        <v>0</v>
      </c>
      <c r="BE103" s="48">
        <f t="shared" si="100"/>
        <v>0</v>
      </c>
      <c r="BF103" s="51"/>
      <c r="BG103" s="51"/>
      <c r="BH103" s="51"/>
      <c r="BI103" s="51"/>
      <c r="BJ103" s="51"/>
      <c r="BK103" s="51"/>
      <c r="BL103" s="403">
        <f t="shared" ref="BL103" si="143">+$J103</f>
        <v>799</v>
      </c>
      <c r="BM103" s="452">
        <f>+Q103</f>
        <v>0</v>
      </c>
      <c r="BN103" s="48">
        <f t="shared" si="101"/>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8"/>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85"/>
        <v>0</v>
      </c>
      <c r="AE104" s="55">
        <f t="shared" si="85"/>
        <v>0</v>
      </c>
      <c r="AF104" s="55">
        <f t="shared" si="85"/>
        <v>0</v>
      </c>
      <c r="AG104" s="55">
        <f t="shared" si="84"/>
        <v>0</v>
      </c>
      <c r="AH104" s="55">
        <f t="shared" si="84"/>
        <v>0</v>
      </c>
      <c r="AI104" s="55">
        <f t="shared" si="84"/>
        <v>0</v>
      </c>
      <c r="AJ104" s="55">
        <f t="shared" si="84"/>
        <v>0</v>
      </c>
      <c r="AK104" s="404"/>
      <c r="AL104" s="456"/>
      <c r="AM104" s="49">
        <f t="shared" si="98"/>
        <v>0</v>
      </c>
      <c r="AN104" s="52"/>
      <c r="AO104" s="52"/>
      <c r="AP104" s="52"/>
      <c r="AQ104" s="52"/>
      <c r="AR104" s="52"/>
      <c r="AS104" s="52"/>
      <c r="AT104" s="404"/>
      <c r="AU104" s="447"/>
      <c r="AV104" s="49">
        <f t="shared" si="99"/>
        <v>0</v>
      </c>
      <c r="AW104" s="52"/>
      <c r="AX104" s="52"/>
      <c r="AY104" s="52"/>
      <c r="AZ104" s="52"/>
      <c r="BA104" s="52"/>
      <c r="BB104" s="52"/>
      <c r="BC104" s="404"/>
      <c r="BD104" s="450"/>
      <c r="BE104" s="49">
        <f t="shared" si="100"/>
        <v>0</v>
      </c>
      <c r="BF104" s="52"/>
      <c r="BG104" s="52"/>
      <c r="BH104" s="52"/>
      <c r="BI104" s="52"/>
      <c r="BJ104" s="52"/>
      <c r="BK104" s="52"/>
      <c r="BL104" s="404"/>
      <c r="BM104" s="453"/>
      <c r="BN104" s="49">
        <f t="shared" si="101"/>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8"/>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85"/>
        <v>0</v>
      </c>
      <c r="AE105" s="55">
        <f t="shared" si="85"/>
        <v>0</v>
      </c>
      <c r="AF105" s="55">
        <f t="shared" si="85"/>
        <v>0</v>
      </c>
      <c r="AG105" s="55">
        <f t="shared" si="84"/>
        <v>0</v>
      </c>
      <c r="AH105" s="55">
        <f t="shared" si="84"/>
        <v>0</v>
      </c>
      <c r="AI105" s="55">
        <f t="shared" si="84"/>
        <v>0</v>
      </c>
      <c r="AJ105" s="55">
        <f t="shared" si="84"/>
        <v>0</v>
      </c>
      <c r="AK105" s="404"/>
      <c r="AL105" s="456"/>
      <c r="AM105" s="49">
        <f t="shared" si="98"/>
        <v>0</v>
      </c>
      <c r="AN105" s="52"/>
      <c r="AO105" s="52"/>
      <c r="AP105" s="52"/>
      <c r="AQ105" s="52"/>
      <c r="AR105" s="52"/>
      <c r="AS105" s="52"/>
      <c r="AT105" s="404"/>
      <c r="AU105" s="447"/>
      <c r="AV105" s="49">
        <f t="shared" si="99"/>
        <v>0</v>
      </c>
      <c r="AW105" s="52"/>
      <c r="AX105" s="52"/>
      <c r="AY105" s="52"/>
      <c r="AZ105" s="52"/>
      <c r="BA105" s="52"/>
      <c r="BB105" s="52"/>
      <c r="BC105" s="404"/>
      <c r="BD105" s="450"/>
      <c r="BE105" s="49">
        <f t="shared" si="100"/>
        <v>0</v>
      </c>
      <c r="BF105" s="52"/>
      <c r="BG105" s="52"/>
      <c r="BH105" s="52"/>
      <c r="BI105" s="52"/>
      <c r="BJ105" s="52"/>
      <c r="BK105" s="52"/>
      <c r="BL105" s="404"/>
      <c r="BM105" s="453"/>
      <c r="BN105" s="49">
        <f t="shared" si="101"/>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8"/>
      <c r="C106" s="459"/>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85"/>
        <v>0</v>
      </c>
      <c r="AE106" s="56">
        <f t="shared" si="85"/>
        <v>0</v>
      </c>
      <c r="AF106" s="56">
        <f t="shared" si="85"/>
        <v>0</v>
      </c>
      <c r="AG106" s="56">
        <f t="shared" si="84"/>
        <v>0</v>
      </c>
      <c r="AH106" s="56">
        <f t="shared" si="84"/>
        <v>0</v>
      </c>
      <c r="AI106" s="56">
        <f t="shared" si="84"/>
        <v>0</v>
      </c>
      <c r="AJ106" s="56">
        <f t="shared" si="84"/>
        <v>0</v>
      </c>
      <c r="AK106" s="405"/>
      <c r="AL106" s="457"/>
      <c r="AM106" s="50">
        <f t="shared" si="98"/>
        <v>0</v>
      </c>
      <c r="AN106" s="53"/>
      <c r="AO106" s="53"/>
      <c r="AP106" s="53"/>
      <c r="AQ106" s="53"/>
      <c r="AR106" s="53"/>
      <c r="AS106" s="53"/>
      <c r="AT106" s="405"/>
      <c r="AU106" s="448"/>
      <c r="AV106" s="50">
        <f t="shared" si="99"/>
        <v>0</v>
      </c>
      <c r="AW106" s="53"/>
      <c r="AX106" s="53"/>
      <c r="AY106" s="53"/>
      <c r="AZ106" s="53"/>
      <c r="BA106" s="53"/>
      <c r="BB106" s="53"/>
      <c r="BC106" s="405"/>
      <c r="BD106" s="451"/>
      <c r="BE106" s="50">
        <f t="shared" si="100"/>
        <v>0</v>
      </c>
      <c r="BF106" s="53"/>
      <c r="BG106" s="53"/>
      <c r="BH106" s="53"/>
      <c r="BI106" s="53"/>
      <c r="BJ106" s="53"/>
      <c r="BK106" s="53"/>
      <c r="BL106" s="405"/>
      <c r="BM106" s="454"/>
      <c r="BN106" s="50">
        <f t="shared" si="101"/>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8"/>
      <c r="C107" s="459"/>
      <c r="D107" s="608"/>
      <c r="E107" s="611"/>
      <c r="F107" s="611"/>
      <c r="G107" s="611"/>
      <c r="H107" s="611"/>
      <c r="I107" s="611"/>
      <c r="J107" s="485">
        <v>800</v>
      </c>
      <c r="K107" s="488" t="str">
        <f>+Metas!K925</f>
        <v xml:space="preserve">Programa de capacitación dirigido a los conductores de vehículos de pasajeros, transporte escolar y de carga, que hacen parte de las empresas que operan en el Departamento, para fortalecer sus competencias laborales </v>
      </c>
      <c r="L107" s="473"/>
      <c r="M107" s="476">
        <f>SUM(N107:Q107)</f>
        <v>0</v>
      </c>
      <c r="N107" s="479"/>
      <c r="O107" s="482"/>
      <c r="P107" s="520"/>
      <c r="Q107" s="523"/>
      <c r="R107" s="403">
        <f>+$J107</f>
        <v>800</v>
      </c>
      <c r="S107" s="253"/>
      <c r="T107" s="260"/>
      <c r="U107" s="260"/>
      <c r="V107" s="260"/>
      <c r="W107" s="42"/>
      <c r="X107" s="34"/>
      <c r="Y107" s="34"/>
      <c r="Z107" s="34"/>
      <c r="AA107" s="34"/>
      <c r="AB107" s="403">
        <f t="shared" ref="AB107" si="144">+$J107</f>
        <v>800</v>
      </c>
      <c r="AC107" s="526">
        <f t="shared" ref="AC107" si="145">+L107</f>
        <v>0</v>
      </c>
      <c r="AD107" s="54">
        <f t="shared" si="85"/>
        <v>0</v>
      </c>
      <c r="AE107" s="54">
        <f t="shared" si="85"/>
        <v>0</v>
      </c>
      <c r="AF107" s="54">
        <f t="shared" si="85"/>
        <v>0</v>
      </c>
      <c r="AG107" s="54">
        <f t="shared" si="84"/>
        <v>0</v>
      </c>
      <c r="AH107" s="54">
        <f t="shared" si="84"/>
        <v>0</v>
      </c>
      <c r="AI107" s="54">
        <f t="shared" si="84"/>
        <v>0</v>
      </c>
      <c r="AJ107" s="54">
        <f t="shared" si="84"/>
        <v>0</v>
      </c>
      <c r="AK107" s="403">
        <f t="shared" ref="AK107" si="146">+$J107</f>
        <v>800</v>
      </c>
      <c r="AL107" s="455">
        <f>+N107</f>
        <v>0</v>
      </c>
      <c r="AM107" s="48">
        <f t="shared" si="98"/>
        <v>0</v>
      </c>
      <c r="AN107" s="51"/>
      <c r="AO107" s="51"/>
      <c r="AP107" s="51"/>
      <c r="AQ107" s="51"/>
      <c r="AR107" s="51"/>
      <c r="AS107" s="51"/>
      <c r="AT107" s="403">
        <f t="shared" ref="AT107" si="147">+$J107</f>
        <v>800</v>
      </c>
      <c r="AU107" s="446">
        <f>+O107</f>
        <v>0</v>
      </c>
      <c r="AV107" s="48">
        <f t="shared" si="99"/>
        <v>0</v>
      </c>
      <c r="AW107" s="51"/>
      <c r="AX107" s="51"/>
      <c r="AY107" s="51"/>
      <c r="AZ107" s="51"/>
      <c r="BA107" s="51"/>
      <c r="BB107" s="51"/>
      <c r="BC107" s="403">
        <f t="shared" ref="BC107" si="148">+$J107</f>
        <v>800</v>
      </c>
      <c r="BD107" s="449">
        <f>+P107</f>
        <v>0</v>
      </c>
      <c r="BE107" s="48">
        <f t="shared" si="100"/>
        <v>0</v>
      </c>
      <c r="BF107" s="51"/>
      <c r="BG107" s="51"/>
      <c r="BH107" s="51"/>
      <c r="BI107" s="51"/>
      <c r="BJ107" s="51"/>
      <c r="BK107" s="51"/>
      <c r="BL107" s="403">
        <f t="shared" ref="BL107" si="149">+$J107</f>
        <v>800</v>
      </c>
      <c r="BM107" s="452">
        <f>+Q107</f>
        <v>0</v>
      </c>
      <c r="BN107" s="48">
        <f t="shared" si="101"/>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8"/>
      <c r="C108" s="459"/>
      <c r="D108" s="609"/>
      <c r="E108" s="612"/>
      <c r="F108" s="612"/>
      <c r="G108" s="612"/>
      <c r="H108" s="612"/>
      <c r="I108" s="612"/>
      <c r="J108" s="486"/>
      <c r="K108" s="489"/>
      <c r="L108" s="474"/>
      <c r="M108" s="477"/>
      <c r="N108" s="480"/>
      <c r="O108" s="483"/>
      <c r="P108" s="521"/>
      <c r="Q108" s="524"/>
      <c r="R108" s="404"/>
      <c r="S108" s="43"/>
      <c r="T108" s="261"/>
      <c r="U108" s="261"/>
      <c r="V108" s="261"/>
      <c r="W108" s="43"/>
      <c r="X108" s="35"/>
      <c r="Y108" s="35"/>
      <c r="Z108" s="35"/>
      <c r="AA108" s="35"/>
      <c r="AB108" s="404"/>
      <c r="AC108" s="527"/>
      <c r="AD108" s="55">
        <f t="shared" si="85"/>
        <v>0</v>
      </c>
      <c r="AE108" s="55">
        <f t="shared" si="85"/>
        <v>0</v>
      </c>
      <c r="AF108" s="55">
        <f t="shared" si="85"/>
        <v>0</v>
      </c>
      <c r="AG108" s="55">
        <f t="shared" si="84"/>
        <v>0</v>
      </c>
      <c r="AH108" s="55">
        <f t="shared" si="84"/>
        <v>0</v>
      </c>
      <c r="AI108" s="55">
        <f t="shared" si="84"/>
        <v>0</v>
      </c>
      <c r="AJ108" s="55">
        <f t="shared" si="84"/>
        <v>0</v>
      </c>
      <c r="AK108" s="404"/>
      <c r="AL108" s="456"/>
      <c r="AM108" s="49">
        <f t="shared" si="98"/>
        <v>0</v>
      </c>
      <c r="AN108" s="52"/>
      <c r="AO108" s="52"/>
      <c r="AP108" s="52"/>
      <c r="AQ108" s="52"/>
      <c r="AR108" s="52"/>
      <c r="AS108" s="52"/>
      <c r="AT108" s="404"/>
      <c r="AU108" s="447"/>
      <c r="AV108" s="49">
        <f t="shared" si="99"/>
        <v>0</v>
      </c>
      <c r="AW108" s="52"/>
      <c r="AX108" s="52"/>
      <c r="AY108" s="52"/>
      <c r="AZ108" s="52"/>
      <c r="BA108" s="52"/>
      <c r="BB108" s="52"/>
      <c r="BC108" s="404"/>
      <c r="BD108" s="450"/>
      <c r="BE108" s="49">
        <f t="shared" si="100"/>
        <v>0</v>
      </c>
      <c r="BF108" s="52"/>
      <c r="BG108" s="52"/>
      <c r="BH108" s="52"/>
      <c r="BI108" s="52"/>
      <c r="BJ108" s="52"/>
      <c r="BK108" s="52"/>
      <c r="BL108" s="404"/>
      <c r="BM108" s="453"/>
      <c r="BN108" s="49">
        <f t="shared" si="101"/>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8"/>
      <c r="C109" s="459"/>
      <c r="D109" s="609"/>
      <c r="E109" s="612"/>
      <c r="F109" s="612"/>
      <c r="G109" s="612"/>
      <c r="H109" s="612"/>
      <c r="I109" s="612"/>
      <c r="J109" s="486"/>
      <c r="K109" s="489"/>
      <c r="L109" s="474"/>
      <c r="M109" s="477"/>
      <c r="N109" s="480"/>
      <c r="O109" s="483"/>
      <c r="P109" s="521"/>
      <c r="Q109" s="524"/>
      <c r="R109" s="404"/>
      <c r="S109" s="43"/>
      <c r="T109" s="261"/>
      <c r="U109" s="261"/>
      <c r="V109" s="261"/>
      <c r="W109" s="43"/>
      <c r="X109" s="35"/>
      <c r="Y109" s="35"/>
      <c r="Z109" s="35"/>
      <c r="AA109" s="35"/>
      <c r="AB109" s="404"/>
      <c r="AC109" s="527"/>
      <c r="AD109" s="55">
        <f t="shared" si="85"/>
        <v>0</v>
      </c>
      <c r="AE109" s="55">
        <f t="shared" si="85"/>
        <v>0</v>
      </c>
      <c r="AF109" s="55">
        <f t="shared" si="85"/>
        <v>0</v>
      </c>
      <c r="AG109" s="55">
        <f t="shared" si="84"/>
        <v>0</v>
      </c>
      <c r="AH109" s="55">
        <f t="shared" si="84"/>
        <v>0</v>
      </c>
      <c r="AI109" s="55">
        <f t="shared" si="84"/>
        <v>0</v>
      </c>
      <c r="AJ109" s="55">
        <f t="shared" si="84"/>
        <v>0</v>
      </c>
      <c r="AK109" s="404"/>
      <c r="AL109" s="456"/>
      <c r="AM109" s="49">
        <f t="shared" si="98"/>
        <v>0</v>
      </c>
      <c r="AN109" s="52"/>
      <c r="AO109" s="52"/>
      <c r="AP109" s="52"/>
      <c r="AQ109" s="52"/>
      <c r="AR109" s="52"/>
      <c r="AS109" s="52"/>
      <c r="AT109" s="404"/>
      <c r="AU109" s="447"/>
      <c r="AV109" s="49">
        <f t="shared" si="99"/>
        <v>0</v>
      </c>
      <c r="AW109" s="52"/>
      <c r="AX109" s="52"/>
      <c r="AY109" s="52"/>
      <c r="AZ109" s="52"/>
      <c r="BA109" s="52"/>
      <c r="BB109" s="52"/>
      <c r="BC109" s="404"/>
      <c r="BD109" s="450"/>
      <c r="BE109" s="49">
        <f t="shared" si="100"/>
        <v>0</v>
      </c>
      <c r="BF109" s="52"/>
      <c r="BG109" s="52"/>
      <c r="BH109" s="52"/>
      <c r="BI109" s="52"/>
      <c r="BJ109" s="52"/>
      <c r="BK109" s="52"/>
      <c r="BL109" s="404"/>
      <c r="BM109" s="453"/>
      <c r="BN109" s="49">
        <f t="shared" si="101"/>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8"/>
      <c r="C110" s="459"/>
      <c r="D110" s="610"/>
      <c r="E110" s="613"/>
      <c r="F110" s="613"/>
      <c r="G110" s="613"/>
      <c r="H110" s="613"/>
      <c r="I110" s="613"/>
      <c r="J110" s="487"/>
      <c r="K110" s="490"/>
      <c r="L110" s="475"/>
      <c r="M110" s="478"/>
      <c r="N110" s="481"/>
      <c r="O110" s="484"/>
      <c r="P110" s="522"/>
      <c r="Q110" s="525"/>
      <c r="R110" s="405"/>
      <c r="S110" s="44"/>
      <c r="T110" s="262"/>
      <c r="U110" s="262"/>
      <c r="V110" s="262"/>
      <c r="W110" s="44"/>
      <c r="X110" s="36"/>
      <c r="Y110" s="36"/>
      <c r="Z110" s="36"/>
      <c r="AA110" s="36"/>
      <c r="AB110" s="405"/>
      <c r="AC110" s="528"/>
      <c r="AD110" s="56">
        <f t="shared" si="85"/>
        <v>0</v>
      </c>
      <c r="AE110" s="56">
        <f t="shared" si="85"/>
        <v>0</v>
      </c>
      <c r="AF110" s="56">
        <f t="shared" si="85"/>
        <v>0</v>
      </c>
      <c r="AG110" s="56">
        <f t="shared" si="84"/>
        <v>0</v>
      </c>
      <c r="AH110" s="56">
        <f t="shared" si="84"/>
        <v>0</v>
      </c>
      <c r="AI110" s="56">
        <f t="shared" si="84"/>
        <v>0</v>
      </c>
      <c r="AJ110" s="56">
        <f t="shared" si="84"/>
        <v>0</v>
      </c>
      <c r="AK110" s="405"/>
      <c r="AL110" s="457"/>
      <c r="AM110" s="50">
        <f t="shared" si="98"/>
        <v>0</v>
      </c>
      <c r="AN110" s="53"/>
      <c r="AO110" s="53"/>
      <c r="AP110" s="53"/>
      <c r="AQ110" s="53"/>
      <c r="AR110" s="53"/>
      <c r="AS110" s="53"/>
      <c r="AT110" s="405"/>
      <c r="AU110" s="448"/>
      <c r="AV110" s="50">
        <f t="shared" si="99"/>
        <v>0</v>
      </c>
      <c r="AW110" s="53"/>
      <c r="AX110" s="53"/>
      <c r="AY110" s="53"/>
      <c r="AZ110" s="53"/>
      <c r="BA110" s="53"/>
      <c r="BB110" s="53"/>
      <c r="BC110" s="405"/>
      <c r="BD110" s="451"/>
      <c r="BE110" s="50">
        <f t="shared" si="100"/>
        <v>0</v>
      </c>
      <c r="BF110" s="53"/>
      <c r="BG110" s="53"/>
      <c r="BH110" s="53"/>
      <c r="BI110" s="53"/>
      <c r="BJ110" s="53"/>
      <c r="BK110" s="53"/>
      <c r="BL110" s="405"/>
      <c r="BM110" s="454"/>
      <c r="BN110" s="50">
        <f t="shared" si="101"/>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8"/>
      <c r="C111" s="459"/>
      <c r="D111" s="608"/>
      <c r="E111" s="611"/>
      <c r="F111" s="611"/>
      <c r="G111" s="611"/>
      <c r="H111" s="611"/>
      <c r="I111" s="611"/>
      <c r="J111" s="485">
        <v>801</v>
      </c>
      <c r="K111" s="488" t="str">
        <f>+Metas!K926</f>
        <v>Proyecto transversal en seguridad vial, movilidad y conducción, formulado e implementado en las IES de la región</v>
      </c>
      <c r="L111" s="473"/>
      <c r="M111" s="476">
        <f t="shared" ref="M111:M131" si="150">SUM(N111:Q111)/4</f>
        <v>0</v>
      </c>
      <c r="N111" s="479"/>
      <c r="O111" s="482"/>
      <c r="P111" s="520"/>
      <c r="Q111" s="523"/>
      <c r="R111" s="403">
        <f>+$J111</f>
        <v>801</v>
      </c>
      <c r="S111" s="253"/>
      <c r="T111" s="260"/>
      <c r="U111" s="260"/>
      <c r="V111" s="260"/>
      <c r="W111" s="42"/>
      <c r="X111" s="34"/>
      <c r="Y111" s="34"/>
      <c r="Z111" s="34"/>
      <c r="AA111" s="34"/>
      <c r="AB111" s="403">
        <f t="shared" ref="AB111" si="151">+$J111</f>
        <v>801</v>
      </c>
      <c r="AC111" s="526">
        <f t="shared" ref="AC111" si="152">+L111</f>
        <v>0</v>
      </c>
      <c r="AD111" s="54">
        <f t="shared" si="85"/>
        <v>0</v>
      </c>
      <c r="AE111" s="54">
        <f t="shared" si="85"/>
        <v>0</v>
      </c>
      <c r="AF111" s="54">
        <f t="shared" si="85"/>
        <v>0</v>
      </c>
      <c r="AG111" s="54">
        <f t="shared" si="84"/>
        <v>0</v>
      </c>
      <c r="AH111" s="54">
        <f t="shared" si="84"/>
        <v>0</v>
      </c>
      <c r="AI111" s="54">
        <f t="shared" si="84"/>
        <v>0</v>
      </c>
      <c r="AJ111" s="54">
        <f t="shared" si="84"/>
        <v>0</v>
      </c>
      <c r="AK111" s="403">
        <f t="shared" ref="AK111" si="153">+$J111</f>
        <v>801</v>
      </c>
      <c r="AL111" s="455">
        <f t="shared" ref="AL111:AL131" si="154">+N111</f>
        <v>0</v>
      </c>
      <c r="AM111" s="48">
        <f t="shared" si="98"/>
        <v>0</v>
      </c>
      <c r="AN111" s="51"/>
      <c r="AO111" s="51"/>
      <c r="AP111" s="51"/>
      <c r="AQ111" s="51"/>
      <c r="AR111" s="51"/>
      <c r="AS111" s="51"/>
      <c r="AT111" s="403">
        <f t="shared" ref="AT111" si="155">+$J111</f>
        <v>801</v>
      </c>
      <c r="AU111" s="446">
        <f t="shared" ref="AU111:AU131" si="156">+O111</f>
        <v>0</v>
      </c>
      <c r="AV111" s="48">
        <f t="shared" si="99"/>
        <v>0</v>
      </c>
      <c r="AW111" s="51"/>
      <c r="AX111" s="51"/>
      <c r="AY111" s="51"/>
      <c r="AZ111" s="51"/>
      <c r="BA111" s="51"/>
      <c r="BB111" s="51"/>
      <c r="BC111" s="403">
        <f t="shared" ref="BC111" si="157">+$J111</f>
        <v>801</v>
      </c>
      <c r="BD111" s="449">
        <f t="shared" ref="BD111:BD131" si="158">+P111</f>
        <v>0</v>
      </c>
      <c r="BE111" s="48">
        <f t="shared" si="100"/>
        <v>0</v>
      </c>
      <c r="BF111" s="51"/>
      <c r="BG111" s="51"/>
      <c r="BH111" s="51"/>
      <c r="BI111" s="51"/>
      <c r="BJ111" s="51"/>
      <c r="BK111" s="51"/>
      <c r="BL111" s="403">
        <f t="shared" ref="BL111" si="159">+$J111</f>
        <v>801</v>
      </c>
      <c r="BM111" s="452">
        <f t="shared" ref="BM111:BM131" si="160">+Q111</f>
        <v>0</v>
      </c>
      <c r="BN111" s="48">
        <f t="shared" si="101"/>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8"/>
      <c r="C112" s="459"/>
      <c r="D112" s="609"/>
      <c r="E112" s="612"/>
      <c r="F112" s="612"/>
      <c r="G112" s="612"/>
      <c r="H112" s="612"/>
      <c r="I112" s="612"/>
      <c r="J112" s="486"/>
      <c r="K112" s="489"/>
      <c r="L112" s="474"/>
      <c r="M112" s="477"/>
      <c r="N112" s="480"/>
      <c r="O112" s="483"/>
      <c r="P112" s="521"/>
      <c r="Q112" s="524"/>
      <c r="R112" s="404"/>
      <c r="S112" s="43"/>
      <c r="T112" s="261"/>
      <c r="U112" s="261"/>
      <c r="V112" s="261"/>
      <c r="W112" s="43"/>
      <c r="X112" s="35"/>
      <c r="Y112" s="35"/>
      <c r="Z112" s="35"/>
      <c r="AA112" s="35"/>
      <c r="AB112" s="404"/>
      <c r="AC112" s="527"/>
      <c r="AD112" s="55">
        <f t="shared" si="85"/>
        <v>0</v>
      </c>
      <c r="AE112" s="55">
        <f t="shared" si="85"/>
        <v>0</v>
      </c>
      <c r="AF112" s="55">
        <f t="shared" si="85"/>
        <v>0</v>
      </c>
      <c r="AG112" s="55">
        <f t="shared" si="84"/>
        <v>0</v>
      </c>
      <c r="AH112" s="55">
        <f t="shared" si="84"/>
        <v>0</v>
      </c>
      <c r="AI112" s="55">
        <f t="shared" si="84"/>
        <v>0</v>
      </c>
      <c r="AJ112" s="55">
        <f t="shared" si="84"/>
        <v>0</v>
      </c>
      <c r="AK112" s="404"/>
      <c r="AL112" s="456"/>
      <c r="AM112" s="49">
        <f t="shared" si="98"/>
        <v>0</v>
      </c>
      <c r="AN112" s="52"/>
      <c r="AO112" s="52"/>
      <c r="AP112" s="52"/>
      <c r="AQ112" s="52"/>
      <c r="AR112" s="52"/>
      <c r="AS112" s="52"/>
      <c r="AT112" s="404"/>
      <c r="AU112" s="447"/>
      <c r="AV112" s="49">
        <f t="shared" si="99"/>
        <v>0</v>
      </c>
      <c r="AW112" s="52"/>
      <c r="AX112" s="52"/>
      <c r="AY112" s="52"/>
      <c r="AZ112" s="52"/>
      <c r="BA112" s="52"/>
      <c r="BB112" s="52"/>
      <c r="BC112" s="404"/>
      <c r="BD112" s="450"/>
      <c r="BE112" s="49">
        <f t="shared" si="100"/>
        <v>0</v>
      </c>
      <c r="BF112" s="52"/>
      <c r="BG112" s="52"/>
      <c r="BH112" s="52"/>
      <c r="BI112" s="52"/>
      <c r="BJ112" s="52"/>
      <c r="BK112" s="52"/>
      <c r="BL112" s="404"/>
      <c r="BM112" s="453"/>
      <c r="BN112" s="49">
        <f t="shared" si="101"/>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8"/>
      <c r="C113" s="459"/>
      <c r="D113" s="609"/>
      <c r="E113" s="612"/>
      <c r="F113" s="612"/>
      <c r="G113" s="612"/>
      <c r="H113" s="612"/>
      <c r="I113" s="612"/>
      <c r="J113" s="486"/>
      <c r="K113" s="489"/>
      <c r="L113" s="474"/>
      <c r="M113" s="477"/>
      <c r="N113" s="480"/>
      <c r="O113" s="483"/>
      <c r="P113" s="521"/>
      <c r="Q113" s="524"/>
      <c r="R113" s="404"/>
      <c r="S113" s="43"/>
      <c r="T113" s="261"/>
      <c r="U113" s="261"/>
      <c r="V113" s="261"/>
      <c r="W113" s="43"/>
      <c r="X113" s="35"/>
      <c r="Y113" s="35"/>
      <c r="Z113" s="35"/>
      <c r="AA113" s="35"/>
      <c r="AB113" s="404"/>
      <c r="AC113" s="527"/>
      <c r="AD113" s="55">
        <f t="shared" si="85"/>
        <v>0</v>
      </c>
      <c r="AE113" s="55">
        <f t="shared" si="85"/>
        <v>0</v>
      </c>
      <c r="AF113" s="55">
        <f t="shared" si="85"/>
        <v>0</v>
      </c>
      <c r="AG113" s="55">
        <f t="shared" si="84"/>
        <v>0</v>
      </c>
      <c r="AH113" s="55">
        <f t="shared" si="84"/>
        <v>0</v>
      </c>
      <c r="AI113" s="55">
        <f t="shared" si="84"/>
        <v>0</v>
      </c>
      <c r="AJ113" s="55">
        <f t="shared" si="84"/>
        <v>0</v>
      </c>
      <c r="AK113" s="404"/>
      <c r="AL113" s="456"/>
      <c r="AM113" s="49">
        <f t="shared" si="98"/>
        <v>0</v>
      </c>
      <c r="AN113" s="52"/>
      <c r="AO113" s="52"/>
      <c r="AP113" s="52"/>
      <c r="AQ113" s="52"/>
      <c r="AR113" s="52"/>
      <c r="AS113" s="52"/>
      <c r="AT113" s="404"/>
      <c r="AU113" s="447"/>
      <c r="AV113" s="49">
        <f t="shared" si="99"/>
        <v>0</v>
      </c>
      <c r="AW113" s="52"/>
      <c r="AX113" s="52"/>
      <c r="AY113" s="52"/>
      <c r="AZ113" s="52"/>
      <c r="BA113" s="52"/>
      <c r="BB113" s="52"/>
      <c r="BC113" s="404"/>
      <c r="BD113" s="450"/>
      <c r="BE113" s="49">
        <f t="shared" si="100"/>
        <v>0</v>
      </c>
      <c r="BF113" s="52"/>
      <c r="BG113" s="52"/>
      <c r="BH113" s="52"/>
      <c r="BI113" s="52"/>
      <c r="BJ113" s="52"/>
      <c r="BK113" s="52"/>
      <c r="BL113" s="404"/>
      <c r="BM113" s="453"/>
      <c r="BN113" s="49">
        <f t="shared" si="101"/>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8"/>
      <c r="C114" s="459"/>
      <c r="D114" s="610"/>
      <c r="E114" s="613"/>
      <c r="F114" s="613"/>
      <c r="G114" s="613"/>
      <c r="H114" s="613"/>
      <c r="I114" s="613"/>
      <c r="J114" s="487"/>
      <c r="K114" s="490"/>
      <c r="L114" s="475"/>
      <c r="M114" s="478"/>
      <c r="N114" s="481"/>
      <c r="O114" s="484"/>
      <c r="P114" s="522"/>
      <c r="Q114" s="525"/>
      <c r="R114" s="405"/>
      <c r="S114" s="44"/>
      <c r="T114" s="262"/>
      <c r="U114" s="262"/>
      <c r="V114" s="262"/>
      <c r="W114" s="44"/>
      <c r="X114" s="36"/>
      <c r="Y114" s="36"/>
      <c r="Z114" s="36"/>
      <c r="AA114" s="36"/>
      <c r="AB114" s="405"/>
      <c r="AC114" s="528"/>
      <c r="AD114" s="56">
        <f t="shared" si="85"/>
        <v>0</v>
      </c>
      <c r="AE114" s="56">
        <f t="shared" si="85"/>
        <v>0</v>
      </c>
      <c r="AF114" s="56">
        <f t="shared" si="85"/>
        <v>0</v>
      </c>
      <c r="AG114" s="56">
        <f t="shared" si="84"/>
        <v>0</v>
      </c>
      <c r="AH114" s="56">
        <f t="shared" si="84"/>
        <v>0</v>
      </c>
      <c r="AI114" s="56">
        <f t="shared" si="84"/>
        <v>0</v>
      </c>
      <c r="AJ114" s="56">
        <f t="shared" si="84"/>
        <v>0</v>
      </c>
      <c r="AK114" s="405"/>
      <c r="AL114" s="457"/>
      <c r="AM114" s="50">
        <f t="shared" si="98"/>
        <v>0</v>
      </c>
      <c r="AN114" s="53"/>
      <c r="AO114" s="53"/>
      <c r="AP114" s="53"/>
      <c r="AQ114" s="53"/>
      <c r="AR114" s="53"/>
      <c r="AS114" s="53"/>
      <c r="AT114" s="405"/>
      <c r="AU114" s="448"/>
      <c r="AV114" s="50">
        <f t="shared" si="99"/>
        <v>0</v>
      </c>
      <c r="AW114" s="53"/>
      <c r="AX114" s="53"/>
      <c r="AY114" s="53"/>
      <c r="AZ114" s="53"/>
      <c r="BA114" s="53"/>
      <c r="BB114" s="53"/>
      <c r="BC114" s="405"/>
      <c r="BD114" s="451"/>
      <c r="BE114" s="50">
        <f t="shared" si="100"/>
        <v>0</v>
      </c>
      <c r="BF114" s="53"/>
      <c r="BG114" s="53"/>
      <c r="BH114" s="53"/>
      <c r="BI114" s="53"/>
      <c r="BJ114" s="53"/>
      <c r="BK114" s="53"/>
      <c r="BL114" s="405"/>
      <c r="BM114" s="454"/>
      <c r="BN114" s="50">
        <f t="shared" si="101"/>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8"/>
      <c r="C115" s="459"/>
      <c r="D115" s="608"/>
      <c r="E115" s="611"/>
      <c r="F115" s="611"/>
      <c r="G115" s="611"/>
      <c r="H115" s="611"/>
      <c r="I115" s="611"/>
      <c r="J115" s="485">
        <v>802</v>
      </c>
      <c r="K115" s="488" t="str">
        <f>+Metas!K927</f>
        <v>Programa de auditoría dirigido a las empresas de la región, para la revisión y exigencia del cumplimiento del PESV, conforme a los requisitos exigidos y plasmados en la normatividad legal vigente</v>
      </c>
      <c r="L115" s="473"/>
      <c r="M115" s="476">
        <f t="shared" si="150"/>
        <v>0</v>
      </c>
      <c r="N115" s="479"/>
      <c r="O115" s="482"/>
      <c r="P115" s="520"/>
      <c r="Q115" s="523"/>
      <c r="R115" s="403">
        <f>+$J115</f>
        <v>802</v>
      </c>
      <c r="S115" s="253"/>
      <c r="T115" s="260"/>
      <c r="U115" s="260"/>
      <c r="V115" s="260"/>
      <c r="W115" s="42"/>
      <c r="X115" s="34"/>
      <c r="Y115" s="34"/>
      <c r="Z115" s="34"/>
      <c r="AA115" s="34"/>
      <c r="AB115" s="403">
        <f t="shared" ref="AB115" si="161">+$J115</f>
        <v>802</v>
      </c>
      <c r="AC115" s="526">
        <f t="shared" ref="AC115" si="162">+L115</f>
        <v>0</v>
      </c>
      <c r="AD115" s="54">
        <f t="shared" si="85"/>
        <v>0</v>
      </c>
      <c r="AE115" s="54">
        <f t="shared" si="85"/>
        <v>0</v>
      </c>
      <c r="AF115" s="54">
        <f t="shared" si="85"/>
        <v>0</v>
      </c>
      <c r="AG115" s="54">
        <f t="shared" si="84"/>
        <v>0</v>
      </c>
      <c r="AH115" s="54">
        <f t="shared" si="84"/>
        <v>0</v>
      </c>
      <c r="AI115" s="54">
        <f t="shared" si="84"/>
        <v>0</v>
      </c>
      <c r="AJ115" s="54">
        <f t="shared" si="84"/>
        <v>0</v>
      </c>
      <c r="AK115" s="403">
        <f t="shared" ref="AK115" si="163">+$J115</f>
        <v>802</v>
      </c>
      <c r="AL115" s="455">
        <f t="shared" si="154"/>
        <v>0</v>
      </c>
      <c r="AM115" s="48">
        <f t="shared" si="98"/>
        <v>0</v>
      </c>
      <c r="AN115" s="51"/>
      <c r="AO115" s="51"/>
      <c r="AP115" s="51"/>
      <c r="AQ115" s="51"/>
      <c r="AR115" s="51"/>
      <c r="AS115" s="51"/>
      <c r="AT115" s="403">
        <f t="shared" ref="AT115" si="164">+$J115</f>
        <v>802</v>
      </c>
      <c r="AU115" s="446">
        <f t="shared" si="156"/>
        <v>0</v>
      </c>
      <c r="AV115" s="48">
        <f t="shared" si="99"/>
        <v>0</v>
      </c>
      <c r="AW115" s="51"/>
      <c r="AX115" s="51"/>
      <c r="AY115" s="51"/>
      <c r="AZ115" s="51"/>
      <c r="BA115" s="51"/>
      <c r="BB115" s="51"/>
      <c r="BC115" s="403">
        <f t="shared" ref="BC115" si="165">+$J115</f>
        <v>802</v>
      </c>
      <c r="BD115" s="449">
        <f t="shared" si="158"/>
        <v>0</v>
      </c>
      <c r="BE115" s="48">
        <f t="shared" si="100"/>
        <v>0</v>
      </c>
      <c r="BF115" s="51"/>
      <c r="BG115" s="51"/>
      <c r="BH115" s="51"/>
      <c r="BI115" s="51"/>
      <c r="BJ115" s="51"/>
      <c r="BK115" s="51"/>
      <c r="BL115" s="403">
        <f t="shared" ref="BL115" si="166">+$J115</f>
        <v>802</v>
      </c>
      <c r="BM115" s="452">
        <f t="shared" si="160"/>
        <v>0</v>
      </c>
      <c r="BN115" s="48">
        <f t="shared" si="101"/>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8"/>
      <c r="C116" s="459"/>
      <c r="D116" s="609"/>
      <c r="E116" s="612"/>
      <c r="F116" s="612"/>
      <c r="G116" s="612"/>
      <c r="H116" s="612"/>
      <c r="I116" s="612"/>
      <c r="J116" s="486"/>
      <c r="K116" s="489"/>
      <c r="L116" s="474"/>
      <c r="M116" s="477"/>
      <c r="N116" s="480"/>
      <c r="O116" s="483"/>
      <c r="P116" s="521"/>
      <c r="Q116" s="524"/>
      <c r="R116" s="404"/>
      <c r="S116" s="43"/>
      <c r="T116" s="261"/>
      <c r="U116" s="261"/>
      <c r="V116" s="261"/>
      <c r="W116" s="43"/>
      <c r="X116" s="35"/>
      <c r="Y116" s="35"/>
      <c r="Z116" s="35"/>
      <c r="AA116" s="35"/>
      <c r="AB116" s="404"/>
      <c r="AC116" s="527"/>
      <c r="AD116" s="55">
        <f t="shared" si="85"/>
        <v>0</v>
      </c>
      <c r="AE116" s="55">
        <f t="shared" si="85"/>
        <v>0</v>
      </c>
      <c r="AF116" s="55">
        <f t="shared" si="85"/>
        <v>0</v>
      </c>
      <c r="AG116" s="55">
        <f t="shared" si="84"/>
        <v>0</v>
      </c>
      <c r="AH116" s="55">
        <f t="shared" si="84"/>
        <v>0</v>
      </c>
      <c r="AI116" s="55">
        <f t="shared" si="84"/>
        <v>0</v>
      </c>
      <c r="AJ116" s="55">
        <f t="shared" si="84"/>
        <v>0</v>
      </c>
      <c r="AK116" s="404"/>
      <c r="AL116" s="456"/>
      <c r="AM116" s="49">
        <f t="shared" si="98"/>
        <v>0</v>
      </c>
      <c r="AN116" s="52"/>
      <c r="AO116" s="52"/>
      <c r="AP116" s="52"/>
      <c r="AQ116" s="52"/>
      <c r="AR116" s="52"/>
      <c r="AS116" s="52"/>
      <c r="AT116" s="404"/>
      <c r="AU116" s="447"/>
      <c r="AV116" s="49">
        <f t="shared" si="99"/>
        <v>0</v>
      </c>
      <c r="AW116" s="52"/>
      <c r="AX116" s="52"/>
      <c r="AY116" s="52"/>
      <c r="AZ116" s="52"/>
      <c r="BA116" s="52"/>
      <c r="BB116" s="52"/>
      <c r="BC116" s="404"/>
      <c r="BD116" s="450"/>
      <c r="BE116" s="49">
        <f t="shared" si="100"/>
        <v>0</v>
      </c>
      <c r="BF116" s="52"/>
      <c r="BG116" s="52"/>
      <c r="BH116" s="52"/>
      <c r="BI116" s="52"/>
      <c r="BJ116" s="52"/>
      <c r="BK116" s="52"/>
      <c r="BL116" s="404"/>
      <c r="BM116" s="453"/>
      <c r="BN116" s="49">
        <f t="shared" si="101"/>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8"/>
      <c r="C117" s="459"/>
      <c r="D117" s="609"/>
      <c r="E117" s="612"/>
      <c r="F117" s="612"/>
      <c r="G117" s="612"/>
      <c r="H117" s="612"/>
      <c r="I117" s="612"/>
      <c r="J117" s="486"/>
      <c r="K117" s="489"/>
      <c r="L117" s="474"/>
      <c r="M117" s="477"/>
      <c r="N117" s="480"/>
      <c r="O117" s="483"/>
      <c r="P117" s="521"/>
      <c r="Q117" s="524"/>
      <c r="R117" s="404"/>
      <c r="S117" s="43"/>
      <c r="T117" s="261"/>
      <c r="U117" s="261"/>
      <c r="V117" s="261"/>
      <c r="W117" s="43"/>
      <c r="X117" s="35"/>
      <c r="Y117" s="35"/>
      <c r="Z117" s="35"/>
      <c r="AA117" s="35"/>
      <c r="AB117" s="404"/>
      <c r="AC117" s="527"/>
      <c r="AD117" s="55">
        <f t="shared" si="85"/>
        <v>0</v>
      </c>
      <c r="AE117" s="55">
        <f t="shared" si="85"/>
        <v>0</v>
      </c>
      <c r="AF117" s="55">
        <f t="shared" si="85"/>
        <v>0</v>
      </c>
      <c r="AG117" s="55">
        <f t="shared" si="84"/>
        <v>0</v>
      </c>
      <c r="AH117" s="55">
        <f t="shared" si="84"/>
        <v>0</v>
      </c>
      <c r="AI117" s="55">
        <f t="shared" si="84"/>
        <v>0</v>
      </c>
      <c r="AJ117" s="55">
        <f t="shared" si="84"/>
        <v>0</v>
      </c>
      <c r="AK117" s="404"/>
      <c r="AL117" s="456"/>
      <c r="AM117" s="49">
        <f t="shared" si="98"/>
        <v>0</v>
      </c>
      <c r="AN117" s="52"/>
      <c r="AO117" s="52"/>
      <c r="AP117" s="52"/>
      <c r="AQ117" s="52"/>
      <c r="AR117" s="52"/>
      <c r="AS117" s="52"/>
      <c r="AT117" s="404"/>
      <c r="AU117" s="447"/>
      <c r="AV117" s="49">
        <f t="shared" si="99"/>
        <v>0</v>
      </c>
      <c r="AW117" s="52"/>
      <c r="AX117" s="52"/>
      <c r="AY117" s="52"/>
      <c r="AZ117" s="52"/>
      <c r="BA117" s="52"/>
      <c r="BB117" s="52"/>
      <c r="BC117" s="404"/>
      <c r="BD117" s="450"/>
      <c r="BE117" s="49">
        <f t="shared" si="100"/>
        <v>0</v>
      </c>
      <c r="BF117" s="52"/>
      <c r="BG117" s="52"/>
      <c r="BH117" s="52"/>
      <c r="BI117" s="52"/>
      <c r="BJ117" s="52"/>
      <c r="BK117" s="52"/>
      <c r="BL117" s="404"/>
      <c r="BM117" s="453"/>
      <c r="BN117" s="49">
        <f t="shared" si="101"/>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8"/>
      <c r="C118" s="459"/>
      <c r="D118" s="610"/>
      <c r="E118" s="613"/>
      <c r="F118" s="613"/>
      <c r="G118" s="613"/>
      <c r="H118" s="613"/>
      <c r="I118" s="613"/>
      <c r="J118" s="487"/>
      <c r="K118" s="490"/>
      <c r="L118" s="475"/>
      <c r="M118" s="478"/>
      <c r="N118" s="481"/>
      <c r="O118" s="484"/>
      <c r="P118" s="522"/>
      <c r="Q118" s="525"/>
      <c r="R118" s="405"/>
      <c r="S118" s="44"/>
      <c r="T118" s="262"/>
      <c r="U118" s="262"/>
      <c r="V118" s="262"/>
      <c r="W118" s="44"/>
      <c r="X118" s="36"/>
      <c r="Y118" s="36"/>
      <c r="Z118" s="36"/>
      <c r="AA118" s="36"/>
      <c r="AB118" s="405"/>
      <c r="AC118" s="528"/>
      <c r="AD118" s="56">
        <f t="shared" si="85"/>
        <v>0</v>
      </c>
      <c r="AE118" s="56">
        <f t="shared" si="85"/>
        <v>0</v>
      </c>
      <c r="AF118" s="56">
        <f t="shared" si="85"/>
        <v>0</v>
      </c>
      <c r="AG118" s="56">
        <f t="shared" si="84"/>
        <v>0</v>
      </c>
      <c r="AH118" s="56">
        <f t="shared" si="84"/>
        <v>0</v>
      </c>
      <c r="AI118" s="56">
        <f t="shared" si="84"/>
        <v>0</v>
      </c>
      <c r="AJ118" s="56">
        <f t="shared" si="84"/>
        <v>0</v>
      </c>
      <c r="AK118" s="405"/>
      <c r="AL118" s="457"/>
      <c r="AM118" s="50">
        <f t="shared" si="98"/>
        <v>0</v>
      </c>
      <c r="AN118" s="53"/>
      <c r="AO118" s="53"/>
      <c r="AP118" s="53"/>
      <c r="AQ118" s="53"/>
      <c r="AR118" s="53"/>
      <c r="AS118" s="53"/>
      <c r="AT118" s="405"/>
      <c r="AU118" s="448"/>
      <c r="AV118" s="50">
        <f t="shared" si="99"/>
        <v>0</v>
      </c>
      <c r="AW118" s="53"/>
      <c r="AX118" s="53"/>
      <c r="AY118" s="53"/>
      <c r="AZ118" s="53"/>
      <c r="BA118" s="53"/>
      <c r="BB118" s="53"/>
      <c r="BC118" s="405"/>
      <c r="BD118" s="451"/>
      <c r="BE118" s="50">
        <f t="shared" si="100"/>
        <v>0</v>
      </c>
      <c r="BF118" s="53"/>
      <c r="BG118" s="53"/>
      <c r="BH118" s="53"/>
      <c r="BI118" s="53"/>
      <c r="BJ118" s="53"/>
      <c r="BK118" s="53"/>
      <c r="BL118" s="405"/>
      <c r="BM118" s="454"/>
      <c r="BN118" s="50">
        <f t="shared" si="101"/>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8"/>
      <c r="C119" s="459"/>
      <c r="D119" s="608"/>
      <c r="E119" s="611"/>
      <c r="F119" s="611"/>
      <c r="G119" s="611"/>
      <c r="H119" s="611"/>
      <c r="I119" s="611"/>
      <c r="J119" s="485">
        <v>803</v>
      </c>
      <c r="K119" s="488" t="str">
        <f>+Metas!K928</f>
        <v xml:space="preserve">Motociclistas del Departamento cuentan con una capacitación pertinente y adecuada en cultura, seguridad vial y movilidad </v>
      </c>
      <c r="L119" s="473"/>
      <c r="M119" s="476">
        <f t="shared" si="150"/>
        <v>0</v>
      </c>
      <c r="N119" s="479"/>
      <c r="O119" s="482"/>
      <c r="P119" s="520"/>
      <c r="Q119" s="523"/>
      <c r="R119" s="403">
        <f>+$J119</f>
        <v>803</v>
      </c>
      <c r="S119" s="253"/>
      <c r="T119" s="260"/>
      <c r="U119" s="260"/>
      <c r="V119" s="260"/>
      <c r="W119" s="42"/>
      <c r="X119" s="34"/>
      <c r="Y119" s="34"/>
      <c r="Z119" s="34"/>
      <c r="AA119" s="34"/>
      <c r="AB119" s="403">
        <f t="shared" ref="AB119" si="167">+$J119</f>
        <v>803</v>
      </c>
      <c r="AC119" s="526">
        <f t="shared" ref="AC119" si="168">+L119</f>
        <v>0</v>
      </c>
      <c r="AD119" s="54">
        <f t="shared" si="85"/>
        <v>0</v>
      </c>
      <c r="AE119" s="54">
        <f t="shared" si="85"/>
        <v>0</v>
      </c>
      <c r="AF119" s="54">
        <f t="shared" si="85"/>
        <v>0</v>
      </c>
      <c r="AG119" s="54">
        <f t="shared" si="84"/>
        <v>0</v>
      </c>
      <c r="AH119" s="54">
        <f t="shared" si="84"/>
        <v>0</v>
      </c>
      <c r="AI119" s="54">
        <f t="shared" si="84"/>
        <v>0</v>
      </c>
      <c r="AJ119" s="54">
        <f t="shared" si="84"/>
        <v>0</v>
      </c>
      <c r="AK119" s="403">
        <f t="shared" ref="AK119" si="169">+$J119</f>
        <v>803</v>
      </c>
      <c r="AL119" s="455">
        <f t="shared" si="154"/>
        <v>0</v>
      </c>
      <c r="AM119" s="48">
        <f t="shared" si="98"/>
        <v>0</v>
      </c>
      <c r="AN119" s="51"/>
      <c r="AO119" s="51"/>
      <c r="AP119" s="51"/>
      <c r="AQ119" s="51"/>
      <c r="AR119" s="51"/>
      <c r="AS119" s="51"/>
      <c r="AT119" s="403">
        <f t="shared" ref="AT119" si="170">+$J119</f>
        <v>803</v>
      </c>
      <c r="AU119" s="446">
        <f t="shared" si="156"/>
        <v>0</v>
      </c>
      <c r="AV119" s="48">
        <f t="shared" si="99"/>
        <v>0</v>
      </c>
      <c r="AW119" s="51"/>
      <c r="AX119" s="51"/>
      <c r="AY119" s="51"/>
      <c r="AZ119" s="51"/>
      <c r="BA119" s="51"/>
      <c r="BB119" s="51"/>
      <c r="BC119" s="403">
        <f t="shared" ref="BC119" si="171">+$J119</f>
        <v>803</v>
      </c>
      <c r="BD119" s="449">
        <f t="shared" si="158"/>
        <v>0</v>
      </c>
      <c r="BE119" s="48">
        <f t="shared" si="100"/>
        <v>0</v>
      </c>
      <c r="BF119" s="51"/>
      <c r="BG119" s="51"/>
      <c r="BH119" s="51"/>
      <c r="BI119" s="51"/>
      <c r="BJ119" s="51"/>
      <c r="BK119" s="51"/>
      <c r="BL119" s="403">
        <f t="shared" ref="BL119" si="172">+$J119</f>
        <v>803</v>
      </c>
      <c r="BM119" s="452">
        <f t="shared" si="160"/>
        <v>0</v>
      </c>
      <c r="BN119" s="48">
        <f t="shared" si="101"/>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8"/>
      <c r="C120" s="459"/>
      <c r="D120" s="609"/>
      <c r="E120" s="612"/>
      <c r="F120" s="612"/>
      <c r="G120" s="612"/>
      <c r="H120" s="612"/>
      <c r="I120" s="612"/>
      <c r="J120" s="486"/>
      <c r="K120" s="489"/>
      <c r="L120" s="474"/>
      <c r="M120" s="477"/>
      <c r="N120" s="480"/>
      <c r="O120" s="483"/>
      <c r="P120" s="521"/>
      <c r="Q120" s="524"/>
      <c r="R120" s="404"/>
      <c r="S120" s="43"/>
      <c r="T120" s="261"/>
      <c r="U120" s="261"/>
      <c r="V120" s="261"/>
      <c r="W120" s="43"/>
      <c r="X120" s="35"/>
      <c r="Y120" s="35"/>
      <c r="Z120" s="35"/>
      <c r="AA120" s="35"/>
      <c r="AB120" s="404"/>
      <c r="AC120" s="527"/>
      <c r="AD120" s="55">
        <f t="shared" si="85"/>
        <v>0</v>
      </c>
      <c r="AE120" s="55">
        <f t="shared" si="85"/>
        <v>0</v>
      </c>
      <c r="AF120" s="55">
        <f t="shared" si="85"/>
        <v>0</v>
      </c>
      <c r="AG120" s="55">
        <f t="shared" si="84"/>
        <v>0</v>
      </c>
      <c r="AH120" s="55">
        <f t="shared" si="84"/>
        <v>0</v>
      </c>
      <c r="AI120" s="55">
        <f t="shared" si="84"/>
        <v>0</v>
      </c>
      <c r="AJ120" s="55">
        <f t="shared" si="84"/>
        <v>0</v>
      </c>
      <c r="AK120" s="404"/>
      <c r="AL120" s="456"/>
      <c r="AM120" s="49">
        <f t="shared" si="98"/>
        <v>0</v>
      </c>
      <c r="AN120" s="52"/>
      <c r="AO120" s="52"/>
      <c r="AP120" s="52"/>
      <c r="AQ120" s="52"/>
      <c r="AR120" s="52"/>
      <c r="AS120" s="52"/>
      <c r="AT120" s="404"/>
      <c r="AU120" s="447"/>
      <c r="AV120" s="49">
        <f t="shared" si="99"/>
        <v>0</v>
      </c>
      <c r="AW120" s="52"/>
      <c r="AX120" s="52"/>
      <c r="AY120" s="52"/>
      <c r="AZ120" s="52"/>
      <c r="BA120" s="52"/>
      <c r="BB120" s="52"/>
      <c r="BC120" s="404"/>
      <c r="BD120" s="450"/>
      <c r="BE120" s="49">
        <f t="shared" si="100"/>
        <v>0</v>
      </c>
      <c r="BF120" s="52"/>
      <c r="BG120" s="52"/>
      <c r="BH120" s="52"/>
      <c r="BI120" s="52"/>
      <c r="BJ120" s="52"/>
      <c r="BK120" s="52"/>
      <c r="BL120" s="404"/>
      <c r="BM120" s="453"/>
      <c r="BN120" s="49">
        <f t="shared" si="101"/>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8"/>
      <c r="C121" s="459"/>
      <c r="D121" s="609"/>
      <c r="E121" s="612"/>
      <c r="F121" s="612"/>
      <c r="G121" s="612"/>
      <c r="H121" s="612"/>
      <c r="I121" s="612"/>
      <c r="J121" s="486"/>
      <c r="K121" s="489"/>
      <c r="L121" s="474"/>
      <c r="M121" s="477"/>
      <c r="N121" s="480"/>
      <c r="O121" s="483"/>
      <c r="P121" s="521"/>
      <c r="Q121" s="524"/>
      <c r="R121" s="404"/>
      <c r="S121" s="43"/>
      <c r="T121" s="261"/>
      <c r="U121" s="261"/>
      <c r="V121" s="261"/>
      <c r="W121" s="43"/>
      <c r="X121" s="35"/>
      <c r="Y121" s="35"/>
      <c r="Z121" s="35"/>
      <c r="AA121" s="35"/>
      <c r="AB121" s="404"/>
      <c r="AC121" s="527"/>
      <c r="AD121" s="55">
        <f t="shared" si="85"/>
        <v>0</v>
      </c>
      <c r="AE121" s="55">
        <f t="shared" si="85"/>
        <v>0</v>
      </c>
      <c r="AF121" s="55">
        <f t="shared" si="85"/>
        <v>0</v>
      </c>
      <c r="AG121" s="55">
        <f t="shared" si="84"/>
        <v>0</v>
      </c>
      <c r="AH121" s="55">
        <f t="shared" si="84"/>
        <v>0</v>
      </c>
      <c r="AI121" s="55">
        <f t="shared" si="84"/>
        <v>0</v>
      </c>
      <c r="AJ121" s="55">
        <f t="shared" si="84"/>
        <v>0</v>
      </c>
      <c r="AK121" s="404"/>
      <c r="AL121" s="456"/>
      <c r="AM121" s="49">
        <f t="shared" si="98"/>
        <v>0</v>
      </c>
      <c r="AN121" s="52"/>
      <c r="AO121" s="52"/>
      <c r="AP121" s="52"/>
      <c r="AQ121" s="52"/>
      <c r="AR121" s="52"/>
      <c r="AS121" s="52"/>
      <c r="AT121" s="404"/>
      <c r="AU121" s="447"/>
      <c r="AV121" s="49">
        <f t="shared" si="99"/>
        <v>0</v>
      </c>
      <c r="AW121" s="52"/>
      <c r="AX121" s="52"/>
      <c r="AY121" s="52"/>
      <c r="AZ121" s="52"/>
      <c r="BA121" s="52"/>
      <c r="BB121" s="52"/>
      <c r="BC121" s="404"/>
      <c r="BD121" s="450"/>
      <c r="BE121" s="49">
        <f t="shared" si="100"/>
        <v>0</v>
      </c>
      <c r="BF121" s="52"/>
      <c r="BG121" s="52"/>
      <c r="BH121" s="52"/>
      <c r="BI121" s="52"/>
      <c r="BJ121" s="52"/>
      <c r="BK121" s="52"/>
      <c r="BL121" s="404"/>
      <c r="BM121" s="453"/>
      <c r="BN121" s="49">
        <f t="shared" si="101"/>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8"/>
      <c r="C122" s="460"/>
      <c r="D122" s="610"/>
      <c r="E122" s="613"/>
      <c r="F122" s="613"/>
      <c r="G122" s="613"/>
      <c r="H122" s="613"/>
      <c r="I122" s="613"/>
      <c r="J122" s="487"/>
      <c r="K122" s="490"/>
      <c r="L122" s="475"/>
      <c r="M122" s="478"/>
      <c r="N122" s="481"/>
      <c r="O122" s="484"/>
      <c r="P122" s="522"/>
      <c r="Q122" s="525"/>
      <c r="R122" s="405"/>
      <c r="S122" s="44"/>
      <c r="T122" s="262"/>
      <c r="U122" s="262"/>
      <c r="V122" s="262"/>
      <c r="W122" s="44"/>
      <c r="X122" s="36"/>
      <c r="Y122" s="36"/>
      <c r="Z122" s="36"/>
      <c r="AA122" s="36"/>
      <c r="AB122" s="405"/>
      <c r="AC122" s="528"/>
      <c r="AD122" s="56">
        <f t="shared" si="85"/>
        <v>0</v>
      </c>
      <c r="AE122" s="56">
        <f t="shared" si="85"/>
        <v>0</v>
      </c>
      <c r="AF122" s="56">
        <f t="shared" si="85"/>
        <v>0</v>
      </c>
      <c r="AG122" s="56">
        <f t="shared" si="84"/>
        <v>0</v>
      </c>
      <c r="AH122" s="56">
        <f t="shared" si="84"/>
        <v>0</v>
      </c>
      <c r="AI122" s="56">
        <f t="shared" si="84"/>
        <v>0</v>
      </c>
      <c r="AJ122" s="56">
        <f t="shared" si="84"/>
        <v>0</v>
      </c>
      <c r="AK122" s="405"/>
      <c r="AL122" s="457"/>
      <c r="AM122" s="50">
        <f t="shared" si="98"/>
        <v>0</v>
      </c>
      <c r="AN122" s="53"/>
      <c r="AO122" s="53"/>
      <c r="AP122" s="53"/>
      <c r="AQ122" s="53"/>
      <c r="AR122" s="53"/>
      <c r="AS122" s="53"/>
      <c r="AT122" s="405"/>
      <c r="AU122" s="448"/>
      <c r="AV122" s="50">
        <f t="shared" si="99"/>
        <v>0</v>
      </c>
      <c r="AW122" s="53"/>
      <c r="AX122" s="53"/>
      <c r="AY122" s="53"/>
      <c r="AZ122" s="53"/>
      <c r="BA122" s="53"/>
      <c r="BB122" s="53"/>
      <c r="BC122" s="405"/>
      <c r="BD122" s="451"/>
      <c r="BE122" s="50">
        <f t="shared" si="100"/>
        <v>0</v>
      </c>
      <c r="BF122" s="53"/>
      <c r="BG122" s="53"/>
      <c r="BH122" s="53"/>
      <c r="BI122" s="53"/>
      <c r="BJ122" s="53"/>
      <c r="BK122" s="53"/>
      <c r="BL122" s="405"/>
      <c r="BM122" s="454"/>
      <c r="BN122" s="50">
        <f t="shared" si="101"/>
        <v>0</v>
      </c>
      <c r="BO122" s="53"/>
      <c r="BP122" s="53"/>
      <c r="BQ122" s="53"/>
      <c r="BR122" s="53"/>
      <c r="BS122" s="53"/>
      <c r="BT122" s="53"/>
      <c r="BU122" s="517"/>
      <c r="BV122" s="518"/>
      <c r="BW122" s="518"/>
      <c r="BX122" s="518"/>
      <c r="BY122" s="518"/>
      <c r="BZ122" s="518"/>
      <c r="CA122" s="518"/>
      <c r="CB122" s="518"/>
      <c r="CC122" s="519"/>
    </row>
    <row r="123" spans="1:81" s="62" customFormat="1" ht="40.200000000000003" customHeight="1" thickTop="1" x14ac:dyDescent="0.3">
      <c r="A123" s="38"/>
      <c r="B123" s="468"/>
      <c r="C123" s="458" t="s">
        <v>1298</v>
      </c>
      <c r="D123" s="608"/>
      <c r="E123" s="611"/>
      <c r="F123" s="611"/>
      <c r="G123" s="611"/>
      <c r="H123" s="611"/>
      <c r="I123" s="611"/>
      <c r="J123" s="485">
        <v>804</v>
      </c>
      <c r="K123" s="488" t="str">
        <f>+Metas!K929</f>
        <v>Comité consultivo de infraestructura vial, creado y en funcionamiento</v>
      </c>
      <c r="L123" s="473"/>
      <c r="M123" s="476">
        <f t="shared" si="150"/>
        <v>0</v>
      </c>
      <c r="N123" s="479"/>
      <c r="O123" s="482"/>
      <c r="P123" s="520"/>
      <c r="Q123" s="523"/>
      <c r="R123" s="403">
        <f>+$J123</f>
        <v>804</v>
      </c>
      <c r="S123" s="253"/>
      <c r="T123" s="260"/>
      <c r="U123" s="260"/>
      <c r="V123" s="260"/>
      <c r="W123" s="42"/>
      <c r="X123" s="34"/>
      <c r="Y123" s="34"/>
      <c r="Z123" s="34"/>
      <c r="AA123" s="34"/>
      <c r="AB123" s="403">
        <f t="shared" ref="AB123" si="173">+$J123</f>
        <v>804</v>
      </c>
      <c r="AC123" s="526">
        <f t="shared" ref="AC123" si="174">+L123</f>
        <v>0</v>
      </c>
      <c r="AD123" s="54">
        <f t="shared" si="85"/>
        <v>0</v>
      </c>
      <c r="AE123" s="54">
        <f t="shared" si="85"/>
        <v>0</v>
      </c>
      <c r="AF123" s="54">
        <f t="shared" si="85"/>
        <v>0</v>
      </c>
      <c r="AG123" s="54">
        <f t="shared" si="84"/>
        <v>0</v>
      </c>
      <c r="AH123" s="54">
        <f t="shared" si="84"/>
        <v>0</v>
      </c>
      <c r="AI123" s="54">
        <f t="shared" si="84"/>
        <v>0</v>
      </c>
      <c r="AJ123" s="54">
        <f t="shared" si="84"/>
        <v>0</v>
      </c>
      <c r="AK123" s="403">
        <f t="shared" ref="AK123" si="175">+$J123</f>
        <v>804</v>
      </c>
      <c r="AL123" s="455">
        <f t="shared" si="154"/>
        <v>0</v>
      </c>
      <c r="AM123" s="48">
        <f t="shared" si="98"/>
        <v>0</v>
      </c>
      <c r="AN123" s="51"/>
      <c r="AO123" s="51"/>
      <c r="AP123" s="51"/>
      <c r="AQ123" s="51"/>
      <c r="AR123" s="51"/>
      <c r="AS123" s="51"/>
      <c r="AT123" s="403">
        <f t="shared" ref="AT123" si="176">+$J123</f>
        <v>804</v>
      </c>
      <c r="AU123" s="446">
        <f t="shared" si="156"/>
        <v>0</v>
      </c>
      <c r="AV123" s="48">
        <f t="shared" si="99"/>
        <v>0</v>
      </c>
      <c r="AW123" s="51"/>
      <c r="AX123" s="51"/>
      <c r="AY123" s="51"/>
      <c r="AZ123" s="51"/>
      <c r="BA123" s="51"/>
      <c r="BB123" s="51"/>
      <c r="BC123" s="403">
        <f t="shared" ref="BC123" si="177">+$J123</f>
        <v>804</v>
      </c>
      <c r="BD123" s="449">
        <f t="shared" si="158"/>
        <v>0</v>
      </c>
      <c r="BE123" s="48">
        <f t="shared" si="100"/>
        <v>0</v>
      </c>
      <c r="BF123" s="51"/>
      <c r="BG123" s="51"/>
      <c r="BH123" s="51"/>
      <c r="BI123" s="51"/>
      <c r="BJ123" s="51"/>
      <c r="BK123" s="51"/>
      <c r="BL123" s="403">
        <f t="shared" ref="BL123" si="178">+$J123</f>
        <v>804</v>
      </c>
      <c r="BM123" s="452">
        <f t="shared" si="160"/>
        <v>0</v>
      </c>
      <c r="BN123" s="48">
        <f t="shared" si="101"/>
        <v>0</v>
      </c>
      <c r="BO123" s="51"/>
      <c r="BP123" s="51"/>
      <c r="BQ123" s="51"/>
      <c r="BR123" s="51"/>
      <c r="BS123" s="51"/>
      <c r="BT123" s="51"/>
      <c r="BU123" s="513"/>
      <c r="BV123" s="514"/>
      <c r="BW123" s="514"/>
      <c r="BX123" s="514"/>
      <c r="BY123" s="514"/>
      <c r="BZ123" s="514"/>
      <c r="CA123" s="514"/>
      <c r="CB123" s="514"/>
      <c r="CC123" s="515"/>
    </row>
    <row r="124" spans="1:81" s="62" customFormat="1" ht="40.200000000000003" customHeight="1" x14ac:dyDescent="0.3">
      <c r="A124" s="38"/>
      <c r="B124" s="468"/>
      <c r="C124" s="459"/>
      <c r="D124" s="609"/>
      <c r="E124" s="612"/>
      <c r="F124" s="612"/>
      <c r="G124" s="612"/>
      <c r="H124" s="612"/>
      <c r="I124" s="612"/>
      <c r="J124" s="486"/>
      <c r="K124" s="489"/>
      <c r="L124" s="474"/>
      <c r="M124" s="477"/>
      <c r="N124" s="480"/>
      <c r="O124" s="483"/>
      <c r="P124" s="521"/>
      <c r="Q124" s="524"/>
      <c r="R124" s="404"/>
      <c r="S124" s="43"/>
      <c r="T124" s="261"/>
      <c r="U124" s="261"/>
      <c r="V124" s="261"/>
      <c r="W124" s="43"/>
      <c r="X124" s="35"/>
      <c r="Y124" s="35"/>
      <c r="Z124" s="35"/>
      <c r="AA124" s="35"/>
      <c r="AB124" s="404"/>
      <c r="AC124" s="527"/>
      <c r="AD124" s="55">
        <f t="shared" si="85"/>
        <v>0</v>
      </c>
      <c r="AE124" s="55">
        <f t="shared" si="85"/>
        <v>0</v>
      </c>
      <c r="AF124" s="55">
        <f t="shared" si="85"/>
        <v>0</v>
      </c>
      <c r="AG124" s="55">
        <f t="shared" si="84"/>
        <v>0</v>
      </c>
      <c r="AH124" s="55">
        <f t="shared" si="84"/>
        <v>0</v>
      </c>
      <c r="AI124" s="55">
        <f t="shared" si="84"/>
        <v>0</v>
      </c>
      <c r="AJ124" s="55">
        <f t="shared" si="84"/>
        <v>0</v>
      </c>
      <c r="AK124" s="404"/>
      <c r="AL124" s="456"/>
      <c r="AM124" s="49">
        <f t="shared" si="98"/>
        <v>0</v>
      </c>
      <c r="AN124" s="52"/>
      <c r="AO124" s="52"/>
      <c r="AP124" s="52"/>
      <c r="AQ124" s="52"/>
      <c r="AR124" s="52"/>
      <c r="AS124" s="52"/>
      <c r="AT124" s="404"/>
      <c r="AU124" s="447"/>
      <c r="AV124" s="49">
        <f t="shared" si="99"/>
        <v>0</v>
      </c>
      <c r="AW124" s="52"/>
      <c r="AX124" s="52"/>
      <c r="AY124" s="52"/>
      <c r="AZ124" s="52"/>
      <c r="BA124" s="52"/>
      <c r="BB124" s="52"/>
      <c r="BC124" s="404"/>
      <c r="BD124" s="450"/>
      <c r="BE124" s="49">
        <f t="shared" si="100"/>
        <v>0</v>
      </c>
      <c r="BF124" s="52"/>
      <c r="BG124" s="52"/>
      <c r="BH124" s="52"/>
      <c r="BI124" s="52"/>
      <c r="BJ124" s="52"/>
      <c r="BK124" s="52"/>
      <c r="BL124" s="404"/>
      <c r="BM124" s="453"/>
      <c r="BN124" s="49">
        <f t="shared" si="101"/>
        <v>0</v>
      </c>
      <c r="BO124" s="52"/>
      <c r="BP124" s="52"/>
      <c r="BQ124" s="52"/>
      <c r="BR124" s="52"/>
      <c r="BS124" s="52"/>
      <c r="BT124" s="52"/>
      <c r="BU124" s="418"/>
      <c r="BV124" s="419"/>
      <c r="BW124" s="419"/>
      <c r="BX124" s="419"/>
      <c r="BY124" s="419"/>
      <c r="BZ124" s="419"/>
      <c r="CA124" s="419"/>
      <c r="CB124" s="419"/>
      <c r="CC124" s="516"/>
    </row>
    <row r="125" spans="1:81" s="62" customFormat="1" ht="40.200000000000003" customHeight="1" x14ac:dyDescent="0.3">
      <c r="A125" s="38"/>
      <c r="B125" s="468"/>
      <c r="C125" s="459"/>
      <c r="D125" s="609"/>
      <c r="E125" s="612"/>
      <c r="F125" s="612"/>
      <c r="G125" s="612"/>
      <c r="H125" s="612"/>
      <c r="I125" s="612"/>
      <c r="J125" s="486"/>
      <c r="K125" s="489"/>
      <c r="L125" s="474"/>
      <c r="M125" s="477"/>
      <c r="N125" s="480"/>
      <c r="O125" s="483"/>
      <c r="P125" s="521"/>
      <c r="Q125" s="524"/>
      <c r="R125" s="404"/>
      <c r="S125" s="43"/>
      <c r="T125" s="261"/>
      <c r="U125" s="261"/>
      <c r="V125" s="261"/>
      <c r="W125" s="43"/>
      <c r="X125" s="35"/>
      <c r="Y125" s="35"/>
      <c r="Z125" s="35"/>
      <c r="AA125" s="35"/>
      <c r="AB125" s="404"/>
      <c r="AC125" s="527"/>
      <c r="AD125" s="55">
        <f t="shared" si="85"/>
        <v>0</v>
      </c>
      <c r="AE125" s="55">
        <f t="shared" si="85"/>
        <v>0</v>
      </c>
      <c r="AF125" s="55">
        <f t="shared" si="85"/>
        <v>0</v>
      </c>
      <c r="AG125" s="55">
        <f t="shared" si="84"/>
        <v>0</v>
      </c>
      <c r="AH125" s="55">
        <f t="shared" si="84"/>
        <v>0</v>
      </c>
      <c r="AI125" s="55">
        <f t="shared" si="84"/>
        <v>0</v>
      </c>
      <c r="AJ125" s="55">
        <f t="shared" si="84"/>
        <v>0</v>
      </c>
      <c r="AK125" s="404"/>
      <c r="AL125" s="456"/>
      <c r="AM125" s="49">
        <f t="shared" si="98"/>
        <v>0</v>
      </c>
      <c r="AN125" s="52"/>
      <c r="AO125" s="52"/>
      <c r="AP125" s="52"/>
      <c r="AQ125" s="52"/>
      <c r="AR125" s="52"/>
      <c r="AS125" s="52"/>
      <c r="AT125" s="404"/>
      <c r="AU125" s="447"/>
      <c r="AV125" s="49">
        <f t="shared" si="99"/>
        <v>0</v>
      </c>
      <c r="AW125" s="52"/>
      <c r="AX125" s="52"/>
      <c r="AY125" s="52"/>
      <c r="AZ125" s="52"/>
      <c r="BA125" s="52"/>
      <c r="BB125" s="52"/>
      <c r="BC125" s="404"/>
      <c r="BD125" s="450"/>
      <c r="BE125" s="49">
        <f t="shared" si="100"/>
        <v>0</v>
      </c>
      <c r="BF125" s="52"/>
      <c r="BG125" s="52"/>
      <c r="BH125" s="52"/>
      <c r="BI125" s="52"/>
      <c r="BJ125" s="52"/>
      <c r="BK125" s="52"/>
      <c r="BL125" s="404"/>
      <c r="BM125" s="453"/>
      <c r="BN125" s="49">
        <f t="shared" si="101"/>
        <v>0</v>
      </c>
      <c r="BO125" s="52"/>
      <c r="BP125" s="52"/>
      <c r="BQ125" s="52"/>
      <c r="BR125" s="52"/>
      <c r="BS125" s="52"/>
      <c r="BT125" s="52"/>
      <c r="BU125" s="418"/>
      <c r="BV125" s="419"/>
      <c r="BW125" s="419"/>
      <c r="BX125" s="419"/>
      <c r="BY125" s="419"/>
      <c r="BZ125" s="419"/>
      <c r="CA125" s="419"/>
      <c r="CB125" s="419"/>
      <c r="CC125" s="516"/>
    </row>
    <row r="126" spans="1:81" s="62" customFormat="1" ht="40.200000000000003" customHeight="1" thickBot="1" x14ac:dyDescent="0.35">
      <c r="A126" s="38"/>
      <c r="B126" s="468"/>
      <c r="C126" s="459"/>
      <c r="D126" s="610"/>
      <c r="E126" s="613"/>
      <c r="F126" s="613"/>
      <c r="G126" s="613"/>
      <c r="H126" s="613"/>
      <c r="I126" s="613"/>
      <c r="J126" s="487"/>
      <c r="K126" s="490"/>
      <c r="L126" s="475"/>
      <c r="M126" s="478"/>
      <c r="N126" s="481"/>
      <c r="O126" s="484"/>
      <c r="P126" s="522"/>
      <c r="Q126" s="525"/>
      <c r="R126" s="405"/>
      <c r="S126" s="44"/>
      <c r="T126" s="262"/>
      <c r="U126" s="262"/>
      <c r="V126" s="262"/>
      <c r="W126" s="44"/>
      <c r="X126" s="36"/>
      <c r="Y126" s="36"/>
      <c r="Z126" s="36"/>
      <c r="AA126" s="36"/>
      <c r="AB126" s="405"/>
      <c r="AC126" s="528"/>
      <c r="AD126" s="56">
        <f t="shared" si="85"/>
        <v>0</v>
      </c>
      <c r="AE126" s="56">
        <f t="shared" si="85"/>
        <v>0</v>
      </c>
      <c r="AF126" s="56">
        <f t="shared" si="85"/>
        <v>0</v>
      </c>
      <c r="AG126" s="56">
        <f t="shared" si="84"/>
        <v>0</v>
      </c>
      <c r="AH126" s="56">
        <f t="shared" si="84"/>
        <v>0</v>
      </c>
      <c r="AI126" s="56">
        <f t="shared" si="84"/>
        <v>0</v>
      </c>
      <c r="AJ126" s="56">
        <f t="shared" si="84"/>
        <v>0</v>
      </c>
      <c r="AK126" s="405"/>
      <c r="AL126" s="457"/>
      <c r="AM126" s="50">
        <f t="shared" si="98"/>
        <v>0</v>
      </c>
      <c r="AN126" s="53"/>
      <c r="AO126" s="53"/>
      <c r="AP126" s="53"/>
      <c r="AQ126" s="53"/>
      <c r="AR126" s="53"/>
      <c r="AS126" s="53"/>
      <c r="AT126" s="405"/>
      <c r="AU126" s="448"/>
      <c r="AV126" s="50">
        <f t="shared" si="99"/>
        <v>0</v>
      </c>
      <c r="AW126" s="53"/>
      <c r="AX126" s="53"/>
      <c r="AY126" s="53"/>
      <c r="AZ126" s="53"/>
      <c r="BA126" s="53"/>
      <c r="BB126" s="53"/>
      <c r="BC126" s="405"/>
      <c r="BD126" s="451"/>
      <c r="BE126" s="50">
        <f t="shared" si="100"/>
        <v>0</v>
      </c>
      <c r="BF126" s="53"/>
      <c r="BG126" s="53"/>
      <c r="BH126" s="53"/>
      <c r="BI126" s="53"/>
      <c r="BJ126" s="53"/>
      <c r="BK126" s="53"/>
      <c r="BL126" s="405"/>
      <c r="BM126" s="454"/>
      <c r="BN126" s="50">
        <f t="shared" si="101"/>
        <v>0</v>
      </c>
      <c r="BO126" s="53"/>
      <c r="BP126" s="53"/>
      <c r="BQ126" s="53"/>
      <c r="BR126" s="53"/>
      <c r="BS126" s="53"/>
      <c r="BT126" s="53"/>
      <c r="BU126" s="517"/>
      <c r="BV126" s="518"/>
      <c r="BW126" s="518"/>
      <c r="BX126" s="518"/>
      <c r="BY126" s="518"/>
      <c r="BZ126" s="518"/>
      <c r="CA126" s="518"/>
      <c r="CB126" s="518"/>
      <c r="CC126" s="519"/>
    </row>
    <row r="127" spans="1:81" s="62" customFormat="1" ht="40.200000000000003" customHeight="1" thickTop="1" x14ac:dyDescent="0.3">
      <c r="A127" s="38"/>
      <c r="B127" s="468"/>
      <c r="C127" s="459"/>
      <c r="D127" s="608"/>
      <c r="E127" s="611"/>
      <c r="F127" s="611"/>
      <c r="G127" s="611"/>
      <c r="H127" s="611"/>
      <c r="I127" s="611"/>
      <c r="J127" s="485">
        <v>805</v>
      </c>
      <c r="K127" s="488" t="str">
        <f>+Metas!K930</f>
        <v>Mapa de siniestralidad departamental</v>
      </c>
      <c r="L127" s="473"/>
      <c r="M127" s="476">
        <f t="shared" si="150"/>
        <v>0</v>
      </c>
      <c r="N127" s="479"/>
      <c r="O127" s="482"/>
      <c r="P127" s="520"/>
      <c r="Q127" s="523"/>
      <c r="R127" s="403">
        <f>+$J127</f>
        <v>805</v>
      </c>
      <c r="S127" s="253"/>
      <c r="T127" s="260"/>
      <c r="U127" s="260"/>
      <c r="V127" s="260"/>
      <c r="W127" s="42"/>
      <c r="X127" s="34"/>
      <c r="Y127" s="34"/>
      <c r="Z127" s="34"/>
      <c r="AA127" s="34"/>
      <c r="AB127" s="403">
        <f t="shared" ref="AB127" si="179">+$J127</f>
        <v>805</v>
      </c>
      <c r="AC127" s="526">
        <f t="shared" ref="AC127" si="180">+L127</f>
        <v>0</v>
      </c>
      <c r="AD127" s="54">
        <f t="shared" si="85"/>
        <v>0</v>
      </c>
      <c r="AE127" s="54">
        <f t="shared" si="85"/>
        <v>0</v>
      </c>
      <c r="AF127" s="54">
        <f t="shared" si="85"/>
        <v>0</v>
      </c>
      <c r="AG127" s="54">
        <f t="shared" si="84"/>
        <v>0</v>
      </c>
      <c r="AH127" s="54">
        <f t="shared" si="84"/>
        <v>0</v>
      </c>
      <c r="AI127" s="54">
        <f t="shared" si="84"/>
        <v>0</v>
      </c>
      <c r="AJ127" s="54">
        <f t="shared" si="84"/>
        <v>0</v>
      </c>
      <c r="AK127" s="403">
        <f t="shared" ref="AK127" si="181">+$J127</f>
        <v>805</v>
      </c>
      <c r="AL127" s="455">
        <f t="shared" si="154"/>
        <v>0</v>
      </c>
      <c r="AM127" s="48">
        <f t="shared" si="98"/>
        <v>0</v>
      </c>
      <c r="AN127" s="51"/>
      <c r="AO127" s="51"/>
      <c r="AP127" s="51"/>
      <c r="AQ127" s="51"/>
      <c r="AR127" s="51"/>
      <c r="AS127" s="51"/>
      <c r="AT127" s="403">
        <f t="shared" ref="AT127" si="182">+$J127</f>
        <v>805</v>
      </c>
      <c r="AU127" s="446">
        <f t="shared" si="156"/>
        <v>0</v>
      </c>
      <c r="AV127" s="48">
        <f t="shared" si="99"/>
        <v>0</v>
      </c>
      <c r="AW127" s="51"/>
      <c r="AX127" s="51"/>
      <c r="AY127" s="51"/>
      <c r="AZ127" s="51"/>
      <c r="BA127" s="51"/>
      <c r="BB127" s="51"/>
      <c r="BC127" s="403">
        <f t="shared" ref="BC127" si="183">+$J127</f>
        <v>805</v>
      </c>
      <c r="BD127" s="449">
        <f t="shared" si="158"/>
        <v>0</v>
      </c>
      <c r="BE127" s="48">
        <f t="shared" si="100"/>
        <v>0</v>
      </c>
      <c r="BF127" s="51"/>
      <c r="BG127" s="51"/>
      <c r="BH127" s="51"/>
      <c r="BI127" s="51"/>
      <c r="BJ127" s="51"/>
      <c r="BK127" s="51"/>
      <c r="BL127" s="403">
        <f t="shared" ref="BL127" si="184">+$J127</f>
        <v>805</v>
      </c>
      <c r="BM127" s="452">
        <f t="shared" si="160"/>
        <v>0</v>
      </c>
      <c r="BN127" s="48">
        <f t="shared" si="101"/>
        <v>0</v>
      </c>
      <c r="BO127" s="51"/>
      <c r="BP127" s="51"/>
      <c r="BQ127" s="51"/>
      <c r="BR127" s="51"/>
      <c r="BS127" s="51"/>
      <c r="BT127" s="51"/>
      <c r="BU127" s="513"/>
      <c r="BV127" s="514"/>
      <c r="BW127" s="514"/>
      <c r="BX127" s="514"/>
      <c r="BY127" s="514"/>
      <c r="BZ127" s="514"/>
      <c r="CA127" s="514"/>
      <c r="CB127" s="514"/>
      <c r="CC127" s="515"/>
    </row>
    <row r="128" spans="1:81" s="62" customFormat="1" ht="40.200000000000003" customHeight="1" x14ac:dyDescent="0.3">
      <c r="A128" s="38"/>
      <c r="B128" s="468"/>
      <c r="C128" s="459"/>
      <c r="D128" s="609"/>
      <c r="E128" s="612"/>
      <c r="F128" s="612"/>
      <c r="G128" s="612"/>
      <c r="H128" s="612"/>
      <c r="I128" s="612"/>
      <c r="J128" s="486"/>
      <c r="K128" s="489"/>
      <c r="L128" s="474"/>
      <c r="M128" s="477"/>
      <c r="N128" s="480"/>
      <c r="O128" s="483"/>
      <c r="P128" s="521"/>
      <c r="Q128" s="524"/>
      <c r="R128" s="404"/>
      <c r="S128" s="43"/>
      <c r="T128" s="261"/>
      <c r="U128" s="261"/>
      <c r="V128" s="261"/>
      <c r="W128" s="43"/>
      <c r="X128" s="35"/>
      <c r="Y128" s="35"/>
      <c r="Z128" s="35"/>
      <c r="AA128" s="35"/>
      <c r="AB128" s="404"/>
      <c r="AC128" s="527"/>
      <c r="AD128" s="55">
        <f t="shared" si="85"/>
        <v>0</v>
      </c>
      <c r="AE128" s="55">
        <f t="shared" si="85"/>
        <v>0</v>
      </c>
      <c r="AF128" s="55">
        <f t="shared" si="85"/>
        <v>0</v>
      </c>
      <c r="AG128" s="55">
        <f t="shared" si="84"/>
        <v>0</v>
      </c>
      <c r="AH128" s="55">
        <f t="shared" si="84"/>
        <v>0</v>
      </c>
      <c r="AI128" s="55">
        <f t="shared" si="84"/>
        <v>0</v>
      </c>
      <c r="AJ128" s="55">
        <f t="shared" si="84"/>
        <v>0</v>
      </c>
      <c r="AK128" s="404"/>
      <c r="AL128" s="456"/>
      <c r="AM128" s="49">
        <f t="shared" si="98"/>
        <v>0</v>
      </c>
      <c r="AN128" s="52"/>
      <c r="AO128" s="52"/>
      <c r="AP128" s="52"/>
      <c r="AQ128" s="52"/>
      <c r="AR128" s="52"/>
      <c r="AS128" s="52"/>
      <c r="AT128" s="404"/>
      <c r="AU128" s="447"/>
      <c r="AV128" s="49">
        <f t="shared" si="99"/>
        <v>0</v>
      </c>
      <c r="AW128" s="52"/>
      <c r="AX128" s="52"/>
      <c r="AY128" s="52"/>
      <c r="AZ128" s="52"/>
      <c r="BA128" s="52"/>
      <c r="BB128" s="52"/>
      <c r="BC128" s="404"/>
      <c r="BD128" s="450"/>
      <c r="BE128" s="49">
        <f t="shared" si="100"/>
        <v>0</v>
      </c>
      <c r="BF128" s="52"/>
      <c r="BG128" s="52"/>
      <c r="BH128" s="52"/>
      <c r="BI128" s="52"/>
      <c r="BJ128" s="52"/>
      <c r="BK128" s="52"/>
      <c r="BL128" s="404"/>
      <c r="BM128" s="453"/>
      <c r="BN128" s="49">
        <f t="shared" si="101"/>
        <v>0</v>
      </c>
      <c r="BO128" s="52"/>
      <c r="BP128" s="52"/>
      <c r="BQ128" s="52"/>
      <c r="BR128" s="52"/>
      <c r="BS128" s="52"/>
      <c r="BT128" s="52"/>
      <c r="BU128" s="418"/>
      <c r="BV128" s="419"/>
      <c r="BW128" s="419"/>
      <c r="BX128" s="419"/>
      <c r="BY128" s="419"/>
      <c r="BZ128" s="419"/>
      <c r="CA128" s="419"/>
      <c r="CB128" s="419"/>
      <c r="CC128" s="516"/>
    </row>
    <row r="129" spans="1:81" s="62" customFormat="1" ht="40.200000000000003" customHeight="1" x14ac:dyDescent="0.3">
      <c r="A129" s="38"/>
      <c r="B129" s="468"/>
      <c r="C129" s="459"/>
      <c r="D129" s="609"/>
      <c r="E129" s="612"/>
      <c r="F129" s="612"/>
      <c r="G129" s="612"/>
      <c r="H129" s="612"/>
      <c r="I129" s="612"/>
      <c r="J129" s="486"/>
      <c r="K129" s="489"/>
      <c r="L129" s="474"/>
      <c r="M129" s="477"/>
      <c r="N129" s="480"/>
      <c r="O129" s="483"/>
      <c r="P129" s="521"/>
      <c r="Q129" s="524"/>
      <c r="R129" s="404"/>
      <c r="S129" s="43"/>
      <c r="T129" s="261"/>
      <c r="U129" s="261"/>
      <c r="V129" s="261"/>
      <c r="W129" s="43"/>
      <c r="X129" s="35"/>
      <c r="Y129" s="35"/>
      <c r="Z129" s="35"/>
      <c r="AA129" s="35"/>
      <c r="AB129" s="404"/>
      <c r="AC129" s="527"/>
      <c r="AD129" s="55">
        <f t="shared" si="85"/>
        <v>0</v>
      </c>
      <c r="AE129" s="55">
        <f t="shared" si="85"/>
        <v>0</v>
      </c>
      <c r="AF129" s="55">
        <f t="shared" si="85"/>
        <v>0</v>
      </c>
      <c r="AG129" s="55">
        <f t="shared" si="84"/>
        <v>0</v>
      </c>
      <c r="AH129" s="55">
        <f t="shared" si="84"/>
        <v>0</v>
      </c>
      <c r="AI129" s="55">
        <f t="shared" si="84"/>
        <v>0</v>
      </c>
      <c r="AJ129" s="55">
        <f t="shared" si="84"/>
        <v>0</v>
      </c>
      <c r="AK129" s="404"/>
      <c r="AL129" s="456"/>
      <c r="AM129" s="49">
        <f t="shared" si="98"/>
        <v>0</v>
      </c>
      <c r="AN129" s="52"/>
      <c r="AO129" s="52"/>
      <c r="AP129" s="52"/>
      <c r="AQ129" s="52"/>
      <c r="AR129" s="52"/>
      <c r="AS129" s="52"/>
      <c r="AT129" s="404"/>
      <c r="AU129" s="447"/>
      <c r="AV129" s="49">
        <f t="shared" si="99"/>
        <v>0</v>
      </c>
      <c r="AW129" s="52"/>
      <c r="AX129" s="52"/>
      <c r="AY129" s="52"/>
      <c r="AZ129" s="52"/>
      <c r="BA129" s="52"/>
      <c r="BB129" s="52"/>
      <c r="BC129" s="404"/>
      <c r="BD129" s="450"/>
      <c r="BE129" s="49">
        <f t="shared" si="100"/>
        <v>0</v>
      </c>
      <c r="BF129" s="52"/>
      <c r="BG129" s="52"/>
      <c r="BH129" s="52"/>
      <c r="BI129" s="52"/>
      <c r="BJ129" s="52"/>
      <c r="BK129" s="52"/>
      <c r="BL129" s="404"/>
      <c r="BM129" s="453"/>
      <c r="BN129" s="49">
        <f t="shared" si="101"/>
        <v>0</v>
      </c>
      <c r="BO129" s="52"/>
      <c r="BP129" s="52"/>
      <c r="BQ129" s="52"/>
      <c r="BR129" s="52"/>
      <c r="BS129" s="52"/>
      <c r="BT129" s="52"/>
      <c r="BU129" s="418"/>
      <c r="BV129" s="419"/>
      <c r="BW129" s="419"/>
      <c r="BX129" s="419"/>
      <c r="BY129" s="419"/>
      <c r="BZ129" s="419"/>
      <c r="CA129" s="419"/>
      <c r="CB129" s="419"/>
      <c r="CC129" s="516"/>
    </row>
    <row r="130" spans="1:81" s="62" customFormat="1" ht="40.200000000000003" customHeight="1" thickBot="1" x14ac:dyDescent="0.35">
      <c r="A130" s="38"/>
      <c r="B130" s="468"/>
      <c r="C130" s="459"/>
      <c r="D130" s="610"/>
      <c r="E130" s="613"/>
      <c r="F130" s="613"/>
      <c r="G130" s="613"/>
      <c r="H130" s="613"/>
      <c r="I130" s="613"/>
      <c r="J130" s="487"/>
      <c r="K130" s="490"/>
      <c r="L130" s="475"/>
      <c r="M130" s="478"/>
      <c r="N130" s="481"/>
      <c r="O130" s="484"/>
      <c r="P130" s="522"/>
      <c r="Q130" s="525"/>
      <c r="R130" s="405"/>
      <c r="S130" s="44"/>
      <c r="T130" s="262"/>
      <c r="U130" s="262"/>
      <c r="V130" s="262"/>
      <c r="W130" s="44"/>
      <c r="X130" s="36"/>
      <c r="Y130" s="36"/>
      <c r="Z130" s="36"/>
      <c r="AA130" s="36"/>
      <c r="AB130" s="405"/>
      <c r="AC130" s="528"/>
      <c r="AD130" s="56">
        <f t="shared" si="85"/>
        <v>0</v>
      </c>
      <c r="AE130" s="56">
        <f t="shared" si="85"/>
        <v>0</v>
      </c>
      <c r="AF130" s="56">
        <f t="shared" si="85"/>
        <v>0</v>
      </c>
      <c r="AG130" s="56">
        <f t="shared" si="84"/>
        <v>0</v>
      </c>
      <c r="AH130" s="56">
        <f t="shared" si="84"/>
        <v>0</v>
      </c>
      <c r="AI130" s="56">
        <f t="shared" si="84"/>
        <v>0</v>
      </c>
      <c r="AJ130" s="56">
        <f t="shared" si="84"/>
        <v>0</v>
      </c>
      <c r="AK130" s="405"/>
      <c r="AL130" s="457"/>
      <c r="AM130" s="50">
        <f t="shared" si="98"/>
        <v>0</v>
      </c>
      <c r="AN130" s="53"/>
      <c r="AO130" s="53"/>
      <c r="AP130" s="53"/>
      <c r="AQ130" s="53"/>
      <c r="AR130" s="53"/>
      <c r="AS130" s="53"/>
      <c r="AT130" s="405"/>
      <c r="AU130" s="448"/>
      <c r="AV130" s="50">
        <f t="shared" si="99"/>
        <v>0</v>
      </c>
      <c r="AW130" s="53"/>
      <c r="AX130" s="53"/>
      <c r="AY130" s="53"/>
      <c r="AZ130" s="53"/>
      <c r="BA130" s="53"/>
      <c r="BB130" s="53"/>
      <c r="BC130" s="405"/>
      <c r="BD130" s="451"/>
      <c r="BE130" s="50">
        <f t="shared" si="100"/>
        <v>0</v>
      </c>
      <c r="BF130" s="53"/>
      <c r="BG130" s="53"/>
      <c r="BH130" s="53"/>
      <c r="BI130" s="53"/>
      <c r="BJ130" s="53"/>
      <c r="BK130" s="53"/>
      <c r="BL130" s="405"/>
      <c r="BM130" s="454"/>
      <c r="BN130" s="50">
        <f t="shared" si="101"/>
        <v>0</v>
      </c>
      <c r="BO130" s="53"/>
      <c r="BP130" s="53"/>
      <c r="BQ130" s="53"/>
      <c r="BR130" s="53"/>
      <c r="BS130" s="53"/>
      <c r="BT130" s="53"/>
      <c r="BU130" s="517"/>
      <c r="BV130" s="518"/>
      <c r="BW130" s="518"/>
      <c r="BX130" s="518"/>
      <c r="BY130" s="518"/>
      <c r="BZ130" s="518"/>
      <c r="CA130" s="518"/>
      <c r="CB130" s="518"/>
      <c r="CC130" s="519"/>
    </row>
    <row r="131" spans="1:81" s="62" customFormat="1" ht="40.200000000000003" customHeight="1" thickTop="1" x14ac:dyDescent="0.3">
      <c r="A131" s="38"/>
      <c r="B131" s="468"/>
      <c r="C131" s="459"/>
      <c r="D131" s="608"/>
      <c r="E131" s="611"/>
      <c r="F131" s="611"/>
      <c r="G131" s="611"/>
      <c r="H131" s="611"/>
      <c r="I131" s="611"/>
      <c r="J131" s="485">
        <v>806</v>
      </c>
      <c r="K131" s="488" t="str">
        <f>+Metas!K931</f>
        <v>Instalación y mantenimiento de señales en las vías de segundo y tercer nivel del Departamento con señalización</v>
      </c>
      <c r="L131" s="473"/>
      <c r="M131" s="476">
        <f t="shared" si="150"/>
        <v>0</v>
      </c>
      <c r="N131" s="479"/>
      <c r="O131" s="482"/>
      <c r="P131" s="520"/>
      <c r="Q131" s="523"/>
      <c r="R131" s="403">
        <f>+$J131</f>
        <v>806</v>
      </c>
      <c r="S131" s="253"/>
      <c r="T131" s="260"/>
      <c r="U131" s="260"/>
      <c r="V131" s="260"/>
      <c r="W131" s="42"/>
      <c r="X131" s="34"/>
      <c r="Y131" s="34"/>
      <c r="Z131" s="34"/>
      <c r="AA131" s="34"/>
      <c r="AB131" s="403">
        <f t="shared" ref="AB131" si="185">+$J131</f>
        <v>806</v>
      </c>
      <c r="AC131" s="526">
        <f t="shared" ref="AC131" si="186">+L131</f>
        <v>0</v>
      </c>
      <c r="AD131" s="54">
        <f t="shared" si="85"/>
        <v>0</v>
      </c>
      <c r="AE131" s="54">
        <f t="shared" si="85"/>
        <v>0</v>
      </c>
      <c r="AF131" s="54">
        <f t="shared" si="85"/>
        <v>0</v>
      </c>
      <c r="AG131" s="54">
        <f t="shared" si="84"/>
        <v>0</v>
      </c>
      <c r="AH131" s="54">
        <f t="shared" si="84"/>
        <v>0</v>
      </c>
      <c r="AI131" s="54">
        <f t="shared" si="84"/>
        <v>0</v>
      </c>
      <c r="AJ131" s="54">
        <f t="shared" ref="AJ131:AJ194" si="187">+AS131+BB131+BK131+BT131</f>
        <v>0</v>
      </c>
      <c r="AK131" s="403">
        <f t="shared" ref="AK131" si="188">+$J131</f>
        <v>806</v>
      </c>
      <c r="AL131" s="455">
        <f t="shared" si="154"/>
        <v>0</v>
      </c>
      <c r="AM131" s="48">
        <f t="shared" si="98"/>
        <v>0</v>
      </c>
      <c r="AN131" s="51"/>
      <c r="AO131" s="51"/>
      <c r="AP131" s="51"/>
      <c r="AQ131" s="51"/>
      <c r="AR131" s="51"/>
      <c r="AS131" s="51"/>
      <c r="AT131" s="403">
        <f t="shared" ref="AT131" si="189">+$J131</f>
        <v>806</v>
      </c>
      <c r="AU131" s="446">
        <f t="shared" si="156"/>
        <v>0</v>
      </c>
      <c r="AV131" s="48">
        <f t="shared" si="99"/>
        <v>0</v>
      </c>
      <c r="AW131" s="51"/>
      <c r="AX131" s="51"/>
      <c r="AY131" s="51"/>
      <c r="AZ131" s="51"/>
      <c r="BA131" s="51"/>
      <c r="BB131" s="51"/>
      <c r="BC131" s="403">
        <f t="shared" ref="BC131" si="190">+$J131</f>
        <v>806</v>
      </c>
      <c r="BD131" s="449">
        <f t="shared" si="158"/>
        <v>0</v>
      </c>
      <c r="BE131" s="48">
        <f t="shared" si="100"/>
        <v>0</v>
      </c>
      <c r="BF131" s="51"/>
      <c r="BG131" s="51"/>
      <c r="BH131" s="51"/>
      <c r="BI131" s="51"/>
      <c r="BJ131" s="51"/>
      <c r="BK131" s="51"/>
      <c r="BL131" s="403">
        <f t="shared" ref="BL131" si="191">+$J131</f>
        <v>806</v>
      </c>
      <c r="BM131" s="452">
        <f t="shared" si="160"/>
        <v>0</v>
      </c>
      <c r="BN131" s="48">
        <f t="shared" si="101"/>
        <v>0</v>
      </c>
      <c r="BO131" s="51"/>
      <c r="BP131" s="51"/>
      <c r="BQ131" s="51"/>
      <c r="BR131" s="51"/>
      <c r="BS131" s="51"/>
      <c r="BT131" s="51"/>
      <c r="BU131" s="513"/>
      <c r="BV131" s="514"/>
      <c r="BW131" s="514"/>
      <c r="BX131" s="514"/>
      <c r="BY131" s="514"/>
      <c r="BZ131" s="514"/>
      <c r="CA131" s="514"/>
      <c r="CB131" s="514"/>
      <c r="CC131" s="515"/>
    </row>
    <row r="132" spans="1:81" s="62" customFormat="1" ht="40.200000000000003" customHeight="1" x14ac:dyDescent="0.3">
      <c r="A132" s="38"/>
      <c r="B132" s="468"/>
      <c r="C132" s="459"/>
      <c r="D132" s="609"/>
      <c r="E132" s="612"/>
      <c r="F132" s="612"/>
      <c r="G132" s="612"/>
      <c r="H132" s="612"/>
      <c r="I132" s="612"/>
      <c r="J132" s="486"/>
      <c r="K132" s="489"/>
      <c r="L132" s="474"/>
      <c r="M132" s="477"/>
      <c r="N132" s="480"/>
      <c r="O132" s="483"/>
      <c r="P132" s="521"/>
      <c r="Q132" s="524"/>
      <c r="R132" s="404"/>
      <c r="S132" s="43"/>
      <c r="T132" s="261"/>
      <c r="U132" s="261"/>
      <c r="V132" s="261"/>
      <c r="W132" s="43"/>
      <c r="X132" s="35"/>
      <c r="Y132" s="35"/>
      <c r="Z132" s="35"/>
      <c r="AA132" s="35"/>
      <c r="AB132" s="404"/>
      <c r="AC132" s="527"/>
      <c r="AD132" s="55">
        <f t="shared" si="85"/>
        <v>0</v>
      </c>
      <c r="AE132" s="55">
        <f t="shared" si="85"/>
        <v>0</v>
      </c>
      <c r="AF132" s="55">
        <f t="shared" si="85"/>
        <v>0</v>
      </c>
      <c r="AG132" s="55">
        <f t="shared" si="85"/>
        <v>0</v>
      </c>
      <c r="AH132" s="55">
        <f t="shared" si="85"/>
        <v>0</v>
      </c>
      <c r="AI132" s="55">
        <f t="shared" si="85"/>
        <v>0</v>
      </c>
      <c r="AJ132" s="55">
        <f t="shared" si="187"/>
        <v>0</v>
      </c>
      <c r="AK132" s="404"/>
      <c r="AL132" s="456"/>
      <c r="AM132" s="49">
        <f t="shared" si="98"/>
        <v>0</v>
      </c>
      <c r="AN132" s="52"/>
      <c r="AO132" s="52"/>
      <c r="AP132" s="52"/>
      <c r="AQ132" s="52"/>
      <c r="AR132" s="52"/>
      <c r="AS132" s="52"/>
      <c r="AT132" s="404"/>
      <c r="AU132" s="447"/>
      <c r="AV132" s="49">
        <f t="shared" si="99"/>
        <v>0</v>
      </c>
      <c r="AW132" s="52"/>
      <c r="AX132" s="52"/>
      <c r="AY132" s="52"/>
      <c r="AZ132" s="52"/>
      <c r="BA132" s="52"/>
      <c r="BB132" s="52"/>
      <c r="BC132" s="404"/>
      <c r="BD132" s="450"/>
      <c r="BE132" s="49">
        <f t="shared" si="100"/>
        <v>0</v>
      </c>
      <c r="BF132" s="52"/>
      <c r="BG132" s="52"/>
      <c r="BH132" s="52"/>
      <c r="BI132" s="52"/>
      <c r="BJ132" s="52"/>
      <c r="BK132" s="52"/>
      <c r="BL132" s="404"/>
      <c r="BM132" s="453"/>
      <c r="BN132" s="49">
        <f t="shared" si="101"/>
        <v>0</v>
      </c>
      <c r="BO132" s="52"/>
      <c r="BP132" s="52"/>
      <c r="BQ132" s="52"/>
      <c r="BR132" s="52"/>
      <c r="BS132" s="52"/>
      <c r="BT132" s="52"/>
      <c r="BU132" s="418"/>
      <c r="BV132" s="419"/>
      <c r="BW132" s="419"/>
      <c r="BX132" s="419"/>
      <c r="BY132" s="419"/>
      <c r="BZ132" s="419"/>
      <c r="CA132" s="419"/>
      <c r="CB132" s="419"/>
      <c r="CC132" s="516"/>
    </row>
    <row r="133" spans="1:81" s="62" customFormat="1" ht="40.200000000000003" customHeight="1" x14ac:dyDescent="0.3">
      <c r="A133" s="38"/>
      <c r="B133" s="468"/>
      <c r="C133" s="459"/>
      <c r="D133" s="609"/>
      <c r="E133" s="612"/>
      <c r="F133" s="612"/>
      <c r="G133" s="612"/>
      <c r="H133" s="612"/>
      <c r="I133" s="612"/>
      <c r="J133" s="486"/>
      <c r="K133" s="489"/>
      <c r="L133" s="474"/>
      <c r="M133" s="477"/>
      <c r="N133" s="480"/>
      <c r="O133" s="483"/>
      <c r="P133" s="521"/>
      <c r="Q133" s="524"/>
      <c r="R133" s="404"/>
      <c r="S133" s="43"/>
      <c r="T133" s="261"/>
      <c r="U133" s="261"/>
      <c r="V133" s="261"/>
      <c r="W133" s="43"/>
      <c r="X133" s="35"/>
      <c r="Y133" s="35"/>
      <c r="Z133" s="35"/>
      <c r="AA133" s="35"/>
      <c r="AB133" s="404"/>
      <c r="AC133" s="527"/>
      <c r="AD133" s="55">
        <f t="shared" ref="AD133:AI175" si="192">+AM133+AV133+BE133+BN133</f>
        <v>0</v>
      </c>
      <c r="AE133" s="55">
        <f t="shared" si="192"/>
        <v>0</v>
      </c>
      <c r="AF133" s="55">
        <f t="shared" si="192"/>
        <v>0</v>
      </c>
      <c r="AG133" s="55">
        <f t="shared" si="192"/>
        <v>0</v>
      </c>
      <c r="AH133" s="55">
        <f t="shared" si="192"/>
        <v>0</v>
      </c>
      <c r="AI133" s="55">
        <f t="shared" si="192"/>
        <v>0</v>
      </c>
      <c r="AJ133" s="55">
        <f t="shared" si="187"/>
        <v>0</v>
      </c>
      <c r="AK133" s="404"/>
      <c r="AL133" s="456"/>
      <c r="AM133" s="49">
        <f t="shared" si="98"/>
        <v>0</v>
      </c>
      <c r="AN133" s="52"/>
      <c r="AO133" s="52"/>
      <c r="AP133" s="52"/>
      <c r="AQ133" s="52"/>
      <c r="AR133" s="52"/>
      <c r="AS133" s="52"/>
      <c r="AT133" s="404"/>
      <c r="AU133" s="447"/>
      <c r="AV133" s="49">
        <f t="shared" si="99"/>
        <v>0</v>
      </c>
      <c r="AW133" s="52"/>
      <c r="AX133" s="52"/>
      <c r="AY133" s="52"/>
      <c r="AZ133" s="52"/>
      <c r="BA133" s="52"/>
      <c r="BB133" s="52"/>
      <c r="BC133" s="404"/>
      <c r="BD133" s="450"/>
      <c r="BE133" s="49">
        <f t="shared" si="100"/>
        <v>0</v>
      </c>
      <c r="BF133" s="52"/>
      <c r="BG133" s="52"/>
      <c r="BH133" s="52"/>
      <c r="BI133" s="52"/>
      <c r="BJ133" s="52"/>
      <c r="BK133" s="52"/>
      <c r="BL133" s="404"/>
      <c r="BM133" s="453"/>
      <c r="BN133" s="49">
        <f t="shared" si="101"/>
        <v>0</v>
      </c>
      <c r="BO133" s="52"/>
      <c r="BP133" s="52"/>
      <c r="BQ133" s="52"/>
      <c r="BR133" s="52"/>
      <c r="BS133" s="52"/>
      <c r="BT133" s="52"/>
      <c r="BU133" s="418"/>
      <c r="BV133" s="419"/>
      <c r="BW133" s="419"/>
      <c r="BX133" s="419"/>
      <c r="BY133" s="419"/>
      <c r="BZ133" s="419"/>
      <c r="CA133" s="419"/>
      <c r="CB133" s="419"/>
      <c r="CC133" s="516"/>
    </row>
    <row r="134" spans="1:81" s="62" customFormat="1" ht="40.200000000000003" customHeight="1" thickBot="1" x14ac:dyDescent="0.35">
      <c r="A134" s="38"/>
      <c r="B134" s="468"/>
      <c r="C134" s="459"/>
      <c r="D134" s="610"/>
      <c r="E134" s="613"/>
      <c r="F134" s="613"/>
      <c r="G134" s="613"/>
      <c r="H134" s="613"/>
      <c r="I134" s="613"/>
      <c r="J134" s="487"/>
      <c r="K134" s="490"/>
      <c r="L134" s="475"/>
      <c r="M134" s="478"/>
      <c r="N134" s="481"/>
      <c r="O134" s="484"/>
      <c r="P134" s="522"/>
      <c r="Q134" s="525"/>
      <c r="R134" s="405"/>
      <c r="S134" s="44"/>
      <c r="T134" s="262"/>
      <c r="U134" s="262"/>
      <c r="V134" s="262"/>
      <c r="W134" s="44"/>
      <c r="X134" s="36"/>
      <c r="Y134" s="36"/>
      <c r="Z134" s="36"/>
      <c r="AA134" s="36"/>
      <c r="AB134" s="405"/>
      <c r="AC134" s="528"/>
      <c r="AD134" s="56">
        <f t="shared" si="192"/>
        <v>0</v>
      </c>
      <c r="AE134" s="56">
        <f t="shared" si="192"/>
        <v>0</v>
      </c>
      <c r="AF134" s="56">
        <f t="shared" si="192"/>
        <v>0</v>
      </c>
      <c r="AG134" s="56">
        <f t="shared" si="192"/>
        <v>0</v>
      </c>
      <c r="AH134" s="56">
        <f t="shared" si="192"/>
        <v>0</v>
      </c>
      <c r="AI134" s="56">
        <f t="shared" si="192"/>
        <v>0</v>
      </c>
      <c r="AJ134" s="56">
        <f t="shared" si="187"/>
        <v>0</v>
      </c>
      <c r="AK134" s="405"/>
      <c r="AL134" s="457"/>
      <c r="AM134" s="50">
        <f t="shared" si="98"/>
        <v>0</v>
      </c>
      <c r="AN134" s="53"/>
      <c r="AO134" s="53"/>
      <c r="AP134" s="53"/>
      <c r="AQ134" s="53"/>
      <c r="AR134" s="53"/>
      <c r="AS134" s="53"/>
      <c r="AT134" s="405"/>
      <c r="AU134" s="448"/>
      <c r="AV134" s="50">
        <f t="shared" si="99"/>
        <v>0</v>
      </c>
      <c r="AW134" s="53"/>
      <c r="AX134" s="53"/>
      <c r="AY134" s="53"/>
      <c r="AZ134" s="53"/>
      <c r="BA134" s="53"/>
      <c r="BB134" s="53"/>
      <c r="BC134" s="405"/>
      <c r="BD134" s="451"/>
      <c r="BE134" s="50">
        <f t="shared" si="100"/>
        <v>0</v>
      </c>
      <c r="BF134" s="53"/>
      <c r="BG134" s="53"/>
      <c r="BH134" s="53"/>
      <c r="BI134" s="53"/>
      <c r="BJ134" s="53"/>
      <c r="BK134" s="53"/>
      <c r="BL134" s="405"/>
      <c r="BM134" s="454"/>
      <c r="BN134" s="50">
        <f t="shared" si="101"/>
        <v>0</v>
      </c>
      <c r="BO134" s="53"/>
      <c r="BP134" s="53"/>
      <c r="BQ134" s="53"/>
      <c r="BR134" s="53"/>
      <c r="BS134" s="53"/>
      <c r="BT134" s="53"/>
      <c r="BU134" s="517"/>
      <c r="BV134" s="518"/>
      <c r="BW134" s="518"/>
      <c r="BX134" s="518"/>
      <c r="BY134" s="518"/>
      <c r="BZ134" s="518"/>
      <c r="CA134" s="518"/>
      <c r="CB134" s="518"/>
      <c r="CC134" s="519"/>
    </row>
    <row r="135" spans="1:81" s="62" customFormat="1" ht="40.200000000000003" customHeight="1" thickTop="1" x14ac:dyDescent="0.3">
      <c r="A135" s="38"/>
      <c r="B135" s="468"/>
      <c r="C135" s="459"/>
      <c r="D135" s="608"/>
      <c r="E135" s="611"/>
      <c r="F135" s="611"/>
      <c r="G135" s="611"/>
      <c r="H135" s="611"/>
      <c r="I135" s="611"/>
      <c r="J135" s="485">
        <v>807</v>
      </c>
      <c r="K135" s="488" t="str">
        <f>+Metas!K932</f>
        <v>Plan de medios alternativos de transporte para los municipios del Departamento</v>
      </c>
      <c r="L135" s="473"/>
      <c r="M135" s="476">
        <f>SUM(N135:Q135)</f>
        <v>0</v>
      </c>
      <c r="N135" s="479"/>
      <c r="O135" s="482"/>
      <c r="P135" s="520"/>
      <c r="Q135" s="523"/>
      <c r="R135" s="403">
        <f>+$J135</f>
        <v>807</v>
      </c>
      <c r="S135" s="253"/>
      <c r="T135" s="260"/>
      <c r="U135" s="260"/>
      <c r="V135" s="260"/>
      <c r="W135" s="42"/>
      <c r="X135" s="34"/>
      <c r="Y135" s="34"/>
      <c r="Z135" s="34"/>
      <c r="AA135" s="34"/>
      <c r="AB135" s="403">
        <f t="shared" ref="AB135" si="193">+$J135</f>
        <v>807</v>
      </c>
      <c r="AC135" s="526">
        <f t="shared" ref="AC135" si="194">+L135</f>
        <v>0</v>
      </c>
      <c r="AD135" s="54">
        <f t="shared" si="192"/>
        <v>0</v>
      </c>
      <c r="AE135" s="54">
        <f t="shared" si="192"/>
        <v>0</v>
      </c>
      <c r="AF135" s="54">
        <f t="shared" si="192"/>
        <v>0</v>
      </c>
      <c r="AG135" s="54">
        <f t="shared" si="192"/>
        <v>0</v>
      </c>
      <c r="AH135" s="54">
        <f t="shared" si="192"/>
        <v>0</v>
      </c>
      <c r="AI135" s="54">
        <f t="shared" si="192"/>
        <v>0</v>
      </c>
      <c r="AJ135" s="54">
        <f t="shared" si="187"/>
        <v>0</v>
      </c>
      <c r="AK135" s="403">
        <f t="shared" ref="AK135" si="195">+$J135</f>
        <v>807</v>
      </c>
      <c r="AL135" s="455">
        <f>+N135</f>
        <v>0</v>
      </c>
      <c r="AM135" s="48">
        <f t="shared" si="98"/>
        <v>0</v>
      </c>
      <c r="AN135" s="51"/>
      <c r="AO135" s="51"/>
      <c r="AP135" s="51"/>
      <c r="AQ135" s="51"/>
      <c r="AR135" s="51"/>
      <c r="AS135" s="51"/>
      <c r="AT135" s="403">
        <f t="shared" ref="AT135" si="196">+$J135</f>
        <v>807</v>
      </c>
      <c r="AU135" s="446">
        <f>+O135</f>
        <v>0</v>
      </c>
      <c r="AV135" s="48">
        <f t="shared" si="99"/>
        <v>0</v>
      </c>
      <c r="AW135" s="51"/>
      <c r="AX135" s="51"/>
      <c r="AY135" s="51"/>
      <c r="AZ135" s="51"/>
      <c r="BA135" s="51"/>
      <c r="BB135" s="51"/>
      <c r="BC135" s="403">
        <f t="shared" ref="BC135" si="197">+$J135</f>
        <v>807</v>
      </c>
      <c r="BD135" s="449">
        <f>+P135</f>
        <v>0</v>
      </c>
      <c r="BE135" s="48">
        <f t="shared" si="100"/>
        <v>0</v>
      </c>
      <c r="BF135" s="51"/>
      <c r="BG135" s="51"/>
      <c r="BH135" s="51"/>
      <c r="BI135" s="51"/>
      <c r="BJ135" s="51"/>
      <c r="BK135" s="51"/>
      <c r="BL135" s="403">
        <f t="shared" ref="BL135" si="198">+$J135</f>
        <v>807</v>
      </c>
      <c r="BM135" s="452">
        <f>+Q135</f>
        <v>0</v>
      </c>
      <c r="BN135" s="48">
        <f t="shared" si="101"/>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468"/>
      <c r="C136" s="459"/>
      <c r="D136" s="609"/>
      <c r="E136" s="612"/>
      <c r="F136" s="612"/>
      <c r="G136" s="612"/>
      <c r="H136" s="612"/>
      <c r="I136" s="612"/>
      <c r="J136" s="486"/>
      <c r="K136" s="489"/>
      <c r="L136" s="474"/>
      <c r="M136" s="477"/>
      <c r="N136" s="480"/>
      <c r="O136" s="483"/>
      <c r="P136" s="521"/>
      <c r="Q136" s="524"/>
      <c r="R136" s="404"/>
      <c r="S136" s="43"/>
      <c r="T136" s="261"/>
      <c r="U136" s="261"/>
      <c r="V136" s="261"/>
      <c r="W136" s="43"/>
      <c r="X136" s="35"/>
      <c r="Y136" s="35"/>
      <c r="Z136" s="35"/>
      <c r="AA136" s="35"/>
      <c r="AB136" s="404"/>
      <c r="AC136" s="527"/>
      <c r="AD136" s="55">
        <f t="shared" si="192"/>
        <v>0</v>
      </c>
      <c r="AE136" s="55">
        <f t="shared" si="192"/>
        <v>0</v>
      </c>
      <c r="AF136" s="55">
        <f t="shared" si="192"/>
        <v>0</v>
      </c>
      <c r="AG136" s="55">
        <f t="shared" si="192"/>
        <v>0</v>
      </c>
      <c r="AH136" s="55">
        <f t="shared" si="192"/>
        <v>0</v>
      </c>
      <c r="AI136" s="55">
        <f t="shared" si="192"/>
        <v>0</v>
      </c>
      <c r="AJ136" s="55">
        <f t="shared" si="187"/>
        <v>0</v>
      </c>
      <c r="AK136" s="404"/>
      <c r="AL136" s="456"/>
      <c r="AM136" s="49">
        <f t="shared" si="98"/>
        <v>0</v>
      </c>
      <c r="AN136" s="52"/>
      <c r="AO136" s="52"/>
      <c r="AP136" s="52"/>
      <c r="AQ136" s="52"/>
      <c r="AR136" s="52"/>
      <c r="AS136" s="52"/>
      <c r="AT136" s="404"/>
      <c r="AU136" s="447"/>
      <c r="AV136" s="49">
        <f t="shared" si="99"/>
        <v>0</v>
      </c>
      <c r="AW136" s="52"/>
      <c r="AX136" s="52"/>
      <c r="AY136" s="52"/>
      <c r="AZ136" s="52"/>
      <c r="BA136" s="52"/>
      <c r="BB136" s="52"/>
      <c r="BC136" s="404"/>
      <c r="BD136" s="450"/>
      <c r="BE136" s="49">
        <f t="shared" si="100"/>
        <v>0</v>
      </c>
      <c r="BF136" s="52"/>
      <c r="BG136" s="52"/>
      <c r="BH136" s="52"/>
      <c r="BI136" s="52"/>
      <c r="BJ136" s="52"/>
      <c r="BK136" s="52"/>
      <c r="BL136" s="404"/>
      <c r="BM136" s="453"/>
      <c r="BN136" s="49">
        <f t="shared" si="101"/>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468"/>
      <c r="C137" s="459"/>
      <c r="D137" s="609"/>
      <c r="E137" s="612"/>
      <c r="F137" s="612"/>
      <c r="G137" s="612"/>
      <c r="H137" s="612"/>
      <c r="I137" s="612"/>
      <c r="J137" s="486"/>
      <c r="K137" s="489"/>
      <c r="L137" s="474"/>
      <c r="M137" s="477"/>
      <c r="N137" s="480"/>
      <c r="O137" s="483"/>
      <c r="P137" s="521"/>
      <c r="Q137" s="524"/>
      <c r="R137" s="404"/>
      <c r="S137" s="43"/>
      <c r="T137" s="261"/>
      <c r="U137" s="261"/>
      <c r="V137" s="261"/>
      <c r="W137" s="43"/>
      <c r="X137" s="35"/>
      <c r="Y137" s="35"/>
      <c r="Z137" s="35"/>
      <c r="AA137" s="35"/>
      <c r="AB137" s="404"/>
      <c r="AC137" s="527"/>
      <c r="AD137" s="55">
        <f t="shared" si="192"/>
        <v>0</v>
      </c>
      <c r="AE137" s="55">
        <f t="shared" si="192"/>
        <v>0</v>
      </c>
      <c r="AF137" s="55">
        <f t="shared" si="192"/>
        <v>0</v>
      </c>
      <c r="AG137" s="55">
        <f t="shared" si="192"/>
        <v>0</v>
      </c>
      <c r="AH137" s="55">
        <f t="shared" si="192"/>
        <v>0</v>
      </c>
      <c r="AI137" s="55">
        <f t="shared" si="192"/>
        <v>0</v>
      </c>
      <c r="AJ137" s="55">
        <f t="shared" si="187"/>
        <v>0</v>
      </c>
      <c r="AK137" s="404"/>
      <c r="AL137" s="456"/>
      <c r="AM137" s="49">
        <f t="shared" si="98"/>
        <v>0</v>
      </c>
      <c r="AN137" s="52"/>
      <c r="AO137" s="52"/>
      <c r="AP137" s="52"/>
      <c r="AQ137" s="52"/>
      <c r="AR137" s="52"/>
      <c r="AS137" s="52"/>
      <c r="AT137" s="404"/>
      <c r="AU137" s="447"/>
      <c r="AV137" s="49">
        <f t="shared" si="99"/>
        <v>0</v>
      </c>
      <c r="AW137" s="52"/>
      <c r="AX137" s="52"/>
      <c r="AY137" s="52"/>
      <c r="AZ137" s="52"/>
      <c r="BA137" s="52"/>
      <c r="BB137" s="52"/>
      <c r="BC137" s="404"/>
      <c r="BD137" s="450"/>
      <c r="BE137" s="49">
        <f t="shared" si="100"/>
        <v>0</v>
      </c>
      <c r="BF137" s="52"/>
      <c r="BG137" s="52"/>
      <c r="BH137" s="52"/>
      <c r="BI137" s="52"/>
      <c r="BJ137" s="52"/>
      <c r="BK137" s="52"/>
      <c r="BL137" s="404"/>
      <c r="BM137" s="453"/>
      <c r="BN137" s="49">
        <f t="shared" si="101"/>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468"/>
      <c r="C138" s="459"/>
      <c r="D138" s="610"/>
      <c r="E138" s="613"/>
      <c r="F138" s="613"/>
      <c r="G138" s="613"/>
      <c r="H138" s="613"/>
      <c r="I138" s="613"/>
      <c r="J138" s="487"/>
      <c r="K138" s="490"/>
      <c r="L138" s="475"/>
      <c r="M138" s="478"/>
      <c r="N138" s="481"/>
      <c r="O138" s="484"/>
      <c r="P138" s="522"/>
      <c r="Q138" s="525"/>
      <c r="R138" s="405"/>
      <c r="S138" s="44"/>
      <c r="T138" s="262"/>
      <c r="U138" s="262"/>
      <c r="V138" s="262"/>
      <c r="W138" s="44"/>
      <c r="X138" s="36"/>
      <c r="Y138" s="36"/>
      <c r="Z138" s="36"/>
      <c r="AA138" s="36"/>
      <c r="AB138" s="405"/>
      <c r="AC138" s="528"/>
      <c r="AD138" s="56">
        <f t="shared" si="192"/>
        <v>0</v>
      </c>
      <c r="AE138" s="56">
        <f t="shared" si="192"/>
        <v>0</v>
      </c>
      <c r="AF138" s="56">
        <f t="shared" si="192"/>
        <v>0</v>
      </c>
      <c r="AG138" s="56">
        <f t="shared" si="192"/>
        <v>0</v>
      </c>
      <c r="AH138" s="56">
        <f t="shared" si="192"/>
        <v>0</v>
      </c>
      <c r="AI138" s="56">
        <f t="shared" si="192"/>
        <v>0</v>
      </c>
      <c r="AJ138" s="56">
        <f t="shared" si="187"/>
        <v>0</v>
      </c>
      <c r="AK138" s="405"/>
      <c r="AL138" s="457"/>
      <c r="AM138" s="50">
        <f t="shared" si="98"/>
        <v>0</v>
      </c>
      <c r="AN138" s="53"/>
      <c r="AO138" s="53"/>
      <c r="AP138" s="53"/>
      <c r="AQ138" s="53"/>
      <c r="AR138" s="53"/>
      <c r="AS138" s="53"/>
      <c r="AT138" s="405"/>
      <c r="AU138" s="448"/>
      <c r="AV138" s="50">
        <f t="shared" si="99"/>
        <v>0</v>
      </c>
      <c r="AW138" s="53"/>
      <c r="AX138" s="53"/>
      <c r="AY138" s="53"/>
      <c r="AZ138" s="53"/>
      <c r="BA138" s="53"/>
      <c r="BB138" s="53"/>
      <c r="BC138" s="405"/>
      <c r="BD138" s="451"/>
      <c r="BE138" s="50">
        <f t="shared" si="100"/>
        <v>0</v>
      </c>
      <c r="BF138" s="53"/>
      <c r="BG138" s="53"/>
      <c r="BH138" s="53"/>
      <c r="BI138" s="53"/>
      <c r="BJ138" s="53"/>
      <c r="BK138" s="53"/>
      <c r="BL138" s="405"/>
      <c r="BM138" s="454"/>
      <c r="BN138" s="50">
        <f t="shared" si="101"/>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468"/>
      <c r="C139" s="459"/>
      <c r="D139" s="608"/>
      <c r="E139" s="611"/>
      <c r="F139" s="611"/>
      <c r="G139" s="611"/>
      <c r="H139" s="611"/>
      <c r="I139" s="611"/>
      <c r="J139" s="485">
        <v>808</v>
      </c>
      <c r="K139" s="488" t="str">
        <f>+Metas!K933</f>
        <v>Programa de acondicionamiento de puntos críticos dentro de la infraestructura vial en los municipios con alta densidad poblacional, que afectan significativamente la movilidad de las personas en situación de discapacidad</v>
      </c>
      <c r="L139" s="473"/>
      <c r="M139" s="476">
        <f>SUM(N139:Q139)</f>
        <v>0</v>
      </c>
      <c r="N139" s="479"/>
      <c r="O139" s="482"/>
      <c r="P139" s="520"/>
      <c r="Q139" s="523"/>
      <c r="R139" s="403">
        <f>+$J139</f>
        <v>808</v>
      </c>
      <c r="S139" s="253"/>
      <c r="T139" s="260"/>
      <c r="U139" s="260"/>
      <c r="V139" s="260"/>
      <c r="W139" s="42"/>
      <c r="X139" s="34"/>
      <c r="Y139" s="34"/>
      <c r="Z139" s="34"/>
      <c r="AA139" s="34"/>
      <c r="AB139" s="403">
        <f t="shared" ref="AB139" si="199">+$J139</f>
        <v>808</v>
      </c>
      <c r="AC139" s="526">
        <f t="shared" ref="AC139" si="200">+L139</f>
        <v>0</v>
      </c>
      <c r="AD139" s="54">
        <f t="shared" si="192"/>
        <v>0</v>
      </c>
      <c r="AE139" s="54">
        <f t="shared" si="192"/>
        <v>0</v>
      </c>
      <c r="AF139" s="54">
        <f t="shared" si="192"/>
        <v>0</v>
      </c>
      <c r="AG139" s="54">
        <f t="shared" si="192"/>
        <v>0</v>
      </c>
      <c r="AH139" s="54">
        <f t="shared" si="192"/>
        <v>0</v>
      </c>
      <c r="AI139" s="54">
        <f t="shared" si="192"/>
        <v>0</v>
      </c>
      <c r="AJ139" s="54">
        <f t="shared" si="187"/>
        <v>0</v>
      </c>
      <c r="AK139" s="403">
        <f t="shared" ref="AK139" si="201">+$J139</f>
        <v>808</v>
      </c>
      <c r="AL139" s="455">
        <f>+N139</f>
        <v>0</v>
      </c>
      <c r="AM139" s="48">
        <f t="shared" si="98"/>
        <v>0</v>
      </c>
      <c r="AN139" s="51"/>
      <c r="AO139" s="51"/>
      <c r="AP139" s="51"/>
      <c r="AQ139" s="51"/>
      <c r="AR139" s="51"/>
      <c r="AS139" s="51"/>
      <c r="AT139" s="403">
        <f t="shared" ref="AT139" si="202">+$J139</f>
        <v>808</v>
      </c>
      <c r="AU139" s="446">
        <f>+O139</f>
        <v>0</v>
      </c>
      <c r="AV139" s="48">
        <f t="shared" si="99"/>
        <v>0</v>
      </c>
      <c r="AW139" s="51"/>
      <c r="AX139" s="51"/>
      <c r="AY139" s="51"/>
      <c r="AZ139" s="51"/>
      <c r="BA139" s="51"/>
      <c r="BB139" s="51"/>
      <c r="BC139" s="403">
        <f t="shared" ref="BC139" si="203">+$J139</f>
        <v>808</v>
      </c>
      <c r="BD139" s="449">
        <f>+P139</f>
        <v>0</v>
      </c>
      <c r="BE139" s="48">
        <f t="shared" si="100"/>
        <v>0</v>
      </c>
      <c r="BF139" s="51"/>
      <c r="BG139" s="51"/>
      <c r="BH139" s="51"/>
      <c r="BI139" s="51"/>
      <c r="BJ139" s="51"/>
      <c r="BK139" s="51"/>
      <c r="BL139" s="403">
        <f t="shared" ref="BL139" si="204">+$J139</f>
        <v>808</v>
      </c>
      <c r="BM139" s="452">
        <f>+Q139</f>
        <v>0</v>
      </c>
      <c r="BN139" s="48">
        <f t="shared" si="101"/>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468"/>
      <c r="C140" s="459"/>
      <c r="D140" s="609"/>
      <c r="E140" s="612"/>
      <c r="F140" s="612"/>
      <c r="G140" s="612"/>
      <c r="H140" s="612"/>
      <c r="I140" s="612"/>
      <c r="J140" s="486"/>
      <c r="K140" s="489"/>
      <c r="L140" s="474"/>
      <c r="M140" s="477"/>
      <c r="N140" s="480"/>
      <c r="O140" s="483"/>
      <c r="P140" s="521"/>
      <c r="Q140" s="524"/>
      <c r="R140" s="404"/>
      <c r="S140" s="43"/>
      <c r="T140" s="261"/>
      <c r="U140" s="261"/>
      <c r="V140" s="261"/>
      <c r="W140" s="43"/>
      <c r="X140" s="35"/>
      <c r="Y140" s="35"/>
      <c r="Z140" s="35"/>
      <c r="AA140" s="35"/>
      <c r="AB140" s="404"/>
      <c r="AC140" s="527"/>
      <c r="AD140" s="55">
        <f t="shared" si="192"/>
        <v>0</v>
      </c>
      <c r="AE140" s="55">
        <f t="shared" si="192"/>
        <v>0</v>
      </c>
      <c r="AF140" s="55">
        <f t="shared" si="192"/>
        <v>0</v>
      </c>
      <c r="AG140" s="55">
        <f t="shared" si="192"/>
        <v>0</v>
      </c>
      <c r="AH140" s="55">
        <f t="shared" si="192"/>
        <v>0</v>
      </c>
      <c r="AI140" s="55">
        <f t="shared" si="192"/>
        <v>0</v>
      </c>
      <c r="AJ140" s="55">
        <f t="shared" si="187"/>
        <v>0</v>
      </c>
      <c r="AK140" s="404"/>
      <c r="AL140" s="456"/>
      <c r="AM140" s="49">
        <f t="shared" ref="AM140:AM203" si="205">SUM(AN140:AS140)</f>
        <v>0</v>
      </c>
      <c r="AN140" s="52"/>
      <c r="AO140" s="52"/>
      <c r="AP140" s="52"/>
      <c r="AQ140" s="52"/>
      <c r="AR140" s="52"/>
      <c r="AS140" s="52"/>
      <c r="AT140" s="404"/>
      <c r="AU140" s="447"/>
      <c r="AV140" s="49">
        <f t="shared" ref="AV140:AV203" si="206">SUM(AW140:BB140)</f>
        <v>0</v>
      </c>
      <c r="AW140" s="52"/>
      <c r="AX140" s="52"/>
      <c r="AY140" s="52"/>
      <c r="AZ140" s="52"/>
      <c r="BA140" s="52"/>
      <c r="BB140" s="52"/>
      <c r="BC140" s="404"/>
      <c r="BD140" s="450"/>
      <c r="BE140" s="49">
        <f t="shared" ref="BE140:BE203" si="207">SUM(BF140:BK140)</f>
        <v>0</v>
      </c>
      <c r="BF140" s="52"/>
      <c r="BG140" s="52"/>
      <c r="BH140" s="52"/>
      <c r="BI140" s="52"/>
      <c r="BJ140" s="52"/>
      <c r="BK140" s="52"/>
      <c r="BL140" s="404"/>
      <c r="BM140" s="453"/>
      <c r="BN140" s="49">
        <f t="shared" ref="BN140:BN203" si="208">SUM(BO140:BT140)</f>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468"/>
      <c r="C141" s="459"/>
      <c r="D141" s="609"/>
      <c r="E141" s="612"/>
      <c r="F141" s="612"/>
      <c r="G141" s="612"/>
      <c r="H141" s="612"/>
      <c r="I141" s="612"/>
      <c r="J141" s="486"/>
      <c r="K141" s="489"/>
      <c r="L141" s="474"/>
      <c r="M141" s="477"/>
      <c r="N141" s="480"/>
      <c r="O141" s="483"/>
      <c r="P141" s="521"/>
      <c r="Q141" s="524"/>
      <c r="R141" s="404"/>
      <c r="S141" s="43"/>
      <c r="T141" s="261"/>
      <c r="U141" s="261"/>
      <c r="V141" s="261"/>
      <c r="W141" s="43"/>
      <c r="X141" s="35"/>
      <c r="Y141" s="35"/>
      <c r="Z141" s="35"/>
      <c r="AA141" s="35"/>
      <c r="AB141" s="404"/>
      <c r="AC141" s="527"/>
      <c r="AD141" s="55">
        <f t="shared" si="192"/>
        <v>0</v>
      </c>
      <c r="AE141" s="55">
        <f t="shared" si="192"/>
        <v>0</v>
      </c>
      <c r="AF141" s="55">
        <f t="shared" si="192"/>
        <v>0</v>
      </c>
      <c r="AG141" s="55">
        <f t="shared" si="192"/>
        <v>0</v>
      </c>
      <c r="AH141" s="55">
        <f t="shared" si="192"/>
        <v>0</v>
      </c>
      <c r="AI141" s="55">
        <f t="shared" si="192"/>
        <v>0</v>
      </c>
      <c r="AJ141" s="55">
        <f t="shared" si="187"/>
        <v>0</v>
      </c>
      <c r="AK141" s="404"/>
      <c r="AL141" s="456"/>
      <c r="AM141" s="49">
        <f t="shared" si="205"/>
        <v>0</v>
      </c>
      <c r="AN141" s="52"/>
      <c r="AO141" s="52"/>
      <c r="AP141" s="52"/>
      <c r="AQ141" s="52"/>
      <c r="AR141" s="52"/>
      <c r="AS141" s="52"/>
      <c r="AT141" s="404"/>
      <c r="AU141" s="447"/>
      <c r="AV141" s="49">
        <f t="shared" si="206"/>
        <v>0</v>
      </c>
      <c r="AW141" s="52"/>
      <c r="AX141" s="52"/>
      <c r="AY141" s="52"/>
      <c r="AZ141" s="52"/>
      <c r="BA141" s="52"/>
      <c r="BB141" s="52"/>
      <c r="BC141" s="404"/>
      <c r="BD141" s="450"/>
      <c r="BE141" s="49">
        <f t="shared" si="207"/>
        <v>0</v>
      </c>
      <c r="BF141" s="52"/>
      <c r="BG141" s="52"/>
      <c r="BH141" s="52"/>
      <c r="BI141" s="52"/>
      <c r="BJ141" s="52"/>
      <c r="BK141" s="52"/>
      <c r="BL141" s="404"/>
      <c r="BM141" s="453"/>
      <c r="BN141" s="49">
        <f t="shared" si="208"/>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468"/>
      <c r="C142" s="459"/>
      <c r="D142" s="610"/>
      <c r="E142" s="613"/>
      <c r="F142" s="613"/>
      <c r="G142" s="613"/>
      <c r="H142" s="613"/>
      <c r="I142" s="613"/>
      <c r="J142" s="487"/>
      <c r="K142" s="490"/>
      <c r="L142" s="475"/>
      <c r="M142" s="478"/>
      <c r="N142" s="481"/>
      <c r="O142" s="484"/>
      <c r="P142" s="522"/>
      <c r="Q142" s="525"/>
      <c r="R142" s="405"/>
      <c r="S142" s="44"/>
      <c r="T142" s="262"/>
      <c r="U142" s="262"/>
      <c r="V142" s="262"/>
      <c r="W142" s="44"/>
      <c r="X142" s="36"/>
      <c r="Y142" s="36"/>
      <c r="Z142" s="36"/>
      <c r="AA142" s="36"/>
      <c r="AB142" s="405"/>
      <c r="AC142" s="528"/>
      <c r="AD142" s="56">
        <f t="shared" si="192"/>
        <v>0</v>
      </c>
      <c r="AE142" s="56">
        <f t="shared" si="192"/>
        <v>0</v>
      </c>
      <c r="AF142" s="56">
        <f t="shared" si="192"/>
        <v>0</v>
      </c>
      <c r="AG142" s="56">
        <f t="shared" si="192"/>
        <v>0</v>
      </c>
      <c r="AH142" s="56">
        <f t="shared" si="192"/>
        <v>0</v>
      </c>
      <c r="AI142" s="56">
        <f t="shared" si="192"/>
        <v>0</v>
      </c>
      <c r="AJ142" s="56">
        <f t="shared" si="187"/>
        <v>0</v>
      </c>
      <c r="AK142" s="405"/>
      <c r="AL142" s="457"/>
      <c r="AM142" s="50">
        <f t="shared" si="205"/>
        <v>0</v>
      </c>
      <c r="AN142" s="53"/>
      <c r="AO142" s="53"/>
      <c r="AP142" s="53"/>
      <c r="AQ142" s="53"/>
      <c r="AR142" s="53"/>
      <c r="AS142" s="53"/>
      <c r="AT142" s="405"/>
      <c r="AU142" s="448"/>
      <c r="AV142" s="50">
        <f t="shared" si="206"/>
        <v>0</v>
      </c>
      <c r="AW142" s="53"/>
      <c r="AX142" s="53"/>
      <c r="AY142" s="53"/>
      <c r="AZ142" s="53"/>
      <c r="BA142" s="53"/>
      <c r="BB142" s="53"/>
      <c r="BC142" s="405"/>
      <c r="BD142" s="451"/>
      <c r="BE142" s="50">
        <f t="shared" si="207"/>
        <v>0</v>
      </c>
      <c r="BF142" s="53"/>
      <c r="BG142" s="53"/>
      <c r="BH142" s="53"/>
      <c r="BI142" s="53"/>
      <c r="BJ142" s="53"/>
      <c r="BK142" s="53"/>
      <c r="BL142" s="405"/>
      <c r="BM142" s="454"/>
      <c r="BN142" s="50">
        <f t="shared" si="208"/>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468"/>
      <c r="C143" s="459"/>
      <c r="D143" s="608"/>
      <c r="E143" s="611"/>
      <c r="F143" s="611"/>
      <c r="G143" s="611"/>
      <c r="H143" s="611"/>
      <c r="I143" s="611"/>
      <c r="J143" s="485">
        <v>809</v>
      </c>
      <c r="K143" s="488" t="str">
        <f>+Metas!K934</f>
        <v>Gestión ante el gobierno Nacional del mejoramiento de la infraestructura de aeropuertos, líneas férreas y terminal de transportes en el Departamento</v>
      </c>
      <c r="L143" s="473"/>
      <c r="M143" s="476">
        <f>SUM(N143:Q143)</f>
        <v>0</v>
      </c>
      <c r="N143" s="479"/>
      <c r="O143" s="482"/>
      <c r="P143" s="520"/>
      <c r="Q143" s="523"/>
      <c r="R143" s="403">
        <f>+$J143</f>
        <v>809</v>
      </c>
      <c r="S143" s="253"/>
      <c r="T143" s="260"/>
      <c r="U143" s="260"/>
      <c r="V143" s="260"/>
      <c r="W143" s="42"/>
      <c r="X143" s="34"/>
      <c r="Y143" s="34"/>
      <c r="Z143" s="34"/>
      <c r="AA143" s="34"/>
      <c r="AB143" s="403">
        <f t="shared" ref="AB143" si="209">+$J143</f>
        <v>809</v>
      </c>
      <c r="AC143" s="526">
        <f t="shared" ref="AC143" si="210">+L143</f>
        <v>0</v>
      </c>
      <c r="AD143" s="54">
        <f t="shared" si="192"/>
        <v>0</v>
      </c>
      <c r="AE143" s="54">
        <f t="shared" si="192"/>
        <v>0</v>
      </c>
      <c r="AF143" s="54">
        <f t="shared" si="192"/>
        <v>0</v>
      </c>
      <c r="AG143" s="54">
        <f t="shared" si="192"/>
        <v>0</v>
      </c>
      <c r="AH143" s="54">
        <f t="shared" si="192"/>
        <v>0</v>
      </c>
      <c r="AI143" s="54">
        <f t="shared" si="192"/>
        <v>0</v>
      </c>
      <c r="AJ143" s="54">
        <f t="shared" si="187"/>
        <v>0</v>
      </c>
      <c r="AK143" s="403">
        <f t="shared" ref="AK143" si="211">+$J143</f>
        <v>809</v>
      </c>
      <c r="AL143" s="455">
        <f>+N143</f>
        <v>0</v>
      </c>
      <c r="AM143" s="48">
        <f t="shared" si="205"/>
        <v>0</v>
      </c>
      <c r="AN143" s="51"/>
      <c r="AO143" s="51"/>
      <c r="AP143" s="51"/>
      <c r="AQ143" s="51"/>
      <c r="AR143" s="51"/>
      <c r="AS143" s="51"/>
      <c r="AT143" s="403">
        <f t="shared" ref="AT143" si="212">+$J143</f>
        <v>809</v>
      </c>
      <c r="AU143" s="446">
        <f>+O143</f>
        <v>0</v>
      </c>
      <c r="AV143" s="48">
        <f t="shared" si="206"/>
        <v>0</v>
      </c>
      <c r="AW143" s="51"/>
      <c r="AX143" s="51"/>
      <c r="AY143" s="51"/>
      <c r="AZ143" s="51"/>
      <c r="BA143" s="51"/>
      <c r="BB143" s="51"/>
      <c r="BC143" s="403">
        <f t="shared" ref="BC143" si="213">+$J143</f>
        <v>809</v>
      </c>
      <c r="BD143" s="449">
        <f>+P143</f>
        <v>0</v>
      </c>
      <c r="BE143" s="48">
        <f t="shared" si="207"/>
        <v>0</v>
      </c>
      <c r="BF143" s="51"/>
      <c r="BG143" s="51"/>
      <c r="BH143" s="51"/>
      <c r="BI143" s="51"/>
      <c r="BJ143" s="51"/>
      <c r="BK143" s="51"/>
      <c r="BL143" s="403">
        <f t="shared" ref="BL143" si="214">+$J143</f>
        <v>809</v>
      </c>
      <c r="BM143" s="452">
        <f>+Q143</f>
        <v>0</v>
      </c>
      <c r="BN143" s="48">
        <f t="shared" si="208"/>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468"/>
      <c r="C144" s="459"/>
      <c r="D144" s="609"/>
      <c r="E144" s="612"/>
      <c r="F144" s="612"/>
      <c r="G144" s="612"/>
      <c r="H144" s="612"/>
      <c r="I144" s="612"/>
      <c r="J144" s="486"/>
      <c r="K144" s="489"/>
      <c r="L144" s="474"/>
      <c r="M144" s="477"/>
      <c r="N144" s="480"/>
      <c r="O144" s="483"/>
      <c r="P144" s="521"/>
      <c r="Q144" s="524"/>
      <c r="R144" s="404"/>
      <c r="S144" s="43"/>
      <c r="T144" s="261"/>
      <c r="U144" s="261"/>
      <c r="V144" s="261"/>
      <c r="W144" s="43"/>
      <c r="X144" s="35"/>
      <c r="Y144" s="35"/>
      <c r="Z144" s="35"/>
      <c r="AA144" s="35"/>
      <c r="AB144" s="404"/>
      <c r="AC144" s="527"/>
      <c r="AD144" s="55">
        <f t="shared" si="192"/>
        <v>0</v>
      </c>
      <c r="AE144" s="55">
        <f t="shared" si="192"/>
        <v>0</v>
      </c>
      <c r="AF144" s="55">
        <f t="shared" si="192"/>
        <v>0</v>
      </c>
      <c r="AG144" s="55">
        <f t="shared" si="192"/>
        <v>0</v>
      </c>
      <c r="AH144" s="55">
        <f t="shared" si="192"/>
        <v>0</v>
      </c>
      <c r="AI144" s="55">
        <f t="shared" si="192"/>
        <v>0</v>
      </c>
      <c r="AJ144" s="55">
        <f t="shared" si="187"/>
        <v>0</v>
      </c>
      <c r="AK144" s="404"/>
      <c r="AL144" s="456"/>
      <c r="AM144" s="49">
        <f t="shared" si="205"/>
        <v>0</v>
      </c>
      <c r="AN144" s="52"/>
      <c r="AO144" s="52"/>
      <c r="AP144" s="52"/>
      <c r="AQ144" s="52"/>
      <c r="AR144" s="52"/>
      <c r="AS144" s="52"/>
      <c r="AT144" s="404"/>
      <c r="AU144" s="447"/>
      <c r="AV144" s="49">
        <f t="shared" si="206"/>
        <v>0</v>
      </c>
      <c r="AW144" s="52"/>
      <c r="AX144" s="52"/>
      <c r="AY144" s="52"/>
      <c r="AZ144" s="52"/>
      <c r="BA144" s="52"/>
      <c r="BB144" s="52"/>
      <c r="BC144" s="404"/>
      <c r="BD144" s="450"/>
      <c r="BE144" s="49">
        <f t="shared" si="207"/>
        <v>0</v>
      </c>
      <c r="BF144" s="52"/>
      <c r="BG144" s="52"/>
      <c r="BH144" s="52"/>
      <c r="BI144" s="52"/>
      <c r="BJ144" s="52"/>
      <c r="BK144" s="52"/>
      <c r="BL144" s="404"/>
      <c r="BM144" s="453"/>
      <c r="BN144" s="49">
        <f t="shared" si="208"/>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468"/>
      <c r="C145" s="459"/>
      <c r="D145" s="609"/>
      <c r="E145" s="612"/>
      <c r="F145" s="612"/>
      <c r="G145" s="612"/>
      <c r="H145" s="612"/>
      <c r="I145" s="612"/>
      <c r="J145" s="486"/>
      <c r="K145" s="489"/>
      <c r="L145" s="474"/>
      <c r="M145" s="477"/>
      <c r="N145" s="480"/>
      <c r="O145" s="483"/>
      <c r="P145" s="521"/>
      <c r="Q145" s="524"/>
      <c r="R145" s="404"/>
      <c r="S145" s="43"/>
      <c r="T145" s="261"/>
      <c r="U145" s="261"/>
      <c r="V145" s="261"/>
      <c r="W145" s="43"/>
      <c r="X145" s="35"/>
      <c r="Y145" s="35"/>
      <c r="Z145" s="35"/>
      <c r="AA145" s="35"/>
      <c r="AB145" s="404"/>
      <c r="AC145" s="527"/>
      <c r="AD145" s="55">
        <f t="shared" si="192"/>
        <v>0</v>
      </c>
      <c r="AE145" s="55">
        <f t="shared" si="192"/>
        <v>0</v>
      </c>
      <c r="AF145" s="55">
        <f t="shared" si="192"/>
        <v>0</v>
      </c>
      <c r="AG145" s="55">
        <f t="shared" si="192"/>
        <v>0</v>
      </c>
      <c r="AH145" s="55">
        <f t="shared" si="192"/>
        <v>0</v>
      </c>
      <c r="AI145" s="55">
        <f t="shared" si="192"/>
        <v>0</v>
      </c>
      <c r="AJ145" s="55">
        <f t="shared" si="187"/>
        <v>0</v>
      </c>
      <c r="AK145" s="404"/>
      <c r="AL145" s="456"/>
      <c r="AM145" s="49">
        <f t="shared" si="205"/>
        <v>0</v>
      </c>
      <c r="AN145" s="52"/>
      <c r="AO145" s="52"/>
      <c r="AP145" s="52"/>
      <c r="AQ145" s="52"/>
      <c r="AR145" s="52"/>
      <c r="AS145" s="52"/>
      <c r="AT145" s="404"/>
      <c r="AU145" s="447"/>
      <c r="AV145" s="49">
        <f t="shared" si="206"/>
        <v>0</v>
      </c>
      <c r="AW145" s="52"/>
      <c r="AX145" s="52"/>
      <c r="AY145" s="52"/>
      <c r="AZ145" s="52"/>
      <c r="BA145" s="52"/>
      <c r="BB145" s="52"/>
      <c r="BC145" s="404"/>
      <c r="BD145" s="450"/>
      <c r="BE145" s="49">
        <f t="shared" si="207"/>
        <v>0</v>
      </c>
      <c r="BF145" s="52"/>
      <c r="BG145" s="52"/>
      <c r="BH145" s="52"/>
      <c r="BI145" s="52"/>
      <c r="BJ145" s="52"/>
      <c r="BK145" s="52"/>
      <c r="BL145" s="404"/>
      <c r="BM145" s="453"/>
      <c r="BN145" s="49">
        <f t="shared" si="208"/>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468"/>
      <c r="C146" s="459"/>
      <c r="D146" s="610"/>
      <c r="E146" s="613"/>
      <c r="F146" s="613"/>
      <c r="G146" s="613"/>
      <c r="H146" s="613"/>
      <c r="I146" s="613"/>
      <c r="J146" s="487"/>
      <c r="K146" s="490"/>
      <c r="L146" s="475"/>
      <c r="M146" s="478"/>
      <c r="N146" s="481"/>
      <c r="O146" s="484"/>
      <c r="P146" s="522"/>
      <c r="Q146" s="525"/>
      <c r="R146" s="405"/>
      <c r="S146" s="44"/>
      <c r="T146" s="262"/>
      <c r="U146" s="262"/>
      <c r="V146" s="262"/>
      <c r="W146" s="44"/>
      <c r="X146" s="36"/>
      <c r="Y146" s="36"/>
      <c r="Z146" s="36"/>
      <c r="AA146" s="36"/>
      <c r="AB146" s="405"/>
      <c r="AC146" s="528"/>
      <c r="AD146" s="56">
        <f t="shared" si="192"/>
        <v>0</v>
      </c>
      <c r="AE146" s="56">
        <f t="shared" si="192"/>
        <v>0</v>
      </c>
      <c r="AF146" s="56">
        <f t="shared" si="192"/>
        <v>0</v>
      </c>
      <c r="AG146" s="56">
        <f t="shared" si="192"/>
        <v>0</v>
      </c>
      <c r="AH146" s="56">
        <f t="shared" si="192"/>
        <v>0</v>
      </c>
      <c r="AI146" s="56">
        <f t="shared" si="192"/>
        <v>0</v>
      </c>
      <c r="AJ146" s="56">
        <f t="shared" si="187"/>
        <v>0</v>
      </c>
      <c r="AK146" s="405"/>
      <c r="AL146" s="457"/>
      <c r="AM146" s="50">
        <f t="shared" si="205"/>
        <v>0</v>
      </c>
      <c r="AN146" s="53"/>
      <c r="AO146" s="53"/>
      <c r="AP146" s="53"/>
      <c r="AQ146" s="53"/>
      <c r="AR146" s="53"/>
      <c r="AS146" s="53"/>
      <c r="AT146" s="405"/>
      <c r="AU146" s="448"/>
      <c r="AV146" s="50">
        <f t="shared" si="206"/>
        <v>0</v>
      </c>
      <c r="AW146" s="53"/>
      <c r="AX146" s="53"/>
      <c r="AY146" s="53"/>
      <c r="AZ146" s="53"/>
      <c r="BA146" s="53"/>
      <c r="BB146" s="53"/>
      <c r="BC146" s="405"/>
      <c r="BD146" s="451"/>
      <c r="BE146" s="50">
        <f t="shared" si="207"/>
        <v>0</v>
      </c>
      <c r="BF146" s="53"/>
      <c r="BG146" s="53"/>
      <c r="BH146" s="53"/>
      <c r="BI146" s="53"/>
      <c r="BJ146" s="53"/>
      <c r="BK146" s="53"/>
      <c r="BL146" s="405"/>
      <c r="BM146" s="454"/>
      <c r="BN146" s="50">
        <f t="shared" si="208"/>
        <v>0</v>
      </c>
      <c r="BO146" s="53"/>
      <c r="BP146" s="53"/>
      <c r="BQ146" s="53"/>
      <c r="BR146" s="53"/>
      <c r="BS146" s="53"/>
      <c r="BT146" s="53"/>
      <c r="BU146" s="517"/>
      <c r="BV146" s="518"/>
      <c r="BW146" s="518"/>
      <c r="BX146" s="518"/>
      <c r="BY146" s="518"/>
      <c r="BZ146" s="518"/>
      <c r="CA146" s="518"/>
      <c r="CB146" s="518"/>
      <c r="CC146" s="519"/>
    </row>
    <row r="147" spans="1:81" s="62" customFormat="1" ht="40.200000000000003" customHeight="1" thickTop="1" x14ac:dyDescent="0.3">
      <c r="A147" s="38"/>
      <c r="B147" s="468"/>
      <c r="C147" s="459"/>
      <c r="D147" s="608"/>
      <c r="E147" s="611"/>
      <c r="F147" s="611"/>
      <c r="G147" s="611"/>
      <c r="H147" s="611"/>
      <c r="I147" s="611"/>
      <c r="J147" s="485">
        <v>810</v>
      </c>
      <c r="K147" s="488" t="str">
        <f>+Metas!K935</f>
        <v>Gestión del proceso de transferencia de mercancías de transporte terrestre a férreo</v>
      </c>
      <c r="L147" s="473"/>
      <c r="M147" s="476">
        <f>SUM(N147:Q147)</f>
        <v>0</v>
      </c>
      <c r="N147" s="479"/>
      <c r="O147" s="482"/>
      <c r="P147" s="520"/>
      <c r="Q147" s="523"/>
      <c r="R147" s="403">
        <f>+$J147</f>
        <v>810</v>
      </c>
      <c r="S147" s="253"/>
      <c r="T147" s="260"/>
      <c r="U147" s="260"/>
      <c r="V147" s="260"/>
      <c r="W147" s="42"/>
      <c r="X147" s="34"/>
      <c r="Y147" s="34"/>
      <c r="Z147" s="34"/>
      <c r="AA147" s="34"/>
      <c r="AB147" s="403">
        <f t="shared" ref="AB147" si="215">+$J147</f>
        <v>810</v>
      </c>
      <c r="AC147" s="526">
        <f t="shared" ref="AC147" si="216">+L147</f>
        <v>0</v>
      </c>
      <c r="AD147" s="54">
        <f t="shared" si="192"/>
        <v>0</v>
      </c>
      <c r="AE147" s="54">
        <f t="shared" si="192"/>
        <v>0</v>
      </c>
      <c r="AF147" s="54">
        <f t="shared" si="192"/>
        <v>0</v>
      </c>
      <c r="AG147" s="54">
        <f t="shared" si="192"/>
        <v>0</v>
      </c>
      <c r="AH147" s="54">
        <f t="shared" si="192"/>
        <v>0</v>
      </c>
      <c r="AI147" s="54">
        <f t="shared" si="192"/>
        <v>0</v>
      </c>
      <c r="AJ147" s="54">
        <f t="shared" si="187"/>
        <v>0</v>
      </c>
      <c r="AK147" s="403">
        <f t="shared" ref="AK147" si="217">+$J147</f>
        <v>810</v>
      </c>
      <c r="AL147" s="455">
        <f>+N147</f>
        <v>0</v>
      </c>
      <c r="AM147" s="48">
        <f t="shared" si="205"/>
        <v>0</v>
      </c>
      <c r="AN147" s="51"/>
      <c r="AO147" s="51"/>
      <c r="AP147" s="51"/>
      <c r="AQ147" s="51"/>
      <c r="AR147" s="51"/>
      <c r="AS147" s="51"/>
      <c r="AT147" s="403">
        <f t="shared" ref="AT147" si="218">+$J147</f>
        <v>810</v>
      </c>
      <c r="AU147" s="446">
        <f>+O147</f>
        <v>0</v>
      </c>
      <c r="AV147" s="48">
        <f t="shared" si="206"/>
        <v>0</v>
      </c>
      <c r="AW147" s="51"/>
      <c r="AX147" s="51"/>
      <c r="AY147" s="51"/>
      <c r="AZ147" s="51"/>
      <c r="BA147" s="51"/>
      <c r="BB147" s="51"/>
      <c r="BC147" s="403">
        <f t="shared" ref="BC147" si="219">+$J147</f>
        <v>810</v>
      </c>
      <c r="BD147" s="449">
        <f>+P147</f>
        <v>0</v>
      </c>
      <c r="BE147" s="48">
        <f t="shared" si="207"/>
        <v>0</v>
      </c>
      <c r="BF147" s="51"/>
      <c r="BG147" s="51"/>
      <c r="BH147" s="51"/>
      <c r="BI147" s="51"/>
      <c r="BJ147" s="51"/>
      <c r="BK147" s="51"/>
      <c r="BL147" s="403">
        <f t="shared" ref="BL147" si="220">+$J147</f>
        <v>810</v>
      </c>
      <c r="BM147" s="452">
        <f>+Q147</f>
        <v>0</v>
      </c>
      <c r="BN147" s="48">
        <f t="shared" si="208"/>
        <v>0</v>
      </c>
      <c r="BO147" s="51"/>
      <c r="BP147" s="51"/>
      <c r="BQ147" s="51"/>
      <c r="BR147" s="51"/>
      <c r="BS147" s="51"/>
      <c r="BT147" s="51"/>
      <c r="BU147" s="513"/>
      <c r="BV147" s="514"/>
      <c r="BW147" s="514"/>
      <c r="BX147" s="514"/>
      <c r="BY147" s="514"/>
      <c r="BZ147" s="514"/>
      <c r="CA147" s="514"/>
      <c r="CB147" s="514"/>
      <c r="CC147" s="515"/>
    </row>
    <row r="148" spans="1:81" s="62" customFormat="1" ht="40.200000000000003" customHeight="1" x14ac:dyDescent="0.3">
      <c r="A148" s="38"/>
      <c r="B148" s="468"/>
      <c r="C148" s="459"/>
      <c r="D148" s="609"/>
      <c r="E148" s="612"/>
      <c r="F148" s="612"/>
      <c r="G148" s="612"/>
      <c r="H148" s="612"/>
      <c r="I148" s="612"/>
      <c r="J148" s="486"/>
      <c r="K148" s="489"/>
      <c r="L148" s="474"/>
      <c r="M148" s="477"/>
      <c r="N148" s="480"/>
      <c r="O148" s="483"/>
      <c r="P148" s="521"/>
      <c r="Q148" s="524"/>
      <c r="R148" s="404"/>
      <c r="S148" s="43"/>
      <c r="T148" s="261"/>
      <c r="U148" s="261"/>
      <c r="V148" s="261"/>
      <c r="W148" s="43"/>
      <c r="X148" s="35"/>
      <c r="Y148" s="35"/>
      <c r="Z148" s="35"/>
      <c r="AA148" s="35"/>
      <c r="AB148" s="404"/>
      <c r="AC148" s="527"/>
      <c r="AD148" s="55">
        <f t="shared" si="192"/>
        <v>0</v>
      </c>
      <c r="AE148" s="55">
        <f t="shared" si="192"/>
        <v>0</v>
      </c>
      <c r="AF148" s="55">
        <f t="shared" si="192"/>
        <v>0</v>
      </c>
      <c r="AG148" s="55">
        <f t="shared" si="192"/>
        <v>0</v>
      </c>
      <c r="AH148" s="55">
        <f t="shared" si="192"/>
        <v>0</v>
      </c>
      <c r="AI148" s="55">
        <f t="shared" si="192"/>
        <v>0</v>
      </c>
      <c r="AJ148" s="55">
        <f t="shared" si="187"/>
        <v>0</v>
      </c>
      <c r="AK148" s="404"/>
      <c r="AL148" s="456"/>
      <c r="AM148" s="49">
        <f t="shared" si="205"/>
        <v>0</v>
      </c>
      <c r="AN148" s="52"/>
      <c r="AO148" s="52"/>
      <c r="AP148" s="52"/>
      <c r="AQ148" s="52"/>
      <c r="AR148" s="52"/>
      <c r="AS148" s="52"/>
      <c r="AT148" s="404"/>
      <c r="AU148" s="447"/>
      <c r="AV148" s="49">
        <f t="shared" si="206"/>
        <v>0</v>
      </c>
      <c r="AW148" s="52"/>
      <c r="AX148" s="52"/>
      <c r="AY148" s="52"/>
      <c r="AZ148" s="52"/>
      <c r="BA148" s="52"/>
      <c r="BB148" s="52"/>
      <c r="BC148" s="404"/>
      <c r="BD148" s="450"/>
      <c r="BE148" s="49">
        <f t="shared" si="207"/>
        <v>0</v>
      </c>
      <c r="BF148" s="52"/>
      <c r="BG148" s="52"/>
      <c r="BH148" s="52"/>
      <c r="BI148" s="52"/>
      <c r="BJ148" s="52"/>
      <c r="BK148" s="52"/>
      <c r="BL148" s="404"/>
      <c r="BM148" s="453"/>
      <c r="BN148" s="49">
        <f t="shared" si="208"/>
        <v>0</v>
      </c>
      <c r="BO148" s="52"/>
      <c r="BP148" s="52"/>
      <c r="BQ148" s="52"/>
      <c r="BR148" s="52"/>
      <c r="BS148" s="52"/>
      <c r="BT148" s="52"/>
      <c r="BU148" s="418"/>
      <c r="BV148" s="419"/>
      <c r="BW148" s="419"/>
      <c r="BX148" s="419"/>
      <c r="BY148" s="419"/>
      <c r="BZ148" s="419"/>
      <c r="CA148" s="419"/>
      <c r="CB148" s="419"/>
      <c r="CC148" s="516"/>
    </row>
    <row r="149" spans="1:81" s="62" customFormat="1" ht="40.200000000000003" customHeight="1" x14ac:dyDescent="0.3">
      <c r="A149" s="38"/>
      <c r="B149" s="468"/>
      <c r="C149" s="459"/>
      <c r="D149" s="609"/>
      <c r="E149" s="612"/>
      <c r="F149" s="612"/>
      <c r="G149" s="612"/>
      <c r="H149" s="612"/>
      <c r="I149" s="612"/>
      <c r="J149" s="486"/>
      <c r="K149" s="489"/>
      <c r="L149" s="474"/>
      <c r="M149" s="477"/>
      <c r="N149" s="480"/>
      <c r="O149" s="483"/>
      <c r="P149" s="521"/>
      <c r="Q149" s="524"/>
      <c r="R149" s="404"/>
      <c r="S149" s="43"/>
      <c r="T149" s="261"/>
      <c r="U149" s="261"/>
      <c r="V149" s="261"/>
      <c r="W149" s="43"/>
      <c r="X149" s="35"/>
      <c r="Y149" s="35"/>
      <c r="Z149" s="35"/>
      <c r="AA149" s="35"/>
      <c r="AB149" s="404"/>
      <c r="AC149" s="527"/>
      <c r="AD149" s="55">
        <f t="shared" si="192"/>
        <v>0</v>
      </c>
      <c r="AE149" s="55">
        <f t="shared" si="192"/>
        <v>0</v>
      </c>
      <c r="AF149" s="55">
        <f t="shared" si="192"/>
        <v>0</v>
      </c>
      <c r="AG149" s="55">
        <f t="shared" si="192"/>
        <v>0</v>
      </c>
      <c r="AH149" s="55">
        <f t="shared" si="192"/>
        <v>0</v>
      </c>
      <c r="AI149" s="55">
        <f t="shared" si="192"/>
        <v>0</v>
      </c>
      <c r="AJ149" s="55">
        <f t="shared" si="187"/>
        <v>0</v>
      </c>
      <c r="AK149" s="404"/>
      <c r="AL149" s="456"/>
      <c r="AM149" s="49">
        <f t="shared" si="205"/>
        <v>0</v>
      </c>
      <c r="AN149" s="52"/>
      <c r="AO149" s="52"/>
      <c r="AP149" s="52"/>
      <c r="AQ149" s="52"/>
      <c r="AR149" s="52"/>
      <c r="AS149" s="52"/>
      <c r="AT149" s="404"/>
      <c r="AU149" s="447"/>
      <c r="AV149" s="49">
        <f t="shared" si="206"/>
        <v>0</v>
      </c>
      <c r="AW149" s="52"/>
      <c r="AX149" s="52"/>
      <c r="AY149" s="52"/>
      <c r="AZ149" s="52"/>
      <c r="BA149" s="52"/>
      <c r="BB149" s="52"/>
      <c r="BC149" s="404"/>
      <c r="BD149" s="450"/>
      <c r="BE149" s="49">
        <f t="shared" si="207"/>
        <v>0</v>
      </c>
      <c r="BF149" s="52"/>
      <c r="BG149" s="52"/>
      <c r="BH149" s="52"/>
      <c r="BI149" s="52"/>
      <c r="BJ149" s="52"/>
      <c r="BK149" s="52"/>
      <c r="BL149" s="404"/>
      <c r="BM149" s="453"/>
      <c r="BN149" s="49">
        <f t="shared" si="208"/>
        <v>0</v>
      </c>
      <c r="BO149" s="52"/>
      <c r="BP149" s="52"/>
      <c r="BQ149" s="52"/>
      <c r="BR149" s="52"/>
      <c r="BS149" s="52"/>
      <c r="BT149" s="52"/>
      <c r="BU149" s="418"/>
      <c r="BV149" s="419"/>
      <c r="BW149" s="419"/>
      <c r="BX149" s="419"/>
      <c r="BY149" s="419"/>
      <c r="BZ149" s="419"/>
      <c r="CA149" s="419"/>
      <c r="CB149" s="419"/>
      <c r="CC149" s="516"/>
    </row>
    <row r="150" spans="1:81" s="62" customFormat="1" ht="40.200000000000003" customHeight="1" thickBot="1" x14ac:dyDescent="0.35">
      <c r="A150" s="38"/>
      <c r="B150" s="468"/>
      <c r="C150" s="459"/>
      <c r="D150" s="610"/>
      <c r="E150" s="613"/>
      <c r="F150" s="613"/>
      <c r="G150" s="613"/>
      <c r="H150" s="613"/>
      <c r="I150" s="613"/>
      <c r="J150" s="487"/>
      <c r="K150" s="490"/>
      <c r="L150" s="475"/>
      <c r="M150" s="478"/>
      <c r="N150" s="481"/>
      <c r="O150" s="484"/>
      <c r="P150" s="522"/>
      <c r="Q150" s="525"/>
      <c r="R150" s="405"/>
      <c r="S150" s="44"/>
      <c r="T150" s="262"/>
      <c r="U150" s="262"/>
      <c r="V150" s="262"/>
      <c r="W150" s="44"/>
      <c r="X150" s="36"/>
      <c r="Y150" s="36"/>
      <c r="Z150" s="36"/>
      <c r="AA150" s="36"/>
      <c r="AB150" s="405"/>
      <c r="AC150" s="528"/>
      <c r="AD150" s="56">
        <f t="shared" si="192"/>
        <v>0</v>
      </c>
      <c r="AE150" s="56">
        <f t="shared" si="192"/>
        <v>0</v>
      </c>
      <c r="AF150" s="56">
        <f t="shared" si="192"/>
        <v>0</v>
      </c>
      <c r="AG150" s="56">
        <f t="shared" si="192"/>
        <v>0</v>
      </c>
      <c r="AH150" s="56">
        <f t="shared" si="192"/>
        <v>0</v>
      </c>
      <c r="AI150" s="56">
        <f t="shared" si="192"/>
        <v>0</v>
      </c>
      <c r="AJ150" s="56">
        <f t="shared" si="187"/>
        <v>0</v>
      </c>
      <c r="AK150" s="405"/>
      <c r="AL150" s="457"/>
      <c r="AM150" s="50">
        <f t="shared" si="205"/>
        <v>0</v>
      </c>
      <c r="AN150" s="53"/>
      <c r="AO150" s="53"/>
      <c r="AP150" s="53"/>
      <c r="AQ150" s="53"/>
      <c r="AR150" s="53"/>
      <c r="AS150" s="53"/>
      <c r="AT150" s="405"/>
      <c r="AU150" s="448"/>
      <c r="AV150" s="50">
        <f t="shared" si="206"/>
        <v>0</v>
      </c>
      <c r="AW150" s="53"/>
      <c r="AX150" s="53"/>
      <c r="AY150" s="53"/>
      <c r="AZ150" s="53"/>
      <c r="BA150" s="53"/>
      <c r="BB150" s="53"/>
      <c r="BC150" s="405"/>
      <c r="BD150" s="451"/>
      <c r="BE150" s="50">
        <f t="shared" si="207"/>
        <v>0</v>
      </c>
      <c r="BF150" s="53"/>
      <c r="BG150" s="53"/>
      <c r="BH150" s="53"/>
      <c r="BI150" s="53"/>
      <c r="BJ150" s="53"/>
      <c r="BK150" s="53"/>
      <c r="BL150" s="405"/>
      <c r="BM150" s="454"/>
      <c r="BN150" s="50">
        <f t="shared" si="208"/>
        <v>0</v>
      </c>
      <c r="BO150" s="53"/>
      <c r="BP150" s="53"/>
      <c r="BQ150" s="53"/>
      <c r="BR150" s="53"/>
      <c r="BS150" s="53"/>
      <c r="BT150" s="53"/>
      <c r="BU150" s="517"/>
      <c r="BV150" s="518"/>
      <c r="BW150" s="518"/>
      <c r="BX150" s="518"/>
      <c r="BY150" s="518"/>
      <c r="BZ150" s="518"/>
      <c r="CA150" s="518"/>
      <c r="CB150" s="518"/>
      <c r="CC150" s="519"/>
    </row>
    <row r="151" spans="1:81" s="62" customFormat="1" ht="40.200000000000003" customHeight="1" thickTop="1" x14ac:dyDescent="0.3">
      <c r="A151" s="38"/>
      <c r="B151" s="468"/>
      <c r="C151" s="459"/>
      <c r="D151" s="608"/>
      <c r="E151" s="611"/>
      <c r="F151" s="611"/>
      <c r="G151" s="611"/>
      <c r="H151" s="611"/>
      <c r="I151" s="611"/>
      <c r="J151" s="485">
        <v>811</v>
      </c>
      <c r="K151" s="488" t="str">
        <f>+Metas!K936</f>
        <v>Gestión de los estudios y diseños para el puerto fluvial de Norte de Santander sobre el río magdalena</v>
      </c>
      <c r="L151" s="473"/>
      <c r="M151" s="476">
        <f>SUM(N151:Q151)</f>
        <v>0</v>
      </c>
      <c r="N151" s="479"/>
      <c r="O151" s="482"/>
      <c r="P151" s="520"/>
      <c r="Q151" s="523"/>
      <c r="R151" s="403">
        <f>+$J151</f>
        <v>811</v>
      </c>
      <c r="S151" s="253"/>
      <c r="T151" s="260"/>
      <c r="U151" s="260"/>
      <c r="V151" s="260"/>
      <c r="W151" s="42"/>
      <c r="X151" s="34"/>
      <c r="Y151" s="34"/>
      <c r="Z151" s="34"/>
      <c r="AA151" s="34"/>
      <c r="AB151" s="403">
        <f t="shared" ref="AB151" si="221">+$J151</f>
        <v>811</v>
      </c>
      <c r="AC151" s="526">
        <f t="shared" ref="AC151" si="222">+L151</f>
        <v>0</v>
      </c>
      <c r="AD151" s="54">
        <f t="shared" si="192"/>
        <v>0</v>
      </c>
      <c r="AE151" s="54">
        <f t="shared" si="192"/>
        <v>0</v>
      </c>
      <c r="AF151" s="54">
        <f t="shared" si="192"/>
        <v>0</v>
      </c>
      <c r="AG151" s="54">
        <f t="shared" si="192"/>
        <v>0</v>
      </c>
      <c r="AH151" s="54">
        <f t="shared" si="192"/>
        <v>0</v>
      </c>
      <c r="AI151" s="54">
        <f t="shared" si="192"/>
        <v>0</v>
      </c>
      <c r="AJ151" s="54">
        <f t="shared" si="187"/>
        <v>0</v>
      </c>
      <c r="AK151" s="403">
        <f t="shared" ref="AK151" si="223">+$J151</f>
        <v>811</v>
      </c>
      <c r="AL151" s="455">
        <f>+N151</f>
        <v>0</v>
      </c>
      <c r="AM151" s="48">
        <f t="shared" si="205"/>
        <v>0</v>
      </c>
      <c r="AN151" s="51"/>
      <c r="AO151" s="51"/>
      <c r="AP151" s="51"/>
      <c r="AQ151" s="51"/>
      <c r="AR151" s="51"/>
      <c r="AS151" s="51"/>
      <c r="AT151" s="403">
        <f t="shared" ref="AT151" si="224">+$J151</f>
        <v>811</v>
      </c>
      <c r="AU151" s="446">
        <f>+O151</f>
        <v>0</v>
      </c>
      <c r="AV151" s="48">
        <f t="shared" si="206"/>
        <v>0</v>
      </c>
      <c r="AW151" s="51"/>
      <c r="AX151" s="51"/>
      <c r="AY151" s="51"/>
      <c r="AZ151" s="51"/>
      <c r="BA151" s="51"/>
      <c r="BB151" s="51"/>
      <c r="BC151" s="403">
        <f t="shared" ref="BC151" si="225">+$J151</f>
        <v>811</v>
      </c>
      <c r="BD151" s="449">
        <f>+P151</f>
        <v>0</v>
      </c>
      <c r="BE151" s="48">
        <f t="shared" si="207"/>
        <v>0</v>
      </c>
      <c r="BF151" s="51"/>
      <c r="BG151" s="51"/>
      <c r="BH151" s="51"/>
      <c r="BI151" s="51"/>
      <c r="BJ151" s="51"/>
      <c r="BK151" s="51"/>
      <c r="BL151" s="403">
        <f t="shared" ref="BL151" si="226">+$J151</f>
        <v>811</v>
      </c>
      <c r="BM151" s="452">
        <f>+Q151</f>
        <v>0</v>
      </c>
      <c r="BN151" s="48">
        <f t="shared" si="208"/>
        <v>0</v>
      </c>
      <c r="BO151" s="51"/>
      <c r="BP151" s="51"/>
      <c r="BQ151" s="51"/>
      <c r="BR151" s="51"/>
      <c r="BS151" s="51"/>
      <c r="BT151" s="51"/>
      <c r="BU151" s="513"/>
      <c r="BV151" s="514"/>
      <c r="BW151" s="514"/>
      <c r="BX151" s="514"/>
      <c r="BY151" s="514"/>
      <c r="BZ151" s="514"/>
      <c r="CA151" s="514"/>
      <c r="CB151" s="514"/>
      <c r="CC151" s="515"/>
    </row>
    <row r="152" spans="1:81" s="62" customFormat="1" ht="40.200000000000003" customHeight="1" x14ac:dyDescent="0.3">
      <c r="A152" s="38"/>
      <c r="B152" s="468"/>
      <c r="C152" s="459"/>
      <c r="D152" s="609"/>
      <c r="E152" s="612"/>
      <c r="F152" s="612"/>
      <c r="G152" s="612"/>
      <c r="H152" s="612"/>
      <c r="I152" s="612"/>
      <c r="J152" s="486"/>
      <c r="K152" s="489"/>
      <c r="L152" s="474"/>
      <c r="M152" s="477"/>
      <c r="N152" s="480"/>
      <c r="O152" s="483"/>
      <c r="P152" s="521"/>
      <c r="Q152" s="524"/>
      <c r="R152" s="404"/>
      <c r="S152" s="43"/>
      <c r="T152" s="261"/>
      <c r="U152" s="261"/>
      <c r="V152" s="261"/>
      <c r="W152" s="43"/>
      <c r="X152" s="35"/>
      <c r="Y152" s="35"/>
      <c r="Z152" s="35"/>
      <c r="AA152" s="35"/>
      <c r="AB152" s="404"/>
      <c r="AC152" s="527"/>
      <c r="AD152" s="55">
        <f t="shared" si="192"/>
        <v>0</v>
      </c>
      <c r="AE152" s="55">
        <f t="shared" si="192"/>
        <v>0</v>
      </c>
      <c r="AF152" s="55">
        <f t="shared" si="192"/>
        <v>0</v>
      </c>
      <c r="AG152" s="55">
        <f t="shared" si="192"/>
        <v>0</v>
      </c>
      <c r="AH152" s="55">
        <f t="shared" si="192"/>
        <v>0</v>
      </c>
      <c r="AI152" s="55">
        <f t="shared" si="192"/>
        <v>0</v>
      </c>
      <c r="AJ152" s="55">
        <f t="shared" si="187"/>
        <v>0</v>
      </c>
      <c r="AK152" s="404"/>
      <c r="AL152" s="456"/>
      <c r="AM152" s="49">
        <f t="shared" si="205"/>
        <v>0</v>
      </c>
      <c r="AN152" s="52"/>
      <c r="AO152" s="52"/>
      <c r="AP152" s="52"/>
      <c r="AQ152" s="52"/>
      <c r="AR152" s="52"/>
      <c r="AS152" s="52"/>
      <c r="AT152" s="404"/>
      <c r="AU152" s="447"/>
      <c r="AV152" s="49">
        <f t="shared" si="206"/>
        <v>0</v>
      </c>
      <c r="AW152" s="52"/>
      <c r="AX152" s="52"/>
      <c r="AY152" s="52"/>
      <c r="AZ152" s="52"/>
      <c r="BA152" s="52"/>
      <c r="BB152" s="52"/>
      <c r="BC152" s="404"/>
      <c r="BD152" s="450"/>
      <c r="BE152" s="49">
        <f t="shared" si="207"/>
        <v>0</v>
      </c>
      <c r="BF152" s="52"/>
      <c r="BG152" s="52"/>
      <c r="BH152" s="52"/>
      <c r="BI152" s="52"/>
      <c r="BJ152" s="52"/>
      <c r="BK152" s="52"/>
      <c r="BL152" s="404"/>
      <c r="BM152" s="453"/>
      <c r="BN152" s="49">
        <f t="shared" si="208"/>
        <v>0</v>
      </c>
      <c r="BO152" s="52"/>
      <c r="BP152" s="52"/>
      <c r="BQ152" s="52"/>
      <c r="BR152" s="52"/>
      <c r="BS152" s="52"/>
      <c r="BT152" s="52"/>
      <c r="BU152" s="418"/>
      <c r="BV152" s="419"/>
      <c r="BW152" s="419"/>
      <c r="BX152" s="419"/>
      <c r="BY152" s="419"/>
      <c r="BZ152" s="419"/>
      <c r="CA152" s="419"/>
      <c r="CB152" s="419"/>
      <c r="CC152" s="516"/>
    </row>
    <row r="153" spans="1:81" s="62" customFormat="1" ht="40.200000000000003" customHeight="1" x14ac:dyDescent="0.3">
      <c r="A153" s="38"/>
      <c r="B153" s="468"/>
      <c r="C153" s="459"/>
      <c r="D153" s="609"/>
      <c r="E153" s="612"/>
      <c r="F153" s="612"/>
      <c r="G153" s="612"/>
      <c r="H153" s="612"/>
      <c r="I153" s="612"/>
      <c r="J153" s="486"/>
      <c r="K153" s="489"/>
      <c r="L153" s="474"/>
      <c r="M153" s="477"/>
      <c r="N153" s="480"/>
      <c r="O153" s="483"/>
      <c r="P153" s="521"/>
      <c r="Q153" s="524"/>
      <c r="R153" s="404"/>
      <c r="S153" s="43"/>
      <c r="T153" s="261"/>
      <c r="U153" s="261"/>
      <c r="V153" s="261"/>
      <c r="W153" s="43"/>
      <c r="X153" s="35"/>
      <c r="Y153" s="35"/>
      <c r="Z153" s="35"/>
      <c r="AA153" s="35"/>
      <c r="AB153" s="404"/>
      <c r="AC153" s="527"/>
      <c r="AD153" s="55">
        <f t="shared" si="192"/>
        <v>0</v>
      </c>
      <c r="AE153" s="55">
        <f t="shared" si="192"/>
        <v>0</v>
      </c>
      <c r="AF153" s="55">
        <f t="shared" si="192"/>
        <v>0</v>
      </c>
      <c r="AG153" s="55">
        <f t="shared" si="192"/>
        <v>0</v>
      </c>
      <c r="AH153" s="55">
        <f t="shared" si="192"/>
        <v>0</v>
      </c>
      <c r="AI153" s="55">
        <f t="shared" si="192"/>
        <v>0</v>
      </c>
      <c r="AJ153" s="55">
        <f t="shared" si="187"/>
        <v>0</v>
      </c>
      <c r="AK153" s="404"/>
      <c r="AL153" s="456"/>
      <c r="AM153" s="49">
        <f t="shared" si="205"/>
        <v>0</v>
      </c>
      <c r="AN153" s="52"/>
      <c r="AO153" s="52"/>
      <c r="AP153" s="52"/>
      <c r="AQ153" s="52"/>
      <c r="AR153" s="52"/>
      <c r="AS153" s="52"/>
      <c r="AT153" s="404"/>
      <c r="AU153" s="447"/>
      <c r="AV153" s="49">
        <f t="shared" si="206"/>
        <v>0</v>
      </c>
      <c r="AW153" s="52"/>
      <c r="AX153" s="52"/>
      <c r="AY153" s="52"/>
      <c r="AZ153" s="52"/>
      <c r="BA153" s="52"/>
      <c r="BB153" s="52"/>
      <c r="BC153" s="404"/>
      <c r="BD153" s="450"/>
      <c r="BE153" s="49">
        <f t="shared" si="207"/>
        <v>0</v>
      </c>
      <c r="BF153" s="52"/>
      <c r="BG153" s="52"/>
      <c r="BH153" s="52"/>
      <c r="BI153" s="52"/>
      <c r="BJ153" s="52"/>
      <c r="BK153" s="52"/>
      <c r="BL153" s="404"/>
      <c r="BM153" s="453"/>
      <c r="BN153" s="49">
        <f t="shared" si="208"/>
        <v>0</v>
      </c>
      <c r="BO153" s="52"/>
      <c r="BP153" s="52"/>
      <c r="BQ153" s="52"/>
      <c r="BR153" s="52"/>
      <c r="BS153" s="52"/>
      <c r="BT153" s="52"/>
      <c r="BU153" s="418"/>
      <c r="BV153" s="419"/>
      <c r="BW153" s="419"/>
      <c r="BX153" s="419"/>
      <c r="BY153" s="419"/>
      <c r="BZ153" s="419"/>
      <c r="CA153" s="419"/>
      <c r="CB153" s="419"/>
      <c r="CC153" s="516"/>
    </row>
    <row r="154" spans="1:81" s="62" customFormat="1" ht="40.200000000000003" customHeight="1" thickBot="1" x14ac:dyDescent="0.35">
      <c r="A154" s="38"/>
      <c r="B154" s="468"/>
      <c r="C154" s="459"/>
      <c r="D154" s="610"/>
      <c r="E154" s="613"/>
      <c r="F154" s="613"/>
      <c r="G154" s="613"/>
      <c r="H154" s="613"/>
      <c r="I154" s="613"/>
      <c r="J154" s="487"/>
      <c r="K154" s="490"/>
      <c r="L154" s="475"/>
      <c r="M154" s="478"/>
      <c r="N154" s="481"/>
      <c r="O154" s="484"/>
      <c r="P154" s="522"/>
      <c r="Q154" s="525"/>
      <c r="R154" s="405"/>
      <c r="S154" s="44"/>
      <c r="T154" s="262"/>
      <c r="U154" s="262"/>
      <c r="V154" s="262"/>
      <c r="W154" s="44"/>
      <c r="X154" s="36"/>
      <c r="Y154" s="36"/>
      <c r="Z154" s="36"/>
      <c r="AA154" s="36"/>
      <c r="AB154" s="405"/>
      <c r="AC154" s="528"/>
      <c r="AD154" s="56">
        <f t="shared" si="192"/>
        <v>0</v>
      </c>
      <c r="AE154" s="56">
        <f t="shared" si="192"/>
        <v>0</v>
      </c>
      <c r="AF154" s="56">
        <f t="shared" si="192"/>
        <v>0</v>
      </c>
      <c r="AG154" s="56">
        <f t="shared" si="192"/>
        <v>0</v>
      </c>
      <c r="AH154" s="56">
        <f t="shared" si="192"/>
        <v>0</v>
      </c>
      <c r="AI154" s="56">
        <f t="shared" si="192"/>
        <v>0</v>
      </c>
      <c r="AJ154" s="56">
        <f t="shared" si="187"/>
        <v>0</v>
      </c>
      <c r="AK154" s="405"/>
      <c r="AL154" s="457"/>
      <c r="AM154" s="50">
        <f t="shared" si="205"/>
        <v>0</v>
      </c>
      <c r="AN154" s="53"/>
      <c r="AO154" s="53"/>
      <c r="AP154" s="53"/>
      <c r="AQ154" s="53"/>
      <c r="AR154" s="53"/>
      <c r="AS154" s="53"/>
      <c r="AT154" s="405"/>
      <c r="AU154" s="448"/>
      <c r="AV154" s="50">
        <f t="shared" si="206"/>
        <v>0</v>
      </c>
      <c r="AW154" s="53"/>
      <c r="AX154" s="53"/>
      <c r="AY154" s="53"/>
      <c r="AZ154" s="53"/>
      <c r="BA154" s="53"/>
      <c r="BB154" s="53"/>
      <c r="BC154" s="405"/>
      <c r="BD154" s="451"/>
      <c r="BE154" s="50">
        <f t="shared" si="207"/>
        <v>0</v>
      </c>
      <c r="BF154" s="53"/>
      <c r="BG154" s="53"/>
      <c r="BH154" s="53"/>
      <c r="BI154" s="53"/>
      <c r="BJ154" s="53"/>
      <c r="BK154" s="53"/>
      <c r="BL154" s="405"/>
      <c r="BM154" s="454"/>
      <c r="BN154" s="50">
        <f t="shared" si="208"/>
        <v>0</v>
      </c>
      <c r="BO154" s="53"/>
      <c r="BP154" s="53"/>
      <c r="BQ154" s="53"/>
      <c r="BR154" s="53"/>
      <c r="BS154" s="53"/>
      <c r="BT154" s="53"/>
      <c r="BU154" s="517"/>
      <c r="BV154" s="518"/>
      <c r="BW154" s="518"/>
      <c r="BX154" s="518"/>
      <c r="BY154" s="518"/>
      <c r="BZ154" s="518"/>
      <c r="CA154" s="518"/>
      <c r="CB154" s="518"/>
      <c r="CC154" s="519"/>
    </row>
    <row r="155" spans="1:81" s="62" customFormat="1" ht="40.200000000000003" customHeight="1" thickTop="1" x14ac:dyDescent="0.3">
      <c r="A155" s="38"/>
      <c r="B155" s="468"/>
      <c r="C155" s="459"/>
      <c r="D155" s="608"/>
      <c r="E155" s="611"/>
      <c r="F155" s="611"/>
      <c r="G155" s="611"/>
      <c r="H155" s="611"/>
      <c r="I155" s="611"/>
      <c r="J155" s="485">
        <v>812</v>
      </c>
      <c r="K155" s="488" t="str">
        <f>+Metas!K937</f>
        <v>Gestión de los estudios para la construcción de la línea férrea que conecte el Departamento con la red férrea nacional</v>
      </c>
      <c r="L155" s="473"/>
      <c r="M155" s="476">
        <f>SUM(N155:Q155)</f>
        <v>0</v>
      </c>
      <c r="N155" s="479"/>
      <c r="O155" s="482"/>
      <c r="P155" s="520"/>
      <c r="Q155" s="523"/>
      <c r="R155" s="403">
        <f>+$J155</f>
        <v>812</v>
      </c>
      <c r="S155" s="253"/>
      <c r="T155" s="260"/>
      <c r="U155" s="260"/>
      <c r="V155" s="260"/>
      <c r="W155" s="42"/>
      <c r="X155" s="34"/>
      <c r="Y155" s="34"/>
      <c r="Z155" s="34"/>
      <c r="AA155" s="34"/>
      <c r="AB155" s="403">
        <f t="shared" ref="AB155:AB203" si="227">+$J155</f>
        <v>812</v>
      </c>
      <c r="AC155" s="526">
        <f t="shared" ref="AC155" si="228">+L155</f>
        <v>0</v>
      </c>
      <c r="AD155" s="54">
        <f t="shared" si="192"/>
        <v>0</v>
      </c>
      <c r="AE155" s="54">
        <f t="shared" si="192"/>
        <v>0</v>
      </c>
      <c r="AF155" s="54">
        <f t="shared" si="192"/>
        <v>0</v>
      </c>
      <c r="AG155" s="54">
        <f t="shared" si="192"/>
        <v>0</v>
      </c>
      <c r="AH155" s="54">
        <f t="shared" si="192"/>
        <v>0</v>
      </c>
      <c r="AI155" s="54">
        <f t="shared" si="192"/>
        <v>0</v>
      </c>
      <c r="AJ155" s="54">
        <f t="shared" si="187"/>
        <v>0</v>
      </c>
      <c r="AK155" s="403">
        <f t="shared" ref="AK155:AK203" si="229">+$J155</f>
        <v>812</v>
      </c>
      <c r="AL155" s="455">
        <f>+N155</f>
        <v>0</v>
      </c>
      <c r="AM155" s="48">
        <f t="shared" si="205"/>
        <v>0</v>
      </c>
      <c r="AN155" s="51"/>
      <c r="AO155" s="51"/>
      <c r="AP155" s="51"/>
      <c r="AQ155" s="51"/>
      <c r="AR155" s="51"/>
      <c r="AS155" s="51"/>
      <c r="AT155" s="403">
        <f t="shared" ref="AT155:AT203" si="230">+$J155</f>
        <v>812</v>
      </c>
      <c r="AU155" s="446">
        <f>+O155</f>
        <v>0</v>
      </c>
      <c r="AV155" s="48">
        <f t="shared" si="206"/>
        <v>0</v>
      </c>
      <c r="AW155" s="51"/>
      <c r="AX155" s="51"/>
      <c r="AY155" s="51"/>
      <c r="AZ155" s="51"/>
      <c r="BA155" s="51"/>
      <c r="BB155" s="51"/>
      <c r="BC155" s="403">
        <f t="shared" ref="BC155:BC203" si="231">+$J155</f>
        <v>812</v>
      </c>
      <c r="BD155" s="449">
        <f>+P155</f>
        <v>0</v>
      </c>
      <c r="BE155" s="48">
        <f t="shared" si="207"/>
        <v>0</v>
      </c>
      <c r="BF155" s="51"/>
      <c r="BG155" s="51"/>
      <c r="BH155" s="51"/>
      <c r="BI155" s="51"/>
      <c r="BJ155" s="51"/>
      <c r="BK155" s="51"/>
      <c r="BL155" s="403">
        <f t="shared" ref="BL155:BL203" si="232">+$J155</f>
        <v>812</v>
      </c>
      <c r="BM155" s="452">
        <f>+Q155</f>
        <v>0</v>
      </c>
      <c r="BN155" s="48">
        <f t="shared" si="208"/>
        <v>0</v>
      </c>
      <c r="BO155" s="51"/>
      <c r="BP155" s="51"/>
      <c r="BQ155" s="51"/>
      <c r="BR155" s="51"/>
      <c r="BS155" s="51"/>
      <c r="BT155" s="51"/>
      <c r="BU155" s="513"/>
      <c r="BV155" s="514"/>
      <c r="BW155" s="514"/>
      <c r="BX155" s="514"/>
      <c r="BY155" s="514"/>
      <c r="BZ155" s="514"/>
      <c r="CA155" s="514"/>
      <c r="CB155" s="514"/>
      <c r="CC155" s="515"/>
    </row>
    <row r="156" spans="1:81" s="62" customFormat="1" ht="40.200000000000003" customHeight="1" x14ac:dyDescent="0.3">
      <c r="A156" s="38"/>
      <c r="B156" s="468"/>
      <c r="C156" s="459"/>
      <c r="D156" s="609"/>
      <c r="E156" s="612"/>
      <c r="F156" s="612"/>
      <c r="G156" s="612"/>
      <c r="H156" s="612"/>
      <c r="I156" s="612"/>
      <c r="J156" s="486"/>
      <c r="K156" s="489"/>
      <c r="L156" s="474"/>
      <c r="M156" s="477"/>
      <c r="N156" s="480"/>
      <c r="O156" s="483"/>
      <c r="P156" s="521"/>
      <c r="Q156" s="524"/>
      <c r="R156" s="404"/>
      <c r="S156" s="43"/>
      <c r="T156" s="261"/>
      <c r="U156" s="261"/>
      <c r="V156" s="261"/>
      <c r="W156" s="43"/>
      <c r="X156" s="35"/>
      <c r="Y156" s="35"/>
      <c r="Z156" s="35"/>
      <c r="AA156" s="35"/>
      <c r="AB156" s="404"/>
      <c r="AC156" s="527"/>
      <c r="AD156" s="55">
        <f t="shared" si="192"/>
        <v>0</v>
      </c>
      <c r="AE156" s="55">
        <f t="shared" si="192"/>
        <v>0</v>
      </c>
      <c r="AF156" s="55">
        <f t="shared" si="192"/>
        <v>0</v>
      </c>
      <c r="AG156" s="55">
        <f t="shared" si="192"/>
        <v>0</v>
      </c>
      <c r="AH156" s="55">
        <f t="shared" si="192"/>
        <v>0</v>
      </c>
      <c r="AI156" s="55">
        <f t="shared" si="192"/>
        <v>0</v>
      </c>
      <c r="AJ156" s="55">
        <f t="shared" si="187"/>
        <v>0</v>
      </c>
      <c r="AK156" s="404"/>
      <c r="AL156" s="456"/>
      <c r="AM156" s="49">
        <f t="shared" si="205"/>
        <v>0</v>
      </c>
      <c r="AN156" s="52"/>
      <c r="AO156" s="52"/>
      <c r="AP156" s="52"/>
      <c r="AQ156" s="52"/>
      <c r="AR156" s="52"/>
      <c r="AS156" s="52"/>
      <c r="AT156" s="404"/>
      <c r="AU156" s="447"/>
      <c r="AV156" s="49">
        <f t="shared" si="206"/>
        <v>0</v>
      </c>
      <c r="AW156" s="52"/>
      <c r="AX156" s="52"/>
      <c r="AY156" s="52"/>
      <c r="AZ156" s="52"/>
      <c r="BA156" s="52"/>
      <c r="BB156" s="52"/>
      <c r="BC156" s="404"/>
      <c r="BD156" s="450"/>
      <c r="BE156" s="49">
        <f t="shared" si="207"/>
        <v>0</v>
      </c>
      <c r="BF156" s="52"/>
      <c r="BG156" s="52"/>
      <c r="BH156" s="52"/>
      <c r="BI156" s="52"/>
      <c r="BJ156" s="52"/>
      <c r="BK156" s="52"/>
      <c r="BL156" s="404"/>
      <c r="BM156" s="453"/>
      <c r="BN156" s="49">
        <f t="shared" si="208"/>
        <v>0</v>
      </c>
      <c r="BO156" s="52"/>
      <c r="BP156" s="52"/>
      <c r="BQ156" s="52"/>
      <c r="BR156" s="52"/>
      <c r="BS156" s="52"/>
      <c r="BT156" s="52"/>
      <c r="BU156" s="418"/>
      <c r="BV156" s="419"/>
      <c r="BW156" s="419"/>
      <c r="BX156" s="419"/>
      <c r="BY156" s="419"/>
      <c r="BZ156" s="419"/>
      <c r="CA156" s="419"/>
      <c r="CB156" s="419"/>
      <c r="CC156" s="516"/>
    </row>
    <row r="157" spans="1:81" s="62" customFormat="1" ht="40.200000000000003" customHeight="1" x14ac:dyDescent="0.3">
      <c r="A157" s="38"/>
      <c r="B157" s="468"/>
      <c r="C157" s="459"/>
      <c r="D157" s="609"/>
      <c r="E157" s="612"/>
      <c r="F157" s="612"/>
      <c r="G157" s="612"/>
      <c r="H157" s="612"/>
      <c r="I157" s="612"/>
      <c r="J157" s="486"/>
      <c r="K157" s="489"/>
      <c r="L157" s="474"/>
      <c r="M157" s="477"/>
      <c r="N157" s="480"/>
      <c r="O157" s="483"/>
      <c r="P157" s="521"/>
      <c r="Q157" s="524"/>
      <c r="R157" s="404"/>
      <c r="S157" s="43"/>
      <c r="T157" s="261"/>
      <c r="U157" s="261"/>
      <c r="V157" s="261"/>
      <c r="W157" s="43"/>
      <c r="X157" s="35"/>
      <c r="Y157" s="35"/>
      <c r="Z157" s="35"/>
      <c r="AA157" s="35"/>
      <c r="AB157" s="404"/>
      <c r="AC157" s="527"/>
      <c r="AD157" s="55">
        <f t="shared" si="192"/>
        <v>0</v>
      </c>
      <c r="AE157" s="55">
        <f t="shared" si="192"/>
        <v>0</v>
      </c>
      <c r="AF157" s="55">
        <f t="shared" si="192"/>
        <v>0</v>
      </c>
      <c r="AG157" s="55">
        <f t="shared" si="192"/>
        <v>0</v>
      </c>
      <c r="AH157" s="55">
        <f t="shared" si="192"/>
        <v>0</v>
      </c>
      <c r="AI157" s="55">
        <f t="shared" si="192"/>
        <v>0</v>
      </c>
      <c r="AJ157" s="55">
        <f t="shared" si="187"/>
        <v>0</v>
      </c>
      <c r="AK157" s="404"/>
      <c r="AL157" s="456"/>
      <c r="AM157" s="49">
        <f t="shared" si="205"/>
        <v>0</v>
      </c>
      <c r="AN157" s="52"/>
      <c r="AO157" s="52"/>
      <c r="AP157" s="52"/>
      <c r="AQ157" s="52"/>
      <c r="AR157" s="52"/>
      <c r="AS157" s="52"/>
      <c r="AT157" s="404"/>
      <c r="AU157" s="447"/>
      <c r="AV157" s="49">
        <f t="shared" si="206"/>
        <v>0</v>
      </c>
      <c r="AW157" s="52"/>
      <c r="AX157" s="52"/>
      <c r="AY157" s="52"/>
      <c r="AZ157" s="52"/>
      <c r="BA157" s="52"/>
      <c r="BB157" s="52"/>
      <c r="BC157" s="404"/>
      <c r="BD157" s="450"/>
      <c r="BE157" s="49">
        <f t="shared" si="207"/>
        <v>0</v>
      </c>
      <c r="BF157" s="52"/>
      <c r="BG157" s="52"/>
      <c r="BH157" s="52"/>
      <c r="BI157" s="52"/>
      <c r="BJ157" s="52"/>
      <c r="BK157" s="52"/>
      <c r="BL157" s="404"/>
      <c r="BM157" s="453"/>
      <c r="BN157" s="49">
        <f t="shared" si="208"/>
        <v>0</v>
      </c>
      <c r="BO157" s="52"/>
      <c r="BP157" s="52"/>
      <c r="BQ157" s="52"/>
      <c r="BR157" s="52"/>
      <c r="BS157" s="52"/>
      <c r="BT157" s="52"/>
      <c r="BU157" s="418"/>
      <c r="BV157" s="419"/>
      <c r="BW157" s="419"/>
      <c r="BX157" s="419"/>
      <c r="BY157" s="419"/>
      <c r="BZ157" s="419"/>
      <c r="CA157" s="419"/>
      <c r="CB157" s="419"/>
      <c r="CC157" s="516"/>
    </row>
    <row r="158" spans="1:81" s="62" customFormat="1" ht="40.200000000000003" customHeight="1" thickBot="1" x14ac:dyDescent="0.35">
      <c r="A158" s="38"/>
      <c r="B158" s="468"/>
      <c r="C158" s="459"/>
      <c r="D158" s="610"/>
      <c r="E158" s="613"/>
      <c r="F158" s="613"/>
      <c r="G158" s="613"/>
      <c r="H158" s="613"/>
      <c r="I158" s="613"/>
      <c r="J158" s="487"/>
      <c r="K158" s="490"/>
      <c r="L158" s="475"/>
      <c r="M158" s="478"/>
      <c r="N158" s="481"/>
      <c r="O158" s="484"/>
      <c r="P158" s="522"/>
      <c r="Q158" s="525"/>
      <c r="R158" s="405"/>
      <c r="S158" s="44"/>
      <c r="T158" s="262"/>
      <c r="U158" s="262"/>
      <c r="V158" s="262"/>
      <c r="W158" s="44"/>
      <c r="X158" s="36"/>
      <c r="Y158" s="36"/>
      <c r="Z158" s="36"/>
      <c r="AA158" s="36"/>
      <c r="AB158" s="405"/>
      <c r="AC158" s="528"/>
      <c r="AD158" s="56">
        <f t="shared" si="192"/>
        <v>0</v>
      </c>
      <c r="AE158" s="56">
        <f t="shared" si="192"/>
        <v>0</v>
      </c>
      <c r="AF158" s="56">
        <f t="shared" si="192"/>
        <v>0</v>
      </c>
      <c r="AG158" s="56">
        <f t="shared" si="192"/>
        <v>0</v>
      </c>
      <c r="AH158" s="56">
        <f t="shared" si="192"/>
        <v>0</v>
      </c>
      <c r="AI158" s="56">
        <f t="shared" si="192"/>
        <v>0</v>
      </c>
      <c r="AJ158" s="56">
        <f t="shared" si="187"/>
        <v>0</v>
      </c>
      <c r="AK158" s="405"/>
      <c r="AL158" s="457"/>
      <c r="AM158" s="50">
        <f t="shared" si="205"/>
        <v>0</v>
      </c>
      <c r="AN158" s="53"/>
      <c r="AO158" s="53"/>
      <c r="AP158" s="53"/>
      <c r="AQ158" s="53"/>
      <c r="AR158" s="53"/>
      <c r="AS158" s="53"/>
      <c r="AT158" s="405"/>
      <c r="AU158" s="448"/>
      <c r="AV158" s="50">
        <f t="shared" si="206"/>
        <v>0</v>
      </c>
      <c r="AW158" s="53"/>
      <c r="AX158" s="53"/>
      <c r="AY158" s="53"/>
      <c r="AZ158" s="53"/>
      <c r="BA158" s="53"/>
      <c r="BB158" s="53"/>
      <c r="BC158" s="405"/>
      <c r="BD158" s="451"/>
      <c r="BE158" s="50">
        <f t="shared" si="207"/>
        <v>0</v>
      </c>
      <c r="BF158" s="53"/>
      <c r="BG158" s="53"/>
      <c r="BH158" s="53"/>
      <c r="BI158" s="53"/>
      <c r="BJ158" s="53"/>
      <c r="BK158" s="53"/>
      <c r="BL158" s="405"/>
      <c r="BM158" s="454"/>
      <c r="BN158" s="50">
        <f t="shared" si="208"/>
        <v>0</v>
      </c>
      <c r="BO158" s="53"/>
      <c r="BP158" s="53"/>
      <c r="BQ158" s="53"/>
      <c r="BR158" s="53"/>
      <c r="BS158" s="53"/>
      <c r="BT158" s="53"/>
      <c r="BU158" s="517"/>
      <c r="BV158" s="518"/>
      <c r="BW158" s="518"/>
      <c r="BX158" s="518"/>
      <c r="BY158" s="518"/>
      <c r="BZ158" s="518"/>
      <c r="CA158" s="518"/>
      <c r="CB158" s="518"/>
      <c r="CC158" s="519"/>
    </row>
    <row r="159" spans="1:81" s="62" customFormat="1" ht="40.200000000000003" customHeight="1" thickTop="1" x14ac:dyDescent="0.3">
      <c r="A159" s="38"/>
      <c r="B159" s="468"/>
      <c r="C159" s="459"/>
      <c r="D159" s="608"/>
      <c r="E159" s="611"/>
      <c r="F159" s="611"/>
      <c r="G159" s="611"/>
      <c r="H159" s="611"/>
      <c r="I159" s="611"/>
      <c r="J159" s="485">
        <v>813</v>
      </c>
      <c r="K159" s="488" t="str">
        <f>+Metas!K938</f>
        <v>Gestión de los estudios y diseños para tráfico pesado en los cascos urbanos de los municipios</v>
      </c>
      <c r="L159" s="473"/>
      <c r="M159" s="476">
        <f>SUM(N159:Q159)</f>
        <v>0</v>
      </c>
      <c r="N159" s="479"/>
      <c r="O159" s="482"/>
      <c r="P159" s="520"/>
      <c r="Q159" s="523"/>
      <c r="R159" s="403">
        <f>+$J159</f>
        <v>813</v>
      </c>
      <c r="S159" s="253"/>
      <c r="T159" s="260"/>
      <c r="U159" s="260"/>
      <c r="V159" s="260"/>
      <c r="W159" s="42"/>
      <c r="X159" s="34"/>
      <c r="Y159" s="34"/>
      <c r="Z159" s="34"/>
      <c r="AA159" s="34"/>
      <c r="AB159" s="403">
        <f t="shared" si="227"/>
        <v>813</v>
      </c>
      <c r="AC159" s="526">
        <f t="shared" ref="AC159" si="233">+L159</f>
        <v>0</v>
      </c>
      <c r="AD159" s="54">
        <f t="shared" si="192"/>
        <v>0</v>
      </c>
      <c r="AE159" s="54">
        <f t="shared" si="192"/>
        <v>0</v>
      </c>
      <c r="AF159" s="54">
        <f t="shared" si="192"/>
        <v>0</v>
      </c>
      <c r="AG159" s="54">
        <f t="shared" si="192"/>
        <v>0</v>
      </c>
      <c r="AH159" s="54">
        <f t="shared" si="192"/>
        <v>0</v>
      </c>
      <c r="AI159" s="54">
        <f t="shared" si="192"/>
        <v>0</v>
      </c>
      <c r="AJ159" s="54">
        <f t="shared" si="187"/>
        <v>0</v>
      </c>
      <c r="AK159" s="403">
        <f t="shared" si="229"/>
        <v>813</v>
      </c>
      <c r="AL159" s="455">
        <f>+N159</f>
        <v>0</v>
      </c>
      <c r="AM159" s="48">
        <f t="shared" si="205"/>
        <v>0</v>
      </c>
      <c r="AN159" s="51"/>
      <c r="AO159" s="51"/>
      <c r="AP159" s="51"/>
      <c r="AQ159" s="51"/>
      <c r="AR159" s="51"/>
      <c r="AS159" s="51"/>
      <c r="AT159" s="403">
        <f t="shared" si="230"/>
        <v>813</v>
      </c>
      <c r="AU159" s="446">
        <f>+O159</f>
        <v>0</v>
      </c>
      <c r="AV159" s="48">
        <f t="shared" si="206"/>
        <v>0</v>
      </c>
      <c r="AW159" s="51"/>
      <c r="AX159" s="51"/>
      <c r="AY159" s="51"/>
      <c r="AZ159" s="51"/>
      <c r="BA159" s="51"/>
      <c r="BB159" s="51"/>
      <c r="BC159" s="403">
        <f t="shared" si="231"/>
        <v>813</v>
      </c>
      <c r="BD159" s="449">
        <f>+P159</f>
        <v>0</v>
      </c>
      <c r="BE159" s="48">
        <f t="shared" si="207"/>
        <v>0</v>
      </c>
      <c r="BF159" s="51"/>
      <c r="BG159" s="51"/>
      <c r="BH159" s="51"/>
      <c r="BI159" s="51"/>
      <c r="BJ159" s="51"/>
      <c r="BK159" s="51"/>
      <c r="BL159" s="403">
        <f t="shared" si="232"/>
        <v>813</v>
      </c>
      <c r="BM159" s="452">
        <f>+Q159</f>
        <v>0</v>
      </c>
      <c r="BN159" s="48">
        <f t="shared" si="208"/>
        <v>0</v>
      </c>
      <c r="BO159" s="51"/>
      <c r="BP159" s="51"/>
      <c r="BQ159" s="51"/>
      <c r="BR159" s="51"/>
      <c r="BS159" s="51"/>
      <c r="BT159" s="51"/>
      <c r="BU159" s="513"/>
      <c r="BV159" s="514"/>
      <c r="BW159" s="514"/>
      <c r="BX159" s="514"/>
      <c r="BY159" s="514"/>
      <c r="BZ159" s="514"/>
      <c r="CA159" s="514"/>
      <c r="CB159" s="514"/>
      <c r="CC159" s="515"/>
    </row>
    <row r="160" spans="1:81" s="62" customFormat="1" ht="40.200000000000003" customHeight="1" x14ac:dyDescent="0.3">
      <c r="A160" s="38"/>
      <c r="B160" s="468"/>
      <c r="C160" s="459"/>
      <c r="D160" s="609"/>
      <c r="E160" s="612"/>
      <c r="F160" s="612"/>
      <c r="G160" s="612"/>
      <c r="H160" s="612"/>
      <c r="I160" s="612"/>
      <c r="J160" s="486"/>
      <c r="K160" s="489"/>
      <c r="L160" s="474"/>
      <c r="M160" s="477"/>
      <c r="N160" s="480"/>
      <c r="O160" s="483"/>
      <c r="P160" s="521"/>
      <c r="Q160" s="524"/>
      <c r="R160" s="404"/>
      <c r="S160" s="43"/>
      <c r="T160" s="261"/>
      <c r="U160" s="261"/>
      <c r="V160" s="261"/>
      <c r="W160" s="43"/>
      <c r="X160" s="35"/>
      <c r="Y160" s="35"/>
      <c r="Z160" s="35"/>
      <c r="AA160" s="35"/>
      <c r="AB160" s="404"/>
      <c r="AC160" s="527"/>
      <c r="AD160" s="55">
        <f t="shared" si="192"/>
        <v>0</v>
      </c>
      <c r="AE160" s="55">
        <f t="shared" si="192"/>
        <v>0</v>
      </c>
      <c r="AF160" s="55">
        <f t="shared" si="192"/>
        <v>0</v>
      </c>
      <c r="AG160" s="55">
        <f t="shared" si="192"/>
        <v>0</v>
      </c>
      <c r="AH160" s="55">
        <f t="shared" si="192"/>
        <v>0</v>
      </c>
      <c r="AI160" s="55">
        <f t="shared" si="192"/>
        <v>0</v>
      </c>
      <c r="AJ160" s="55">
        <f t="shared" si="187"/>
        <v>0</v>
      </c>
      <c r="AK160" s="404"/>
      <c r="AL160" s="456"/>
      <c r="AM160" s="49">
        <f t="shared" si="205"/>
        <v>0</v>
      </c>
      <c r="AN160" s="52"/>
      <c r="AO160" s="52"/>
      <c r="AP160" s="52"/>
      <c r="AQ160" s="52"/>
      <c r="AR160" s="52"/>
      <c r="AS160" s="52"/>
      <c r="AT160" s="404"/>
      <c r="AU160" s="447"/>
      <c r="AV160" s="49">
        <f t="shared" si="206"/>
        <v>0</v>
      </c>
      <c r="AW160" s="52"/>
      <c r="AX160" s="52"/>
      <c r="AY160" s="52"/>
      <c r="AZ160" s="52"/>
      <c r="BA160" s="52"/>
      <c r="BB160" s="52"/>
      <c r="BC160" s="404"/>
      <c r="BD160" s="450"/>
      <c r="BE160" s="49">
        <f t="shared" si="207"/>
        <v>0</v>
      </c>
      <c r="BF160" s="52"/>
      <c r="BG160" s="52"/>
      <c r="BH160" s="52"/>
      <c r="BI160" s="52"/>
      <c r="BJ160" s="52"/>
      <c r="BK160" s="52"/>
      <c r="BL160" s="404"/>
      <c r="BM160" s="453"/>
      <c r="BN160" s="49">
        <f t="shared" si="208"/>
        <v>0</v>
      </c>
      <c r="BO160" s="52"/>
      <c r="BP160" s="52"/>
      <c r="BQ160" s="52"/>
      <c r="BR160" s="52"/>
      <c r="BS160" s="52"/>
      <c r="BT160" s="52"/>
      <c r="BU160" s="418"/>
      <c r="BV160" s="419"/>
      <c r="BW160" s="419"/>
      <c r="BX160" s="419"/>
      <c r="BY160" s="419"/>
      <c r="BZ160" s="419"/>
      <c r="CA160" s="419"/>
      <c r="CB160" s="419"/>
      <c r="CC160" s="516"/>
    </row>
    <row r="161" spans="1:81" s="62" customFormat="1" ht="40.200000000000003" customHeight="1" x14ac:dyDescent="0.3">
      <c r="A161" s="38"/>
      <c r="B161" s="468"/>
      <c r="C161" s="459"/>
      <c r="D161" s="609"/>
      <c r="E161" s="612"/>
      <c r="F161" s="612"/>
      <c r="G161" s="612"/>
      <c r="H161" s="612"/>
      <c r="I161" s="612"/>
      <c r="J161" s="486"/>
      <c r="K161" s="489"/>
      <c r="L161" s="474"/>
      <c r="M161" s="477"/>
      <c r="N161" s="480"/>
      <c r="O161" s="483"/>
      <c r="P161" s="521"/>
      <c r="Q161" s="524"/>
      <c r="R161" s="404"/>
      <c r="S161" s="43"/>
      <c r="T161" s="261"/>
      <c r="U161" s="261"/>
      <c r="V161" s="261"/>
      <c r="W161" s="43"/>
      <c r="X161" s="35"/>
      <c r="Y161" s="35"/>
      <c r="Z161" s="35"/>
      <c r="AA161" s="35"/>
      <c r="AB161" s="404"/>
      <c r="AC161" s="527"/>
      <c r="AD161" s="55">
        <f t="shared" si="192"/>
        <v>0</v>
      </c>
      <c r="AE161" s="55">
        <f t="shared" si="192"/>
        <v>0</v>
      </c>
      <c r="AF161" s="55">
        <f t="shared" si="192"/>
        <v>0</v>
      </c>
      <c r="AG161" s="55">
        <f t="shared" si="192"/>
        <v>0</v>
      </c>
      <c r="AH161" s="55">
        <f t="shared" si="192"/>
        <v>0</v>
      </c>
      <c r="AI161" s="55">
        <f t="shared" si="192"/>
        <v>0</v>
      </c>
      <c r="AJ161" s="55">
        <f t="shared" si="187"/>
        <v>0</v>
      </c>
      <c r="AK161" s="404"/>
      <c r="AL161" s="456"/>
      <c r="AM161" s="49">
        <f t="shared" si="205"/>
        <v>0</v>
      </c>
      <c r="AN161" s="52"/>
      <c r="AO161" s="52"/>
      <c r="AP161" s="52"/>
      <c r="AQ161" s="52"/>
      <c r="AR161" s="52"/>
      <c r="AS161" s="52"/>
      <c r="AT161" s="404"/>
      <c r="AU161" s="447"/>
      <c r="AV161" s="49">
        <f t="shared" si="206"/>
        <v>0</v>
      </c>
      <c r="AW161" s="52"/>
      <c r="AX161" s="52"/>
      <c r="AY161" s="52"/>
      <c r="AZ161" s="52"/>
      <c r="BA161" s="52"/>
      <c r="BB161" s="52"/>
      <c r="BC161" s="404"/>
      <c r="BD161" s="450"/>
      <c r="BE161" s="49">
        <f t="shared" si="207"/>
        <v>0</v>
      </c>
      <c r="BF161" s="52"/>
      <c r="BG161" s="52"/>
      <c r="BH161" s="52"/>
      <c r="BI161" s="52"/>
      <c r="BJ161" s="52"/>
      <c r="BK161" s="52"/>
      <c r="BL161" s="404"/>
      <c r="BM161" s="453"/>
      <c r="BN161" s="49">
        <f t="shared" si="208"/>
        <v>0</v>
      </c>
      <c r="BO161" s="52"/>
      <c r="BP161" s="52"/>
      <c r="BQ161" s="52"/>
      <c r="BR161" s="52"/>
      <c r="BS161" s="52"/>
      <c r="BT161" s="52"/>
      <c r="BU161" s="418"/>
      <c r="BV161" s="419"/>
      <c r="BW161" s="419"/>
      <c r="BX161" s="419"/>
      <c r="BY161" s="419"/>
      <c r="BZ161" s="419"/>
      <c r="CA161" s="419"/>
      <c r="CB161" s="419"/>
      <c r="CC161" s="516"/>
    </row>
    <row r="162" spans="1:81" s="62" customFormat="1" ht="40.200000000000003" customHeight="1" thickBot="1" x14ac:dyDescent="0.35">
      <c r="A162" s="38"/>
      <c r="B162" s="468"/>
      <c r="C162" s="460"/>
      <c r="D162" s="610"/>
      <c r="E162" s="613"/>
      <c r="F162" s="613"/>
      <c r="G162" s="613"/>
      <c r="H162" s="613"/>
      <c r="I162" s="613"/>
      <c r="J162" s="487"/>
      <c r="K162" s="490"/>
      <c r="L162" s="475"/>
      <c r="M162" s="478"/>
      <c r="N162" s="481"/>
      <c r="O162" s="484"/>
      <c r="P162" s="522"/>
      <c r="Q162" s="525"/>
      <c r="R162" s="405"/>
      <c r="S162" s="44"/>
      <c r="T162" s="262"/>
      <c r="U162" s="262"/>
      <c r="V162" s="262"/>
      <c r="W162" s="44"/>
      <c r="X162" s="36"/>
      <c r="Y162" s="36"/>
      <c r="Z162" s="36"/>
      <c r="AA162" s="36"/>
      <c r="AB162" s="405"/>
      <c r="AC162" s="528"/>
      <c r="AD162" s="56">
        <f t="shared" si="192"/>
        <v>0</v>
      </c>
      <c r="AE162" s="56">
        <f t="shared" si="192"/>
        <v>0</v>
      </c>
      <c r="AF162" s="56">
        <f t="shared" si="192"/>
        <v>0</v>
      </c>
      <c r="AG162" s="56">
        <f t="shared" si="192"/>
        <v>0</v>
      </c>
      <c r="AH162" s="56">
        <f t="shared" si="192"/>
        <v>0</v>
      </c>
      <c r="AI162" s="56">
        <f t="shared" si="192"/>
        <v>0</v>
      </c>
      <c r="AJ162" s="56">
        <f t="shared" si="187"/>
        <v>0</v>
      </c>
      <c r="AK162" s="405"/>
      <c r="AL162" s="457"/>
      <c r="AM162" s="50">
        <f t="shared" si="205"/>
        <v>0</v>
      </c>
      <c r="AN162" s="53"/>
      <c r="AO162" s="53"/>
      <c r="AP162" s="53"/>
      <c r="AQ162" s="53"/>
      <c r="AR162" s="53"/>
      <c r="AS162" s="53"/>
      <c r="AT162" s="405"/>
      <c r="AU162" s="448"/>
      <c r="AV162" s="50">
        <f t="shared" si="206"/>
        <v>0</v>
      </c>
      <c r="AW162" s="53"/>
      <c r="AX162" s="53"/>
      <c r="AY162" s="53"/>
      <c r="AZ162" s="53"/>
      <c r="BA162" s="53"/>
      <c r="BB162" s="53"/>
      <c r="BC162" s="405"/>
      <c r="BD162" s="451"/>
      <c r="BE162" s="50">
        <f t="shared" si="207"/>
        <v>0</v>
      </c>
      <c r="BF162" s="53"/>
      <c r="BG162" s="53"/>
      <c r="BH162" s="53"/>
      <c r="BI162" s="53"/>
      <c r="BJ162" s="53"/>
      <c r="BK162" s="53"/>
      <c r="BL162" s="405"/>
      <c r="BM162" s="454"/>
      <c r="BN162" s="50">
        <f t="shared" si="208"/>
        <v>0</v>
      </c>
      <c r="BO162" s="53"/>
      <c r="BP162" s="53"/>
      <c r="BQ162" s="53"/>
      <c r="BR162" s="53"/>
      <c r="BS162" s="53"/>
      <c r="BT162" s="53"/>
      <c r="BU162" s="517"/>
      <c r="BV162" s="518"/>
      <c r="BW162" s="518"/>
      <c r="BX162" s="518"/>
      <c r="BY162" s="518"/>
      <c r="BZ162" s="518"/>
      <c r="CA162" s="518"/>
      <c r="CB162" s="518"/>
      <c r="CC162" s="519"/>
    </row>
    <row r="163" spans="1:81" s="62" customFormat="1" ht="40.200000000000003" customHeight="1" thickTop="1" x14ac:dyDescent="0.3">
      <c r="A163" s="38"/>
      <c r="B163" s="468"/>
      <c r="C163" s="458" t="s">
        <v>1306</v>
      </c>
      <c r="D163" s="608"/>
      <c r="E163" s="611"/>
      <c r="F163" s="611"/>
      <c r="G163" s="611"/>
      <c r="H163" s="611"/>
      <c r="I163" s="611"/>
      <c r="J163" s="485">
        <v>814</v>
      </c>
      <c r="K163" s="488" t="str">
        <f>+Metas!K939</f>
        <v xml:space="preserve">Programa operativo dirigido a los vehículos automotores que circulan por las vías del Departamento con el fin de verificar el cumplimiento de las condiciones técnico-mecánicas </v>
      </c>
      <c r="L163" s="473"/>
      <c r="M163" s="476">
        <f>SUM(N163:Q163)</f>
        <v>0</v>
      </c>
      <c r="N163" s="479"/>
      <c r="O163" s="482"/>
      <c r="P163" s="520"/>
      <c r="Q163" s="523"/>
      <c r="R163" s="403">
        <f>+$J163</f>
        <v>814</v>
      </c>
      <c r="S163" s="253"/>
      <c r="T163" s="260"/>
      <c r="U163" s="260"/>
      <c r="V163" s="260"/>
      <c r="W163" s="42"/>
      <c r="X163" s="34"/>
      <c r="Y163" s="34"/>
      <c r="Z163" s="34"/>
      <c r="AA163" s="34"/>
      <c r="AB163" s="403">
        <f t="shared" si="227"/>
        <v>814</v>
      </c>
      <c r="AC163" s="526">
        <f t="shared" ref="AC163" si="234">+L163</f>
        <v>0</v>
      </c>
      <c r="AD163" s="54">
        <f t="shared" si="192"/>
        <v>0</v>
      </c>
      <c r="AE163" s="54">
        <f t="shared" si="192"/>
        <v>0</v>
      </c>
      <c r="AF163" s="54">
        <f t="shared" si="192"/>
        <v>0</v>
      </c>
      <c r="AG163" s="54">
        <f t="shared" si="192"/>
        <v>0</v>
      </c>
      <c r="AH163" s="54">
        <f t="shared" si="192"/>
        <v>0</v>
      </c>
      <c r="AI163" s="54">
        <f t="shared" si="192"/>
        <v>0</v>
      </c>
      <c r="AJ163" s="54">
        <f t="shared" si="187"/>
        <v>0</v>
      </c>
      <c r="AK163" s="403">
        <f t="shared" si="229"/>
        <v>814</v>
      </c>
      <c r="AL163" s="455">
        <f>+N163</f>
        <v>0</v>
      </c>
      <c r="AM163" s="48">
        <f t="shared" si="205"/>
        <v>0</v>
      </c>
      <c r="AN163" s="51"/>
      <c r="AO163" s="51"/>
      <c r="AP163" s="51"/>
      <c r="AQ163" s="51"/>
      <c r="AR163" s="51"/>
      <c r="AS163" s="51"/>
      <c r="AT163" s="403">
        <f t="shared" si="230"/>
        <v>814</v>
      </c>
      <c r="AU163" s="446">
        <f>+O163</f>
        <v>0</v>
      </c>
      <c r="AV163" s="48">
        <f t="shared" si="206"/>
        <v>0</v>
      </c>
      <c r="AW163" s="51"/>
      <c r="AX163" s="51"/>
      <c r="AY163" s="51"/>
      <c r="AZ163" s="51"/>
      <c r="BA163" s="51"/>
      <c r="BB163" s="51"/>
      <c r="BC163" s="403">
        <f t="shared" si="231"/>
        <v>814</v>
      </c>
      <c r="BD163" s="449">
        <f>+P163</f>
        <v>0</v>
      </c>
      <c r="BE163" s="48">
        <f t="shared" si="207"/>
        <v>0</v>
      </c>
      <c r="BF163" s="51"/>
      <c r="BG163" s="51"/>
      <c r="BH163" s="51"/>
      <c r="BI163" s="51"/>
      <c r="BJ163" s="51"/>
      <c r="BK163" s="51"/>
      <c r="BL163" s="403">
        <f t="shared" si="232"/>
        <v>814</v>
      </c>
      <c r="BM163" s="452">
        <f>+Q163</f>
        <v>0</v>
      </c>
      <c r="BN163" s="48">
        <f t="shared" si="208"/>
        <v>0</v>
      </c>
      <c r="BO163" s="51"/>
      <c r="BP163" s="51"/>
      <c r="BQ163" s="51"/>
      <c r="BR163" s="51"/>
      <c r="BS163" s="51"/>
      <c r="BT163" s="51"/>
      <c r="BU163" s="513"/>
      <c r="BV163" s="514"/>
      <c r="BW163" s="514"/>
      <c r="BX163" s="514"/>
      <c r="BY163" s="514"/>
      <c r="BZ163" s="514"/>
      <c r="CA163" s="514"/>
      <c r="CB163" s="514"/>
      <c r="CC163" s="515"/>
    </row>
    <row r="164" spans="1:81" s="62" customFormat="1" ht="40.200000000000003" customHeight="1" x14ac:dyDescent="0.3">
      <c r="A164" s="38"/>
      <c r="B164" s="468"/>
      <c r="C164" s="459"/>
      <c r="D164" s="609"/>
      <c r="E164" s="612"/>
      <c r="F164" s="612"/>
      <c r="G164" s="612"/>
      <c r="H164" s="612"/>
      <c r="I164" s="612"/>
      <c r="J164" s="486"/>
      <c r="K164" s="489"/>
      <c r="L164" s="474"/>
      <c r="M164" s="477"/>
      <c r="N164" s="480"/>
      <c r="O164" s="483"/>
      <c r="P164" s="521"/>
      <c r="Q164" s="524"/>
      <c r="R164" s="404"/>
      <c r="S164" s="43"/>
      <c r="T164" s="261"/>
      <c r="U164" s="261"/>
      <c r="V164" s="261"/>
      <c r="W164" s="43"/>
      <c r="X164" s="35"/>
      <c r="Y164" s="35"/>
      <c r="Z164" s="35"/>
      <c r="AA164" s="35"/>
      <c r="AB164" s="404"/>
      <c r="AC164" s="527"/>
      <c r="AD164" s="55">
        <f t="shared" si="192"/>
        <v>0</v>
      </c>
      <c r="AE164" s="55">
        <f t="shared" si="192"/>
        <v>0</v>
      </c>
      <c r="AF164" s="55">
        <f t="shared" si="192"/>
        <v>0</v>
      </c>
      <c r="AG164" s="55">
        <f t="shared" si="192"/>
        <v>0</v>
      </c>
      <c r="AH164" s="55">
        <f t="shared" si="192"/>
        <v>0</v>
      </c>
      <c r="AI164" s="55">
        <f t="shared" si="192"/>
        <v>0</v>
      </c>
      <c r="AJ164" s="55">
        <f t="shared" si="187"/>
        <v>0</v>
      </c>
      <c r="AK164" s="404"/>
      <c r="AL164" s="456"/>
      <c r="AM164" s="49">
        <f t="shared" si="205"/>
        <v>0</v>
      </c>
      <c r="AN164" s="52"/>
      <c r="AO164" s="52"/>
      <c r="AP164" s="52"/>
      <c r="AQ164" s="52"/>
      <c r="AR164" s="52"/>
      <c r="AS164" s="52"/>
      <c r="AT164" s="404"/>
      <c r="AU164" s="447"/>
      <c r="AV164" s="49">
        <f t="shared" si="206"/>
        <v>0</v>
      </c>
      <c r="AW164" s="52"/>
      <c r="AX164" s="52"/>
      <c r="AY164" s="52"/>
      <c r="AZ164" s="52"/>
      <c r="BA164" s="52"/>
      <c r="BB164" s="52"/>
      <c r="BC164" s="404"/>
      <c r="BD164" s="450"/>
      <c r="BE164" s="49">
        <f t="shared" si="207"/>
        <v>0</v>
      </c>
      <c r="BF164" s="52"/>
      <c r="BG164" s="52"/>
      <c r="BH164" s="52"/>
      <c r="BI164" s="52"/>
      <c r="BJ164" s="52"/>
      <c r="BK164" s="52"/>
      <c r="BL164" s="404"/>
      <c r="BM164" s="453"/>
      <c r="BN164" s="49">
        <f t="shared" si="208"/>
        <v>0</v>
      </c>
      <c r="BO164" s="52"/>
      <c r="BP164" s="52"/>
      <c r="BQ164" s="52"/>
      <c r="BR164" s="52"/>
      <c r="BS164" s="52"/>
      <c r="BT164" s="52"/>
      <c r="BU164" s="418"/>
      <c r="BV164" s="419"/>
      <c r="BW164" s="419"/>
      <c r="BX164" s="419"/>
      <c r="BY164" s="419"/>
      <c r="BZ164" s="419"/>
      <c r="CA164" s="419"/>
      <c r="CB164" s="419"/>
      <c r="CC164" s="516"/>
    </row>
    <row r="165" spans="1:81" s="62" customFormat="1" ht="40.200000000000003" customHeight="1" x14ac:dyDescent="0.3">
      <c r="A165" s="38"/>
      <c r="B165" s="468"/>
      <c r="C165" s="459"/>
      <c r="D165" s="609"/>
      <c r="E165" s="612"/>
      <c r="F165" s="612"/>
      <c r="G165" s="612"/>
      <c r="H165" s="612"/>
      <c r="I165" s="612"/>
      <c r="J165" s="486"/>
      <c r="K165" s="489"/>
      <c r="L165" s="474"/>
      <c r="M165" s="477"/>
      <c r="N165" s="480"/>
      <c r="O165" s="483"/>
      <c r="P165" s="521"/>
      <c r="Q165" s="524"/>
      <c r="R165" s="404"/>
      <c r="S165" s="43"/>
      <c r="T165" s="261"/>
      <c r="U165" s="261"/>
      <c r="V165" s="261"/>
      <c r="W165" s="43"/>
      <c r="X165" s="35"/>
      <c r="Y165" s="35"/>
      <c r="Z165" s="35"/>
      <c r="AA165" s="35"/>
      <c r="AB165" s="404"/>
      <c r="AC165" s="527"/>
      <c r="AD165" s="55">
        <f t="shared" si="192"/>
        <v>0</v>
      </c>
      <c r="AE165" s="55">
        <f t="shared" si="192"/>
        <v>0</v>
      </c>
      <c r="AF165" s="55">
        <f t="shared" si="192"/>
        <v>0</v>
      </c>
      <c r="AG165" s="55">
        <f t="shared" si="192"/>
        <v>0</v>
      </c>
      <c r="AH165" s="55">
        <f t="shared" si="192"/>
        <v>0</v>
      </c>
      <c r="AI165" s="55">
        <f t="shared" si="192"/>
        <v>0</v>
      </c>
      <c r="AJ165" s="55">
        <f t="shared" si="187"/>
        <v>0</v>
      </c>
      <c r="AK165" s="404"/>
      <c r="AL165" s="456"/>
      <c r="AM165" s="49">
        <f t="shared" si="205"/>
        <v>0</v>
      </c>
      <c r="AN165" s="52"/>
      <c r="AO165" s="52"/>
      <c r="AP165" s="52"/>
      <c r="AQ165" s="52"/>
      <c r="AR165" s="52"/>
      <c r="AS165" s="52"/>
      <c r="AT165" s="404"/>
      <c r="AU165" s="447"/>
      <c r="AV165" s="49">
        <f t="shared" si="206"/>
        <v>0</v>
      </c>
      <c r="AW165" s="52"/>
      <c r="AX165" s="52"/>
      <c r="AY165" s="52"/>
      <c r="AZ165" s="52"/>
      <c r="BA165" s="52"/>
      <c r="BB165" s="52"/>
      <c r="BC165" s="404"/>
      <c r="BD165" s="450"/>
      <c r="BE165" s="49">
        <f t="shared" si="207"/>
        <v>0</v>
      </c>
      <c r="BF165" s="52"/>
      <c r="BG165" s="52"/>
      <c r="BH165" s="52"/>
      <c r="BI165" s="52"/>
      <c r="BJ165" s="52"/>
      <c r="BK165" s="52"/>
      <c r="BL165" s="404"/>
      <c r="BM165" s="453"/>
      <c r="BN165" s="49">
        <f t="shared" si="208"/>
        <v>0</v>
      </c>
      <c r="BO165" s="52"/>
      <c r="BP165" s="52"/>
      <c r="BQ165" s="52"/>
      <c r="BR165" s="52"/>
      <c r="BS165" s="52"/>
      <c r="BT165" s="52"/>
      <c r="BU165" s="418"/>
      <c r="BV165" s="419"/>
      <c r="BW165" s="419"/>
      <c r="BX165" s="419"/>
      <c r="BY165" s="419"/>
      <c r="BZ165" s="419"/>
      <c r="CA165" s="419"/>
      <c r="CB165" s="419"/>
      <c r="CC165" s="516"/>
    </row>
    <row r="166" spans="1:81" s="62" customFormat="1" ht="40.200000000000003" customHeight="1" thickBot="1" x14ac:dyDescent="0.35">
      <c r="A166" s="38"/>
      <c r="B166" s="468"/>
      <c r="C166" s="459"/>
      <c r="D166" s="610"/>
      <c r="E166" s="613"/>
      <c r="F166" s="613"/>
      <c r="G166" s="613"/>
      <c r="H166" s="613"/>
      <c r="I166" s="613"/>
      <c r="J166" s="487"/>
      <c r="K166" s="490"/>
      <c r="L166" s="475"/>
      <c r="M166" s="478"/>
      <c r="N166" s="481"/>
      <c r="O166" s="484"/>
      <c r="P166" s="522"/>
      <c r="Q166" s="525"/>
      <c r="R166" s="405"/>
      <c r="S166" s="44"/>
      <c r="T166" s="262"/>
      <c r="U166" s="262"/>
      <c r="V166" s="262"/>
      <c r="W166" s="44"/>
      <c r="X166" s="36"/>
      <c r="Y166" s="36"/>
      <c r="Z166" s="36"/>
      <c r="AA166" s="36"/>
      <c r="AB166" s="405"/>
      <c r="AC166" s="528"/>
      <c r="AD166" s="56">
        <f t="shared" si="192"/>
        <v>0</v>
      </c>
      <c r="AE166" s="56">
        <f t="shared" si="192"/>
        <v>0</v>
      </c>
      <c r="AF166" s="56">
        <f t="shared" si="192"/>
        <v>0</v>
      </c>
      <c r="AG166" s="56">
        <f t="shared" si="192"/>
        <v>0</v>
      </c>
      <c r="AH166" s="56">
        <f t="shared" si="192"/>
        <v>0</v>
      </c>
      <c r="AI166" s="56">
        <f t="shared" si="192"/>
        <v>0</v>
      </c>
      <c r="AJ166" s="56">
        <f t="shared" si="187"/>
        <v>0</v>
      </c>
      <c r="AK166" s="405"/>
      <c r="AL166" s="457"/>
      <c r="AM166" s="50">
        <f t="shared" si="205"/>
        <v>0</v>
      </c>
      <c r="AN166" s="53"/>
      <c r="AO166" s="53"/>
      <c r="AP166" s="53"/>
      <c r="AQ166" s="53"/>
      <c r="AR166" s="53"/>
      <c r="AS166" s="53"/>
      <c r="AT166" s="405"/>
      <c r="AU166" s="448"/>
      <c r="AV166" s="50">
        <f t="shared" si="206"/>
        <v>0</v>
      </c>
      <c r="AW166" s="53"/>
      <c r="AX166" s="53"/>
      <c r="AY166" s="53"/>
      <c r="AZ166" s="53"/>
      <c r="BA166" s="53"/>
      <c r="BB166" s="53"/>
      <c r="BC166" s="405"/>
      <c r="BD166" s="451"/>
      <c r="BE166" s="50">
        <f t="shared" si="207"/>
        <v>0</v>
      </c>
      <c r="BF166" s="53"/>
      <c r="BG166" s="53"/>
      <c r="BH166" s="53"/>
      <c r="BI166" s="53"/>
      <c r="BJ166" s="53"/>
      <c r="BK166" s="53"/>
      <c r="BL166" s="405"/>
      <c r="BM166" s="454"/>
      <c r="BN166" s="50">
        <f t="shared" si="208"/>
        <v>0</v>
      </c>
      <c r="BO166" s="53"/>
      <c r="BP166" s="53"/>
      <c r="BQ166" s="53"/>
      <c r="BR166" s="53"/>
      <c r="BS166" s="53"/>
      <c r="BT166" s="53"/>
      <c r="BU166" s="517"/>
      <c r="BV166" s="518"/>
      <c r="BW166" s="518"/>
      <c r="BX166" s="518"/>
      <c r="BY166" s="518"/>
      <c r="BZ166" s="518"/>
      <c r="CA166" s="518"/>
      <c r="CB166" s="518"/>
      <c r="CC166" s="519"/>
    </row>
    <row r="167" spans="1:81" s="62" customFormat="1" ht="40.200000000000003" customHeight="1" thickTop="1" x14ac:dyDescent="0.3">
      <c r="A167" s="38"/>
      <c r="B167" s="468"/>
      <c r="C167" s="459"/>
      <c r="D167" s="608"/>
      <c r="E167" s="611"/>
      <c r="F167" s="611"/>
      <c r="G167" s="611"/>
      <c r="H167" s="611"/>
      <c r="I167" s="611"/>
      <c r="J167" s="485">
        <v>815</v>
      </c>
      <c r="K167" s="488" t="str">
        <f>+Metas!K940</f>
        <v xml:space="preserve">Empresas de transporte urbano colectivo han sido auditadas con respecto al cumplimiento de los estándares de calidad exigidos, en el marco del Plan Estratégico de Seguridad Vial </v>
      </c>
      <c r="L167" s="473"/>
      <c r="M167" s="476">
        <f>SUM(N167:Q167)</f>
        <v>0</v>
      </c>
      <c r="N167" s="479"/>
      <c r="O167" s="482"/>
      <c r="P167" s="520"/>
      <c r="Q167" s="523"/>
      <c r="R167" s="403">
        <f>+$J167</f>
        <v>815</v>
      </c>
      <c r="S167" s="253"/>
      <c r="T167" s="260"/>
      <c r="U167" s="260"/>
      <c r="V167" s="260"/>
      <c r="W167" s="42"/>
      <c r="X167" s="34"/>
      <c r="Y167" s="34"/>
      <c r="Z167" s="34"/>
      <c r="AA167" s="34"/>
      <c r="AB167" s="403">
        <f t="shared" si="227"/>
        <v>815</v>
      </c>
      <c r="AC167" s="526">
        <f t="shared" ref="AC167" si="235">+L167</f>
        <v>0</v>
      </c>
      <c r="AD167" s="54">
        <f t="shared" si="192"/>
        <v>0</v>
      </c>
      <c r="AE167" s="54">
        <f t="shared" si="192"/>
        <v>0</v>
      </c>
      <c r="AF167" s="54">
        <f t="shared" si="192"/>
        <v>0</v>
      </c>
      <c r="AG167" s="54">
        <f t="shared" si="192"/>
        <v>0</v>
      </c>
      <c r="AH167" s="54">
        <f t="shared" si="192"/>
        <v>0</v>
      </c>
      <c r="AI167" s="54">
        <f t="shared" si="192"/>
        <v>0</v>
      </c>
      <c r="AJ167" s="54">
        <f t="shared" si="187"/>
        <v>0</v>
      </c>
      <c r="AK167" s="403">
        <f t="shared" si="229"/>
        <v>815</v>
      </c>
      <c r="AL167" s="455">
        <f>+N167</f>
        <v>0</v>
      </c>
      <c r="AM167" s="48">
        <f t="shared" si="205"/>
        <v>0</v>
      </c>
      <c r="AN167" s="51"/>
      <c r="AO167" s="51"/>
      <c r="AP167" s="51"/>
      <c r="AQ167" s="51"/>
      <c r="AR167" s="51"/>
      <c r="AS167" s="51"/>
      <c r="AT167" s="403">
        <f t="shared" si="230"/>
        <v>815</v>
      </c>
      <c r="AU167" s="446">
        <f>+O167</f>
        <v>0</v>
      </c>
      <c r="AV167" s="48">
        <f t="shared" si="206"/>
        <v>0</v>
      </c>
      <c r="AW167" s="51"/>
      <c r="AX167" s="51"/>
      <c r="AY167" s="51"/>
      <c r="AZ167" s="51"/>
      <c r="BA167" s="51"/>
      <c r="BB167" s="51"/>
      <c r="BC167" s="403">
        <f t="shared" si="231"/>
        <v>815</v>
      </c>
      <c r="BD167" s="449">
        <f>+P167</f>
        <v>0</v>
      </c>
      <c r="BE167" s="48">
        <f t="shared" si="207"/>
        <v>0</v>
      </c>
      <c r="BF167" s="51"/>
      <c r="BG167" s="51"/>
      <c r="BH167" s="51"/>
      <c r="BI167" s="51"/>
      <c r="BJ167" s="51"/>
      <c r="BK167" s="51"/>
      <c r="BL167" s="403">
        <f t="shared" si="232"/>
        <v>815</v>
      </c>
      <c r="BM167" s="452">
        <f>+Q167</f>
        <v>0</v>
      </c>
      <c r="BN167" s="48">
        <f t="shared" si="208"/>
        <v>0</v>
      </c>
      <c r="BO167" s="51"/>
      <c r="BP167" s="51"/>
      <c r="BQ167" s="51"/>
      <c r="BR167" s="51"/>
      <c r="BS167" s="51"/>
      <c r="BT167" s="51"/>
      <c r="BU167" s="513"/>
      <c r="BV167" s="514"/>
      <c r="BW167" s="514"/>
      <c r="BX167" s="514"/>
      <c r="BY167" s="514"/>
      <c r="BZ167" s="514"/>
      <c r="CA167" s="514"/>
      <c r="CB167" s="514"/>
      <c r="CC167" s="515"/>
    </row>
    <row r="168" spans="1:81" s="62" customFormat="1" ht="40.200000000000003" customHeight="1" x14ac:dyDescent="0.3">
      <c r="A168" s="38"/>
      <c r="B168" s="468"/>
      <c r="C168" s="459"/>
      <c r="D168" s="609"/>
      <c r="E168" s="612"/>
      <c r="F168" s="612"/>
      <c r="G168" s="612"/>
      <c r="H168" s="612"/>
      <c r="I168" s="612"/>
      <c r="J168" s="486"/>
      <c r="K168" s="489"/>
      <c r="L168" s="474"/>
      <c r="M168" s="477"/>
      <c r="N168" s="480"/>
      <c r="O168" s="483"/>
      <c r="P168" s="521"/>
      <c r="Q168" s="524"/>
      <c r="R168" s="404"/>
      <c r="S168" s="43"/>
      <c r="T168" s="261"/>
      <c r="U168" s="261"/>
      <c r="V168" s="261"/>
      <c r="W168" s="43"/>
      <c r="X168" s="35"/>
      <c r="Y168" s="35"/>
      <c r="Z168" s="35"/>
      <c r="AA168" s="35"/>
      <c r="AB168" s="404"/>
      <c r="AC168" s="527"/>
      <c r="AD168" s="55">
        <f t="shared" si="192"/>
        <v>0</v>
      </c>
      <c r="AE168" s="55">
        <f t="shared" si="192"/>
        <v>0</v>
      </c>
      <c r="AF168" s="55">
        <f t="shared" si="192"/>
        <v>0</v>
      </c>
      <c r="AG168" s="55">
        <f t="shared" si="192"/>
        <v>0</v>
      </c>
      <c r="AH168" s="55">
        <f t="shared" si="192"/>
        <v>0</v>
      </c>
      <c r="AI168" s="55">
        <f t="shared" si="192"/>
        <v>0</v>
      </c>
      <c r="AJ168" s="55">
        <f t="shared" si="187"/>
        <v>0</v>
      </c>
      <c r="AK168" s="404"/>
      <c r="AL168" s="456"/>
      <c r="AM168" s="49">
        <f t="shared" si="205"/>
        <v>0</v>
      </c>
      <c r="AN168" s="52"/>
      <c r="AO168" s="52"/>
      <c r="AP168" s="52"/>
      <c r="AQ168" s="52"/>
      <c r="AR168" s="52"/>
      <c r="AS168" s="52"/>
      <c r="AT168" s="404"/>
      <c r="AU168" s="447"/>
      <c r="AV168" s="49">
        <f t="shared" si="206"/>
        <v>0</v>
      </c>
      <c r="AW168" s="52"/>
      <c r="AX168" s="52"/>
      <c r="AY168" s="52"/>
      <c r="AZ168" s="52"/>
      <c r="BA168" s="52"/>
      <c r="BB168" s="52"/>
      <c r="BC168" s="404"/>
      <c r="BD168" s="450"/>
      <c r="BE168" s="49">
        <f t="shared" si="207"/>
        <v>0</v>
      </c>
      <c r="BF168" s="52"/>
      <c r="BG168" s="52"/>
      <c r="BH168" s="52"/>
      <c r="BI168" s="52"/>
      <c r="BJ168" s="52"/>
      <c r="BK168" s="52"/>
      <c r="BL168" s="404"/>
      <c r="BM168" s="453"/>
      <c r="BN168" s="49">
        <f t="shared" si="208"/>
        <v>0</v>
      </c>
      <c r="BO168" s="52"/>
      <c r="BP168" s="52"/>
      <c r="BQ168" s="52"/>
      <c r="BR168" s="52"/>
      <c r="BS168" s="52"/>
      <c r="BT168" s="52"/>
      <c r="BU168" s="418"/>
      <c r="BV168" s="419"/>
      <c r="BW168" s="419"/>
      <c r="BX168" s="419"/>
      <c r="BY168" s="419"/>
      <c r="BZ168" s="419"/>
      <c r="CA168" s="419"/>
      <c r="CB168" s="419"/>
      <c r="CC168" s="516"/>
    </row>
    <row r="169" spans="1:81" s="62" customFormat="1" ht="40.200000000000003" customHeight="1" x14ac:dyDescent="0.3">
      <c r="A169" s="38"/>
      <c r="B169" s="468"/>
      <c r="C169" s="459"/>
      <c r="D169" s="609"/>
      <c r="E169" s="612"/>
      <c r="F169" s="612"/>
      <c r="G169" s="612"/>
      <c r="H169" s="612"/>
      <c r="I169" s="612"/>
      <c r="J169" s="486"/>
      <c r="K169" s="489"/>
      <c r="L169" s="474"/>
      <c r="M169" s="477"/>
      <c r="N169" s="480"/>
      <c r="O169" s="483"/>
      <c r="P169" s="521"/>
      <c r="Q169" s="524"/>
      <c r="R169" s="404"/>
      <c r="S169" s="43"/>
      <c r="T169" s="261"/>
      <c r="U169" s="261"/>
      <c r="V169" s="261"/>
      <c r="W169" s="43"/>
      <c r="X169" s="35"/>
      <c r="Y169" s="35"/>
      <c r="Z169" s="35"/>
      <c r="AA169" s="35"/>
      <c r="AB169" s="404"/>
      <c r="AC169" s="527"/>
      <c r="AD169" s="55">
        <f t="shared" si="192"/>
        <v>0</v>
      </c>
      <c r="AE169" s="55">
        <f t="shared" si="192"/>
        <v>0</v>
      </c>
      <c r="AF169" s="55">
        <f t="shared" si="192"/>
        <v>0</v>
      </c>
      <c r="AG169" s="55">
        <f t="shared" si="192"/>
        <v>0</v>
      </c>
      <c r="AH169" s="55">
        <f t="shared" si="192"/>
        <v>0</v>
      </c>
      <c r="AI169" s="55">
        <f t="shared" si="192"/>
        <v>0</v>
      </c>
      <c r="AJ169" s="55">
        <f t="shared" si="187"/>
        <v>0</v>
      </c>
      <c r="AK169" s="404"/>
      <c r="AL169" s="456"/>
      <c r="AM169" s="49">
        <f t="shared" si="205"/>
        <v>0</v>
      </c>
      <c r="AN169" s="52"/>
      <c r="AO169" s="52"/>
      <c r="AP169" s="52"/>
      <c r="AQ169" s="52"/>
      <c r="AR169" s="52"/>
      <c r="AS169" s="52"/>
      <c r="AT169" s="404"/>
      <c r="AU169" s="447"/>
      <c r="AV169" s="49">
        <f t="shared" si="206"/>
        <v>0</v>
      </c>
      <c r="AW169" s="52"/>
      <c r="AX169" s="52"/>
      <c r="AY169" s="52"/>
      <c r="AZ169" s="52"/>
      <c r="BA169" s="52"/>
      <c r="BB169" s="52"/>
      <c r="BC169" s="404"/>
      <c r="BD169" s="450"/>
      <c r="BE169" s="49">
        <f t="shared" si="207"/>
        <v>0</v>
      </c>
      <c r="BF169" s="52"/>
      <c r="BG169" s="52"/>
      <c r="BH169" s="52"/>
      <c r="BI169" s="52"/>
      <c r="BJ169" s="52"/>
      <c r="BK169" s="52"/>
      <c r="BL169" s="404"/>
      <c r="BM169" s="453"/>
      <c r="BN169" s="49">
        <f t="shared" si="208"/>
        <v>0</v>
      </c>
      <c r="BO169" s="52"/>
      <c r="BP169" s="52"/>
      <c r="BQ169" s="52"/>
      <c r="BR169" s="52"/>
      <c r="BS169" s="52"/>
      <c r="BT169" s="52"/>
      <c r="BU169" s="418"/>
      <c r="BV169" s="419"/>
      <c r="BW169" s="419"/>
      <c r="BX169" s="419"/>
      <c r="BY169" s="419"/>
      <c r="BZ169" s="419"/>
      <c r="CA169" s="419"/>
      <c r="CB169" s="419"/>
      <c r="CC169" s="516"/>
    </row>
    <row r="170" spans="1:81" s="62" customFormat="1" ht="40.200000000000003" customHeight="1" thickBot="1" x14ac:dyDescent="0.35">
      <c r="A170" s="38"/>
      <c r="B170" s="468"/>
      <c r="C170" s="459"/>
      <c r="D170" s="610"/>
      <c r="E170" s="613"/>
      <c r="F170" s="613"/>
      <c r="G170" s="613"/>
      <c r="H170" s="613"/>
      <c r="I170" s="613"/>
      <c r="J170" s="487"/>
      <c r="K170" s="490"/>
      <c r="L170" s="475"/>
      <c r="M170" s="478"/>
      <c r="N170" s="481"/>
      <c r="O170" s="484"/>
      <c r="P170" s="522"/>
      <c r="Q170" s="525"/>
      <c r="R170" s="405"/>
      <c r="S170" s="44"/>
      <c r="T170" s="262"/>
      <c r="U170" s="262"/>
      <c r="V170" s="262"/>
      <c r="W170" s="44"/>
      <c r="X170" s="36"/>
      <c r="Y170" s="36"/>
      <c r="Z170" s="36"/>
      <c r="AA170" s="36"/>
      <c r="AB170" s="405"/>
      <c r="AC170" s="528"/>
      <c r="AD170" s="56">
        <f t="shared" si="192"/>
        <v>0</v>
      </c>
      <c r="AE170" s="56">
        <f t="shared" si="192"/>
        <v>0</v>
      </c>
      <c r="AF170" s="56">
        <f t="shared" si="192"/>
        <v>0</v>
      </c>
      <c r="AG170" s="56">
        <f t="shared" si="192"/>
        <v>0</v>
      </c>
      <c r="AH170" s="56">
        <f t="shared" si="192"/>
        <v>0</v>
      </c>
      <c r="AI170" s="56">
        <f t="shared" si="192"/>
        <v>0</v>
      </c>
      <c r="AJ170" s="56">
        <f t="shared" si="187"/>
        <v>0</v>
      </c>
      <c r="AK170" s="405"/>
      <c r="AL170" s="457"/>
      <c r="AM170" s="50">
        <f t="shared" si="205"/>
        <v>0</v>
      </c>
      <c r="AN170" s="53"/>
      <c r="AO170" s="53"/>
      <c r="AP170" s="53"/>
      <c r="AQ170" s="53"/>
      <c r="AR170" s="53"/>
      <c r="AS170" s="53"/>
      <c r="AT170" s="405"/>
      <c r="AU170" s="448"/>
      <c r="AV170" s="50">
        <f t="shared" si="206"/>
        <v>0</v>
      </c>
      <c r="AW170" s="53"/>
      <c r="AX170" s="53"/>
      <c r="AY170" s="53"/>
      <c r="AZ170" s="53"/>
      <c r="BA170" s="53"/>
      <c r="BB170" s="53"/>
      <c r="BC170" s="405"/>
      <c r="BD170" s="451"/>
      <c r="BE170" s="50">
        <f t="shared" si="207"/>
        <v>0</v>
      </c>
      <c r="BF170" s="53"/>
      <c r="BG170" s="53"/>
      <c r="BH170" s="53"/>
      <c r="BI170" s="53"/>
      <c r="BJ170" s="53"/>
      <c r="BK170" s="53"/>
      <c r="BL170" s="405"/>
      <c r="BM170" s="454"/>
      <c r="BN170" s="50">
        <f t="shared" si="208"/>
        <v>0</v>
      </c>
      <c r="BO170" s="53"/>
      <c r="BP170" s="53"/>
      <c r="BQ170" s="53"/>
      <c r="BR170" s="53"/>
      <c r="BS170" s="53"/>
      <c r="BT170" s="53"/>
      <c r="BU170" s="517"/>
      <c r="BV170" s="518"/>
      <c r="BW170" s="518"/>
      <c r="BX170" s="518"/>
      <c r="BY170" s="518"/>
      <c r="BZ170" s="518"/>
      <c r="CA170" s="518"/>
      <c r="CB170" s="518"/>
      <c r="CC170" s="519"/>
    </row>
    <row r="171" spans="1:81" s="62" customFormat="1" ht="40.200000000000003" customHeight="1" thickTop="1" x14ac:dyDescent="0.3">
      <c r="A171" s="38"/>
      <c r="B171" s="468"/>
      <c r="C171" s="459"/>
      <c r="D171" s="608"/>
      <c r="E171" s="611"/>
      <c r="F171" s="611"/>
      <c r="G171" s="611"/>
      <c r="H171" s="611"/>
      <c r="I171" s="611"/>
      <c r="J171" s="485">
        <v>816</v>
      </c>
      <c r="K171" s="488" t="str">
        <f>+Metas!K941</f>
        <v>Censo de los vehículos automotores del Departamento que ya cumplieron su vida útil con el fin de promover su ingreso al proceso de desintegración vehicular</v>
      </c>
      <c r="L171" s="473"/>
      <c r="M171" s="476">
        <f>SUM(N171:Q171)</f>
        <v>0</v>
      </c>
      <c r="N171" s="479"/>
      <c r="O171" s="482"/>
      <c r="P171" s="520"/>
      <c r="Q171" s="523"/>
      <c r="R171" s="403">
        <f>+$J171</f>
        <v>816</v>
      </c>
      <c r="S171" s="253"/>
      <c r="T171" s="260"/>
      <c r="U171" s="260"/>
      <c r="V171" s="260"/>
      <c r="W171" s="42"/>
      <c r="X171" s="34"/>
      <c r="Y171" s="34"/>
      <c r="Z171" s="34"/>
      <c r="AA171" s="34"/>
      <c r="AB171" s="403">
        <f t="shared" si="227"/>
        <v>816</v>
      </c>
      <c r="AC171" s="526">
        <f t="shared" ref="AC171" si="236">+L171</f>
        <v>0</v>
      </c>
      <c r="AD171" s="54">
        <f t="shared" si="192"/>
        <v>0</v>
      </c>
      <c r="AE171" s="54">
        <f t="shared" si="192"/>
        <v>0</v>
      </c>
      <c r="AF171" s="54">
        <f t="shared" si="192"/>
        <v>0</v>
      </c>
      <c r="AG171" s="54">
        <f t="shared" si="192"/>
        <v>0</v>
      </c>
      <c r="AH171" s="54">
        <f t="shared" si="192"/>
        <v>0</v>
      </c>
      <c r="AI171" s="54">
        <f t="shared" si="192"/>
        <v>0</v>
      </c>
      <c r="AJ171" s="54">
        <f t="shared" si="187"/>
        <v>0</v>
      </c>
      <c r="AK171" s="403">
        <f t="shared" si="229"/>
        <v>816</v>
      </c>
      <c r="AL171" s="455">
        <f>+N171</f>
        <v>0</v>
      </c>
      <c r="AM171" s="48">
        <f t="shared" si="205"/>
        <v>0</v>
      </c>
      <c r="AN171" s="51"/>
      <c r="AO171" s="51"/>
      <c r="AP171" s="51"/>
      <c r="AQ171" s="51"/>
      <c r="AR171" s="51"/>
      <c r="AS171" s="51"/>
      <c r="AT171" s="403">
        <f t="shared" si="230"/>
        <v>816</v>
      </c>
      <c r="AU171" s="446">
        <f>+O171</f>
        <v>0</v>
      </c>
      <c r="AV171" s="48">
        <f t="shared" si="206"/>
        <v>0</v>
      </c>
      <c r="AW171" s="51"/>
      <c r="AX171" s="51"/>
      <c r="AY171" s="51"/>
      <c r="AZ171" s="51"/>
      <c r="BA171" s="51"/>
      <c r="BB171" s="51"/>
      <c r="BC171" s="403">
        <f t="shared" si="231"/>
        <v>816</v>
      </c>
      <c r="BD171" s="449">
        <f>+P171</f>
        <v>0</v>
      </c>
      <c r="BE171" s="48">
        <f t="shared" si="207"/>
        <v>0</v>
      </c>
      <c r="BF171" s="51"/>
      <c r="BG171" s="51"/>
      <c r="BH171" s="51"/>
      <c r="BI171" s="51"/>
      <c r="BJ171" s="51"/>
      <c r="BK171" s="51"/>
      <c r="BL171" s="403">
        <f t="shared" si="232"/>
        <v>816</v>
      </c>
      <c r="BM171" s="452">
        <f>+Q171</f>
        <v>0</v>
      </c>
      <c r="BN171" s="48">
        <f t="shared" si="208"/>
        <v>0</v>
      </c>
      <c r="BO171" s="51"/>
      <c r="BP171" s="51"/>
      <c r="BQ171" s="51"/>
      <c r="BR171" s="51"/>
      <c r="BS171" s="51"/>
      <c r="BT171" s="51"/>
      <c r="BU171" s="513"/>
      <c r="BV171" s="514"/>
      <c r="BW171" s="514"/>
      <c r="BX171" s="514"/>
      <c r="BY171" s="514"/>
      <c r="BZ171" s="514"/>
      <c r="CA171" s="514"/>
      <c r="CB171" s="514"/>
      <c r="CC171" s="515"/>
    </row>
    <row r="172" spans="1:81" s="62" customFormat="1" ht="40.200000000000003" customHeight="1" x14ac:dyDescent="0.3">
      <c r="A172" s="38"/>
      <c r="B172" s="468"/>
      <c r="C172" s="459"/>
      <c r="D172" s="609"/>
      <c r="E172" s="612"/>
      <c r="F172" s="612"/>
      <c r="G172" s="612"/>
      <c r="H172" s="612"/>
      <c r="I172" s="612"/>
      <c r="J172" s="486"/>
      <c r="K172" s="489"/>
      <c r="L172" s="474"/>
      <c r="M172" s="477"/>
      <c r="N172" s="480"/>
      <c r="O172" s="483"/>
      <c r="P172" s="521"/>
      <c r="Q172" s="524"/>
      <c r="R172" s="404"/>
      <c r="S172" s="43"/>
      <c r="T172" s="261"/>
      <c r="U172" s="261"/>
      <c r="V172" s="261"/>
      <c r="W172" s="43"/>
      <c r="X172" s="35"/>
      <c r="Y172" s="35"/>
      <c r="Z172" s="35"/>
      <c r="AA172" s="35"/>
      <c r="AB172" s="404"/>
      <c r="AC172" s="527"/>
      <c r="AD172" s="55">
        <f t="shared" si="192"/>
        <v>0</v>
      </c>
      <c r="AE172" s="55">
        <f t="shared" si="192"/>
        <v>0</v>
      </c>
      <c r="AF172" s="55">
        <f t="shared" si="192"/>
        <v>0</v>
      </c>
      <c r="AG172" s="55">
        <f t="shared" si="192"/>
        <v>0</v>
      </c>
      <c r="AH172" s="55">
        <f t="shared" si="192"/>
        <v>0</v>
      </c>
      <c r="AI172" s="55">
        <f t="shared" si="192"/>
        <v>0</v>
      </c>
      <c r="AJ172" s="55">
        <f t="shared" si="187"/>
        <v>0</v>
      </c>
      <c r="AK172" s="404"/>
      <c r="AL172" s="456"/>
      <c r="AM172" s="49">
        <f t="shared" si="205"/>
        <v>0</v>
      </c>
      <c r="AN172" s="52"/>
      <c r="AO172" s="52"/>
      <c r="AP172" s="52"/>
      <c r="AQ172" s="52"/>
      <c r="AR172" s="52"/>
      <c r="AS172" s="52"/>
      <c r="AT172" s="404"/>
      <c r="AU172" s="447"/>
      <c r="AV172" s="49">
        <f t="shared" si="206"/>
        <v>0</v>
      </c>
      <c r="AW172" s="52"/>
      <c r="AX172" s="52"/>
      <c r="AY172" s="52"/>
      <c r="AZ172" s="52"/>
      <c r="BA172" s="52"/>
      <c r="BB172" s="52"/>
      <c r="BC172" s="404"/>
      <c r="BD172" s="450"/>
      <c r="BE172" s="49">
        <f t="shared" si="207"/>
        <v>0</v>
      </c>
      <c r="BF172" s="52"/>
      <c r="BG172" s="52"/>
      <c r="BH172" s="52"/>
      <c r="BI172" s="52"/>
      <c r="BJ172" s="52"/>
      <c r="BK172" s="52"/>
      <c r="BL172" s="404"/>
      <c r="BM172" s="453"/>
      <c r="BN172" s="49">
        <f t="shared" si="208"/>
        <v>0</v>
      </c>
      <c r="BO172" s="52"/>
      <c r="BP172" s="52"/>
      <c r="BQ172" s="52"/>
      <c r="BR172" s="52"/>
      <c r="BS172" s="52"/>
      <c r="BT172" s="52"/>
      <c r="BU172" s="418"/>
      <c r="BV172" s="419"/>
      <c r="BW172" s="419"/>
      <c r="BX172" s="419"/>
      <c r="BY172" s="419"/>
      <c r="BZ172" s="419"/>
      <c r="CA172" s="419"/>
      <c r="CB172" s="419"/>
      <c r="CC172" s="516"/>
    </row>
    <row r="173" spans="1:81" s="62" customFormat="1" ht="40.200000000000003" customHeight="1" x14ac:dyDescent="0.3">
      <c r="A173" s="38"/>
      <c r="B173" s="468"/>
      <c r="C173" s="459"/>
      <c r="D173" s="609"/>
      <c r="E173" s="612"/>
      <c r="F173" s="612"/>
      <c r="G173" s="612"/>
      <c r="H173" s="612"/>
      <c r="I173" s="612"/>
      <c r="J173" s="486"/>
      <c r="K173" s="489"/>
      <c r="L173" s="474"/>
      <c r="M173" s="477"/>
      <c r="N173" s="480"/>
      <c r="O173" s="483"/>
      <c r="P173" s="521"/>
      <c r="Q173" s="524"/>
      <c r="R173" s="404"/>
      <c r="S173" s="43"/>
      <c r="T173" s="261"/>
      <c r="U173" s="261"/>
      <c r="V173" s="261"/>
      <c r="W173" s="43"/>
      <c r="X173" s="35"/>
      <c r="Y173" s="35"/>
      <c r="Z173" s="35"/>
      <c r="AA173" s="35"/>
      <c r="AB173" s="404"/>
      <c r="AC173" s="527"/>
      <c r="AD173" s="55">
        <f t="shared" si="192"/>
        <v>0</v>
      </c>
      <c r="AE173" s="55">
        <f t="shared" si="192"/>
        <v>0</v>
      </c>
      <c r="AF173" s="55">
        <f t="shared" si="192"/>
        <v>0</v>
      </c>
      <c r="AG173" s="55">
        <f t="shared" si="192"/>
        <v>0</v>
      </c>
      <c r="AH173" s="55">
        <f t="shared" si="192"/>
        <v>0</v>
      </c>
      <c r="AI173" s="55">
        <f t="shared" si="192"/>
        <v>0</v>
      </c>
      <c r="AJ173" s="55">
        <f t="shared" si="187"/>
        <v>0</v>
      </c>
      <c r="AK173" s="404"/>
      <c r="AL173" s="456"/>
      <c r="AM173" s="49">
        <f t="shared" si="205"/>
        <v>0</v>
      </c>
      <c r="AN173" s="52"/>
      <c r="AO173" s="52"/>
      <c r="AP173" s="52"/>
      <c r="AQ173" s="52"/>
      <c r="AR173" s="52"/>
      <c r="AS173" s="52"/>
      <c r="AT173" s="404"/>
      <c r="AU173" s="447"/>
      <c r="AV173" s="49">
        <f t="shared" si="206"/>
        <v>0</v>
      </c>
      <c r="AW173" s="52"/>
      <c r="AX173" s="52"/>
      <c r="AY173" s="52"/>
      <c r="AZ173" s="52"/>
      <c r="BA173" s="52"/>
      <c r="BB173" s="52"/>
      <c r="BC173" s="404"/>
      <c r="BD173" s="450"/>
      <c r="BE173" s="49">
        <f t="shared" si="207"/>
        <v>0</v>
      </c>
      <c r="BF173" s="52"/>
      <c r="BG173" s="52"/>
      <c r="BH173" s="52"/>
      <c r="BI173" s="52"/>
      <c r="BJ173" s="52"/>
      <c r="BK173" s="52"/>
      <c r="BL173" s="404"/>
      <c r="BM173" s="453"/>
      <c r="BN173" s="49">
        <f t="shared" si="208"/>
        <v>0</v>
      </c>
      <c r="BO173" s="52"/>
      <c r="BP173" s="52"/>
      <c r="BQ173" s="52"/>
      <c r="BR173" s="52"/>
      <c r="BS173" s="52"/>
      <c r="BT173" s="52"/>
      <c r="BU173" s="418"/>
      <c r="BV173" s="419"/>
      <c r="BW173" s="419"/>
      <c r="BX173" s="419"/>
      <c r="BY173" s="419"/>
      <c r="BZ173" s="419"/>
      <c r="CA173" s="419"/>
      <c r="CB173" s="419"/>
      <c r="CC173" s="516"/>
    </row>
    <row r="174" spans="1:81" s="62" customFormat="1" ht="40.200000000000003" customHeight="1" thickBot="1" x14ac:dyDescent="0.35">
      <c r="A174" s="38"/>
      <c r="B174" s="468"/>
      <c r="C174" s="459"/>
      <c r="D174" s="610"/>
      <c r="E174" s="613"/>
      <c r="F174" s="613"/>
      <c r="G174" s="613"/>
      <c r="H174" s="613"/>
      <c r="I174" s="613"/>
      <c r="J174" s="487"/>
      <c r="K174" s="490"/>
      <c r="L174" s="475"/>
      <c r="M174" s="478"/>
      <c r="N174" s="481"/>
      <c r="O174" s="484"/>
      <c r="P174" s="522"/>
      <c r="Q174" s="525"/>
      <c r="R174" s="405"/>
      <c r="S174" s="44"/>
      <c r="T174" s="262"/>
      <c r="U174" s="262"/>
      <c r="V174" s="262"/>
      <c r="W174" s="44"/>
      <c r="X174" s="36"/>
      <c r="Y174" s="36"/>
      <c r="Z174" s="36"/>
      <c r="AA174" s="36"/>
      <c r="AB174" s="405"/>
      <c r="AC174" s="528"/>
      <c r="AD174" s="56">
        <f t="shared" si="192"/>
        <v>0</v>
      </c>
      <c r="AE174" s="56">
        <f t="shared" si="192"/>
        <v>0</v>
      </c>
      <c r="AF174" s="56">
        <f t="shared" si="192"/>
        <v>0</v>
      </c>
      <c r="AG174" s="56">
        <f t="shared" si="192"/>
        <v>0</v>
      </c>
      <c r="AH174" s="56">
        <f t="shared" si="192"/>
        <v>0</v>
      </c>
      <c r="AI174" s="56">
        <f t="shared" si="192"/>
        <v>0</v>
      </c>
      <c r="AJ174" s="56">
        <f t="shared" si="187"/>
        <v>0</v>
      </c>
      <c r="AK174" s="405"/>
      <c r="AL174" s="457"/>
      <c r="AM174" s="50">
        <f t="shared" si="205"/>
        <v>0</v>
      </c>
      <c r="AN174" s="53"/>
      <c r="AO174" s="53"/>
      <c r="AP174" s="53"/>
      <c r="AQ174" s="53"/>
      <c r="AR174" s="53"/>
      <c r="AS174" s="53"/>
      <c r="AT174" s="405"/>
      <c r="AU174" s="448"/>
      <c r="AV174" s="50">
        <f t="shared" si="206"/>
        <v>0</v>
      </c>
      <c r="AW174" s="53"/>
      <c r="AX174" s="53"/>
      <c r="AY174" s="53"/>
      <c r="AZ174" s="53"/>
      <c r="BA174" s="53"/>
      <c r="BB174" s="53"/>
      <c r="BC174" s="405"/>
      <c r="BD174" s="451"/>
      <c r="BE174" s="50">
        <f t="shared" si="207"/>
        <v>0</v>
      </c>
      <c r="BF174" s="53"/>
      <c r="BG174" s="53"/>
      <c r="BH174" s="53"/>
      <c r="BI174" s="53"/>
      <c r="BJ174" s="53"/>
      <c r="BK174" s="53"/>
      <c r="BL174" s="405"/>
      <c r="BM174" s="454"/>
      <c r="BN174" s="50">
        <f t="shared" si="208"/>
        <v>0</v>
      </c>
      <c r="BO174" s="53"/>
      <c r="BP174" s="53"/>
      <c r="BQ174" s="53"/>
      <c r="BR174" s="53"/>
      <c r="BS174" s="53"/>
      <c r="BT174" s="53"/>
      <c r="BU174" s="517"/>
      <c r="BV174" s="518"/>
      <c r="BW174" s="518"/>
      <c r="BX174" s="518"/>
      <c r="BY174" s="518"/>
      <c r="BZ174" s="518"/>
      <c r="CA174" s="518"/>
      <c r="CB174" s="518"/>
      <c r="CC174" s="519"/>
    </row>
    <row r="175" spans="1:81" s="62" customFormat="1" ht="40.200000000000003" customHeight="1" thickTop="1" x14ac:dyDescent="0.3">
      <c r="A175" s="38"/>
      <c r="B175" s="468"/>
      <c r="C175" s="459"/>
      <c r="D175" s="608"/>
      <c r="E175" s="611"/>
      <c r="F175" s="611"/>
      <c r="G175" s="611"/>
      <c r="H175" s="611"/>
      <c r="I175" s="611"/>
      <c r="J175" s="485">
        <v>817</v>
      </c>
      <c r="K175" s="488" t="str">
        <f>+Metas!K942</f>
        <v>Programa para la promoción del uso adecuado de los elementos de protección personal en bici usuarios y motociclistas formulado y en implementación</v>
      </c>
      <c r="L175" s="473"/>
      <c r="M175" s="476">
        <f>SUM(N175:Q175)</f>
        <v>0</v>
      </c>
      <c r="N175" s="479"/>
      <c r="O175" s="482"/>
      <c r="P175" s="520"/>
      <c r="Q175" s="523"/>
      <c r="R175" s="403">
        <f>+$J175</f>
        <v>817</v>
      </c>
      <c r="S175" s="253"/>
      <c r="T175" s="260"/>
      <c r="U175" s="260"/>
      <c r="V175" s="260"/>
      <c r="W175" s="42"/>
      <c r="X175" s="34"/>
      <c r="Y175" s="34"/>
      <c r="Z175" s="34"/>
      <c r="AA175" s="34"/>
      <c r="AB175" s="403">
        <f t="shared" si="227"/>
        <v>817</v>
      </c>
      <c r="AC175" s="526">
        <f t="shared" ref="AC175" si="237">+L175</f>
        <v>0</v>
      </c>
      <c r="AD175" s="54">
        <f t="shared" si="192"/>
        <v>0</v>
      </c>
      <c r="AE175" s="54">
        <f t="shared" si="192"/>
        <v>0</v>
      </c>
      <c r="AF175" s="54">
        <f t="shared" si="192"/>
        <v>0</v>
      </c>
      <c r="AG175" s="54">
        <f t="shared" ref="AG175:AJ206" si="238">+AP175+AY175+BH175+BQ175</f>
        <v>0</v>
      </c>
      <c r="AH175" s="54">
        <f t="shared" si="238"/>
        <v>0</v>
      </c>
      <c r="AI175" s="54">
        <f t="shared" si="238"/>
        <v>0</v>
      </c>
      <c r="AJ175" s="54">
        <f t="shared" si="187"/>
        <v>0</v>
      </c>
      <c r="AK175" s="403">
        <f t="shared" si="229"/>
        <v>817</v>
      </c>
      <c r="AL175" s="455">
        <f>+N175</f>
        <v>0</v>
      </c>
      <c r="AM175" s="48">
        <f t="shared" si="205"/>
        <v>0</v>
      </c>
      <c r="AN175" s="51"/>
      <c r="AO175" s="51"/>
      <c r="AP175" s="51"/>
      <c r="AQ175" s="51"/>
      <c r="AR175" s="51"/>
      <c r="AS175" s="51"/>
      <c r="AT175" s="403">
        <f t="shared" si="230"/>
        <v>817</v>
      </c>
      <c r="AU175" s="446">
        <f>+O175</f>
        <v>0</v>
      </c>
      <c r="AV175" s="48">
        <f t="shared" si="206"/>
        <v>0</v>
      </c>
      <c r="AW175" s="51"/>
      <c r="AX175" s="51"/>
      <c r="AY175" s="51"/>
      <c r="AZ175" s="51"/>
      <c r="BA175" s="51"/>
      <c r="BB175" s="51"/>
      <c r="BC175" s="403">
        <f t="shared" si="231"/>
        <v>817</v>
      </c>
      <c r="BD175" s="449">
        <f>+P175</f>
        <v>0</v>
      </c>
      <c r="BE175" s="48">
        <f t="shared" si="207"/>
        <v>0</v>
      </c>
      <c r="BF175" s="51"/>
      <c r="BG175" s="51"/>
      <c r="BH175" s="51"/>
      <c r="BI175" s="51"/>
      <c r="BJ175" s="51"/>
      <c r="BK175" s="51"/>
      <c r="BL175" s="403">
        <f t="shared" si="232"/>
        <v>817</v>
      </c>
      <c r="BM175" s="452">
        <f>+Q175</f>
        <v>0</v>
      </c>
      <c r="BN175" s="48">
        <f t="shared" si="208"/>
        <v>0</v>
      </c>
      <c r="BO175" s="51"/>
      <c r="BP175" s="51"/>
      <c r="BQ175" s="51"/>
      <c r="BR175" s="51"/>
      <c r="BS175" s="51"/>
      <c r="BT175" s="51"/>
      <c r="BU175" s="513"/>
      <c r="BV175" s="514"/>
      <c r="BW175" s="514"/>
      <c r="BX175" s="514"/>
      <c r="BY175" s="514"/>
      <c r="BZ175" s="514"/>
      <c r="CA175" s="514"/>
      <c r="CB175" s="514"/>
      <c r="CC175" s="515"/>
    </row>
    <row r="176" spans="1:81" s="62" customFormat="1" ht="40.200000000000003" customHeight="1" x14ac:dyDescent="0.3">
      <c r="A176" s="38"/>
      <c r="B176" s="468"/>
      <c r="C176" s="459"/>
      <c r="D176" s="609"/>
      <c r="E176" s="612"/>
      <c r="F176" s="612"/>
      <c r="G176" s="612"/>
      <c r="H176" s="612"/>
      <c r="I176" s="612"/>
      <c r="J176" s="486"/>
      <c r="K176" s="489"/>
      <c r="L176" s="474"/>
      <c r="M176" s="477"/>
      <c r="N176" s="480"/>
      <c r="O176" s="483"/>
      <c r="P176" s="521"/>
      <c r="Q176" s="524"/>
      <c r="R176" s="404"/>
      <c r="S176" s="43"/>
      <c r="T176" s="261"/>
      <c r="U176" s="261"/>
      <c r="V176" s="261"/>
      <c r="W176" s="43"/>
      <c r="X176" s="35"/>
      <c r="Y176" s="35"/>
      <c r="Z176" s="35"/>
      <c r="AA176" s="35"/>
      <c r="AB176" s="404"/>
      <c r="AC176" s="527"/>
      <c r="AD176" s="55">
        <f t="shared" ref="AD176:AF206" si="239">+AM176+AV176+BE176+BN176</f>
        <v>0</v>
      </c>
      <c r="AE176" s="55">
        <f t="shared" si="239"/>
        <v>0</v>
      </c>
      <c r="AF176" s="55">
        <f t="shared" si="239"/>
        <v>0</v>
      </c>
      <c r="AG176" s="55">
        <f t="shared" si="238"/>
        <v>0</v>
      </c>
      <c r="AH176" s="55">
        <f t="shared" si="238"/>
        <v>0</v>
      </c>
      <c r="AI176" s="55">
        <f t="shared" si="238"/>
        <v>0</v>
      </c>
      <c r="AJ176" s="55">
        <f t="shared" si="187"/>
        <v>0</v>
      </c>
      <c r="AK176" s="404"/>
      <c r="AL176" s="456"/>
      <c r="AM176" s="49">
        <f t="shared" si="205"/>
        <v>0</v>
      </c>
      <c r="AN176" s="52"/>
      <c r="AO176" s="52"/>
      <c r="AP176" s="52"/>
      <c r="AQ176" s="52"/>
      <c r="AR176" s="52"/>
      <c r="AS176" s="52"/>
      <c r="AT176" s="404"/>
      <c r="AU176" s="447"/>
      <c r="AV176" s="49">
        <f t="shared" si="206"/>
        <v>0</v>
      </c>
      <c r="AW176" s="52"/>
      <c r="AX176" s="52"/>
      <c r="AY176" s="52"/>
      <c r="AZ176" s="52"/>
      <c r="BA176" s="52"/>
      <c r="BB176" s="52"/>
      <c r="BC176" s="404"/>
      <c r="BD176" s="450"/>
      <c r="BE176" s="49">
        <f t="shared" si="207"/>
        <v>0</v>
      </c>
      <c r="BF176" s="52"/>
      <c r="BG176" s="52"/>
      <c r="BH176" s="52"/>
      <c r="BI176" s="52"/>
      <c r="BJ176" s="52"/>
      <c r="BK176" s="52"/>
      <c r="BL176" s="404"/>
      <c r="BM176" s="453"/>
      <c r="BN176" s="49">
        <f t="shared" si="208"/>
        <v>0</v>
      </c>
      <c r="BO176" s="52"/>
      <c r="BP176" s="52"/>
      <c r="BQ176" s="52"/>
      <c r="BR176" s="52"/>
      <c r="BS176" s="52"/>
      <c r="BT176" s="52"/>
      <c r="BU176" s="418"/>
      <c r="BV176" s="419"/>
      <c r="BW176" s="419"/>
      <c r="BX176" s="419"/>
      <c r="BY176" s="419"/>
      <c r="BZ176" s="419"/>
      <c r="CA176" s="419"/>
      <c r="CB176" s="419"/>
      <c r="CC176" s="516"/>
    </row>
    <row r="177" spans="1:81" s="62" customFormat="1" ht="40.200000000000003" customHeight="1" x14ac:dyDescent="0.3">
      <c r="A177" s="38"/>
      <c r="B177" s="468"/>
      <c r="C177" s="459"/>
      <c r="D177" s="609"/>
      <c r="E177" s="612"/>
      <c r="F177" s="612"/>
      <c r="G177" s="612"/>
      <c r="H177" s="612"/>
      <c r="I177" s="612"/>
      <c r="J177" s="486"/>
      <c r="K177" s="489"/>
      <c r="L177" s="474"/>
      <c r="M177" s="477"/>
      <c r="N177" s="480"/>
      <c r="O177" s="483"/>
      <c r="P177" s="521"/>
      <c r="Q177" s="524"/>
      <c r="R177" s="404"/>
      <c r="S177" s="43"/>
      <c r="T177" s="261"/>
      <c r="U177" s="261"/>
      <c r="V177" s="261"/>
      <c r="W177" s="43"/>
      <c r="X177" s="35"/>
      <c r="Y177" s="35"/>
      <c r="Z177" s="35"/>
      <c r="AA177" s="35"/>
      <c r="AB177" s="404"/>
      <c r="AC177" s="527"/>
      <c r="AD177" s="55">
        <f t="shared" si="239"/>
        <v>0</v>
      </c>
      <c r="AE177" s="55">
        <f t="shared" si="239"/>
        <v>0</v>
      </c>
      <c r="AF177" s="55">
        <f t="shared" si="239"/>
        <v>0</v>
      </c>
      <c r="AG177" s="55">
        <f t="shared" si="238"/>
        <v>0</v>
      </c>
      <c r="AH177" s="55">
        <f t="shared" si="238"/>
        <v>0</v>
      </c>
      <c r="AI177" s="55">
        <f t="shared" si="238"/>
        <v>0</v>
      </c>
      <c r="AJ177" s="55">
        <f t="shared" si="187"/>
        <v>0</v>
      </c>
      <c r="AK177" s="404"/>
      <c r="AL177" s="456"/>
      <c r="AM177" s="49">
        <f t="shared" si="205"/>
        <v>0</v>
      </c>
      <c r="AN177" s="52"/>
      <c r="AO177" s="52"/>
      <c r="AP177" s="52"/>
      <c r="AQ177" s="52"/>
      <c r="AR177" s="52"/>
      <c r="AS177" s="52"/>
      <c r="AT177" s="404"/>
      <c r="AU177" s="447"/>
      <c r="AV177" s="49">
        <f t="shared" si="206"/>
        <v>0</v>
      </c>
      <c r="AW177" s="52"/>
      <c r="AX177" s="52"/>
      <c r="AY177" s="52"/>
      <c r="AZ177" s="52"/>
      <c r="BA177" s="52"/>
      <c r="BB177" s="52"/>
      <c r="BC177" s="404"/>
      <c r="BD177" s="450"/>
      <c r="BE177" s="49">
        <f t="shared" si="207"/>
        <v>0</v>
      </c>
      <c r="BF177" s="52"/>
      <c r="BG177" s="52"/>
      <c r="BH177" s="52"/>
      <c r="BI177" s="52"/>
      <c r="BJ177" s="52"/>
      <c r="BK177" s="52"/>
      <c r="BL177" s="404"/>
      <c r="BM177" s="453"/>
      <c r="BN177" s="49">
        <f t="shared" si="208"/>
        <v>0</v>
      </c>
      <c r="BO177" s="52"/>
      <c r="BP177" s="52"/>
      <c r="BQ177" s="52"/>
      <c r="BR177" s="52"/>
      <c r="BS177" s="52"/>
      <c r="BT177" s="52"/>
      <c r="BU177" s="418"/>
      <c r="BV177" s="419"/>
      <c r="BW177" s="419"/>
      <c r="BX177" s="419"/>
      <c r="BY177" s="419"/>
      <c r="BZ177" s="419"/>
      <c r="CA177" s="419"/>
      <c r="CB177" s="419"/>
      <c r="CC177" s="516"/>
    </row>
    <row r="178" spans="1:81" s="62" customFormat="1" ht="40.200000000000003" customHeight="1" thickBot="1" x14ac:dyDescent="0.35">
      <c r="A178" s="38"/>
      <c r="B178" s="468"/>
      <c r="C178" s="459"/>
      <c r="D178" s="610"/>
      <c r="E178" s="613"/>
      <c r="F178" s="613"/>
      <c r="G178" s="613"/>
      <c r="H178" s="613"/>
      <c r="I178" s="613"/>
      <c r="J178" s="487"/>
      <c r="K178" s="490"/>
      <c r="L178" s="475"/>
      <c r="M178" s="478"/>
      <c r="N178" s="481"/>
      <c r="O178" s="484"/>
      <c r="P178" s="522"/>
      <c r="Q178" s="525"/>
      <c r="R178" s="405"/>
      <c r="S178" s="44"/>
      <c r="T178" s="262"/>
      <c r="U178" s="262"/>
      <c r="V178" s="262"/>
      <c r="W178" s="44"/>
      <c r="X178" s="36"/>
      <c r="Y178" s="36"/>
      <c r="Z178" s="36"/>
      <c r="AA178" s="36"/>
      <c r="AB178" s="405"/>
      <c r="AC178" s="528"/>
      <c r="AD178" s="56">
        <f t="shared" si="239"/>
        <v>0</v>
      </c>
      <c r="AE178" s="56">
        <f t="shared" si="239"/>
        <v>0</v>
      </c>
      <c r="AF178" s="56">
        <f t="shared" si="239"/>
        <v>0</v>
      </c>
      <c r="AG178" s="56">
        <f t="shared" si="238"/>
        <v>0</v>
      </c>
      <c r="AH178" s="56">
        <f t="shared" si="238"/>
        <v>0</v>
      </c>
      <c r="AI178" s="56">
        <f t="shared" si="238"/>
        <v>0</v>
      </c>
      <c r="AJ178" s="56">
        <f t="shared" si="187"/>
        <v>0</v>
      </c>
      <c r="AK178" s="405"/>
      <c r="AL178" s="457"/>
      <c r="AM178" s="50">
        <f t="shared" si="205"/>
        <v>0</v>
      </c>
      <c r="AN178" s="53"/>
      <c r="AO178" s="53"/>
      <c r="AP178" s="53"/>
      <c r="AQ178" s="53"/>
      <c r="AR178" s="53"/>
      <c r="AS178" s="53"/>
      <c r="AT178" s="405"/>
      <c r="AU178" s="448"/>
      <c r="AV178" s="50">
        <f t="shared" si="206"/>
        <v>0</v>
      </c>
      <c r="AW178" s="53"/>
      <c r="AX178" s="53"/>
      <c r="AY178" s="53"/>
      <c r="AZ178" s="53"/>
      <c r="BA178" s="53"/>
      <c r="BB178" s="53"/>
      <c r="BC178" s="405"/>
      <c r="BD178" s="451"/>
      <c r="BE178" s="50">
        <f t="shared" si="207"/>
        <v>0</v>
      </c>
      <c r="BF178" s="53"/>
      <c r="BG178" s="53"/>
      <c r="BH178" s="53"/>
      <c r="BI178" s="53"/>
      <c r="BJ178" s="53"/>
      <c r="BK178" s="53"/>
      <c r="BL178" s="405"/>
      <c r="BM178" s="454"/>
      <c r="BN178" s="50">
        <f t="shared" si="208"/>
        <v>0</v>
      </c>
      <c r="BO178" s="53"/>
      <c r="BP178" s="53"/>
      <c r="BQ178" s="53"/>
      <c r="BR178" s="53"/>
      <c r="BS178" s="53"/>
      <c r="BT178" s="53"/>
      <c r="BU178" s="517"/>
      <c r="BV178" s="518"/>
      <c r="BW178" s="518"/>
      <c r="BX178" s="518"/>
      <c r="BY178" s="518"/>
      <c r="BZ178" s="518"/>
      <c r="CA178" s="518"/>
      <c r="CB178" s="518"/>
      <c r="CC178" s="519"/>
    </row>
    <row r="179" spans="1:81" s="62" customFormat="1" ht="40.200000000000003" customHeight="1" thickTop="1" x14ac:dyDescent="0.3">
      <c r="A179" s="38"/>
      <c r="B179" s="468"/>
      <c r="C179" s="459"/>
      <c r="D179" s="608"/>
      <c r="E179" s="611"/>
      <c r="F179" s="611"/>
      <c r="G179" s="611"/>
      <c r="H179" s="611"/>
      <c r="I179" s="611"/>
      <c r="J179" s="485">
        <v>818</v>
      </c>
      <c r="K179" s="488" t="str">
        <f>+Metas!K943</f>
        <v xml:space="preserve">Plan para la supervisión y control a las entidades y los mecanismos que garantizan las condiciones adecuadas de vehículos motorizados </v>
      </c>
      <c r="L179" s="473"/>
      <c r="M179" s="476">
        <f>SUM(N179:Q179)</f>
        <v>0</v>
      </c>
      <c r="N179" s="479"/>
      <c r="O179" s="482"/>
      <c r="P179" s="520"/>
      <c r="Q179" s="523"/>
      <c r="R179" s="403">
        <f>+$J179</f>
        <v>818</v>
      </c>
      <c r="S179" s="253"/>
      <c r="T179" s="260"/>
      <c r="U179" s="260"/>
      <c r="V179" s="260"/>
      <c r="W179" s="42"/>
      <c r="X179" s="34"/>
      <c r="Y179" s="34"/>
      <c r="Z179" s="34"/>
      <c r="AA179" s="34"/>
      <c r="AB179" s="403">
        <f t="shared" si="227"/>
        <v>818</v>
      </c>
      <c r="AC179" s="526">
        <f t="shared" ref="AC179" si="240">+L179</f>
        <v>0</v>
      </c>
      <c r="AD179" s="54">
        <f t="shared" si="239"/>
        <v>0</v>
      </c>
      <c r="AE179" s="54">
        <f t="shared" si="239"/>
        <v>0</v>
      </c>
      <c r="AF179" s="54">
        <f t="shared" si="239"/>
        <v>0</v>
      </c>
      <c r="AG179" s="54">
        <f t="shared" si="238"/>
        <v>0</v>
      </c>
      <c r="AH179" s="54">
        <f t="shared" si="238"/>
        <v>0</v>
      </c>
      <c r="AI179" s="54">
        <f t="shared" si="238"/>
        <v>0</v>
      </c>
      <c r="AJ179" s="54">
        <f t="shared" si="187"/>
        <v>0</v>
      </c>
      <c r="AK179" s="403">
        <f t="shared" si="229"/>
        <v>818</v>
      </c>
      <c r="AL179" s="455">
        <f>+N179</f>
        <v>0</v>
      </c>
      <c r="AM179" s="48">
        <f t="shared" si="205"/>
        <v>0</v>
      </c>
      <c r="AN179" s="51"/>
      <c r="AO179" s="51"/>
      <c r="AP179" s="51"/>
      <c r="AQ179" s="51"/>
      <c r="AR179" s="51"/>
      <c r="AS179" s="51"/>
      <c r="AT179" s="403">
        <f t="shared" si="230"/>
        <v>818</v>
      </c>
      <c r="AU179" s="446">
        <f>+O179</f>
        <v>0</v>
      </c>
      <c r="AV179" s="48">
        <f t="shared" si="206"/>
        <v>0</v>
      </c>
      <c r="AW179" s="51"/>
      <c r="AX179" s="51"/>
      <c r="AY179" s="51"/>
      <c r="AZ179" s="51"/>
      <c r="BA179" s="51"/>
      <c r="BB179" s="51"/>
      <c r="BC179" s="403">
        <f t="shared" si="231"/>
        <v>818</v>
      </c>
      <c r="BD179" s="449">
        <f>+P179</f>
        <v>0</v>
      </c>
      <c r="BE179" s="48">
        <f t="shared" si="207"/>
        <v>0</v>
      </c>
      <c r="BF179" s="51"/>
      <c r="BG179" s="51"/>
      <c r="BH179" s="51"/>
      <c r="BI179" s="51"/>
      <c r="BJ179" s="51"/>
      <c r="BK179" s="51"/>
      <c r="BL179" s="403">
        <f t="shared" si="232"/>
        <v>818</v>
      </c>
      <c r="BM179" s="452">
        <f>+Q179</f>
        <v>0</v>
      </c>
      <c r="BN179" s="48">
        <f t="shared" si="208"/>
        <v>0</v>
      </c>
      <c r="BO179" s="51"/>
      <c r="BP179" s="51"/>
      <c r="BQ179" s="51"/>
      <c r="BR179" s="51"/>
      <c r="BS179" s="51"/>
      <c r="BT179" s="51"/>
      <c r="BU179" s="513"/>
      <c r="BV179" s="514"/>
      <c r="BW179" s="514"/>
      <c r="BX179" s="514"/>
      <c r="BY179" s="514"/>
      <c r="BZ179" s="514"/>
      <c r="CA179" s="514"/>
      <c r="CB179" s="514"/>
      <c r="CC179" s="515"/>
    </row>
    <row r="180" spans="1:81" s="62" customFormat="1" ht="40.200000000000003" customHeight="1" x14ac:dyDescent="0.3">
      <c r="A180" s="38"/>
      <c r="B180" s="468"/>
      <c r="C180" s="459"/>
      <c r="D180" s="609"/>
      <c r="E180" s="612"/>
      <c r="F180" s="612"/>
      <c r="G180" s="612"/>
      <c r="H180" s="612"/>
      <c r="I180" s="612"/>
      <c r="J180" s="486"/>
      <c r="K180" s="489"/>
      <c r="L180" s="474"/>
      <c r="M180" s="477"/>
      <c r="N180" s="480"/>
      <c r="O180" s="483"/>
      <c r="P180" s="521"/>
      <c r="Q180" s="524"/>
      <c r="R180" s="404"/>
      <c r="S180" s="43"/>
      <c r="T180" s="261"/>
      <c r="U180" s="261"/>
      <c r="V180" s="261"/>
      <c r="W180" s="43"/>
      <c r="X180" s="35"/>
      <c r="Y180" s="35"/>
      <c r="Z180" s="35"/>
      <c r="AA180" s="35"/>
      <c r="AB180" s="404"/>
      <c r="AC180" s="527"/>
      <c r="AD180" s="55">
        <f t="shared" si="239"/>
        <v>0</v>
      </c>
      <c r="AE180" s="55">
        <f t="shared" si="239"/>
        <v>0</v>
      </c>
      <c r="AF180" s="55">
        <f t="shared" si="239"/>
        <v>0</v>
      </c>
      <c r="AG180" s="55">
        <f t="shared" si="238"/>
        <v>0</v>
      </c>
      <c r="AH180" s="55">
        <f t="shared" si="238"/>
        <v>0</v>
      </c>
      <c r="AI180" s="55">
        <f t="shared" si="238"/>
        <v>0</v>
      </c>
      <c r="AJ180" s="55">
        <f t="shared" si="187"/>
        <v>0</v>
      </c>
      <c r="AK180" s="404"/>
      <c r="AL180" s="456"/>
      <c r="AM180" s="49">
        <f t="shared" si="205"/>
        <v>0</v>
      </c>
      <c r="AN180" s="52"/>
      <c r="AO180" s="52"/>
      <c r="AP180" s="52"/>
      <c r="AQ180" s="52"/>
      <c r="AR180" s="52"/>
      <c r="AS180" s="52"/>
      <c r="AT180" s="404"/>
      <c r="AU180" s="447"/>
      <c r="AV180" s="49">
        <f t="shared" si="206"/>
        <v>0</v>
      </c>
      <c r="AW180" s="52"/>
      <c r="AX180" s="52"/>
      <c r="AY180" s="52"/>
      <c r="AZ180" s="52"/>
      <c r="BA180" s="52"/>
      <c r="BB180" s="52"/>
      <c r="BC180" s="404"/>
      <c r="BD180" s="450"/>
      <c r="BE180" s="49">
        <f t="shared" si="207"/>
        <v>0</v>
      </c>
      <c r="BF180" s="52"/>
      <c r="BG180" s="52"/>
      <c r="BH180" s="52"/>
      <c r="BI180" s="52"/>
      <c r="BJ180" s="52"/>
      <c r="BK180" s="52"/>
      <c r="BL180" s="404"/>
      <c r="BM180" s="453"/>
      <c r="BN180" s="49">
        <f t="shared" si="208"/>
        <v>0</v>
      </c>
      <c r="BO180" s="52"/>
      <c r="BP180" s="52"/>
      <c r="BQ180" s="52"/>
      <c r="BR180" s="52"/>
      <c r="BS180" s="52"/>
      <c r="BT180" s="52"/>
      <c r="BU180" s="418"/>
      <c r="BV180" s="419"/>
      <c r="BW180" s="419"/>
      <c r="BX180" s="419"/>
      <c r="BY180" s="419"/>
      <c r="BZ180" s="419"/>
      <c r="CA180" s="419"/>
      <c r="CB180" s="419"/>
      <c r="CC180" s="516"/>
    </row>
    <row r="181" spans="1:81" s="62" customFormat="1" ht="40.200000000000003" customHeight="1" x14ac:dyDescent="0.3">
      <c r="A181" s="38"/>
      <c r="B181" s="468"/>
      <c r="C181" s="459"/>
      <c r="D181" s="609"/>
      <c r="E181" s="612"/>
      <c r="F181" s="612"/>
      <c r="G181" s="612"/>
      <c r="H181" s="612"/>
      <c r="I181" s="612"/>
      <c r="J181" s="486"/>
      <c r="K181" s="489"/>
      <c r="L181" s="474"/>
      <c r="M181" s="477"/>
      <c r="N181" s="480"/>
      <c r="O181" s="483"/>
      <c r="P181" s="521"/>
      <c r="Q181" s="524"/>
      <c r="R181" s="404"/>
      <c r="S181" s="43"/>
      <c r="T181" s="261"/>
      <c r="U181" s="261"/>
      <c r="V181" s="261"/>
      <c r="W181" s="43"/>
      <c r="X181" s="35"/>
      <c r="Y181" s="35"/>
      <c r="Z181" s="35"/>
      <c r="AA181" s="35"/>
      <c r="AB181" s="404"/>
      <c r="AC181" s="527"/>
      <c r="AD181" s="55">
        <f t="shared" si="239"/>
        <v>0</v>
      </c>
      <c r="AE181" s="55">
        <f t="shared" si="239"/>
        <v>0</v>
      </c>
      <c r="AF181" s="55">
        <f t="shared" si="239"/>
        <v>0</v>
      </c>
      <c r="AG181" s="55">
        <f t="shared" si="238"/>
        <v>0</v>
      </c>
      <c r="AH181" s="55">
        <f t="shared" si="238"/>
        <v>0</v>
      </c>
      <c r="AI181" s="55">
        <f t="shared" si="238"/>
        <v>0</v>
      </c>
      <c r="AJ181" s="55">
        <f t="shared" si="187"/>
        <v>0</v>
      </c>
      <c r="AK181" s="404"/>
      <c r="AL181" s="456"/>
      <c r="AM181" s="49">
        <f t="shared" si="205"/>
        <v>0</v>
      </c>
      <c r="AN181" s="52"/>
      <c r="AO181" s="52"/>
      <c r="AP181" s="52"/>
      <c r="AQ181" s="52"/>
      <c r="AR181" s="52"/>
      <c r="AS181" s="52"/>
      <c r="AT181" s="404"/>
      <c r="AU181" s="447"/>
      <c r="AV181" s="49">
        <f t="shared" si="206"/>
        <v>0</v>
      </c>
      <c r="AW181" s="52"/>
      <c r="AX181" s="52"/>
      <c r="AY181" s="52"/>
      <c r="AZ181" s="52"/>
      <c r="BA181" s="52"/>
      <c r="BB181" s="52"/>
      <c r="BC181" s="404"/>
      <c r="BD181" s="450"/>
      <c r="BE181" s="49">
        <f t="shared" si="207"/>
        <v>0</v>
      </c>
      <c r="BF181" s="52"/>
      <c r="BG181" s="52"/>
      <c r="BH181" s="52"/>
      <c r="BI181" s="52"/>
      <c r="BJ181" s="52"/>
      <c r="BK181" s="52"/>
      <c r="BL181" s="404"/>
      <c r="BM181" s="453"/>
      <c r="BN181" s="49">
        <f t="shared" si="208"/>
        <v>0</v>
      </c>
      <c r="BO181" s="52"/>
      <c r="BP181" s="52"/>
      <c r="BQ181" s="52"/>
      <c r="BR181" s="52"/>
      <c r="BS181" s="52"/>
      <c r="BT181" s="52"/>
      <c r="BU181" s="418"/>
      <c r="BV181" s="419"/>
      <c r="BW181" s="419"/>
      <c r="BX181" s="419"/>
      <c r="BY181" s="419"/>
      <c r="BZ181" s="419"/>
      <c r="CA181" s="419"/>
      <c r="CB181" s="419"/>
      <c r="CC181" s="516"/>
    </row>
    <row r="182" spans="1:81" s="62" customFormat="1" ht="40.200000000000003" customHeight="1" thickBot="1" x14ac:dyDescent="0.35">
      <c r="A182" s="38"/>
      <c r="B182" s="468"/>
      <c r="C182" s="460"/>
      <c r="D182" s="610"/>
      <c r="E182" s="613"/>
      <c r="F182" s="613"/>
      <c r="G182" s="613"/>
      <c r="H182" s="613"/>
      <c r="I182" s="613"/>
      <c r="J182" s="487"/>
      <c r="K182" s="490"/>
      <c r="L182" s="475"/>
      <c r="M182" s="478"/>
      <c r="N182" s="481"/>
      <c r="O182" s="484"/>
      <c r="P182" s="522"/>
      <c r="Q182" s="525"/>
      <c r="R182" s="405"/>
      <c r="S182" s="44"/>
      <c r="T182" s="262"/>
      <c r="U182" s="262"/>
      <c r="V182" s="262"/>
      <c r="W182" s="44"/>
      <c r="X182" s="36"/>
      <c r="Y182" s="36"/>
      <c r="Z182" s="36"/>
      <c r="AA182" s="36"/>
      <c r="AB182" s="405"/>
      <c r="AC182" s="528"/>
      <c r="AD182" s="56">
        <f t="shared" si="239"/>
        <v>0</v>
      </c>
      <c r="AE182" s="56">
        <f t="shared" si="239"/>
        <v>0</v>
      </c>
      <c r="AF182" s="56">
        <f t="shared" si="239"/>
        <v>0</v>
      </c>
      <c r="AG182" s="56">
        <f t="shared" si="238"/>
        <v>0</v>
      </c>
      <c r="AH182" s="56">
        <f t="shared" si="238"/>
        <v>0</v>
      </c>
      <c r="AI182" s="56">
        <f t="shared" si="238"/>
        <v>0</v>
      </c>
      <c r="AJ182" s="56">
        <f t="shared" si="187"/>
        <v>0</v>
      </c>
      <c r="AK182" s="405"/>
      <c r="AL182" s="457"/>
      <c r="AM182" s="50">
        <f t="shared" si="205"/>
        <v>0</v>
      </c>
      <c r="AN182" s="53"/>
      <c r="AO182" s="53"/>
      <c r="AP182" s="53"/>
      <c r="AQ182" s="53"/>
      <c r="AR182" s="53"/>
      <c r="AS182" s="53"/>
      <c r="AT182" s="405"/>
      <c r="AU182" s="448"/>
      <c r="AV182" s="50">
        <f t="shared" si="206"/>
        <v>0</v>
      </c>
      <c r="AW182" s="53"/>
      <c r="AX182" s="53"/>
      <c r="AY182" s="53"/>
      <c r="AZ182" s="53"/>
      <c r="BA182" s="53"/>
      <c r="BB182" s="53"/>
      <c r="BC182" s="405"/>
      <c r="BD182" s="451"/>
      <c r="BE182" s="50">
        <f t="shared" si="207"/>
        <v>0</v>
      </c>
      <c r="BF182" s="53"/>
      <c r="BG182" s="53"/>
      <c r="BH182" s="53"/>
      <c r="BI182" s="53"/>
      <c r="BJ182" s="53"/>
      <c r="BK182" s="53"/>
      <c r="BL182" s="405"/>
      <c r="BM182" s="454"/>
      <c r="BN182" s="50">
        <f t="shared" si="208"/>
        <v>0</v>
      </c>
      <c r="BO182" s="53"/>
      <c r="BP182" s="53"/>
      <c r="BQ182" s="53"/>
      <c r="BR182" s="53"/>
      <c r="BS182" s="53"/>
      <c r="BT182" s="53"/>
      <c r="BU182" s="517"/>
      <c r="BV182" s="518"/>
      <c r="BW182" s="518"/>
      <c r="BX182" s="518"/>
      <c r="BY182" s="518"/>
      <c r="BZ182" s="518"/>
      <c r="CA182" s="518"/>
      <c r="CB182" s="518"/>
      <c r="CC182" s="519"/>
    </row>
    <row r="183" spans="1:81" s="62" customFormat="1" ht="40.200000000000003" customHeight="1" thickTop="1" x14ac:dyDescent="0.3">
      <c r="A183" s="38"/>
      <c r="B183" s="468"/>
      <c r="C183" s="458" t="s">
        <v>1311</v>
      </c>
      <c r="D183" s="608"/>
      <c r="E183" s="611"/>
      <c r="F183" s="611"/>
      <c r="G183" s="611"/>
      <c r="H183" s="611"/>
      <c r="I183" s="611"/>
      <c r="J183" s="485">
        <v>819</v>
      </c>
      <c r="K183" s="488" t="str">
        <f>+Metas!K944</f>
        <v>Centro de referencia para la atención de víctimas en hechos de tránsito, creado y en funcionamiento</v>
      </c>
      <c r="L183" s="473"/>
      <c r="M183" s="476">
        <f>SUM(N183:Q183)/4</f>
        <v>0</v>
      </c>
      <c r="N183" s="479"/>
      <c r="O183" s="482"/>
      <c r="P183" s="520"/>
      <c r="Q183" s="523"/>
      <c r="R183" s="403">
        <f>+$J183</f>
        <v>819</v>
      </c>
      <c r="S183" s="253"/>
      <c r="T183" s="260"/>
      <c r="U183" s="260"/>
      <c r="V183" s="260"/>
      <c r="W183" s="42"/>
      <c r="X183" s="34"/>
      <c r="Y183" s="34"/>
      <c r="Z183" s="34"/>
      <c r="AA183" s="34"/>
      <c r="AB183" s="403">
        <f t="shared" si="227"/>
        <v>819</v>
      </c>
      <c r="AC183" s="526">
        <f t="shared" ref="AC183" si="241">+L183</f>
        <v>0</v>
      </c>
      <c r="AD183" s="54">
        <f t="shared" si="239"/>
        <v>0</v>
      </c>
      <c r="AE183" s="54">
        <f t="shared" si="239"/>
        <v>0</v>
      </c>
      <c r="AF183" s="54">
        <f t="shared" si="239"/>
        <v>0</v>
      </c>
      <c r="AG183" s="54">
        <f t="shared" si="238"/>
        <v>0</v>
      </c>
      <c r="AH183" s="54">
        <f t="shared" si="238"/>
        <v>0</v>
      </c>
      <c r="AI183" s="54">
        <f t="shared" si="238"/>
        <v>0</v>
      </c>
      <c r="AJ183" s="54">
        <f t="shared" si="187"/>
        <v>0</v>
      </c>
      <c r="AK183" s="403">
        <f t="shared" si="229"/>
        <v>819</v>
      </c>
      <c r="AL183" s="455">
        <f>+N183</f>
        <v>0</v>
      </c>
      <c r="AM183" s="48">
        <f t="shared" si="205"/>
        <v>0</v>
      </c>
      <c r="AN183" s="51"/>
      <c r="AO183" s="51"/>
      <c r="AP183" s="51"/>
      <c r="AQ183" s="51"/>
      <c r="AR183" s="51"/>
      <c r="AS183" s="51"/>
      <c r="AT183" s="403">
        <f t="shared" si="230"/>
        <v>819</v>
      </c>
      <c r="AU183" s="446">
        <f>+O183</f>
        <v>0</v>
      </c>
      <c r="AV183" s="48">
        <f t="shared" si="206"/>
        <v>0</v>
      </c>
      <c r="AW183" s="51"/>
      <c r="AX183" s="51"/>
      <c r="AY183" s="51"/>
      <c r="AZ183" s="51"/>
      <c r="BA183" s="51"/>
      <c r="BB183" s="51"/>
      <c r="BC183" s="403">
        <f t="shared" si="231"/>
        <v>819</v>
      </c>
      <c r="BD183" s="449">
        <f>+P183</f>
        <v>0</v>
      </c>
      <c r="BE183" s="48">
        <f t="shared" si="207"/>
        <v>0</v>
      </c>
      <c r="BF183" s="51"/>
      <c r="BG183" s="51"/>
      <c r="BH183" s="51"/>
      <c r="BI183" s="51"/>
      <c r="BJ183" s="51"/>
      <c r="BK183" s="51"/>
      <c r="BL183" s="403">
        <f t="shared" si="232"/>
        <v>819</v>
      </c>
      <c r="BM183" s="452">
        <f>+Q183</f>
        <v>0</v>
      </c>
      <c r="BN183" s="48">
        <f t="shared" si="208"/>
        <v>0</v>
      </c>
      <c r="BO183" s="51"/>
      <c r="BP183" s="51"/>
      <c r="BQ183" s="51"/>
      <c r="BR183" s="51"/>
      <c r="BS183" s="51"/>
      <c r="BT183" s="51"/>
      <c r="BU183" s="513"/>
      <c r="BV183" s="514"/>
      <c r="BW183" s="514"/>
      <c r="BX183" s="514"/>
      <c r="BY183" s="514"/>
      <c r="BZ183" s="514"/>
      <c r="CA183" s="514"/>
      <c r="CB183" s="514"/>
      <c r="CC183" s="515"/>
    </row>
    <row r="184" spans="1:81" s="62" customFormat="1" ht="40.200000000000003" customHeight="1" x14ac:dyDescent="0.3">
      <c r="A184" s="38"/>
      <c r="B184" s="468"/>
      <c r="C184" s="459"/>
      <c r="D184" s="609"/>
      <c r="E184" s="612"/>
      <c r="F184" s="612"/>
      <c r="G184" s="612"/>
      <c r="H184" s="612"/>
      <c r="I184" s="612"/>
      <c r="J184" s="486"/>
      <c r="K184" s="489"/>
      <c r="L184" s="474"/>
      <c r="M184" s="477"/>
      <c r="N184" s="480"/>
      <c r="O184" s="483"/>
      <c r="P184" s="521"/>
      <c r="Q184" s="524"/>
      <c r="R184" s="404"/>
      <c r="S184" s="43"/>
      <c r="T184" s="261"/>
      <c r="U184" s="261"/>
      <c r="V184" s="261"/>
      <c r="W184" s="43"/>
      <c r="X184" s="35"/>
      <c r="Y184" s="35"/>
      <c r="Z184" s="35"/>
      <c r="AA184" s="35"/>
      <c r="AB184" s="404"/>
      <c r="AC184" s="527"/>
      <c r="AD184" s="55">
        <f t="shared" si="239"/>
        <v>0</v>
      </c>
      <c r="AE184" s="55">
        <f t="shared" si="239"/>
        <v>0</v>
      </c>
      <c r="AF184" s="55">
        <f t="shared" si="239"/>
        <v>0</v>
      </c>
      <c r="AG184" s="55">
        <f t="shared" si="238"/>
        <v>0</v>
      </c>
      <c r="AH184" s="55">
        <f t="shared" si="238"/>
        <v>0</v>
      </c>
      <c r="AI184" s="55">
        <f t="shared" si="238"/>
        <v>0</v>
      </c>
      <c r="AJ184" s="55">
        <f t="shared" si="187"/>
        <v>0</v>
      </c>
      <c r="AK184" s="404"/>
      <c r="AL184" s="456"/>
      <c r="AM184" s="49">
        <f t="shared" si="205"/>
        <v>0</v>
      </c>
      <c r="AN184" s="52"/>
      <c r="AO184" s="52"/>
      <c r="AP184" s="52"/>
      <c r="AQ184" s="52"/>
      <c r="AR184" s="52"/>
      <c r="AS184" s="52"/>
      <c r="AT184" s="404"/>
      <c r="AU184" s="447"/>
      <c r="AV184" s="49">
        <f t="shared" si="206"/>
        <v>0</v>
      </c>
      <c r="AW184" s="52"/>
      <c r="AX184" s="52"/>
      <c r="AY184" s="52"/>
      <c r="AZ184" s="52"/>
      <c r="BA184" s="52"/>
      <c r="BB184" s="52"/>
      <c r="BC184" s="404"/>
      <c r="BD184" s="450"/>
      <c r="BE184" s="49">
        <f t="shared" si="207"/>
        <v>0</v>
      </c>
      <c r="BF184" s="52"/>
      <c r="BG184" s="52"/>
      <c r="BH184" s="52"/>
      <c r="BI184" s="52"/>
      <c r="BJ184" s="52"/>
      <c r="BK184" s="52"/>
      <c r="BL184" s="404"/>
      <c r="BM184" s="453"/>
      <c r="BN184" s="49">
        <f t="shared" si="208"/>
        <v>0</v>
      </c>
      <c r="BO184" s="52"/>
      <c r="BP184" s="52"/>
      <c r="BQ184" s="52"/>
      <c r="BR184" s="52"/>
      <c r="BS184" s="52"/>
      <c r="BT184" s="52"/>
      <c r="BU184" s="418"/>
      <c r="BV184" s="419"/>
      <c r="BW184" s="419"/>
      <c r="BX184" s="419"/>
      <c r="BY184" s="419"/>
      <c r="BZ184" s="419"/>
      <c r="CA184" s="419"/>
      <c r="CB184" s="419"/>
      <c r="CC184" s="516"/>
    </row>
    <row r="185" spans="1:81" s="62" customFormat="1" ht="40.200000000000003" customHeight="1" x14ac:dyDescent="0.3">
      <c r="A185" s="38"/>
      <c r="B185" s="468"/>
      <c r="C185" s="459"/>
      <c r="D185" s="609"/>
      <c r="E185" s="612"/>
      <c r="F185" s="612"/>
      <c r="G185" s="612"/>
      <c r="H185" s="612"/>
      <c r="I185" s="612"/>
      <c r="J185" s="486"/>
      <c r="K185" s="489"/>
      <c r="L185" s="474"/>
      <c r="M185" s="477"/>
      <c r="N185" s="480"/>
      <c r="O185" s="483"/>
      <c r="P185" s="521"/>
      <c r="Q185" s="524"/>
      <c r="R185" s="404"/>
      <c r="S185" s="43"/>
      <c r="T185" s="261"/>
      <c r="U185" s="261"/>
      <c r="V185" s="261"/>
      <c r="W185" s="43"/>
      <c r="X185" s="35"/>
      <c r="Y185" s="35"/>
      <c r="Z185" s="35"/>
      <c r="AA185" s="35"/>
      <c r="AB185" s="404"/>
      <c r="AC185" s="527"/>
      <c r="AD185" s="55">
        <f t="shared" si="239"/>
        <v>0</v>
      </c>
      <c r="AE185" s="55">
        <f t="shared" si="239"/>
        <v>0</v>
      </c>
      <c r="AF185" s="55">
        <f t="shared" si="239"/>
        <v>0</v>
      </c>
      <c r="AG185" s="55">
        <f t="shared" si="238"/>
        <v>0</v>
      </c>
      <c r="AH185" s="55">
        <f t="shared" si="238"/>
        <v>0</v>
      </c>
      <c r="AI185" s="55">
        <f t="shared" si="238"/>
        <v>0</v>
      </c>
      <c r="AJ185" s="55">
        <f t="shared" si="187"/>
        <v>0</v>
      </c>
      <c r="AK185" s="404"/>
      <c r="AL185" s="456"/>
      <c r="AM185" s="49">
        <f t="shared" si="205"/>
        <v>0</v>
      </c>
      <c r="AN185" s="52"/>
      <c r="AO185" s="52"/>
      <c r="AP185" s="52"/>
      <c r="AQ185" s="52"/>
      <c r="AR185" s="52"/>
      <c r="AS185" s="52"/>
      <c r="AT185" s="404"/>
      <c r="AU185" s="447"/>
      <c r="AV185" s="49">
        <f t="shared" si="206"/>
        <v>0</v>
      </c>
      <c r="AW185" s="52"/>
      <c r="AX185" s="52"/>
      <c r="AY185" s="52"/>
      <c r="AZ185" s="52"/>
      <c r="BA185" s="52"/>
      <c r="BB185" s="52"/>
      <c r="BC185" s="404"/>
      <c r="BD185" s="450"/>
      <c r="BE185" s="49">
        <f t="shared" si="207"/>
        <v>0</v>
      </c>
      <c r="BF185" s="52"/>
      <c r="BG185" s="52"/>
      <c r="BH185" s="52"/>
      <c r="BI185" s="52"/>
      <c r="BJ185" s="52"/>
      <c r="BK185" s="52"/>
      <c r="BL185" s="404"/>
      <c r="BM185" s="453"/>
      <c r="BN185" s="49">
        <f t="shared" si="208"/>
        <v>0</v>
      </c>
      <c r="BO185" s="52"/>
      <c r="BP185" s="52"/>
      <c r="BQ185" s="52"/>
      <c r="BR185" s="52"/>
      <c r="BS185" s="52"/>
      <c r="BT185" s="52"/>
      <c r="BU185" s="418"/>
      <c r="BV185" s="419"/>
      <c r="BW185" s="419"/>
      <c r="BX185" s="419"/>
      <c r="BY185" s="419"/>
      <c r="BZ185" s="419"/>
      <c r="CA185" s="419"/>
      <c r="CB185" s="419"/>
      <c r="CC185" s="516"/>
    </row>
    <row r="186" spans="1:81" s="62" customFormat="1" ht="40.200000000000003" customHeight="1" thickBot="1" x14ac:dyDescent="0.35">
      <c r="A186" s="38"/>
      <c r="B186" s="468"/>
      <c r="C186" s="459"/>
      <c r="D186" s="610"/>
      <c r="E186" s="613"/>
      <c r="F186" s="613"/>
      <c r="G186" s="613"/>
      <c r="H186" s="613"/>
      <c r="I186" s="613"/>
      <c r="J186" s="487"/>
      <c r="K186" s="490"/>
      <c r="L186" s="475"/>
      <c r="M186" s="478"/>
      <c r="N186" s="481"/>
      <c r="O186" s="484"/>
      <c r="P186" s="522"/>
      <c r="Q186" s="525"/>
      <c r="R186" s="405"/>
      <c r="S186" s="44"/>
      <c r="T186" s="262"/>
      <c r="U186" s="262"/>
      <c r="V186" s="262"/>
      <c r="W186" s="44"/>
      <c r="X186" s="36"/>
      <c r="Y186" s="36"/>
      <c r="Z186" s="36"/>
      <c r="AA186" s="36"/>
      <c r="AB186" s="405"/>
      <c r="AC186" s="528"/>
      <c r="AD186" s="56">
        <f t="shared" si="239"/>
        <v>0</v>
      </c>
      <c r="AE186" s="56">
        <f t="shared" si="239"/>
        <v>0</v>
      </c>
      <c r="AF186" s="56">
        <f t="shared" si="239"/>
        <v>0</v>
      </c>
      <c r="AG186" s="56">
        <f t="shared" si="238"/>
        <v>0</v>
      </c>
      <c r="AH186" s="56">
        <f t="shared" si="238"/>
        <v>0</v>
      </c>
      <c r="AI186" s="56">
        <f t="shared" si="238"/>
        <v>0</v>
      </c>
      <c r="AJ186" s="56">
        <f t="shared" si="187"/>
        <v>0</v>
      </c>
      <c r="AK186" s="405"/>
      <c r="AL186" s="457"/>
      <c r="AM186" s="50">
        <f t="shared" si="205"/>
        <v>0</v>
      </c>
      <c r="AN186" s="53"/>
      <c r="AO186" s="53"/>
      <c r="AP186" s="53"/>
      <c r="AQ186" s="53"/>
      <c r="AR186" s="53"/>
      <c r="AS186" s="53"/>
      <c r="AT186" s="405"/>
      <c r="AU186" s="448"/>
      <c r="AV186" s="50">
        <f t="shared" si="206"/>
        <v>0</v>
      </c>
      <c r="AW186" s="53"/>
      <c r="AX186" s="53"/>
      <c r="AY186" s="53"/>
      <c r="AZ186" s="53"/>
      <c r="BA186" s="53"/>
      <c r="BB186" s="53"/>
      <c r="BC186" s="405"/>
      <c r="BD186" s="451"/>
      <c r="BE186" s="50">
        <f t="shared" si="207"/>
        <v>0</v>
      </c>
      <c r="BF186" s="53"/>
      <c r="BG186" s="53"/>
      <c r="BH186" s="53"/>
      <c r="BI186" s="53"/>
      <c r="BJ186" s="53"/>
      <c r="BK186" s="53"/>
      <c r="BL186" s="405"/>
      <c r="BM186" s="454"/>
      <c r="BN186" s="50">
        <f t="shared" si="208"/>
        <v>0</v>
      </c>
      <c r="BO186" s="53"/>
      <c r="BP186" s="53"/>
      <c r="BQ186" s="53"/>
      <c r="BR186" s="53"/>
      <c r="BS186" s="53"/>
      <c r="BT186" s="53"/>
      <c r="BU186" s="517"/>
      <c r="BV186" s="518"/>
      <c r="BW186" s="518"/>
      <c r="BX186" s="518"/>
      <c r="BY186" s="518"/>
      <c r="BZ186" s="518"/>
      <c r="CA186" s="518"/>
      <c r="CB186" s="518"/>
      <c r="CC186" s="519"/>
    </row>
    <row r="187" spans="1:81" s="62" customFormat="1" ht="40.200000000000003" customHeight="1" thickTop="1" x14ac:dyDescent="0.3">
      <c r="A187" s="38"/>
      <c r="B187" s="468"/>
      <c r="C187" s="459"/>
      <c r="D187" s="608"/>
      <c r="E187" s="611"/>
      <c r="F187" s="611"/>
      <c r="G187" s="611"/>
      <c r="H187" s="611"/>
      <c r="I187" s="611"/>
      <c r="J187" s="485">
        <v>820</v>
      </c>
      <c r="K187" s="488" t="str">
        <f>+Metas!K945</f>
        <v>Línea telefónica única para la atención de hechos de tránsito, en funcionamiento</v>
      </c>
      <c r="L187" s="473"/>
      <c r="M187" s="476">
        <f>SUM(N187:Q187)/4</f>
        <v>0</v>
      </c>
      <c r="N187" s="479"/>
      <c r="O187" s="482"/>
      <c r="P187" s="520"/>
      <c r="Q187" s="523"/>
      <c r="R187" s="403">
        <f>+$J187</f>
        <v>820</v>
      </c>
      <c r="S187" s="253"/>
      <c r="T187" s="260"/>
      <c r="U187" s="260"/>
      <c r="V187" s="260"/>
      <c r="W187" s="42"/>
      <c r="X187" s="34"/>
      <c r="Y187" s="34"/>
      <c r="Z187" s="34"/>
      <c r="AA187" s="34"/>
      <c r="AB187" s="403">
        <f t="shared" si="227"/>
        <v>820</v>
      </c>
      <c r="AC187" s="526">
        <f t="shared" ref="AC187" si="242">+L187</f>
        <v>0</v>
      </c>
      <c r="AD187" s="54">
        <f t="shared" si="239"/>
        <v>0</v>
      </c>
      <c r="AE187" s="54">
        <f t="shared" si="239"/>
        <v>0</v>
      </c>
      <c r="AF187" s="54">
        <f t="shared" si="239"/>
        <v>0</v>
      </c>
      <c r="AG187" s="54">
        <f t="shared" si="238"/>
        <v>0</v>
      </c>
      <c r="AH187" s="54">
        <f t="shared" si="238"/>
        <v>0</v>
      </c>
      <c r="AI187" s="54">
        <f t="shared" si="238"/>
        <v>0</v>
      </c>
      <c r="AJ187" s="54">
        <f t="shared" si="187"/>
        <v>0</v>
      </c>
      <c r="AK187" s="403">
        <f t="shared" si="229"/>
        <v>820</v>
      </c>
      <c r="AL187" s="455">
        <f>+N187</f>
        <v>0</v>
      </c>
      <c r="AM187" s="48">
        <f t="shared" si="205"/>
        <v>0</v>
      </c>
      <c r="AN187" s="51"/>
      <c r="AO187" s="51"/>
      <c r="AP187" s="51"/>
      <c r="AQ187" s="51"/>
      <c r="AR187" s="51"/>
      <c r="AS187" s="51"/>
      <c r="AT187" s="403">
        <f t="shared" si="230"/>
        <v>820</v>
      </c>
      <c r="AU187" s="446">
        <f>+O187</f>
        <v>0</v>
      </c>
      <c r="AV187" s="48">
        <f t="shared" si="206"/>
        <v>0</v>
      </c>
      <c r="AW187" s="51"/>
      <c r="AX187" s="51"/>
      <c r="AY187" s="51"/>
      <c r="AZ187" s="51"/>
      <c r="BA187" s="51"/>
      <c r="BB187" s="51"/>
      <c r="BC187" s="403">
        <f t="shared" si="231"/>
        <v>820</v>
      </c>
      <c r="BD187" s="449">
        <f>+P187</f>
        <v>0</v>
      </c>
      <c r="BE187" s="48">
        <f t="shared" si="207"/>
        <v>0</v>
      </c>
      <c r="BF187" s="51"/>
      <c r="BG187" s="51"/>
      <c r="BH187" s="51"/>
      <c r="BI187" s="51"/>
      <c r="BJ187" s="51"/>
      <c r="BK187" s="51"/>
      <c r="BL187" s="403">
        <f t="shared" si="232"/>
        <v>820</v>
      </c>
      <c r="BM187" s="452">
        <f>+Q187</f>
        <v>0</v>
      </c>
      <c r="BN187" s="48">
        <f t="shared" si="208"/>
        <v>0</v>
      </c>
      <c r="BO187" s="51"/>
      <c r="BP187" s="51"/>
      <c r="BQ187" s="51"/>
      <c r="BR187" s="51"/>
      <c r="BS187" s="51"/>
      <c r="BT187" s="51"/>
      <c r="BU187" s="513"/>
      <c r="BV187" s="514"/>
      <c r="BW187" s="514"/>
      <c r="BX187" s="514"/>
      <c r="BY187" s="514"/>
      <c r="BZ187" s="514"/>
      <c r="CA187" s="514"/>
      <c r="CB187" s="514"/>
      <c r="CC187" s="515"/>
    </row>
    <row r="188" spans="1:81" s="62" customFormat="1" ht="40.200000000000003" customHeight="1" x14ac:dyDescent="0.3">
      <c r="A188" s="38"/>
      <c r="B188" s="468"/>
      <c r="C188" s="459"/>
      <c r="D188" s="609"/>
      <c r="E188" s="612"/>
      <c r="F188" s="612"/>
      <c r="G188" s="612"/>
      <c r="H188" s="612"/>
      <c r="I188" s="612"/>
      <c r="J188" s="486"/>
      <c r="K188" s="489"/>
      <c r="L188" s="474"/>
      <c r="M188" s="477"/>
      <c r="N188" s="480"/>
      <c r="O188" s="483"/>
      <c r="P188" s="521"/>
      <c r="Q188" s="524"/>
      <c r="R188" s="404"/>
      <c r="S188" s="43"/>
      <c r="T188" s="261"/>
      <c r="U188" s="261"/>
      <c r="V188" s="261"/>
      <c r="W188" s="43"/>
      <c r="X188" s="35"/>
      <c r="Y188" s="35"/>
      <c r="Z188" s="35"/>
      <c r="AA188" s="35"/>
      <c r="AB188" s="404"/>
      <c r="AC188" s="527"/>
      <c r="AD188" s="55">
        <f t="shared" si="239"/>
        <v>0</v>
      </c>
      <c r="AE188" s="55">
        <f t="shared" si="239"/>
        <v>0</v>
      </c>
      <c r="AF188" s="55">
        <f t="shared" si="239"/>
        <v>0</v>
      </c>
      <c r="AG188" s="55">
        <f t="shared" si="238"/>
        <v>0</v>
      </c>
      <c r="AH188" s="55">
        <f t="shared" si="238"/>
        <v>0</v>
      </c>
      <c r="AI188" s="55">
        <f t="shared" si="238"/>
        <v>0</v>
      </c>
      <c r="AJ188" s="55">
        <f t="shared" si="187"/>
        <v>0</v>
      </c>
      <c r="AK188" s="404"/>
      <c r="AL188" s="456"/>
      <c r="AM188" s="49">
        <f t="shared" si="205"/>
        <v>0</v>
      </c>
      <c r="AN188" s="52"/>
      <c r="AO188" s="52"/>
      <c r="AP188" s="52"/>
      <c r="AQ188" s="52"/>
      <c r="AR188" s="52"/>
      <c r="AS188" s="52"/>
      <c r="AT188" s="404"/>
      <c r="AU188" s="447"/>
      <c r="AV188" s="49">
        <f t="shared" si="206"/>
        <v>0</v>
      </c>
      <c r="AW188" s="52"/>
      <c r="AX188" s="52"/>
      <c r="AY188" s="52"/>
      <c r="AZ188" s="52"/>
      <c r="BA188" s="52"/>
      <c r="BB188" s="52"/>
      <c r="BC188" s="404"/>
      <c r="BD188" s="450"/>
      <c r="BE188" s="49">
        <f t="shared" si="207"/>
        <v>0</v>
      </c>
      <c r="BF188" s="52"/>
      <c r="BG188" s="52"/>
      <c r="BH188" s="52"/>
      <c r="BI188" s="52"/>
      <c r="BJ188" s="52"/>
      <c r="BK188" s="52"/>
      <c r="BL188" s="404"/>
      <c r="BM188" s="453"/>
      <c r="BN188" s="49">
        <f t="shared" si="208"/>
        <v>0</v>
      </c>
      <c r="BO188" s="52"/>
      <c r="BP188" s="52"/>
      <c r="BQ188" s="52"/>
      <c r="BR188" s="52"/>
      <c r="BS188" s="52"/>
      <c r="BT188" s="52"/>
      <c r="BU188" s="418"/>
      <c r="BV188" s="419"/>
      <c r="BW188" s="419"/>
      <c r="BX188" s="419"/>
      <c r="BY188" s="419"/>
      <c r="BZ188" s="419"/>
      <c r="CA188" s="419"/>
      <c r="CB188" s="419"/>
      <c r="CC188" s="516"/>
    </row>
    <row r="189" spans="1:81" s="62" customFormat="1" ht="40.200000000000003" customHeight="1" x14ac:dyDescent="0.3">
      <c r="A189" s="38"/>
      <c r="B189" s="468"/>
      <c r="C189" s="459"/>
      <c r="D189" s="609"/>
      <c r="E189" s="612"/>
      <c r="F189" s="612"/>
      <c r="G189" s="612"/>
      <c r="H189" s="612"/>
      <c r="I189" s="612"/>
      <c r="J189" s="486"/>
      <c r="K189" s="489"/>
      <c r="L189" s="474"/>
      <c r="M189" s="477"/>
      <c r="N189" s="480"/>
      <c r="O189" s="483"/>
      <c r="P189" s="521"/>
      <c r="Q189" s="524"/>
      <c r="R189" s="404"/>
      <c r="S189" s="43"/>
      <c r="T189" s="261"/>
      <c r="U189" s="261"/>
      <c r="V189" s="261"/>
      <c r="W189" s="43"/>
      <c r="X189" s="35"/>
      <c r="Y189" s="35"/>
      <c r="Z189" s="35"/>
      <c r="AA189" s="35"/>
      <c r="AB189" s="404"/>
      <c r="AC189" s="527"/>
      <c r="AD189" s="55">
        <f t="shared" si="239"/>
        <v>0</v>
      </c>
      <c r="AE189" s="55">
        <f t="shared" si="239"/>
        <v>0</v>
      </c>
      <c r="AF189" s="55">
        <f t="shared" si="239"/>
        <v>0</v>
      </c>
      <c r="AG189" s="55">
        <f t="shared" si="238"/>
        <v>0</v>
      </c>
      <c r="AH189" s="55">
        <f t="shared" si="238"/>
        <v>0</v>
      </c>
      <c r="AI189" s="55">
        <f t="shared" si="238"/>
        <v>0</v>
      </c>
      <c r="AJ189" s="55">
        <f t="shared" si="187"/>
        <v>0</v>
      </c>
      <c r="AK189" s="404"/>
      <c r="AL189" s="456"/>
      <c r="AM189" s="49">
        <f t="shared" si="205"/>
        <v>0</v>
      </c>
      <c r="AN189" s="52"/>
      <c r="AO189" s="52"/>
      <c r="AP189" s="52"/>
      <c r="AQ189" s="52"/>
      <c r="AR189" s="52"/>
      <c r="AS189" s="52"/>
      <c r="AT189" s="404"/>
      <c r="AU189" s="447"/>
      <c r="AV189" s="49">
        <f t="shared" si="206"/>
        <v>0</v>
      </c>
      <c r="AW189" s="52"/>
      <c r="AX189" s="52"/>
      <c r="AY189" s="52"/>
      <c r="AZ189" s="52"/>
      <c r="BA189" s="52"/>
      <c r="BB189" s="52"/>
      <c r="BC189" s="404"/>
      <c r="BD189" s="450"/>
      <c r="BE189" s="49">
        <f t="shared" si="207"/>
        <v>0</v>
      </c>
      <c r="BF189" s="52"/>
      <c r="BG189" s="52"/>
      <c r="BH189" s="52"/>
      <c r="BI189" s="52"/>
      <c r="BJ189" s="52"/>
      <c r="BK189" s="52"/>
      <c r="BL189" s="404"/>
      <c r="BM189" s="453"/>
      <c r="BN189" s="49">
        <f t="shared" si="208"/>
        <v>0</v>
      </c>
      <c r="BO189" s="52"/>
      <c r="BP189" s="52"/>
      <c r="BQ189" s="52"/>
      <c r="BR189" s="52"/>
      <c r="BS189" s="52"/>
      <c r="BT189" s="52"/>
      <c r="BU189" s="418"/>
      <c r="BV189" s="419"/>
      <c r="BW189" s="419"/>
      <c r="BX189" s="419"/>
      <c r="BY189" s="419"/>
      <c r="BZ189" s="419"/>
      <c r="CA189" s="419"/>
      <c r="CB189" s="419"/>
      <c r="CC189" s="516"/>
    </row>
    <row r="190" spans="1:81" s="62" customFormat="1" ht="40.200000000000003" customHeight="1" thickBot="1" x14ac:dyDescent="0.35">
      <c r="A190" s="38"/>
      <c r="B190" s="468"/>
      <c r="C190" s="459"/>
      <c r="D190" s="610"/>
      <c r="E190" s="613"/>
      <c r="F190" s="613"/>
      <c r="G190" s="613"/>
      <c r="H190" s="613"/>
      <c r="I190" s="613"/>
      <c r="J190" s="487"/>
      <c r="K190" s="490"/>
      <c r="L190" s="475"/>
      <c r="M190" s="478"/>
      <c r="N190" s="481"/>
      <c r="O190" s="484"/>
      <c r="P190" s="522"/>
      <c r="Q190" s="525"/>
      <c r="R190" s="405"/>
      <c r="S190" s="44"/>
      <c r="T190" s="262"/>
      <c r="U190" s="262"/>
      <c r="V190" s="262"/>
      <c r="W190" s="44"/>
      <c r="X190" s="36"/>
      <c r="Y190" s="36"/>
      <c r="Z190" s="36"/>
      <c r="AA190" s="36"/>
      <c r="AB190" s="405"/>
      <c r="AC190" s="528"/>
      <c r="AD190" s="56">
        <f t="shared" si="239"/>
        <v>0</v>
      </c>
      <c r="AE190" s="56">
        <f t="shared" si="239"/>
        <v>0</v>
      </c>
      <c r="AF190" s="56">
        <f t="shared" si="239"/>
        <v>0</v>
      </c>
      <c r="AG190" s="56">
        <f t="shared" si="238"/>
        <v>0</v>
      </c>
      <c r="AH190" s="56">
        <f t="shared" si="238"/>
        <v>0</v>
      </c>
      <c r="AI190" s="56">
        <f t="shared" si="238"/>
        <v>0</v>
      </c>
      <c r="AJ190" s="56">
        <f t="shared" si="187"/>
        <v>0</v>
      </c>
      <c r="AK190" s="405"/>
      <c r="AL190" s="457"/>
      <c r="AM190" s="50">
        <f t="shared" si="205"/>
        <v>0</v>
      </c>
      <c r="AN190" s="53"/>
      <c r="AO190" s="53"/>
      <c r="AP190" s="53"/>
      <c r="AQ190" s="53"/>
      <c r="AR190" s="53"/>
      <c r="AS190" s="53"/>
      <c r="AT190" s="405"/>
      <c r="AU190" s="448"/>
      <c r="AV190" s="50">
        <f t="shared" si="206"/>
        <v>0</v>
      </c>
      <c r="AW190" s="53"/>
      <c r="AX190" s="53"/>
      <c r="AY190" s="53"/>
      <c r="AZ190" s="53"/>
      <c r="BA190" s="53"/>
      <c r="BB190" s="53"/>
      <c r="BC190" s="405"/>
      <c r="BD190" s="451"/>
      <c r="BE190" s="50">
        <f t="shared" si="207"/>
        <v>0</v>
      </c>
      <c r="BF190" s="53"/>
      <c r="BG190" s="53"/>
      <c r="BH190" s="53"/>
      <c r="BI190" s="53"/>
      <c r="BJ190" s="53"/>
      <c r="BK190" s="53"/>
      <c r="BL190" s="405"/>
      <c r="BM190" s="454"/>
      <c r="BN190" s="50">
        <f t="shared" si="208"/>
        <v>0</v>
      </c>
      <c r="BO190" s="53"/>
      <c r="BP190" s="53"/>
      <c r="BQ190" s="53"/>
      <c r="BR190" s="53"/>
      <c r="BS190" s="53"/>
      <c r="BT190" s="53"/>
      <c r="BU190" s="517"/>
      <c r="BV190" s="518"/>
      <c r="BW190" s="518"/>
      <c r="BX190" s="518"/>
      <c r="BY190" s="518"/>
      <c r="BZ190" s="518"/>
      <c r="CA190" s="518"/>
      <c r="CB190" s="518"/>
      <c r="CC190" s="519"/>
    </row>
    <row r="191" spans="1:81" s="62" customFormat="1" ht="40.200000000000003" customHeight="1" thickTop="1" x14ac:dyDescent="0.3">
      <c r="A191" s="38"/>
      <c r="B191" s="468"/>
      <c r="C191" s="459"/>
      <c r="D191" s="608"/>
      <c r="E191" s="611"/>
      <c r="F191" s="611"/>
      <c r="G191" s="611"/>
      <c r="H191" s="611"/>
      <c r="I191" s="611"/>
      <c r="J191" s="485">
        <v>821</v>
      </c>
      <c r="K191" s="488" t="str">
        <f>+Metas!K946</f>
        <v>Equipos e insumos adquiridos para rescate vehicular y atención pre hospitalaria, para los organismos de rescate que actualmente apoyan la atención de víctimas de hechos de tránsito</v>
      </c>
      <c r="L191" s="473"/>
      <c r="M191" s="476">
        <f>SUM(N191:Q191)/4</f>
        <v>0</v>
      </c>
      <c r="N191" s="479"/>
      <c r="O191" s="482"/>
      <c r="P191" s="520"/>
      <c r="Q191" s="523"/>
      <c r="R191" s="403">
        <f>+$J191</f>
        <v>821</v>
      </c>
      <c r="S191" s="253"/>
      <c r="T191" s="260"/>
      <c r="U191" s="260"/>
      <c r="V191" s="260"/>
      <c r="W191" s="42"/>
      <c r="X191" s="34"/>
      <c r="Y191" s="34"/>
      <c r="Z191" s="34"/>
      <c r="AA191" s="34"/>
      <c r="AB191" s="403">
        <f t="shared" si="227"/>
        <v>821</v>
      </c>
      <c r="AC191" s="526">
        <f t="shared" ref="AC191" si="243">+L191</f>
        <v>0</v>
      </c>
      <c r="AD191" s="54">
        <f t="shared" si="239"/>
        <v>0</v>
      </c>
      <c r="AE191" s="54">
        <f t="shared" si="239"/>
        <v>0</v>
      </c>
      <c r="AF191" s="54">
        <f t="shared" si="239"/>
        <v>0</v>
      </c>
      <c r="AG191" s="54">
        <f t="shared" si="238"/>
        <v>0</v>
      </c>
      <c r="AH191" s="54">
        <f t="shared" si="238"/>
        <v>0</v>
      </c>
      <c r="AI191" s="54">
        <f t="shared" si="238"/>
        <v>0</v>
      </c>
      <c r="AJ191" s="54">
        <f t="shared" si="187"/>
        <v>0</v>
      </c>
      <c r="AK191" s="403">
        <f t="shared" si="229"/>
        <v>821</v>
      </c>
      <c r="AL191" s="455">
        <f>+N191</f>
        <v>0</v>
      </c>
      <c r="AM191" s="48">
        <f t="shared" si="205"/>
        <v>0</v>
      </c>
      <c r="AN191" s="51"/>
      <c r="AO191" s="51"/>
      <c r="AP191" s="51"/>
      <c r="AQ191" s="51"/>
      <c r="AR191" s="51"/>
      <c r="AS191" s="51"/>
      <c r="AT191" s="403">
        <f t="shared" si="230"/>
        <v>821</v>
      </c>
      <c r="AU191" s="446">
        <f>+O191</f>
        <v>0</v>
      </c>
      <c r="AV191" s="48">
        <f t="shared" si="206"/>
        <v>0</v>
      </c>
      <c r="AW191" s="51"/>
      <c r="AX191" s="51"/>
      <c r="AY191" s="51"/>
      <c r="AZ191" s="51"/>
      <c r="BA191" s="51"/>
      <c r="BB191" s="51"/>
      <c r="BC191" s="403">
        <f t="shared" si="231"/>
        <v>821</v>
      </c>
      <c r="BD191" s="449">
        <f>+P191</f>
        <v>0</v>
      </c>
      <c r="BE191" s="48">
        <f t="shared" si="207"/>
        <v>0</v>
      </c>
      <c r="BF191" s="51"/>
      <c r="BG191" s="51"/>
      <c r="BH191" s="51"/>
      <c r="BI191" s="51"/>
      <c r="BJ191" s="51"/>
      <c r="BK191" s="51"/>
      <c r="BL191" s="403">
        <f t="shared" si="232"/>
        <v>821</v>
      </c>
      <c r="BM191" s="452">
        <f>+Q191</f>
        <v>0</v>
      </c>
      <c r="BN191" s="48">
        <f t="shared" si="208"/>
        <v>0</v>
      </c>
      <c r="BO191" s="51"/>
      <c r="BP191" s="51"/>
      <c r="BQ191" s="51"/>
      <c r="BR191" s="51"/>
      <c r="BS191" s="51"/>
      <c r="BT191" s="51"/>
      <c r="BU191" s="513"/>
      <c r="BV191" s="514"/>
      <c r="BW191" s="514"/>
      <c r="BX191" s="514"/>
      <c r="BY191" s="514"/>
      <c r="BZ191" s="514"/>
      <c r="CA191" s="514"/>
      <c r="CB191" s="514"/>
      <c r="CC191" s="515"/>
    </row>
    <row r="192" spans="1:81" s="62" customFormat="1" ht="40.200000000000003" customHeight="1" x14ac:dyDescent="0.3">
      <c r="A192" s="38"/>
      <c r="B192" s="468"/>
      <c r="C192" s="459"/>
      <c r="D192" s="609"/>
      <c r="E192" s="612"/>
      <c r="F192" s="612"/>
      <c r="G192" s="612"/>
      <c r="H192" s="612"/>
      <c r="I192" s="612"/>
      <c r="J192" s="486"/>
      <c r="K192" s="489"/>
      <c r="L192" s="474"/>
      <c r="M192" s="477"/>
      <c r="N192" s="480"/>
      <c r="O192" s="483"/>
      <c r="P192" s="521"/>
      <c r="Q192" s="524"/>
      <c r="R192" s="404"/>
      <c r="S192" s="43"/>
      <c r="T192" s="261"/>
      <c r="U192" s="261"/>
      <c r="V192" s="261"/>
      <c r="W192" s="43"/>
      <c r="X192" s="35"/>
      <c r="Y192" s="35"/>
      <c r="Z192" s="35"/>
      <c r="AA192" s="35"/>
      <c r="AB192" s="404"/>
      <c r="AC192" s="527"/>
      <c r="AD192" s="55">
        <f t="shared" si="239"/>
        <v>0</v>
      </c>
      <c r="AE192" s="55">
        <f t="shared" si="239"/>
        <v>0</v>
      </c>
      <c r="AF192" s="55">
        <f t="shared" si="239"/>
        <v>0</v>
      </c>
      <c r="AG192" s="55">
        <f t="shared" si="238"/>
        <v>0</v>
      </c>
      <c r="AH192" s="55">
        <f t="shared" si="238"/>
        <v>0</v>
      </c>
      <c r="AI192" s="55">
        <f t="shared" si="238"/>
        <v>0</v>
      </c>
      <c r="AJ192" s="55">
        <f t="shared" si="187"/>
        <v>0</v>
      </c>
      <c r="AK192" s="404"/>
      <c r="AL192" s="456"/>
      <c r="AM192" s="49">
        <f t="shared" si="205"/>
        <v>0</v>
      </c>
      <c r="AN192" s="52"/>
      <c r="AO192" s="52"/>
      <c r="AP192" s="52"/>
      <c r="AQ192" s="52"/>
      <c r="AR192" s="52"/>
      <c r="AS192" s="52"/>
      <c r="AT192" s="404"/>
      <c r="AU192" s="447"/>
      <c r="AV192" s="49">
        <f t="shared" si="206"/>
        <v>0</v>
      </c>
      <c r="AW192" s="52"/>
      <c r="AX192" s="52"/>
      <c r="AY192" s="52"/>
      <c r="AZ192" s="52"/>
      <c r="BA192" s="52"/>
      <c r="BB192" s="52"/>
      <c r="BC192" s="404"/>
      <c r="BD192" s="450"/>
      <c r="BE192" s="49">
        <f t="shared" si="207"/>
        <v>0</v>
      </c>
      <c r="BF192" s="52"/>
      <c r="BG192" s="52"/>
      <c r="BH192" s="52"/>
      <c r="BI192" s="52"/>
      <c r="BJ192" s="52"/>
      <c r="BK192" s="52"/>
      <c r="BL192" s="404"/>
      <c r="BM192" s="453"/>
      <c r="BN192" s="49">
        <f t="shared" si="208"/>
        <v>0</v>
      </c>
      <c r="BO192" s="52"/>
      <c r="BP192" s="52"/>
      <c r="BQ192" s="52"/>
      <c r="BR192" s="52"/>
      <c r="BS192" s="52"/>
      <c r="BT192" s="52"/>
      <c r="BU192" s="418"/>
      <c r="BV192" s="419"/>
      <c r="BW192" s="419"/>
      <c r="BX192" s="419"/>
      <c r="BY192" s="419"/>
      <c r="BZ192" s="419"/>
      <c r="CA192" s="419"/>
      <c r="CB192" s="419"/>
      <c r="CC192" s="516"/>
    </row>
    <row r="193" spans="1:81" s="62" customFormat="1" ht="40.200000000000003" customHeight="1" x14ac:dyDescent="0.3">
      <c r="A193" s="38"/>
      <c r="B193" s="468"/>
      <c r="C193" s="459"/>
      <c r="D193" s="609"/>
      <c r="E193" s="612"/>
      <c r="F193" s="612"/>
      <c r="G193" s="612"/>
      <c r="H193" s="612"/>
      <c r="I193" s="612"/>
      <c r="J193" s="486"/>
      <c r="K193" s="489"/>
      <c r="L193" s="474"/>
      <c r="M193" s="477"/>
      <c r="N193" s="480"/>
      <c r="O193" s="483"/>
      <c r="P193" s="521"/>
      <c r="Q193" s="524"/>
      <c r="R193" s="404"/>
      <c r="S193" s="43"/>
      <c r="T193" s="261"/>
      <c r="U193" s="261"/>
      <c r="V193" s="261"/>
      <c r="W193" s="43"/>
      <c r="X193" s="35"/>
      <c r="Y193" s="35"/>
      <c r="Z193" s="35"/>
      <c r="AA193" s="35"/>
      <c r="AB193" s="404"/>
      <c r="AC193" s="527"/>
      <c r="AD193" s="55">
        <f t="shared" si="239"/>
        <v>0</v>
      </c>
      <c r="AE193" s="55">
        <f t="shared" si="239"/>
        <v>0</v>
      </c>
      <c r="AF193" s="55">
        <f t="shared" si="239"/>
        <v>0</v>
      </c>
      <c r="AG193" s="55">
        <f t="shared" si="238"/>
        <v>0</v>
      </c>
      <c r="AH193" s="55">
        <f t="shared" si="238"/>
        <v>0</v>
      </c>
      <c r="AI193" s="55">
        <f t="shared" si="238"/>
        <v>0</v>
      </c>
      <c r="AJ193" s="55">
        <f t="shared" si="187"/>
        <v>0</v>
      </c>
      <c r="AK193" s="404"/>
      <c r="AL193" s="456"/>
      <c r="AM193" s="49">
        <f t="shared" si="205"/>
        <v>0</v>
      </c>
      <c r="AN193" s="52"/>
      <c r="AO193" s="52"/>
      <c r="AP193" s="52"/>
      <c r="AQ193" s="52"/>
      <c r="AR193" s="52"/>
      <c r="AS193" s="52"/>
      <c r="AT193" s="404"/>
      <c r="AU193" s="447"/>
      <c r="AV193" s="49">
        <f t="shared" si="206"/>
        <v>0</v>
      </c>
      <c r="AW193" s="52"/>
      <c r="AX193" s="52"/>
      <c r="AY193" s="52"/>
      <c r="AZ193" s="52"/>
      <c r="BA193" s="52"/>
      <c r="BB193" s="52"/>
      <c r="BC193" s="404"/>
      <c r="BD193" s="450"/>
      <c r="BE193" s="49">
        <f t="shared" si="207"/>
        <v>0</v>
      </c>
      <c r="BF193" s="52"/>
      <c r="BG193" s="52"/>
      <c r="BH193" s="52"/>
      <c r="BI193" s="52"/>
      <c r="BJ193" s="52"/>
      <c r="BK193" s="52"/>
      <c r="BL193" s="404"/>
      <c r="BM193" s="453"/>
      <c r="BN193" s="49">
        <f t="shared" si="208"/>
        <v>0</v>
      </c>
      <c r="BO193" s="52"/>
      <c r="BP193" s="52"/>
      <c r="BQ193" s="52"/>
      <c r="BR193" s="52"/>
      <c r="BS193" s="52"/>
      <c r="BT193" s="52"/>
      <c r="BU193" s="418"/>
      <c r="BV193" s="419"/>
      <c r="BW193" s="419"/>
      <c r="BX193" s="419"/>
      <c r="BY193" s="419"/>
      <c r="BZ193" s="419"/>
      <c r="CA193" s="419"/>
      <c r="CB193" s="419"/>
      <c r="CC193" s="516"/>
    </row>
    <row r="194" spans="1:81" s="62" customFormat="1" ht="40.200000000000003" customHeight="1" thickBot="1" x14ac:dyDescent="0.35">
      <c r="A194" s="38"/>
      <c r="B194" s="468"/>
      <c r="C194" s="459"/>
      <c r="D194" s="610"/>
      <c r="E194" s="613"/>
      <c r="F194" s="613"/>
      <c r="G194" s="613"/>
      <c r="H194" s="613"/>
      <c r="I194" s="613"/>
      <c r="J194" s="487"/>
      <c r="K194" s="490"/>
      <c r="L194" s="475"/>
      <c r="M194" s="478"/>
      <c r="N194" s="481"/>
      <c r="O194" s="484"/>
      <c r="P194" s="522"/>
      <c r="Q194" s="525"/>
      <c r="R194" s="405"/>
      <c r="S194" s="44"/>
      <c r="T194" s="262"/>
      <c r="U194" s="262"/>
      <c r="V194" s="262"/>
      <c r="W194" s="44"/>
      <c r="X194" s="36"/>
      <c r="Y194" s="36"/>
      <c r="Z194" s="36"/>
      <c r="AA194" s="36"/>
      <c r="AB194" s="405"/>
      <c r="AC194" s="528"/>
      <c r="AD194" s="56">
        <f t="shared" si="239"/>
        <v>0</v>
      </c>
      <c r="AE194" s="56">
        <f t="shared" si="239"/>
        <v>0</v>
      </c>
      <c r="AF194" s="56">
        <f t="shared" si="239"/>
        <v>0</v>
      </c>
      <c r="AG194" s="56">
        <f t="shared" si="238"/>
        <v>0</v>
      </c>
      <c r="AH194" s="56">
        <f t="shared" si="238"/>
        <v>0</v>
      </c>
      <c r="AI194" s="56">
        <f t="shared" si="238"/>
        <v>0</v>
      </c>
      <c r="AJ194" s="56">
        <f t="shared" si="187"/>
        <v>0</v>
      </c>
      <c r="AK194" s="405"/>
      <c r="AL194" s="457"/>
      <c r="AM194" s="50">
        <f t="shared" si="205"/>
        <v>0</v>
      </c>
      <c r="AN194" s="53"/>
      <c r="AO194" s="53"/>
      <c r="AP194" s="53"/>
      <c r="AQ194" s="53"/>
      <c r="AR194" s="53"/>
      <c r="AS194" s="53"/>
      <c r="AT194" s="405"/>
      <c r="AU194" s="448"/>
      <c r="AV194" s="50">
        <f t="shared" si="206"/>
        <v>0</v>
      </c>
      <c r="AW194" s="53"/>
      <c r="AX194" s="53"/>
      <c r="AY194" s="53"/>
      <c r="AZ194" s="53"/>
      <c r="BA194" s="53"/>
      <c r="BB194" s="53"/>
      <c r="BC194" s="405"/>
      <c r="BD194" s="451"/>
      <c r="BE194" s="50">
        <f t="shared" si="207"/>
        <v>0</v>
      </c>
      <c r="BF194" s="53"/>
      <c r="BG194" s="53"/>
      <c r="BH194" s="53"/>
      <c r="BI194" s="53"/>
      <c r="BJ194" s="53"/>
      <c r="BK194" s="53"/>
      <c r="BL194" s="405"/>
      <c r="BM194" s="454"/>
      <c r="BN194" s="50">
        <f t="shared" si="208"/>
        <v>0</v>
      </c>
      <c r="BO194" s="53"/>
      <c r="BP194" s="53"/>
      <c r="BQ194" s="53"/>
      <c r="BR194" s="53"/>
      <c r="BS194" s="53"/>
      <c r="BT194" s="53"/>
      <c r="BU194" s="517"/>
      <c r="BV194" s="518"/>
      <c r="BW194" s="518"/>
      <c r="BX194" s="518"/>
      <c r="BY194" s="518"/>
      <c r="BZ194" s="518"/>
      <c r="CA194" s="518"/>
      <c r="CB194" s="518"/>
      <c r="CC194" s="519"/>
    </row>
    <row r="195" spans="1:81" s="62" customFormat="1" ht="40.200000000000003" customHeight="1" thickTop="1" x14ac:dyDescent="0.3">
      <c r="A195" s="38"/>
      <c r="B195" s="468"/>
      <c r="C195" s="459"/>
      <c r="D195" s="608"/>
      <c r="E195" s="611"/>
      <c r="F195" s="611"/>
      <c r="G195" s="611"/>
      <c r="H195" s="611"/>
      <c r="I195" s="611"/>
      <c r="J195" s="485">
        <v>822</v>
      </c>
      <c r="K195" s="488" t="str">
        <f>+Metas!K947</f>
        <v>Registro mensual de victimas de siniestros viales en el Departamento</v>
      </c>
      <c r="L195" s="473"/>
      <c r="M195" s="476">
        <f>SUM(N195:Q195)</f>
        <v>0</v>
      </c>
      <c r="N195" s="479"/>
      <c r="O195" s="482"/>
      <c r="P195" s="520"/>
      <c r="Q195" s="523"/>
      <c r="R195" s="403">
        <f>+$J195</f>
        <v>822</v>
      </c>
      <c r="S195" s="253"/>
      <c r="T195" s="260"/>
      <c r="U195" s="260"/>
      <c r="V195" s="260"/>
      <c r="W195" s="42"/>
      <c r="X195" s="34"/>
      <c r="Y195" s="34"/>
      <c r="Z195" s="34"/>
      <c r="AA195" s="34"/>
      <c r="AB195" s="403">
        <f t="shared" si="227"/>
        <v>822</v>
      </c>
      <c r="AC195" s="526">
        <f t="shared" ref="AC195" si="244">+L195</f>
        <v>0</v>
      </c>
      <c r="AD195" s="54">
        <f t="shared" si="239"/>
        <v>0</v>
      </c>
      <c r="AE195" s="54">
        <f t="shared" si="239"/>
        <v>0</v>
      </c>
      <c r="AF195" s="54">
        <f t="shared" si="239"/>
        <v>0</v>
      </c>
      <c r="AG195" s="54">
        <f t="shared" si="238"/>
        <v>0</v>
      </c>
      <c r="AH195" s="54">
        <f t="shared" si="238"/>
        <v>0</v>
      </c>
      <c r="AI195" s="54">
        <f t="shared" si="238"/>
        <v>0</v>
      </c>
      <c r="AJ195" s="54">
        <f t="shared" si="238"/>
        <v>0</v>
      </c>
      <c r="AK195" s="403">
        <f t="shared" si="229"/>
        <v>822</v>
      </c>
      <c r="AL195" s="455">
        <f>+N195</f>
        <v>0</v>
      </c>
      <c r="AM195" s="48">
        <f t="shared" si="205"/>
        <v>0</v>
      </c>
      <c r="AN195" s="51"/>
      <c r="AO195" s="51"/>
      <c r="AP195" s="51"/>
      <c r="AQ195" s="51"/>
      <c r="AR195" s="51"/>
      <c r="AS195" s="51"/>
      <c r="AT195" s="403">
        <f t="shared" si="230"/>
        <v>822</v>
      </c>
      <c r="AU195" s="446">
        <f>+O195</f>
        <v>0</v>
      </c>
      <c r="AV195" s="48">
        <f t="shared" si="206"/>
        <v>0</v>
      </c>
      <c r="AW195" s="51"/>
      <c r="AX195" s="51"/>
      <c r="AY195" s="51"/>
      <c r="AZ195" s="51"/>
      <c r="BA195" s="51"/>
      <c r="BB195" s="51"/>
      <c r="BC195" s="403">
        <f t="shared" si="231"/>
        <v>822</v>
      </c>
      <c r="BD195" s="449">
        <f>+P195</f>
        <v>0</v>
      </c>
      <c r="BE195" s="48">
        <f t="shared" si="207"/>
        <v>0</v>
      </c>
      <c r="BF195" s="51"/>
      <c r="BG195" s="51"/>
      <c r="BH195" s="51"/>
      <c r="BI195" s="51"/>
      <c r="BJ195" s="51"/>
      <c r="BK195" s="51"/>
      <c r="BL195" s="403">
        <f t="shared" si="232"/>
        <v>822</v>
      </c>
      <c r="BM195" s="452">
        <f>+Q195</f>
        <v>0</v>
      </c>
      <c r="BN195" s="48">
        <f t="shared" si="208"/>
        <v>0</v>
      </c>
      <c r="BO195" s="51"/>
      <c r="BP195" s="51"/>
      <c r="BQ195" s="51"/>
      <c r="BR195" s="51"/>
      <c r="BS195" s="51"/>
      <c r="BT195" s="51"/>
      <c r="BU195" s="513"/>
      <c r="BV195" s="514"/>
      <c r="BW195" s="514"/>
      <c r="BX195" s="514"/>
      <c r="BY195" s="514"/>
      <c r="BZ195" s="514"/>
      <c r="CA195" s="514"/>
      <c r="CB195" s="514"/>
      <c r="CC195" s="515"/>
    </row>
    <row r="196" spans="1:81" s="62" customFormat="1" ht="40.200000000000003" customHeight="1" x14ac:dyDescent="0.3">
      <c r="A196" s="38"/>
      <c r="B196" s="468"/>
      <c r="C196" s="459"/>
      <c r="D196" s="609"/>
      <c r="E196" s="612"/>
      <c r="F196" s="612"/>
      <c r="G196" s="612"/>
      <c r="H196" s="612"/>
      <c r="I196" s="612"/>
      <c r="J196" s="486"/>
      <c r="K196" s="489"/>
      <c r="L196" s="474"/>
      <c r="M196" s="477"/>
      <c r="N196" s="480"/>
      <c r="O196" s="483"/>
      <c r="P196" s="521"/>
      <c r="Q196" s="524"/>
      <c r="R196" s="404"/>
      <c r="S196" s="43"/>
      <c r="T196" s="261"/>
      <c r="U196" s="261"/>
      <c r="V196" s="261"/>
      <c r="W196" s="43"/>
      <c r="X196" s="35"/>
      <c r="Y196" s="35"/>
      <c r="Z196" s="35"/>
      <c r="AA196" s="35"/>
      <c r="AB196" s="404"/>
      <c r="AC196" s="527"/>
      <c r="AD196" s="55">
        <f t="shared" si="239"/>
        <v>0</v>
      </c>
      <c r="AE196" s="55">
        <f t="shared" si="239"/>
        <v>0</v>
      </c>
      <c r="AF196" s="55">
        <f t="shared" si="239"/>
        <v>0</v>
      </c>
      <c r="AG196" s="55">
        <f t="shared" si="238"/>
        <v>0</v>
      </c>
      <c r="AH196" s="55">
        <f t="shared" si="238"/>
        <v>0</v>
      </c>
      <c r="AI196" s="55">
        <f t="shared" si="238"/>
        <v>0</v>
      </c>
      <c r="AJ196" s="55">
        <f t="shared" si="238"/>
        <v>0</v>
      </c>
      <c r="AK196" s="404"/>
      <c r="AL196" s="456"/>
      <c r="AM196" s="49">
        <f t="shared" si="205"/>
        <v>0</v>
      </c>
      <c r="AN196" s="52"/>
      <c r="AO196" s="52"/>
      <c r="AP196" s="52"/>
      <c r="AQ196" s="52"/>
      <c r="AR196" s="52"/>
      <c r="AS196" s="52"/>
      <c r="AT196" s="404"/>
      <c r="AU196" s="447"/>
      <c r="AV196" s="49">
        <f t="shared" si="206"/>
        <v>0</v>
      </c>
      <c r="AW196" s="52"/>
      <c r="AX196" s="52"/>
      <c r="AY196" s="52"/>
      <c r="AZ196" s="52"/>
      <c r="BA196" s="52"/>
      <c r="BB196" s="52"/>
      <c r="BC196" s="404"/>
      <c r="BD196" s="450"/>
      <c r="BE196" s="49">
        <f t="shared" si="207"/>
        <v>0</v>
      </c>
      <c r="BF196" s="52"/>
      <c r="BG196" s="52"/>
      <c r="BH196" s="52"/>
      <c r="BI196" s="52"/>
      <c r="BJ196" s="52"/>
      <c r="BK196" s="52"/>
      <c r="BL196" s="404"/>
      <c r="BM196" s="453"/>
      <c r="BN196" s="49">
        <f t="shared" si="208"/>
        <v>0</v>
      </c>
      <c r="BO196" s="52"/>
      <c r="BP196" s="52"/>
      <c r="BQ196" s="52"/>
      <c r="BR196" s="52"/>
      <c r="BS196" s="52"/>
      <c r="BT196" s="52"/>
      <c r="BU196" s="418"/>
      <c r="BV196" s="419"/>
      <c r="BW196" s="419"/>
      <c r="BX196" s="419"/>
      <c r="BY196" s="419"/>
      <c r="BZ196" s="419"/>
      <c r="CA196" s="419"/>
      <c r="CB196" s="419"/>
      <c r="CC196" s="516"/>
    </row>
    <row r="197" spans="1:81" s="62" customFormat="1" ht="40.200000000000003" customHeight="1" x14ac:dyDescent="0.3">
      <c r="A197" s="38"/>
      <c r="B197" s="468"/>
      <c r="C197" s="459"/>
      <c r="D197" s="609"/>
      <c r="E197" s="612"/>
      <c r="F197" s="612"/>
      <c r="G197" s="612"/>
      <c r="H197" s="612"/>
      <c r="I197" s="612"/>
      <c r="J197" s="486"/>
      <c r="K197" s="489"/>
      <c r="L197" s="474"/>
      <c r="M197" s="477"/>
      <c r="N197" s="480"/>
      <c r="O197" s="483"/>
      <c r="P197" s="521"/>
      <c r="Q197" s="524"/>
      <c r="R197" s="404"/>
      <c r="S197" s="43"/>
      <c r="T197" s="261"/>
      <c r="U197" s="261"/>
      <c r="V197" s="261"/>
      <c r="W197" s="43"/>
      <c r="X197" s="35"/>
      <c r="Y197" s="35"/>
      <c r="Z197" s="35"/>
      <c r="AA197" s="35"/>
      <c r="AB197" s="404"/>
      <c r="AC197" s="527"/>
      <c r="AD197" s="55">
        <f t="shared" si="239"/>
        <v>0</v>
      </c>
      <c r="AE197" s="55">
        <f t="shared" si="239"/>
        <v>0</v>
      </c>
      <c r="AF197" s="55">
        <f t="shared" si="239"/>
        <v>0</v>
      </c>
      <c r="AG197" s="55">
        <f t="shared" si="238"/>
        <v>0</v>
      </c>
      <c r="AH197" s="55">
        <f t="shared" si="238"/>
        <v>0</v>
      </c>
      <c r="AI197" s="55">
        <f t="shared" si="238"/>
        <v>0</v>
      </c>
      <c r="AJ197" s="55">
        <f t="shared" si="238"/>
        <v>0</v>
      </c>
      <c r="AK197" s="404"/>
      <c r="AL197" s="456"/>
      <c r="AM197" s="49">
        <f t="shared" si="205"/>
        <v>0</v>
      </c>
      <c r="AN197" s="52"/>
      <c r="AO197" s="52"/>
      <c r="AP197" s="52"/>
      <c r="AQ197" s="52"/>
      <c r="AR197" s="52"/>
      <c r="AS197" s="52"/>
      <c r="AT197" s="404"/>
      <c r="AU197" s="447"/>
      <c r="AV197" s="49">
        <f t="shared" si="206"/>
        <v>0</v>
      </c>
      <c r="AW197" s="52"/>
      <c r="AX197" s="52"/>
      <c r="AY197" s="52"/>
      <c r="AZ197" s="52"/>
      <c r="BA197" s="52"/>
      <c r="BB197" s="52"/>
      <c r="BC197" s="404"/>
      <c r="BD197" s="450"/>
      <c r="BE197" s="49">
        <f t="shared" si="207"/>
        <v>0</v>
      </c>
      <c r="BF197" s="52"/>
      <c r="BG197" s="52"/>
      <c r="BH197" s="52"/>
      <c r="BI197" s="52"/>
      <c r="BJ197" s="52"/>
      <c r="BK197" s="52"/>
      <c r="BL197" s="404"/>
      <c r="BM197" s="453"/>
      <c r="BN197" s="49">
        <f t="shared" si="208"/>
        <v>0</v>
      </c>
      <c r="BO197" s="52"/>
      <c r="BP197" s="52"/>
      <c r="BQ197" s="52"/>
      <c r="BR197" s="52"/>
      <c r="BS197" s="52"/>
      <c r="BT197" s="52"/>
      <c r="BU197" s="418"/>
      <c r="BV197" s="419"/>
      <c r="BW197" s="419"/>
      <c r="BX197" s="419"/>
      <c r="BY197" s="419"/>
      <c r="BZ197" s="419"/>
      <c r="CA197" s="419"/>
      <c r="CB197" s="419"/>
      <c r="CC197" s="516"/>
    </row>
    <row r="198" spans="1:81" s="62" customFormat="1" ht="40.200000000000003" customHeight="1" thickBot="1" x14ac:dyDescent="0.35">
      <c r="A198" s="38"/>
      <c r="B198" s="468"/>
      <c r="C198" s="459"/>
      <c r="D198" s="610"/>
      <c r="E198" s="613"/>
      <c r="F198" s="613"/>
      <c r="G198" s="613"/>
      <c r="H198" s="613"/>
      <c r="I198" s="613"/>
      <c r="J198" s="487"/>
      <c r="K198" s="490"/>
      <c r="L198" s="475"/>
      <c r="M198" s="478"/>
      <c r="N198" s="481"/>
      <c r="O198" s="484"/>
      <c r="P198" s="522"/>
      <c r="Q198" s="525"/>
      <c r="R198" s="405"/>
      <c r="S198" s="44"/>
      <c r="T198" s="262"/>
      <c r="U198" s="262"/>
      <c r="V198" s="262"/>
      <c r="W198" s="44"/>
      <c r="X198" s="36"/>
      <c r="Y198" s="36"/>
      <c r="Z198" s="36"/>
      <c r="AA198" s="36"/>
      <c r="AB198" s="405"/>
      <c r="AC198" s="528"/>
      <c r="AD198" s="56">
        <f t="shared" si="239"/>
        <v>0</v>
      </c>
      <c r="AE198" s="56">
        <f t="shared" si="239"/>
        <v>0</v>
      </c>
      <c r="AF198" s="56">
        <f t="shared" si="239"/>
        <v>0</v>
      </c>
      <c r="AG198" s="56">
        <f t="shared" si="238"/>
        <v>0</v>
      </c>
      <c r="AH198" s="56">
        <f t="shared" si="238"/>
        <v>0</v>
      </c>
      <c r="AI198" s="56">
        <f t="shared" si="238"/>
        <v>0</v>
      </c>
      <c r="AJ198" s="56">
        <f t="shared" si="238"/>
        <v>0</v>
      </c>
      <c r="AK198" s="405"/>
      <c r="AL198" s="457"/>
      <c r="AM198" s="50">
        <f t="shared" si="205"/>
        <v>0</v>
      </c>
      <c r="AN198" s="53"/>
      <c r="AO198" s="53"/>
      <c r="AP198" s="53"/>
      <c r="AQ198" s="53"/>
      <c r="AR198" s="53"/>
      <c r="AS198" s="53"/>
      <c r="AT198" s="405"/>
      <c r="AU198" s="448"/>
      <c r="AV198" s="50">
        <f t="shared" si="206"/>
        <v>0</v>
      </c>
      <c r="AW198" s="53"/>
      <c r="AX198" s="53"/>
      <c r="AY198" s="53"/>
      <c r="AZ198" s="53"/>
      <c r="BA198" s="53"/>
      <c r="BB198" s="53"/>
      <c r="BC198" s="405"/>
      <c r="BD198" s="451"/>
      <c r="BE198" s="50">
        <f t="shared" si="207"/>
        <v>0</v>
      </c>
      <c r="BF198" s="53"/>
      <c r="BG198" s="53"/>
      <c r="BH198" s="53"/>
      <c r="BI198" s="53"/>
      <c r="BJ198" s="53"/>
      <c r="BK198" s="53"/>
      <c r="BL198" s="405"/>
      <c r="BM198" s="454"/>
      <c r="BN198" s="50">
        <f t="shared" si="208"/>
        <v>0</v>
      </c>
      <c r="BO198" s="53"/>
      <c r="BP198" s="53"/>
      <c r="BQ198" s="53"/>
      <c r="BR198" s="53"/>
      <c r="BS198" s="53"/>
      <c r="BT198" s="53"/>
      <c r="BU198" s="517"/>
      <c r="BV198" s="518"/>
      <c r="BW198" s="518"/>
      <c r="BX198" s="518"/>
      <c r="BY198" s="518"/>
      <c r="BZ198" s="518"/>
      <c r="CA198" s="518"/>
      <c r="CB198" s="518"/>
      <c r="CC198" s="519"/>
    </row>
    <row r="199" spans="1:81" s="62" customFormat="1" ht="40.200000000000003" customHeight="1" thickTop="1" x14ac:dyDescent="0.3">
      <c r="A199" s="38"/>
      <c r="B199" s="468"/>
      <c r="C199" s="459"/>
      <c r="D199" s="608"/>
      <c r="E199" s="611"/>
      <c r="F199" s="611"/>
      <c r="G199" s="611"/>
      <c r="H199" s="611"/>
      <c r="I199" s="611"/>
      <c r="J199" s="485">
        <v>823</v>
      </c>
      <c r="K199" s="488" t="str">
        <f>+Metas!K948</f>
        <v xml:space="preserve">Personal asociado al sector de la salud ha recibido la capacitación en primer respondiente </v>
      </c>
      <c r="L199" s="473"/>
      <c r="M199" s="476">
        <f>SUM(N199:Q199)</f>
        <v>0</v>
      </c>
      <c r="N199" s="479"/>
      <c r="O199" s="482"/>
      <c r="P199" s="520"/>
      <c r="Q199" s="523"/>
      <c r="R199" s="403">
        <f>+$J199</f>
        <v>823</v>
      </c>
      <c r="S199" s="253"/>
      <c r="T199" s="260"/>
      <c r="U199" s="260"/>
      <c r="V199" s="260"/>
      <c r="W199" s="42"/>
      <c r="X199" s="34"/>
      <c r="Y199" s="34"/>
      <c r="Z199" s="34"/>
      <c r="AA199" s="34"/>
      <c r="AB199" s="403">
        <f t="shared" si="227"/>
        <v>823</v>
      </c>
      <c r="AC199" s="526">
        <f t="shared" ref="AC199" si="245">+L199</f>
        <v>0</v>
      </c>
      <c r="AD199" s="54">
        <f t="shared" si="239"/>
        <v>0</v>
      </c>
      <c r="AE199" s="54">
        <f t="shared" si="239"/>
        <v>0</v>
      </c>
      <c r="AF199" s="54">
        <f t="shared" si="239"/>
        <v>0</v>
      </c>
      <c r="AG199" s="54">
        <f t="shared" si="238"/>
        <v>0</v>
      </c>
      <c r="AH199" s="54">
        <f t="shared" si="238"/>
        <v>0</v>
      </c>
      <c r="AI199" s="54">
        <f t="shared" si="238"/>
        <v>0</v>
      </c>
      <c r="AJ199" s="54">
        <f t="shared" si="238"/>
        <v>0</v>
      </c>
      <c r="AK199" s="403">
        <f t="shared" si="229"/>
        <v>823</v>
      </c>
      <c r="AL199" s="455">
        <f>+N199</f>
        <v>0</v>
      </c>
      <c r="AM199" s="48">
        <f t="shared" si="205"/>
        <v>0</v>
      </c>
      <c r="AN199" s="51"/>
      <c r="AO199" s="51"/>
      <c r="AP199" s="51"/>
      <c r="AQ199" s="51"/>
      <c r="AR199" s="51"/>
      <c r="AS199" s="51"/>
      <c r="AT199" s="403">
        <f t="shared" si="230"/>
        <v>823</v>
      </c>
      <c r="AU199" s="446">
        <f>+O199</f>
        <v>0</v>
      </c>
      <c r="AV199" s="48">
        <f t="shared" si="206"/>
        <v>0</v>
      </c>
      <c r="AW199" s="51"/>
      <c r="AX199" s="51"/>
      <c r="AY199" s="51"/>
      <c r="AZ199" s="51"/>
      <c r="BA199" s="51"/>
      <c r="BB199" s="51"/>
      <c r="BC199" s="403">
        <f t="shared" si="231"/>
        <v>823</v>
      </c>
      <c r="BD199" s="449">
        <f>+P199</f>
        <v>0</v>
      </c>
      <c r="BE199" s="48">
        <f t="shared" si="207"/>
        <v>0</v>
      </c>
      <c r="BF199" s="51"/>
      <c r="BG199" s="51"/>
      <c r="BH199" s="51"/>
      <c r="BI199" s="51"/>
      <c r="BJ199" s="51"/>
      <c r="BK199" s="51"/>
      <c r="BL199" s="403">
        <f t="shared" si="232"/>
        <v>823</v>
      </c>
      <c r="BM199" s="452">
        <f>+Q199</f>
        <v>0</v>
      </c>
      <c r="BN199" s="48">
        <f t="shared" si="208"/>
        <v>0</v>
      </c>
      <c r="BO199" s="51"/>
      <c r="BP199" s="51"/>
      <c r="BQ199" s="51"/>
      <c r="BR199" s="51"/>
      <c r="BS199" s="51"/>
      <c r="BT199" s="51"/>
      <c r="BU199" s="513"/>
      <c r="BV199" s="514"/>
      <c r="BW199" s="514"/>
      <c r="BX199" s="514"/>
      <c r="BY199" s="514"/>
      <c r="BZ199" s="514"/>
      <c r="CA199" s="514"/>
      <c r="CB199" s="514"/>
      <c r="CC199" s="515"/>
    </row>
    <row r="200" spans="1:81" s="62" customFormat="1" ht="40.200000000000003" customHeight="1" x14ac:dyDescent="0.3">
      <c r="A200" s="38"/>
      <c r="B200" s="468"/>
      <c r="C200" s="459"/>
      <c r="D200" s="609"/>
      <c r="E200" s="612"/>
      <c r="F200" s="612"/>
      <c r="G200" s="612"/>
      <c r="H200" s="612"/>
      <c r="I200" s="612"/>
      <c r="J200" s="486"/>
      <c r="K200" s="489"/>
      <c r="L200" s="474"/>
      <c r="M200" s="477"/>
      <c r="N200" s="480"/>
      <c r="O200" s="483"/>
      <c r="P200" s="521"/>
      <c r="Q200" s="524"/>
      <c r="R200" s="404"/>
      <c r="S200" s="43"/>
      <c r="T200" s="261"/>
      <c r="U200" s="261"/>
      <c r="V200" s="261"/>
      <c r="W200" s="43"/>
      <c r="X200" s="35"/>
      <c r="Y200" s="35"/>
      <c r="Z200" s="35"/>
      <c r="AA200" s="35"/>
      <c r="AB200" s="404"/>
      <c r="AC200" s="527"/>
      <c r="AD200" s="55">
        <f t="shared" si="239"/>
        <v>0</v>
      </c>
      <c r="AE200" s="55">
        <f t="shared" si="239"/>
        <v>0</v>
      </c>
      <c r="AF200" s="55">
        <f t="shared" si="239"/>
        <v>0</v>
      </c>
      <c r="AG200" s="55">
        <f t="shared" si="238"/>
        <v>0</v>
      </c>
      <c r="AH200" s="55">
        <f t="shared" si="238"/>
        <v>0</v>
      </c>
      <c r="AI200" s="55">
        <f t="shared" si="238"/>
        <v>0</v>
      </c>
      <c r="AJ200" s="55">
        <f t="shared" si="238"/>
        <v>0</v>
      </c>
      <c r="AK200" s="404"/>
      <c r="AL200" s="456"/>
      <c r="AM200" s="49">
        <f t="shared" si="205"/>
        <v>0</v>
      </c>
      <c r="AN200" s="52"/>
      <c r="AO200" s="52"/>
      <c r="AP200" s="52"/>
      <c r="AQ200" s="52"/>
      <c r="AR200" s="52"/>
      <c r="AS200" s="52"/>
      <c r="AT200" s="404"/>
      <c r="AU200" s="447"/>
      <c r="AV200" s="49">
        <f t="shared" si="206"/>
        <v>0</v>
      </c>
      <c r="AW200" s="52"/>
      <c r="AX200" s="52"/>
      <c r="AY200" s="52"/>
      <c r="AZ200" s="52"/>
      <c r="BA200" s="52"/>
      <c r="BB200" s="52"/>
      <c r="BC200" s="404"/>
      <c r="BD200" s="450"/>
      <c r="BE200" s="49">
        <f t="shared" si="207"/>
        <v>0</v>
      </c>
      <c r="BF200" s="52"/>
      <c r="BG200" s="52"/>
      <c r="BH200" s="52"/>
      <c r="BI200" s="52"/>
      <c r="BJ200" s="52"/>
      <c r="BK200" s="52"/>
      <c r="BL200" s="404"/>
      <c r="BM200" s="453"/>
      <c r="BN200" s="49">
        <f t="shared" si="208"/>
        <v>0</v>
      </c>
      <c r="BO200" s="52"/>
      <c r="BP200" s="52"/>
      <c r="BQ200" s="52"/>
      <c r="BR200" s="52"/>
      <c r="BS200" s="52"/>
      <c r="BT200" s="52"/>
      <c r="BU200" s="418"/>
      <c r="BV200" s="419"/>
      <c r="BW200" s="419"/>
      <c r="BX200" s="419"/>
      <c r="BY200" s="419"/>
      <c r="BZ200" s="419"/>
      <c r="CA200" s="419"/>
      <c r="CB200" s="419"/>
      <c r="CC200" s="516"/>
    </row>
    <row r="201" spans="1:81" s="62" customFormat="1" ht="40.200000000000003" customHeight="1" x14ac:dyDescent="0.3">
      <c r="A201" s="38"/>
      <c r="B201" s="468"/>
      <c r="C201" s="459"/>
      <c r="D201" s="609"/>
      <c r="E201" s="612"/>
      <c r="F201" s="612"/>
      <c r="G201" s="612"/>
      <c r="H201" s="612"/>
      <c r="I201" s="612"/>
      <c r="J201" s="486"/>
      <c r="K201" s="489"/>
      <c r="L201" s="474"/>
      <c r="M201" s="477"/>
      <c r="N201" s="480"/>
      <c r="O201" s="483"/>
      <c r="P201" s="521"/>
      <c r="Q201" s="524"/>
      <c r="R201" s="404"/>
      <c r="S201" s="43"/>
      <c r="T201" s="261"/>
      <c r="U201" s="261"/>
      <c r="V201" s="261"/>
      <c r="W201" s="43"/>
      <c r="X201" s="35"/>
      <c r="Y201" s="35"/>
      <c r="Z201" s="35"/>
      <c r="AA201" s="35"/>
      <c r="AB201" s="404"/>
      <c r="AC201" s="527"/>
      <c r="AD201" s="55">
        <f t="shared" si="239"/>
        <v>0</v>
      </c>
      <c r="AE201" s="55">
        <f t="shared" si="239"/>
        <v>0</v>
      </c>
      <c r="AF201" s="55">
        <f t="shared" si="239"/>
        <v>0</v>
      </c>
      <c r="AG201" s="55">
        <f t="shared" si="238"/>
        <v>0</v>
      </c>
      <c r="AH201" s="55">
        <f t="shared" si="238"/>
        <v>0</v>
      </c>
      <c r="AI201" s="55">
        <f t="shared" si="238"/>
        <v>0</v>
      </c>
      <c r="AJ201" s="55">
        <f t="shared" si="238"/>
        <v>0</v>
      </c>
      <c r="AK201" s="404"/>
      <c r="AL201" s="456"/>
      <c r="AM201" s="49">
        <f t="shared" si="205"/>
        <v>0</v>
      </c>
      <c r="AN201" s="52"/>
      <c r="AO201" s="52"/>
      <c r="AP201" s="52"/>
      <c r="AQ201" s="52"/>
      <c r="AR201" s="52"/>
      <c r="AS201" s="52"/>
      <c r="AT201" s="404"/>
      <c r="AU201" s="447"/>
      <c r="AV201" s="49">
        <f t="shared" si="206"/>
        <v>0</v>
      </c>
      <c r="AW201" s="52"/>
      <c r="AX201" s="52"/>
      <c r="AY201" s="52"/>
      <c r="AZ201" s="52"/>
      <c r="BA201" s="52"/>
      <c r="BB201" s="52"/>
      <c r="BC201" s="404"/>
      <c r="BD201" s="450"/>
      <c r="BE201" s="49">
        <f t="shared" si="207"/>
        <v>0</v>
      </c>
      <c r="BF201" s="52"/>
      <c r="BG201" s="52"/>
      <c r="BH201" s="52"/>
      <c r="BI201" s="52"/>
      <c r="BJ201" s="52"/>
      <c r="BK201" s="52"/>
      <c r="BL201" s="404"/>
      <c r="BM201" s="453"/>
      <c r="BN201" s="49">
        <f t="shared" si="208"/>
        <v>0</v>
      </c>
      <c r="BO201" s="52"/>
      <c r="BP201" s="52"/>
      <c r="BQ201" s="52"/>
      <c r="BR201" s="52"/>
      <c r="BS201" s="52"/>
      <c r="BT201" s="52"/>
      <c r="BU201" s="418"/>
      <c r="BV201" s="419"/>
      <c r="BW201" s="419"/>
      <c r="BX201" s="419"/>
      <c r="BY201" s="419"/>
      <c r="BZ201" s="419"/>
      <c r="CA201" s="419"/>
      <c r="CB201" s="419"/>
      <c r="CC201" s="516"/>
    </row>
    <row r="202" spans="1:81" s="62" customFormat="1" ht="40.200000000000003" customHeight="1" thickBot="1" x14ac:dyDescent="0.35">
      <c r="A202" s="38"/>
      <c r="B202" s="468"/>
      <c r="C202" s="459"/>
      <c r="D202" s="610"/>
      <c r="E202" s="613"/>
      <c r="F202" s="613"/>
      <c r="G202" s="613"/>
      <c r="H202" s="613"/>
      <c r="I202" s="613"/>
      <c r="J202" s="487"/>
      <c r="K202" s="490"/>
      <c r="L202" s="475"/>
      <c r="M202" s="478"/>
      <c r="N202" s="481"/>
      <c r="O202" s="484"/>
      <c r="P202" s="522"/>
      <c r="Q202" s="525"/>
      <c r="R202" s="405"/>
      <c r="S202" s="44"/>
      <c r="T202" s="262"/>
      <c r="U202" s="262"/>
      <c r="V202" s="262"/>
      <c r="W202" s="44"/>
      <c r="X202" s="36"/>
      <c r="Y202" s="36"/>
      <c r="Z202" s="36"/>
      <c r="AA202" s="36"/>
      <c r="AB202" s="405"/>
      <c r="AC202" s="528"/>
      <c r="AD202" s="56">
        <f t="shared" si="239"/>
        <v>0</v>
      </c>
      <c r="AE202" s="56">
        <f t="shared" si="239"/>
        <v>0</v>
      </c>
      <c r="AF202" s="56">
        <f t="shared" si="239"/>
        <v>0</v>
      </c>
      <c r="AG202" s="56">
        <f t="shared" si="238"/>
        <v>0</v>
      </c>
      <c r="AH202" s="56">
        <f t="shared" si="238"/>
        <v>0</v>
      </c>
      <c r="AI202" s="56">
        <f t="shared" si="238"/>
        <v>0</v>
      </c>
      <c r="AJ202" s="56">
        <f t="shared" si="238"/>
        <v>0</v>
      </c>
      <c r="AK202" s="405"/>
      <c r="AL202" s="457"/>
      <c r="AM202" s="50">
        <f t="shared" si="205"/>
        <v>0</v>
      </c>
      <c r="AN202" s="53"/>
      <c r="AO202" s="53"/>
      <c r="AP202" s="53"/>
      <c r="AQ202" s="53"/>
      <c r="AR202" s="53"/>
      <c r="AS202" s="53"/>
      <c r="AT202" s="405"/>
      <c r="AU202" s="448"/>
      <c r="AV202" s="50">
        <f t="shared" si="206"/>
        <v>0</v>
      </c>
      <c r="AW202" s="53"/>
      <c r="AX202" s="53"/>
      <c r="AY202" s="53"/>
      <c r="AZ202" s="53"/>
      <c r="BA202" s="53"/>
      <c r="BB202" s="53"/>
      <c r="BC202" s="405"/>
      <c r="BD202" s="451"/>
      <c r="BE202" s="50">
        <f t="shared" si="207"/>
        <v>0</v>
      </c>
      <c r="BF202" s="53"/>
      <c r="BG202" s="53"/>
      <c r="BH202" s="53"/>
      <c r="BI202" s="53"/>
      <c r="BJ202" s="53"/>
      <c r="BK202" s="53"/>
      <c r="BL202" s="405"/>
      <c r="BM202" s="454"/>
      <c r="BN202" s="50">
        <f t="shared" si="208"/>
        <v>0</v>
      </c>
      <c r="BO202" s="53"/>
      <c r="BP202" s="53"/>
      <c r="BQ202" s="53"/>
      <c r="BR202" s="53"/>
      <c r="BS202" s="53"/>
      <c r="BT202" s="53"/>
      <c r="BU202" s="517"/>
      <c r="BV202" s="518"/>
      <c r="BW202" s="518"/>
      <c r="BX202" s="518"/>
      <c r="BY202" s="518"/>
      <c r="BZ202" s="518"/>
      <c r="CA202" s="518"/>
      <c r="CB202" s="518"/>
      <c r="CC202" s="519"/>
    </row>
    <row r="203" spans="1:81" s="62" customFormat="1" ht="40.200000000000003" customHeight="1" thickTop="1" x14ac:dyDescent="0.3">
      <c r="A203" s="38"/>
      <c r="B203" s="468"/>
      <c r="C203" s="459"/>
      <c r="D203" s="608"/>
      <c r="E203" s="611"/>
      <c r="F203" s="611"/>
      <c r="G203" s="611"/>
      <c r="H203" s="611"/>
      <c r="I203" s="611"/>
      <c r="J203" s="485">
        <v>824</v>
      </c>
      <c r="K203" s="488" t="str">
        <f>+Metas!K949</f>
        <v xml:space="preserve">Personal conductores de vehículos de transporte público, intermunicipal y de carga han recibido la capacitación en primeros auxilios </v>
      </c>
      <c r="L203" s="473"/>
      <c r="M203" s="476">
        <f>SUM(N203:Q203)</f>
        <v>0</v>
      </c>
      <c r="N203" s="479"/>
      <c r="O203" s="482"/>
      <c r="P203" s="520"/>
      <c r="Q203" s="523"/>
      <c r="R203" s="403">
        <f>+$J203</f>
        <v>824</v>
      </c>
      <c r="S203" s="253"/>
      <c r="T203" s="260"/>
      <c r="U203" s="260"/>
      <c r="V203" s="260"/>
      <c r="W203" s="42"/>
      <c r="X203" s="34"/>
      <c r="Y203" s="34"/>
      <c r="Z203" s="34"/>
      <c r="AA203" s="34"/>
      <c r="AB203" s="403">
        <f t="shared" si="227"/>
        <v>824</v>
      </c>
      <c r="AC203" s="526">
        <f t="shared" ref="AC203" si="246">+L203</f>
        <v>0</v>
      </c>
      <c r="AD203" s="54">
        <f t="shared" si="239"/>
        <v>0</v>
      </c>
      <c r="AE203" s="54">
        <f t="shared" si="239"/>
        <v>0</v>
      </c>
      <c r="AF203" s="54">
        <f t="shared" si="239"/>
        <v>0</v>
      </c>
      <c r="AG203" s="54">
        <f t="shared" si="238"/>
        <v>0</v>
      </c>
      <c r="AH203" s="54">
        <f t="shared" si="238"/>
        <v>0</v>
      </c>
      <c r="AI203" s="54">
        <f t="shared" si="238"/>
        <v>0</v>
      </c>
      <c r="AJ203" s="54">
        <f t="shared" si="238"/>
        <v>0</v>
      </c>
      <c r="AK203" s="403">
        <f t="shared" si="229"/>
        <v>824</v>
      </c>
      <c r="AL203" s="455">
        <f>+N203</f>
        <v>0</v>
      </c>
      <c r="AM203" s="48">
        <f t="shared" si="205"/>
        <v>0</v>
      </c>
      <c r="AN203" s="51"/>
      <c r="AO203" s="51"/>
      <c r="AP203" s="51"/>
      <c r="AQ203" s="51"/>
      <c r="AR203" s="51"/>
      <c r="AS203" s="51"/>
      <c r="AT203" s="403">
        <f t="shared" si="230"/>
        <v>824</v>
      </c>
      <c r="AU203" s="446">
        <f>+O203</f>
        <v>0</v>
      </c>
      <c r="AV203" s="48">
        <f t="shared" si="206"/>
        <v>0</v>
      </c>
      <c r="AW203" s="51"/>
      <c r="AX203" s="51"/>
      <c r="AY203" s="51"/>
      <c r="AZ203" s="51"/>
      <c r="BA203" s="51"/>
      <c r="BB203" s="51"/>
      <c r="BC203" s="403">
        <f t="shared" si="231"/>
        <v>824</v>
      </c>
      <c r="BD203" s="449">
        <f>+P203</f>
        <v>0</v>
      </c>
      <c r="BE203" s="48">
        <f t="shared" si="207"/>
        <v>0</v>
      </c>
      <c r="BF203" s="51"/>
      <c r="BG203" s="51"/>
      <c r="BH203" s="51"/>
      <c r="BI203" s="51"/>
      <c r="BJ203" s="51"/>
      <c r="BK203" s="51"/>
      <c r="BL203" s="403">
        <f t="shared" si="232"/>
        <v>824</v>
      </c>
      <c r="BM203" s="452">
        <f>+Q203</f>
        <v>0</v>
      </c>
      <c r="BN203" s="48">
        <f t="shared" si="208"/>
        <v>0</v>
      </c>
      <c r="BO203" s="51"/>
      <c r="BP203" s="51"/>
      <c r="BQ203" s="51"/>
      <c r="BR203" s="51"/>
      <c r="BS203" s="51"/>
      <c r="BT203" s="51"/>
      <c r="BU203" s="513"/>
      <c r="BV203" s="514"/>
      <c r="BW203" s="514"/>
      <c r="BX203" s="514"/>
      <c r="BY203" s="514"/>
      <c r="BZ203" s="514"/>
      <c r="CA203" s="514"/>
      <c r="CB203" s="514"/>
      <c r="CC203" s="515"/>
    </row>
    <row r="204" spans="1:81" s="62" customFormat="1" ht="40.200000000000003" customHeight="1" x14ac:dyDescent="0.3">
      <c r="A204" s="38"/>
      <c r="B204" s="468"/>
      <c r="C204" s="459"/>
      <c r="D204" s="609"/>
      <c r="E204" s="612"/>
      <c r="F204" s="612"/>
      <c r="G204" s="612"/>
      <c r="H204" s="612"/>
      <c r="I204" s="612"/>
      <c r="J204" s="486"/>
      <c r="K204" s="489"/>
      <c r="L204" s="474"/>
      <c r="M204" s="477"/>
      <c r="N204" s="480"/>
      <c r="O204" s="483"/>
      <c r="P204" s="521"/>
      <c r="Q204" s="524"/>
      <c r="R204" s="404"/>
      <c r="S204" s="43"/>
      <c r="T204" s="261"/>
      <c r="U204" s="261"/>
      <c r="V204" s="261"/>
      <c r="W204" s="43"/>
      <c r="X204" s="35"/>
      <c r="Y204" s="35"/>
      <c r="Z204" s="35"/>
      <c r="AA204" s="35"/>
      <c r="AB204" s="404"/>
      <c r="AC204" s="527"/>
      <c r="AD204" s="55">
        <f t="shared" si="239"/>
        <v>0</v>
      </c>
      <c r="AE204" s="55">
        <f t="shared" si="239"/>
        <v>0</v>
      </c>
      <c r="AF204" s="55">
        <f t="shared" si="239"/>
        <v>0</v>
      </c>
      <c r="AG204" s="55">
        <f t="shared" si="238"/>
        <v>0</v>
      </c>
      <c r="AH204" s="55">
        <f t="shared" si="238"/>
        <v>0</v>
      </c>
      <c r="AI204" s="55">
        <f t="shared" si="238"/>
        <v>0</v>
      </c>
      <c r="AJ204" s="55">
        <f t="shared" si="238"/>
        <v>0</v>
      </c>
      <c r="AK204" s="404"/>
      <c r="AL204" s="456"/>
      <c r="AM204" s="49">
        <f t="shared" ref="AM204:AM206" si="247">SUM(AN204:AS204)</f>
        <v>0</v>
      </c>
      <c r="AN204" s="52"/>
      <c r="AO204" s="52"/>
      <c r="AP204" s="52"/>
      <c r="AQ204" s="52"/>
      <c r="AR204" s="52"/>
      <c r="AS204" s="52"/>
      <c r="AT204" s="404"/>
      <c r="AU204" s="447"/>
      <c r="AV204" s="49">
        <f t="shared" ref="AV204:AV206" si="248">SUM(AW204:BB204)</f>
        <v>0</v>
      </c>
      <c r="AW204" s="52"/>
      <c r="AX204" s="52"/>
      <c r="AY204" s="52"/>
      <c r="AZ204" s="52"/>
      <c r="BA204" s="52"/>
      <c r="BB204" s="52"/>
      <c r="BC204" s="404"/>
      <c r="BD204" s="450"/>
      <c r="BE204" s="49">
        <f t="shared" ref="BE204:BE206" si="249">SUM(BF204:BK204)</f>
        <v>0</v>
      </c>
      <c r="BF204" s="52"/>
      <c r="BG204" s="52"/>
      <c r="BH204" s="52"/>
      <c r="BI204" s="52"/>
      <c r="BJ204" s="52"/>
      <c r="BK204" s="52"/>
      <c r="BL204" s="404"/>
      <c r="BM204" s="453"/>
      <c r="BN204" s="49">
        <f t="shared" ref="BN204:BN206" si="250">SUM(BO204:BT204)</f>
        <v>0</v>
      </c>
      <c r="BO204" s="52"/>
      <c r="BP204" s="52"/>
      <c r="BQ204" s="52"/>
      <c r="BR204" s="52"/>
      <c r="BS204" s="52"/>
      <c r="BT204" s="52"/>
      <c r="BU204" s="418"/>
      <c r="BV204" s="419"/>
      <c r="BW204" s="419"/>
      <c r="BX204" s="419"/>
      <c r="BY204" s="419"/>
      <c r="BZ204" s="419"/>
      <c r="CA204" s="419"/>
      <c r="CB204" s="419"/>
      <c r="CC204" s="516"/>
    </row>
    <row r="205" spans="1:81" s="62" customFormat="1" ht="40.200000000000003" customHeight="1" x14ac:dyDescent="0.3">
      <c r="A205" s="38"/>
      <c r="B205" s="468"/>
      <c r="C205" s="459"/>
      <c r="D205" s="609"/>
      <c r="E205" s="612"/>
      <c r="F205" s="612"/>
      <c r="G205" s="612"/>
      <c r="H205" s="612"/>
      <c r="I205" s="612"/>
      <c r="J205" s="486"/>
      <c r="K205" s="489"/>
      <c r="L205" s="474"/>
      <c r="M205" s="477"/>
      <c r="N205" s="480"/>
      <c r="O205" s="483"/>
      <c r="P205" s="521"/>
      <c r="Q205" s="524"/>
      <c r="R205" s="404"/>
      <c r="S205" s="43"/>
      <c r="T205" s="261"/>
      <c r="U205" s="261"/>
      <c r="V205" s="261"/>
      <c r="W205" s="43"/>
      <c r="X205" s="35"/>
      <c r="Y205" s="35"/>
      <c r="Z205" s="35"/>
      <c r="AA205" s="35"/>
      <c r="AB205" s="404"/>
      <c r="AC205" s="527"/>
      <c r="AD205" s="55">
        <f t="shared" si="239"/>
        <v>0</v>
      </c>
      <c r="AE205" s="55">
        <f t="shared" si="239"/>
        <v>0</v>
      </c>
      <c r="AF205" s="55">
        <f t="shared" si="239"/>
        <v>0</v>
      </c>
      <c r="AG205" s="55">
        <f t="shared" si="238"/>
        <v>0</v>
      </c>
      <c r="AH205" s="55">
        <f t="shared" si="238"/>
        <v>0</v>
      </c>
      <c r="AI205" s="55">
        <f t="shared" si="238"/>
        <v>0</v>
      </c>
      <c r="AJ205" s="55">
        <f t="shared" si="238"/>
        <v>0</v>
      </c>
      <c r="AK205" s="404"/>
      <c r="AL205" s="456"/>
      <c r="AM205" s="49">
        <f t="shared" si="247"/>
        <v>0</v>
      </c>
      <c r="AN205" s="52"/>
      <c r="AO205" s="52"/>
      <c r="AP205" s="52"/>
      <c r="AQ205" s="52"/>
      <c r="AR205" s="52"/>
      <c r="AS205" s="52"/>
      <c r="AT205" s="404"/>
      <c r="AU205" s="447"/>
      <c r="AV205" s="49">
        <f t="shared" si="248"/>
        <v>0</v>
      </c>
      <c r="AW205" s="52"/>
      <c r="AX205" s="52"/>
      <c r="AY205" s="52"/>
      <c r="AZ205" s="52"/>
      <c r="BA205" s="52"/>
      <c r="BB205" s="52"/>
      <c r="BC205" s="404"/>
      <c r="BD205" s="450"/>
      <c r="BE205" s="49">
        <f t="shared" si="249"/>
        <v>0</v>
      </c>
      <c r="BF205" s="52"/>
      <c r="BG205" s="52"/>
      <c r="BH205" s="52"/>
      <c r="BI205" s="52"/>
      <c r="BJ205" s="52"/>
      <c r="BK205" s="52"/>
      <c r="BL205" s="404"/>
      <c r="BM205" s="453"/>
      <c r="BN205" s="49">
        <f t="shared" si="250"/>
        <v>0</v>
      </c>
      <c r="BO205" s="52"/>
      <c r="BP205" s="52"/>
      <c r="BQ205" s="52"/>
      <c r="BR205" s="52"/>
      <c r="BS205" s="52"/>
      <c r="BT205" s="52"/>
      <c r="BU205" s="418"/>
      <c r="BV205" s="419"/>
      <c r="BW205" s="419"/>
      <c r="BX205" s="419"/>
      <c r="BY205" s="419"/>
      <c r="BZ205" s="419"/>
      <c r="CA205" s="419"/>
      <c r="CB205" s="419"/>
      <c r="CC205" s="516"/>
    </row>
    <row r="206" spans="1:81" s="62" customFormat="1" ht="40.200000000000003" customHeight="1" thickBot="1" x14ac:dyDescent="0.35">
      <c r="A206" s="38"/>
      <c r="B206" s="468"/>
      <c r="C206" s="459"/>
      <c r="D206" s="610"/>
      <c r="E206" s="613"/>
      <c r="F206" s="613"/>
      <c r="G206" s="613"/>
      <c r="H206" s="613"/>
      <c r="I206" s="613"/>
      <c r="J206" s="487"/>
      <c r="K206" s="490"/>
      <c r="L206" s="475"/>
      <c r="M206" s="478"/>
      <c r="N206" s="481"/>
      <c r="O206" s="484"/>
      <c r="P206" s="522"/>
      <c r="Q206" s="525"/>
      <c r="R206" s="405"/>
      <c r="S206" s="44"/>
      <c r="T206" s="262"/>
      <c r="U206" s="262"/>
      <c r="V206" s="262"/>
      <c r="W206" s="44"/>
      <c r="X206" s="36"/>
      <c r="Y206" s="36"/>
      <c r="Z206" s="36"/>
      <c r="AA206" s="36"/>
      <c r="AB206" s="405"/>
      <c r="AC206" s="528"/>
      <c r="AD206" s="56">
        <f t="shared" si="239"/>
        <v>0</v>
      </c>
      <c r="AE206" s="56">
        <f t="shared" si="239"/>
        <v>0</v>
      </c>
      <c r="AF206" s="56">
        <f t="shared" si="239"/>
        <v>0</v>
      </c>
      <c r="AG206" s="56">
        <f t="shared" si="238"/>
        <v>0</v>
      </c>
      <c r="AH206" s="56">
        <f t="shared" si="238"/>
        <v>0</v>
      </c>
      <c r="AI206" s="56">
        <f t="shared" si="238"/>
        <v>0</v>
      </c>
      <c r="AJ206" s="56">
        <f t="shared" si="238"/>
        <v>0</v>
      </c>
      <c r="AK206" s="405"/>
      <c r="AL206" s="457"/>
      <c r="AM206" s="50">
        <f t="shared" si="247"/>
        <v>0</v>
      </c>
      <c r="AN206" s="53"/>
      <c r="AO206" s="53"/>
      <c r="AP206" s="53"/>
      <c r="AQ206" s="53"/>
      <c r="AR206" s="53"/>
      <c r="AS206" s="53"/>
      <c r="AT206" s="405"/>
      <c r="AU206" s="448"/>
      <c r="AV206" s="50">
        <f t="shared" si="248"/>
        <v>0</v>
      </c>
      <c r="AW206" s="53"/>
      <c r="AX206" s="53"/>
      <c r="AY206" s="53"/>
      <c r="AZ206" s="53"/>
      <c r="BA206" s="53"/>
      <c r="BB206" s="53"/>
      <c r="BC206" s="405"/>
      <c r="BD206" s="451"/>
      <c r="BE206" s="50">
        <f t="shared" si="249"/>
        <v>0</v>
      </c>
      <c r="BF206" s="53"/>
      <c r="BG206" s="53"/>
      <c r="BH206" s="53"/>
      <c r="BI206" s="53"/>
      <c r="BJ206" s="53"/>
      <c r="BK206" s="53"/>
      <c r="BL206" s="405"/>
      <c r="BM206" s="454"/>
      <c r="BN206" s="50">
        <f t="shared" si="250"/>
        <v>0</v>
      </c>
      <c r="BO206" s="53"/>
      <c r="BP206" s="53"/>
      <c r="BQ206" s="53"/>
      <c r="BR206" s="53"/>
      <c r="BS206" s="53"/>
      <c r="BT206" s="53"/>
      <c r="BU206" s="517"/>
      <c r="BV206" s="518"/>
      <c r="BW206" s="518"/>
      <c r="BX206" s="518"/>
      <c r="BY206" s="518"/>
      <c r="BZ206" s="518"/>
      <c r="CA206" s="518"/>
      <c r="CB206" s="518"/>
      <c r="CC206" s="519"/>
    </row>
    <row r="207" spans="1:81" ht="40.200000000000003" customHeight="1" thickTop="1" x14ac:dyDescent="0.3"/>
  </sheetData>
  <mergeCells count="1535">
    <mergeCell ref="AN4:AS4"/>
    <mergeCell ref="BF4:BK4"/>
    <mergeCell ref="BX4:CC4"/>
    <mergeCell ref="L5:Q5"/>
    <mergeCell ref="T5:V5"/>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R139:R142"/>
    <mergeCell ref="R143:R146"/>
    <mergeCell ref="R147:R150"/>
    <mergeCell ref="R151:R154"/>
    <mergeCell ref="R155:R158"/>
    <mergeCell ref="R159:R162"/>
    <mergeCell ref="R163:R166"/>
    <mergeCell ref="R167:R170"/>
    <mergeCell ref="R171:R174"/>
    <mergeCell ref="R175:R178"/>
    <mergeCell ref="R179:R182"/>
    <mergeCell ref="R183:R186"/>
    <mergeCell ref="R187:R190"/>
    <mergeCell ref="R191:R194"/>
    <mergeCell ref="R195:R198"/>
    <mergeCell ref="R199:R202"/>
    <mergeCell ref="R203:R206"/>
    <mergeCell ref="D203:D206"/>
    <mergeCell ref="E203:E206"/>
    <mergeCell ref="F203:F206"/>
    <mergeCell ref="G203:G206"/>
    <mergeCell ref="H203:H206"/>
    <mergeCell ref="I203:I206"/>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D191:D194"/>
    <mergeCell ref="E191:E194"/>
    <mergeCell ref="F191:F194"/>
    <mergeCell ref="G191:G194"/>
    <mergeCell ref="H191:H194"/>
    <mergeCell ref="I191:I194"/>
    <mergeCell ref="D195:D198"/>
    <mergeCell ref="E195:E198"/>
    <mergeCell ref="F195:F198"/>
    <mergeCell ref="G195:G198"/>
    <mergeCell ref="H195:H198"/>
    <mergeCell ref="I195:I198"/>
    <mergeCell ref="D199:D202"/>
    <mergeCell ref="E199:E202"/>
    <mergeCell ref="F199:F202"/>
    <mergeCell ref="G199:G202"/>
    <mergeCell ref="H199:H202"/>
    <mergeCell ref="I199:I202"/>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B2:B5"/>
    <mergeCell ref="W2:AA2"/>
    <mergeCell ref="AB2:AJ2"/>
    <mergeCell ref="AK2:AM2"/>
    <mergeCell ref="BL4:BT5"/>
    <mergeCell ref="BU4:BW4"/>
    <mergeCell ref="W5:AA5"/>
    <mergeCell ref="AK5:AM5"/>
    <mergeCell ref="AN5:AS5"/>
    <mergeCell ref="BC5:BE5"/>
    <mergeCell ref="BF5:BK5"/>
    <mergeCell ref="BU5:BW5"/>
    <mergeCell ref="BX5:CC5"/>
    <mergeCell ref="BU3:BW3"/>
    <mergeCell ref="BX3:CC3"/>
    <mergeCell ref="W4:AA4"/>
    <mergeCell ref="AB4:AJ5"/>
    <mergeCell ref="AK4:AM4"/>
    <mergeCell ref="AT4:BB5"/>
    <mergeCell ref="BC4:BE4"/>
    <mergeCell ref="C2:H2"/>
    <mergeCell ref="L2:Q2"/>
    <mergeCell ref="R2:S2"/>
    <mergeCell ref="T2:V2"/>
    <mergeCell ref="C3:H3"/>
    <mergeCell ref="L3:Q3"/>
    <mergeCell ref="R3:S3"/>
    <mergeCell ref="T3:V3"/>
    <mergeCell ref="C4:H5"/>
    <mergeCell ref="L4:Q4"/>
    <mergeCell ref="R4:S5"/>
    <mergeCell ref="T4:V4"/>
    <mergeCell ref="AE8:AH8"/>
    <mergeCell ref="AI8:AI9"/>
    <mergeCell ref="AJ8:AJ9"/>
    <mergeCell ref="N7:N9"/>
    <mergeCell ref="O7:O9"/>
    <mergeCell ref="P7:P9"/>
    <mergeCell ref="Q7:Q9"/>
    <mergeCell ref="R7:R9"/>
    <mergeCell ref="W7:W9"/>
    <mergeCell ref="D7:D9"/>
    <mergeCell ref="E7:E9"/>
    <mergeCell ref="F7:F9"/>
    <mergeCell ref="G7:G9"/>
    <mergeCell ref="H7:H9"/>
    <mergeCell ref="I7:I9"/>
    <mergeCell ref="S7:S9"/>
    <mergeCell ref="T7:T9"/>
    <mergeCell ref="U7:U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V7:V9"/>
    <mergeCell ref="X7:Y7"/>
    <mergeCell ref="Z7:AA7"/>
    <mergeCell ref="AB7:AB9"/>
    <mergeCell ref="AC7:AC9"/>
    <mergeCell ref="AD7:AJ7"/>
    <mergeCell ref="AK7:AK9"/>
    <mergeCell ref="AD8:AD9"/>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47:J50"/>
    <mergeCell ref="K47:K50"/>
    <mergeCell ref="L47:L50"/>
    <mergeCell ref="M47:M50"/>
    <mergeCell ref="N47:N50"/>
    <mergeCell ref="O47:O50"/>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AT55:AT58"/>
    <mergeCell ref="AU55:AU58"/>
    <mergeCell ref="BC55:BC58"/>
    <mergeCell ref="BD55:BD58"/>
    <mergeCell ref="BL55:BL58"/>
    <mergeCell ref="BM55:BM58"/>
    <mergeCell ref="P55:P58"/>
    <mergeCell ref="Q55:Q58"/>
    <mergeCell ref="AB55:AB58"/>
    <mergeCell ref="AC55:AC58"/>
    <mergeCell ref="AK55:AK58"/>
    <mergeCell ref="AL55:AL58"/>
    <mergeCell ref="BL59:BL62"/>
    <mergeCell ref="BM59:BM62"/>
    <mergeCell ref="BU59:CC59"/>
    <mergeCell ref="BU60:CC60"/>
    <mergeCell ref="BU61:CC61"/>
    <mergeCell ref="BU62:CC62"/>
    <mergeCell ref="AK59:AK62"/>
    <mergeCell ref="AL59:AL62"/>
    <mergeCell ref="AT59:AT62"/>
    <mergeCell ref="AU59:AU62"/>
    <mergeCell ref="BC59:BC62"/>
    <mergeCell ref="BD59:BD62"/>
    <mergeCell ref="N59:N62"/>
    <mergeCell ref="O59:O62"/>
    <mergeCell ref="P59:P62"/>
    <mergeCell ref="Q59:Q62"/>
    <mergeCell ref="AB59:AB62"/>
    <mergeCell ref="AC59:AC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J63:J66"/>
    <mergeCell ref="K63:K66"/>
    <mergeCell ref="L63:L66"/>
    <mergeCell ref="M63:M66"/>
    <mergeCell ref="J75:J78"/>
    <mergeCell ref="K75:K78"/>
    <mergeCell ref="L75:L78"/>
    <mergeCell ref="M75:M78"/>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AT71:AT74"/>
    <mergeCell ref="AU71:AU74"/>
    <mergeCell ref="BC71:BC74"/>
    <mergeCell ref="BD71:BD74"/>
    <mergeCell ref="BL71:BL74"/>
    <mergeCell ref="BM71:BM74"/>
    <mergeCell ref="P71:P74"/>
    <mergeCell ref="Q71:Q74"/>
    <mergeCell ref="AB71:AB74"/>
    <mergeCell ref="AC71:AC74"/>
    <mergeCell ref="BU86:CC86"/>
    <mergeCell ref="BU79:CC79"/>
    <mergeCell ref="BU80:CC80"/>
    <mergeCell ref="BU81:CC81"/>
    <mergeCell ref="BU82:CC82"/>
    <mergeCell ref="N75:N78"/>
    <mergeCell ref="O75:O78"/>
    <mergeCell ref="AK83:AK86"/>
    <mergeCell ref="BM87:BM90"/>
    <mergeCell ref="BU87:CC87"/>
    <mergeCell ref="BU88:CC88"/>
    <mergeCell ref="BU89:CC89"/>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Q79:Q82"/>
    <mergeCell ref="AB79:AB82"/>
    <mergeCell ref="N63:N66"/>
    <mergeCell ref="O63:O66"/>
    <mergeCell ref="BU67:CC67"/>
    <mergeCell ref="BU68:CC68"/>
    <mergeCell ref="BU69:CC69"/>
    <mergeCell ref="BU70:CC70"/>
    <mergeCell ref="BU71:CC71"/>
    <mergeCell ref="BU72:CC72"/>
    <mergeCell ref="BU73:CC73"/>
    <mergeCell ref="BU74:CC74"/>
    <mergeCell ref="BU75:CC75"/>
    <mergeCell ref="BU76:CC76"/>
    <mergeCell ref="BU77:CC77"/>
    <mergeCell ref="BU78:CC78"/>
    <mergeCell ref="BU83:CC83"/>
    <mergeCell ref="BU84:CC84"/>
    <mergeCell ref="BU85:CC85"/>
    <mergeCell ref="AC79:AC82"/>
    <mergeCell ref="AK79:AK82"/>
    <mergeCell ref="AL79:AL82"/>
    <mergeCell ref="AK71:AK74"/>
    <mergeCell ref="AL71:AL74"/>
    <mergeCell ref="BU90:CC90"/>
    <mergeCell ref="J83:J86"/>
    <mergeCell ref="K83:K86"/>
    <mergeCell ref="L83:L86"/>
    <mergeCell ref="M83:M86"/>
    <mergeCell ref="N83:N86"/>
    <mergeCell ref="AT79:AT82"/>
    <mergeCell ref="AU79:AU82"/>
    <mergeCell ref="BC79:BC82"/>
    <mergeCell ref="BD79:BD82"/>
    <mergeCell ref="BL79:BL82"/>
    <mergeCell ref="BM79:BM82"/>
    <mergeCell ref="P79:P82"/>
    <mergeCell ref="J87:J90"/>
    <mergeCell ref="K87:K90"/>
    <mergeCell ref="L87:L90"/>
    <mergeCell ref="M87:M90"/>
    <mergeCell ref="N87:N90"/>
    <mergeCell ref="AL83:AL86"/>
    <mergeCell ref="AT83:AT86"/>
    <mergeCell ref="AU83:AU86"/>
    <mergeCell ref="BC83:BC86"/>
    <mergeCell ref="BD83:BD86"/>
    <mergeCell ref="BL83:BL86"/>
    <mergeCell ref="O83:O86"/>
    <mergeCell ref="P83:P86"/>
    <mergeCell ref="Q83:Q86"/>
    <mergeCell ref="AB83:AB86"/>
    <mergeCell ref="AC83:AC86"/>
    <mergeCell ref="BM83:BM86"/>
    <mergeCell ref="AL87:AL90"/>
    <mergeCell ref="AT87:AT90"/>
    <mergeCell ref="BM91:BM94"/>
    <mergeCell ref="AU87:AU90"/>
    <mergeCell ref="BC87:BC90"/>
    <mergeCell ref="BD87:BD90"/>
    <mergeCell ref="BL87:BL90"/>
    <mergeCell ref="O87:O90"/>
    <mergeCell ref="P87:P90"/>
    <mergeCell ref="Q87:Q90"/>
    <mergeCell ref="AB87:AB90"/>
    <mergeCell ref="AC87:AC90"/>
    <mergeCell ref="AK87:AK90"/>
    <mergeCell ref="BU91:CC91"/>
    <mergeCell ref="BU92:CC92"/>
    <mergeCell ref="BU93:CC93"/>
    <mergeCell ref="BU94:CC94"/>
    <mergeCell ref="J95:J98"/>
    <mergeCell ref="K95:K98"/>
    <mergeCell ref="L95:L98"/>
    <mergeCell ref="M95:M98"/>
    <mergeCell ref="N95:N98"/>
    <mergeCell ref="AL91:AL94"/>
    <mergeCell ref="AT91:AT94"/>
    <mergeCell ref="AU91:AU94"/>
    <mergeCell ref="BC91:BC94"/>
    <mergeCell ref="BD91:BD94"/>
    <mergeCell ref="BL91:BL94"/>
    <mergeCell ref="O91:O94"/>
    <mergeCell ref="P91:P94"/>
    <mergeCell ref="Q91:Q94"/>
    <mergeCell ref="AB91:AB94"/>
    <mergeCell ref="AC91:AC94"/>
    <mergeCell ref="AK91:AK94"/>
    <mergeCell ref="BM95:BM98"/>
    <mergeCell ref="BU95:CC95"/>
    <mergeCell ref="BU96:CC96"/>
    <mergeCell ref="BU97:CC97"/>
    <mergeCell ref="BU98:CC98"/>
    <mergeCell ref="J91:J94"/>
    <mergeCell ref="K91:K94"/>
    <mergeCell ref="L91:L94"/>
    <mergeCell ref="M91:M94"/>
    <mergeCell ref="N91:N94"/>
    <mergeCell ref="J99:J102"/>
    <mergeCell ref="K99:K102"/>
    <mergeCell ref="L99:L102"/>
    <mergeCell ref="M99:M102"/>
    <mergeCell ref="AL95:AL98"/>
    <mergeCell ref="AT95:AT98"/>
    <mergeCell ref="AU95:AU98"/>
    <mergeCell ref="BC95:BC98"/>
    <mergeCell ref="BD95:BD98"/>
    <mergeCell ref="BL95:BL98"/>
    <mergeCell ref="O95:O98"/>
    <mergeCell ref="P95:P98"/>
    <mergeCell ref="Q95:Q98"/>
    <mergeCell ref="AB95:AB98"/>
    <mergeCell ref="AC95:AC98"/>
    <mergeCell ref="AK95:AK98"/>
    <mergeCell ref="BL99:BL102"/>
    <mergeCell ref="BM99:BM102"/>
    <mergeCell ref="BU99:CC99"/>
    <mergeCell ref="BU100:CC100"/>
    <mergeCell ref="BU101:CC101"/>
    <mergeCell ref="BU102:CC102"/>
    <mergeCell ref="AK99:AK102"/>
    <mergeCell ref="AL99:AL102"/>
    <mergeCell ref="AT99:AT102"/>
    <mergeCell ref="AU99:AU102"/>
    <mergeCell ref="BC99:BC102"/>
    <mergeCell ref="BD99:BD102"/>
    <mergeCell ref="N99:N102"/>
    <mergeCell ref="O99:O102"/>
    <mergeCell ref="P99:P102"/>
    <mergeCell ref="Q99:Q102"/>
    <mergeCell ref="AB99:AB102"/>
    <mergeCell ref="AC99:AC102"/>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J103:J106"/>
    <mergeCell ref="K103:K106"/>
    <mergeCell ref="L103:L106"/>
    <mergeCell ref="M103:M106"/>
    <mergeCell ref="N103:N106"/>
    <mergeCell ref="O103:O106"/>
    <mergeCell ref="BU107:CC107"/>
    <mergeCell ref="BU108:CC108"/>
    <mergeCell ref="BU109:CC109"/>
    <mergeCell ref="BU110:CC110"/>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M111:BM114"/>
    <mergeCell ref="AL115:AL118"/>
    <mergeCell ref="AT115:AT118"/>
    <mergeCell ref="AU115:AU118"/>
    <mergeCell ref="BC115:BC118"/>
    <mergeCell ref="BD115:BD118"/>
    <mergeCell ref="BL115:BL118"/>
    <mergeCell ref="P115:P118"/>
    <mergeCell ref="R115:R118"/>
    <mergeCell ref="Q115:Q118"/>
    <mergeCell ref="AB115:AB118"/>
    <mergeCell ref="AC115:AC118"/>
    <mergeCell ref="AK115:AK118"/>
    <mergeCell ref="BU111:CC111"/>
    <mergeCell ref="BU112:CC112"/>
    <mergeCell ref="BU113:CC113"/>
    <mergeCell ref="BU114:CC114"/>
    <mergeCell ref="BM115:BM118"/>
    <mergeCell ref="BU115:CC115"/>
    <mergeCell ref="BU116:CC116"/>
    <mergeCell ref="BU117:CC117"/>
    <mergeCell ref="BU118:CC118"/>
    <mergeCell ref="J115:J118"/>
    <mergeCell ref="K115:K118"/>
    <mergeCell ref="L115:L118"/>
    <mergeCell ref="M115:M118"/>
    <mergeCell ref="N115:N118"/>
    <mergeCell ref="AL111:AL114"/>
    <mergeCell ref="AT111:AT114"/>
    <mergeCell ref="AU111:AU114"/>
    <mergeCell ref="BC111:BC114"/>
    <mergeCell ref="BD111:BD114"/>
    <mergeCell ref="BL111:BL114"/>
    <mergeCell ref="O111:O114"/>
    <mergeCell ref="P111:P114"/>
    <mergeCell ref="Q111:Q114"/>
    <mergeCell ref="AB111:AB114"/>
    <mergeCell ref="AC111:AC114"/>
    <mergeCell ref="AK111:AK114"/>
    <mergeCell ref="J111:J114"/>
    <mergeCell ref="K111:K114"/>
    <mergeCell ref="L111:L114"/>
    <mergeCell ref="M111:M114"/>
    <mergeCell ref="N111:N114"/>
    <mergeCell ref="O115:O118"/>
    <mergeCell ref="J123:J126"/>
    <mergeCell ref="K123:K126"/>
    <mergeCell ref="L123:L126"/>
    <mergeCell ref="M123:M126"/>
    <mergeCell ref="N123:N126"/>
    <mergeCell ref="AL119:AL122"/>
    <mergeCell ref="AT119:AT122"/>
    <mergeCell ref="AU119:AU122"/>
    <mergeCell ref="BC119:BC122"/>
    <mergeCell ref="BD119:BD122"/>
    <mergeCell ref="BL119:BL122"/>
    <mergeCell ref="O119:O122"/>
    <mergeCell ref="P119:P122"/>
    <mergeCell ref="Q119:Q122"/>
    <mergeCell ref="AB119:AB122"/>
    <mergeCell ref="AC119:AC122"/>
    <mergeCell ref="AK119:AK122"/>
    <mergeCell ref="J119:J122"/>
    <mergeCell ref="K119:K122"/>
    <mergeCell ref="L119:L122"/>
    <mergeCell ref="M119:M122"/>
    <mergeCell ref="N119:N122"/>
    <mergeCell ref="AL123:AL126"/>
    <mergeCell ref="AT123:AT126"/>
    <mergeCell ref="AU123:AU126"/>
    <mergeCell ref="BC123:BC126"/>
    <mergeCell ref="BD123:BD126"/>
    <mergeCell ref="BL123:BL126"/>
    <mergeCell ref="O123:O126"/>
    <mergeCell ref="P123:P126"/>
    <mergeCell ref="Q123:Q126"/>
    <mergeCell ref="AB123:AB126"/>
    <mergeCell ref="J131:J134"/>
    <mergeCell ref="K131:K134"/>
    <mergeCell ref="L131:L134"/>
    <mergeCell ref="M131:M134"/>
    <mergeCell ref="N131:N134"/>
    <mergeCell ref="AL127:AL130"/>
    <mergeCell ref="AT127:AT130"/>
    <mergeCell ref="AU127:AU130"/>
    <mergeCell ref="BC127:BC130"/>
    <mergeCell ref="BD127:BD130"/>
    <mergeCell ref="BL127:BL130"/>
    <mergeCell ref="O127:O130"/>
    <mergeCell ref="P127:P130"/>
    <mergeCell ref="Q127:Q130"/>
    <mergeCell ref="AB127:AB130"/>
    <mergeCell ref="AC127:AC130"/>
    <mergeCell ref="AK127:AK130"/>
    <mergeCell ref="J127:J130"/>
    <mergeCell ref="K127:K130"/>
    <mergeCell ref="L127:L130"/>
    <mergeCell ref="R127:R130"/>
    <mergeCell ref="R131:R134"/>
    <mergeCell ref="O131:O134"/>
    <mergeCell ref="P131:P134"/>
    <mergeCell ref="Q131:Q134"/>
    <mergeCell ref="AB131:AB134"/>
    <mergeCell ref="AC131:AC134"/>
    <mergeCell ref="AK131:AK134"/>
    <mergeCell ref="BD135:BD138"/>
    <mergeCell ref="BL135:BL138"/>
    <mergeCell ref="BM127:BM130"/>
    <mergeCell ref="AC123:AC126"/>
    <mergeCell ref="AK123:AK126"/>
    <mergeCell ref="BM119:BM122"/>
    <mergeCell ref="BU119:CC119"/>
    <mergeCell ref="BU120:CC120"/>
    <mergeCell ref="BU121:CC121"/>
    <mergeCell ref="BU122:CC122"/>
    <mergeCell ref="BM123:BM126"/>
    <mergeCell ref="BU123:CC123"/>
    <mergeCell ref="BU124:CC124"/>
    <mergeCell ref="BU125:CC125"/>
    <mergeCell ref="BU126:CC126"/>
    <mergeCell ref="R119:R122"/>
    <mergeCell ref="R123:R126"/>
    <mergeCell ref="R135:R138"/>
    <mergeCell ref="BM135:BM138"/>
    <mergeCell ref="BU135:CC135"/>
    <mergeCell ref="BU136:CC136"/>
    <mergeCell ref="BU137:CC137"/>
    <mergeCell ref="BU138:CC138"/>
    <mergeCell ref="AC135:AC138"/>
    <mergeCell ref="AK135:AK138"/>
    <mergeCell ref="AL135:AL138"/>
    <mergeCell ref="AT135:AT138"/>
    <mergeCell ref="AU135:AU138"/>
    <mergeCell ref="BC135:BC138"/>
    <mergeCell ref="Q143:Q146"/>
    <mergeCell ref="AB143:AB146"/>
    <mergeCell ref="AC143:AC146"/>
    <mergeCell ref="AK143:AK146"/>
    <mergeCell ref="BU127:CC127"/>
    <mergeCell ref="BU128:CC128"/>
    <mergeCell ref="BU129:CC129"/>
    <mergeCell ref="BU130:CC130"/>
    <mergeCell ref="BM131:BM134"/>
    <mergeCell ref="BU131:CC131"/>
    <mergeCell ref="BU132:CC132"/>
    <mergeCell ref="BU133:CC133"/>
    <mergeCell ref="BU134:CC134"/>
    <mergeCell ref="AK139:AK142"/>
    <mergeCell ref="AL139:AL142"/>
    <mergeCell ref="J139:J142"/>
    <mergeCell ref="K139:K142"/>
    <mergeCell ref="L139:L142"/>
    <mergeCell ref="M139:M142"/>
    <mergeCell ref="N139:N142"/>
    <mergeCell ref="O139:O142"/>
    <mergeCell ref="J135:J138"/>
    <mergeCell ref="K135:K138"/>
    <mergeCell ref="L135:L138"/>
    <mergeCell ref="M127:M130"/>
    <mergeCell ref="N127:N130"/>
    <mergeCell ref="AL131:AL134"/>
    <mergeCell ref="AT131:AT134"/>
    <mergeCell ref="AU131:AU134"/>
    <mergeCell ref="BC131:BC134"/>
    <mergeCell ref="BD131:BD134"/>
    <mergeCell ref="BL131:BL134"/>
    <mergeCell ref="M135:M138"/>
    <mergeCell ref="N135:N138"/>
    <mergeCell ref="O135:O138"/>
    <mergeCell ref="P135:P138"/>
    <mergeCell ref="Q135:Q138"/>
    <mergeCell ref="AB135:AB138"/>
    <mergeCell ref="AL143:AL146"/>
    <mergeCell ref="BU139:CC139"/>
    <mergeCell ref="BU140:CC140"/>
    <mergeCell ref="BU141:CC141"/>
    <mergeCell ref="BU142:CC142"/>
    <mergeCell ref="J143:J146"/>
    <mergeCell ref="K143:K146"/>
    <mergeCell ref="L143:L146"/>
    <mergeCell ref="M143:M146"/>
    <mergeCell ref="N143:N146"/>
    <mergeCell ref="O143:O146"/>
    <mergeCell ref="AT139:AT142"/>
    <mergeCell ref="AU139:AU142"/>
    <mergeCell ref="BC139:BC142"/>
    <mergeCell ref="BD139:BD142"/>
    <mergeCell ref="BL139:BL142"/>
    <mergeCell ref="BM139:BM142"/>
    <mergeCell ref="P139:P142"/>
    <mergeCell ref="Q139:Q142"/>
    <mergeCell ref="AB139:AB142"/>
    <mergeCell ref="AC139:AC142"/>
    <mergeCell ref="BU143:CC143"/>
    <mergeCell ref="BU144:CC144"/>
    <mergeCell ref="BU145:CC145"/>
    <mergeCell ref="BU146:CC146"/>
    <mergeCell ref="AT143:AT146"/>
    <mergeCell ref="AU143:AU146"/>
    <mergeCell ref="BC143:BC146"/>
    <mergeCell ref="BD143:BD146"/>
    <mergeCell ref="BL143:BL146"/>
    <mergeCell ref="BM143:BM146"/>
    <mergeCell ref="P143:P146"/>
    <mergeCell ref="J151:J154"/>
    <mergeCell ref="K151:K154"/>
    <mergeCell ref="L151:L154"/>
    <mergeCell ref="M151:M154"/>
    <mergeCell ref="N151:N154"/>
    <mergeCell ref="O151:O154"/>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J147:J150"/>
    <mergeCell ref="K147:K150"/>
    <mergeCell ref="L147:L150"/>
    <mergeCell ref="M147:M150"/>
    <mergeCell ref="N147:N150"/>
    <mergeCell ref="O147:O150"/>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M155:BM158"/>
    <mergeCell ref="BU147:CC147"/>
    <mergeCell ref="BU148:CC148"/>
    <mergeCell ref="BU149:CC149"/>
    <mergeCell ref="BU150:CC150"/>
    <mergeCell ref="BU151:CC151"/>
    <mergeCell ref="BU152:CC152"/>
    <mergeCell ref="BU153:CC153"/>
    <mergeCell ref="BU154:CC154"/>
    <mergeCell ref="BU155:CC155"/>
    <mergeCell ref="BU156:CC156"/>
    <mergeCell ref="BU157:CC157"/>
    <mergeCell ref="BU158:CC158"/>
    <mergeCell ref="J159:J162"/>
    <mergeCell ref="K159:K162"/>
    <mergeCell ref="L159:L162"/>
    <mergeCell ref="M159:M162"/>
    <mergeCell ref="N159:N162"/>
    <mergeCell ref="AL155:AL158"/>
    <mergeCell ref="AT155:AT158"/>
    <mergeCell ref="AU155:AU158"/>
    <mergeCell ref="BC155:BC158"/>
    <mergeCell ref="BD155:BD158"/>
    <mergeCell ref="BL155:BL158"/>
    <mergeCell ref="O155:O158"/>
    <mergeCell ref="P155:P158"/>
    <mergeCell ref="Q155:Q158"/>
    <mergeCell ref="AB155:AB158"/>
    <mergeCell ref="AC155:AC158"/>
    <mergeCell ref="AK155:AK158"/>
    <mergeCell ref="BM159:BM162"/>
    <mergeCell ref="BU159:CC159"/>
    <mergeCell ref="BU160:CC160"/>
    <mergeCell ref="BU161:CC161"/>
    <mergeCell ref="BU162:CC162"/>
    <mergeCell ref="J155:J158"/>
    <mergeCell ref="K155:K158"/>
    <mergeCell ref="L155:L158"/>
    <mergeCell ref="M155:M158"/>
    <mergeCell ref="N155:N158"/>
    <mergeCell ref="C163:C182"/>
    <mergeCell ref="J163:J166"/>
    <mergeCell ref="K163:K166"/>
    <mergeCell ref="L163:L166"/>
    <mergeCell ref="M163:M166"/>
    <mergeCell ref="AL159:AL162"/>
    <mergeCell ref="AT159:AT162"/>
    <mergeCell ref="AU159:AU162"/>
    <mergeCell ref="BC159:BC162"/>
    <mergeCell ref="BD159:BD162"/>
    <mergeCell ref="BL159:BL162"/>
    <mergeCell ref="O159:O162"/>
    <mergeCell ref="P159:P162"/>
    <mergeCell ref="Q159:Q162"/>
    <mergeCell ref="AB159:AB162"/>
    <mergeCell ref="AC159:AC162"/>
    <mergeCell ref="AK159:AK162"/>
    <mergeCell ref="BL163:BL166"/>
    <mergeCell ref="J175:J178"/>
    <mergeCell ref="K175:K178"/>
    <mergeCell ref="L175:L178"/>
    <mergeCell ref="M175:M178"/>
    <mergeCell ref="N175:N178"/>
    <mergeCell ref="O175:O178"/>
    <mergeCell ref="AT171:AT174"/>
    <mergeCell ref="AU171:AU174"/>
    <mergeCell ref="BC171:BC174"/>
    <mergeCell ref="BD171:BD174"/>
    <mergeCell ref="BL171:BL174"/>
    <mergeCell ref="BU172:CC172"/>
    <mergeCell ref="BU173:CC173"/>
    <mergeCell ref="BU174:CC174"/>
    <mergeCell ref="BM163:BM166"/>
    <mergeCell ref="BU163:CC163"/>
    <mergeCell ref="BU164:CC164"/>
    <mergeCell ref="BU165:CC165"/>
    <mergeCell ref="BU166:CC166"/>
    <mergeCell ref="AK163:AK166"/>
    <mergeCell ref="AL163:AL166"/>
    <mergeCell ref="AT163:AT166"/>
    <mergeCell ref="AU163:AU166"/>
    <mergeCell ref="BC163:BC166"/>
    <mergeCell ref="BD163:BD166"/>
    <mergeCell ref="N163:N166"/>
    <mergeCell ref="O163:O166"/>
    <mergeCell ref="P163:P166"/>
    <mergeCell ref="Q163:Q166"/>
    <mergeCell ref="AB163:AB166"/>
    <mergeCell ref="AC163:AC166"/>
    <mergeCell ref="BU179:CC179"/>
    <mergeCell ref="BU180:CC180"/>
    <mergeCell ref="BU181:CC181"/>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J167:J170"/>
    <mergeCell ref="K167:K170"/>
    <mergeCell ref="L167:L170"/>
    <mergeCell ref="M167:M170"/>
    <mergeCell ref="N167:N170"/>
    <mergeCell ref="O167:O170"/>
    <mergeCell ref="BU171:CC171"/>
    <mergeCell ref="BU184:CC184"/>
    <mergeCell ref="BU185:CC185"/>
    <mergeCell ref="BU186:CC186"/>
    <mergeCell ref="BM171:BM174"/>
    <mergeCell ref="P171:P174"/>
    <mergeCell ref="Q171:Q174"/>
    <mergeCell ref="AB171:AB174"/>
    <mergeCell ref="AC171:AC174"/>
    <mergeCell ref="AK171:AK174"/>
    <mergeCell ref="AL171:AL174"/>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AL183:AL186"/>
    <mergeCell ref="AT183:AT186"/>
    <mergeCell ref="AU183:AU186"/>
    <mergeCell ref="BC183:BC186"/>
    <mergeCell ref="BD183:BD186"/>
    <mergeCell ref="BL183:BL186"/>
    <mergeCell ref="O183:O186"/>
    <mergeCell ref="P183:P186"/>
    <mergeCell ref="Q183:Q186"/>
    <mergeCell ref="AB183:AB186"/>
    <mergeCell ref="AC183:AC186"/>
    <mergeCell ref="AK183:AK186"/>
    <mergeCell ref="BU182:CC182"/>
    <mergeCell ref="J183:J186"/>
    <mergeCell ref="K183:K186"/>
    <mergeCell ref="L183:L186"/>
    <mergeCell ref="M183:M186"/>
    <mergeCell ref="N183:N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M183:BM186"/>
    <mergeCell ref="BU183:CC183"/>
    <mergeCell ref="BM187:BM190"/>
    <mergeCell ref="BU187:CC187"/>
    <mergeCell ref="BU188:CC188"/>
    <mergeCell ref="BU189:CC189"/>
    <mergeCell ref="BU190:CC190"/>
    <mergeCell ref="J191:J194"/>
    <mergeCell ref="K191:K194"/>
    <mergeCell ref="L191:L194"/>
    <mergeCell ref="M191:M194"/>
    <mergeCell ref="N191:N194"/>
    <mergeCell ref="AL187:AL190"/>
    <mergeCell ref="AT187:AT190"/>
    <mergeCell ref="AU187:AU190"/>
    <mergeCell ref="BC187:BC190"/>
    <mergeCell ref="BD187:BD190"/>
    <mergeCell ref="BL187:BL190"/>
    <mergeCell ref="O187:O190"/>
    <mergeCell ref="P187:P190"/>
    <mergeCell ref="Q187:Q190"/>
    <mergeCell ref="AB187:AB190"/>
    <mergeCell ref="AC187:AC190"/>
    <mergeCell ref="AK187:AK190"/>
    <mergeCell ref="BM191:BM194"/>
    <mergeCell ref="BU191:CC191"/>
    <mergeCell ref="BU192:CC192"/>
    <mergeCell ref="BU193:CC193"/>
    <mergeCell ref="BU194:CC194"/>
    <mergeCell ref="J187:J190"/>
    <mergeCell ref="K187:K190"/>
    <mergeCell ref="L187:L190"/>
    <mergeCell ref="M187:M190"/>
    <mergeCell ref="N187:N190"/>
    <mergeCell ref="J195:J198"/>
    <mergeCell ref="K195:K198"/>
    <mergeCell ref="L195:L198"/>
    <mergeCell ref="M195:M198"/>
    <mergeCell ref="AL191:AL194"/>
    <mergeCell ref="AT191:AT194"/>
    <mergeCell ref="AU191:AU194"/>
    <mergeCell ref="BC191:BC194"/>
    <mergeCell ref="BD191:BD194"/>
    <mergeCell ref="BL191:BL194"/>
    <mergeCell ref="O191:O194"/>
    <mergeCell ref="P191:P194"/>
    <mergeCell ref="Q191:Q194"/>
    <mergeCell ref="AB191:AB194"/>
    <mergeCell ref="AC191:AC194"/>
    <mergeCell ref="AK191:AK194"/>
    <mergeCell ref="BL195:BL198"/>
    <mergeCell ref="BM195:BM198"/>
    <mergeCell ref="BU195:CC195"/>
    <mergeCell ref="BU196:CC196"/>
    <mergeCell ref="BU197:CC197"/>
    <mergeCell ref="BU198:CC198"/>
    <mergeCell ref="AK195:AK198"/>
    <mergeCell ref="AL195:AL198"/>
    <mergeCell ref="AT195:AT198"/>
    <mergeCell ref="AU195:AU198"/>
    <mergeCell ref="BC195:BC198"/>
    <mergeCell ref="BD195:BD198"/>
    <mergeCell ref="N195:N198"/>
    <mergeCell ref="O195:O198"/>
    <mergeCell ref="P195:P198"/>
    <mergeCell ref="Q195:Q198"/>
    <mergeCell ref="AB195:AB198"/>
    <mergeCell ref="AC195:AC198"/>
    <mergeCell ref="AU199:AU202"/>
    <mergeCell ref="BC199:BC202"/>
    <mergeCell ref="BD199:BD202"/>
    <mergeCell ref="BL199:BL202"/>
    <mergeCell ref="BM199:BM202"/>
    <mergeCell ref="P199:P202"/>
    <mergeCell ref="Q199:Q202"/>
    <mergeCell ref="AB199:AB202"/>
    <mergeCell ref="AC199:AC202"/>
    <mergeCell ref="AK199:AK202"/>
    <mergeCell ref="AL199:AL202"/>
    <mergeCell ref="J199:J202"/>
    <mergeCell ref="K199:K202"/>
    <mergeCell ref="L199:L202"/>
    <mergeCell ref="M199:M202"/>
    <mergeCell ref="N199:N202"/>
    <mergeCell ref="O199:O202"/>
    <mergeCell ref="B11:B206"/>
    <mergeCell ref="C11:C90"/>
    <mergeCell ref="C91:C122"/>
    <mergeCell ref="C123:C162"/>
    <mergeCell ref="C183:C206"/>
    <mergeCell ref="BU203:CC203"/>
    <mergeCell ref="BU204:CC204"/>
    <mergeCell ref="BU205:CC205"/>
    <mergeCell ref="BU206:CC206"/>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BU199:CC199"/>
    <mergeCell ref="BU200:CC200"/>
    <mergeCell ref="BU201:CC201"/>
    <mergeCell ref="BU202:CC202"/>
    <mergeCell ref="J203:J206"/>
    <mergeCell ref="K203:K206"/>
    <mergeCell ref="L203:L206"/>
    <mergeCell ref="M203:M206"/>
    <mergeCell ref="N203:N206"/>
    <mergeCell ref="O203:O206"/>
    <mergeCell ref="AT199:AT202"/>
  </mergeCells>
  <conditionalFormatting sqref="L27 L115 L119 L123 L127 L131 L71 L75 L79 L87 L91 L95 L103 L107 L139 L143 L147 L151 L159 L167 L171 L175 L179 L187 L191 L199 L203 L15 L19">
    <cfRule type="expression" dxfId="104" priority="30">
      <formula>$L15=$M15</formula>
    </cfRule>
  </conditionalFormatting>
  <conditionalFormatting sqref="L51">
    <cfRule type="expression" dxfId="103" priority="25">
      <formula>$L51=$M51</formula>
    </cfRule>
  </conditionalFormatting>
  <conditionalFormatting sqref="L35">
    <cfRule type="expression" dxfId="102" priority="28">
      <formula>$L35=$M35</formula>
    </cfRule>
  </conditionalFormatting>
  <conditionalFormatting sqref="L23">
    <cfRule type="expression" dxfId="101" priority="31">
      <formula>$L23=$M23</formula>
    </cfRule>
  </conditionalFormatting>
  <conditionalFormatting sqref="L31">
    <cfRule type="expression" dxfId="100" priority="29">
      <formula>$L31=$M31</formula>
    </cfRule>
  </conditionalFormatting>
  <conditionalFormatting sqref="L43">
    <cfRule type="expression" dxfId="99" priority="27">
      <formula>$L43=$M43</formula>
    </cfRule>
  </conditionalFormatting>
  <conditionalFormatting sqref="L47">
    <cfRule type="expression" dxfId="98" priority="26">
      <formula>$L47=$M47</formula>
    </cfRule>
  </conditionalFormatting>
  <conditionalFormatting sqref="L59">
    <cfRule type="expression" dxfId="97" priority="23">
      <formula>$L59=$M59</formula>
    </cfRule>
  </conditionalFormatting>
  <conditionalFormatting sqref="L111">
    <cfRule type="expression" dxfId="96" priority="18">
      <formula>$L111=$M111</formula>
    </cfRule>
  </conditionalFormatting>
  <conditionalFormatting sqref="L55">
    <cfRule type="expression" dxfId="95" priority="24">
      <formula>$L55=$M55</formula>
    </cfRule>
  </conditionalFormatting>
  <conditionalFormatting sqref="L63">
    <cfRule type="expression" dxfId="94" priority="22">
      <formula>$L63=$M63</formula>
    </cfRule>
  </conditionalFormatting>
  <conditionalFormatting sqref="L67">
    <cfRule type="expression" dxfId="93" priority="21">
      <formula>$L67=$M67</formula>
    </cfRule>
  </conditionalFormatting>
  <conditionalFormatting sqref="L83">
    <cfRule type="expression" dxfId="92" priority="20">
      <formula>$L83=$M83</formula>
    </cfRule>
  </conditionalFormatting>
  <conditionalFormatting sqref="L99">
    <cfRule type="expression" dxfId="91" priority="19">
      <formula>$L99=$M99</formula>
    </cfRule>
  </conditionalFormatting>
  <conditionalFormatting sqref="L135">
    <cfRule type="expression" dxfId="90" priority="17">
      <formula>$L135=$M135</formula>
    </cfRule>
  </conditionalFormatting>
  <conditionalFormatting sqref="L155">
    <cfRule type="expression" dxfId="89" priority="16">
      <formula>$L155=$M155</formula>
    </cfRule>
  </conditionalFormatting>
  <conditionalFormatting sqref="L163">
    <cfRule type="expression" dxfId="88" priority="15">
      <formula>$L163=$M163</formula>
    </cfRule>
  </conditionalFormatting>
  <conditionalFormatting sqref="L183">
    <cfRule type="expression" dxfId="87" priority="14">
      <formula>$L183=$M183</formula>
    </cfRule>
  </conditionalFormatting>
  <conditionalFormatting sqref="L195">
    <cfRule type="expression" dxfId="86" priority="13">
      <formula>$L195=$M195</formula>
    </cfRule>
  </conditionalFormatting>
  <conditionalFormatting sqref="L11">
    <cfRule type="expression" dxfId="85" priority="2">
      <formula>$L11=$M11</formula>
    </cfRule>
  </conditionalFormatting>
  <conditionalFormatting sqref="L39">
    <cfRule type="expression" dxfId="84"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20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T11:T206</xm:sqref>
        </x14:dataValidation>
        <x14:dataValidation type="list" allowBlank="1" showInputMessage="1" showErrorMessage="1">
          <x14:formula1>
            <xm:f>l!$C$3:$C$6</xm:f>
          </x14:formula1>
          <xm:sqref>U11:U206</xm:sqref>
        </x14:dataValidation>
        <x14:dataValidation type="list" allowBlank="1" showInputMessage="1" showErrorMessage="1">
          <x14:formula1>
            <xm:f>l!$E$3:$E$4</xm:f>
          </x14:formula1>
          <xm:sqref>V11:V206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C67"/>
  <sheetViews>
    <sheetView view="pageBreakPreview" zoomScale="60" zoomScaleNormal="60" workbookViewId="0">
      <pane ySplit="10" topLeftCell="A11" activePane="bottomLeft" state="frozen"/>
      <selection pane="bottomLeft" activeCell="C2" sqref="C2:H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62" t="s">
        <v>2884</v>
      </c>
      <c r="M2" s="763"/>
      <c r="N2" s="763"/>
      <c r="O2" s="763"/>
      <c r="P2" s="763"/>
      <c r="Q2" s="764"/>
      <c r="R2" s="435" t="s">
        <v>0</v>
      </c>
      <c r="S2" s="436"/>
      <c r="T2" s="443" t="s">
        <v>1</v>
      </c>
      <c r="U2" s="444"/>
      <c r="V2" s="445"/>
      <c r="W2" s="768" t="str">
        <f>+$L2</f>
        <v>SECRETARÌA DE AGUA POTABLE Y SANEAMIENTO BÁSICO</v>
      </c>
      <c r="X2" s="769"/>
      <c r="Y2" s="769"/>
      <c r="Z2" s="769"/>
      <c r="AA2" s="770"/>
      <c r="AB2" s="435" t="s">
        <v>0</v>
      </c>
      <c r="AC2" s="431"/>
      <c r="AD2" s="431"/>
      <c r="AE2" s="431"/>
      <c r="AF2" s="431"/>
      <c r="AG2" s="431"/>
      <c r="AH2" s="431"/>
      <c r="AI2" s="431"/>
      <c r="AJ2" s="436"/>
      <c r="AK2" s="597" t="s">
        <v>1</v>
      </c>
      <c r="AL2" s="597"/>
      <c r="AM2" s="597"/>
      <c r="AN2" s="768" t="str">
        <f>+$L2</f>
        <v>SECRETARÌA DE AGUA POTABLE Y SANEAMIENTO BÁSICO</v>
      </c>
      <c r="AO2" s="769"/>
      <c r="AP2" s="769"/>
      <c r="AQ2" s="769"/>
      <c r="AR2" s="769"/>
      <c r="AS2" s="770"/>
      <c r="AT2" s="435" t="s">
        <v>0</v>
      </c>
      <c r="AU2" s="431"/>
      <c r="AV2" s="431"/>
      <c r="AW2" s="431"/>
      <c r="AX2" s="431"/>
      <c r="AY2" s="431"/>
      <c r="AZ2" s="431"/>
      <c r="BA2" s="431"/>
      <c r="BB2" s="436"/>
      <c r="BC2" s="597" t="s">
        <v>1</v>
      </c>
      <c r="BD2" s="597"/>
      <c r="BE2" s="597"/>
      <c r="BF2" s="771" t="str">
        <f>+$L2</f>
        <v>SECRETARÌA DE AGUA POTABLE Y SANEAMIENTO BÁSICO</v>
      </c>
      <c r="BG2" s="771"/>
      <c r="BH2" s="771"/>
      <c r="BI2" s="771"/>
      <c r="BJ2" s="771"/>
      <c r="BK2" s="771"/>
      <c r="BL2" s="435" t="s">
        <v>0</v>
      </c>
      <c r="BM2" s="431"/>
      <c r="BN2" s="431"/>
      <c r="BO2" s="431"/>
      <c r="BP2" s="431"/>
      <c r="BQ2" s="431"/>
      <c r="BR2" s="431"/>
      <c r="BS2" s="431"/>
      <c r="BT2" s="436"/>
      <c r="BU2" s="597" t="s">
        <v>1</v>
      </c>
      <c r="BV2" s="597"/>
      <c r="BW2" s="597"/>
      <c r="BX2" s="768" t="str">
        <f>+$L2</f>
        <v>SECRETARÌA DE AGUA POTABLE Y SANEAMIENTO BÁSICO</v>
      </c>
      <c r="BY2" s="769"/>
      <c r="BZ2" s="769"/>
      <c r="CA2" s="769"/>
      <c r="CB2" s="769"/>
      <c r="CC2" s="770"/>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65" t="s">
        <v>1227</v>
      </c>
      <c r="M4" s="766"/>
      <c r="N4" s="766"/>
      <c r="O4" s="766"/>
      <c r="P4" s="766"/>
      <c r="Q4" s="767"/>
      <c r="R4" s="439" t="s">
        <v>3831</v>
      </c>
      <c r="S4" s="440"/>
      <c r="T4" s="443" t="s">
        <v>1680</v>
      </c>
      <c r="U4" s="444"/>
      <c r="V4" s="445"/>
      <c r="W4" s="759" t="str">
        <f>+$L4</f>
        <v xml:space="preserve">5. Infraestructura </v>
      </c>
      <c r="X4" s="760"/>
      <c r="Y4" s="760"/>
      <c r="Z4" s="760"/>
      <c r="AA4" s="761"/>
      <c r="AB4" s="439" t="s">
        <v>3831</v>
      </c>
      <c r="AC4" s="433"/>
      <c r="AD4" s="433"/>
      <c r="AE4" s="433"/>
      <c r="AF4" s="433"/>
      <c r="AG4" s="433"/>
      <c r="AH4" s="433"/>
      <c r="AI4" s="433"/>
      <c r="AJ4" s="440"/>
      <c r="AK4" s="597" t="s">
        <v>1672</v>
      </c>
      <c r="AL4" s="597"/>
      <c r="AM4" s="597"/>
      <c r="AN4" s="765" t="str">
        <f>+$L4</f>
        <v xml:space="preserve">5. Infraestructura </v>
      </c>
      <c r="AO4" s="766"/>
      <c r="AP4" s="766"/>
      <c r="AQ4" s="766"/>
      <c r="AR4" s="766"/>
      <c r="AS4" s="767"/>
      <c r="AT4" s="439" t="s">
        <v>3831</v>
      </c>
      <c r="AU4" s="433"/>
      <c r="AV4" s="433"/>
      <c r="AW4" s="433"/>
      <c r="AX4" s="433"/>
      <c r="AY4" s="433"/>
      <c r="AZ4" s="433"/>
      <c r="BA4" s="433"/>
      <c r="BB4" s="440"/>
      <c r="BC4" s="597" t="s">
        <v>1672</v>
      </c>
      <c r="BD4" s="597"/>
      <c r="BE4" s="597"/>
      <c r="BF4" s="772" t="str">
        <f>+$L4</f>
        <v xml:space="preserve">5. Infraestructura </v>
      </c>
      <c r="BG4" s="772"/>
      <c r="BH4" s="772"/>
      <c r="BI4" s="772"/>
      <c r="BJ4" s="772"/>
      <c r="BK4" s="772"/>
      <c r="BL4" s="439" t="s">
        <v>3831</v>
      </c>
      <c r="BM4" s="433"/>
      <c r="BN4" s="433"/>
      <c r="BO4" s="433"/>
      <c r="BP4" s="433"/>
      <c r="BQ4" s="433"/>
      <c r="BR4" s="433"/>
      <c r="BS4" s="433"/>
      <c r="BT4" s="440"/>
      <c r="BU4" s="597" t="s">
        <v>1672</v>
      </c>
      <c r="BV4" s="597"/>
      <c r="BW4" s="597"/>
      <c r="BX4" s="772" t="str">
        <f>+$L4</f>
        <v xml:space="preserve">5. Infraestructura </v>
      </c>
      <c r="BY4" s="772"/>
      <c r="BZ4" s="772"/>
      <c r="CA4" s="772"/>
      <c r="CB4" s="772"/>
      <c r="CC4" s="772"/>
    </row>
    <row r="5" spans="1:81" s="62" customFormat="1" ht="16.2" customHeight="1" x14ac:dyDescent="0.3">
      <c r="A5" s="38"/>
      <c r="B5" s="596"/>
      <c r="C5" s="434"/>
      <c r="D5" s="434"/>
      <c r="E5" s="434"/>
      <c r="F5" s="434"/>
      <c r="G5" s="434"/>
      <c r="H5" s="434"/>
      <c r="I5" s="257"/>
      <c r="J5" s="279" t="s">
        <v>1675</v>
      </c>
      <c r="K5" s="279"/>
      <c r="L5" s="409" t="s">
        <v>1317</v>
      </c>
      <c r="M5" s="410"/>
      <c r="N5" s="410"/>
      <c r="O5" s="410"/>
      <c r="P5" s="410"/>
      <c r="Q5" s="411"/>
      <c r="R5" s="441"/>
      <c r="S5" s="442"/>
      <c r="T5" s="443" t="s">
        <v>1681</v>
      </c>
      <c r="U5" s="444"/>
      <c r="V5" s="445"/>
      <c r="W5" s="427" t="str">
        <f>+$L5</f>
        <v>5.3  Más Oportunidades para los Servicios Públicos Domiciliarios: Agua, Saneamiento Básico y Energía</v>
      </c>
      <c r="X5" s="428"/>
      <c r="Y5" s="428"/>
      <c r="Z5" s="428"/>
      <c r="AA5" s="429"/>
      <c r="AB5" s="441"/>
      <c r="AC5" s="434"/>
      <c r="AD5" s="434"/>
      <c r="AE5" s="434"/>
      <c r="AF5" s="434"/>
      <c r="AG5" s="434"/>
      <c r="AH5" s="434"/>
      <c r="AI5" s="434"/>
      <c r="AJ5" s="442"/>
      <c r="AK5" s="597" t="s">
        <v>1675</v>
      </c>
      <c r="AL5" s="597"/>
      <c r="AM5" s="597"/>
      <c r="AN5" s="409" t="str">
        <f>+$L5</f>
        <v>5.3  Más Oportunidades para los Servicios Públicos Domiciliarios: Agua, Saneamiento Básico y Energía</v>
      </c>
      <c r="AO5" s="410"/>
      <c r="AP5" s="410"/>
      <c r="AQ5" s="410"/>
      <c r="AR5" s="410"/>
      <c r="AS5" s="411"/>
      <c r="AT5" s="441"/>
      <c r="AU5" s="434"/>
      <c r="AV5" s="434"/>
      <c r="AW5" s="434"/>
      <c r="AX5" s="434"/>
      <c r="AY5" s="434"/>
      <c r="AZ5" s="434"/>
      <c r="BA5" s="434"/>
      <c r="BB5" s="442"/>
      <c r="BC5" s="597" t="s">
        <v>1675</v>
      </c>
      <c r="BD5" s="597"/>
      <c r="BE5" s="597"/>
      <c r="BF5" s="603" t="str">
        <f>+$L5</f>
        <v>5.3  Más Oportunidades para los Servicios Públicos Domiciliarios: Agua, Saneamiento Básico y Energía</v>
      </c>
      <c r="BG5" s="603"/>
      <c r="BH5" s="603"/>
      <c r="BI5" s="603"/>
      <c r="BJ5" s="603"/>
      <c r="BK5" s="603"/>
      <c r="BL5" s="441"/>
      <c r="BM5" s="434"/>
      <c r="BN5" s="434"/>
      <c r="BO5" s="434"/>
      <c r="BP5" s="434"/>
      <c r="BQ5" s="434"/>
      <c r="BR5" s="434"/>
      <c r="BS5" s="434"/>
      <c r="BT5" s="442"/>
      <c r="BU5" s="597" t="s">
        <v>1675</v>
      </c>
      <c r="BV5" s="597"/>
      <c r="BW5" s="597"/>
      <c r="BX5" s="603" t="str">
        <f>+$L5</f>
        <v>5.3  Más Oportunidades para los Servicios Públicos Domiciliarios: Agua, Saneamiento Básico y Energía</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1321</v>
      </c>
      <c r="C11" s="700" t="s">
        <v>1322</v>
      </c>
      <c r="D11" s="608"/>
      <c r="E11" s="611"/>
      <c r="F11" s="611"/>
      <c r="G11" s="611"/>
      <c r="H11" s="611"/>
      <c r="I11" s="611"/>
      <c r="J11" s="485">
        <v>825</v>
      </c>
      <c r="K11" s="488" t="str">
        <f>+Metas!K952</f>
        <v>% de las obras del Subproyecto 1 terminadas (Captación, desarenador, cuarto de bombeo y conducción Termotasajero - Pórtico)</v>
      </c>
      <c r="L11" s="473"/>
      <c r="M11" s="476">
        <f>SUM(N11:Q11)</f>
        <v>0</v>
      </c>
      <c r="N11" s="479"/>
      <c r="O11" s="482"/>
      <c r="P11" s="520"/>
      <c r="Q11" s="523"/>
      <c r="R11" s="403">
        <f>+$J11</f>
        <v>825</v>
      </c>
      <c r="S11" s="253"/>
      <c r="T11" s="260"/>
      <c r="U11" s="260"/>
      <c r="V11" s="260"/>
      <c r="W11" s="42"/>
      <c r="X11" s="34"/>
      <c r="Y11" s="34"/>
      <c r="Z11" s="34"/>
      <c r="AA11" s="34"/>
      <c r="AB11" s="403">
        <f>+$J11</f>
        <v>825</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825</v>
      </c>
      <c r="AL11" s="494">
        <f>+N11</f>
        <v>0</v>
      </c>
      <c r="AM11" s="48">
        <f>SUM(AN11:AS11)</f>
        <v>0</v>
      </c>
      <c r="AN11" s="39"/>
      <c r="AO11" s="39"/>
      <c r="AP11" s="39"/>
      <c r="AQ11" s="39"/>
      <c r="AR11" s="39"/>
      <c r="AS11" s="39"/>
      <c r="AT11" s="403">
        <f>+$J11</f>
        <v>825</v>
      </c>
      <c r="AU11" s="500">
        <f>+O11</f>
        <v>0</v>
      </c>
      <c r="AV11" s="48">
        <f>SUM(AW11:BB11)</f>
        <v>0</v>
      </c>
      <c r="AW11" s="39"/>
      <c r="AX11" s="39"/>
      <c r="AY11" s="39"/>
      <c r="AZ11" s="39"/>
      <c r="BA11" s="39"/>
      <c r="BB11" s="39"/>
      <c r="BC11" s="403">
        <f>+$J11</f>
        <v>825</v>
      </c>
      <c r="BD11" s="497">
        <f>+P11</f>
        <v>0</v>
      </c>
      <c r="BE11" s="48">
        <f>SUM(BF11:BK11)</f>
        <v>0</v>
      </c>
      <c r="BF11" s="39"/>
      <c r="BG11" s="39"/>
      <c r="BH11" s="39"/>
      <c r="BI11" s="39"/>
      <c r="BJ11" s="39"/>
      <c r="BK11" s="39"/>
      <c r="BL11" s="403">
        <f>+$J11</f>
        <v>825</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66" si="2">SUM(AN12:AS12)</f>
        <v>0</v>
      </c>
      <c r="AN12" s="40"/>
      <c r="AO12" s="40"/>
      <c r="AP12" s="40"/>
      <c r="AQ12" s="40"/>
      <c r="AR12" s="40"/>
      <c r="AS12" s="40"/>
      <c r="AT12" s="404"/>
      <c r="AU12" s="501"/>
      <c r="AV12" s="49">
        <f t="shared" ref="AV12:AV66" si="3">SUM(AW12:BB12)</f>
        <v>0</v>
      </c>
      <c r="AW12" s="40"/>
      <c r="AX12" s="40"/>
      <c r="AY12" s="40"/>
      <c r="AZ12" s="40"/>
      <c r="BA12" s="40"/>
      <c r="BB12" s="40"/>
      <c r="BC12" s="404"/>
      <c r="BD12" s="498"/>
      <c r="BE12" s="49">
        <f t="shared" ref="BE12:BE66" si="4">SUM(BF12:BK12)</f>
        <v>0</v>
      </c>
      <c r="BF12" s="40"/>
      <c r="BG12" s="40"/>
      <c r="BH12" s="40"/>
      <c r="BI12" s="40"/>
      <c r="BJ12" s="40"/>
      <c r="BK12" s="40"/>
      <c r="BL12" s="404"/>
      <c r="BM12" s="492"/>
      <c r="BN12" s="49">
        <f t="shared" ref="BN12:BN66"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826</v>
      </c>
      <c r="K15" s="488" t="str">
        <f>+Metas!K953</f>
        <v>% de las obras de los Subproyectos 3 y 4 terminadas (Planta de tratamiento el Pórtico y conducción y almacenamiento de Villa del Rosario y Los Patios).</v>
      </c>
      <c r="L15" s="473"/>
      <c r="M15" s="476">
        <f>SUM(N15:Q15)</f>
        <v>0</v>
      </c>
      <c r="N15" s="479"/>
      <c r="O15" s="482"/>
      <c r="P15" s="520"/>
      <c r="Q15" s="523"/>
      <c r="R15" s="403">
        <f>+$J15</f>
        <v>826</v>
      </c>
      <c r="S15" s="253"/>
      <c r="T15" s="260"/>
      <c r="U15" s="260"/>
      <c r="V15" s="260"/>
      <c r="W15" s="42"/>
      <c r="X15" s="34"/>
      <c r="Y15" s="34"/>
      <c r="Z15" s="34"/>
      <c r="AA15" s="34"/>
      <c r="AB15" s="403">
        <f>+$J15</f>
        <v>826</v>
      </c>
      <c r="AC15" s="526">
        <f>+L15</f>
        <v>0</v>
      </c>
      <c r="AD15" s="54">
        <f>+AM15+AV15+BE15+BN15</f>
        <v>0</v>
      </c>
      <c r="AE15" s="54">
        <f t="shared" si="0"/>
        <v>0</v>
      </c>
      <c r="AF15" s="54">
        <f t="shared" si="0"/>
        <v>0</v>
      </c>
      <c r="AG15" s="54">
        <f t="shared" si="0"/>
        <v>0</v>
      </c>
      <c r="AH15" s="54">
        <f t="shared" si="0"/>
        <v>0</v>
      </c>
      <c r="AI15" s="54">
        <f t="shared" si="0"/>
        <v>0</v>
      </c>
      <c r="AJ15" s="54">
        <f t="shared" si="0"/>
        <v>0</v>
      </c>
      <c r="AK15" s="403">
        <f>+$J15</f>
        <v>826</v>
      </c>
      <c r="AL15" s="494">
        <f>+N15</f>
        <v>0</v>
      </c>
      <c r="AM15" s="48">
        <f t="shared" si="2"/>
        <v>0</v>
      </c>
      <c r="AN15" s="39"/>
      <c r="AO15" s="39"/>
      <c r="AP15" s="39"/>
      <c r="AQ15" s="39"/>
      <c r="AR15" s="39"/>
      <c r="AS15" s="39"/>
      <c r="AT15" s="403">
        <f>+$J15</f>
        <v>826</v>
      </c>
      <c r="AU15" s="500">
        <f>+O15</f>
        <v>0</v>
      </c>
      <c r="AV15" s="48">
        <f t="shared" si="3"/>
        <v>0</v>
      </c>
      <c r="AW15" s="39"/>
      <c r="AX15" s="39"/>
      <c r="AY15" s="39"/>
      <c r="AZ15" s="39"/>
      <c r="BA15" s="39"/>
      <c r="BB15" s="39"/>
      <c r="BC15" s="403">
        <f>+$J15</f>
        <v>826</v>
      </c>
      <c r="BD15" s="497">
        <f>+P15</f>
        <v>0</v>
      </c>
      <c r="BE15" s="48">
        <f t="shared" si="4"/>
        <v>0</v>
      </c>
      <c r="BF15" s="39"/>
      <c r="BG15" s="39"/>
      <c r="BH15" s="39"/>
      <c r="BI15" s="39"/>
      <c r="BJ15" s="39"/>
      <c r="BK15" s="39"/>
      <c r="BL15" s="403">
        <f>+$J15</f>
        <v>826</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827</v>
      </c>
      <c r="K19" s="488" t="str">
        <f>+Metas!K954</f>
        <v>Esquema Regional de Operación de la infraestructura del Proyecto del Acueducto Metropolitano de Cúcuta, Villa del Rosario y Los Patios implementado.</v>
      </c>
      <c r="L19" s="473"/>
      <c r="M19" s="476">
        <f>SUM(N19:Q19)</f>
        <v>0</v>
      </c>
      <c r="N19" s="479"/>
      <c r="O19" s="482"/>
      <c r="P19" s="520"/>
      <c r="Q19" s="523"/>
      <c r="R19" s="403">
        <f>+$J19</f>
        <v>827</v>
      </c>
      <c r="S19" s="253"/>
      <c r="T19" s="260"/>
      <c r="U19" s="260"/>
      <c r="V19" s="260"/>
      <c r="W19" s="42"/>
      <c r="X19" s="34"/>
      <c r="Y19" s="34"/>
      <c r="Z19" s="34"/>
      <c r="AA19" s="34"/>
      <c r="AB19" s="403">
        <f>+$J19</f>
        <v>827</v>
      </c>
      <c r="AC19" s="526">
        <f>+L19</f>
        <v>0</v>
      </c>
      <c r="AD19" s="54">
        <f t="shared" si="6"/>
        <v>0</v>
      </c>
      <c r="AE19" s="54">
        <f t="shared" si="0"/>
        <v>0</v>
      </c>
      <c r="AF19" s="54">
        <f t="shared" si="0"/>
        <v>0</v>
      </c>
      <c r="AG19" s="54">
        <f t="shared" si="0"/>
        <v>0</v>
      </c>
      <c r="AH19" s="54">
        <f t="shared" si="0"/>
        <v>0</v>
      </c>
      <c r="AI19" s="54">
        <f t="shared" si="0"/>
        <v>0</v>
      </c>
      <c r="AJ19" s="54">
        <f t="shared" si="0"/>
        <v>0</v>
      </c>
      <c r="AK19" s="403">
        <f>+$J19</f>
        <v>827</v>
      </c>
      <c r="AL19" s="494">
        <f>+N19</f>
        <v>0</v>
      </c>
      <c r="AM19" s="48">
        <f t="shared" si="2"/>
        <v>0</v>
      </c>
      <c r="AN19" s="39"/>
      <c r="AO19" s="39"/>
      <c r="AP19" s="39"/>
      <c r="AQ19" s="39"/>
      <c r="AR19" s="39"/>
      <c r="AS19" s="39"/>
      <c r="AT19" s="403">
        <f>+$J19</f>
        <v>827</v>
      </c>
      <c r="AU19" s="500">
        <f>+O19</f>
        <v>0</v>
      </c>
      <c r="AV19" s="48">
        <f t="shared" si="3"/>
        <v>0</v>
      </c>
      <c r="AW19" s="39"/>
      <c r="AX19" s="39"/>
      <c r="AY19" s="39"/>
      <c r="AZ19" s="39"/>
      <c r="BA19" s="39"/>
      <c r="BB19" s="39"/>
      <c r="BC19" s="403">
        <f>+$J19</f>
        <v>827</v>
      </c>
      <c r="BD19" s="58">
        <f>+P19</f>
        <v>0</v>
      </c>
      <c r="BE19" s="48">
        <f t="shared" si="4"/>
        <v>0</v>
      </c>
      <c r="BF19" s="39"/>
      <c r="BG19" s="39"/>
      <c r="BH19" s="39"/>
      <c r="BI19" s="39"/>
      <c r="BJ19" s="39"/>
      <c r="BK19" s="39"/>
      <c r="BL19" s="403">
        <f>+$J19</f>
        <v>827</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2"/>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458" t="s">
        <v>1326</v>
      </c>
      <c r="D23" s="608"/>
      <c r="E23" s="611"/>
      <c r="F23" s="611"/>
      <c r="G23" s="611"/>
      <c r="H23" s="611"/>
      <c r="I23" s="611"/>
      <c r="J23" s="485">
        <v>828</v>
      </c>
      <c r="K23" s="488" t="str">
        <f>+Metas!K955</f>
        <v xml:space="preserve">Diseños de sistemas de acueducto y alcantarillado urbano y rural </v>
      </c>
      <c r="L23" s="473"/>
      <c r="M23" s="476">
        <f>SUM(N23:Q23)</f>
        <v>0</v>
      </c>
      <c r="N23" s="479"/>
      <c r="O23" s="482"/>
      <c r="P23" s="520"/>
      <c r="Q23" s="523"/>
      <c r="R23" s="403">
        <f>+$J23</f>
        <v>828</v>
      </c>
      <c r="S23" s="253"/>
      <c r="T23" s="260"/>
      <c r="U23" s="260"/>
      <c r="V23" s="260"/>
      <c r="W23" s="42"/>
      <c r="X23" s="34"/>
      <c r="Y23" s="34"/>
      <c r="Z23" s="34"/>
      <c r="AA23" s="34"/>
      <c r="AB23" s="403">
        <f t="shared" ref="AB23" si="7">+$J23</f>
        <v>828</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828</v>
      </c>
      <c r="AL23" s="494">
        <f>+N23</f>
        <v>0</v>
      </c>
      <c r="AM23" s="48">
        <f t="shared" si="2"/>
        <v>0</v>
      </c>
      <c r="AN23" s="39"/>
      <c r="AO23" s="39"/>
      <c r="AP23" s="39"/>
      <c r="AQ23" s="39"/>
      <c r="AR23" s="39"/>
      <c r="AS23" s="39"/>
      <c r="AT23" s="403">
        <f t="shared" ref="AT23" si="9">+$J23</f>
        <v>828</v>
      </c>
      <c r="AU23" s="500">
        <f>+O23</f>
        <v>0</v>
      </c>
      <c r="AV23" s="48">
        <f t="shared" si="3"/>
        <v>0</v>
      </c>
      <c r="AW23" s="39"/>
      <c r="AX23" s="39"/>
      <c r="AY23" s="39"/>
      <c r="AZ23" s="39"/>
      <c r="BA23" s="39"/>
      <c r="BB23" s="39"/>
      <c r="BC23" s="403">
        <f t="shared" ref="BC23" si="10">+$J23</f>
        <v>828</v>
      </c>
      <c r="BD23" s="58">
        <f>+P23</f>
        <v>0</v>
      </c>
      <c r="BE23" s="48">
        <f t="shared" si="4"/>
        <v>0</v>
      </c>
      <c r="BF23" s="39"/>
      <c r="BG23" s="39"/>
      <c r="BH23" s="39"/>
      <c r="BI23" s="39"/>
      <c r="BJ23" s="39"/>
      <c r="BK23" s="39"/>
      <c r="BL23" s="403">
        <f t="shared" ref="BL23" si="11">+$J23</f>
        <v>828</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459"/>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9"/>
      <c r="D27" s="608"/>
      <c r="E27" s="611"/>
      <c r="F27" s="611"/>
      <c r="G27" s="611"/>
      <c r="H27" s="611"/>
      <c r="I27" s="611"/>
      <c r="J27" s="485">
        <v>829</v>
      </c>
      <c r="K27" s="488" t="str">
        <f>+Metas!K956</f>
        <v>Acueductos y alcantarillados urbano y rural optimizados</v>
      </c>
      <c r="L27" s="473"/>
      <c r="M27" s="476">
        <f>SUM(N27:Q27)</f>
        <v>0</v>
      </c>
      <c r="N27" s="479"/>
      <c r="O27" s="482"/>
      <c r="P27" s="520"/>
      <c r="Q27" s="523"/>
      <c r="R27" s="403">
        <f>+$J27</f>
        <v>829</v>
      </c>
      <c r="S27" s="253"/>
      <c r="T27" s="260"/>
      <c r="U27" s="260"/>
      <c r="V27" s="260"/>
      <c r="W27" s="42"/>
      <c r="X27" s="34"/>
      <c r="Y27" s="34"/>
      <c r="Z27" s="34"/>
      <c r="AA27" s="34"/>
      <c r="AB27" s="403">
        <f t="shared" ref="AB27" si="12">+$J27</f>
        <v>829</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829</v>
      </c>
      <c r="AL27" s="455">
        <f>+N27</f>
        <v>0</v>
      </c>
      <c r="AM27" s="48">
        <f t="shared" si="2"/>
        <v>0</v>
      </c>
      <c r="AN27" s="51"/>
      <c r="AO27" s="51"/>
      <c r="AP27" s="51"/>
      <c r="AQ27" s="51"/>
      <c r="AR27" s="51"/>
      <c r="AS27" s="51"/>
      <c r="AT27" s="403">
        <f t="shared" ref="AT27" si="15">+$J27</f>
        <v>829</v>
      </c>
      <c r="AU27" s="446">
        <f>+O27</f>
        <v>0</v>
      </c>
      <c r="AV27" s="48">
        <f t="shared" si="3"/>
        <v>0</v>
      </c>
      <c r="AW27" s="51"/>
      <c r="AX27" s="51"/>
      <c r="AY27" s="51"/>
      <c r="AZ27" s="51"/>
      <c r="BA27" s="51"/>
      <c r="BB27" s="51"/>
      <c r="BC27" s="403">
        <f t="shared" ref="BC27" si="16">+$J27</f>
        <v>829</v>
      </c>
      <c r="BD27" s="449">
        <f>+P27</f>
        <v>0</v>
      </c>
      <c r="BE27" s="48">
        <f t="shared" si="4"/>
        <v>0</v>
      </c>
      <c r="BF27" s="51"/>
      <c r="BG27" s="51"/>
      <c r="BH27" s="51"/>
      <c r="BI27" s="51"/>
      <c r="BJ27" s="51"/>
      <c r="BK27" s="51"/>
      <c r="BL27" s="403">
        <f t="shared" ref="BL27" si="17">+$J27</f>
        <v>829</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830</v>
      </c>
      <c r="K31" s="488" t="str">
        <f>+Metas!K957</f>
        <v>Estudios y Diseños y/o construcción de proyectos de soluciones individuales rurales, PDET</v>
      </c>
      <c r="L31" s="473"/>
      <c r="M31" s="476">
        <f>SUM(N31:Q31)/4</f>
        <v>0</v>
      </c>
      <c r="N31" s="479"/>
      <c r="O31" s="482"/>
      <c r="P31" s="520"/>
      <c r="Q31" s="523"/>
      <c r="R31" s="403">
        <f>+$J31</f>
        <v>830</v>
      </c>
      <c r="S31" s="253"/>
      <c r="T31" s="260"/>
      <c r="U31" s="260"/>
      <c r="V31" s="260"/>
      <c r="W31" s="42"/>
      <c r="X31" s="34"/>
      <c r="Y31" s="34"/>
      <c r="Z31" s="34"/>
      <c r="AA31" s="34"/>
      <c r="AB31" s="403">
        <f t="shared" ref="AB31" si="18">+$J31</f>
        <v>830</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830</v>
      </c>
      <c r="AL31" s="455">
        <f>+N31</f>
        <v>0</v>
      </c>
      <c r="AM31" s="48">
        <f t="shared" si="2"/>
        <v>0</v>
      </c>
      <c r="AN31" s="51"/>
      <c r="AO31" s="51"/>
      <c r="AP31" s="51"/>
      <c r="AQ31" s="51"/>
      <c r="AR31" s="51"/>
      <c r="AS31" s="51"/>
      <c r="AT31" s="403">
        <f t="shared" ref="AT31" si="21">+$J31</f>
        <v>830</v>
      </c>
      <c r="AU31" s="446">
        <f>+O31</f>
        <v>0</v>
      </c>
      <c r="AV31" s="48">
        <f t="shared" si="3"/>
        <v>0</v>
      </c>
      <c r="AW31" s="51"/>
      <c r="AX31" s="51"/>
      <c r="AY31" s="51"/>
      <c r="AZ31" s="51"/>
      <c r="BA31" s="51"/>
      <c r="BB31" s="51"/>
      <c r="BC31" s="403">
        <f t="shared" ref="BC31" si="22">+$J31</f>
        <v>830</v>
      </c>
      <c r="BD31" s="449">
        <f>+P31</f>
        <v>0</v>
      </c>
      <c r="BE31" s="48">
        <f t="shared" si="4"/>
        <v>0</v>
      </c>
      <c r="BF31" s="51"/>
      <c r="BG31" s="51"/>
      <c r="BH31" s="51"/>
      <c r="BI31" s="51"/>
      <c r="BJ31" s="51"/>
      <c r="BK31" s="51"/>
      <c r="BL31" s="403">
        <f t="shared" ref="BL31" si="23">+$J31</f>
        <v>830</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6"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831</v>
      </c>
      <c r="K35" s="488" t="str">
        <f>+Metas!K958</f>
        <v>Estudios y/o Construcción de proyectos de optimización de acueductos y/o alcantarillados urbanos y/o rurales en municipios PDET</v>
      </c>
      <c r="L35" s="473"/>
      <c r="M35" s="476">
        <f>SUM(N35:Q35)/4</f>
        <v>0</v>
      </c>
      <c r="N35" s="479"/>
      <c r="O35" s="482"/>
      <c r="P35" s="520"/>
      <c r="Q35" s="523"/>
      <c r="R35" s="403">
        <f>+$J35</f>
        <v>831</v>
      </c>
      <c r="S35" s="253"/>
      <c r="T35" s="260"/>
      <c r="U35" s="260"/>
      <c r="V35" s="260"/>
      <c r="W35" s="42"/>
      <c r="X35" s="34"/>
      <c r="Y35" s="34"/>
      <c r="Z35" s="34"/>
      <c r="AA35" s="34"/>
      <c r="AB35" s="403">
        <f t="shared" ref="AB35" si="25">+$J35</f>
        <v>831</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831</v>
      </c>
      <c r="AL35" s="455">
        <f>+N35</f>
        <v>0</v>
      </c>
      <c r="AM35" s="48">
        <f t="shared" si="2"/>
        <v>0</v>
      </c>
      <c r="AN35" s="51"/>
      <c r="AO35" s="51"/>
      <c r="AP35" s="51"/>
      <c r="AQ35" s="51"/>
      <c r="AR35" s="51"/>
      <c r="AS35" s="51"/>
      <c r="AT35" s="403">
        <f t="shared" ref="AT35" si="28">+$J35</f>
        <v>831</v>
      </c>
      <c r="AU35" s="446">
        <f>+O35</f>
        <v>0</v>
      </c>
      <c r="AV35" s="48">
        <f t="shared" si="3"/>
        <v>0</v>
      </c>
      <c r="AW35" s="51"/>
      <c r="AX35" s="51"/>
      <c r="AY35" s="51"/>
      <c r="AZ35" s="51"/>
      <c r="BA35" s="51"/>
      <c r="BB35" s="51"/>
      <c r="BC35" s="403">
        <f t="shared" ref="BC35" si="29">+$J35</f>
        <v>831</v>
      </c>
      <c r="BD35" s="449">
        <f>+P35</f>
        <v>0</v>
      </c>
      <c r="BE35" s="48">
        <f t="shared" si="4"/>
        <v>0</v>
      </c>
      <c r="BF35" s="51"/>
      <c r="BG35" s="51"/>
      <c r="BH35" s="51"/>
      <c r="BI35" s="51"/>
      <c r="BJ35" s="51"/>
      <c r="BK35" s="51"/>
      <c r="BL35" s="403">
        <f t="shared" ref="BL35" si="30">+$J35</f>
        <v>831</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8" t="s">
        <v>1330</v>
      </c>
      <c r="D39" s="608"/>
      <c r="E39" s="611"/>
      <c r="F39" s="611"/>
      <c r="G39" s="611"/>
      <c r="H39" s="611"/>
      <c r="I39" s="611"/>
      <c r="J39" s="485">
        <v>832</v>
      </c>
      <c r="K39" s="488" t="str">
        <f>+Metas!K959</f>
        <v>Sistemas de Tratamiento de Aguas Residuales apoyados en su diseños y/o construcción</v>
      </c>
      <c r="L39" s="473"/>
      <c r="M39" s="476"/>
      <c r="N39" s="479"/>
      <c r="O39" s="482"/>
      <c r="P39" s="520"/>
      <c r="Q39" s="523"/>
      <c r="R39" s="403">
        <f>+$J39</f>
        <v>832</v>
      </c>
      <c r="S39" s="253"/>
      <c r="T39" s="260"/>
      <c r="U39" s="260"/>
      <c r="V39" s="260"/>
      <c r="W39" s="42"/>
      <c r="X39" s="34"/>
      <c r="Y39" s="34"/>
      <c r="Z39" s="34"/>
      <c r="AA39" s="34"/>
      <c r="AB39" s="403">
        <f t="shared" ref="AB39" si="31">+$J39</f>
        <v>832</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832</v>
      </c>
      <c r="AL39" s="455">
        <f>+N39</f>
        <v>0</v>
      </c>
      <c r="AM39" s="48">
        <f t="shared" si="2"/>
        <v>0</v>
      </c>
      <c r="AN39" s="51"/>
      <c r="AO39" s="51"/>
      <c r="AP39" s="51"/>
      <c r="AQ39" s="51"/>
      <c r="AR39" s="51"/>
      <c r="AS39" s="51"/>
      <c r="AT39" s="403">
        <f t="shared" ref="AT39" si="34">+$J39</f>
        <v>832</v>
      </c>
      <c r="AU39" s="446">
        <f>+O39</f>
        <v>0</v>
      </c>
      <c r="AV39" s="48">
        <f t="shared" si="3"/>
        <v>0</v>
      </c>
      <c r="AW39" s="51"/>
      <c r="AX39" s="51"/>
      <c r="AY39" s="51"/>
      <c r="AZ39" s="51"/>
      <c r="BA39" s="51"/>
      <c r="BB39" s="51"/>
      <c r="BC39" s="403">
        <f t="shared" ref="BC39" si="35">+$J39</f>
        <v>832</v>
      </c>
      <c r="BD39" s="449">
        <f>+P39</f>
        <v>0</v>
      </c>
      <c r="BE39" s="48">
        <f t="shared" si="4"/>
        <v>0</v>
      </c>
      <c r="BF39" s="51"/>
      <c r="BG39" s="51"/>
      <c r="BH39" s="51"/>
      <c r="BI39" s="51"/>
      <c r="BJ39" s="51"/>
      <c r="BK39" s="51"/>
      <c r="BL39" s="403">
        <f t="shared" ref="BL39" si="36">+$J39</f>
        <v>832</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9"/>
      <c r="C42" s="460"/>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7" t="s">
        <v>1331</v>
      </c>
      <c r="C43" s="773" t="s">
        <v>1334</v>
      </c>
      <c r="D43" s="608"/>
      <c r="E43" s="611"/>
      <c r="F43" s="611"/>
      <c r="G43" s="611"/>
      <c r="H43" s="611"/>
      <c r="I43" s="611"/>
      <c r="J43" s="485">
        <v>833</v>
      </c>
      <c r="K43" s="488" t="str">
        <f>+Metas!K961</f>
        <v>Estrategias de esquemas asociativos subregionales para la recolección y aprovechamiento de residuos sólidos impulsados</v>
      </c>
      <c r="L43" s="473"/>
      <c r="M43" s="476">
        <f>SUM(N43:Q43)</f>
        <v>0</v>
      </c>
      <c r="N43" s="479"/>
      <c r="O43" s="482"/>
      <c r="P43" s="520"/>
      <c r="Q43" s="523"/>
      <c r="R43" s="403">
        <f>+$J43</f>
        <v>833</v>
      </c>
      <c r="S43" s="253"/>
      <c r="T43" s="260"/>
      <c r="U43" s="260"/>
      <c r="V43" s="260"/>
      <c r="W43" s="42"/>
      <c r="X43" s="34"/>
      <c r="Y43" s="34"/>
      <c r="Z43" s="34"/>
      <c r="AA43" s="34"/>
      <c r="AB43" s="403">
        <f t="shared" ref="AB43" si="37">+$J43</f>
        <v>833</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833</v>
      </c>
      <c r="AL43" s="455">
        <f>+N43</f>
        <v>0</v>
      </c>
      <c r="AM43" s="48">
        <f t="shared" si="2"/>
        <v>0</v>
      </c>
      <c r="AN43" s="51"/>
      <c r="AO43" s="51"/>
      <c r="AP43" s="51"/>
      <c r="AQ43" s="51"/>
      <c r="AR43" s="51"/>
      <c r="AS43" s="51"/>
      <c r="AT43" s="403">
        <f t="shared" ref="AT43" si="40">+$J43</f>
        <v>833</v>
      </c>
      <c r="AU43" s="446">
        <f>+O43</f>
        <v>0</v>
      </c>
      <c r="AV43" s="48">
        <f t="shared" si="3"/>
        <v>0</v>
      </c>
      <c r="AW43" s="51"/>
      <c r="AX43" s="51"/>
      <c r="AY43" s="51"/>
      <c r="AZ43" s="51"/>
      <c r="BA43" s="51"/>
      <c r="BB43" s="51"/>
      <c r="BC43" s="403">
        <f t="shared" ref="BC43" si="41">+$J43</f>
        <v>833</v>
      </c>
      <c r="BD43" s="449">
        <f>+P43</f>
        <v>0</v>
      </c>
      <c r="BE43" s="48">
        <f t="shared" si="4"/>
        <v>0</v>
      </c>
      <c r="BF43" s="51"/>
      <c r="BG43" s="51"/>
      <c r="BH43" s="51"/>
      <c r="BI43" s="51"/>
      <c r="BJ43" s="51"/>
      <c r="BK43" s="51"/>
      <c r="BL43" s="403">
        <f t="shared" ref="BL43" si="42">+$J43</f>
        <v>833</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774"/>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774"/>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775"/>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8" t="s">
        <v>1337</v>
      </c>
      <c r="D47" s="608"/>
      <c r="E47" s="611"/>
      <c r="F47" s="611"/>
      <c r="G47" s="611"/>
      <c r="H47" s="611"/>
      <c r="I47" s="611"/>
      <c r="J47" s="485">
        <v>834</v>
      </c>
      <c r="K47" s="488" t="str">
        <f>+Metas!K962</f>
        <v>Municipios con Acompañamiento en la implementación de estrategias de fortalecimiento, aseguramiento de la prestación y/o transformación de los prestadores de los servicios de Agua Potable y Saneamiento Básico urbanos y/o rurales</v>
      </c>
      <c r="L47" s="473"/>
      <c r="M47" s="476">
        <f>SUM(N47:Q47)</f>
        <v>0</v>
      </c>
      <c r="N47" s="479"/>
      <c r="O47" s="482"/>
      <c r="P47" s="520"/>
      <c r="Q47" s="523"/>
      <c r="R47" s="403">
        <f>+$J47</f>
        <v>834</v>
      </c>
      <c r="S47" s="253"/>
      <c r="T47" s="260"/>
      <c r="U47" s="260"/>
      <c r="V47" s="260"/>
      <c r="W47" s="42"/>
      <c r="X47" s="34"/>
      <c r="Y47" s="34"/>
      <c r="Z47" s="34"/>
      <c r="AA47" s="34"/>
      <c r="AB47" s="403">
        <f t="shared" ref="AB47" si="43">+$J47</f>
        <v>834</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834</v>
      </c>
      <c r="AL47" s="455">
        <f>+N47</f>
        <v>0</v>
      </c>
      <c r="AM47" s="48">
        <f t="shared" si="2"/>
        <v>0</v>
      </c>
      <c r="AN47" s="51"/>
      <c r="AO47" s="51"/>
      <c r="AP47" s="51"/>
      <c r="AQ47" s="51"/>
      <c r="AR47" s="51"/>
      <c r="AS47" s="51"/>
      <c r="AT47" s="403">
        <f t="shared" ref="AT47" si="46">+$J47</f>
        <v>834</v>
      </c>
      <c r="AU47" s="446">
        <f>+O47</f>
        <v>0</v>
      </c>
      <c r="AV47" s="48">
        <f t="shared" si="3"/>
        <v>0</v>
      </c>
      <c r="AW47" s="51"/>
      <c r="AX47" s="51"/>
      <c r="AY47" s="51"/>
      <c r="AZ47" s="51"/>
      <c r="BA47" s="51"/>
      <c r="BB47" s="51"/>
      <c r="BC47" s="403">
        <f t="shared" ref="BC47" si="47">+$J47</f>
        <v>834</v>
      </c>
      <c r="BD47" s="449">
        <f>+P47</f>
        <v>0</v>
      </c>
      <c r="BE47" s="48">
        <f t="shared" si="4"/>
        <v>0</v>
      </c>
      <c r="BF47" s="51"/>
      <c r="BG47" s="51"/>
      <c r="BH47" s="51"/>
      <c r="BI47" s="51"/>
      <c r="BJ47" s="51"/>
      <c r="BK47" s="51"/>
      <c r="BL47" s="403">
        <f t="shared" ref="BL47" si="48">+$J47</f>
        <v>834</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835</v>
      </c>
      <c r="K51" s="488" t="str">
        <f>+Metas!K963</f>
        <v>Municipios con asistencia en la Implementación de las estrategias de monitoreo, seguimiento y control y/o en el cumplimiento normativo del sector de APSB.</v>
      </c>
      <c r="L51" s="473"/>
      <c r="M51" s="476">
        <f>SUM(N51:Q51)</f>
        <v>0</v>
      </c>
      <c r="N51" s="479"/>
      <c r="O51" s="482"/>
      <c r="P51" s="520"/>
      <c r="Q51" s="523"/>
      <c r="R51" s="403">
        <f>+$J51</f>
        <v>835</v>
      </c>
      <c r="S51" s="253"/>
      <c r="T51" s="260"/>
      <c r="U51" s="260"/>
      <c r="V51" s="260"/>
      <c r="W51" s="42"/>
      <c r="X51" s="34"/>
      <c r="Y51" s="34"/>
      <c r="Z51" s="34"/>
      <c r="AA51" s="34"/>
      <c r="AB51" s="403">
        <f t="shared" ref="AB51" si="49">+$J51</f>
        <v>835</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835</v>
      </c>
      <c r="AL51" s="455">
        <f>+N51</f>
        <v>0</v>
      </c>
      <c r="AM51" s="48">
        <f t="shared" si="2"/>
        <v>0</v>
      </c>
      <c r="AN51" s="51"/>
      <c r="AO51" s="51"/>
      <c r="AP51" s="51"/>
      <c r="AQ51" s="51"/>
      <c r="AR51" s="51"/>
      <c r="AS51" s="51"/>
      <c r="AT51" s="403">
        <f t="shared" ref="AT51" si="52">+$J51</f>
        <v>835</v>
      </c>
      <c r="AU51" s="446">
        <f>+O51</f>
        <v>0</v>
      </c>
      <c r="AV51" s="48">
        <f t="shared" si="3"/>
        <v>0</v>
      </c>
      <c r="AW51" s="51"/>
      <c r="AX51" s="51"/>
      <c r="AY51" s="51"/>
      <c r="AZ51" s="51"/>
      <c r="BA51" s="51"/>
      <c r="BB51" s="51"/>
      <c r="BC51" s="403">
        <f t="shared" ref="BC51" si="53">+$J51</f>
        <v>835</v>
      </c>
      <c r="BD51" s="449">
        <f>+P51</f>
        <v>0</v>
      </c>
      <c r="BE51" s="48">
        <f t="shared" si="4"/>
        <v>0</v>
      </c>
      <c r="BF51" s="51"/>
      <c r="BG51" s="51"/>
      <c r="BH51" s="51"/>
      <c r="BI51" s="51"/>
      <c r="BJ51" s="51"/>
      <c r="BK51" s="51"/>
      <c r="BL51" s="403">
        <f t="shared" ref="BL51" si="54">+$J51</f>
        <v>835</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60"/>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8" t="s">
        <v>1340</v>
      </c>
      <c r="D55" s="608"/>
      <c r="E55" s="611"/>
      <c r="F55" s="611"/>
      <c r="G55" s="611"/>
      <c r="H55" s="611"/>
      <c r="I55" s="611"/>
      <c r="J55" s="485">
        <v>836</v>
      </c>
      <c r="K55" s="488" t="str">
        <f>+Metas!K964</f>
        <v>Plan de Gestión social del Sector de APSB implementado.</v>
      </c>
      <c r="L55" s="473"/>
      <c r="M55" s="476">
        <f>SUM(N55:Q55)</f>
        <v>0</v>
      </c>
      <c r="N55" s="479"/>
      <c r="O55" s="482"/>
      <c r="P55" s="520"/>
      <c r="Q55" s="523"/>
      <c r="R55" s="403">
        <f>+$J55</f>
        <v>836</v>
      </c>
      <c r="S55" s="253"/>
      <c r="T55" s="260"/>
      <c r="U55" s="260"/>
      <c r="V55" s="260"/>
      <c r="W55" s="42"/>
      <c r="X55" s="34"/>
      <c r="Y55" s="34"/>
      <c r="Z55" s="34"/>
      <c r="AA55" s="34"/>
      <c r="AB55" s="403">
        <f t="shared" ref="AB55" si="55">+$J55</f>
        <v>836</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836</v>
      </c>
      <c r="AL55" s="455">
        <f>+N55</f>
        <v>0</v>
      </c>
      <c r="AM55" s="48">
        <f t="shared" si="2"/>
        <v>0</v>
      </c>
      <c r="AN55" s="51"/>
      <c r="AO55" s="51"/>
      <c r="AP55" s="51"/>
      <c r="AQ55" s="51"/>
      <c r="AR55" s="51"/>
      <c r="AS55" s="51"/>
      <c r="AT55" s="403">
        <f t="shared" ref="AT55" si="58">+$J55</f>
        <v>836</v>
      </c>
      <c r="AU55" s="446">
        <f>+O55</f>
        <v>0</v>
      </c>
      <c r="AV55" s="48">
        <f t="shared" si="3"/>
        <v>0</v>
      </c>
      <c r="AW55" s="51"/>
      <c r="AX55" s="51"/>
      <c r="AY55" s="51"/>
      <c r="AZ55" s="51"/>
      <c r="BA55" s="51"/>
      <c r="BB55" s="51"/>
      <c r="BC55" s="403">
        <f t="shared" ref="BC55" si="59">+$J55</f>
        <v>836</v>
      </c>
      <c r="BD55" s="449">
        <f>+P55</f>
        <v>0</v>
      </c>
      <c r="BE55" s="48">
        <f t="shared" si="4"/>
        <v>0</v>
      </c>
      <c r="BF55" s="51"/>
      <c r="BG55" s="51"/>
      <c r="BH55" s="51"/>
      <c r="BI55" s="51"/>
      <c r="BJ55" s="51"/>
      <c r="BK55" s="51"/>
      <c r="BL55" s="403">
        <f t="shared" ref="BL55" si="60">+$J55</f>
        <v>836</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59"/>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9"/>
      <c r="D59" s="608"/>
      <c r="E59" s="611"/>
      <c r="F59" s="611"/>
      <c r="G59" s="611"/>
      <c r="H59" s="611"/>
      <c r="I59" s="611"/>
      <c r="J59" s="485">
        <v>837</v>
      </c>
      <c r="K59" s="488" t="str">
        <f>+Metas!K965</f>
        <v>Plan Ambiental del Sector de APSB implementado.</v>
      </c>
      <c r="L59" s="473"/>
      <c r="M59" s="476">
        <f t="shared" ref="M59:M63" si="61">SUM(N59:Q59)</f>
        <v>0</v>
      </c>
      <c r="N59" s="479"/>
      <c r="O59" s="482"/>
      <c r="P59" s="520"/>
      <c r="Q59" s="523"/>
      <c r="R59" s="403">
        <f>+$J59</f>
        <v>837</v>
      </c>
      <c r="S59" s="253"/>
      <c r="T59" s="260"/>
      <c r="U59" s="260"/>
      <c r="V59" s="260"/>
      <c r="W59" s="42"/>
      <c r="X59" s="34"/>
      <c r="Y59" s="34"/>
      <c r="Z59" s="34"/>
      <c r="AA59" s="34"/>
      <c r="AB59" s="403">
        <f t="shared" ref="AB59" si="62">+$J59</f>
        <v>837</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837</v>
      </c>
      <c r="AL59" s="455">
        <f t="shared" ref="AL59:AL63" si="65">+N59</f>
        <v>0</v>
      </c>
      <c r="AM59" s="48">
        <f t="shared" si="2"/>
        <v>0</v>
      </c>
      <c r="AN59" s="51"/>
      <c r="AO59" s="51"/>
      <c r="AP59" s="51"/>
      <c r="AQ59" s="51"/>
      <c r="AR59" s="51"/>
      <c r="AS59" s="51"/>
      <c r="AT59" s="403">
        <f t="shared" ref="AT59" si="66">+$J59</f>
        <v>837</v>
      </c>
      <c r="AU59" s="446">
        <f t="shared" ref="AU59:AU63" si="67">+O59</f>
        <v>0</v>
      </c>
      <c r="AV59" s="48">
        <f t="shared" si="3"/>
        <v>0</v>
      </c>
      <c r="AW59" s="51"/>
      <c r="AX59" s="51"/>
      <c r="AY59" s="51"/>
      <c r="AZ59" s="51"/>
      <c r="BA59" s="51"/>
      <c r="BB59" s="51"/>
      <c r="BC59" s="403">
        <f t="shared" ref="BC59" si="68">+$J59</f>
        <v>837</v>
      </c>
      <c r="BD59" s="449">
        <f t="shared" ref="BD59:BD63" si="69">+P59</f>
        <v>0</v>
      </c>
      <c r="BE59" s="48">
        <f t="shared" si="4"/>
        <v>0</v>
      </c>
      <c r="BF59" s="51"/>
      <c r="BG59" s="51"/>
      <c r="BH59" s="51"/>
      <c r="BI59" s="51"/>
      <c r="BJ59" s="51"/>
      <c r="BK59" s="51"/>
      <c r="BL59" s="403">
        <f t="shared" ref="BL59" si="70">+$J59</f>
        <v>837</v>
      </c>
      <c r="BM59" s="452">
        <f t="shared" ref="BM59:BM63"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838</v>
      </c>
      <c r="K63" s="488" t="str">
        <f>+Metas!K966</f>
        <v>Plan de Gestión del Riesgo del Sector de APSB implementado.</v>
      </c>
      <c r="L63" s="473"/>
      <c r="M63" s="476">
        <f t="shared" si="61"/>
        <v>0</v>
      </c>
      <c r="N63" s="479"/>
      <c r="O63" s="482"/>
      <c r="P63" s="520"/>
      <c r="Q63" s="523"/>
      <c r="R63" s="403">
        <f>+$J63</f>
        <v>838</v>
      </c>
      <c r="S63" s="253"/>
      <c r="T63" s="260"/>
      <c r="U63" s="260"/>
      <c r="V63" s="260"/>
      <c r="W63" s="42"/>
      <c r="X63" s="34"/>
      <c r="Y63" s="34"/>
      <c r="Z63" s="34"/>
      <c r="AA63" s="34"/>
      <c r="AB63" s="403">
        <f t="shared" ref="AB63" si="72">+$J63</f>
        <v>838</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838</v>
      </c>
      <c r="AL63" s="455">
        <f t="shared" si="65"/>
        <v>0</v>
      </c>
      <c r="AM63" s="48">
        <f t="shared" si="2"/>
        <v>0</v>
      </c>
      <c r="AN63" s="51"/>
      <c r="AO63" s="51"/>
      <c r="AP63" s="51"/>
      <c r="AQ63" s="51"/>
      <c r="AR63" s="51"/>
      <c r="AS63" s="51"/>
      <c r="AT63" s="403">
        <f t="shared" ref="AT63" si="75">+$J63</f>
        <v>838</v>
      </c>
      <c r="AU63" s="446">
        <f t="shared" si="67"/>
        <v>0</v>
      </c>
      <c r="AV63" s="48">
        <f t="shared" si="3"/>
        <v>0</v>
      </c>
      <c r="AW63" s="51"/>
      <c r="AX63" s="51"/>
      <c r="AY63" s="51"/>
      <c r="AZ63" s="51"/>
      <c r="BA63" s="51"/>
      <c r="BB63" s="51"/>
      <c r="BC63" s="403">
        <f t="shared" ref="BC63" si="76">+$J63</f>
        <v>838</v>
      </c>
      <c r="BD63" s="449">
        <f t="shared" si="69"/>
        <v>0</v>
      </c>
      <c r="BE63" s="48">
        <f t="shared" si="4"/>
        <v>0</v>
      </c>
      <c r="BF63" s="51"/>
      <c r="BG63" s="51"/>
      <c r="BH63" s="51"/>
      <c r="BI63" s="51"/>
      <c r="BJ63" s="51"/>
      <c r="BK63" s="51"/>
      <c r="BL63" s="403">
        <f t="shared" ref="BL63" si="77">+$J63</f>
        <v>838</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9"/>
      <c r="C66" s="460"/>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ht="40.200000000000003" customHeight="1" thickTop="1" x14ac:dyDescent="0.3"/>
  </sheetData>
  <mergeCells count="522">
    <mergeCell ref="R63:R66"/>
    <mergeCell ref="C4:H5"/>
    <mergeCell ref="L4:Q4"/>
    <mergeCell ref="R4:S5"/>
    <mergeCell ref="D63:D66"/>
    <mergeCell ref="E63:E66"/>
    <mergeCell ref="F63:F66"/>
    <mergeCell ref="G63:G66"/>
    <mergeCell ref="H63:H66"/>
    <mergeCell ref="I63:I66"/>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BF4:BK4"/>
    <mergeCell ref="BX4:CC4"/>
    <mergeCell ref="L5:Q5"/>
    <mergeCell ref="T5:V5"/>
    <mergeCell ref="D59:D62"/>
    <mergeCell ref="E59:E62"/>
    <mergeCell ref="F59:F62"/>
    <mergeCell ref="G59:G62"/>
    <mergeCell ref="H59:H62"/>
    <mergeCell ref="I59:I62"/>
    <mergeCell ref="D51:D54"/>
    <mergeCell ref="E51:E54"/>
    <mergeCell ref="F51:F54"/>
    <mergeCell ref="G51:G54"/>
    <mergeCell ref="H51:H54"/>
    <mergeCell ref="I51:I54"/>
    <mergeCell ref="D55:D58"/>
    <mergeCell ref="E55:E58"/>
    <mergeCell ref="F55:F58"/>
    <mergeCell ref="G55:G58"/>
    <mergeCell ref="H55:H58"/>
    <mergeCell ref="I55:I58"/>
    <mergeCell ref="R35:R38"/>
    <mergeCell ref="R39:R42"/>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W2:AA2"/>
    <mergeCell ref="AB2:AJ2"/>
    <mergeCell ref="AK2:AM2"/>
    <mergeCell ref="BX5:CC5"/>
    <mergeCell ref="BU3:BW3"/>
    <mergeCell ref="BX3:CC3"/>
    <mergeCell ref="B7:B9"/>
    <mergeCell ref="C7:C9"/>
    <mergeCell ref="J7:J9"/>
    <mergeCell ref="K7:K9"/>
    <mergeCell ref="L7:L9"/>
    <mergeCell ref="M7:M9"/>
    <mergeCell ref="AC7:AC9"/>
    <mergeCell ref="AD7:AJ7"/>
    <mergeCell ref="AK7:AK9"/>
    <mergeCell ref="AD8:AD9"/>
    <mergeCell ref="AE8:AH8"/>
    <mergeCell ref="AI8:AI9"/>
    <mergeCell ref="AJ8:AJ9"/>
    <mergeCell ref="N7:N9"/>
    <mergeCell ref="O7:O9"/>
    <mergeCell ref="P7:P9"/>
    <mergeCell ref="Q7:Q9"/>
    <mergeCell ref="R7:R9"/>
    <mergeCell ref="D7:D9"/>
    <mergeCell ref="E7:E9"/>
    <mergeCell ref="F7:F9"/>
    <mergeCell ref="G7:G9"/>
    <mergeCell ref="H7:H9"/>
    <mergeCell ref="I7:I9"/>
    <mergeCell ref="BL4:BT5"/>
    <mergeCell ref="BU4:BW4"/>
    <mergeCell ref="W5:AA5"/>
    <mergeCell ref="AK5:AM5"/>
    <mergeCell ref="AN5:AS5"/>
    <mergeCell ref="BC5:BE5"/>
    <mergeCell ref="BF5:BK5"/>
    <mergeCell ref="BU5:BW5"/>
    <mergeCell ref="BU7:CC9"/>
    <mergeCell ref="BJ8:BJ9"/>
    <mergeCell ref="BK8:BK9"/>
    <mergeCell ref="BN8:BN9"/>
    <mergeCell ref="BO8:BR8"/>
    <mergeCell ref="AL7:AL9"/>
    <mergeCell ref="AM7:AS7"/>
    <mergeCell ref="AT7:AT9"/>
    <mergeCell ref="AU7:AU9"/>
    <mergeCell ref="AV7:BB7"/>
    <mergeCell ref="BC7:BC9"/>
    <mergeCell ref="AM8:AM9"/>
    <mergeCell ref="AN8:AQ8"/>
    <mergeCell ref="B2:B5"/>
    <mergeCell ref="W4:AA4"/>
    <mergeCell ref="AB4:AJ5"/>
    <mergeCell ref="AK4:AM4"/>
    <mergeCell ref="AT4:BB5"/>
    <mergeCell ref="BC4:BE4"/>
    <mergeCell ref="C2:H2"/>
    <mergeCell ref="L2:Q2"/>
    <mergeCell ref="R2:S2"/>
    <mergeCell ref="T2:V2"/>
    <mergeCell ref="C3:H3"/>
    <mergeCell ref="L3:Q3"/>
    <mergeCell ref="R3:S3"/>
    <mergeCell ref="T3:V3"/>
    <mergeCell ref="T4:V4"/>
    <mergeCell ref="AN4:AS4"/>
    <mergeCell ref="BS8:BS9"/>
    <mergeCell ref="BT8:BT9"/>
    <mergeCell ref="AW8:AZ8"/>
    <mergeCell ref="BA8:BA9"/>
    <mergeCell ref="BB8:BB9"/>
    <mergeCell ref="BE8:BE9"/>
    <mergeCell ref="BF8:BI8"/>
    <mergeCell ref="BD7:BD9"/>
    <mergeCell ref="BE7:BK7"/>
    <mergeCell ref="BL7:BL9"/>
    <mergeCell ref="BM7:BM9"/>
    <mergeCell ref="BN7:BT7"/>
    <mergeCell ref="J11:J14"/>
    <mergeCell ref="K11:K14"/>
    <mergeCell ref="L11:L14"/>
    <mergeCell ref="M11:M14"/>
    <mergeCell ref="N11:N14"/>
    <mergeCell ref="O11:O14"/>
    <mergeCell ref="P11:P14"/>
    <mergeCell ref="Q11:Q14"/>
    <mergeCell ref="AV8:AV9"/>
    <mergeCell ref="W7:W9"/>
    <mergeCell ref="S7:S9"/>
    <mergeCell ref="T7:T9"/>
    <mergeCell ref="U7:U9"/>
    <mergeCell ref="V7:V9"/>
    <mergeCell ref="R11:R14"/>
    <mergeCell ref="X7:Y7"/>
    <mergeCell ref="Z7:AA7"/>
    <mergeCell ref="AB7:AB9"/>
    <mergeCell ref="AR8:AR9"/>
    <mergeCell ref="AS8:AS9"/>
    <mergeCell ref="L15:L18"/>
    <mergeCell ref="M15:M18"/>
    <mergeCell ref="N15:N18"/>
    <mergeCell ref="O15:O18"/>
    <mergeCell ref="BC11:BC14"/>
    <mergeCell ref="BD11:BD14"/>
    <mergeCell ref="BL11:BL14"/>
    <mergeCell ref="BM11:BM14"/>
    <mergeCell ref="R15:R18"/>
    <mergeCell ref="BU11:CC11"/>
    <mergeCell ref="BU12:CC12"/>
    <mergeCell ref="BU13:CC13"/>
    <mergeCell ref="BU14:CC14"/>
    <mergeCell ref="AB11:AB14"/>
    <mergeCell ref="AC11:AC14"/>
    <mergeCell ref="AK11:AK14"/>
    <mergeCell ref="AL11:AL14"/>
    <mergeCell ref="AT11:AT14"/>
    <mergeCell ref="AU11:AU14"/>
    <mergeCell ref="BU15:CC15"/>
    <mergeCell ref="BU16:CC16"/>
    <mergeCell ref="BU17:CC17"/>
    <mergeCell ref="BU18:CC18"/>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R19:R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R23:R26"/>
    <mergeCell ref="R27:R30"/>
    <mergeCell ref="R31:R34"/>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R43:R46"/>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9:CC49"/>
    <mergeCell ref="BU50:CC50"/>
    <mergeCell ref="BL47:BL50"/>
    <mergeCell ref="BM47:BM50"/>
    <mergeCell ref="P47:P50"/>
    <mergeCell ref="Q47:Q50"/>
    <mergeCell ref="AB47:AB50"/>
    <mergeCell ref="AC47:AC50"/>
    <mergeCell ref="AK47:AK50"/>
    <mergeCell ref="AL47:AL50"/>
    <mergeCell ref="J51:J54"/>
    <mergeCell ref="K51:K54"/>
    <mergeCell ref="L51:L54"/>
    <mergeCell ref="M51:M54"/>
    <mergeCell ref="N51:N54"/>
    <mergeCell ref="O51:O54"/>
    <mergeCell ref="AT47:AT50"/>
    <mergeCell ref="AU47:AU50"/>
    <mergeCell ref="BC47:BC50"/>
    <mergeCell ref="R47:R50"/>
    <mergeCell ref="R51:R54"/>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R55:R58"/>
    <mergeCell ref="AL59:AL62"/>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R59:R62"/>
    <mergeCell ref="O63:O66"/>
    <mergeCell ref="P59:P62"/>
    <mergeCell ref="BU59:CC59"/>
    <mergeCell ref="BU60:CC60"/>
    <mergeCell ref="BU61:CC61"/>
    <mergeCell ref="BU62:CC62"/>
    <mergeCell ref="AT59:AT62"/>
    <mergeCell ref="AU59:AU62"/>
    <mergeCell ref="BC59:BC62"/>
    <mergeCell ref="BD59:BD62"/>
    <mergeCell ref="BL59:BL62"/>
    <mergeCell ref="BM59:BM62"/>
    <mergeCell ref="BU63:CC63"/>
    <mergeCell ref="BU64:CC64"/>
    <mergeCell ref="BU65:CC65"/>
    <mergeCell ref="BU66:CC66"/>
    <mergeCell ref="AT63:AT66"/>
    <mergeCell ref="AU63:AU66"/>
    <mergeCell ref="BC63:BC66"/>
    <mergeCell ref="BD63:BD66"/>
    <mergeCell ref="BL63:BL66"/>
    <mergeCell ref="BM63:BM66"/>
    <mergeCell ref="AC59:AC62"/>
    <mergeCell ref="AK59:AK62"/>
    <mergeCell ref="Q59:Q62"/>
    <mergeCell ref="AB59:AB62"/>
    <mergeCell ref="BU47:CC47"/>
    <mergeCell ref="BU48:CC48"/>
    <mergeCell ref="BD47:BD50"/>
    <mergeCell ref="B11:B42"/>
    <mergeCell ref="C11:C22"/>
    <mergeCell ref="C23:C38"/>
    <mergeCell ref="C39:C42"/>
    <mergeCell ref="B43:B66"/>
    <mergeCell ref="C43:C46"/>
    <mergeCell ref="C47:C54"/>
    <mergeCell ref="C55:C66"/>
    <mergeCell ref="P63:P66"/>
    <mergeCell ref="Q63:Q66"/>
    <mergeCell ref="AB63:AB66"/>
    <mergeCell ref="AC63:AC66"/>
    <mergeCell ref="AK63:AK66"/>
    <mergeCell ref="AL63:AL66"/>
    <mergeCell ref="J63:J66"/>
    <mergeCell ref="K63:K66"/>
    <mergeCell ref="L63:L66"/>
    <mergeCell ref="M63:M66"/>
    <mergeCell ref="N63:N66"/>
  </mergeCells>
  <conditionalFormatting sqref="L27 L15 L19">
    <cfRule type="expression" dxfId="83" priority="30">
      <formula>$L15=$M15</formula>
    </cfRule>
  </conditionalFormatting>
  <conditionalFormatting sqref="L51">
    <cfRule type="expression" dxfId="82" priority="25">
      <formula>$L51=$M51</formula>
    </cfRule>
  </conditionalFormatting>
  <conditionalFormatting sqref="L35">
    <cfRule type="expression" dxfId="81" priority="28">
      <formula>$L35=$M35</formula>
    </cfRule>
  </conditionalFormatting>
  <conditionalFormatting sqref="L23">
    <cfRule type="expression" dxfId="80" priority="31">
      <formula>$L23=$M23</formula>
    </cfRule>
  </conditionalFormatting>
  <conditionalFormatting sqref="L31">
    <cfRule type="expression" dxfId="79" priority="29">
      <formula>$L31=$M31</formula>
    </cfRule>
  </conditionalFormatting>
  <conditionalFormatting sqref="L43">
    <cfRule type="expression" dxfId="78" priority="27">
      <formula>$L43=$M43</formula>
    </cfRule>
  </conditionalFormatting>
  <conditionalFormatting sqref="L47">
    <cfRule type="expression" dxfId="77" priority="26">
      <formula>$L47=$M47</formula>
    </cfRule>
  </conditionalFormatting>
  <conditionalFormatting sqref="L59">
    <cfRule type="expression" dxfId="76" priority="23">
      <formula>$L59=$M59</formula>
    </cfRule>
  </conditionalFormatting>
  <conditionalFormatting sqref="L55">
    <cfRule type="expression" dxfId="75" priority="24">
      <formula>$L55=$M55</formula>
    </cfRule>
  </conditionalFormatting>
  <conditionalFormatting sqref="L63">
    <cfRule type="expression" dxfId="74" priority="22">
      <formula>$L63=$M63</formula>
    </cfRule>
  </conditionalFormatting>
  <conditionalFormatting sqref="L11">
    <cfRule type="expression" dxfId="73" priority="2">
      <formula>$L11=$M11</formula>
    </cfRule>
  </conditionalFormatting>
  <conditionalFormatting sqref="L39">
    <cfRule type="expression" dxfId="72"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T11:T66</xm:sqref>
        </x14:dataValidation>
        <x14:dataValidation type="list" allowBlank="1" showInputMessage="1" showErrorMessage="1">
          <x14:formula1>
            <xm:f>l!$C$3:$C$6</xm:f>
          </x14:formula1>
          <xm:sqref>U11:U66</xm:sqref>
        </x14:dataValidation>
        <x14:dataValidation type="list" allowBlank="1" showInputMessage="1" showErrorMessage="1">
          <x14:formula1>
            <xm:f>l!$E$3:$E$4</xm:f>
          </x14:formula1>
          <xm:sqref>V11:V66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111"/>
  <sheetViews>
    <sheetView view="pageBreakPre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90" t="s">
        <v>3875</v>
      </c>
      <c r="M2" s="791"/>
      <c r="N2" s="791"/>
      <c r="O2" s="791"/>
      <c r="P2" s="791"/>
      <c r="Q2" s="792"/>
      <c r="R2" s="435" t="s">
        <v>0</v>
      </c>
      <c r="S2" s="436"/>
      <c r="T2" s="443" t="s">
        <v>1</v>
      </c>
      <c r="U2" s="444"/>
      <c r="V2" s="445"/>
      <c r="W2" s="783" t="str">
        <f>+$L2</f>
        <v>SECRETARÌA DE AGRICULTURA Y DESARROLLO RURAL</v>
      </c>
      <c r="X2" s="784"/>
      <c r="Y2" s="784"/>
      <c r="Z2" s="784"/>
      <c r="AA2" s="785"/>
      <c r="AB2" s="435" t="s">
        <v>0</v>
      </c>
      <c r="AC2" s="431"/>
      <c r="AD2" s="431"/>
      <c r="AE2" s="431"/>
      <c r="AF2" s="431"/>
      <c r="AG2" s="431"/>
      <c r="AH2" s="431"/>
      <c r="AI2" s="431"/>
      <c r="AJ2" s="436"/>
      <c r="AK2" s="597" t="s">
        <v>1</v>
      </c>
      <c r="AL2" s="597"/>
      <c r="AM2" s="597"/>
      <c r="AN2" s="783" t="str">
        <f>+$L2</f>
        <v>SECRETARÌA DE AGRICULTURA Y DESARROLLO RURAL</v>
      </c>
      <c r="AO2" s="784"/>
      <c r="AP2" s="784"/>
      <c r="AQ2" s="784"/>
      <c r="AR2" s="784"/>
      <c r="AS2" s="785"/>
      <c r="AT2" s="435" t="s">
        <v>0</v>
      </c>
      <c r="AU2" s="431"/>
      <c r="AV2" s="431"/>
      <c r="AW2" s="431"/>
      <c r="AX2" s="431"/>
      <c r="AY2" s="431"/>
      <c r="AZ2" s="431"/>
      <c r="BA2" s="431"/>
      <c r="BB2" s="436"/>
      <c r="BC2" s="597" t="s">
        <v>1</v>
      </c>
      <c r="BD2" s="597"/>
      <c r="BE2" s="597"/>
      <c r="BF2" s="789" t="str">
        <f>+$L2</f>
        <v>SECRETARÌA DE AGRICULTURA Y DESARROLLO RURAL</v>
      </c>
      <c r="BG2" s="789"/>
      <c r="BH2" s="789"/>
      <c r="BI2" s="789"/>
      <c r="BJ2" s="789"/>
      <c r="BK2" s="789"/>
      <c r="BL2" s="435" t="s">
        <v>0</v>
      </c>
      <c r="BM2" s="431"/>
      <c r="BN2" s="431"/>
      <c r="BO2" s="431"/>
      <c r="BP2" s="431"/>
      <c r="BQ2" s="431"/>
      <c r="BR2" s="431"/>
      <c r="BS2" s="431"/>
      <c r="BT2" s="436"/>
      <c r="BU2" s="597" t="s">
        <v>1</v>
      </c>
      <c r="BV2" s="597"/>
      <c r="BW2" s="597"/>
      <c r="BX2" s="786" t="str">
        <f>+$L2</f>
        <v>SECRETARÌA DE AGRICULTURA Y DESARROLLO RURAL</v>
      </c>
      <c r="BY2" s="787"/>
      <c r="BZ2" s="787"/>
      <c r="CA2" s="787"/>
      <c r="CB2" s="787"/>
      <c r="CC2" s="788"/>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79" t="s">
        <v>1344</v>
      </c>
      <c r="M4" s="780"/>
      <c r="N4" s="780"/>
      <c r="O4" s="780"/>
      <c r="P4" s="780"/>
      <c r="Q4" s="781"/>
      <c r="R4" s="439" t="s">
        <v>3831</v>
      </c>
      <c r="S4" s="440"/>
      <c r="T4" s="443" t="s">
        <v>1680</v>
      </c>
      <c r="U4" s="444"/>
      <c r="V4" s="445"/>
      <c r="W4" s="776" t="str">
        <f>+$L4</f>
        <v>6. Productividad</v>
      </c>
      <c r="X4" s="777"/>
      <c r="Y4" s="777"/>
      <c r="Z4" s="777"/>
      <c r="AA4" s="778"/>
      <c r="AB4" s="439" t="s">
        <v>3831</v>
      </c>
      <c r="AC4" s="433"/>
      <c r="AD4" s="433"/>
      <c r="AE4" s="433"/>
      <c r="AF4" s="433"/>
      <c r="AG4" s="433"/>
      <c r="AH4" s="433"/>
      <c r="AI4" s="433"/>
      <c r="AJ4" s="440"/>
      <c r="AK4" s="597" t="s">
        <v>1672</v>
      </c>
      <c r="AL4" s="597"/>
      <c r="AM4" s="597"/>
      <c r="AN4" s="779" t="str">
        <f>+$L4</f>
        <v>6. Productividad</v>
      </c>
      <c r="AO4" s="780"/>
      <c r="AP4" s="780"/>
      <c r="AQ4" s="780"/>
      <c r="AR4" s="780"/>
      <c r="AS4" s="781"/>
      <c r="AT4" s="439" t="s">
        <v>3831</v>
      </c>
      <c r="AU4" s="433"/>
      <c r="AV4" s="433"/>
      <c r="AW4" s="433"/>
      <c r="AX4" s="433"/>
      <c r="AY4" s="433"/>
      <c r="AZ4" s="433"/>
      <c r="BA4" s="433"/>
      <c r="BB4" s="440"/>
      <c r="BC4" s="597" t="s">
        <v>1672</v>
      </c>
      <c r="BD4" s="597"/>
      <c r="BE4" s="597"/>
      <c r="BF4" s="782" t="str">
        <f>+$L4</f>
        <v>6. Productividad</v>
      </c>
      <c r="BG4" s="782"/>
      <c r="BH4" s="782"/>
      <c r="BI4" s="782"/>
      <c r="BJ4" s="782"/>
      <c r="BK4" s="782"/>
      <c r="BL4" s="439" t="s">
        <v>3831</v>
      </c>
      <c r="BM4" s="433"/>
      <c r="BN4" s="433"/>
      <c r="BO4" s="433"/>
      <c r="BP4" s="433"/>
      <c r="BQ4" s="433"/>
      <c r="BR4" s="433"/>
      <c r="BS4" s="433"/>
      <c r="BT4" s="440"/>
      <c r="BU4" s="597" t="s">
        <v>1672</v>
      </c>
      <c r="BV4" s="597"/>
      <c r="BW4" s="597"/>
      <c r="BX4" s="782" t="str">
        <f>+$L4</f>
        <v>6. Productividad</v>
      </c>
      <c r="BY4" s="782"/>
      <c r="BZ4" s="782"/>
      <c r="CA4" s="782"/>
      <c r="CB4" s="782"/>
      <c r="CC4" s="782"/>
    </row>
    <row r="5" spans="1:81" s="62" customFormat="1" ht="16.2" customHeight="1" x14ac:dyDescent="0.3">
      <c r="A5" s="38"/>
      <c r="B5" s="596"/>
      <c r="C5" s="434"/>
      <c r="D5" s="434"/>
      <c r="E5" s="434"/>
      <c r="F5" s="434"/>
      <c r="G5" s="434"/>
      <c r="H5" s="434"/>
      <c r="I5" s="257"/>
      <c r="J5" s="279" t="s">
        <v>1675</v>
      </c>
      <c r="K5" s="279"/>
      <c r="L5" s="409" t="s">
        <v>1345</v>
      </c>
      <c r="M5" s="410"/>
      <c r="N5" s="410"/>
      <c r="O5" s="410"/>
      <c r="P5" s="410"/>
      <c r="Q5" s="411"/>
      <c r="R5" s="441"/>
      <c r="S5" s="442"/>
      <c r="T5" s="443" t="s">
        <v>1681</v>
      </c>
      <c r="U5" s="444"/>
      <c r="V5" s="445"/>
      <c r="W5" s="427" t="str">
        <f>+$L5</f>
        <v>6.1 Más Oportunidades para lo Agropecuario, Pesca y Plantaciones Forestales</v>
      </c>
      <c r="X5" s="428"/>
      <c r="Y5" s="428"/>
      <c r="Z5" s="428"/>
      <c r="AA5" s="429"/>
      <c r="AB5" s="441"/>
      <c r="AC5" s="434"/>
      <c r="AD5" s="434"/>
      <c r="AE5" s="434"/>
      <c r="AF5" s="434"/>
      <c r="AG5" s="434"/>
      <c r="AH5" s="434"/>
      <c r="AI5" s="434"/>
      <c r="AJ5" s="442"/>
      <c r="AK5" s="597" t="s">
        <v>1675</v>
      </c>
      <c r="AL5" s="597"/>
      <c r="AM5" s="597"/>
      <c r="AN5" s="409" t="str">
        <f>+$L5</f>
        <v>6.1 Más Oportunidades para lo Agropecuario, Pesca y Plantaciones Forestales</v>
      </c>
      <c r="AO5" s="410"/>
      <c r="AP5" s="410"/>
      <c r="AQ5" s="410"/>
      <c r="AR5" s="410"/>
      <c r="AS5" s="411"/>
      <c r="AT5" s="441"/>
      <c r="AU5" s="434"/>
      <c r="AV5" s="434"/>
      <c r="AW5" s="434"/>
      <c r="AX5" s="434"/>
      <c r="AY5" s="434"/>
      <c r="AZ5" s="434"/>
      <c r="BA5" s="434"/>
      <c r="BB5" s="442"/>
      <c r="BC5" s="597" t="s">
        <v>1675</v>
      </c>
      <c r="BD5" s="597"/>
      <c r="BE5" s="597"/>
      <c r="BF5" s="603" t="str">
        <f>+$L5</f>
        <v>6.1 Más Oportunidades para lo Agropecuario, Pesca y Plantaciones Forestales</v>
      </c>
      <c r="BG5" s="603"/>
      <c r="BH5" s="603"/>
      <c r="BI5" s="603"/>
      <c r="BJ5" s="603"/>
      <c r="BK5" s="603"/>
      <c r="BL5" s="441"/>
      <c r="BM5" s="434"/>
      <c r="BN5" s="434"/>
      <c r="BO5" s="434"/>
      <c r="BP5" s="434"/>
      <c r="BQ5" s="434"/>
      <c r="BR5" s="434"/>
      <c r="BS5" s="434"/>
      <c r="BT5" s="442"/>
      <c r="BU5" s="597" t="s">
        <v>1675</v>
      </c>
      <c r="BV5" s="597"/>
      <c r="BW5" s="597"/>
      <c r="BX5" s="603" t="str">
        <f>+$L5</f>
        <v>6.1 Más Oportunidades para lo Agropecuario, Pesca y Plantaciones Forestales</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1346</v>
      </c>
      <c r="C11" s="700" t="s">
        <v>1351</v>
      </c>
      <c r="D11" s="608"/>
      <c r="E11" s="611"/>
      <c r="F11" s="611"/>
      <c r="G11" s="611"/>
      <c r="H11" s="611"/>
      <c r="I11" s="611"/>
      <c r="J11" s="485">
        <v>839</v>
      </c>
      <c r="K11" s="488" t="str">
        <f>+Metas!K970</f>
        <v>Proyectos de investigación gestionados y/o apoyados, de impacto en los sectores agropecuario y agroindustrial</v>
      </c>
      <c r="L11" s="473"/>
      <c r="M11" s="476">
        <f>SUM(N11:Q11)</f>
        <v>0</v>
      </c>
      <c r="N11" s="479"/>
      <c r="O11" s="482"/>
      <c r="P11" s="520"/>
      <c r="Q11" s="523"/>
      <c r="R11" s="403">
        <f>+$J11</f>
        <v>839</v>
      </c>
      <c r="S11" s="253"/>
      <c r="T11" s="260"/>
      <c r="U11" s="260"/>
      <c r="V11" s="260"/>
      <c r="W11" s="42"/>
      <c r="X11" s="34"/>
      <c r="Y11" s="34"/>
      <c r="Z11" s="34"/>
      <c r="AA11" s="34"/>
      <c r="AB11" s="403">
        <f>+$J11</f>
        <v>839</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839</v>
      </c>
      <c r="AL11" s="494">
        <f>+N11</f>
        <v>0</v>
      </c>
      <c r="AM11" s="48">
        <f>SUM(AN11:AS11)</f>
        <v>0</v>
      </c>
      <c r="AN11" s="39"/>
      <c r="AO11" s="39"/>
      <c r="AP11" s="39"/>
      <c r="AQ11" s="39"/>
      <c r="AR11" s="39"/>
      <c r="AS11" s="39"/>
      <c r="AT11" s="403">
        <f>+$J11</f>
        <v>839</v>
      </c>
      <c r="AU11" s="500">
        <f>+O11</f>
        <v>0</v>
      </c>
      <c r="AV11" s="48">
        <f>SUM(AW11:BB11)</f>
        <v>0</v>
      </c>
      <c r="AW11" s="39"/>
      <c r="AX11" s="39"/>
      <c r="AY11" s="39"/>
      <c r="AZ11" s="39"/>
      <c r="BA11" s="39"/>
      <c r="BB11" s="39"/>
      <c r="BC11" s="403">
        <f>+$J11</f>
        <v>839</v>
      </c>
      <c r="BD11" s="497">
        <f>+P11</f>
        <v>0</v>
      </c>
      <c r="BE11" s="48">
        <f>SUM(BF11:BK11)</f>
        <v>0</v>
      </c>
      <c r="BF11" s="39"/>
      <c r="BG11" s="39"/>
      <c r="BH11" s="39"/>
      <c r="BI11" s="39"/>
      <c r="BJ11" s="39"/>
      <c r="BK11" s="39"/>
      <c r="BL11" s="403">
        <f>+$J11</f>
        <v>839</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4" si="2">SUM(AN12:AS12)</f>
        <v>0</v>
      </c>
      <c r="AN12" s="40"/>
      <c r="AO12" s="40"/>
      <c r="AP12" s="40"/>
      <c r="AQ12" s="40"/>
      <c r="AR12" s="40"/>
      <c r="AS12" s="40"/>
      <c r="AT12" s="404"/>
      <c r="AU12" s="501"/>
      <c r="AV12" s="49">
        <f t="shared" ref="AV12:AV74" si="3">SUM(AW12:BB12)</f>
        <v>0</v>
      </c>
      <c r="AW12" s="40"/>
      <c r="AX12" s="40"/>
      <c r="AY12" s="40"/>
      <c r="AZ12" s="40"/>
      <c r="BA12" s="40"/>
      <c r="BB12" s="40"/>
      <c r="BC12" s="404"/>
      <c r="BD12" s="498"/>
      <c r="BE12" s="49">
        <f t="shared" ref="BE12:BE74" si="4">SUM(BF12:BK12)</f>
        <v>0</v>
      </c>
      <c r="BF12" s="40"/>
      <c r="BG12" s="40"/>
      <c r="BH12" s="40"/>
      <c r="BI12" s="40"/>
      <c r="BJ12" s="40"/>
      <c r="BK12" s="40"/>
      <c r="BL12" s="404"/>
      <c r="BM12" s="492"/>
      <c r="BN12" s="49">
        <f t="shared" ref="BN12:BN74"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2"/>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0" t="s">
        <v>1355</v>
      </c>
      <c r="D15" s="608"/>
      <c r="E15" s="611"/>
      <c r="F15" s="611"/>
      <c r="G15" s="611"/>
      <c r="H15" s="611"/>
      <c r="I15" s="611"/>
      <c r="J15" s="485">
        <v>840</v>
      </c>
      <c r="K15" s="488" t="str">
        <f>+Metas!K971</f>
        <v>Plan Departamental de Extensión Agropecuaria PDEA, formulado, aprobado e implementado</v>
      </c>
      <c r="L15" s="473"/>
      <c r="M15" s="476">
        <f>SUM(N15:Q15)</f>
        <v>0</v>
      </c>
      <c r="N15" s="479"/>
      <c r="O15" s="482"/>
      <c r="P15" s="520"/>
      <c r="Q15" s="523"/>
      <c r="R15" s="403">
        <f>+$J15</f>
        <v>840</v>
      </c>
      <c r="S15" s="253"/>
      <c r="T15" s="260"/>
      <c r="U15" s="260"/>
      <c r="V15" s="260"/>
      <c r="W15" s="42"/>
      <c r="X15" s="34"/>
      <c r="Y15" s="34"/>
      <c r="Z15" s="34"/>
      <c r="AA15" s="34"/>
      <c r="AB15" s="403">
        <f>+$J15</f>
        <v>840</v>
      </c>
      <c r="AC15" s="526">
        <f>+L15</f>
        <v>0</v>
      </c>
      <c r="AD15" s="54">
        <f>+AM15+AV15+BE15+BN15</f>
        <v>0</v>
      </c>
      <c r="AE15" s="54">
        <f t="shared" si="0"/>
        <v>0</v>
      </c>
      <c r="AF15" s="54">
        <f t="shared" si="0"/>
        <v>0</v>
      </c>
      <c r="AG15" s="54">
        <f t="shared" si="0"/>
        <v>0</v>
      </c>
      <c r="AH15" s="54">
        <f t="shared" si="0"/>
        <v>0</v>
      </c>
      <c r="AI15" s="54">
        <f t="shared" si="0"/>
        <v>0</v>
      </c>
      <c r="AJ15" s="54">
        <f t="shared" si="0"/>
        <v>0</v>
      </c>
      <c r="AK15" s="403">
        <f>+$J15</f>
        <v>840</v>
      </c>
      <c r="AL15" s="494">
        <f>+N15</f>
        <v>0</v>
      </c>
      <c r="AM15" s="48">
        <f t="shared" si="2"/>
        <v>0</v>
      </c>
      <c r="AN15" s="39"/>
      <c r="AO15" s="39"/>
      <c r="AP15" s="39"/>
      <c r="AQ15" s="39"/>
      <c r="AR15" s="39"/>
      <c r="AS15" s="39"/>
      <c r="AT15" s="403">
        <f>+$J15</f>
        <v>840</v>
      </c>
      <c r="AU15" s="500">
        <f>+O15</f>
        <v>0</v>
      </c>
      <c r="AV15" s="48">
        <f t="shared" si="3"/>
        <v>0</v>
      </c>
      <c r="AW15" s="39"/>
      <c r="AX15" s="39"/>
      <c r="AY15" s="39"/>
      <c r="AZ15" s="39"/>
      <c r="BA15" s="39"/>
      <c r="BB15" s="39"/>
      <c r="BC15" s="403">
        <f>+$J15</f>
        <v>840</v>
      </c>
      <c r="BD15" s="497">
        <f>+P15</f>
        <v>0</v>
      </c>
      <c r="BE15" s="48">
        <f t="shared" si="4"/>
        <v>0</v>
      </c>
      <c r="BF15" s="39"/>
      <c r="BG15" s="39"/>
      <c r="BH15" s="39"/>
      <c r="BI15" s="39"/>
      <c r="BJ15" s="39"/>
      <c r="BK15" s="39"/>
      <c r="BL15" s="403">
        <f>+$J15</f>
        <v>840</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9"/>
      <c r="C18" s="702"/>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7" t="s">
        <v>1357</v>
      </c>
      <c r="C19" s="700" t="s">
        <v>1360</v>
      </c>
      <c r="D19" s="608"/>
      <c r="E19" s="611"/>
      <c r="F19" s="611"/>
      <c r="G19" s="611"/>
      <c r="H19" s="611"/>
      <c r="I19" s="611"/>
      <c r="J19" s="485">
        <v>841</v>
      </c>
      <c r="K19" s="488" t="str">
        <f>+Metas!K973</f>
        <v>Fondo complementario de garantías del sector agropecuario y rural capitalizado</v>
      </c>
      <c r="L19" s="473"/>
      <c r="M19" s="476">
        <f>SUM(N19:Q19)</f>
        <v>0</v>
      </c>
      <c r="N19" s="479"/>
      <c r="O19" s="482"/>
      <c r="P19" s="520"/>
      <c r="Q19" s="523"/>
      <c r="R19" s="403">
        <f>+$J19</f>
        <v>841</v>
      </c>
      <c r="S19" s="253"/>
      <c r="T19" s="260"/>
      <c r="U19" s="260"/>
      <c r="V19" s="260"/>
      <c r="W19" s="42"/>
      <c r="X19" s="34"/>
      <c r="Y19" s="34"/>
      <c r="Z19" s="34"/>
      <c r="AA19" s="34"/>
      <c r="AB19" s="403">
        <f>+$J19</f>
        <v>841</v>
      </c>
      <c r="AC19" s="526">
        <f>+L19</f>
        <v>0</v>
      </c>
      <c r="AD19" s="54">
        <f t="shared" si="6"/>
        <v>0</v>
      </c>
      <c r="AE19" s="54">
        <f t="shared" si="0"/>
        <v>0</v>
      </c>
      <c r="AF19" s="54">
        <f t="shared" si="0"/>
        <v>0</v>
      </c>
      <c r="AG19" s="54">
        <f t="shared" si="0"/>
        <v>0</v>
      </c>
      <c r="AH19" s="54">
        <f t="shared" si="0"/>
        <v>0</v>
      </c>
      <c r="AI19" s="54">
        <f t="shared" si="0"/>
        <v>0</v>
      </c>
      <c r="AJ19" s="54">
        <f t="shared" si="0"/>
        <v>0</v>
      </c>
      <c r="AK19" s="403">
        <f>+$J19</f>
        <v>841</v>
      </c>
      <c r="AL19" s="494">
        <f>+N19</f>
        <v>0</v>
      </c>
      <c r="AM19" s="48">
        <f t="shared" si="2"/>
        <v>0</v>
      </c>
      <c r="AN19" s="39"/>
      <c r="AO19" s="39"/>
      <c r="AP19" s="39"/>
      <c r="AQ19" s="39"/>
      <c r="AR19" s="39"/>
      <c r="AS19" s="39"/>
      <c r="AT19" s="403">
        <f>+$J19</f>
        <v>841</v>
      </c>
      <c r="AU19" s="500">
        <f>+O19</f>
        <v>0</v>
      </c>
      <c r="AV19" s="48">
        <f t="shared" si="3"/>
        <v>0</v>
      </c>
      <c r="AW19" s="39"/>
      <c r="AX19" s="39"/>
      <c r="AY19" s="39"/>
      <c r="AZ19" s="39"/>
      <c r="BA19" s="39"/>
      <c r="BB19" s="39"/>
      <c r="BC19" s="403">
        <f>+$J19</f>
        <v>841</v>
      </c>
      <c r="BD19" s="58">
        <f>+P19</f>
        <v>0</v>
      </c>
      <c r="BE19" s="48">
        <f t="shared" si="4"/>
        <v>0</v>
      </c>
      <c r="BF19" s="39"/>
      <c r="BG19" s="39"/>
      <c r="BH19" s="39"/>
      <c r="BI19" s="39"/>
      <c r="BJ19" s="39"/>
      <c r="BK19" s="39"/>
      <c r="BL19" s="403">
        <f>+$J19</f>
        <v>841</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9"/>
      <c r="C22" s="702"/>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7" t="s">
        <v>1362</v>
      </c>
      <c r="C23" s="458" t="s">
        <v>1365</v>
      </c>
      <c r="D23" s="608"/>
      <c r="E23" s="611"/>
      <c r="F23" s="611"/>
      <c r="G23" s="611"/>
      <c r="H23" s="611"/>
      <c r="I23" s="611"/>
      <c r="J23" s="485">
        <v>842</v>
      </c>
      <c r="K23" s="488" t="str">
        <f>+Metas!K975</f>
        <v>Proyectos productivos agrícolas y/o pecuarios presentados a través de Convocatorias</v>
      </c>
      <c r="L23" s="473"/>
      <c r="M23" s="476">
        <f>SUM(N23:Q23)</f>
        <v>0</v>
      </c>
      <c r="N23" s="479"/>
      <c r="O23" s="482"/>
      <c r="P23" s="520"/>
      <c r="Q23" s="523"/>
      <c r="R23" s="403">
        <f>+$J23</f>
        <v>842</v>
      </c>
      <c r="S23" s="253"/>
      <c r="T23" s="260"/>
      <c r="U23" s="260"/>
      <c r="V23" s="260"/>
      <c r="W23" s="42"/>
      <c r="X23" s="34"/>
      <c r="Y23" s="34"/>
      <c r="Z23" s="34"/>
      <c r="AA23" s="34"/>
      <c r="AB23" s="403">
        <f t="shared" ref="AB23" si="7">+$J23</f>
        <v>842</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842</v>
      </c>
      <c r="AL23" s="494">
        <f>+N23</f>
        <v>0</v>
      </c>
      <c r="AM23" s="48">
        <f t="shared" si="2"/>
        <v>0</v>
      </c>
      <c r="AN23" s="39"/>
      <c r="AO23" s="39"/>
      <c r="AP23" s="39"/>
      <c r="AQ23" s="39"/>
      <c r="AR23" s="39"/>
      <c r="AS23" s="39"/>
      <c r="AT23" s="403">
        <f t="shared" ref="AT23" si="9">+$J23</f>
        <v>842</v>
      </c>
      <c r="AU23" s="500">
        <f>+O23</f>
        <v>0</v>
      </c>
      <c r="AV23" s="48">
        <f t="shared" si="3"/>
        <v>0</v>
      </c>
      <c r="AW23" s="39"/>
      <c r="AX23" s="39"/>
      <c r="AY23" s="39"/>
      <c r="AZ23" s="39"/>
      <c r="BA23" s="39"/>
      <c r="BB23" s="39"/>
      <c r="BC23" s="403">
        <f t="shared" ref="BC23" si="10">+$J23</f>
        <v>842</v>
      </c>
      <c r="BD23" s="58">
        <f>+P23</f>
        <v>0</v>
      </c>
      <c r="BE23" s="48">
        <f t="shared" si="4"/>
        <v>0</v>
      </c>
      <c r="BF23" s="39"/>
      <c r="BG23" s="39"/>
      <c r="BH23" s="39"/>
      <c r="BI23" s="39"/>
      <c r="BJ23" s="39"/>
      <c r="BK23" s="39"/>
      <c r="BL23" s="403">
        <f t="shared" ref="BL23" si="11">+$J23</f>
        <v>842</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459"/>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9"/>
      <c r="D27" s="608"/>
      <c r="E27" s="611"/>
      <c r="F27" s="611"/>
      <c r="G27" s="611"/>
      <c r="H27" s="611"/>
      <c r="I27" s="611"/>
      <c r="J27" s="485">
        <v>843</v>
      </c>
      <c r="K27" s="488" t="str">
        <f>+Metas!K976</f>
        <v>Proyectos productivos gestionados y fortalecidos a través de recursos del Sistema General de Regalías</v>
      </c>
      <c r="L27" s="473"/>
      <c r="M27" s="476">
        <f>SUM(N27:Q27)</f>
        <v>0</v>
      </c>
      <c r="N27" s="479"/>
      <c r="O27" s="482"/>
      <c r="P27" s="520"/>
      <c r="Q27" s="523"/>
      <c r="R27" s="403">
        <f>+$J27</f>
        <v>843</v>
      </c>
      <c r="S27" s="253"/>
      <c r="T27" s="260"/>
      <c r="U27" s="260"/>
      <c r="V27" s="260"/>
      <c r="W27" s="42"/>
      <c r="X27" s="34"/>
      <c r="Y27" s="34"/>
      <c r="Z27" s="34"/>
      <c r="AA27" s="34"/>
      <c r="AB27" s="403">
        <f t="shared" ref="AB27" si="12">+$J27</f>
        <v>843</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843</v>
      </c>
      <c r="AL27" s="455">
        <f>+N27</f>
        <v>0</v>
      </c>
      <c r="AM27" s="48">
        <f t="shared" si="2"/>
        <v>0</v>
      </c>
      <c r="AN27" s="51"/>
      <c r="AO27" s="51"/>
      <c r="AP27" s="51"/>
      <c r="AQ27" s="51"/>
      <c r="AR27" s="51"/>
      <c r="AS27" s="51"/>
      <c r="AT27" s="403">
        <f t="shared" ref="AT27" si="15">+$J27</f>
        <v>843</v>
      </c>
      <c r="AU27" s="446">
        <f>+O27</f>
        <v>0</v>
      </c>
      <c r="AV27" s="48">
        <f t="shared" si="3"/>
        <v>0</v>
      </c>
      <c r="AW27" s="51"/>
      <c r="AX27" s="51"/>
      <c r="AY27" s="51"/>
      <c r="AZ27" s="51"/>
      <c r="BA27" s="51"/>
      <c r="BB27" s="51"/>
      <c r="BC27" s="403">
        <f t="shared" ref="BC27" si="16">+$J27</f>
        <v>843</v>
      </c>
      <c r="BD27" s="449">
        <f>+P27</f>
        <v>0</v>
      </c>
      <c r="BE27" s="48">
        <f t="shared" si="4"/>
        <v>0</v>
      </c>
      <c r="BF27" s="51"/>
      <c r="BG27" s="51"/>
      <c r="BH27" s="51"/>
      <c r="BI27" s="51"/>
      <c r="BJ27" s="51"/>
      <c r="BK27" s="51"/>
      <c r="BL27" s="403">
        <f t="shared" ref="BL27" si="17">+$J27</f>
        <v>843</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844</v>
      </c>
      <c r="K31" s="488" t="str">
        <f>+Metas!K977</f>
        <v>Proyectos productivos con enfoque territorial gestionados y/o apoyados</v>
      </c>
      <c r="L31" s="473"/>
      <c r="M31" s="476">
        <f>SUM(N31:Q31)/4</f>
        <v>0</v>
      </c>
      <c r="N31" s="479"/>
      <c r="O31" s="482"/>
      <c r="P31" s="520"/>
      <c r="Q31" s="523"/>
      <c r="R31" s="403">
        <f>+$J31</f>
        <v>844</v>
      </c>
      <c r="S31" s="253"/>
      <c r="T31" s="260"/>
      <c r="U31" s="260"/>
      <c r="V31" s="260"/>
      <c r="W31" s="42"/>
      <c r="X31" s="34"/>
      <c r="Y31" s="34"/>
      <c r="Z31" s="34"/>
      <c r="AA31" s="34"/>
      <c r="AB31" s="403">
        <f t="shared" ref="AB31" si="18">+$J31</f>
        <v>844</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844</v>
      </c>
      <c r="AL31" s="455">
        <f>+N31</f>
        <v>0</v>
      </c>
      <c r="AM31" s="48">
        <f t="shared" si="2"/>
        <v>0</v>
      </c>
      <c r="AN31" s="51"/>
      <c r="AO31" s="51"/>
      <c r="AP31" s="51"/>
      <c r="AQ31" s="51"/>
      <c r="AR31" s="51"/>
      <c r="AS31" s="51"/>
      <c r="AT31" s="403">
        <f t="shared" ref="AT31" si="21">+$J31</f>
        <v>844</v>
      </c>
      <c r="AU31" s="446">
        <f>+O31</f>
        <v>0</v>
      </c>
      <c r="AV31" s="48">
        <f t="shared" si="3"/>
        <v>0</v>
      </c>
      <c r="AW31" s="51"/>
      <c r="AX31" s="51"/>
      <c r="AY31" s="51"/>
      <c r="AZ31" s="51"/>
      <c r="BA31" s="51"/>
      <c r="BB31" s="51"/>
      <c r="BC31" s="403">
        <f t="shared" ref="BC31" si="22">+$J31</f>
        <v>844</v>
      </c>
      <c r="BD31" s="449">
        <f>+P31</f>
        <v>0</v>
      </c>
      <c r="BE31" s="48">
        <f t="shared" si="4"/>
        <v>0</v>
      </c>
      <c r="BF31" s="51"/>
      <c r="BG31" s="51"/>
      <c r="BH31" s="51"/>
      <c r="BI31" s="51"/>
      <c r="BJ31" s="51"/>
      <c r="BK31" s="51"/>
      <c r="BL31" s="403">
        <f t="shared" ref="BL31" si="23">+$J31</f>
        <v>844</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845</v>
      </c>
      <c r="K35" s="488" t="str">
        <f>+Metas!K978</f>
        <v>Proyectos productivos agropecuarios o agroindustriales gestionados y/o apoyados</v>
      </c>
      <c r="L35" s="473"/>
      <c r="M35" s="476">
        <f>SUM(N35:Q35)/4</f>
        <v>0</v>
      </c>
      <c r="N35" s="479"/>
      <c r="O35" s="482"/>
      <c r="P35" s="520"/>
      <c r="Q35" s="523"/>
      <c r="R35" s="403">
        <f>+$J35</f>
        <v>845</v>
      </c>
      <c r="S35" s="253"/>
      <c r="T35" s="260"/>
      <c r="U35" s="260"/>
      <c r="V35" s="260"/>
      <c r="W35" s="42"/>
      <c r="X35" s="34"/>
      <c r="Y35" s="34"/>
      <c r="Z35" s="34"/>
      <c r="AA35" s="34"/>
      <c r="AB35" s="403">
        <f t="shared" ref="AB35" si="25">+$J35</f>
        <v>845</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845</v>
      </c>
      <c r="AL35" s="455">
        <f>+N35</f>
        <v>0</v>
      </c>
      <c r="AM35" s="48">
        <f t="shared" si="2"/>
        <v>0</v>
      </c>
      <c r="AN35" s="51"/>
      <c r="AO35" s="51"/>
      <c r="AP35" s="51"/>
      <c r="AQ35" s="51"/>
      <c r="AR35" s="51"/>
      <c r="AS35" s="51"/>
      <c r="AT35" s="403">
        <f t="shared" ref="AT35" si="28">+$J35</f>
        <v>845</v>
      </c>
      <c r="AU35" s="446">
        <f>+O35</f>
        <v>0</v>
      </c>
      <c r="AV35" s="48">
        <f t="shared" si="3"/>
        <v>0</v>
      </c>
      <c r="AW35" s="51"/>
      <c r="AX35" s="51"/>
      <c r="AY35" s="51"/>
      <c r="AZ35" s="51"/>
      <c r="BA35" s="51"/>
      <c r="BB35" s="51"/>
      <c r="BC35" s="403">
        <f t="shared" ref="BC35" si="29">+$J35</f>
        <v>845</v>
      </c>
      <c r="BD35" s="449">
        <f>+P35</f>
        <v>0</v>
      </c>
      <c r="BE35" s="48">
        <f t="shared" si="4"/>
        <v>0</v>
      </c>
      <c r="BF35" s="51"/>
      <c r="BG35" s="51"/>
      <c r="BH35" s="51"/>
      <c r="BI35" s="51"/>
      <c r="BJ35" s="51"/>
      <c r="BK35" s="51"/>
      <c r="BL35" s="403">
        <f t="shared" ref="BL35" si="30">+$J35</f>
        <v>845</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8" t="s">
        <v>1370</v>
      </c>
      <c r="D39" s="608"/>
      <c r="E39" s="611"/>
      <c r="F39" s="611"/>
      <c r="G39" s="611"/>
      <c r="H39" s="611"/>
      <c r="I39" s="611"/>
      <c r="J39" s="485">
        <v>846</v>
      </c>
      <c r="K39" s="488" t="str">
        <f>+Metas!K979</f>
        <v>Proyectos productivos con jóvenes rurales gestionados y/o apoyados</v>
      </c>
      <c r="L39" s="473"/>
      <c r="M39" s="476"/>
      <c r="N39" s="479"/>
      <c r="O39" s="482"/>
      <c r="P39" s="520"/>
      <c r="Q39" s="523"/>
      <c r="R39" s="403">
        <f>+$J39</f>
        <v>846</v>
      </c>
      <c r="S39" s="253"/>
      <c r="T39" s="260"/>
      <c r="U39" s="260"/>
      <c r="V39" s="260"/>
      <c r="W39" s="42"/>
      <c r="X39" s="34"/>
      <c r="Y39" s="34"/>
      <c r="Z39" s="34"/>
      <c r="AA39" s="34"/>
      <c r="AB39" s="403">
        <f t="shared" ref="AB39" si="31">+$J39</f>
        <v>846</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846</v>
      </c>
      <c r="AL39" s="455">
        <f>+N39</f>
        <v>0</v>
      </c>
      <c r="AM39" s="48">
        <f t="shared" si="2"/>
        <v>0</v>
      </c>
      <c r="AN39" s="51"/>
      <c r="AO39" s="51"/>
      <c r="AP39" s="51"/>
      <c r="AQ39" s="51"/>
      <c r="AR39" s="51"/>
      <c r="AS39" s="51"/>
      <c r="AT39" s="403">
        <f t="shared" ref="AT39" si="34">+$J39</f>
        <v>846</v>
      </c>
      <c r="AU39" s="446">
        <f>+O39</f>
        <v>0</v>
      </c>
      <c r="AV39" s="48">
        <f t="shared" si="3"/>
        <v>0</v>
      </c>
      <c r="AW39" s="51"/>
      <c r="AX39" s="51"/>
      <c r="AY39" s="51"/>
      <c r="AZ39" s="51"/>
      <c r="BA39" s="51"/>
      <c r="BB39" s="51"/>
      <c r="BC39" s="403">
        <f t="shared" ref="BC39" si="35">+$J39</f>
        <v>846</v>
      </c>
      <c r="BD39" s="449">
        <f>+P39</f>
        <v>0</v>
      </c>
      <c r="BE39" s="48">
        <f t="shared" si="4"/>
        <v>0</v>
      </c>
      <c r="BF39" s="51"/>
      <c r="BG39" s="51"/>
      <c r="BH39" s="51"/>
      <c r="BI39" s="51"/>
      <c r="BJ39" s="51"/>
      <c r="BK39" s="51"/>
      <c r="BL39" s="403">
        <f t="shared" ref="BL39" si="36">+$J39</f>
        <v>846</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847</v>
      </c>
      <c r="K43" s="488" t="str">
        <f>+Metas!K980</f>
        <v>Proyectos productivos con mujeres rurales gestionados y/o apoyados</v>
      </c>
      <c r="L43" s="473"/>
      <c r="M43" s="476">
        <f>SUM(N43:Q43)</f>
        <v>0</v>
      </c>
      <c r="N43" s="479"/>
      <c r="O43" s="482"/>
      <c r="P43" s="520"/>
      <c r="Q43" s="523"/>
      <c r="R43" s="403">
        <f>+$J43</f>
        <v>847</v>
      </c>
      <c r="S43" s="253"/>
      <c r="T43" s="260"/>
      <c r="U43" s="260"/>
      <c r="V43" s="260"/>
      <c r="W43" s="42"/>
      <c r="X43" s="34"/>
      <c r="Y43" s="34"/>
      <c r="Z43" s="34"/>
      <c r="AA43" s="34"/>
      <c r="AB43" s="403">
        <f t="shared" ref="AB43" si="37">+$J43</f>
        <v>847</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847</v>
      </c>
      <c r="AL43" s="455">
        <f>+N43</f>
        <v>0</v>
      </c>
      <c r="AM43" s="48">
        <f t="shared" si="2"/>
        <v>0</v>
      </c>
      <c r="AN43" s="51"/>
      <c r="AO43" s="51"/>
      <c r="AP43" s="51"/>
      <c r="AQ43" s="51"/>
      <c r="AR43" s="51"/>
      <c r="AS43" s="51"/>
      <c r="AT43" s="403">
        <f t="shared" ref="AT43" si="40">+$J43</f>
        <v>847</v>
      </c>
      <c r="AU43" s="446">
        <f>+O43</f>
        <v>0</v>
      </c>
      <c r="AV43" s="48">
        <f t="shared" si="3"/>
        <v>0</v>
      </c>
      <c r="AW43" s="51"/>
      <c r="AX43" s="51"/>
      <c r="AY43" s="51"/>
      <c r="AZ43" s="51"/>
      <c r="BA43" s="51"/>
      <c r="BB43" s="51"/>
      <c r="BC43" s="403">
        <f t="shared" ref="BC43" si="41">+$J43</f>
        <v>847</v>
      </c>
      <c r="BD43" s="449">
        <f>+P43</f>
        <v>0</v>
      </c>
      <c r="BE43" s="48">
        <f t="shared" si="4"/>
        <v>0</v>
      </c>
      <c r="BF43" s="51"/>
      <c r="BG43" s="51"/>
      <c r="BH43" s="51"/>
      <c r="BI43" s="51"/>
      <c r="BJ43" s="51"/>
      <c r="BK43" s="51"/>
      <c r="BL43" s="403">
        <f t="shared" ref="BL43" si="42">+$J43</f>
        <v>847</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848</v>
      </c>
      <c r="K47" s="488" t="str">
        <f>+Metas!K981</f>
        <v>Proyectos productivos con población víctima gestionados y/o apoyados</v>
      </c>
      <c r="L47" s="473"/>
      <c r="M47" s="476">
        <f>SUM(N47:Q47)</f>
        <v>0</v>
      </c>
      <c r="N47" s="479"/>
      <c r="O47" s="482"/>
      <c r="P47" s="520"/>
      <c r="Q47" s="523"/>
      <c r="R47" s="403">
        <f>+$J47</f>
        <v>848</v>
      </c>
      <c r="S47" s="253"/>
      <c r="T47" s="260"/>
      <c r="U47" s="260"/>
      <c r="V47" s="260"/>
      <c r="W47" s="42"/>
      <c r="X47" s="34"/>
      <c r="Y47" s="34"/>
      <c r="Z47" s="34"/>
      <c r="AA47" s="34"/>
      <c r="AB47" s="403">
        <f t="shared" ref="AB47" si="43">+$J47</f>
        <v>848</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848</v>
      </c>
      <c r="AL47" s="455">
        <f>+N47</f>
        <v>0</v>
      </c>
      <c r="AM47" s="48">
        <f t="shared" si="2"/>
        <v>0</v>
      </c>
      <c r="AN47" s="51"/>
      <c r="AO47" s="51"/>
      <c r="AP47" s="51"/>
      <c r="AQ47" s="51"/>
      <c r="AR47" s="51"/>
      <c r="AS47" s="51"/>
      <c r="AT47" s="403">
        <f t="shared" ref="AT47" si="46">+$J47</f>
        <v>848</v>
      </c>
      <c r="AU47" s="446">
        <f>+O47</f>
        <v>0</v>
      </c>
      <c r="AV47" s="48">
        <f t="shared" si="3"/>
        <v>0</v>
      </c>
      <c r="AW47" s="51"/>
      <c r="AX47" s="51"/>
      <c r="AY47" s="51"/>
      <c r="AZ47" s="51"/>
      <c r="BA47" s="51"/>
      <c r="BB47" s="51"/>
      <c r="BC47" s="403">
        <f t="shared" ref="BC47" si="47">+$J47</f>
        <v>848</v>
      </c>
      <c r="BD47" s="449">
        <f>+P47</f>
        <v>0</v>
      </c>
      <c r="BE47" s="48">
        <f t="shared" si="4"/>
        <v>0</v>
      </c>
      <c r="BF47" s="51"/>
      <c r="BG47" s="51"/>
      <c r="BH47" s="51"/>
      <c r="BI47" s="51"/>
      <c r="BJ47" s="51"/>
      <c r="BK47" s="51"/>
      <c r="BL47" s="403">
        <f t="shared" ref="BL47" si="48">+$J47</f>
        <v>848</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60"/>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8" t="s">
        <v>1375</v>
      </c>
      <c r="D51" s="608"/>
      <c r="E51" s="611"/>
      <c r="F51" s="611"/>
      <c r="G51" s="611"/>
      <c r="H51" s="611"/>
      <c r="I51" s="611"/>
      <c r="J51" s="485">
        <v>849</v>
      </c>
      <c r="K51" s="488" t="str">
        <f>+Metas!K982</f>
        <v>Hectáreas de café sembradas y/o mejoradas</v>
      </c>
      <c r="L51" s="473"/>
      <c r="M51" s="476">
        <f>SUM(N51:Q51)</f>
        <v>0</v>
      </c>
      <c r="N51" s="479"/>
      <c r="O51" s="482"/>
      <c r="P51" s="520"/>
      <c r="Q51" s="523"/>
      <c r="R51" s="403">
        <f>+$J51</f>
        <v>849</v>
      </c>
      <c r="S51" s="253"/>
      <c r="T51" s="260"/>
      <c r="U51" s="260"/>
      <c r="V51" s="260"/>
      <c r="W51" s="42"/>
      <c r="X51" s="34"/>
      <c r="Y51" s="34"/>
      <c r="Z51" s="34"/>
      <c r="AA51" s="34"/>
      <c r="AB51" s="403">
        <f t="shared" ref="AB51" si="49">+$J51</f>
        <v>849</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849</v>
      </c>
      <c r="AL51" s="455">
        <f>+N51</f>
        <v>0</v>
      </c>
      <c r="AM51" s="48">
        <f t="shared" si="2"/>
        <v>0</v>
      </c>
      <c r="AN51" s="51"/>
      <c r="AO51" s="51"/>
      <c r="AP51" s="51"/>
      <c r="AQ51" s="51"/>
      <c r="AR51" s="51"/>
      <c r="AS51" s="51"/>
      <c r="AT51" s="403">
        <f t="shared" ref="AT51" si="52">+$J51</f>
        <v>849</v>
      </c>
      <c r="AU51" s="446">
        <f>+O51</f>
        <v>0</v>
      </c>
      <c r="AV51" s="48">
        <f t="shared" si="3"/>
        <v>0</v>
      </c>
      <c r="AW51" s="51"/>
      <c r="AX51" s="51"/>
      <c r="AY51" s="51"/>
      <c r="AZ51" s="51"/>
      <c r="BA51" s="51"/>
      <c r="BB51" s="51"/>
      <c r="BC51" s="403">
        <f t="shared" ref="BC51" si="53">+$J51</f>
        <v>849</v>
      </c>
      <c r="BD51" s="449">
        <f>+P51</f>
        <v>0</v>
      </c>
      <c r="BE51" s="48">
        <f t="shared" si="4"/>
        <v>0</v>
      </c>
      <c r="BF51" s="51"/>
      <c r="BG51" s="51"/>
      <c r="BH51" s="51"/>
      <c r="BI51" s="51"/>
      <c r="BJ51" s="51"/>
      <c r="BK51" s="51"/>
      <c r="BL51" s="403">
        <f t="shared" ref="BL51" si="54">+$J51</f>
        <v>849</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9"/>
      <c r="D55" s="608"/>
      <c r="E55" s="611"/>
      <c r="F55" s="611"/>
      <c r="G55" s="611"/>
      <c r="H55" s="611"/>
      <c r="I55" s="611"/>
      <c r="J55" s="485">
        <v>850</v>
      </c>
      <c r="K55" s="488" t="str">
        <f>+Metas!K983</f>
        <v>Hectáreas de cacao sembradas y/o mejoradas</v>
      </c>
      <c r="L55" s="473"/>
      <c r="M55" s="476">
        <f>SUM(N55:Q55)</f>
        <v>0</v>
      </c>
      <c r="N55" s="479"/>
      <c r="O55" s="482"/>
      <c r="P55" s="520"/>
      <c r="Q55" s="523"/>
      <c r="R55" s="403">
        <f>+$J55</f>
        <v>850</v>
      </c>
      <c r="S55" s="253"/>
      <c r="T55" s="260"/>
      <c r="U55" s="260"/>
      <c r="V55" s="260"/>
      <c r="W55" s="42"/>
      <c r="X55" s="34"/>
      <c r="Y55" s="34"/>
      <c r="Z55" s="34"/>
      <c r="AA55" s="34"/>
      <c r="AB55" s="403">
        <f t="shared" ref="AB55" si="55">+$J55</f>
        <v>850</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850</v>
      </c>
      <c r="AL55" s="455">
        <f>+N55</f>
        <v>0</v>
      </c>
      <c r="AM55" s="48">
        <f t="shared" si="2"/>
        <v>0</v>
      </c>
      <c r="AN55" s="51"/>
      <c r="AO55" s="51"/>
      <c r="AP55" s="51"/>
      <c r="AQ55" s="51"/>
      <c r="AR55" s="51"/>
      <c r="AS55" s="51"/>
      <c r="AT55" s="403">
        <f t="shared" ref="AT55" si="58">+$J55</f>
        <v>850</v>
      </c>
      <c r="AU55" s="446">
        <f>+O55</f>
        <v>0</v>
      </c>
      <c r="AV55" s="48">
        <f t="shared" si="3"/>
        <v>0</v>
      </c>
      <c r="AW55" s="51"/>
      <c r="AX55" s="51"/>
      <c r="AY55" s="51"/>
      <c r="AZ55" s="51"/>
      <c r="BA55" s="51"/>
      <c r="BB55" s="51"/>
      <c r="BC55" s="403">
        <f t="shared" ref="BC55" si="59">+$J55</f>
        <v>850</v>
      </c>
      <c r="BD55" s="449">
        <f>+P55</f>
        <v>0</v>
      </c>
      <c r="BE55" s="48">
        <f t="shared" si="4"/>
        <v>0</v>
      </c>
      <c r="BF55" s="51"/>
      <c r="BG55" s="51"/>
      <c r="BH55" s="51"/>
      <c r="BI55" s="51"/>
      <c r="BJ55" s="51"/>
      <c r="BK55" s="51"/>
      <c r="BL55" s="403">
        <f t="shared" ref="BL55" si="60">+$J55</f>
        <v>850</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59"/>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9"/>
      <c r="D59" s="608"/>
      <c r="E59" s="611"/>
      <c r="F59" s="611"/>
      <c r="G59" s="611"/>
      <c r="H59" s="611"/>
      <c r="I59" s="611"/>
      <c r="J59" s="485">
        <v>851</v>
      </c>
      <c r="K59" s="488" t="str">
        <f>+Metas!K984</f>
        <v>Proyectos gestionados y/o apoyados para mejorar la producción de arroz</v>
      </c>
      <c r="L59" s="473"/>
      <c r="M59" s="476">
        <f t="shared" ref="M59:M71" si="61">SUM(N59:Q59)</f>
        <v>0</v>
      </c>
      <c r="N59" s="479"/>
      <c r="O59" s="482"/>
      <c r="P59" s="520"/>
      <c r="Q59" s="523"/>
      <c r="R59" s="403">
        <f>+$J59</f>
        <v>851</v>
      </c>
      <c r="S59" s="253"/>
      <c r="T59" s="260"/>
      <c r="U59" s="260"/>
      <c r="V59" s="260"/>
      <c r="W59" s="42"/>
      <c r="X59" s="34"/>
      <c r="Y59" s="34"/>
      <c r="Z59" s="34"/>
      <c r="AA59" s="34"/>
      <c r="AB59" s="403">
        <f t="shared" ref="AB59" si="62">+$J59</f>
        <v>851</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851</v>
      </c>
      <c r="AL59" s="455">
        <f t="shared" ref="AL59:AL71" si="65">+N59</f>
        <v>0</v>
      </c>
      <c r="AM59" s="48">
        <f t="shared" si="2"/>
        <v>0</v>
      </c>
      <c r="AN59" s="51"/>
      <c r="AO59" s="51"/>
      <c r="AP59" s="51"/>
      <c r="AQ59" s="51"/>
      <c r="AR59" s="51"/>
      <c r="AS59" s="51"/>
      <c r="AT59" s="403">
        <f t="shared" ref="AT59" si="66">+$J59</f>
        <v>851</v>
      </c>
      <c r="AU59" s="446">
        <f t="shared" ref="AU59:AU71" si="67">+O59</f>
        <v>0</v>
      </c>
      <c r="AV59" s="48">
        <f t="shared" si="3"/>
        <v>0</v>
      </c>
      <c r="AW59" s="51"/>
      <c r="AX59" s="51"/>
      <c r="AY59" s="51"/>
      <c r="AZ59" s="51"/>
      <c r="BA59" s="51"/>
      <c r="BB59" s="51"/>
      <c r="BC59" s="403">
        <f t="shared" ref="BC59" si="68">+$J59</f>
        <v>851</v>
      </c>
      <c r="BD59" s="449">
        <f t="shared" ref="BD59:BD71" si="69">+P59</f>
        <v>0</v>
      </c>
      <c r="BE59" s="48">
        <f t="shared" si="4"/>
        <v>0</v>
      </c>
      <c r="BF59" s="51"/>
      <c r="BG59" s="51"/>
      <c r="BH59" s="51"/>
      <c r="BI59" s="51"/>
      <c r="BJ59" s="51"/>
      <c r="BK59" s="51"/>
      <c r="BL59" s="403">
        <f t="shared" ref="BL59" si="70">+$J59</f>
        <v>851</v>
      </c>
      <c r="BM59" s="452">
        <f t="shared" ref="BM59:BM71"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60"/>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thickBot="1" x14ac:dyDescent="0.35">
      <c r="A63" s="38"/>
      <c r="B63" s="468"/>
      <c r="C63" s="703" t="s">
        <v>1379</v>
      </c>
      <c r="D63" s="608"/>
      <c r="E63" s="611"/>
      <c r="F63" s="611"/>
      <c r="G63" s="611"/>
      <c r="H63" s="611"/>
      <c r="I63" s="611"/>
      <c r="J63" s="485">
        <v>852</v>
      </c>
      <c r="K63" s="488" t="str">
        <f>+Metas!K985</f>
        <v>Eventos y/o ferias de agro negocios apoyadas</v>
      </c>
      <c r="L63" s="473"/>
      <c r="M63" s="476">
        <f t="shared" si="61"/>
        <v>0</v>
      </c>
      <c r="N63" s="479"/>
      <c r="O63" s="482"/>
      <c r="P63" s="520"/>
      <c r="Q63" s="523"/>
      <c r="R63" s="403">
        <f>+$J63</f>
        <v>852</v>
      </c>
      <c r="S63" s="253"/>
      <c r="T63" s="260"/>
      <c r="U63" s="260"/>
      <c r="V63" s="260"/>
      <c r="W63" s="42"/>
      <c r="X63" s="34"/>
      <c r="Y63" s="34"/>
      <c r="Z63" s="34"/>
      <c r="AA63" s="34"/>
      <c r="AB63" s="403">
        <f t="shared" ref="AB63" si="72">+$J63</f>
        <v>852</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852</v>
      </c>
      <c r="AL63" s="455">
        <f t="shared" si="65"/>
        <v>0</v>
      </c>
      <c r="AM63" s="48">
        <f t="shared" si="2"/>
        <v>0</v>
      </c>
      <c r="AN63" s="51"/>
      <c r="AO63" s="51"/>
      <c r="AP63" s="51"/>
      <c r="AQ63" s="51"/>
      <c r="AR63" s="51"/>
      <c r="AS63" s="51"/>
      <c r="AT63" s="403">
        <f t="shared" ref="AT63" si="75">+$J63</f>
        <v>852</v>
      </c>
      <c r="AU63" s="446">
        <f t="shared" si="67"/>
        <v>0</v>
      </c>
      <c r="AV63" s="48">
        <f t="shared" si="3"/>
        <v>0</v>
      </c>
      <c r="AW63" s="51"/>
      <c r="AX63" s="51"/>
      <c r="AY63" s="51"/>
      <c r="AZ63" s="51"/>
      <c r="BA63" s="51"/>
      <c r="BB63" s="51"/>
      <c r="BC63" s="403">
        <f t="shared" ref="BC63" si="76">+$J63</f>
        <v>852</v>
      </c>
      <c r="BD63" s="449">
        <f t="shared" si="69"/>
        <v>0</v>
      </c>
      <c r="BE63" s="48">
        <f t="shared" si="4"/>
        <v>0</v>
      </c>
      <c r="BF63" s="51"/>
      <c r="BG63" s="51"/>
      <c r="BH63" s="51"/>
      <c r="BI63" s="51"/>
      <c r="BJ63" s="51"/>
      <c r="BK63" s="51"/>
      <c r="BL63" s="403">
        <f t="shared" ref="BL63" si="77">+$J63</f>
        <v>852</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thickTop="1" thickBot="1" x14ac:dyDescent="0.35">
      <c r="A64" s="38"/>
      <c r="B64" s="468"/>
      <c r="C64" s="703"/>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thickTop="1" thickBot="1" x14ac:dyDescent="0.35">
      <c r="A65" s="38"/>
      <c r="B65" s="468"/>
      <c r="C65" s="703"/>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Top="1" thickBot="1" x14ac:dyDescent="0.35">
      <c r="A66" s="38"/>
      <c r="B66" s="468"/>
      <c r="C66" s="703"/>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thickBot="1" x14ac:dyDescent="0.35">
      <c r="A67" s="38"/>
      <c r="B67" s="468"/>
      <c r="C67" s="703" t="s">
        <v>1382</v>
      </c>
      <c r="D67" s="608"/>
      <c r="E67" s="611"/>
      <c r="F67" s="611"/>
      <c r="G67" s="611"/>
      <c r="H67" s="611"/>
      <c r="I67" s="611"/>
      <c r="J67" s="485">
        <v>853</v>
      </c>
      <c r="K67" s="488" t="str">
        <f>+Metas!K986</f>
        <v>Evaluaciones agropecuarias municipales EVA realizadas</v>
      </c>
      <c r="L67" s="473"/>
      <c r="M67" s="476">
        <f t="shared" si="61"/>
        <v>0</v>
      </c>
      <c r="N67" s="479"/>
      <c r="O67" s="482"/>
      <c r="P67" s="520"/>
      <c r="Q67" s="523"/>
      <c r="R67" s="403">
        <f>+$J67</f>
        <v>853</v>
      </c>
      <c r="S67" s="253"/>
      <c r="T67" s="260"/>
      <c r="U67" s="260"/>
      <c r="V67" s="260"/>
      <c r="W67" s="42"/>
      <c r="X67" s="34"/>
      <c r="Y67" s="34"/>
      <c r="Z67" s="34"/>
      <c r="AA67" s="34"/>
      <c r="AB67" s="403">
        <f t="shared" ref="AB67" si="78">+$J67</f>
        <v>853</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853</v>
      </c>
      <c r="AL67" s="455">
        <f t="shared" si="65"/>
        <v>0</v>
      </c>
      <c r="AM67" s="48">
        <f t="shared" si="2"/>
        <v>0</v>
      </c>
      <c r="AN67" s="51"/>
      <c r="AO67" s="51"/>
      <c r="AP67" s="51"/>
      <c r="AQ67" s="51"/>
      <c r="AR67" s="51"/>
      <c r="AS67" s="51"/>
      <c r="AT67" s="403">
        <f t="shared" ref="AT67" si="81">+$J67</f>
        <v>853</v>
      </c>
      <c r="AU67" s="446">
        <f t="shared" si="67"/>
        <v>0</v>
      </c>
      <c r="AV67" s="48">
        <f t="shared" si="3"/>
        <v>0</v>
      </c>
      <c r="AW67" s="51"/>
      <c r="AX67" s="51"/>
      <c r="AY67" s="51"/>
      <c r="AZ67" s="51"/>
      <c r="BA67" s="51"/>
      <c r="BB67" s="51"/>
      <c r="BC67" s="403">
        <f t="shared" ref="BC67" si="82">+$J67</f>
        <v>853</v>
      </c>
      <c r="BD67" s="449">
        <f t="shared" si="69"/>
        <v>0</v>
      </c>
      <c r="BE67" s="48">
        <f t="shared" si="4"/>
        <v>0</v>
      </c>
      <c r="BF67" s="51"/>
      <c r="BG67" s="51"/>
      <c r="BH67" s="51"/>
      <c r="BI67" s="51"/>
      <c r="BJ67" s="51"/>
      <c r="BK67" s="51"/>
      <c r="BL67" s="403">
        <f t="shared" ref="BL67" si="83">+$J67</f>
        <v>853</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thickTop="1" thickBot="1" x14ac:dyDescent="0.35">
      <c r="A68" s="38"/>
      <c r="B68" s="468"/>
      <c r="C68" s="703"/>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4"/>
        <v>0</v>
      </c>
      <c r="AE68" s="55">
        <f t="shared" si="24"/>
        <v>0</v>
      </c>
      <c r="AF68" s="55">
        <f t="shared" si="24"/>
        <v>0</v>
      </c>
      <c r="AG68" s="55">
        <f t="shared" ref="AG68:AJ74"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thickTop="1" thickBot="1" x14ac:dyDescent="0.35">
      <c r="A69" s="38"/>
      <c r="B69" s="468"/>
      <c r="C69" s="703"/>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F74"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Top="1" thickBot="1" x14ac:dyDescent="0.35">
      <c r="A70" s="38"/>
      <c r="B70" s="468"/>
      <c r="C70" s="703"/>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thickBot="1" x14ac:dyDescent="0.35">
      <c r="A71" s="38"/>
      <c r="B71" s="468"/>
      <c r="C71" s="703" t="s">
        <v>1385</v>
      </c>
      <c r="D71" s="608"/>
      <c r="E71" s="611"/>
      <c r="F71" s="611"/>
      <c r="G71" s="611"/>
      <c r="H71" s="611"/>
      <c r="I71" s="611"/>
      <c r="J71" s="485">
        <v>854</v>
      </c>
      <c r="K71" s="488" t="str">
        <f>+Metas!K987</f>
        <v>Plan de Seguridad Alimentaria y Nutricional Formulado</v>
      </c>
      <c r="L71" s="473"/>
      <c r="M71" s="476">
        <f t="shared" si="61"/>
        <v>0</v>
      </c>
      <c r="N71" s="479"/>
      <c r="O71" s="482"/>
      <c r="P71" s="520"/>
      <c r="Q71" s="523"/>
      <c r="R71" s="403">
        <f>+$J71</f>
        <v>854</v>
      </c>
      <c r="S71" s="253"/>
      <c r="T71" s="260"/>
      <c r="U71" s="260"/>
      <c r="V71" s="260"/>
      <c r="W71" s="42"/>
      <c r="X71" s="34"/>
      <c r="Y71" s="34"/>
      <c r="Z71" s="34"/>
      <c r="AA71" s="34"/>
      <c r="AB71" s="403">
        <f t="shared" ref="AB71" si="86">+$J71</f>
        <v>854</v>
      </c>
      <c r="AC71" s="526">
        <f t="shared" ref="AC71" si="87">+L71</f>
        <v>0</v>
      </c>
      <c r="AD71" s="54">
        <f t="shared" si="85"/>
        <v>0</v>
      </c>
      <c r="AE71" s="54">
        <f t="shared" si="85"/>
        <v>0</v>
      </c>
      <c r="AF71" s="54">
        <f t="shared" si="85"/>
        <v>0</v>
      </c>
      <c r="AG71" s="54">
        <f t="shared" si="84"/>
        <v>0</v>
      </c>
      <c r="AH71" s="54">
        <f t="shared" si="84"/>
        <v>0</v>
      </c>
      <c r="AI71" s="54">
        <f t="shared" si="84"/>
        <v>0</v>
      </c>
      <c r="AJ71" s="54">
        <f t="shared" si="84"/>
        <v>0</v>
      </c>
      <c r="AK71" s="403">
        <f t="shared" ref="AK71" si="88">+$J71</f>
        <v>854</v>
      </c>
      <c r="AL71" s="455">
        <f t="shared" si="65"/>
        <v>0</v>
      </c>
      <c r="AM71" s="48">
        <f t="shared" si="2"/>
        <v>0</v>
      </c>
      <c r="AN71" s="51"/>
      <c r="AO71" s="51"/>
      <c r="AP71" s="51"/>
      <c r="AQ71" s="51"/>
      <c r="AR71" s="51"/>
      <c r="AS71" s="51"/>
      <c r="AT71" s="403">
        <f t="shared" ref="AT71" si="89">+$J71</f>
        <v>854</v>
      </c>
      <c r="AU71" s="446">
        <f t="shared" si="67"/>
        <v>0</v>
      </c>
      <c r="AV71" s="48">
        <f t="shared" si="3"/>
        <v>0</v>
      </c>
      <c r="AW71" s="51"/>
      <c r="AX71" s="51"/>
      <c r="AY71" s="51"/>
      <c r="AZ71" s="51"/>
      <c r="BA71" s="51"/>
      <c r="BB71" s="51"/>
      <c r="BC71" s="403">
        <f t="shared" ref="BC71" si="90">+$J71</f>
        <v>854</v>
      </c>
      <c r="BD71" s="449">
        <f t="shared" si="69"/>
        <v>0</v>
      </c>
      <c r="BE71" s="48">
        <f t="shared" si="4"/>
        <v>0</v>
      </c>
      <c r="BF71" s="51"/>
      <c r="BG71" s="51"/>
      <c r="BH71" s="51"/>
      <c r="BI71" s="51"/>
      <c r="BJ71" s="51"/>
      <c r="BK71" s="51"/>
      <c r="BL71" s="403">
        <f t="shared" ref="BL71" si="91">+$J71</f>
        <v>854</v>
      </c>
      <c r="BM71" s="452">
        <f t="shared" si="7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thickTop="1" thickBot="1" x14ac:dyDescent="0.35">
      <c r="A72" s="38"/>
      <c r="B72" s="468"/>
      <c r="C72" s="703"/>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85"/>
        <v>0</v>
      </c>
      <c r="AE72" s="55">
        <f t="shared" si="85"/>
        <v>0</v>
      </c>
      <c r="AF72" s="55">
        <f t="shared" si="85"/>
        <v>0</v>
      </c>
      <c r="AG72" s="55">
        <f t="shared" si="84"/>
        <v>0</v>
      </c>
      <c r="AH72" s="55">
        <f t="shared" si="84"/>
        <v>0</v>
      </c>
      <c r="AI72" s="55">
        <f t="shared" si="84"/>
        <v>0</v>
      </c>
      <c r="AJ72" s="55">
        <f t="shared" si="8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thickTop="1" thickBot="1" x14ac:dyDescent="0.35">
      <c r="A73" s="38"/>
      <c r="B73" s="468"/>
      <c r="C73" s="703"/>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85"/>
        <v>0</v>
      </c>
      <c r="AE73" s="55">
        <f t="shared" si="85"/>
        <v>0</v>
      </c>
      <c r="AF73" s="55">
        <f t="shared" si="85"/>
        <v>0</v>
      </c>
      <c r="AG73" s="55">
        <f t="shared" si="84"/>
        <v>0</v>
      </c>
      <c r="AH73" s="55">
        <f t="shared" si="84"/>
        <v>0</v>
      </c>
      <c r="AI73" s="55">
        <f t="shared" si="84"/>
        <v>0</v>
      </c>
      <c r="AJ73" s="55">
        <f t="shared" si="8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Top="1" thickBot="1" x14ac:dyDescent="0.35">
      <c r="A74" s="38"/>
      <c r="B74" s="469"/>
      <c r="C74" s="703"/>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85"/>
        <v>0</v>
      </c>
      <c r="AE74" s="56">
        <f t="shared" si="85"/>
        <v>0</v>
      </c>
      <c r="AF74" s="56">
        <f t="shared" si="85"/>
        <v>0</v>
      </c>
      <c r="AG74" s="56">
        <f t="shared" si="84"/>
        <v>0</v>
      </c>
      <c r="AH74" s="56">
        <f t="shared" si="84"/>
        <v>0</v>
      </c>
      <c r="AI74" s="56">
        <f t="shared" si="84"/>
        <v>0</v>
      </c>
      <c r="AJ74" s="56">
        <f t="shared" si="8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7" t="s">
        <v>1387</v>
      </c>
      <c r="C75" s="458" t="s">
        <v>1390</v>
      </c>
      <c r="D75" s="608"/>
      <c r="E75" s="611"/>
      <c r="F75" s="611"/>
      <c r="G75" s="611"/>
      <c r="H75" s="611"/>
      <c r="I75" s="611"/>
      <c r="J75" s="485">
        <v>855</v>
      </c>
      <c r="K75" s="488" t="str">
        <f>+Metas!K989</f>
        <v>Proyectos de infraestructura productiva gestionados y/o apoyados para fortalecer las cadenas de valor</v>
      </c>
      <c r="L75" s="473"/>
      <c r="M75" s="476">
        <f t="shared" ref="M75" si="92">SUM(N75:Q75)</f>
        <v>0</v>
      </c>
      <c r="N75" s="479"/>
      <c r="O75" s="482"/>
      <c r="P75" s="520"/>
      <c r="Q75" s="523"/>
      <c r="R75" s="403">
        <f>+$J75</f>
        <v>855</v>
      </c>
      <c r="S75" s="253"/>
      <c r="T75" s="260"/>
      <c r="U75" s="260"/>
      <c r="V75" s="260"/>
      <c r="W75" s="42"/>
      <c r="X75" s="34"/>
      <c r="Y75" s="34"/>
      <c r="Z75" s="34"/>
      <c r="AA75" s="34"/>
      <c r="AB75" s="403">
        <f t="shared" ref="AB75:AB107" si="93">+$J75</f>
        <v>855</v>
      </c>
      <c r="AC75" s="526">
        <f t="shared" ref="AC75" si="94">+L75</f>
        <v>0</v>
      </c>
      <c r="AD75" s="54">
        <f t="shared" ref="AD75:AD110" si="95">+AM75+AV75+BE75+BN75</f>
        <v>0</v>
      </c>
      <c r="AE75" s="54">
        <f t="shared" ref="AE75:AE110" si="96">+AN75+AW75+BF75+BO75</f>
        <v>0</v>
      </c>
      <c r="AF75" s="54">
        <f t="shared" ref="AF75:AJ110" si="97">+AO75+AX75+BG75+BP75</f>
        <v>0</v>
      </c>
      <c r="AG75" s="54">
        <f t="shared" si="97"/>
        <v>0</v>
      </c>
      <c r="AH75" s="54">
        <f t="shared" si="97"/>
        <v>0</v>
      </c>
      <c r="AI75" s="54">
        <f t="shared" si="97"/>
        <v>0</v>
      </c>
      <c r="AJ75" s="54">
        <f t="shared" si="97"/>
        <v>0</v>
      </c>
      <c r="AK75" s="403">
        <f t="shared" ref="AK75:AK107" si="98">+$J75</f>
        <v>855</v>
      </c>
      <c r="AL75" s="455">
        <f t="shared" ref="AL75" si="99">+N75</f>
        <v>0</v>
      </c>
      <c r="AM75" s="48">
        <f t="shared" ref="AM75:AM110" si="100">SUM(AN75:AS75)</f>
        <v>0</v>
      </c>
      <c r="AN75" s="51"/>
      <c r="AO75" s="51"/>
      <c r="AP75" s="51"/>
      <c r="AQ75" s="51"/>
      <c r="AR75" s="51"/>
      <c r="AS75" s="51"/>
      <c r="AT75" s="403">
        <f t="shared" ref="AT75:AT107" si="101">+$J75</f>
        <v>855</v>
      </c>
      <c r="AU75" s="446">
        <f t="shared" ref="AU75" si="102">+O75</f>
        <v>0</v>
      </c>
      <c r="AV75" s="48">
        <f t="shared" ref="AV75:AV110" si="103">SUM(AW75:BB75)</f>
        <v>0</v>
      </c>
      <c r="AW75" s="51"/>
      <c r="AX75" s="51"/>
      <c r="AY75" s="51"/>
      <c r="AZ75" s="51"/>
      <c r="BA75" s="51"/>
      <c r="BB75" s="51"/>
      <c r="BC75" s="403">
        <f t="shared" ref="BC75:BC107" si="104">+$J75</f>
        <v>855</v>
      </c>
      <c r="BD75" s="449">
        <f t="shared" ref="BD75" si="105">+P75</f>
        <v>0</v>
      </c>
      <c r="BE75" s="48">
        <f t="shared" ref="BE75:BE110" si="106">SUM(BF75:BK75)</f>
        <v>0</v>
      </c>
      <c r="BF75" s="51"/>
      <c r="BG75" s="51"/>
      <c r="BH75" s="51"/>
      <c r="BI75" s="51"/>
      <c r="BJ75" s="51"/>
      <c r="BK75" s="51"/>
      <c r="BL75" s="403">
        <f t="shared" ref="BL75:BL107" si="107">+$J75</f>
        <v>855</v>
      </c>
      <c r="BM75" s="452">
        <f t="shared" ref="BM75" si="108">+Q75</f>
        <v>0</v>
      </c>
      <c r="BN75" s="48">
        <f t="shared" ref="BN75:BN110" si="109">SUM(BO75:BT75)</f>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8"/>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95"/>
        <v>0</v>
      </c>
      <c r="AE76" s="55">
        <f t="shared" si="96"/>
        <v>0</v>
      </c>
      <c r="AF76" s="55">
        <f t="shared" si="97"/>
        <v>0</v>
      </c>
      <c r="AG76" s="55">
        <f t="shared" si="97"/>
        <v>0</v>
      </c>
      <c r="AH76" s="55">
        <f t="shared" si="97"/>
        <v>0</v>
      </c>
      <c r="AI76" s="55">
        <f t="shared" si="97"/>
        <v>0</v>
      </c>
      <c r="AJ76" s="55">
        <f t="shared" si="97"/>
        <v>0</v>
      </c>
      <c r="AK76" s="404"/>
      <c r="AL76" s="456"/>
      <c r="AM76" s="49">
        <f t="shared" si="100"/>
        <v>0</v>
      </c>
      <c r="AN76" s="52"/>
      <c r="AO76" s="52"/>
      <c r="AP76" s="52"/>
      <c r="AQ76" s="52"/>
      <c r="AR76" s="52"/>
      <c r="AS76" s="52"/>
      <c r="AT76" s="404"/>
      <c r="AU76" s="447"/>
      <c r="AV76" s="49">
        <f t="shared" si="103"/>
        <v>0</v>
      </c>
      <c r="AW76" s="52"/>
      <c r="AX76" s="52"/>
      <c r="AY76" s="52"/>
      <c r="AZ76" s="52"/>
      <c r="BA76" s="52"/>
      <c r="BB76" s="52"/>
      <c r="BC76" s="404"/>
      <c r="BD76" s="450"/>
      <c r="BE76" s="49">
        <f t="shared" si="106"/>
        <v>0</v>
      </c>
      <c r="BF76" s="52"/>
      <c r="BG76" s="52"/>
      <c r="BH76" s="52"/>
      <c r="BI76" s="52"/>
      <c r="BJ76" s="52"/>
      <c r="BK76" s="52"/>
      <c r="BL76" s="404"/>
      <c r="BM76" s="453"/>
      <c r="BN76" s="49">
        <f t="shared" si="109"/>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8"/>
      <c r="C77" s="459" t="s">
        <v>1390</v>
      </c>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95"/>
        <v>0</v>
      </c>
      <c r="AE77" s="55">
        <f t="shared" si="96"/>
        <v>0</v>
      </c>
      <c r="AF77" s="55">
        <f t="shared" si="97"/>
        <v>0</v>
      </c>
      <c r="AG77" s="55">
        <f t="shared" si="97"/>
        <v>0</v>
      </c>
      <c r="AH77" s="55">
        <f t="shared" si="97"/>
        <v>0</v>
      </c>
      <c r="AI77" s="55">
        <f t="shared" si="97"/>
        <v>0</v>
      </c>
      <c r="AJ77" s="55">
        <f t="shared" si="97"/>
        <v>0</v>
      </c>
      <c r="AK77" s="404"/>
      <c r="AL77" s="456"/>
      <c r="AM77" s="49">
        <f t="shared" si="100"/>
        <v>0</v>
      </c>
      <c r="AN77" s="52"/>
      <c r="AO77" s="52"/>
      <c r="AP77" s="52"/>
      <c r="AQ77" s="52"/>
      <c r="AR77" s="52"/>
      <c r="AS77" s="52"/>
      <c r="AT77" s="404"/>
      <c r="AU77" s="447"/>
      <c r="AV77" s="49">
        <f t="shared" si="103"/>
        <v>0</v>
      </c>
      <c r="AW77" s="52"/>
      <c r="AX77" s="52"/>
      <c r="AY77" s="52"/>
      <c r="AZ77" s="52"/>
      <c r="BA77" s="52"/>
      <c r="BB77" s="52"/>
      <c r="BC77" s="404"/>
      <c r="BD77" s="450"/>
      <c r="BE77" s="49">
        <f t="shared" si="106"/>
        <v>0</v>
      </c>
      <c r="BF77" s="52"/>
      <c r="BG77" s="52"/>
      <c r="BH77" s="52"/>
      <c r="BI77" s="52"/>
      <c r="BJ77" s="52"/>
      <c r="BK77" s="52"/>
      <c r="BL77" s="404"/>
      <c r="BM77" s="453"/>
      <c r="BN77" s="49">
        <f t="shared" si="109"/>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8"/>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95"/>
        <v>0</v>
      </c>
      <c r="AE78" s="56">
        <f t="shared" si="96"/>
        <v>0</v>
      </c>
      <c r="AF78" s="56">
        <f t="shared" si="97"/>
        <v>0</v>
      </c>
      <c r="AG78" s="56">
        <f t="shared" si="97"/>
        <v>0</v>
      </c>
      <c r="AH78" s="56">
        <f t="shared" si="97"/>
        <v>0</v>
      </c>
      <c r="AI78" s="56">
        <f t="shared" si="97"/>
        <v>0</v>
      </c>
      <c r="AJ78" s="56">
        <f t="shared" si="97"/>
        <v>0</v>
      </c>
      <c r="AK78" s="405"/>
      <c r="AL78" s="457"/>
      <c r="AM78" s="50">
        <f t="shared" si="100"/>
        <v>0</v>
      </c>
      <c r="AN78" s="53"/>
      <c r="AO78" s="53"/>
      <c r="AP78" s="53"/>
      <c r="AQ78" s="53"/>
      <c r="AR78" s="53"/>
      <c r="AS78" s="53"/>
      <c r="AT78" s="405"/>
      <c r="AU78" s="448"/>
      <c r="AV78" s="50">
        <f t="shared" si="103"/>
        <v>0</v>
      </c>
      <c r="AW78" s="53"/>
      <c r="AX78" s="53"/>
      <c r="AY78" s="53"/>
      <c r="AZ78" s="53"/>
      <c r="BA78" s="53"/>
      <c r="BB78" s="53"/>
      <c r="BC78" s="405"/>
      <c r="BD78" s="451"/>
      <c r="BE78" s="50">
        <f t="shared" si="106"/>
        <v>0</v>
      </c>
      <c r="BF78" s="53"/>
      <c r="BG78" s="53"/>
      <c r="BH78" s="53"/>
      <c r="BI78" s="53"/>
      <c r="BJ78" s="53"/>
      <c r="BK78" s="53"/>
      <c r="BL78" s="405"/>
      <c r="BM78" s="454"/>
      <c r="BN78" s="50">
        <f t="shared" si="109"/>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8"/>
      <c r="C79" s="459"/>
      <c r="D79" s="608"/>
      <c r="E79" s="611"/>
      <c r="F79" s="611"/>
      <c r="G79" s="611"/>
      <c r="H79" s="611"/>
      <c r="I79" s="611"/>
      <c r="J79" s="485">
        <v>856</v>
      </c>
      <c r="K79" s="488" t="str">
        <f>+Metas!K990</f>
        <v>Distritos de riego construidos y/o rehabilitados</v>
      </c>
      <c r="L79" s="473"/>
      <c r="M79" s="476">
        <f t="shared" ref="M79" si="110">SUM(N79:Q79)</f>
        <v>0</v>
      </c>
      <c r="N79" s="479"/>
      <c r="O79" s="482"/>
      <c r="P79" s="520"/>
      <c r="Q79" s="523"/>
      <c r="R79" s="403">
        <f>+$J79</f>
        <v>856</v>
      </c>
      <c r="S79" s="253"/>
      <c r="T79" s="260"/>
      <c r="U79" s="260"/>
      <c r="V79" s="260"/>
      <c r="W79" s="42"/>
      <c r="X79" s="34"/>
      <c r="Y79" s="34"/>
      <c r="Z79" s="34"/>
      <c r="AA79" s="34"/>
      <c r="AB79" s="403">
        <f t="shared" si="93"/>
        <v>856</v>
      </c>
      <c r="AC79" s="526">
        <f t="shared" ref="AC79" si="111">+L79</f>
        <v>0</v>
      </c>
      <c r="AD79" s="54">
        <f t="shared" si="95"/>
        <v>0</v>
      </c>
      <c r="AE79" s="54">
        <f t="shared" si="96"/>
        <v>0</v>
      </c>
      <c r="AF79" s="54">
        <f t="shared" si="97"/>
        <v>0</v>
      </c>
      <c r="AG79" s="54">
        <f t="shared" si="97"/>
        <v>0</v>
      </c>
      <c r="AH79" s="54">
        <f t="shared" si="97"/>
        <v>0</v>
      </c>
      <c r="AI79" s="54">
        <f t="shared" si="97"/>
        <v>0</v>
      </c>
      <c r="AJ79" s="54">
        <f t="shared" si="97"/>
        <v>0</v>
      </c>
      <c r="AK79" s="403">
        <f t="shared" si="98"/>
        <v>856</v>
      </c>
      <c r="AL79" s="455">
        <f t="shared" ref="AL79" si="112">+N79</f>
        <v>0</v>
      </c>
      <c r="AM79" s="48">
        <f t="shared" si="100"/>
        <v>0</v>
      </c>
      <c r="AN79" s="51"/>
      <c r="AO79" s="51"/>
      <c r="AP79" s="51"/>
      <c r="AQ79" s="51"/>
      <c r="AR79" s="51"/>
      <c r="AS79" s="51"/>
      <c r="AT79" s="403">
        <f t="shared" si="101"/>
        <v>856</v>
      </c>
      <c r="AU79" s="446">
        <f t="shared" ref="AU79" si="113">+O79</f>
        <v>0</v>
      </c>
      <c r="AV79" s="48">
        <f t="shared" si="103"/>
        <v>0</v>
      </c>
      <c r="AW79" s="51"/>
      <c r="AX79" s="51"/>
      <c r="AY79" s="51"/>
      <c r="AZ79" s="51"/>
      <c r="BA79" s="51"/>
      <c r="BB79" s="51"/>
      <c r="BC79" s="403">
        <f t="shared" si="104"/>
        <v>856</v>
      </c>
      <c r="BD79" s="449">
        <f t="shared" ref="BD79" si="114">+P79</f>
        <v>0</v>
      </c>
      <c r="BE79" s="48">
        <f t="shared" si="106"/>
        <v>0</v>
      </c>
      <c r="BF79" s="51"/>
      <c r="BG79" s="51"/>
      <c r="BH79" s="51"/>
      <c r="BI79" s="51"/>
      <c r="BJ79" s="51"/>
      <c r="BK79" s="51"/>
      <c r="BL79" s="403">
        <f t="shared" si="107"/>
        <v>856</v>
      </c>
      <c r="BM79" s="452">
        <f t="shared" ref="BM79" si="115">+Q79</f>
        <v>0</v>
      </c>
      <c r="BN79" s="48">
        <f t="shared" si="109"/>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8"/>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95"/>
        <v>0</v>
      </c>
      <c r="AE80" s="55">
        <f t="shared" si="96"/>
        <v>0</v>
      </c>
      <c r="AF80" s="55">
        <f t="shared" si="97"/>
        <v>0</v>
      </c>
      <c r="AG80" s="55">
        <f t="shared" si="97"/>
        <v>0</v>
      </c>
      <c r="AH80" s="55">
        <f t="shared" si="97"/>
        <v>0</v>
      </c>
      <c r="AI80" s="55">
        <f t="shared" si="97"/>
        <v>0</v>
      </c>
      <c r="AJ80" s="55">
        <f t="shared" si="97"/>
        <v>0</v>
      </c>
      <c r="AK80" s="404"/>
      <c r="AL80" s="456"/>
      <c r="AM80" s="49">
        <f t="shared" si="100"/>
        <v>0</v>
      </c>
      <c r="AN80" s="52"/>
      <c r="AO80" s="52"/>
      <c r="AP80" s="52"/>
      <c r="AQ80" s="52"/>
      <c r="AR80" s="52"/>
      <c r="AS80" s="52"/>
      <c r="AT80" s="404"/>
      <c r="AU80" s="447"/>
      <c r="AV80" s="49">
        <f t="shared" si="103"/>
        <v>0</v>
      </c>
      <c r="AW80" s="52"/>
      <c r="AX80" s="52"/>
      <c r="AY80" s="52"/>
      <c r="AZ80" s="52"/>
      <c r="BA80" s="52"/>
      <c r="BB80" s="52"/>
      <c r="BC80" s="404"/>
      <c r="BD80" s="450"/>
      <c r="BE80" s="49">
        <f t="shared" si="106"/>
        <v>0</v>
      </c>
      <c r="BF80" s="52"/>
      <c r="BG80" s="52"/>
      <c r="BH80" s="52"/>
      <c r="BI80" s="52"/>
      <c r="BJ80" s="52"/>
      <c r="BK80" s="52"/>
      <c r="BL80" s="404"/>
      <c r="BM80" s="453"/>
      <c r="BN80" s="49">
        <f t="shared" si="109"/>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8"/>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95"/>
        <v>0</v>
      </c>
      <c r="AE81" s="55">
        <f t="shared" si="96"/>
        <v>0</v>
      </c>
      <c r="AF81" s="55">
        <f t="shared" si="97"/>
        <v>0</v>
      </c>
      <c r="AG81" s="55">
        <f t="shared" si="97"/>
        <v>0</v>
      </c>
      <c r="AH81" s="55">
        <f t="shared" si="97"/>
        <v>0</v>
      </c>
      <c r="AI81" s="55">
        <f t="shared" si="97"/>
        <v>0</v>
      </c>
      <c r="AJ81" s="55">
        <f t="shared" si="97"/>
        <v>0</v>
      </c>
      <c r="AK81" s="404"/>
      <c r="AL81" s="456"/>
      <c r="AM81" s="49">
        <f t="shared" si="100"/>
        <v>0</v>
      </c>
      <c r="AN81" s="52"/>
      <c r="AO81" s="52"/>
      <c r="AP81" s="52"/>
      <c r="AQ81" s="52"/>
      <c r="AR81" s="52"/>
      <c r="AS81" s="52"/>
      <c r="AT81" s="404"/>
      <c r="AU81" s="447"/>
      <c r="AV81" s="49">
        <f t="shared" si="103"/>
        <v>0</v>
      </c>
      <c r="AW81" s="52"/>
      <c r="AX81" s="52"/>
      <c r="AY81" s="52"/>
      <c r="AZ81" s="52"/>
      <c r="BA81" s="52"/>
      <c r="BB81" s="52"/>
      <c r="BC81" s="404"/>
      <c r="BD81" s="450"/>
      <c r="BE81" s="49">
        <f t="shared" si="106"/>
        <v>0</v>
      </c>
      <c r="BF81" s="52"/>
      <c r="BG81" s="52"/>
      <c r="BH81" s="52"/>
      <c r="BI81" s="52"/>
      <c r="BJ81" s="52"/>
      <c r="BK81" s="52"/>
      <c r="BL81" s="404"/>
      <c r="BM81" s="453"/>
      <c r="BN81" s="49">
        <f t="shared" si="109"/>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9"/>
      <c r="C82" s="460"/>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95"/>
        <v>0</v>
      </c>
      <c r="AE82" s="56">
        <f t="shared" si="96"/>
        <v>0</v>
      </c>
      <c r="AF82" s="56">
        <f t="shared" si="97"/>
        <v>0</v>
      </c>
      <c r="AG82" s="56">
        <f t="shared" si="97"/>
        <v>0</v>
      </c>
      <c r="AH82" s="56">
        <f t="shared" si="97"/>
        <v>0</v>
      </c>
      <c r="AI82" s="56">
        <f t="shared" si="97"/>
        <v>0</v>
      </c>
      <c r="AJ82" s="56">
        <f t="shared" si="97"/>
        <v>0</v>
      </c>
      <c r="AK82" s="405"/>
      <c r="AL82" s="457"/>
      <c r="AM82" s="50">
        <f t="shared" si="100"/>
        <v>0</v>
      </c>
      <c r="AN82" s="53"/>
      <c r="AO82" s="53"/>
      <c r="AP82" s="53"/>
      <c r="AQ82" s="53"/>
      <c r="AR82" s="53"/>
      <c r="AS82" s="53"/>
      <c r="AT82" s="405"/>
      <c r="AU82" s="448"/>
      <c r="AV82" s="50">
        <f t="shared" si="103"/>
        <v>0</v>
      </c>
      <c r="AW82" s="53"/>
      <c r="AX82" s="53"/>
      <c r="AY82" s="53"/>
      <c r="AZ82" s="53"/>
      <c r="BA82" s="53"/>
      <c r="BB82" s="53"/>
      <c r="BC82" s="405"/>
      <c r="BD82" s="451"/>
      <c r="BE82" s="50">
        <f t="shared" si="106"/>
        <v>0</v>
      </c>
      <c r="BF82" s="53"/>
      <c r="BG82" s="53"/>
      <c r="BH82" s="53"/>
      <c r="BI82" s="53"/>
      <c r="BJ82" s="53"/>
      <c r="BK82" s="53"/>
      <c r="BL82" s="405"/>
      <c r="BM82" s="454"/>
      <c r="BN82" s="50">
        <f t="shared" si="109"/>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7" t="s">
        <v>1393</v>
      </c>
      <c r="C83" s="458" t="s">
        <v>1396</v>
      </c>
      <c r="D83" s="608"/>
      <c r="E83" s="611"/>
      <c r="F83" s="611"/>
      <c r="G83" s="611"/>
      <c r="H83" s="611"/>
      <c r="I83" s="611"/>
      <c r="J83" s="485">
        <v>857</v>
      </c>
      <c r="K83" s="488" t="str">
        <f>+Metas!K992</f>
        <v>Predios rurales gestionados y/o apoyados en el proceso de titulación</v>
      </c>
      <c r="L83" s="473"/>
      <c r="M83" s="476">
        <f t="shared" ref="M83" si="116">SUM(N83:Q83)</f>
        <v>0</v>
      </c>
      <c r="N83" s="479"/>
      <c r="O83" s="482"/>
      <c r="P83" s="520"/>
      <c r="Q83" s="523"/>
      <c r="R83" s="403">
        <f>+$J83</f>
        <v>857</v>
      </c>
      <c r="S83" s="253"/>
      <c r="T83" s="260"/>
      <c r="U83" s="260"/>
      <c r="V83" s="260"/>
      <c r="W83" s="42"/>
      <c r="X83" s="34"/>
      <c r="Y83" s="34"/>
      <c r="Z83" s="34"/>
      <c r="AA83" s="34"/>
      <c r="AB83" s="403">
        <f t="shared" si="93"/>
        <v>857</v>
      </c>
      <c r="AC83" s="526">
        <f t="shared" ref="AC83" si="117">+L83</f>
        <v>0</v>
      </c>
      <c r="AD83" s="54">
        <f t="shared" si="95"/>
        <v>0</v>
      </c>
      <c r="AE83" s="54">
        <f t="shared" si="96"/>
        <v>0</v>
      </c>
      <c r="AF83" s="54">
        <f t="shared" si="97"/>
        <v>0</v>
      </c>
      <c r="AG83" s="54">
        <f t="shared" si="97"/>
        <v>0</v>
      </c>
      <c r="AH83" s="54">
        <f t="shared" si="97"/>
        <v>0</v>
      </c>
      <c r="AI83" s="54">
        <f t="shared" si="97"/>
        <v>0</v>
      </c>
      <c r="AJ83" s="54">
        <f t="shared" si="97"/>
        <v>0</v>
      </c>
      <c r="AK83" s="403">
        <f t="shared" si="98"/>
        <v>857</v>
      </c>
      <c r="AL83" s="455">
        <f t="shared" ref="AL83" si="118">+N83</f>
        <v>0</v>
      </c>
      <c r="AM83" s="48">
        <f t="shared" si="100"/>
        <v>0</v>
      </c>
      <c r="AN83" s="51"/>
      <c r="AO83" s="51"/>
      <c r="AP83" s="51"/>
      <c r="AQ83" s="51"/>
      <c r="AR83" s="51"/>
      <c r="AS83" s="51"/>
      <c r="AT83" s="403">
        <f t="shared" si="101"/>
        <v>857</v>
      </c>
      <c r="AU83" s="446">
        <f t="shared" ref="AU83" si="119">+O83</f>
        <v>0</v>
      </c>
      <c r="AV83" s="48">
        <f t="shared" si="103"/>
        <v>0</v>
      </c>
      <c r="AW83" s="51"/>
      <c r="AX83" s="51"/>
      <c r="AY83" s="51"/>
      <c r="AZ83" s="51"/>
      <c r="BA83" s="51"/>
      <c r="BB83" s="51"/>
      <c r="BC83" s="403">
        <f t="shared" si="104"/>
        <v>857</v>
      </c>
      <c r="BD83" s="449">
        <f t="shared" ref="BD83" si="120">+P83</f>
        <v>0</v>
      </c>
      <c r="BE83" s="48">
        <f t="shared" si="106"/>
        <v>0</v>
      </c>
      <c r="BF83" s="51"/>
      <c r="BG83" s="51"/>
      <c r="BH83" s="51"/>
      <c r="BI83" s="51"/>
      <c r="BJ83" s="51"/>
      <c r="BK83" s="51"/>
      <c r="BL83" s="403">
        <f t="shared" si="107"/>
        <v>857</v>
      </c>
      <c r="BM83" s="452">
        <f t="shared" ref="BM83" si="121">+Q83</f>
        <v>0</v>
      </c>
      <c r="BN83" s="48">
        <f t="shared" si="109"/>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8"/>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95"/>
        <v>0</v>
      </c>
      <c r="AE84" s="55">
        <f t="shared" si="96"/>
        <v>0</v>
      </c>
      <c r="AF84" s="55">
        <f t="shared" si="97"/>
        <v>0</v>
      </c>
      <c r="AG84" s="55">
        <f t="shared" si="97"/>
        <v>0</v>
      </c>
      <c r="AH84" s="55">
        <f t="shared" si="97"/>
        <v>0</v>
      </c>
      <c r="AI84" s="55">
        <f t="shared" si="97"/>
        <v>0</v>
      </c>
      <c r="AJ84" s="55">
        <f t="shared" si="97"/>
        <v>0</v>
      </c>
      <c r="AK84" s="404"/>
      <c r="AL84" s="456"/>
      <c r="AM84" s="49">
        <f t="shared" si="100"/>
        <v>0</v>
      </c>
      <c r="AN84" s="52"/>
      <c r="AO84" s="52"/>
      <c r="AP84" s="52"/>
      <c r="AQ84" s="52"/>
      <c r="AR84" s="52"/>
      <c r="AS84" s="52"/>
      <c r="AT84" s="404"/>
      <c r="AU84" s="447"/>
      <c r="AV84" s="49">
        <f t="shared" si="103"/>
        <v>0</v>
      </c>
      <c r="AW84" s="52"/>
      <c r="AX84" s="52"/>
      <c r="AY84" s="52"/>
      <c r="AZ84" s="52"/>
      <c r="BA84" s="52"/>
      <c r="BB84" s="52"/>
      <c r="BC84" s="404"/>
      <c r="BD84" s="450"/>
      <c r="BE84" s="49">
        <f t="shared" si="106"/>
        <v>0</v>
      </c>
      <c r="BF84" s="52"/>
      <c r="BG84" s="52"/>
      <c r="BH84" s="52"/>
      <c r="BI84" s="52"/>
      <c r="BJ84" s="52"/>
      <c r="BK84" s="52"/>
      <c r="BL84" s="404"/>
      <c r="BM84" s="453"/>
      <c r="BN84" s="49">
        <f t="shared" si="109"/>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8"/>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95"/>
        <v>0</v>
      </c>
      <c r="AE85" s="55">
        <f t="shared" si="96"/>
        <v>0</v>
      </c>
      <c r="AF85" s="55">
        <f t="shared" si="97"/>
        <v>0</v>
      </c>
      <c r="AG85" s="55">
        <f t="shared" si="97"/>
        <v>0</v>
      </c>
      <c r="AH85" s="55">
        <f t="shared" si="97"/>
        <v>0</v>
      </c>
      <c r="AI85" s="55">
        <f t="shared" si="97"/>
        <v>0</v>
      </c>
      <c r="AJ85" s="55">
        <f t="shared" si="97"/>
        <v>0</v>
      </c>
      <c r="AK85" s="404"/>
      <c r="AL85" s="456"/>
      <c r="AM85" s="49">
        <f t="shared" si="100"/>
        <v>0</v>
      </c>
      <c r="AN85" s="52"/>
      <c r="AO85" s="52"/>
      <c r="AP85" s="52"/>
      <c r="AQ85" s="52"/>
      <c r="AR85" s="52"/>
      <c r="AS85" s="52"/>
      <c r="AT85" s="404"/>
      <c r="AU85" s="447"/>
      <c r="AV85" s="49">
        <f t="shared" si="103"/>
        <v>0</v>
      </c>
      <c r="AW85" s="52"/>
      <c r="AX85" s="52"/>
      <c r="AY85" s="52"/>
      <c r="AZ85" s="52"/>
      <c r="BA85" s="52"/>
      <c r="BB85" s="52"/>
      <c r="BC85" s="404"/>
      <c r="BD85" s="450"/>
      <c r="BE85" s="49">
        <f t="shared" si="106"/>
        <v>0</v>
      </c>
      <c r="BF85" s="52"/>
      <c r="BG85" s="52"/>
      <c r="BH85" s="52"/>
      <c r="BI85" s="52"/>
      <c r="BJ85" s="52"/>
      <c r="BK85" s="52"/>
      <c r="BL85" s="404"/>
      <c r="BM85" s="453"/>
      <c r="BN85" s="49">
        <f t="shared" si="109"/>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8"/>
      <c r="C86" s="459"/>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95"/>
        <v>0</v>
      </c>
      <c r="AE86" s="56">
        <f t="shared" si="96"/>
        <v>0</v>
      </c>
      <c r="AF86" s="56">
        <f t="shared" si="97"/>
        <v>0</v>
      </c>
      <c r="AG86" s="56">
        <f t="shared" si="97"/>
        <v>0</v>
      </c>
      <c r="AH86" s="56">
        <f t="shared" si="97"/>
        <v>0</v>
      </c>
      <c r="AI86" s="56">
        <f t="shared" si="97"/>
        <v>0</v>
      </c>
      <c r="AJ86" s="56">
        <f t="shared" si="97"/>
        <v>0</v>
      </c>
      <c r="AK86" s="405"/>
      <c r="AL86" s="457"/>
      <c r="AM86" s="50">
        <f t="shared" si="100"/>
        <v>0</v>
      </c>
      <c r="AN86" s="53"/>
      <c r="AO86" s="53"/>
      <c r="AP86" s="53"/>
      <c r="AQ86" s="53"/>
      <c r="AR86" s="53"/>
      <c r="AS86" s="53"/>
      <c r="AT86" s="405"/>
      <c r="AU86" s="448"/>
      <c r="AV86" s="50">
        <f t="shared" si="103"/>
        <v>0</v>
      </c>
      <c r="AW86" s="53"/>
      <c r="AX86" s="53"/>
      <c r="AY86" s="53"/>
      <c r="AZ86" s="53"/>
      <c r="BA86" s="53"/>
      <c r="BB86" s="53"/>
      <c r="BC86" s="405"/>
      <c r="BD86" s="451"/>
      <c r="BE86" s="50">
        <f t="shared" si="106"/>
        <v>0</v>
      </c>
      <c r="BF86" s="53"/>
      <c r="BG86" s="53"/>
      <c r="BH86" s="53"/>
      <c r="BI86" s="53"/>
      <c r="BJ86" s="53"/>
      <c r="BK86" s="53"/>
      <c r="BL86" s="405"/>
      <c r="BM86" s="454"/>
      <c r="BN86" s="50">
        <f t="shared" si="109"/>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8"/>
      <c r="C87" s="459"/>
      <c r="D87" s="608"/>
      <c r="E87" s="611"/>
      <c r="F87" s="611"/>
      <c r="G87" s="611"/>
      <c r="H87" s="611"/>
      <c r="I87" s="611"/>
      <c r="J87" s="485">
        <v>858</v>
      </c>
      <c r="K87" s="488" t="str">
        <f>+Metas!K993</f>
        <v>Sistema catastral gestionado y/o implementado</v>
      </c>
      <c r="L87" s="473"/>
      <c r="M87" s="476">
        <f t="shared" ref="M87" si="122">SUM(N87:Q87)</f>
        <v>0</v>
      </c>
      <c r="N87" s="479"/>
      <c r="O87" s="482"/>
      <c r="P87" s="520"/>
      <c r="Q87" s="523"/>
      <c r="R87" s="403">
        <f>+$J87</f>
        <v>858</v>
      </c>
      <c r="S87" s="253"/>
      <c r="T87" s="260"/>
      <c r="U87" s="260"/>
      <c r="V87" s="260"/>
      <c r="W87" s="42"/>
      <c r="X87" s="34"/>
      <c r="Y87" s="34"/>
      <c r="Z87" s="34"/>
      <c r="AA87" s="34"/>
      <c r="AB87" s="403">
        <f t="shared" si="93"/>
        <v>858</v>
      </c>
      <c r="AC87" s="526">
        <f t="shared" ref="AC87" si="123">+L87</f>
        <v>0</v>
      </c>
      <c r="AD87" s="54">
        <f t="shared" si="95"/>
        <v>0</v>
      </c>
      <c r="AE87" s="54">
        <f t="shared" si="96"/>
        <v>0</v>
      </c>
      <c r="AF87" s="54">
        <f t="shared" si="97"/>
        <v>0</v>
      </c>
      <c r="AG87" s="54">
        <f t="shared" si="97"/>
        <v>0</v>
      </c>
      <c r="AH87" s="54">
        <f t="shared" si="97"/>
        <v>0</v>
      </c>
      <c r="AI87" s="54">
        <f t="shared" si="97"/>
        <v>0</v>
      </c>
      <c r="AJ87" s="54">
        <f t="shared" si="97"/>
        <v>0</v>
      </c>
      <c r="AK87" s="403">
        <f t="shared" si="98"/>
        <v>858</v>
      </c>
      <c r="AL87" s="455">
        <f t="shared" ref="AL87" si="124">+N87</f>
        <v>0</v>
      </c>
      <c r="AM87" s="48">
        <f t="shared" si="100"/>
        <v>0</v>
      </c>
      <c r="AN87" s="51"/>
      <c r="AO87" s="51"/>
      <c r="AP87" s="51"/>
      <c r="AQ87" s="51"/>
      <c r="AR87" s="51"/>
      <c r="AS87" s="51"/>
      <c r="AT87" s="403">
        <f t="shared" si="101"/>
        <v>858</v>
      </c>
      <c r="AU87" s="446">
        <f t="shared" ref="AU87" si="125">+O87</f>
        <v>0</v>
      </c>
      <c r="AV87" s="48">
        <f t="shared" si="103"/>
        <v>0</v>
      </c>
      <c r="AW87" s="51"/>
      <c r="AX87" s="51"/>
      <c r="AY87" s="51"/>
      <c r="AZ87" s="51"/>
      <c r="BA87" s="51"/>
      <c r="BB87" s="51"/>
      <c r="BC87" s="403">
        <f t="shared" si="104"/>
        <v>858</v>
      </c>
      <c r="BD87" s="449">
        <f t="shared" ref="BD87" si="126">+P87</f>
        <v>0</v>
      </c>
      <c r="BE87" s="48">
        <f t="shared" si="106"/>
        <v>0</v>
      </c>
      <c r="BF87" s="51"/>
      <c r="BG87" s="51"/>
      <c r="BH87" s="51"/>
      <c r="BI87" s="51"/>
      <c r="BJ87" s="51"/>
      <c r="BK87" s="51"/>
      <c r="BL87" s="403">
        <f t="shared" si="107"/>
        <v>858</v>
      </c>
      <c r="BM87" s="452">
        <f t="shared" ref="BM87" si="127">+Q87</f>
        <v>0</v>
      </c>
      <c r="BN87" s="48">
        <f t="shared" si="109"/>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8"/>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95"/>
        <v>0</v>
      </c>
      <c r="AE88" s="55">
        <f t="shared" si="96"/>
        <v>0</v>
      </c>
      <c r="AF88" s="55">
        <f t="shared" si="97"/>
        <v>0</v>
      </c>
      <c r="AG88" s="55">
        <f t="shared" si="97"/>
        <v>0</v>
      </c>
      <c r="AH88" s="55">
        <f t="shared" si="97"/>
        <v>0</v>
      </c>
      <c r="AI88" s="55">
        <f t="shared" si="97"/>
        <v>0</v>
      </c>
      <c r="AJ88" s="55">
        <f t="shared" si="97"/>
        <v>0</v>
      </c>
      <c r="AK88" s="404"/>
      <c r="AL88" s="456"/>
      <c r="AM88" s="49">
        <f t="shared" si="100"/>
        <v>0</v>
      </c>
      <c r="AN88" s="52"/>
      <c r="AO88" s="52"/>
      <c r="AP88" s="52"/>
      <c r="AQ88" s="52"/>
      <c r="AR88" s="52"/>
      <c r="AS88" s="52"/>
      <c r="AT88" s="404"/>
      <c r="AU88" s="447"/>
      <c r="AV88" s="49">
        <f t="shared" si="103"/>
        <v>0</v>
      </c>
      <c r="AW88" s="52"/>
      <c r="AX88" s="52"/>
      <c r="AY88" s="52"/>
      <c r="AZ88" s="52"/>
      <c r="BA88" s="52"/>
      <c r="BB88" s="52"/>
      <c r="BC88" s="404"/>
      <c r="BD88" s="450"/>
      <c r="BE88" s="49">
        <f t="shared" si="106"/>
        <v>0</v>
      </c>
      <c r="BF88" s="52"/>
      <c r="BG88" s="52"/>
      <c r="BH88" s="52"/>
      <c r="BI88" s="52"/>
      <c r="BJ88" s="52"/>
      <c r="BK88" s="52"/>
      <c r="BL88" s="404"/>
      <c r="BM88" s="453"/>
      <c r="BN88" s="49">
        <f t="shared" si="109"/>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8"/>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95"/>
        <v>0</v>
      </c>
      <c r="AE89" s="55">
        <f t="shared" si="96"/>
        <v>0</v>
      </c>
      <c r="AF89" s="55">
        <f t="shared" si="97"/>
        <v>0</v>
      </c>
      <c r="AG89" s="55">
        <f t="shared" si="97"/>
        <v>0</v>
      </c>
      <c r="AH89" s="55">
        <f t="shared" si="97"/>
        <v>0</v>
      </c>
      <c r="AI89" s="55">
        <f t="shared" si="97"/>
        <v>0</v>
      </c>
      <c r="AJ89" s="55">
        <f t="shared" si="97"/>
        <v>0</v>
      </c>
      <c r="AK89" s="404"/>
      <c r="AL89" s="456"/>
      <c r="AM89" s="49">
        <f t="shared" si="100"/>
        <v>0</v>
      </c>
      <c r="AN89" s="52"/>
      <c r="AO89" s="52"/>
      <c r="AP89" s="52"/>
      <c r="AQ89" s="52"/>
      <c r="AR89" s="52"/>
      <c r="AS89" s="52"/>
      <c r="AT89" s="404"/>
      <c r="AU89" s="447"/>
      <c r="AV89" s="49">
        <f t="shared" si="103"/>
        <v>0</v>
      </c>
      <c r="AW89" s="52"/>
      <c r="AX89" s="52"/>
      <c r="AY89" s="52"/>
      <c r="AZ89" s="52"/>
      <c r="BA89" s="52"/>
      <c r="BB89" s="52"/>
      <c r="BC89" s="404"/>
      <c r="BD89" s="450"/>
      <c r="BE89" s="49">
        <f t="shared" si="106"/>
        <v>0</v>
      </c>
      <c r="BF89" s="52"/>
      <c r="BG89" s="52"/>
      <c r="BH89" s="52"/>
      <c r="BI89" s="52"/>
      <c r="BJ89" s="52"/>
      <c r="BK89" s="52"/>
      <c r="BL89" s="404"/>
      <c r="BM89" s="453"/>
      <c r="BN89" s="49">
        <f t="shared" si="109"/>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9"/>
      <c r="C90" s="460"/>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95"/>
        <v>0</v>
      </c>
      <c r="AE90" s="56">
        <f t="shared" si="96"/>
        <v>0</v>
      </c>
      <c r="AF90" s="56">
        <f t="shared" si="97"/>
        <v>0</v>
      </c>
      <c r="AG90" s="56">
        <f t="shared" si="97"/>
        <v>0</v>
      </c>
      <c r="AH90" s="56">
        <f t="shared" si="97"/>
        <v>0</v>
      </c>
      <c r="AI90" s="56">
        <f t="shared" si="97"/>
        <v>0</v>
      </c>
      <c r="AJ90" s="56">
        <f t="shared" si="97"/>
        <v>0</v>
      </c>
      <c r="AK90" s="405"/>
      <c r="AL90" s="457"/>
      <c r="AM90" s="50">
        <f t="shared" si="100"/>
        <v>0</v>
      </c>
      <c r="AN90" s="53"/>
      <c r="AO90" s="53"/>
      <c r="AP90" s="53"/>
      <c r="AQ90" s="53"/>
      <c r="AR90" s="53"/>
      <c r="AS90" s="53"/>
      <c r="AT90" s="405"/>
      <c r="AU90" s="448"/>
      <c r="AV90" s="50">
        <f t="shared" si="103"/>
        <v>0</v>
      </c>
      <c r="AW90" s="53"/>
      <c r="AX90" s="53"/>
      <c r="AY90" s="53"/>
      <c r="AZ90" s="53"/>
      <c r="BA90" s="53"/>
      <c r="BB90" s="53"/>
      <c r="BC90" s="405"/>
      <c r="BD90" s="451"/>
      <c r="BE90" s="50">
        <f t="shared" si="106"/>
        <v>0</v>
      </c>
      <c r="BF90" s="53"/>
      <c r="BG90" s="53"/>
      <c r="BH90" s="53"/>
      <c r="BI90" s="53"/>
      <c r="BJ90" s="53"/>
      <c r="BK90" s="53"/>
      <c r="BL90" s="405"/>
      <c r="BM90" s="454"/>
      <c r="BN90" s="50">
        <f t="shared" si="109"/>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7" t="s">
        <v>1399</v>
      </c>
      <c r="C91" s="458" t="s">
        <v>1402</v>
      </c>
      <c r="D91" s="608"/>
      <c r="E91" s="611"/>
      <c r="F91" s="611"/>
      <c r="G91" s="611"/>
      <c r="H91" s="611"/>
      <c r="I91" s="611"/>
      <c r="J91" s="485">
        <v>859</v>
      </c>
      <c r="K91" s="488" t="str">
        <f>+Metas!K995</f>
        <v>Acciones de articulación interinstitucional realizadas</v>
      </c>
      <c r="L91" s="473"/>
      <c r="M91" s="476">
        <f t="shared" ref="M91" si="128">SUM(N91:Q91)</f>
        <v>0</v>
      </c>
      <c r="N91" s="479"/>
      <c r="O91" s="482"/>
      <c r="P91" s="520"/>
      <c r="Q91" s="523"/>
      <c r="R91" s="403">
        <f>+$J91</f>
        <v>859</v>
      </c>
      <c r="S91" s="253"/>
      <c r="T91" s="260"/>
      <c r="U91" s="260"/>
      <c r="V91" s="260"/>
      <c r="W91" s="42"/>
      <c r="X91" s="34"/>
      <c r="Y91" s="34"/>
      <c r="Z91" s="34"/>
      <c r="AA91" s="34"/>
      <c r="AB91" s="403">
        <f t="shared" si="93"/>
        <v>859</v>
      </c>
      <c r="AC91" s="526">
        <f t="shared" ref="AC91" si="129">+L91</f>
        <v>0</v>
      </c>
      <c r="AD91" s="54">
        <f t="shared" si="95"/>
        <v>0</v>
      </c>
      <c r="AE91" s="54">
        <f t="shared" si="96"/>
        <v>0</v>
      </c>
      <c r="AF91" s="54">
        <f t="shared" si="97"/>
        <v>0</v>
      </c>
      <c r="AG91" s="54">
        <f t="shared" si="97"/>
        <v>0</v>
      </c>
      <c r="AH91" s="54">
        <f t="shared" si="97"/>
        <v>0</v>
      </c>
      <c r="AI91" s="54">
        <f t="shared" si="97"/>
        <v>0</v>
      </c>
      <c r="AJ91" s="54">
        <f t="shared" si="97"/>
        <v>0</v>
      </c>
      <c r="AK91" s="403">
        <f t="shared" si="98"/>
        <v>859</v>
      </c>
      <c r="AL91" s="455">
        <f t="shared" ref="AL91" si="130">+N91</f>
        <v>0</v>
      </c>
      <c r="AM91" s="48">
        <f t="shared" si="100"/>
        <v>0</v>
      </c>
      <c r="AN91" s="51"/>
      <c r="AO91" s="51"/>
      <c r="AP91" s="51"/>
      <c r="AQ91" s="51"/>
      <c r="AR91" s="51"/>
      <c r="AS91" s="51"/>
      <c r="AT91" s="403">
        <f t="shared" si="101"/>
        <v>859</v>
      </c>
      <c r="AU91" s="446">
        <f t="shared" ref="AU91" si="131">+O91</f>
        <v>0</v>
      </c>
      <c r="AV91" s="48">
        <f t="shared" si="103"/>
        <v>0</v>
      </c>
      <c r="AW91" s="51"/>
      <c r="AX91" s="51"/>
      <c r="AY91" s="51"/>
      <c r="AZ91" s="51"/>
      <c r="BA91" s="51"/>
      <c r="BB91" s="51"/>
      <c r="BC91" s="403">
        <f t="shared" si="104"/>
        <v>859</v>
      </c>
      <c r="BD91" s="449">
        <f t="shared" ref="BD91" si="132">+P91</f>
        <v>0</v>
      </c>
      <c r="BE91" s="48">
        <f t="shared" si="106"/>
        <v>0</v>
      </c>
      <c r="BF91" s="51"/>
      <c r="BG91" s="51"/>
      <c r="BH91" s="51"/>
      <c r="BI91" s="51"/>
      <c r="BJ91" s="51"/>
      <c r="BK91" s="51"/>
      <c r="BL91" s="403">
        <f t="shared" si="107"/>
        <v>859</v>
      </c>
      <c r="BM91" s="452">
        <f t="shared" ref="BM91" si="133">+Q91</f>
        <v>0</v>
      </c>
      <c r="BN91" s="48">
        <f t="shared" si="109"/>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8"/>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95"/>
        <v>0</v>
      </c>
      <c r="AE92" s="55">
        <f t="shared" si="96"/>
        <v>0</v>
      </c>
      <c r="AF92" s="55">
        <f t="shared" si="97"/>
        <v>0</v>
      </c>
      <c r="AG92" s="55">
        <f t="shared" si="97"/>
        <v>0</v>
      </c>
      <c r="AH92" s="55">
        <f t="shared" si="97"/>
        <v>0</v>
      </c>
      <c r="AI92" s="55">
        <f t="shared" si="97"/>
        <v>0</v>
      </c>
      <c r="AJ92" s="55">
        <f t="shared" si="97"/>
        <v>0</v>
      </c>
      <c r="AK92" s="404"/>
      <c r="AL92" s="456"/>
      <c r="AM92" s="49">
        <f t="shared" si="100"/>
        <v>0</v>
      </c>
      <c r="AN92" s="52"/>
      <c r="AO92" s="52"/>
      <c r="AP92" s="52"/>
      <c r="AQ92" s="52"/>
      <c r="AR92" s="52"/>
      <c r="AS92" s="52"/>
      <c r="AT92" s="404"/>
      <c r="AU92" s="447"/>
      <c r="AV92" s="49">
        <f t="shared" si="103"/>
        <v>0</v>
      </c>
      <c r="AW92" s="52"/>
      <c r="AX92" s="52"/>
      <c r="AY92" s="52"/>
      <c r="AZ92" s="52"/>
      <c r="BA92" s="52"/>
      <c r="BB92" s="52"/>
      <c r="BC92" s="404"/>
      <c r="BD92" s="450"/>
      <c r="BE92" s="49">
        <f t="shared" si="106"/>
        <v>0</v>
      </c>
      <c r="BF92" s="52"/>
      <c r="BG92" s="52"/>
      <c r="BH92" s="52"/>
      <c r="BI92" s="52"/>
      <c r="BJ92" s="52"/>
      <c r="BK92" s="52"/>
      <c r="BL92" s="404"/>
      <c r="BM92" s="453"/>
      <c r="BN92" s="49">
        <f t="shared" si="109"/>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8"/>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95"/>
        <v>0</v>
      </c>
      <c r="AE93" s="55">
        <f t="shared" si="96"/>
        <v>0</v>
      </c>
      <c r="AF93" s="55">
        <f t="shared" si="97"/>
        <v>0</v>
      </c>
      <c r="AG93" s="55">
        <f t="shared" si="97"/>
        <v>0</v>
      </c>
      <c r="AH93" s="55">
        <f t="shared" si="97"/>
        <v>0</v>
      </c>
      <c r="AI93" s="55">
        <f t="shared" si="97"/>
        <v>0</v>
      </c>
      <c r="AJ93" s="55">
        <f t="shared" si="97"/>
        <v>0</v>
      </c>
      <c r="AK93" s="404"/>
      <c r="AL93" s="456"/>
      <c r="AM93" s="49">
        <f t="shared" si="100"/>
        <v>0</v>
      </c>
      <c r="AN93" s="52"/>
      <c r="AO93" s="52"/>
      <c r="AP93" s="52"/>
      <c r="AQ93" s="52"/>
      <c r="AR93" s="52"/>
      <c r="AS93" s="52"/>
      <c r="AT93" s="404"/>
      <c r="AU93" s="447"/>
      <c r="AV93" s="49">
        <f t="shared" si="103"/>
        <v>0</v>
      </c>
      <c r="AW93" s="52"/>
      <c r="AX93" s="52"/>
      <c r="AY93" s="52"/>
      <c r="AZ93" s="52"/>
      <c r="BA93" s="52"/>
      <c r="BB93" s="52"/>
      <c r="BC93" s="404"/>
      <c r="BD93" s="450"/>
      <c r="BE93" s="49">
        <f t="shared" si="106"/>
        <v>0</v>
      </c>
      <c r="BF93" s="52"/>
      <c r="BG93" s="52"/>
      <c r="BH93" s="52"/>
      <c r="BI93" s="52"/>
      <c r="BJ93" s="52"/>
      <c r="BK93" s="52"/>
      <c r="BL93" s="404"/>
      <c r="BM93" s="453"/>
      <c r="BN93" s="49">
        <f t="shared" si="109"/>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9"/>
      <c r="C94" s="460"/>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95"/>
        <v>0</v>
      </c>
      <c r="AE94" s="56">
        <f t="shared" si="96"/>
        <v>0</v>
      </c>
      <c r="AF94" s="56">
        <f t="shared" si="97"/>
        <v>0</v>
      </c>
      <c r="AG94" s="56">
        <f t="shared" si="97"/>
        <v>0</v>
      </c>
      <c r="AH94" s="56">
        <f t="shared" si="97"/>
        <v>0</v>
      </c>
      <c r="AI94" s="56">
        <f t="shared" si="97"/>
        <v>0</v>
      </c>
      <c r="AJ94" s="56">
        <f t="shared" si="97"/>
        <v>0</v>
      </c>
      <c r="AK94" s="405"/>
      <c r="AL94" s="457"/>
      <c r="AM94" s="50">
        <f t="shared" si="100"/>
        <v>0</v>
      </c>
      <c r="AN94" s="53"/>
      <c r="AO94" s="53"/>
      <c r="AP94" s="53"/>
      <c r="AQ94" s="53"/>
      <c r="AR94" s="53"/>
      <c r="AS94" s="53"/>
      <c r="AT94" s="405"/>
      <c r="AU94" s="448"/>
      <c r="AV94" s="50">
        <f t="shared" si="103"/>
        <v>0</v>
      </c>
      <c r="AW94" s="53"/>
      <c r="AX94" s="53"/>
      <c r="AY94" s="53"/>
      <c r="AZ94" s="53"/>
      <c r="BA94" s="53"/>
      <c r="BB94" s="53"/>
      <c r="BC94" s="405"/>
      <c r="BD94" s="451"/>
      <c r="BE94" s="50">
        <f t="shared" si="106"/>
        <v>0</v>
      </c>
      <c r="BF94" s="53"/>
      <c r="BG94" s="53"/>
      <c r="BH94" s="53"/>
      <c r="BI94" s="53"/>
      <c r="BJ94" s="53"/>
      <c r="BK94" s="53"/>
      <c r="BL94" s="405"/>
      <c r="BM94" s="454"/>
      <c r="BN94" s="50">
        <f t="shared" si="109"/>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7" t="s">
        <v>1404</v>
      </c>
      <c r="C95" s="458" t="s">
        <v>1407</v>
      </c>
      <c r="D95" s="608"/>
      <c r="E95" s="611"/>
      <c r="F95" s="611"/>
      <c r="G95" s="611"/>
      <c r="H95" s="611"/>
      <c r="I95" s="611"/>
      <c r="J95" s="485">
        <v>860</v>
      </c>
      <c r="K95" s="488" t="str">
        <f>+Metas!K997</f>
        <v>Sistema apoyado para la producción de productos inocuos</v>
      </c>
      <c r="L95" s="473"/>
      <c r="M95" s="476">
        <f t="shared" ref="M95" si="134">SUM(N95:Q95)</f>
        <v>0</v>
      </c>
      <c r="N95" s="479"/>
      <c r="O95" s="482"/>
      <c r="P95" s="520"/>
      <c r="Q95" s="523"/>
      <c r="R95" s="403">
        <f>+$J95</f>
        <v>860</v>
      </c>
      <c r="S95" s="253"/>
      <c r="T95" s="260"/>
      <c r="U95" s="260"/>
      <c r="V95" s="260"/>
      <c r="W95" s="42"/>
      <c r="X95" s="34"/>
      <c r="Y95" s="34"/>
      <c r="Z95" s="34"/>
      <c r="AA95" s="34"/>
      <c r="AB95" s="403">
        <f t="shared" si="93"/>
        <v>860</v>
      </c>
      <c r="AC95" s="526">
        <f t="shared" ref="AC95" si="135">+L95</f>
        <v>0</v>
      </c>
      <c r="AD95" s="54">
        <f t="shared" si="95"/>
        <v>0</v>
      </c>
      <c r="AE95" s="54">
        <f t="shared" si="96"/>
        <v>0</v>
      </c>
      <c r="AF95" s="54">
        <f t="shared" si="97"/>
        <v>0</v>
      </c>
      <c r="AG95" s="54">
        <f t="shared" si="97"/>
        <v>0</v>
      </c>
      <c r="AH95" s="54">
        <f t="shared" si="97"/>
        <v>0</v>
      </c>
      <c r="AI95" s="54">
        <f t="shared" si="97"/>
        <v>0</v>
      </c>
      <c r="AJ95" s="54">
        <f t="shared" si="97"/>
        <v>0</v>
      </c>
      <c r="AK95" s="403">
        <f t="shared" si="98"/>
        <v>860</v>
      </c>
      <c r="AL95" s="455">
        <f t="shared" ref="AL95" si="136">+N95</f>
        <v>0</v>
      </c>
      <c r="AM95" s="48">
        <f t="shared" si="100"/>
        <v>0</v>
      </c>
      <c r="AN95" s="51"/>
      <c r="AO95" s="51"/>
      <c r="AP95" s="51"/>
      <c r="AQ95" s="51"/>
      <c r="AR95" s="51"/>
      <c r="AS95" s="51"/>
      <c r="AT95" s="403">
        <f t="shared" si="101"/>
        <v>860</v>
      </c>
      <c r="AU95" s="446">
        <f t="shared" ref="AU95" si="137">+O95</f>
        <v>0</v>
      </c>
      <c r="AV95" s="48">
        <f t="shared" si="103"/>
        <v>0</v>
      </c>
      <c r="AW95" s="51"/>
      <c r="AX95" s="51"/>
      <c r="AY95" s="51"/>
      <c r="AZ95" s="51"/>
      <c r="BA95" s="51"/>
      <c r="BB95" s="51"/>
      <c r="BC95" s="403">
        <f t="shared" si="104"/>
        <v>860</v>
      </c>
      <c r="BD95" s="449">
        <f t="shared" ref="BD95" si="138">+P95</f>
        <v>0</v>
      </c>
      <c r="BE95" s="48">
        <f t="shared" si="106"/>
        <v>0</v>
      </c>
      <c r="BF95" s="51"/>
      <c r="BG95" s="51"/>
      <c r="BH95" s="51"/>
      <c r="BI95" s="51"/>
      <c r="BJ95" s="51"/>
      <c r="BK95" s="51"/>
      <c r="BL95" s="403">
        <f t="shared" si="107"/>
        <v>860</v>
      </c>
      <c r="BM95" s="452">
        <f t="shared" ref="BM95" si="139">+Q95</f>
        <v>0</v>
      </c>
      <c r="BN95" s="48">
        <f t="shared" si="109"/>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8"/>
      <c r="C96" s="459"/>
      <c r="D96" s="609"/>
      <c r="E96" s="612"/>
      <c r="F96" s="612"/>
      <c r="G96" s="612"/>
      <c r="H96" s="612"/>
      <c r="I96" s="612"/>
      <c r="J96" s="486"/>
      <c r="K96" s="489"/>
      <c r="L96" s="474"/>
      <c r="M96" s="477"/>
      <c r="N96" s="480"/>
      <c r="O96" s="483"/>
      <c r="P96" s="521"/>
      <c r="Q96" s="524"/>
      <c r="R96" s="404"/>
      <c r="S96" s="43"/>
      <c r="T96" s="261"/>
      <c r="U96" s="261"/>
      <c r="V96" s="261"/>
      <c r="W96" s="43"/>
      <c r="X96" s="35"/>
      <c r="Y96" s="35"/>
      <c r="Z96" s="35"/>
      <c r="AA96" s="35"/>
      <c r="AB96" s="404"/>
      <c r="AC96" s="527"/>
      <c r="AD96" s="55">
        <f t="shared" si="95"/>
        <v>0</v>
      </c>
      <c r="AE96" s="55">
        <f t="shared" si="96"/>
        <v>0</v>
      </c>
      <c r="AF96" s="55">
        <f t="shared" si="97"/>
        <v>0</v>
      </c>
      <c r="AG96" s="55">
        <f t="shared" si="97"/>
        <v>0</v>
      </c>
      <c r="AH96" s="55">
        <f t="shared" si="97"/>
        <v>0</v>
      </c>
      <c r="AI96" s="55">
        <f t="shared" si="97"/>
        <v>0</v>
      </c>
      <c r="AJ96" s="55">
        <f t="shared" si="97"/>
        <v>0</v>
      </c>
      <c r="AK96" s="404"/>
      <c r="AL96" s="456"/>
      <c r="AM96" s="49">
        <f t="shared" si="100"/>
        <v>0</v>
      </c>
      <c r="AN96" s="52"/>
      <c r="AO96" s="52"/>
      <c r="AP96" s="52"/>
      <c r="AQ96" s="52"/>
      <c r="AR96" s="52"/>
      <c r="AS96" s="52"/>
      <c r="AT96" s="404"/>
      <c r="AU96" s="447"/>
      <c r="AV96" s="49">
        <f t="shared" si="103"/>
        <v>0</v>
      </c>
      <c r="AW96" s="52"/>
      <c r="AX96" s="52"/>
      <c r="AY96" s="52"/>
      <c r="AZ96" s="52"/>
      <c r="BA96" s="52"/>
      <c r="BB96" s="52"/>
      <c r="BC96" s="404"/>
      <c r="BD96" s="450"/>
      <c r="BE96" s="49">
        <f t="shared" si="106"/>
        <v>0</v>
      </c>
      <c r="BF96" s="52"/>
      <c r="BG96" s="52"/>
      <c r="BH96" s="52"/>
      <c r="BI96" s="52"/>
      <c r="BJ96" s="52"/>
      <c r="BK96" s="52"/>
      <c r="BL96" s="404"/>
      <c r="BM96" s="453"/>
      <c r="BN96" s="49">
        <f t="shared" si="109"/>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8"/>
      <c r="C97" s="459"/>
      <c r="D97" s="609"/>
      <c r="E97" s="612"/>
      <c r="F97" s="612"/>
      <c r="G97" s="612"/>
      <c r="H97" s="612"/>
      <c r="I97" s="612"/>
      <c r="J97" s="486"/>
      <c r="K97" s="489"/>
      <c r="L97" s="474"/>
      <c r="M97" s="477"/>
      <c r="N97" s="480"/>
      <c r="O97" s="483"/>
      <c r="P97" s="521"/>
      <c r="Q97" s="524"/>
      <c r="R97" s="404"/>
      <c r="S97" s="43"/>
      <c r="T97" s="261"/>
      <c r="U97" s="261"/>
      <c r="V97" s="261"/>
      <c r="W97" s="43"/>
      <c r="X97" s="35"/>
      <c r="Y97" s="35"/>
      <c r="Z97" s="35"/>
      <c r="AA97" s="35"/>
      <c r="AB97" s="404"/>
      <c r="AC97" s="527"/>
      <c r="AD97" s="55">
        <f t="shared" si="95"/>
        <v>0</v>
      </c>
      <c r="AE97" s="55">
        <f t="shared" si="96"/>
        <v>0</v>
      </c>
      <c r="AF97" s="55">
        <f t="shared" si="97"/>
        <v>0</v>
      </c>
      <c r="AG97" s="55">
        <f t="shared" si="97"/>
        <v>0</v>
      </c>
      <c r="AH97" s="55">
        <f t="shared" si="97"/>
        <v>0</v>
      </c>
      <c r="AI97" s="55">
        <f t="shared" si="97"/>
        <v>0</v>
      </c>
      <c r="AJ97" s="55">
        <f t="shared" si="97"/>
        <v>0</v>
      </c>
      <c r="AK97" s="404"/>
      <c r="AL97" s="456"/>
      <c r="AM97" s="49">
        <f t="shared" si="100"/>
        <v>0</v>
      </c>
      <c r="AN97" s="52"/>
      <c r="AO97" s="52"/>
      <c r="AP97" s="52"/>
      <c r="AQ97" s="52"/>
      <c r="AR97" s="52"/>
      <c r="AS97" s="52"/>
      <c r="AT97" s="404"/>
      <c r="AU97" s="447"/>
      <c r="AV97" s="49">
        <f t="shared" si="103"/>
        <v>0</v>
      </c>
      <c r="AW97" s="52"/>
      <c r="AX97" s="52"/>
      <c r="AY97" s="52"/>
      <c r="AZ97" s="52"/>
      <c r="BA97" s="52"/>
      <c r="BB97" s="52"/>
      <c r="BC97" s="404"/>
      <c r="BD97" s="450"/>
      <c r="BE97" s="49">
        <f t="shared" si="106"/>
        <v>0</v>
      </c>
      <c r="BF97" s="52"/>
      <c r="BG97" s="52"/>
      <c r="BH97" s="52"/>
      <c r="BI97" s="52"/>
      <c r="BJ97" s="52"/>
      <c r="BK97" s="52"/>
      <c r="BL97" s="404"/>
      <c r="BM97" s="453"/>
      <c r="BN97" s="49">
        <f t="shared" si="109"/>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9"/>
      <c r="C98" s="460"/>
      <c r="D98" s="610"/>
      <c r="E98" s="613"/>
      <c r="F98" s="613"/>
      <c r="G98" s="613"/>
      <c r="H98" s="613"/>
      <c r="I98" s="613"/>
      <c r="J98" s="487"/>
      <c r="K98" s="490"/>
      <c r="L98" s="475"/>
      <c r="M98" s="478"/>
      <c r="N98" s="481"/>
      <c r="O98" s="484"/>
      <c r="P98" s="522"/>
      <c r="Q98" s="525"/>
      <c r="R98" s="405"/>
      <c r="S98" s="44"/>
      <c r="T98" s="262"/>
      <c r="U98" s="262"/>
      <c r="V98" s="262"/>
      <c r="W98" s="44"/>
      <c r="X98" s="36"/>
      <c r="Y98" s="36"/>
      <c r="Z98" s="36"/>
      <c r="AA98" s="36"/>
      <c r="AB98" s="405"/>
      <c r="AC98" s="528"/>
      <c r="AD98" s="56">
        <f t="shared" si="95"/>
        <v>0</v>
      </c>
      <c r="AE98" s="56">
        <f t="shared" si="96"/>
        <v>0</v>
      </c>
      <c r="AF98" s="56">
        <f t="shared" si="97"/>
        <v>0</v>
      </c>
      <c r="AG98" s="56">
        <f t="shared" si="97"/>
        <v>0</v>
      </c>
      <c r="AH98" s="56">
        <f t="shared" si="97"/>
        <v>0</v>
      </c>
      <c r="AI98" s="56">
        <f t="shared" si="97"/>
        <v>0</v>
      </c>
      <c r="AJ98" s="56">
        <f t="shared" si="97"/>
        <v>0</v>
      </c>
      <c r="AK98" s="405"/>
      <c r="AL98" s="457"/>
      <c r="AM98" s="50">
        <f t="shared" si="100"/>
        <v>0</v>
      </c>
      <c r="AN98" s="53"/>
      <c r="AO98" s="53"/>
      <c r="AP98" s="53"/>
      <c r="AQ98" s="53"/>
      <c r="AR98" s="53"/>
      <c r="AS98" s="53"/>
      <c r="AT98" s="405"/>
      <c r="AU98" s="448"/>
      <c r="AV98" s="50">
        <f t="shared" si="103"/>
        <v>0</v>
      </c>
      <c r="AW98" s="53"/>
      <c r="AX98" s="53"/>
      <c r="AY98" s="53"/>
      <c r="AZ98" s="53"/>
      <c r="BA98" s="53"/>
      <c r="BB98" s="53"/>
      <c r="BC98" s="405"/>
      <c r="BD98" s="451"/>
      <c r="BE98" s="50">
        <f t="shared" si="106"/>
        <v>0</v>
      </c>
      <c r="BF98" s="53"/>
      <c r="BG98" s="53"/>
      <c r="BH98" s="53"/>
      <c r="BI98" s="53"/>
      <c r="BJ98" s="53"/>
      <c r="BK98" s="53"/>
      <c r="BL98" s="405"/>
      <c r="BM98" s="454"/>
      <c r="BN98" s="50">
        <f t="shared" si="109"/>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7" t="s">
        <v>1409</v>
      </c>
      <c r="C99" s="458" t="s">
        <v>1412</v>
      </c>
      <c r="D99" s="608"/>
      <c r="E99" s="611"/>
      <c r="F99" s="611"/>
      <c r="G99" s="611"/>
      <c r="H99" s="611"/>
      <c r="I99" s="611"/>
      <c r="J99" s="485">
        <v>861</v>
      </c>
      <c r="K99" s="488" t="str">
        <f>+Metas!K999</f>
        <v>Talleres para sensibilizar y fortalecer las capacidades del sector forestal</v>
      </c>
      <c r="L99" s="473"/>
      <c r="M99" s="476">
        <f t="shared" ref="M99" si="140">SUM(N99:Q99)</f>
        <v>0</v>
      </c>
      <c r="N99" s="479"/>
      <c r="O99" s="482"/>
      <c r="P99" s="520"/>
      <c r="Q99" s="523"/>
      <c r="R99" s="403">
        <f>+$J99</f>
        <v>861</v>
      </c>
      <c r="S99" s="253"/>
      <c r="T99" s="260"/>
      <c r="U99" s="260"/>
      <c r="V99" s="260"/>
      <c r="W99" s="42"/>
      <c r="X99" s="34"/>
      <c r="Y99" s="34"/>
      <c r="Z99" s="34"/>
      <c r="AA99" s="34"/>
      <c r="AB99" s="403">
        <f t="shared" si="93"/>
        <v>861</v>
      </c>
      <c r="AC99" s="526">
        <f t="shared" ref="AC99" si="141">+L99</f>
        <v>0</v>
      </c>
      <c r="AD99" s="54">
        <f t="shared" si="95"/>
        <v>0</v>
      </c>
      <c r="AE99" s="54">
        <f t="shared" si="96"/>
        <v>0</v>
      </c>
      <c r="AF99" s="54">
        <f t="shared" si="97"/>
        <v>0</v>
      </c>
      <c r="AG99" s="54">
        <f t="shared" si="97"/>
        <v>0</v>
      </c>
      <c r="AH99" s="54">
        <f t="shared" si="97"/>
        <v>0</v>
      </c>
      <c r="AI99" s="54">
        <f t="shared" si="97"/>
        <v>0</v>
      </c>
      <c r="AJ99" s="54">
        <f t="shared" si="97"/>
        <v>0</v>
      </c>
      <c r="AK99" s="403">
        <f t="shared" si="98"/>
        <v>861</v>
      </c>
      <c r="AL99" s="455">
        <f t="shared" ref="AL99" si="142">+N99</f>
        <v>0</v>
      </c>
      <c r="AM99" s="48">
        <f t="shared" si="100"/>
        <v>0</v>
      </c>
      <c r="AN99" s="51"/>
      <c r="AO99" s="51"/>
      <c r="AP99" s="51"/>
      <c r="AQ99" s="51"/>
      <c r="AR99" s="51"/>
      <c r="AS99" s="51"/>
      <c r="AT99" s="403">
        <f t="shared" si="101"/>
        <v>861</v>
      </c>
      <c r="AU99" s="446">
        <f t="shared" ref="AU99" si="143">+O99</f>
        <v>0</v>
      </c>
      <c r="AV99" s="48">
        <f t="shared" si="103"/>
        <v>0</v>
      </c>
      <c r="AW99" s="51"/>
      <c r="AX99" s="51"/>
      <c r="AY99" s="51"/>
      <c r="AZ99" s="51"/>
      <c r="BA99" s="51"/>
      <c r="BB99" s="51"/>
      <c r="BC99" s="403">
        <f t="shared" si="104"/>
        <v>861</v>
      </c>
      <c r="BD99" s="449">
        <f t="shared" ref="BD99" si="144">+P99</f>
        <v>0</v>
      </c>
      <c r="BE99" s="48">
        <f t="shared" si="106"/>
        <v>0</v>
      </c>
      <c r="BF99" s="51"/>
      <c r="BG99" s="51"/>
      <c r="BH99" s="51"/>
      <c r="BI99" s="51"/>
      <c r="BJ99" s="51"/>
      <c r="BK99" s="51"/>
      <c r="BL99" s="403">
        <f t="shared" si="107"/>
        <v>861</v>
      </c>
      <c r="BM99" s="452">
        <f t="shared" ref="BM99" si="145">+Q99</f>
        <v>0</v>
      </c>
      <c r="BN99" s="48">
        <f t="shared" si="109"/>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8"/>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95"/>
        <v>0</v>
      </c>
      <c r="AE100" s="55">
        <f t="shared" si="96"/>
        <v>0</v>
      </c>
      <c r="AF100" s="55">
        <f t="shared" si="97"/>
        <v>0</v>
      </c>
      <c r="AG100" s="55">
        <f t="shared" si="97"/>
        <v>0</v>
      </c>
      <c r="AH100" s="55">
        <f t="shared" si="97"/>
        <v>0</v>
      </c>
      <c r="AI100" s="55">
        <f t="shared" si="97"/>
        <v>0</v>
      </c>
      <c r="AJ100" s="55">
        <f t="shared" si="97"/>
        <v>0</v>
      </c>
      <c r="AK100" s="404"/>
      <c r="AL100" s="456"/>
      <c r="AM100" s="49">
        <f t="shared" si="100"/>
        <v>0</v>
      </c>
      <c r="AN100" s="52"/>
      <c r="AO100" s="52"/>
      <c r="AP100" s="52"/>
      <c r="AQ100" s="52"/>
      <c r="AR100" s="52"/>
      <c r="AS100" s="52"/>
      <c r="AT100" s="404"/>
      <c r="AU100" s="447"/>
      <c r="AV100" s="49">
        <f t="shared" si="103"/>
        <v>0</v>
      </c>
      <c r="AW100" s="52"/>
      <c r="AX100" s="52"/>
      <c r="AY100" s="52"/>
      <c r="AZ100" s="52"/>
      <c r="BA100" s="52"/>
      <c r="BB100" s="52"/>
      <c r="BC100" s="404"/>
      <c r="BD100" s="450"/>
      <c r="BE100" s="49">
        <f t="shared" si="106"/>
        <v>0</v>
      </c>
      <c r="BF100" s="52"/>
      <c r="BG100" s="52"/>
      <c r="BH100" s="52"/>
      <c r="BI100" s="52"/>
      <c r="BJ100" s="52"/>
      <c r="BK100" s="52"/>
      <c r="BL100" s="404"/>
      <c r="BM100" s="453"/>
      <c r="BN100" s="49">
        <f t="shared" si="109"/>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8"/>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95"/>
        <v>0</v>
      </c>
      <c r="AE101" s="55">
        <f t="shared" si="96"/>
        <v>0</v>
      </c>
      <c r="AF101" s="55">
        <f t="shared" si="97"/>
        <v>0</v>
      </c>
      <c r="AG101" s="55">
        <f t="shared" si="97"/>
        <v>0</v>
      </c>
      <c r="AH101" s="55">
        <f t="shared" si="97"/>
        <v>0</v>
      </c>
      <c r="AI101" s="55">
        <f t="shared" si="97"/>
        <v>0</v>
      </c>
      <c r="AJ101" s="55">
        <f t="shared" si="97"/>
        <v>0</v>
      </c>
      <c r="AK101" s="404"/>
      <c r="AL101" s="456"/>
      <c r="AM101" s="49">
        <f t="shared" si="100"/>
        <v>0</v>
      </c>
      <c r="AN101" s="52"/>
      <c r="AO101" s="52"/>
      <c r="AP101" s="52"/>
      <c r="AQ101" s="52"/>
      <c r="AR101" s="52"/>
      <c r="AS101" s="52"/>
      <c r="AT101" s="404"/>
      <c r="AU101" s="447"/>
      <c r="AV101" s="49">
        <f t="shared" si="103"/>
        <v>0</v>
      </c>
      <c r="AW101" s="52"/>
      <c r="AX101" s="52"/>
      <c r="AY101" s="52"/>
      <c r="AZ101" s="52"/>
      <c r="BA101" s="52"/>
      <c r="BB101" s="52"/>
      <c r="BC101" s="404"/>
      <c r="BD101" s="450"/>
      <c r="BE101" s="49">
        <f t="shared" si="106"/>
        <v>0</v>
      </c>
      <c r="BF101" s="52"/>
      <c r="BG101" s="52"/>
      <c r="BH101" s="52"/>
      <c r="BI101" s="52"/>
      <c r="BJ101" s="52"/>
      <c r="BK101" s="52"/>
      <c r="BL101" s="404"/>
      <c r="BM101" s="453"/>
      <c r="BN101" s="49">
        <f t="shared" si="109"/>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8"/>
      <c r="C102" s="459"/>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95"/>
        <v>0</v>
      </c>
      <c r="AE102" s="56">
        <f t="shared" si="96"/>
        <v>0</v>
      </c>
      <c r="AF102" s="56">
        <f t="shared" si="97"/>
        <v>0</v>
      </c>
      <c r="AG102" s="56">
        <f t="shared" si="97"/>
        <v>0</v>
      </c>
      <c r="AH102" s="56">
        <f t="shared" si="97"/>
        <v>0</v>
      </c>
      <c r="AI102" s="56">
        <f t="shared" si="97"/>
        <v>0</v>
      </c>
      <c r="AJ102" s="56">
        <f t="shared" si="97"/>
        <v>0</v>
      </c>
      <c r="AK102" s="405"/>
      <c r="AL102" s="457"/>
      <c r="AM102" s="50">
        <f t="shared" si="100"/>
        <v>0</v>
      </c>
      <c r="AN102" s="53"/>
      <c r="AO102" s="53"/>
      <c r="AP102" s="53"/>
      <c r="AQ102" s="53"/>
      <c r="AR102" s="53"/>
      <c r="AS102" s="53"/>
      <c r="AT102" s="405"/>
      <c r="AU102" s="448"/>
      <c r="AV102" s="50">
        <f t="shared" si="103"/>
        <v>0</v>
      </c>
      <c r="AW102" s="53"/>
      <c r="AX102" s="53"/>
      <c r="AY102" s="53"/>
      <c r="AZ102" s="53"/>
      <c r="BA102" s="53"/>
      <c r="BB102" s="53"/>
      <c r="BC102" s="405"/>
      <c r="BD102" s="451"/>
      <c r="BE102" s="50">
        <f t="shared" si="106"/>
        <v>0</v>
      </c>
      <c r="BF102" s="53"/>
      <c r="BG102" s="53"/>
      <c r="BH102" s="53"/>
      <c r="BI102" s="53"/>
      <c r="BJ102" s="53"/>
      <c r="BK102" s="53"/>
      <c r="BL102" s="405"/>
      <c r="BM102" s="454"/>
      <c r="BN102" s="50">
        <f t="shared" si="109"/>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8"/>
      <c r="C103" s="459"/>
      <c r="D103" s="608"/>
      <c r="E103" s="611"/>
      <c r="F103" s="611"/>
      <c r="G103" s="611"/>
      <c r="H103" s="611"/>
      <c r="I103" s="611"/>
      <c r="J103" s="485">
        <v>862</v>
      </c>
      <c r="K103" s="488" t="str">
        <f>+Metas!K1000</f>
        <v>Municipios con establecimiento de especies forestales</v>
      </c>
      <c r="L103" s="473"/>
      <c r="M103" s="476">
        <f t="shared" ref="M103" si="146">SUM(N103:Q103)</f>
        <v>0</v>
      </c>
      <c r="N103" s="479"/>
      <c r="O103" s="482"/>
      <c r="P103" s="520"/>
      <c r="Q103" s="523"/>
      <c r="R103" s="403">
        <f>+$J103</f>
        <v>862</v>
      </c>
      <c r="S103" s="253"/>
      <c r="T103" s="260"/>
      <c r="U103" s="260"/>
      <c r="V103" s="260"/>
      <c r="W103" s="42"/>
      <c r="X103" s="34"/>
      <c r="Y103" s="34"/>
      <c r="Z103" s="34"/>
      <c r="AA103" s="34"/>
      <c r="AB103" s="403">
        <f t="shared" si="93"/>
        <v>862</v>
      </c>
      <c r="AC103" s="526">
        <f t="shared" ref="AC103" si="147">+L103</f>
        <v>0</v>
      </c>
      <c r="AD103" s="54">
        <f t="shared" si="95"/>
        <v>0</v>
      </c>
      <c r="AE103" s="54">
        <f t="shared" si="96"/>
        <v>0</v>
      </c>
      <c r="AF103" s="54">
        <f t="shared" si="97"/>
        <v>0</v>
      </c>
      <c r="AG103" s="54">
        <f t="shared" si="97"/>
        <v>0</v>
      </c>
      <c r="AH103" s="54">
        <f t="shared" si="97"/>
        <v>0</v>
      </c>
      <c r="AI103" s="54">
        <f t="shared" si="97"/>
        <v>0</v>
      </c>
      <c r="AJ103" s="54">
        <f t="shared" si="97"/>
        <v>0</v>
      </c>
      <c r="AK103" s="403">
        <f t="shared" si="98"/>
        <v>862</v>
      </c>
      <c r="AL103" s="455">
        <f t="shared" ref="AL103" si="148">+N103</f>
        <v>0</v>
      </c>
      <c r="AM103" s="48">
        <f t="shared" si="100"/>
        <v>0</v>
      </c>
      <c r="AN103" s="51"/>
      <c r="AO103" s="51"/>
      <c r="AP103" s="51"/>
      <c r="AQ103" s="51"/>
      <c r="AR103" s="51"/>
      <c r="AS103" s="51"/>
      <c r="AT103" s="403">
        <f t="shared" si="101"/>
        <v>862</v>
      </c>
      <c r="AU103" s="446">
        <f t="shared" ref="AU103" si="149">+O103</f>
        <v>0</v>
      </c>
      <c r="AV103" s="48">
        <f t="shared" si="103"/>
        <v>0</v>
      </c>
      <c r="AW103" s="51"/>
      <c r="AX103" s="51"/>
      <c r="AY103" s="51"/>
      <c r="AZ103" s="51"/>
      <c r="BA103" s="51"/>
      <c r="BB103" s="51"/>
      <c r="BC103" s="403">
        <f t="shared" si="104"/>
        <v>862</v>
      </c>
      <c r="BD103" s="449">
        <f t="shared" ref="BD103" si="150">+P103</f>
        <v>0</v>
      </c>
      <c r="BE103" s="48">
        <f t="shared" si="106"/>
        <v>0</v>
      </c>
      <c r="BF103" s="51"/>
      <c r="BG103" s="51"/>
      <c r="BH103" s="51"/>
      <c r="BI103" s="51"/>
      <c r="BJ103" s="51"/>
      <c r="BK103" s="51"/>
      <c r="BL103" s="403">
        <f t="shared" si="107"/>
        <v>862</v>
      </c>
      <c r="BM103" s="452">
        <f t="shared" ref="BM103" si="151">+Q103</f>
        <v>0</v>
      </c>
      <c r="BN103" s="48">
        <f t="shared" si="109"/>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8"/>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95"/>
        <v>0</v>
      </c>
      <c r="AE104" s="55">
        <f t="shared" si="96"/>
        <v>0</v>
      </c>
      <c r="AF104" s="55">
        <f t="shared" si="97"/>
        <v>0</v>
      </c>
      <c r="AG104" s="55">
        <f t="shared" si="97"/>
        <v>0</v>
      </c>
      <c r="AH104" s="55">
        <f t="shared" si="97"/>
        <v>0</v>
      </c>
      <c r="AI104" s="55">
        <f t="shared" si="97"/>
        <v>0</v>
      </c>
      <c r="AJ104" s="55">
        <f t="shared" si="97"/>
        <v>0</v>
      </c>
      <c r="AK104" s="404"/>
      <c r="AL104" s="456"/>
      <c r="AM104" s="49">
        <f t="shared" si="100"/>
        <v>0</v>
      </c>
      <c r="AN104" s="52"/>
      <c r="AO104" s="52"/>
      <c r="AP104" s="52"/>
      <c r="AQ104" s="52"/>
      <c r="AR104" s="52"/>
      <c r="AS104" s="52"/>
      <c r="AT104" s="404"/>
      <c r="AU104" s="447"/>
      <c r="AV104" s="49">
        <f t="shared" si="103"/>
        <v>0</v>
      </c>
      <c r="AW104" s="52"/>
      <c r="AX104" s="52"/>
      <c r="AY104" s="52"/>
      <c r="AZ104" s="52"/>
      <c r="BA104" s="52"/>
      <c r="BB104" s="52"/>
      <c r="BC104" s="404"/>
      <c r="BD104" s="450"/>
      <c r="BE104" s="49">
        <f t="shared" si="106"/>
        <v>0</v>
      </c>
      <c r="BF104" s="52"/>
      <c r="BG104" s="52"/>
      <c r="BH104" s="52"/>
      <c r="BI104" s="52"/>
      <c r="BJ104" s="52"/>
      <c r="BK104" s="52"/>
      <c r="BL104" s="404"/>
      <c r="BM104" s="453"/>
      <c r="BN104" s="49">
        <f t="shared" si="109"/>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8"/>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95"/>
        <v>0</v>
      </c>
      <c r="AE105" s="55">
        <f t="shared" si="96"/>
        <v>0</v>
      </c>
      <c r="AF105" s="55">
        <f t="shared" si="97"/>
        <v>0</v>
      </c>
      <c r="AG105" s="55">
        <f t="shared" si="97"/>
        <v>0</v>
      </c>
      <c r="AH105" s="55">
        <f t="shared" si="97"/>
        <v>0</v>
      </c>
      <c r="AI105" s="55">
        <f t="shared" si="97"/>
        <v>0</v>
      </c>
      <c r="AJ105" s="55">
        <f t="shared" si="97"/>
        <v>0</v>
      </c>
      <c r="AK105" s="404"/>
      <c r="AL105" s="456"/>
      <c r="AM105" s="49">
        <f t="shared" si="100"/>
        <v>0</v>
      </c>
      <c r="AN105" s="52"/>
      <c r="AO105" s="52"/>
      <c r="AP105" s="52"/>
      <c r="AQ105" s="52"/>
      <c r="AR105" s="52"/>
      <c r="AS105" s="52"/>
      <c r="AT105" s="404"/>
      <c r="AU105" s="447"/>
      <c r="AV105" s="49">
        <f t="shared" si="103"/>
        <v>0</v>
      </c>
      <c r="AW105" s="52"/>
      <c r="AX105" s="52"/>
      <c r="AY105" s="52"/>
      <c r="AZ105" s="52"/>
      <c r="BA105" s="52"/>
      <c r="BB105" s="52"/>
      <c r="BC105" s="404"/>
      <c r="BD105" s="450"/>
      <c r="BE105" s="49">
        <f t="shared" si="106"/>
        <v>0</v>
      </c>
      <c r="BF105" s="52"/>
      <c r="BG105" s="52"/>
      <c r="BH105" s="52"/>
      <c r="BI105" s="52"/>
      <c r="BJ105" s="52"/>
      <c r="BK105" s="52"/>
      <c r="BL105" s="404"/>
      <c r="BM105" s="453"/>
      <c r="BN105" s="49">
        <f t="shared" si="109"/>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9"/>
      <c r="C106" s="460"/>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95"/>
        <v>0</v>
      </c>
      <c r="AE106" s="56">
        <f t="shared" si="96"/>
        <v>0</v>
      </c>
      <c r="AF106" s="56">
        <f t="shared" si="97"/>
        <v>0</v>
      </c>
      <c r="AG106" s="56">
        <f t="shared" si="97"/>
        <v>0</v>
      </c>
      <c r="AH106" s="56">
        <f t="shared" si="97"/>
        <v>0</v>
      </c>
      <c r="AI106" s="56">
        <f t="shared" si="97"/>
        <v>0</v>
      </c>
      <c r="AJ106" s="56">
        <f t="shared" si="97"/>
        <v>0</v>
      </c>
      <c r="AK106" s="405"/>
      <c r="AL106" s="457"/>
      <c r="AM106" s="50">
        <f t="shared" si="100"/>
        <v>0</v>
      </c>
      <c r="AN106" s="53"/>
      <c r="AO106" s="53"/>
      <c r="AP106" s="53"/>
      <c r="AQ106" s="53"/>
      <c r="AR106" s="53"/>
      <c r="AS106" s="53"/>
      <c r="AT106" s="405"/>
      <c r="AU106" s="448"/>
      <c r="AV106" s="50">
        <f t="shared" si="103"/>
        <v>0</v>
      </c>
      <c r="AW106" s="53"/>
      <c r="AX106" s="53"/>
      <c r="AY106" s="53"/>
      <c r="AZ106" s="53"/>
      <c r="BA106" s="53"/>
      <c r="BB106" s="53"/>
      <c r="BC106" s="405"/>
      <c r="BD106" s="451"/>
      <c r="BE106" s="50">
        <f t="shared" si="106"/>
        <v>0</v>
      </c>
      <c r="BF106" s="53"/>
      <c r="BG106" s="53"/>
      <c r="BH106" s="53"/>
      <c r="BI106" s="53"/>
      <c r="BJ106" s="53"/>
      <c r="BK106" s="53"/>
      <c r="BL106" s="405"/>
      <c r="BM106" s="454"/>
      <c r="BN106" s="50">
        <f t="shared" si="109"/>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7" t="s">
        <v>1415</v>
      </c>
      <c r="C107" s="458" t="s">
        <v>1418</v>
      </c>
      <c r="D107" s="608"/>
      <c r="E107" s="611"/>
      <c r="F107" s="611"/>
      <c r="G107" s="611"/>
      <c r="H107" s="611"/>
      <c r="I107" s="611"/>
      <c r="J107" s="485">
        <v>863</v>
      </c>
      <c r="K107" s="488" t="str">
        <f>+Metas!K1002</f>
        <v>Acompañamiento a las iniciativas de reactivación económica y agropecuaria identificadas dentro del programa PDET en los municipios priorizados</v>
      </c>
      <c r="L107" s="473"/>
      <c r="M107" s="476">
        <f t="shared" ref="M107" si="152">SUM(N107:Q107)</f>
        <v>0</v>
      </c>
      <c r="N107" s="479"/>
      <c r="O107" s="482"/>
      <c r="P107" s="520"/>
      <c r="Q107" s="523"/>
      <c r="R107" s="403">
        <f>+$J107</f>
        <v>863</v>
      </c>
      <c r="S107" s="253"/>
      <c r="T107" s="260"/>
      <c r="U107" s="260"/>
      <c r="V107" s="260"/>
      <c r="W107" s="42"/>
      <c r="X107" s="34"/>
      <c r="Y107" s="34"/>
      <c r="Z107" s="34"/>
      <c r="AA107" s="34"/>
      <c r="AB107" s="403">
        <f t="shared" si="93"/>
        <v>863</v>
      </c>
      <c r="AC107" s="526">
        <f t="shared" ref="AC107" si="153">+L107</f>
        <v>0</v>
      </c>
      <c r="AD107" s="54">
        <f t="shared" si="95"/>
        <v>0</v>
      </c>
      <c r="AE107" s="54">
        <f t="shared" si="96"/>
        <v>0</v>
      </c>
      <c r="AF107" s="54">
        <f t="shared" si="97"/>
        <v>0</v>
      </c>
      <c r="AG107" s="54">
        <f t="shared" si="97"/>
        <v>0</v>
      </c>
      <c r="AH107" s="54">
        <f t="shared" si="97"/>
        <v>0</v>
      </c>
      <c r="AI107" s="54">
        <f t="shared" si="97"/>
        <v>0</v>
      </c>
      <c r="AJ107" s="54">
        <f t="shared" si="97"/>
        <v>0</v>
      </c>
      <c r="AK107" s="403">
        <f t="shared" si="98"/>
        <v>863</v>
      </c>
      <c r="AL107" s="455">
        <f t="shared" ref="AL107" si="154">+N107</f>
        <v>0</v>
      </c>
      <c r="AM107" s="48">
        <f t="shared" si="100"/>
        <v>0</v>
      </c>
      <c r="AN107" s="51"/>
      <c r="AO107" s="51"/>
      <c r="AP107" s="51"/>
      <c r="AQ107" s="51"/>
      <c r="AR107" s="51"/>
      <c r="AS107" s="51"/>
      <c r="AT107" s="403">
        <f t="shared" si="101"/>
        <v>863</v>
      </c>
      <c r="AU107" s="446">
        <f t="shared" ref="AU107" si="155">+O107</f>
        <v>0</v>
      </c>
      <c r="AV107" s="48">
        <f t="shared" si="103"/>
        <v>0</v>
      </c>
      <c r="AW107" s="51"/>
      <c r="AX107" s="51"/>
      <c r="AY107" s="51"/>
      <c r="AZ107" s="51"/>
      <c r="BA107" s="51"/>
      <c r="BB107" s="51"/>
      <c r="BC107" s="403">
        <f t="shared" si="104"/>
        <v>863</v>
      </c>
      <c r="BD107" s="449">
        <f t="shared" ref="BD107" si="156">+P107</f>
        <v>0</v>
      </c>
      <c r="BE107" s="48">
        <f t="shared" si="106"/>
        <v>0</v>
      </c>
      <c r="BF107" s="51"/>
      <c r="BG107" s="51"/>
      <c r="BH107" s="51"/>
      <c r="BI107" s="51"/>
      <c r="BJ107" s="51"/>
      <c r="BK107" s="51"/>
      <c r="BL107" s="403">
        <f t="shared" si="107"/>
        <v>863</v>
      </c>
      <c r="BM107" s="452">
        <f t="shared" ref="BM107" si="157">+Q107</f>
        <v>0</v>
      </c>
      <c r="BN107" s="48">
        <f t="shared" si="109"/>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8"/>
      <c r="C108" s="459"/>
      <c r="D108" s="609"/>
      <c r="E108" s="612"/>
      <c r="F108" s="612"/>
      <c r="G108" s="612"/>
      <c r="H108" s="612"/>
      <c r="I108" s="612"/>
      <c r="J108" s="486"/>
      <c r="K108" s="489"/>
      <c r="L108" s="474"/>
      <c r="M108" s="477"/>
      <c r="N108" s="480"/>
      <c r="O108" s="483"/>
      <c r="P108" s="521"/>
      <c r="Q108" s="524"/>
      <c r="R108" s="404"/>
      <c r="S108" s="43"/>
      <c r="T108" s="261"/>
      <c r="U108" s="261"/>
      <c r="V108" s="261"/>
      <c r="W108" s="43"/>
      <c r="X108" s="35"/>
      <c r="Y108" s="35"/>
      <c r="Z108" s="35"/>
      <c r="AA108" s="35"/>
      <c r="AB108" s="404"/>
      <c r="AC108" s="527"/>
      <c r="AD108" s="55">
        <f t="shared" si="95"/>
        <v>0</v>
      </c>
      <c r="AE108" s="55">
        <f t="shared" si="96"/>
        <v>0</v>
      </c>
      <c r="AF108" s="55">
        <f t="shared" si="97"/>
        <v>0</v>
      </c>
      <c r="AG108" s="55">
        <f t="shared" si="97"/>
        <v>0</v>
      </c>
      <c r="AH108" s="55">
        <f t="shared" si="97"/>
        <v>0</v>
      </c>
      <c r="AI108" s="55">
        <f t="shared" si="97"/>
        <v>0</v>
      </c>
      <c r="AJ108" s="55">
        <f t="shared" si="97"/>
        <v>0</v>
      </c>
      <c r="AK108" s="404"/>
      <c r="AL108" s="456"/>
      <c r="AM108" s="49">
        <f t="shared" si="100"/>
        <v>0</v>
      </c>
      <c r="AN108" s="52"/>
      <c r="AO108" s="52"/>
      <c r="AP108" s="52"/>
      <c r="AQ108" s="52"/>
      <c r="AR108" s="52"/>
      <c r="AS108" s="52"/>
      <c r="AT108" s="404"/>
      <c r="AU108" s="447"/>
      <c r="AV108" s="49">
        <f t="shared" si="103"/>
        <v>0</v>
      </c>
      <c r="AW108" s="52"/>
      <c r="AX108" s="52"/>
      <c r="AY108" s="52"/>
      <c r="AZ108" s="52"/>
      <c r="BA108" s="52"/>
      <c r="BB108" s="52"/>
      <c r="BC108" s="404"/>
      <c r="BD108" s="450"/>
      <c r="BE108" s="49">
        <f t="shared" si="106"/>
        <v>0</v>
      </c>
      <c r="BF108" s="52"/>
      <c r="BG108" s="52"/>
      <c r="BH108" s="52"/>
      <c r="BI108" s="52"/>
      <c r="BJ108" s="52"/>
      <c r="BK108" s="52"/>
      <c r="BL108" s="404"/>
      <c r="BM108" s="453"/>
      <c r="BN108" s="49">
        <f t="shared" si="109"/>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8"/>
      <c r="C109" s="459"/>
      <c r="D109" s="609"/>
      <c r="E109" s="612"/>
      <c r="F109" s="612"/>
      <c r="G109" s="612"/>
      <c r="H109" s="612"/>
      <c r="I109" s="612"/>
      <c r="J109" s="486"/>
      <c r="K109" s="489"/>
      <c r="L109" s="474"/>
      <c r="M109" s="477"/>
      <c r="N109" s="480"/>
      <c r="O109" s="483"/>
      <c r="P109" s="521"/>
      <c r="Q109" s="524"/>
      <c r="R109" s="404"/>
      <c r="S109" s="43"/>
      <c r="T109" s="261"/>
      <c r="U109" s="261"/>
      <c r="V109" s="261"/>
      <c r="W109" s="43"/>
      <c r="X109" s="35"/>
      <c r="Y109" s="35"/>
      <c r="Z109" s="35"/>
      <c r="AA109" s="35"/>
      <c r="AB109" s="404"/>
      <c r="AC109" s="527"/>
      <c r="AD109" s="55">
        <f t="shared" si="95"/>
        <v>0</v>
      </c>
      <c r="AE109" s="55">
        <f t="shared" si="96"/>
        <v>0</v>
      </c>
      <c r="AF109" s="55">
        <f t="shared" si="97"/>
        <v>0</v>
      </c>
      <c r="AG109" s="55">
        <f t="shared" si="97"/>
        <v>0</v>
      </c>
      <c r="AH109" s="55">
        <f t="shared" si="97"/>
        <v>0</v>
      </c>
      <c r="AI109" s="55">
        <f t="shared" si="97"/>
        <v>0</v>
      </c>
      <c r="AJ109" s="55">
        <f t="shared" si="97"/>
        <v>0</v>
      </c>
      <c r="AK109" s="404"/>
      <c r="AL109" s="456"/>
      <c r="AM109" s="49">
        <f t="shared" si="100"/>
        <v>0</v>
      </c>
      <c r="AN109" s="52"/>
      <c r="AO109" s="52"/>
      <c r="AP109" s="52"/>
      <c r="AQ109" s="52"/>
      <c r="AR109" s="52"/>
      <c r="AS109" s="52"/>
      <c r="AT109" s="404"/>
      <c r="AU109" s="447"/>
      <c r="AV109" s="49">
        <f t="shared" si="103"/>
        <v>0</v>
      </c>
      <c r="AW109" s="52"/>
      <c r="AX109" s="52"/>
      <c r="AY109" s="52"/>
      <c r="AZ109" s="52"/>
      <c r="BA109" s="52"/>
      <c r="BB109" s="52"/>
      <c r="BC109" s="404"/>
      <c r="BD109" s="450"/>
      <c r="BE109" s="49">
        <f t="shared" si="106"/>
        <v>0</v>
      </c>
      <c r="BF109" s="52"/>
      <c r="BG109" s="52"/>
      <c r="BH109" s="52"/>
      <c r="BI109" s="52"/>
      <c r="BJ109" s="52"/>
      <c r="BK109" s="52"/>
      <c r="BL109" s="404"/>
      <c r="BM109" s="453"/>
      <c r="BN109" s="49">
        <f t="shared" si="109"/>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9"/>
      <c r="C110" s="460"/>
      <c r="D110" s="610"/>
      <c r="E110" s="613"/>
      <c r="F110" s="613"/>
      <c r="G110" s="613"/>
      <c r="H110" s="613"/>
      <c r="I110" s="613"/>
      <c r="J110" s="487"/>
      <c r="K110" s="490"/>
      <c r="L110" s="475"/>
      <c r="M110" s="478"/>
      <c r="N110" s="481"/>
      <c r="O110" s="484"/>
      <c r="P110" s="522"/>
      <c r="Q110" s="525"/>
      <c r="R110" s="405"/>
      <c r="S110" s="44"/>
      <c r="T110" s="262"/>
      <c r="U110" s="262"/>
      <c r="V110" s="262"/>
      <c r="W110" s="44"/>
      <c r="X110" s="36"/>
      <c r="Y110" s="36"/>
      <c r="Z110" s="36"/>
      <c r="AA110" s="36"/>
      <c r="AB110" s="405"/>
      <c r="AC110" s="528"/>
      <c r="AD110" s="56">
        <f t="shared" si="95"/>
        <v>0</v>
      </c>
      <c r="AE110" s="56">
        <f t="shared" si="96"/>
        <v>0</v>
      </c>
      <c r="AF110" s="56">
        <f t="shared" si="97"/>
        <v>0</v>
      </c>
      <c r="AG110" s="56">
        <f t="shared" si="97"/>
        <v>0</v>
      </c>
      <c r="AH110" s="56">
        <f t="shared" si="97"/>
        <v>0</v>
      </c>
      <c r="AI110" s="56">
        <f t="shared" si="97"/>
        <v>0</v>
      </c>
      <c r="AJ110" s="56">
        <f t="shared" si="97"/>
        <v>0</v>
      </c>
      <c r="AK110" s="405"/>
      <c r="AL110" s="457"/>
      <c r="AM110" s="50">
        <f t="shared" si="100"/>
        <v>0</v>
      </c>
      <c r="AN110" s="53"/>
      <c r="AO110" s="53"/>
      <c r="AP110" s="53"/>
      <c r="AQ110" s="53"/>
      <c r="AR110" s="53"/>
      <c r="AS110" s="53"/>
      <c r="AT110" s="405"/>
      <c r="AU110" s="448"/>
      <c r="AV110" s="50">
        <f t="shared" si="103"/>
        <v>0</v>
      </c>
      <c r="AW110" s="53"/>
      <c r="AX110" s="53"/>
      <c r="AY110" s="53"/>
      <c r="AZ110" s="53"/>
      <c r="BA110" s="53"/>
      <c r="BB110" s="53"/>
      <c r="BC110" s="405"/>
      <c r="BD110" s="451"/>
      <c r="BE110" s="50">
        <f t="shared" si="106"/>
        <v>0</v>
      </c>
      <c r="BF110" s="53"/>
      <c r="BG110" s="53"/>
      <c r="BH110" s="53"/>
      <c r="BI110" s="53"/>
      <c r="BJ110" s="53"/>
      <c r="BK110" s="53"/>
      <c r="BL110" s="405"/>
      <c r="BM110" s="454"/>
      <c r="BN110" s="50">
        <f t="shared" si="109"/>
        <v>0</v>
      </c>
      <c r="BO110" s="53"/>
      <c r="BP110" s="53"/>
      <c r="BQ110" s="53"/>
      <c r="BR110" s="53"/>
      <c r="BS110" s="53"/>
      <c r="BT110" s="53"/>
      <c r="BU110" s="517"/>
      <c r="BV110" s="518"/>
      <c r="BW110" s="518"/>
      <c r="BX110" s="518"/>
      <c r="BY110" s="518"/>
      <c r="BZ110" s="518"/>
      <c r="CA110" s="518"/>
      <c r="CB110" s="518"/>
      <c r="CC110" s="519"/>
    </row>
    <row r="111" spans="1:81" ht="40.200000000000003" customHeight="1" thickTop="1" x14ac:dyDescent="0.3"/>
  </sheetData>
  <mergeCells count="857">
    <mergeCell ref="I7:I9"/>
    <mergeCell ref="S7:S9"/>
    <mergeCell ref="T7:T9"/>
    <mergeCell ref="U7:U9"/>
    <mergeCell ref="V7:V9"/>
    <mergeCell ref="R91:R94"/>
    <mergeCell ref="R95:R98"/>
    <mergeCell ref="R99:R102"/>
    <mergeCell ref="R103:R106"/>
    <mergeCell ref="N19:N22"/>
    <mergeCell ref="O19:O22"/>
    <mergeCell ref="J15:J18"/>
    <mergeCell ref="K15:K18"/>
    <mergeCell ref="O23:O26"/>
    <mergeCell ref="J43:J46"/>
    <mergeCell ref="K43:K46"/>
    <mergeCell ref="L43:L46"/>
    <mergeCell ref="M43:M46"/>
    <mergeCell ref="N43:N46"/>
    <mergeCell ref="O43:O46"/>
    <mergeCell ref="J55:J58"/>
    <mergeCell ref="K55:K58"/>
    <mergeCell ref="L55:L58"/>
    <mergeCell ref="M55:M58"/>
    <mergeCell ref="D7:D9"/>
    <mergeCell ref="E7:E9"/>
    <mergeCell ref="F7:F9"/>
    <mergeCell ref="G7:G9"/>
    <mergeCell ref="H7:H9"/>
    <mergeCell ref="D107:D110"/>
    <mergeCell ref="E107:E110"/>
    <mergeCell ref="F107:F110"/>
    <mergeCell ref="G107:G110"/>
    <mergeCell ref="H107:H110"/>
    <mergeCell ref="D99:D102"/>
    <mergeCell ref="E99:E102"/>
    <mergeCell ref="F99:F102"/>
    <mergeCell ref="G99:G102"/>
    <mergeCell ref="H99:H102"/>
    <mergeCell ref="D103:D106"/>
    <mergeCell ref="E103:E106"/>
    <mergeCell ref="F103:F106"/>
    <mergeCell ref="G103:G106"/>
    <mergeCell ref="H103:H106"/>
    <mergeCell ref="D83:D86"/>
    <mergeCell ref="E83:E86"/>
    <mergeCell ref="F83:F86"/>
    <mergeCell ref="G83:G86"/>
    <mergeCell ref="C2:H2"/>
    <mergeCell ref="L2:Q2"/>
    <mergeCell ref="R2:S2"/>
    <mergeCell ref="T2:V2"/>
    <mergeCell ref="C3:H3"/>
    <mergeCell ref="L3:Q3"/>
    <mergeCell ref="R3:S3"/>
    <mergeCell ref="T3:V3"/>
    <mergeCell ref="C4:H5"/>
    <mergeCell ref="L4:Q4"/>
    <mergeCell ref="R4:S5"/>
    <mergeCell ref="T4:V4"/>
    <mergeCell ref="L5:Q5"/>
    <mergeCell ref="T5:V5"/>
    <mergeCell ref="I107:I110"/>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J19:J22"/>
    <mergeCell ref="K19:K22"/>
    <mergeCell ref="L19:L22"/>
    <mergeCell ref="M19:M22"/>
    <mergeCell ref="I99:I102"/>
    <mergeCell ref="I103:I106"/>
    <mergeCell ref="D91:D94"/>
    <mergeCell ref="E91:E94"/>
    <mergeCell ref="F91:F94"/>
    <mergeCell ref="G91:G94"/>
    <mergeCell ref="H91:H94"/>
    <mergeCell ref="I91:I94"/>
    <mergeCell ref="D95:D98"/>
    <mergeCell ref="E95:E98"/>
    <mergeCell ref="F95:F98"/>
    <mergeCell ref="G95:G98"/>
    <mergeCell ref="H95:H98"/>
    <mergeCell ref="I95:I98"/>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BU27:CC27"/>
    <mergeCell ref="BU28:CC28"/>
    <mergeCell ref="BU29:CC29"/>
    <mergeCell ref="BU30:CC30"/>
    <mergeCell ref="BD27:BD30"/>
    <mergeCell ref="BL27:BL30"/>
    <mergeCell ref="BM27:BM30"/>
    <mergeCell ref="J31:J34"/>
    <mergeCell ref="K31:K34"/>
    <mergeCell ref="L31:L34"/>
    <mergeCell ref="M31:M34"/>
    <mergeCell ref="N31:N34"/>
    <mergeCell ref="O31:O34"/>
    <mergeCell ref="AT27:AT30"/>
    <mergeCell ref="AU27:AU30"/>
    <mergeCell ref="BC27:BC30"/>
    <mergeCell ref="P27:P30"/>
    <mergeCell ref="Q27:Q30"/>
    <mergeCell ref="AB27:AB30"/>
    <mergeCell ref="AC27:AC30"/>
    <mergeCell ref="AK27:AK30"/>
    <mergeCell ref="AL27:AL30"/>
    <mergeCell ref="J27:J30"/>
    <mergeCell ref="K27:K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P71:P74"/>
    <mergeCell ref="Q71:Q74"/>
    <mergeCell ref="AB71:AB74"/>
    <mergeCell ref="AC71:AC74"/>
    <mergeCell ref="AK71:AK74"/>
    <mergeCell ref="AL71:AL74"/>
    <mergeCell ref="BU67:CC67"/>
    <mergeCell ref="BU68:CC68"/>
    <mergeCell ref="BU69:CC69"/>
    <mergeCell ref="BU70:CC70"/>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U73:CC73"/>
    <mergeCell ref="BU74:CC74"/>
    <mergeCell ref="AT71:AT74"/>
    <mergeCell ref="AU71:AU74"/>
    <mergeCell ref="BC71:BC74"/>
    <mergeCell ref="BD71:BD74"/>
    <mergeCell ref="BL71:BL74"/>
    <mergeCell ref="BM71:BM74"/>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BD83:BD86"/>
    <mergeCell ref="J87:J90"/>
    <mergeCell ref="K87:K90"/>
    <mergeCell ref="L87:L90"/>
    <mergeCell ref="M87:M90"/>
    <mergeCell ref="N87:N90"/>
    <mergeCell ref="O87:O90"/>
    <mergeCell ref="AT83:AT86"/>
    <mergeCell ref="AU83:AU86"/>
    <mergeCell ref="BC83:BC86"/>
    <mergeCell ref="R83:R86"/>
    <mergeCell ref="R87:R90"/>
    <mergeCell ref="BL83:BL86"/>
    <mergeCell ref="BM83:BM86"/>
    <mergeCell ref="P83:P86"/>
    <mergeCell ref="Q83:Q86"/>
    <mergeCell ref="AB83:AB86"/>
    <mergeCell ref="AC83:AC86"/>
    <mergeCell ref="AK83:AK86"/>
    <mergeCell ref="AL83:AL86"/>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BD95:BD98"/>
    <mergeCell ref="J99:J102"/>
    <mergeCell ref="K99:K102"/>
    <mergeCell ref="L99:L102"/>
    <mergeCell ref="M99:M102"/>
    <mergeCell ref="N99:N102"/>
    <mergeCell ref="O99:O102"/>
    <mergeCell ref="AT95:AT98"/>
    <mergeCell ref="AU95:AU98"/>
    <mergeCell ref="BC95:BC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J107:J110"/>
    <mergeCell ref="K107:K110"/>
    <mergeCell ref="L107:L110"/>
    <mergeCell ref="M107:M110"/>
    <mergeCell ref="N107:N110"/>
    <mergeCell ref="O107:O110"/>
    <mergeCell ref="AT103:AT106"/>
    <mergeCell ref="AU103:AU106"/>
    <mergeCell ref="BC103:BC106"/>
    <mergeCell ref="P103:P106"/>
    <mergeCell ref="Q103:Q106"/>
    <mergeCell ref="AB103:AB106"/>
    <mergeCell ref="AC103:AC106"/>
    <mergeCell ref="AK103:AK106"/>
    <mergeCell ref="AL103:AL106"/>
    <mergeCell ref="P107:P110"/>
    <mergeCell ref="Q107:Q110"/>
    <mergeCell ref="AB107:AB110"/>
    <mergeCell ref="AC107:AC110"/>
    <mergeCell ref="AK107:AK110"/>
    <mergeCell ref="AL107:AL110"/>
    <mergeCell ref="R107:R110"/>
    <mergeCell ref="BU106:CC106"/>
    <mergeCell ref="BD103:BD106"/>
    <mergeCell ref="BL103:BL106"/>
    <mergeCell ref="BM103:BM106"/>
    <mergeCell ref="BU107:CC107"/>
    <mergeCell ref="BU108:CC108"/>
    <mergeCell ref="BU109:CC109"/>
    <mergeCell ref="BU110:CC110"/>
    <mergeCell ref="AT107:AT110"/>
    <mergeCell ref="AU107:AU110"/>
    <mergeCell ref="BC107:BC110"/>
    <mergeCell ref="BD107:BD110"/>
    <mergeCell ref="BL107:BL110"/>
    <mergeCell ref="BM107:BM110"/>
    <mergeCell ref="B23:B74"/>
    <mergeCell ref="C39:C50"/>
    <mergeCell ref="C51:C62"/>
    <mergeCell ref="C63:C66"/>
    <mergeCell ref="B11:B18"/>
    <mergeCell ref="C11:C14"/>
    <mergeCell ref="C15:C18"/>
    <mergeCell ref="B19:B22"/>
    <mergeCell ref="C19:C22"/>
    <mergeCell ref="M75:M78"/>
    <mergeCell ref="N75:N78"/>
    <mergeCell ref="O75:O78"/>
    <mergeCell ref="C67:C70"/>
    <mergeCell ref="C71:C74"/>
    <mergeCell ref="J75:J78"/>
    <mergeCell ref="K75:K78"/>
    <mergeCell ref="L75:L78"/>
    <mergeCell ref="C23:C38"/>
    <mergeCell ref="J71:J74"/>
    <mergeCell ref="K71:K74"/>
    <mergeCell ref="L71:L74"/>
    <mergeCell ref="M71:M74"/>
    <mergeCell ref="N71:N74"/>
    <mergeCell ref="O71:O74"/>
    <mergeCell ref="L27:L30"/>
    <mergeCell ref="M27:M30"/>
    <mergeCell ref="N27:N30"/>
    <mergeCell ref="O27:O30"/>
    <mergeCell ref="J23:J26"/>
    <mergeCell ref="K23:K26"/>
    <mergeCell ref="L23:L26"/>
    <mergeCell ref="M23:M26"/>
    <mergeCell ref="N23:N26"/>
    <mergeCell ref="B99:B106"/>
    <mergeCell ref="B107:B110"/>
    <mergeCell ref="C83:C90"/>
    <mergeCell ref="B91:B94"/>
    <mergeCell ref="B95:B98"/>
    <mergeCell ref="C99:C106"/>
    <mergeCell ref="B75:B82"/>
    <mergeCell ref="C75:C82"/>
    <mergeCell ref="B83:B90"/>
    <mergeCell ref="C91:C94"/>
    <mergeCell ref="C95:C98"/>
    <mergeCell ref="C107:C110"/>
  </mergeCells>
  <conditionalFormatting sqref="L27 L71 L15 L19 L79 L83 L87 L91 L95 L99 L103 L107">
    <cfRule type="expression" dxfId="71" priority="31">
      <formula>$L15=$M15</formula>
    </cfRule>
  </conditionalFormatting>
  <conditionalFormatting sqref="L51">
    <cfRule type="expression" dxfId="70" priority="26">
      <formula>$L51=$M51</formula>
    </cfRule>
  </conditionalFormatting>
  <conditionalFormatting sqref="L35">
    <cfRule type="expression" dxfId="69" priority="29">
      <formula>$L35=$M35</formula>
    </cfRule>
  </conditionalFormatting>
  <conditionalFormatting sqref="L23">
    <cfRule type="expression" dxfId="68" priority="32">
      <formula>$L23=$M23</formula>
    </cfRule>
  </conditionalFormatting>
  <conditionalFormatting sqref="L31">
    <cfRule type="expression" dxfId="67" priority="30">
      <formula>$L31=$M31</formula>
    </cfRule>
  </conditionalFormatting>
  <conditionalFormatting sqref="L43">
    <cfRule type="expression" dxfId="66" priority="28">
      <formula>$L43=$M43</formula>
    </cfRule>
  </conditionalFormatting>
  <conditionalFormatting sqref="L47">
    <cfRule type="expression" dxfId="65" priority="27">
      <formula>$L47=$M47</formula>
    </cfRule>
  </conditionalFormatting>
  <conditionalFormatting sqref="L59">
    <cfRule type="expression" dxfId="64" priority="24">
      <formula>$L59=$M59</formula>
    </cfRule>
  </conditionalFormatting>
  <conditionalFormatting sqref="L55">
    <cfRule type="expression" dxfId="63" priority="25">
      <formula>$L55=$M55</formula>
    </cfRule>
  </conditionalFormatting>
  <conditionalFormatting sqref="L63">
    <cfRule type="expression" dxfId="62" priority="23">
      <formula>$L63=$M63</formula>
    </cfRule>
  </conditionalFormatting>
  <conditionalFormatting sqref="L67">
    <cfRule type="expression" dxfId="61" priority="22">
      <formula>$L67=$M67</formula>
    </cfRule>
  </conditionalFormatting>
  <conditionalFormatting sqref="L11">
    <cfRule type="expression" dxfId="60" priority="3">
      <formula>$L11=$M11</formula>
    </cfRule>
  </conditionalFormatting>
  <conditionalFormatting sqref="L39">
    <cfRule type="expression" dxfId="59" priority="2">
      <formula>$L39=$M39</formula>
    </cfRule>
  </conditionalFormatting>
  <conditionalFormatting sqref="L75">
    <cfRule type="expression" dxfId="58" priority="1">
      <formula>$L75=$M75</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10"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T11:T110</xm:sqref>
        </x14:dataValidation>
        <x14:dataValidation type="list" allowBlank="1" showInputMessage="1" showErrorMessage="1">
          <x14:formula1>
            <xm:f>l!$C$3:$C$6</xm:f>
          </x14:formula1>
          <xm:sqref>U11:U110</xm:sqref>
        </x14:dataValidation>
        <x14:dataValidation type="list" allowBlank="1" showInputMessage="1" showErrorMessage="1">
          <x14:formula1>
            <xm:f>l!$E$3:$E$4</xm:f>
          </x14:formula1>
          <xm:sqref>V11:V110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83"/>
  <sheetViews>
    <sheetView view="pageBreakPreview" zoomScale="60" zoomScaleNormal="60" workbookViewId="0">
      <pane ySplit="10" topLeftCell="A11" activePane="bottomLeft" state="frozen"/>
      <selection pane="bottomLeft" activeCell="A2" sqref="A2:XFD9"/>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90" t="s">
        <v>3876</v>
      </c>
      <c r="M2" s="791"/>
      <c r="N2" s="791"/>
      <c r="O2" s="791"/>
      <c r="P2" s="791"/>
      <c r="Q2" s="792"/>
      <c r="R2" s="435" t="s">
        <v>0</v>
      </c>
      <c r="S2" s="436"/>
      <c r="T2" s="443" t="s">
        <v>1</v>
      </c>
      <c r="U2" s="444"/>
      <c r="V2" s="445"/>
      <c r="W2" s="783" t="str">
        <f>+$L2</f>
        <v>CONSEJERÍA DE DESARROLLO TURÍSTICO</v>
      </c>
      <c r="X2" s="784"/>
      <c r="Y2" s="784"/>
      <c r="Z2" s="784"/>
      <c r="AA2" s="785"/>
      <c r="AB2" s="435" t="s">
        <v>0</v>
      </c>
      <c r="AC2" s="431"/>
      <c r="AD2" s="431"/>
      <c r="AE2" s="431"/>
      <c r="AF2" s="431"/>
      <c r="AG2" s="431"/>
      <c r="AH2" s="431"/>
      <c r="AI2" s="431"/>
      <c r="AJ2" s="436"/>
      <c r="AK2" s="597" t="s">
        <v>1</v>
      </c>
      <c r="AL2" s="597"/>
      <c r="AM2" s="597"/>
      <c r="AN2" s="783" t="str">
        <f>+$L2</f>
        <v>CONSEJERÍA DE DESARROLLO TURÍSTICO</v>
      </c>
      <c r="AO2" s="784"/>
      <c r="AP2" s="784"/>
      <c r="AQ2" s="784"/>
      <c r="AR2" s="784"/>
      <c r="AS2" s="785"/>
      <c r="AT2" s="435" t="s">
        <v>0</v>
      </c>
      <c r="AU2" s="431"/>
      <c r="AV2" s="431"/>
      <c r="AW2" s="431"/>
      <c r="AX2" s="431"/>
      <c r="AY2" s="431"/>
      <c r="AZ2" s="431"/>
      <c r="BA2" s="431"/>
      <c r="BB2" s="436"/>
      <c r="BC2" s="597" t="s">
        <v>1</v>
      </c>
      <c r="BD2" s="597"/>
      <c r="BE2" s="597"/>
      <c r="BF2" s="789" t="str">
        <f>+$L2</f>
        <v>CONSEJERÍA DE DESARROLLO TURÍSTICO</v>
      </c>
      <c r="BG2" s="789"/>
      <c r="BH2" s="789"/>
      <c r="BI2" s="789"/>
      <c r="BJ2" s="789"/>
      <c r="BK2" s="789"/>
      <c r="BL2" s="435" t="s">
        <v>0</v>
      </c>
      <c r="BM2" s="431"/>
      <c r="BN2" s="431"/>
      <c r="BO2" s="431"/>
      <c r="BP2" s="431"/>
      <c r="BQ2" s="431"/>
      <c r="BR2" s="431"/>
      <c r="BS2" s="431"/>
      <c r="BT2" s="436"/>
      <c r="BU2" s="597" t="s">
        <v>1</v>
      </c>
      <c r="BV2" s="597"/>
      <c r="BW2" s="597"/>
      <c r="BX2" s="793" t="str">
        <f>+$L2</f>
        <v>CONSEJERÍA DE DESARROLLO TURÍSTICO</v>
      </c>
      <c r="BY2" s="794"/>
      <c r="BZ2" s="794"/>
      <c r="CA2" s="794"/>
      <c r="CB2" s="794"/>
      <c r="CC2" s="795"/>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79" t="s">
        <v>1344</v>
      </c>
      <c r="M4" s="780"/>
      <c r="N4" s="780"/>
      <c r="O4" s="780"/>
      <c r="P4" s="780"/>
      <c r="Q4" s="781"/>
      <c r="R4" s="439" t="s">
        <v>3831</v>
      </c>
      <c r="S4" s="440"/>
      <c r="T4" s="443" t="s">
        <v>1680</v>
      </c>
      <c r="U4" s="444"/>
      <c r="V4" s="445"/>
      <c r="W4" s="776" t="str">
        <f>+$L4</f>
        <v>6. Productividad</v>
      </c>
      <c r="X4" s="777"/>
      <c r="Y4" s="777"/>
      <c r="Z4" s="777"/>
      <c r="AA4" s="778"/>
      <c r="AB4" s="439" t="s">
        <v>3831</v>
      </c>
      <c r="AC4" s="433"/>
      <c r="AD4" s="433"/>
      <c r="AE4" s="433"/>
      <c r="AF4" s="433"/>
      <c r="AG4" s="433"/>
      <c r="AH4" s="433"/>
      <c r="AI4" s="433"/>
      <c r="AJ4" s="440"/>
      <c r="AK4" s="597" t="s">
        <v>1672</v>
      </c>
      <c r="AL4" s="597"/>
      <c r="AM4" s="597"/>
      <c r="AN4" s="779" t="str">
        <f>+$L4</f>
        <v>6. Productividad</v>
      </c>
      <c r="AO4" s="780"/>
      <c r="AP4" s="780"/>
      <c r="AQ4" s="780"/>
      <c r="AR4" s="780"/>
      <c r="AS4" s="781"/>
      <c r="AT4" s="439" t="s">
        <v>3831</v>
      </c>
      <c r="AU4" s="433"/>
      <c r="AV4" s="433"/>
      <c r="AW4" s="433"/>
      <c r="AX4" s="433"/>
      <c r="AY4" s="433"/>
      <c r="AZ4" s="433"/>
      <c r="BA4" s="433"/>
      <c r="BB4" s="440"/>
      <c r="BC4" s="597" t="s">
        <v>1672</v>
      </c>
      <c r="BD4" s="597"/>
      <c r="BE4" s="597"/>
      <c r="BF4" s="782" t="str">
        <f>+$L4</f>
        <v>6. Productividad</v>
      </c>
      <c r="BG4" s="782"/>
      <c r="BH4" s="782"/>
      <c r="BI4" s="782"/>
      <c r="BJ4" s="782"/>
      <c r="BK4" s="782"/>
      <c r="BL4" s="439" t="s">
        <v>3831</v>
      </c>
      <c r="BM4" s="433"/>
      <c r="BN4" s="433"/>
      <c r="BO4" s="433"/>
      <c r="BP4" s="433"/>
      <c r="BQ4" s="433"/>
      <c r="BR4" s="433"/>
      <c r="BS4" s="433"/>
      <c r="BT4" s="440"/>
      <c r="BU4" s="597" t="s">
        <v>1672</v>
      </c>
      <c r="BV4" s="597"/>
      <c r="BW4" s="597"/>
      <c r="BX4" s="782" t="str">
        <f>+$L4</f>
        <v>6. Productividad</v>
      </c>
      <c r="BY4" s="782"/>
      <c r="BZ4" s="782"/>
      <c r="CA4" s="782"/>
      <c r="CB4" s="782"/>
      <c r="CC4" s="782"/>
    </row>
    <row r="5" spans="1:81" s="62" customFormat="1" ht="16.2" customHeight="1" x14ac:dyDescent="0.3">
      <c r="A5" s="38"/>
      <c r="B5" s="596"/>
      <c r="C5" s="434"/>
      <c r="D5" s="434"/>
      <c r="E5" s="434"/>
      <c r="F5" s="434"/>
      <c r="G5" s="434"/>
      <c r="H5" s="434"/>
      <c r="I5" s="257"/>
      <c r="J5" s="279" t="s">
        <v>1675</v>
      </c>
      <c r="K5" s="279"/>
      <c r="L5" s="409" t="s">
        <v>1419</v>
      </c>
      <c r="M5" s="410"/>
      <c r="N5" s="410"/>
      <c r="O5" s="410"/>
      <c r="P5" s="410"/>
      <c r="Q5" s="411"/>
      <c r="R5" s="441"/>
      <c r="S5" s="442"/>
      <c r="T5" s="443" t="s">
        <v>1681</v>
      </c>
      <c r="U5" s="444"/>
      <c r="V5" s="445"/>
      <c r="W5" s="427" t="str">
        <f>+$L5</f>
        <v>6,2 Más Oportunidades para el Turismo y las Artesanías</v>
      </c>
      <c r="X5" s="428"/>
      <c r="Y5" s="428"/>
      <c r="Z5" s="428"/>
      <c r="AA5" s="429"/>
      <c r="AB5" s="441"/>
      <c r="AC5" s="434"/>
      <c r="AD5" s="434"/>
      <c r="AE5" s="434"/>
      <c r="AF5" s="434"/>
      <c r="AG5" s="434"/>
      <c r="AH5" s="434"/>
      <c r="AI5" s="434"/>
      <c r="AJ5" s="442"/>
      <c r="AK5" s="597" t="s">
        <v>1675</v>
      </c>
      <c r="AL5" s="597"/>
      <c r="AM5" s="597"/>
      <c r="AN5" s="409" t="str">
        <f>+$L5</f>
        <v>6,2 Más Oportunidades para el Turismo y las Artesanías</v>
      </c>
      <c r="AO5" s="410"/>
      <c r="AP5" s="410"/>
      <c r="AQ5" s="410"/>
      <c r="AR5" s="410"/>
      <c r="AS5" s="411"/>
      <c r="AT5" s="441"/>
      <c r="AU5" s="434"/>
      <c r="AV5" s="434"/>
      <c r="AW5" s="434"/>
      <c r="AX5" s="434"/>
      <c r="AY5" s="434"/>
      <c r="AZ5" s="434"/>
      <c r="BA5" s="434"/>
      <c r="BB5" s="442"/>
      <c r="BC5" s="597" t="s">
        <v>1675</v>
      </c>
      <c r="BD5" s="597"/>
      <c r="BE5" s="597"/>
      <c r="BF5" s="603" t="str">
        <f>+$L5</f>
        <v>6,2 Más Oportunidades para el Turismo y las Artesanías</v>
      </c>
      <c r="BG5" s="603"/>
      <c r="BH5" s="603"/>
      <c r="BI5" s="603"/>
      <c r="BJ5" s="603"/>
      <c r="BK5" s="603"/>
      <c r="BL5" s="441"/>
      <c r="BM5" s="434"/>
      <c r="BN5" s="434"/>
      <c r="BO5" s="434"/>
      <c r="BP5" s="434"/>
      <c r="BQ5" s="434"/>
      <c r="BR5" s="434"/>
      <c r="BS5" s="434"/>
      <c r="BT5" s="442"/>
      <c r="BU5" s="597" t="s">
        <v>1675</v>
      </c>
      <c r="BV5" s="597"/>
      <c r="BW5" s="597"/>
      <c r="BX5" s="603" t="str">
        <f>+$L5</f>
        <v>6,2 Más Oportunidades para el Turismo y las Artesanías</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1420</v>
      </c>
      <c r="C11" s="700" t="s">
        <v>1424</v>
      </c>
      <c r="D11" s="608"/>
      <c r="E11" s="611"/>
      <c r="F11" s="611"/>
      <c r="G11" s="611"/>
      <c r="H11" s="611"/>
      <c r="I11" s="611"/>
      <c r="J11" s="485">
        <v>864</v>
      </c>
      <c r="K11" s="488" t="str">
        <f>+Metas!K1005</f>
        <v>Diseño Marca Región</v>
      </c>
      <c r="L11" s="473"/>
      <c r="M11" s="476">
        <f>SUM(N11:Q11)</f>
        <v>0</v>
      </c>
      <c r="N11" s="479"/>
      <c r="O11" s="482"/>
      <c r="P11" s="520"/>
      <c r="Q11" s="523"/>
      <c r="R11" s="403">
        <f>+$J11</f>
        <v>864</v>
      </c>
      <c r="S11" s="253"/>
      <c r="T11" s="260"/>
      <c r="U11" s="260"/>
      <c r="V11" s="260"/>
      <c r="W11" s="42"/>
      <c r="X11" s="34"/>
      <c r="Y11" s="34"/>
      <c r="Z11" s="34"/>
      <c r="AA11" s="34"/>
      <c r="AB11" s="403">
        <f>+$J11</f>
        <v>864</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864</v>
      </c>
      <c r="AL11" s="494">
        <f>+N11</f>
        <v>0</v>
      </c>
      <c r="AM11" s="48">
        <f>SUM(AN11:AS11)</f>
        <v>0</v>
      </c>
      <c r="AN11" s="39"/>
      <c r="AO11" s="39"/>
      <c r="AP11" s="39"/>
      <c r="AQ11" s="39"/>
      <c r="AR11" s="39"/>
      <c r="AS11" s="39"/>
      <c r="AT11" s="403">
        <f>+$J11</f>
        <v>864</v>
      </c>
      <c r="AU11" s="500">
        <f>+O11</f>
        <v>0</v>
      </c>
      <c r="AV11" s="48">
        <f>SUM(AW11:BB11)</f>
        <v>0</v>
      </c>
      <c r="AW11" s="39"/>
      <c r="AX11" s="39"/>
      <c r="AY11" s="39"/>
      <c r="AZ11" s="39"/>
      <c r="BA11" s="39"/>
      <c r="BB11" s="39"/>
      <c r="BC11" s="403">
        <f>+$J11</f>
        <v>864</v>
      </c>
      <c r="BD11" s="497">
        <f>+P11</f>
        <v>0</v>
      </c>
      <c r="BE11" s="48">
        <f>SUM(BF11:BK11)</f>
        <v>0</v>
      </c>
      <c r="BF11" s="39"/>
      <c r="BG11" s="39"/>
      <c r="BH11" s="39"/>
      <c r="BI11" s="39"/>
      <c r="BJ11" s="39"/>
      <c r="BK11" s="39"/>
      <c r="BL11" s="403">
        <f>+$J11</f>
        <v>864</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865</v>
      </c>
      <c r="K15" s="488" t="str">
        <f>+Metas!K1006</f>
        <v>Eventos previos a la celebración del Bicentenario</v>
      </c>
      <c r="L15" s="473"/>
      <c r="M15" s="476">
        <f>SUM(N15:Q15)</f>
        <v>0</v>
      </c>
      <c r="N15" s="479"/>
      <c r="O15" s="482"/>
      <c r="P15" s="520"/>
      <c r="Q15" s="523"/>
      <c r="R15" s="403">
        <f>+$J15</f>
        <v>865</v>
      </c>
      <c r="S15" s="253"/>
      <c r="T15" s="260"/>
      <c r="U15" s="260"/>
      <c r="V15" s="260"/>
      <c r="W15" s="42"/>
      <c r="X15" s="34"/>
      <c r="Y15" s="34"/>
      <c r="Z15" s="34"/>
      <c r="AA15" s="34"/>
      <c r="AB15" s="403">
        <f>+$J15</f>
        <v>865</v>
      </c>
      <c r="AC15" s="526">
        <f>+L15</f>
        <v>0</v>
      </c>
      <c r="AD15" s="54">
        <f>+AM15+AV15+BE15+BN15</f>
        <v>0</v>
      </c>
      <c r="AE15" s="54">
        <f t="shared" si="0"/>
        <v>0</v>
      </c>
      <c r="AF15" s="54">
        <f t="shared" si="0"/>
        <v>0</v>
      </c>
      <c r="AG15" s="54">
        <f t="shared" si="0"/>
        <v>0</v>
      </c>
      <c r="AH15" s="54">
        <f t="shared" si="0"/>
        <v>0</v>
      </c>
      <c r="AI15" s="54">
        <f t="shared" si="0"/>
        <v>0</v>
      </c>
      <c r="AJ15" s="54">
        <f t="shared" si="0"/>
        <v>0</v>
      </c>
      <c r="AK15" s="403">
        <f>+$J15</f>
        <v>865</v>
      </c>
      <c r="AL15" s="494">
        <f>+N15</f>
        <v>0</v>
      </c>
      <c r="AM15" s="48">
        <f t="shared" si="2"/>
        <v>0</v>
      </c>
      <c r="AN15" s="39"/>
      <c r="AO15" s="39"/>
      <c r="AP15" s="39"/>
      <c r="AQ15" s="39"/>
      <c r="AR15" s="39"/>
      <c r="AS15" s="39"/>
      <c r="AT15" s="403">
        <f>+$J15</f>
        <v>865</v>
      </c>
      <c r="AU15" s="500">
        <f>+O15</f>
        <v>0</v>
      </c>
      <c r="AV15" s="48">
        <f t="shared" si="3"/>
        <v>0</v>
      </c>
      <c r="AW15" s="39"/>
      <c r="AX15" s="39"/>
      <c r="AY15" s="39"/>
      <c r="AZ15" s="39"/>
      <c r="BA15" s="39"/>
      <c r="BB15" s="39"/>
      <c r="BC15" s="403">
        <f>+$J15</f>
        <v>865</v>
      </c>
      <c r="BD15" s="497">
        <f>+P15</f>
        <v>0</v>
      </c>
      <c r="BE15" s="48">
        <f t="shared" si="4"/>
        <v>0</v>
      </c>
      <c r="BF15" s="39"/>
      <c r="BG15" s="39"/>
      <c r="BH15" s="39"/>
      <c r="BI15" s="39"/>
      <c r="BJ15" s="39"/>
      <c r="BK15" s="39"/>
      <c r="BL15" s="403">
        <f>+$J15</f>
        <v>865</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866</v>
      </c>
      <c r="K19" s="488" t="str">
        <f>+Metas!K1007</f>
        <v>Eventos previos a la conmemoración de los 450 de Ocaña en conjunto con entidades regionales</v>
      </c>
      <c r="L19" s="473"/>
      <c r="M19" s="476">
        <f>SUM(N19:Q19)</f>
        <v>0</v>
      </c>
      <c r="N19" s="479"/>
      <c r="O19" s="482"/>
      <c r="P19" s="520"/>
      <c r="Q19" s="523"/>
      <c r="R19" s="403">
        <f>+$J19</f>
        <v>866</v>
      </c>
      <c r="S19" s="253"/>
      <c r="T19" s="260"/>
      <c r="U19" s="260"/>
      <c r="V19" s="260"/>
      <c r="W19" s="42"/>
      <c r="X19" s="34"/>
      <c r="Y19" s="34"/>
      <c r="Z19" s="34"/>
      <c r="AA19" s="34"/>
      <c r="AB19" s="403">
        <f>+$J19</f>
        <v>866</v>
      </c>
      <c r="AC19" s="526">
        <f>+L19</f>
        <v>0</v>
      </c>
      <c r="AD19" s="54">
        <f t="shared" si="6"/>
        <v>0</v>
      </c>
      <c r="AE19" s="54">
        <f t="shared" si="0"/>
        <v>0</v>
      </c>
      <c r="AF19" s="54">
        <f t="shared" si="0"/>
        <v>0</v>
      </c>
      <c r="AG19" s="54">
        <f t="shared" si="0"/>
        <v>0</v>
      </c>
      <c r="AH19" s="54">
        <f t="shared" si="0"/>
        <v>0</v>
      </c>
      <c r="AI19" s="54">
        <f t="shared" si="0"/>
        <v>0</v>
      </c>
      <c r="AJ19" s="54">
        <f t="shared" si="0"/>
        <v>0</v>
      </c>
      <c r="AK19" s="403">
        <f>+$J19</f>
        <v>866</v>
      </c>
      <c r="AL19" s="494">
        <f>+N19</f>
        <v>0</v>
      </c>
      <c r="AM19" s="48">
        <f t="shared" si="2"/>
        <v>0</v>
      </c>
      <c r="AN19" s="39"/>
      <c r="AO19" s="39"/>
      <c r="AP19" s="39"/>
      <c r="AQ19" s="39"/>
      <c r="AR19" s="39"/>
      <c r="AS19" s="39"/>
      <c r="AT19" s="403">
        <f>+$J19</f>
        <v>866</v>
      </c>
      <c r="AU19" s="500">
        <f>+O19</f>
        <v>0</v>
      </c>
      <c r="AV19" s="48">
        <f t="shared" si="3"/>
        <v>0</v>
      </c>
      <c r="AW19" s="39"/>
      <c r="AX19" s="39"/>
      <c r="AY19" s="39"/>
      <c r="AZ19" s="39"/>
      <c r="BA19" s="39"/>
      <c r="BB19" s="39"/>
      <c r="BC19" s="403">
        <f>+$J19</f>
        <v>866</v>
      </c>
      <c r="BD19" s="58">
        <f>+P19</f>
        <v>0</v>
      </c>
      <c r="BE19" s="48">
        <f t="shared" si="4"/>
        <v>0</v>
      </c>
      <c r="BF19" s="39"/>
      <c r="BG19" s="39"/>
      <c r="BH19" s="39"/>
      <c r="BI19" s="39"/>
      <c r="BJ19" s="39"/>
      <c r="BK19" s="39"/>
      <c r="BL19" s="403">
        <f>+$J19</f>
        <v>866</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867</v>
      </c>
      <c r="K23" s="488" t="str">
        <f>+Metas!K1008</f>
        <v>Participaciones en eventos de impacto turístico (Misiones Comerciales a destinos regionales, ruedas de negocio, ferias nacionales)</v>
      </c>
      <c r="L23" s="473"/>
      <c r="M23" s="476">
        <f>SUM(N23:Q23)</f>
        <v>0</v>
      </c>
      <c r="N23" s="479"/>
      <c r="O23" s="482"/>
      <c r="P23" s="520"/>
      <c r="Q23" s="523"/>
      <c r="R23" s="403">
        <f>+$J23</f>
        <v>867</v>
      </c>
      <c r="S23" s="253"/>
      <c r="T23" s="260"/>
      <c r="U23" s="260"/>
      <c r="V23" s="260"/>
      <c r="W23" s="42"/>
      <c r="X23" s="34"/>
      <c r="Y23" s="34"/>
      <c r="Z23" s="34"/>
      <c r="AA23" s="34"/>
      <c r="AB23" s="403">
        <f t="shared" ref="AB23" si="7">+$J23</f>
        <v>867</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867</v>
      </c>
      <c r="AL23" s="494">
        <f>+N23</f>
        <v>0</v>
      </c>
      <c r="AM23" s="48">
        <f t="shared" si="2"/>
        <v>0</v>
      </c>
      <c r="AN23" s="39"/>
      <c r="AO23" s="39"/>
      <c r="AP23" s="39"/>
      <c r="AQ23" s="39"/>
      <c r="AR23" s="39"/>
      <c r="AS23" s="39"/>
      <c r="AT23" s="403">
        <f t="shared" ref="AT23" si="9">+$J23</f>
        <v>867</v>
      </c>
      <c r="AU23" s="500">
        <f>+O23</f>
        <v>0</v>
      </c>
      <c r="AV23" s="48">
        <f t="shared" si="3"/>
        <v>0</v>
      </c>
      <c r="AW23" s="39"/>
      <c r="AX23" s="39"/>
      <c r="AY23" s="39"/>
      <c r="AZ23" s="39"/>
      <c r="BA23" s="39"/>
      <c r="BB23" s="39"/>
      <c r="BC23" s="403">
        <f t="shared" ref="BC23" si="10">+$J23</f>
        <v>867</v>
      </c>
      <c r="BD23" s="58">
        <f>+P23</f>
        <v>0</v>
      </c>
      <c r="BE23" s="48">
        <f t="shared" si="4"/>
        <v>0</v>
      </c>
      <c r="BF23" s="39"/>
      <c r="BG23" s="39"/>
      <c r="BH23" s="39"/>
      <c r="BI23" s="39"/>
      <c r="BJ23" s="39"/>
      <c r="BK23" s="39"/>
      <c r="BL23" s="403">
        <f t="shared" ref="BL23" si="11">+$J23</f>
        <v>867</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1"/>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701"/>
      <c r="D27" s="608"/>
      <c r="E27" s="611"/>
      <c r="F27" s="611"/>
      <c r="G27" s="611"/>
      <c r="H27" s="611"/>
      <c r="I27" s="611"/>
      <c r="J27" s="485">
        <v>868</v>
      </c>
      <c r="K27" s="488" t="str">
        <f>+Metas!K1009</f>
        <v>Destinos Turísticos promocionados</v>
      </c>
      <c r="L27" s="473"/>
      <c r="M27" s="476">
        <f>SUM(N27:Q27)</f>
        <v>0</v>
      </c>
      <c r="N27" s="479"/>
      <c r="O27" s="482"/>
      <c r="P27" s="520"/>
      <c r="Q27" s="523"/>
      <c r="R27" s="403">
        <f>+$J27</f>
        <v>868</v>
      </c>
      <c r="S27" s="253"/>
      <c r="T27" s="260"/>
      <c r="U27" s="260"/>
      <c r="V27" s="260"/>
      <c r="W27" s="42"/>
      <c r="X27" s="34"/>
      <c r="Y27" s="34"/>
      <c r="Z27" s="34"/>
      <c r="AA27" s="34"/>
      <c r="AB27" s="403">
        <f t="shared" ref="AB27" si="12">+$J27</f>
        <v>868</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868</v>
      </c>
      <c r="AL27" s="455">
        <f>+N27</f>
        <v>0</v>
      </c>
      <c r="AM27" s="48">
        <f t="shared" si="2"/>
        <v>0</v>
      </c>
      <c r="AN27" s="51"/>
      <c r="AO27" s="51"/>
      <c r="AP27" s="51"/>
      <c r="AQ27" s="51"/>
      <c r="AR27" s="51"/>
      <c r="AS27" s="51"/>
      <c r="AT27" s="403">
        <f t="shared" ref="AT27" si="15">+$J27</f>
        <v>868</v>
      </c>
      <c r="AU27" s="446">
        <f>+O27</f>
        <v>0</v>
      </c>
      <c r="AV27" s="48">
        <f t="shared" si="3"/>
        <v>0</v>
      </c>
      <c r="AW27" s="51"/>
      <c r="AX27" s="51"/>
      <c r="AY27" s="51"/>
      <c r="AZ27" s="51"/>
      <c r="BA27" s="51"/>
      <c r="BB27" s="51"/>
      <c r="BC27" s="403">
        <f t="shared" ref="BC27" si="16">+$J27</f>
        <v>868</v>
      </c>
      <c r="BD27" s="449">
        <f>+P27</f>
        <v>0</v>
      </c>
      <c r="BE27" s="48">
        <f t="shared" si="4"/>
        <v>0</v>
      </c>
      <c r="BF27" s="51"/>
      <c r="BG27" s="51"/>
      <c r="BH27" s="51"/>
      <c r="BI27" s="51"/>
      <c r="BJ27" s="51"/>
      <c r="BK27" s="51"/>
      <c r="BL27" s="403">
        <f t="shared" ref="BL27" si="17">+$J27</f>
        <v>868</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701"/>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701"/>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701"/>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701"/>
      <c r="D31" s="608"/>
      <c r="E31" s="611"/>
      <c r="F31" s="611"/>
      <c r="G31" s="611"/>
      <c r="H31" s="611"/>
      <c r="I31" s="611"/>
      <c r="J31" s="485">
        <v>869</v>
      </c>
      <c r="K31" s="488" t="str">
        <f>+Metas!K1010</f>
        <v>Publicaciones sobre turismo cultural (historia, folklore, costumbres, gastronomía, música, literatura, religión, etc.)</v>
      </c>
      <c r="L31" s="473"/>
      <c r="M31" s="476">
        <f>SUM(N31:Q31)/4</f>
        <v>0</v>
      </c>
      <c r="N31" s="479"/>
      <c r="O31" s="482"/>
      <c r="P31" s="520"/>
      <c r="Q31" s="523"/>
      <c r="R31" s="403">
        <f>+$J31</f>
        <v>869</v>
      </c>
      <c r="S31" s="253"/>
      <c r="T31" s="260"/>
      <c r="U31" s="260"/>
      <c r="V31" s="260"/>
      <c r="W31" s="42"/>
      <c r="X31" s="34"/>
      <c r="Y31" s="34"/>
      <c r="Z31" s="34"/>
      <c r="AA31" s="34"/>
      <c r="AB31" s="403">
        <f t="shared" ref="AB31" si="18">+$J31</f>
        <v>869</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869</v>
      </c>
      <c r="AL31" s="455">
        <f>+N31</f>
        <v>0</v>
      </c>
      <c r="AM31" s="48">
        <f t="shared" si="2"/>
        <v>0</v>
      </c>
      <c r="AN31" s="51"/>
      <c r="AO31" s="51"/>
      <c r="AP31" s="51"/>
      <c r="AQ31" s="51"/>
      <c r="AR31" s="51"/>
      <c r="AS31" s="51"/>
      <c r="AT31" s="403">
        <f t="shared" ref="AT31" si="21">+$J31</f>
        <v>869</v>
      </c>
      <c r="AU31" s="446">
        <f>+O31</f>
        <v>0</v>
      </c>
      <c r="AV31" s="48">
        <f t="shared" si="3"/>
        <v>0</v>
      </c>
      <c r="AW31" s="51"/>
      <c r="AX31" s="51"/>
      <c r="AY31" s="51"/>
      <c r="AZ31" s="51"/>
      <c r="BA31" s="51"/>
      <c r="BB31" s="51"/>
      <c r="BC31" s="403">
        <f t="shared" ref="BC31" si="22">+$J31</f>
        <v>869</v>
      </c>
      <c r="BD31" s="449">
        <f>+P31</f>
        <v>0</v>
      </c>
      <c r="BE31" s="48">
        <f t="shared" si="4"/>
        <v>0</v>
      </c>
      <c r="BF31" s="51"/>
      <c r="BG31" s="51"/>
      <c r="BH31" s="51"/>
      <c r="BI31" s="51"/>
      <c r="BJ31" s="51"/>
      <c r="BK31" s="51"/>
      <c r="BL31" s="403">
        <f t="shared" ref="BL31" si="23">+$J31</f>
        <v>869</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701"/>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701"/>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702"/>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8" t="s">
        <v>1432</v>
      </c>
      <c r="D35" s="608"/>
      <c r="E35" s="611"/>
      <c r="F35" s="611"/>
      <c r="G35" s="611"/>
      <c r="H35" s="611"/>
      <c r="I35" s="611"/>
      <c r="J35" s="485">
        <v>870</v>
      </c>
      <c r="K35" s="488" t="str">
        <f>+Metas!K1011</f>
        <v>Campañas de prevención de ESCNNA (una por año)</v>
      </c>
      <c r="L35" s="473"/>
      <c r="M35" s="476">
        <f>SUM(N35:Q35)/4</f>
        <v>0</v>
      </c>
      <c r="N35" s="479"/>
      <c r="O35" s="482"/>
      <c r="P35" s="520"/>
      <c r="Q35" s="523"/>
      <c r="R35" s="403">
        <f>+$J35</f>
        <v>870</v>
      </c>
      <c r="S35" s="253"/>
      <c r="T35" s="260"/>
      <c r="U35" s="260"/>
      <c r="V35" s="260"/>
      <c r="W35" s="42"/>
      <c r="X35" s="34"/>
      <c r="Y35" s="34"/>
      <c r="Z35" s="34"/>
      <c r="AA35" s="34"/>
      <c r="AB35" s="403">
        <f t="shared" ref="AB35" si="25">+$J35</f>
        <v>870</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870</v>
      </c>
      <c r="AL35" s="455">
        <f>+N35</f>
        <v>0</v>
      </c>
      <c r="AM35" s="48">
        <f t="shared" si="2"/>
        <v>0</v>
      </c>
      <c r="AN35" s="51"/>
      <c r="AO35" s="51"/>
      <c r="AP35" s="51"/>
      <c r="AQ35" s="51"/>
      <c r="AR35" s="51"/>
      <c r="AS35" s="51"/>
      <c r="AT35" s="403">
        <f t="shared" ref="AT35" si="28">+$J35</f>
        <v>870</v>
      </c>
      <c r="AU35" s="446">
        <f>+O35</f>
        <v>0</v>
      </c>
      <c r="AV35" s="48">
        <f t="shared" si="3"/>
        <v>0</v>
      </c>
      <c r="AW35" s="51"/>
      <c r="AX35" s="51"/>
      <c r="AY35" s="51"/>
      <c r="AZ35" s="51"/>
      <c r="BA35" s="51"/>
      <c r="BB35" s="51"/>
      <c r="BC35" s="403">
        <f t="shared" ref="BC35" si="29">+$J35</f>
        <v>870</v>
      </c>
      <c r="BD35" s="449">
        <f>+P35</f>
        <v>0</v>
      </c>
      <c r="BE35" s="48">
        <f t="shared" si="4"/>
        <v>0</v>
      </c>
      <c r="BF35" s="51"/>
      <c r="BG35" s="51"/>
      <c r="BH35" s="51"/>
      <c r="BI35" s="51"/>
      <c r="BJ35" s="51"/>
      <c r="BK35" s="51"/>
      <c r="BL35" s="403">
        <f t="shared" ref="BL35" si="30">+$J35</f>
        <v>870</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9"/>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7" t="s">
        <v>1434</v>
      </c>
      <c r="C39" s="458" t="s">
        <v>1437</v>
      </c>
      <c r="D39" s="608"/>
      <c r="E39" s="611"/>
      <c r="F39" s="611"/>
      <c r="G39" s="611"/>
      <c r="H39" s="611"/>
      <c r="I39" s="611"/>
      <c r="J39" s="485">
        <v>871</v>
      </c>
      <c r="K39" s="488" t="str">
        <f>+Metas!K1013</f>
        <v>Consejo Consultivo de Turismo reactivado</v>
      </c>
      <c r="L39" s="473"/>
      <c r="M39" s="476"/>
      <c r="N39" s="479"/>
      <c r="O39" s="482"/>
      <c r="P39" s="520"/>
      <c r="Q39" s="523"/>
      <c r="R39" s="403">
        <f>+$J39</f>
        <v>871</v>
      </c>
      <c r="S39" s="253"/>
      <c r="T39" s="260"/>
      <c r="U39" s="260"/>
      <c r="V39" s="260"/>
      <c r="W39" s="42"/>
      <c r="X39" s="34"/>
      <c r="Y39" s="34"/>
      <c r="Z39" s="34"/>
      <c r="AA39" s="34"/>
      <c r="AB39" s="403">
        <f t="shared" ref="AB39" si="31">+$J39</f>
        <v>871</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871</v>
      </c>
      <c r="AL39" s="455">
        <f>+N39</f>
        <v>0</v>
      </c>
      <c r="AM39" s="48">
        <f t="shared" si="2"/>
        <v>0</v>
      </c>
      <c r="AN39" s="51"/>
      <c r="AO39" s="51"/>
      <c r="AP39" s="51"/>
      <c r="AQ39" s="51"/>
      <c r="AR39" s="51"/>
      <c r="AS39" s="51"/>
      <c r="AT39" s="403">
        <f t="shared" ref="AT39" si="34">+$J39</f>
        <v>871</v>
      </c>
      <c r="AU39" s="446">
        <f>+O39</f>
        <v>0</v>
      </c>
      <c r="AV39" s="48">
        <f t="shared" si="3"/>
        <v>0</v>
      </c>
      <c r="AW39" s="51"/>
      <c r="AX39" s="51"/>
      <c r="AY39" s="51"/>
      <c r="AZ39" s="51"/>
      <c r="BA39" s="51"/>
      <c r="BB39" s="51"/>
      <c r="BC39" s="403">
        <f t="shared" ref="BC39" si="35">+$J39</f>
        <v>871</v>
      </c>
      <c r="BD39" s="449">
        <f>+P39</f>
        <v>0</v>
      </c>
      <c r="BE39" s="48">
        <f t="shared" si="4"/>
        <v>0</v>
      </c>
      <c r="BF39" s="51"/>
      <c r="BG39" s="51"/>
      <c r="BH39" s="51"/>
      <c r="BI39" s="51"/>
      <c r="BJ39" s="51"/>
      <c r="BK39" s="51"/>
      <c r="BL39" s="403">
        <f t="shared" ref="BL39" si="36">+$J39</f>
        <v>871</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872</v>
      </c>
      <c r="K43" s="488" t="str">
        <f>+Metas!K1014</f>
        <v>Consejo de Seguridad Departamental Turístico reactivado</v>
      </c>
      <c r="L43" s="473"/>
      <c r="M43" s="476">
        <f>SUM(N43:Q43)</f>
        <v>0</v>
      </c>
      <c r="N43" s="479"/>
      <c r="O43" s="482"/>
      <c r="P43" s="520"/>
      <c r="Q43" s="523"/>
      <c r="R43" s="403">
        <f>+$J43</f>
        <v>872</v>
      </c>
      <c r="S43" s="253"/>
      <c r="T43" s="260"/>
      <c r="U43" s="260"/>
      <c r="V43" s="260"/>
      <c r="W43" s="42"/>
      <c r="X43" s="34"/>
      <c r="Y43" s="34"/>
      <c r="Z43" s="34"/>
      <c r="AA43" s="34"/>
      <c r="AB43" s="403">
        <f t="shared" ref="AB43" si="37">+$J43</f>
        <v>872</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872</v>
      </c>
      <c r="AL43" s="455">
        <f>+N43</f>
        <v>0</v>
      </c>
      <c r="AM43" s="48">
        <f t="shared" si="2"/>
        <v>0</v>
      </c>
      <c r="AN43" s="51"/>
      <c r="AO43" s="51"/>
      <c r="AP43" s="51"/>
      <c r="AQ43" s="51"/>
      <c r="AR43" s="51"/>
      <c r="AS43" s="51"/>
      <c r="AT43" s="403">
        <f t="shared" ref="AT43" si="40">+$J43</f>
        <v>872</v>
      </c>
      <c r="AU43" s="446">
        <f>+O43</f>
        <v>0</v>
      </c>
      <c r="AV43" s="48">
        <f t="shared" si="3"/>
        <v>0</v>
      </c>
      <c r="AW43" s="51"/>
      <c r="AX43" s="51"/>
      <c r="AY43" s="51"/>
      <c r="AZ43" s="51"/>
      <c r="BA43" s="51"/>
      <c r="BB43" s="51"/>
      <c r="BC43" s="403">
        <f t="shared" ref="BC43" si="41">+$J43</f>
        <v>872</v>
      </c>
      <c r="BD43" s="449">
        <f>+P43</f>
        <v>0</v>
      </c>
      <c r="BE43" s="48">
        <f t="shared" si="4"/>
        <v>0</v>
      </c>
      <c r="BF43" s="51"/>
      <c r="BG43" s="51"/>
      <c r="BH43" s="51"/>
      <c r="BI43" s="51"/>
      <c r="BJ43" s="51"/>
      <c r="BK43" s="51"/>
      <c r="BL43" s="403">
        <f t="shared" ref="BL43" si="42">+$J43</f>
        <v>872</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873</v>
      </c>
      <c r="K47" s="488" t="str">
        <f>+Metas!K1015</f>
        <v>Plan de Desarrollo Turístico Actualizado</v>
      </c>
      <c r="L47" s="473"/>
      <c r="M47" s="476">
        <f>SUM(N47:Q47)</f>
        <v>0</v>
      </c>
      <c r="N47" s="479"/>
      <c r="O47" s="482"/>
      <c r="P47" s="520"/>
      <c r="Q47" s="523"/>
      <c r="R47" s="403">
        <f>+$J47</f>
        <v>873</v>
      </c>
      <c r="S47" s="253"/>
      <c r="T47" s="260"/>
      <c r="U47" s="260"/>
      <c r="V47" s="260"/>
      <c r="W47" s="42"/>
      <c r="X47" s="34"/>
      <c r="Y47" s="34"/>
      <c r="Z47" s="34"/>
      <c r="AA47" s="34"/>
      <c r="AB47" s="403">
        <f t="shared" ref="AB47" si="43">+$J47</f>
        <v>873</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873</v>
      </c>
      <c r="AL47" s="455">
        <f>+N47</f>
        <v>0</v>
      </c>
      <c r="AM47" s="48">
        <f t="shared" si="2"/>
        <v>0</v>
      </c>
      <c r="AN47" s="51"/>
      <c r="AO47" s="51"/>
      <c r="AP47" s="51"/>
      <c r="AQ47" s="51"/>
      <c r="AR47" s="51"/>
      <c r="AS47" s="51"/>
      <c r="AT47" s="403">
        <f t="shared" ref="AT47" si="46">+$J47</f>
        <v>873</v>
      </c>
      <c r="AU47" s="446">
        <f>+O47</f>
        <v>0</v>
      </c>
      <c r="AV47" s="48">
        <f t="shared" si="3"/>
        <v>0</v>
      </c>
      <c r="AW47" s="51"/>
      <c r="AX47" s="51"/>
      <c r="AY47" s="51"/>
      <c r="AZ47" s="51"/>
      <c r="BA47" s="51"/>
      <c r="BB47" s="51"/>
      <c r="BC47" s="403">
        <f t="shared" ref="BC47" si="47">+$J47</f>
        <v>873</v>
      </c>
      <c r="BD47" s="449">
        <f>+P47</f>
        <v>0</v>
      </c>
      <c r="BE47" s="48">
        <f t="shared" si="4"/>
        <v>0</v>
      </c>
      <c r="BF47" s="51"/>
      <c r="BG47" s="51"/>
      <c r="BH47" s="51"/>
      <c r="BI47" s="51"/>
      <c r="BJ47" s="51"/>
      <c r="BK47" s="51"/>
      <c r="BL47" s="403">
        <f t="shared" ref="BL47" si="48">+$J47</f>
        <v>873</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874</v>
      </c>
      <c r="K51" s="488" t="str">
        <f>+Metas!K1016</f>
        <v>Plan de Acción Corredor Turístico Nororiental Diseñado</v>
      </c>
      <c r="L51" s="473"/>
      <c r="M51" s="476">
        <f>SUM(N51:Q51)</f>
        <v>0</v>
      </c>
      <c r="N51" s="479"/>
      <c r="O51" s="482"/>
      <c r="P51" s="520"/>
      <c r="Q51" s="523"/>
      <c r="R51" s="403">
        <f>+$J51</f>
        <v>874</v>
      </c>
      <c r="S51" s="253"/>
      <c r="T51" s="260"/>
      <c r="U51" s="260"/>
      <c r="V51" s="260"/>
      <c r="W51" s="42"/>
      <c r="X51" s="34"/>
      <c r="Y51" s="34"/>
      <c r="Z51" s="34"/>
      <c r="AA51" s="34"/>
      <c r="AB51" s="403">
        <f t="shared" ref="AB51" si="49">+$J51</f>
        <v>874</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874</v>
      </c>
      <c r="AL51" s="455">
        <f>+N51</f>
        <v>0</v>
      </c>
      <c r="AM51" s="48">
        <f t="shared" si="2"/>
        <v>0</v>
      </c>
      <c r="AN51" s="51"/>
      <c r="AO51" s="51"/>
      <c r="AP51" s="51"/>
      <c r="AQ51" s="51"/>
      <c r="AR51" s="51"/>
      <c r="AS51" s="51"/>
      <c r="AT51" s="403">
        <f t="shared" ref="AT51" si="52">+$J51</f>
        <v>874</v>
      </c>
      <c r="AU51" s="446">
        <f>+O51</f>
        <v>0</v>
      </c>
      <c r="AV51" s="48">
        <f t="shared" si="3"/>
        <v>0</v>
      </c>
      <c r="AW51" s="51"/>
      <c r="AX51" s="51"/>
      <c r="AY51" s="51"/>
      <c r="AZ51" s="51"/>
      <c r="BA51" s="51"/>
      <c r="BB51" s="51"/>
      <c r="BC51" s="403">
        <f t="shared" ref="BC51" si="53">+$J51</f>
        <v>874</v>
      </c>
      <c r="BD51" s="449">
        <f>+P51</f>
        <v>0</v>
      </c>
      <c r="BE51" s="48">
        <f t="shared" si="4"/>
        <v>0</v>
      </c>
      <c r="BF51" s="51"/>
      <c r="BG51" s="51"/>
      <c r="BH51" s="51"/>
      <c r="BI51" s="51"/>
      <c r="BJ51" s="51"/>
      <c r="BK51" s="51"/>
      <c r="BL51" s="403">
        <f t="shared" ref="BL51" si="54">+$J51</f>
        <v>874</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9"/>
      <c r="D55" s="608"/>
      <c r="E55" s="611"/>
      <c r="F55" s="611"/>
      <c r="G55" s="611"/>
      <c r="H55" s="611"/>
      <c r="I55" s="611"/>
      <c r="J55" s="485">
        <v>875</v>
      </c>
      <c r="K55" s="488" t="str">
        <f>+Metas!K1017</f>
        <v>Mesa de turismo reestructurada</v>
      </c>
      <c r="L55" s="473"/>
      <c r="M55" s="476">
        <f>SUM(N55:Q55)</f>
        <v>0</v>
      </c>
      <c r="N55" s="479"/>
      <c r="O55" s="482"/>
      <c r="P55" s="520"/>
      <c r="Q55" s="523"/>
      <c r="R55" s="403">
        <f>+$J55</f>
        <v>875</v>
      </c>
      <c r="S55" s="253"/>
      <c r="T55" s="260"/>
      <c r="U55" s="260"/>
      <c r="V55" s="260"/>
      <c r="W55" s="42"/>
      <c r="X55" s="34"/>
      <c r="Y55" s="34"/>
      <c r="Z55" s="34"/>
      <c r="AA55" s="34"/>
      <c r="AB55" s="403">
        <f t="shared" ref="AB55" si="55">+$J55</f>
        <v>875</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875</v>
      </c>
      <c r="AL55" s="455">
        <f>+N55</f>
        <v>0</v>
      </c>
      <c r="AM55" s="48">
        <f t="shared" si="2"/>
        <v>0</v>
      </c>
      <c r="AN55" s="51"/>
      <c r="AO55" s="51"/>
      <c r="AP55" s="51"/>
      <c r="AQ55" s="51"/>
      <c r="AR55" s="51"/>
      <c r="AS55" s="51"/>
      <c r="AT55" s="403">
        <f t="shared" ref="AT55" si="58">+$J55</f>
        <v>875</v>
      </c>
      <c r="AU55" s="446">
        <f>+O55</f>
        <v>0</v>
      </c>
      <c r="AV55" s="48">
        <f t="shared" si="3"/>
        <v>0</v>
      </c>
      <c r="AW55" s="51"/>
      <c r="AX55" s="51"/>
      <c r="AY55" s="51"/>
      <c r="AZ55" s="51"/>
      <c r="BA55" s="51"/>
      <c r="BB55" s="51"/>
      <c r="BC55" s="403">
        <f t="shared" ref="BC55" si="59">+$J55</f>
        <v>875</v>
      </c>
      <c r="BD55" s="449">
        <f>+P55</f>
        <v>0</v>
      </c>
      <c r="BE55" s="48">
        <f t="shared" si="4"/>
        <v>0</v>
      </c>
      <c r="BF55" s="51"/>
      <c r="BG55" s="51"/>
      <c r="BH55" s="51"/>
      <c r="BI55" s="51"/>
      <c r="BJ55" s="51"/>
      <c r="BK55" s="51"/>
      <c r="BL55" s="403">
        <f t="shared" ref="BL55" si="60">+$J55</f>
        <v>875</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59"/>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9"/>
      <c r="D59" s="608"/>
      <c r="E59" s="611"/>
      <c r="F59" s="611"/>
      <c r="G59" s="611"/>
      <c r="H59" s="611"/>
      <c r="I59" s="611"/>
      <c r="J59" s="485">
        <v>876</v>
      </c>
      <c r="K59" s="488" t="str">
        <f>+Metas!K1018</f>
        <v>Software oferta-demanda sitios turísticos implementado</v>
      </c>
      <c r="L59" s="473"/>
      <c r="M59" s="476">
        <f t="shared" ref="M59:M79" si="61">SUM(N59:Q59)</f>
        <v>0</v>
      </c>
      <c r="N59" s="479"/>
      <c r="O59" s="482"/>
      <c r="P59" s="520"/>
      <c r="Q59" s="523"/>
      <c r="R59" s="403">
        <f>+$J59</f>
        <v>876</v>
      </c>
      <c r="S59" s="253"/>
      <c r="T59" s="260"/>
      <c r="U59" s="260"/>
      <c r="V59" s="260"/>
      <c r="W59" s="42"/>
      <c r="X59" s="34"/>
      <c r="Y59" s="34"/>
      <c r="Z59" s="34"/>
      <c r="AA59" s="34"/>
      <c r="AB59" s="403">
        <f t="shared" ref="AB59" si="62">+$J59</f>
        <v>876</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876</v>
      </c>
      <c r="AL59" s="455">
        <f t="shared" ref="AL59:AL79" si="65">+N59</f>
        <v>0</v>
      </c>
      <c r="AM59" s="48">
        <f t="shared" si="2"/>
        <v>0</v>
      </c>
      <c r="AN59" s="51"/>
      <c r="AO59" s="51"/>
      <c r="AP59" s="51"/>
      <c r="AQ59" s="51"/>
      <c r="AR59" s="51"/>
      <c r="AS59" s="51"/>
      <c r="AT59" s="403">
        <f t="shared" ref="AT59" si="66">+$J59</f>
        <v>876</v>
      </c>
      <c r="AU59" s="446">
        <f t="shared" ref="AU59:AU79" si="67">+O59</f>
        <v>0</v>
      </c>
      <c r="AV59" s="48">
        <f t="shared" si="3"/>
        <v>0</v>
      </c>
      <c r="AW59" s="51"/>
      <c r="AX59" s="51"/>
      <c r="AY59" s="51"/>
      <c r="AZ59" s="51"/>
      <c r="BA59" s="51"/>
      <c r="BB59" s="51"/>
      <c r="BC59" s="403">
        <f t="shared" ref="BC59" si="68">+$J59</f>
        <v>876</v>
      </c>
      <c r="BD59" s="449">
        <f t="shared" ref="BD59:BD79" si="69">+P59</f>
        <v>0</v>
      </c>
      <c r="BE59" s="48">
        <f t="shared" si="4"/>
        <v>0</v>
      </c>
      <c r="BF59" s="51"/>
      <c r="BG59" s="51"/>
      <c r="BH59" s="51"/>
      <c r="BI59" s="51"/>
      <c r="BJ59" s="51"/>
      <c r="BK59" s="51"/>
      <c r="BL59" s="403">
        <f t="shared" ref="BL59" si="70">+$J59</f>
        <v>876</v>
      </c>
      <c r="BM59" s="452">
        <f t="shared" ref="BM59:BM7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9"/>
      <c r="C62" s="460"/>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7" t="s">
        <v>1444</v>
      </c>
      <c r="C63" s="458" t="s">
        <v>1447</v>
      </c>
      <c r="D63" s="608"/>
      <c r="E63" s="611"/>
      <c r="F63" s="611"/>
      <c r="G63" s="611"/>
      <c r="H63" s="611"/>
      <c r="I63" s="611"/>
      <c r="J63" s="485">
        <v>877</v>
      </c>
      <c r="K63" s="488" t="str">
        <f>+Metas!K1020</f>
        <v>Promoción divulgación de la construcción del Centro de Convenciones</v>
      </c>
      <c r="L63" s="473"/>
      <c r="M63" s="476">
        <f t="shared" si="61"/>
        <v>0</v>
      </c>
      <c r="N63" s="479"/>
      <c r="O63" s="482"/>
      <c r="P63" s="520"/>
      <c r="Q63" s="523"/>
      <c r="R63" s="403">
        <f>+$J63</f>
        <v>877</v>
      </c>
      <c r="S63" s="253"/>
      <c r="T63" s="260"/>
      <c r="U63" s="260"/>
      <c r="V63" s="260"/>
      <c r="W63" s="42"/>
      <c r="X63" s="34"/>
      <c r="Y63" s="34"/>
      <c r="Z63" s="34"/>
      <c r="AA63" s="34"/>
      <c r="AB63" s="403">
        <f t="shared" ref="AB63" si="72">+$J63</f>
        <v>877</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877</v>
      </c>
      <c r="AL63" s="455">
        <f t="shared" si="65"/>
        <v>0</v>
      </c>
      <c r="AM63" s="48">
        <f t="shared" si="2"/>
        <v>0</v>
      </c>
      <c r="AN63" s="51"/>
      <c r="AO63" s="51"/>
      <c r="AP63" s="51"/>
      <c r="AQ63" s="51"/>
      <c r="AR63" s="51"/>
      <c r="AS63" s="51"/>
      <c r="AT63" s="403">
        <f t="shared" ref="AT63" si="75">+$J63</f>
        <v>877</v>
      </c>
      <c r="AU63" s="446">
        <f t="shared" si="67"/>
        <v>0</v>
      </c>
      <c r="AV63" s="48">
        <f t="shared" si="3"/>
        <v>0</v>
      </c>
      <c r="AW63" s="51"/>
      <c r="AX63" s="51"/>
      <c r="AY63" s="51"/>
      <c r="AZ63" s="51"/>
      <c r="BA63" s="51"/>
      <c r="BB63" s="51"/>
      <c r="BC63" s="403">
        <f t="shared" ref="BC63" si="76">+$J63</f>
        <v>877</v>
      </c>
      <c r="BD63" s="449">
        <f t="shared" si="69"/>
        <v>0</v>
      </c>
      <c r="BE63" s="48">
        <f t="shared" si="4"/>
        <v>0</v>
      </c>
      <c r="BF63" s="51"/>
      <c r="BG63" s="51"/>
      <c r="BH63" s="51"/>
      <c r="BI63" s="51"/>
      <c r="BJ63" s="51"/>
      <c r="BK63" s="51"/>
      <c r="BL63" s="403">
        <f t="shared" ref="BL63" si="77">+$J63</f>
        <v>877</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8"/>
      <c r="C66" s="459"/>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8"/>
      <c r="C67" s="459"/>
      <c r="D67" s="608"/>
      <c r="E67" s="611"/>
      <c r="F67" s="611"/>
      <c r="G67" s="611"/>
      <c r="H67" s="611"/>
      <c r="I67" s="611"/>
      <c r="J67" s="485">
        <v>878</v>
      </c>
      <c r="K67" s="488" t="str">
        <f>+Metas!K1021</f>
        <v>Proyectos de infraestructura turística apoyados</v>
      </c>
      <c r="L67" s="473"/>
      <c r="M67" s="476">
        <f t="shared" si="61"/>
        <v>0</v>
      </c>
      <c r="N67" s="479"/>
      <c r="O67" s="482"/>
      <c r="P67" s="520"/>
      <c r="Q67" s="523"/>
      <c r="R67" s="403">
        <f>+$J67</f>
        <v>878</v>
      </c>
      <c r="S67" s="253"/>
      <c r="T67" s="260"/>
      <c r="U67" s="260"/>
      <c r="V67" s="260"/>
      <c r="W67" s="42"/>
      <c r="X67" s="34"/>
      <c r="Y67" s="34"/>
      <c r="Z67" s="34"/>
      <c r="AA67" s="34"/>
      <c r="AB67" s="403">
        <f t="shared" ref="AB67" si="78">+$J67</f>
        <v>878</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878</v>
      </c>
      <c r="AL67" s="455">
        <f t="shared" si="65"/>
        <v>0</v>
      </c>
      <c r="AM67" s="48">
        <f t="shared" si="2"/>
        <v>0</v>
      </c>
      <c r="AN67" s="51"/>
      <c r="AO67" s="51"/>
      <c r="AP67" s="51"/>
      <c r="AQ67" s="51"/>
      <c r="AR67" s="51"/>
      <c r="AS67" s="51"/>
      <c r="AT67" s="403">
        <f t="shared" ref="AT67" si="81">+$J67</f>
        <v>878</v>
      </c>
      <c r="AU67" s="446">
        <f t="shared" si="67"/>
        <v>0</v>
      </c>
      <c r="AV67" s="48">
        <f t="shared" si="3"/>
        <v>0</v>
      </c>
      <c r="AW67" s="51"/>
      <c r="AX67" s="51"/>
      <c r="AY67" s="51"/>
      <c r="AZ67" s="51"/>
      <c r="BA67" s="51"/>
      <c r="BB67" s="51"/>
      <c r="BC67" s="403">
        <f t="shared" ref="BC67" si="82">+$J67</f>
        <v>878</v>
      </c>
      <c r="BD67" s="449">
        <f t="shared" si="69"/>
        <v>0</v>
      </c>
      <c r="BE67" s="48">
        <f t="shared" si="4"/>
        <v>0</v>
      </c>
      <c r="BF67" s="51"/>
      <c r="BG67" s="51"/>
      <c r="BH67" s="51"/>
      <c r="BI67" s="51"/>
      <c r="BJ67" s="51"/>
      <c r="BK67" s="51"/>
      <c r="BL67" s="403">
        <f t="shared" ref="BL67" si="83">+$J67</f>
        <v>878</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8"/>
      <c r="C68" s="459"/>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4"/>
        <v>0</v>
      </c>
      <c r="AE68" s="55">
        <f t="shared" si="24"/>
        <v>0</v>
      </c>
      <c r="AF68" s="55">
        <f t="shared" si="24"/>
        <v>0</v>
      </c>
      <c r="AG68" s="55">
        <f t="shared" ref="AG68:AJ82"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8"/>
      <c r="C69" s="459"/>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F82"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8"/>
      <c r="C70" s="460"/>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8"/>
      <c r="C71" s="458" t="s">
        <v>1447</v>
      </c>
      <c r="D71" s="608"/>
      <c r="E71" s="611"/>
      <c r="F71" s="611"/>
      <c r="G71" s="611"/>
      <c r="H71" s="611"/>
      <c r="I71" s="611"/>
      <c r="J71" s="485">
        <v>879</v>
      </c>
      <c r="K71" s="488" t="str">
        <f>+Metas!K1022</f>
        <v>municipios con apoyo de iniciativas de artesanos</v>
      </c>
      <c r="L71" s="473"/>
      <c r="M71" s="476">
        <f t="shared" si="61"/>
        <v>0</v>
      </c>
      <c r="N71" s="479"/>
      <c r="O71" s="482"/>
      <c r="P71" s="520"/>
      <c r="Q71" s="523"/>
      <c r="R71" s="403">
        <f>+$J71</f>
        <v>879</v>
      </c>
      <c r="S71" s="253"/>
      <c r="T71" s="260"/>
      <c r="U71" s="260"/>
      <c r="V71" s="260"/>
      <c r="W71" s="42"/>
      <c r="X71" s="34"/>
      <c r="Y71" s="34"/>
      <c r="Z71" s="34"/>
      <c r="AA71" s="34"/>
      <c r="AB71" s="403">
        <f t="shared" ref="AB71" si="86">+$J71</f>
        <v>879</v>
      </c>
      <c r="AC71" s="526">
        <f t="shared" ref="AC71" si="87">+L71</f>
        <v>0</v>
      </c>
      <c r="AD71" s="54">
        <f t="shared" si="85"/>
        <v>0</v>
      </c>
      <c r="AE71" s="54">
        <f t="shared" si="85"/>
        <v>0</v>
      </c>
      <c r="AF71" s="54">
        <f t="shared" si="85"/>
        <v>0</v>
      </c>
      <c r="AG71" s="54">
        <f t="shared" si="84"/>
        <v>0</v>
      </c>
      <c r="AH71" s="54">
        <f t="shared" si="84"/>
        <v>0</v>
      </c>
      <c r="AI71" s="54">
        <f t="shared" si="84"/>
        <v>0</v>
      </c>
      <c r="AJ71" s="54">
        <f t="shared" si="84"/>
        <v>0</v>
      </c>
      <c r="AK71" s="403">
        <f t="shared" ref="AK71" si="88">+$J71</f>
        <v>879</v>
      </c>
      <c r="AL71" s="455">
        <f t="shared" si="65"/>
        <v>0</v>
      </c>
      <c r="AM71" s="48">
        <f t="shared" si="2"/>
        <v>0</v>
      </c>
      <c r="AN71" s="51"/>
      <c r="AO71" s="51"/>
      <c r="AP71" s="51"/>
      <c r="AQ71" s="51"/>
      <c r="AR71" s="51"/>
      <c r="AS71" s="51"/>
      <c r="AT71" s="403">
        <f t="shared" ref="AT71" si="89">+$J71</f>
        <v>879</v>
      </c>
      <c r="AU71" s="446">
        <f t="shared" si="67"/>
        <v>0</v>
      </c>
      <c r="AV71" s="48">
        <f t="shared" si="3"/>
        <v>0</v>
      </c>
      <c r="AW71" s="51"/>
      <c r="AX71" s="51"/>
      <c r="AY71" s="51"/>
      <c r="AZ71" s="51"/>
      <c r="BA71" s="51"/>
      <c r="BB71" s="51"/>
      <c r="BC71" s="403">
        <f t="shared" ref="BC71" si="90">+$J71</f>
        <v>879</v>
      </c>
      <c r="BD71" s="449">
        <f t="shared" si="69"/>
        <v>0</v>
      </c>
      <c r="BE71" s="48">
        <f t="shared" si="4"/>
        <v>0</v>
      </c>
      <c r="BF71" s="51"/>
      <c r="BG71" s="51"/>
      <c r="BH71" s="51"/>
      <c r="BI71" s="51"/>
      <c r="BJ71" s="51"/>
      <c r="BK71" s="51"/>
      <c r="BL71" s="403">
        <f t="shared" ref="BL71" si="91">+$J71</f>
        <v>879</v>
      </c>
      <c r="BM71" s="452">
        <f t="shared" si="7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8"/>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85"/>
        <v>0</v>
      </c>
      <c r="AE72" s="55">
        <f t="shared" si="85"/>
        <v>0</v>
      </c>
      <c r="AF72" s="55">
        <f t="shared" si="85"/>
        <v>0</v>
      </c>
      <c r="AG72" s="55">
        <f t="shared" si="84"/>
        <v>0</v>
      </c>
      <c r="AH72" s="55">
        <f t="shared" si="84"/>
        <v>0</v>
      </c>
      <c r="AI72" s="55">
        <f t="shared" si="84"/>
        <v>0</v>
      </c>
      <c r="AJ72" s="55">
        <f t="shared" si="8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8"/>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85"/>
        <v>0</v>
      </c>
      <c r="AE73" s="55">
        <f t="shared" si="85"/>
        <v>0</v>
      </c>
      <c r="AF73" s="55">
        <f t="shared" si="85"/>
        <v>0</v>
      </c>
      <c r="AG73" s="55">
        <f t="shared" si="84"/>
        <v>0</v>
      </c>
      <c r="AH73" s="55">
        <f t="shared" si="84"/>
        <v>0</v>
      </c>
      <c r="AI73" s="55">
        <f t="shared" si="84"/>
        <v>0</v>
      </c>
      <c r="AJ73" s="55">
        <f t="shared" si="8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8"/>
      <c r="C74" s="45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85"/>
        <v>0</v>
      </c>
      <c r="AE74" s="56">
        <f t="shared" si="85"/>
        <v>0</v>
      </c>
      <c r="AF74" s="56">
        <f t="shared" si="85"/>
        <v>0</v>
      </c>
      <c r="AG74" s="56">
        <f t="shared" si="84"/>
        <v>0</v>
      </c>
      <c r="AH74" s="56">
        <f t="shared" si="84"/>
        <v>0</v>
      </c>
      <c r="AI74" s="56">
        <f t="shared" si="84"/>
        <v>0</v>
      </c>
      <c r="AJ74" s="56">
        <f t="shared" si="8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8"/>
      <c r="C75" s="459"/>
      <c r="D75" s="608"/>
      <c r="E75" s="611"/>
      <c r="F75" s="611"/>
      <c r="G75" s="611"/>
      <c r="H75" s="611"/>
      <c r="I75" s="611"/>
      <c r="J75" s="485">
        <v>880</v>
      </c>
      <c r="K75" s="488" t="str">
        <f>+Metas!K1023</f>
        <v>Talleres de formación dirigidos a actores de la cadena turística</v>
      </c>
      <c r="L75" s="473"/>
      <c r="M75" s="476">
        <f t="shared" si="61"/>
        <v>0</v>
      </c>
      <c r="N75" s="479"/>
      <c r="O75" s="482"/>
      <c r="P75" s="520"/>
      <c r="Q75" s="523"/>
      <c r="R75" s="403">
        <f>+$J75</f>
        <v>880</v>
      </c>
      <c r="S75" s="253"/>
      <c r="T75" s="260"/>
      <c r="U75" s="260"/>
      <c r="V75" s="260"/>
      <c r="W75" s="42"/>
      <c r="X75" s="34"/>
      <c r="Y75" s="34"/>
      <c r="Z75" s="34"/>
      <c r="AA75" s="34"/>
      <c r="AB75" s="403">
        <f t="shared" ref="AB75" si="92">+$J75</f>
        <v>880</v>
      </c>
      <c r="AC75" s="526">
        <f t="shared" ref="AC75" si="93">+L75</f>
        <v>0</v>
      </c>
      <c r="AD75" s="54">
        <f t="shared" si="85"/>
        <v>0</v>
      </c>
      <c r="AE75" s="54">
        <f t="shared" si="85"/>
        <v>0</v>
      </c>
      <c r="AF75" s="54">
        <f t="shared" si="85"/>
        <v>0</v>
      </c>
      <c r="AG75" s="54">
        <f t="shared" si="84"/>
        <v>0</v>
      </c>
      <c r="AH75" s="54">
        <f t="shared" si="84"/>
        <v>0</v>
      </c>
      <c r="AI75" s="54">
        <f t="shared" si="84"/>
        <v>0</v>
      </c>
      <c r="AJ75" s="54">
        <f t="shared" si="84"/>
        <v>0</v>
      </c>
      <c r="AK75" s="403">
        <f t="shared" ref="AK75" si="94">+$J75</f>
        <v>880</v>
      </c>
      <c r="AL75" s="455">
        <f t="shared" si="65"/>
        <v>0</v>
      </c>
      <c r="AM75" s="48">
        <f t="shared" si="2"/>
        <v>0</v>
      </c>
      <c r="AN75" s="51"/>
      <c r="AO75" s="51"/>
      <c r="AP75" s="51"/>
      <c r="AQ75" s="51"/>
      <c r="AR75" s="51"/>
      <c r="AS75" s="51"/>
      <c r="AT75" s="403">
        <f t="shared" ref="AT75" si="95">+$J75</f>
        <v>880</v>
      </c>
      <c r="AU75" s="446">
        <f t="shared" si="67"/>
        <v>0</v>
      </c>
      <c r="AV75" s="48">
        <f t="shared" si="3"/>
        <v>0</v>
      </c>
      <c r="AW75" s="51"/>
      <c r="AX75" s="51"/>
      <c r="AY75" s="51"/>
      <c r="AZ75" s="51"/>
      <c r="BA75" s="51"/>
      <c r="BB75" s="51"/>
      <c r="BC75" s="403">
        <f t="shared" ref="BC75" si="96">+$J75</f>
        <v>880</v>
      </c>
      <c r="BD75" s="449">
        <f t="shared" si="69"/>
        <v>0</v>
      </c>
      <c r="BE75" s="48">
        <f t="shared" si="4"/>
        <v>0</v>
      </c>
      <c r="BF75" s="51"/>
      <c r="BG75" s="51"/>
      <c r="BH75" s="51"/>
      <c r="BI75" s="51"/>
      <c r="BJ75" s="51"/>
      <c r="BK75" s="51"/>
      <c r="BL75" s="403">
        <f t="shared" ref="BL75" si="97">+$J75</f>
        <v>880</v>
      </c>
      <c r="BM75" s="452">
        <f t="shared" si="7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8"/>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85"/>
        <v>0</v>
      </c>
      <c r="AE76" s="55">
        <f t="shared" si="85"/>
        <v>0</v>
      </c>
      <c r="AF76" s="55">
        <f t="shared" si="85"/>
        <v>0</v>
      </c>
      <c r="AG76" s="55">
        <f t="shared" si="84"/>
        <v>0</v>
      </c>
      <c r="AH76" s="55">
        <f t="shared" si="84"/>
        <v>0</v>
      </c>
      <c r="AI76" s="55">
        <f t="shared" si="84"/>
        <v>0</v>
      </c>
      <c r="AJ76" s="55">
        <f t="shared" si="84"/>
        <v>0</v>
      </c>
      <c r="AK76" s="404"/>
      <c r="AL76" s="456"/>
      <c r="AM76" s="49">
        <f t="shared" ref="AM76:AM82" si="98">SUM(AN76:AS76)</f>
        <v>0</v>
      </c>
      <c r="AN76" s="52"/>
      <c r="AO76" s="52"/>
      <c r="AP76" s="52"/>
      <c r="AQ76" s="52"/>
      <c r="AR76" s="52"/>
      <c r="AS76" s="52"/>
      <c r="AT76" s="404"/>
      <c r="AU76" s="447"/>
      <c r="AV76" s="49">
        <f t="shared" ref="AV76:AV82" si="99">SUM(AW76:BB76)</f>
        <v>0</v>
      </c>
      <c r="AW76" s="52"/>
      <c r="AX76" s="52"/>
      <c r="AY76" s="52"/>
      <c r="AZ76" s="52"/>
      <c r="BA76" s="52"/>
      <c r="BB76" s="52"/>
      <c r="BC76" s="404"/>
      <c r="BD76" s="450"/>
      <c r="BE76" s="49">
        <f t="shared" ref="BE76:BE82" si="100">SUM(BF76:BK76)</f>
        <v>0</v>
      </c>
      <c r="BF76" s="52"/>
      <c r="BG76" s="52"/>
      <c r="BH76" s="52"/>
      <c r="BI76" s="52"/>
      <c r="BJ76" s="52"/>
      <c r="BK76" s="52"/>
      <c r="BL76" s="404"/>
      <c r="BM76" s="453"/>
      <c r="BN76" s="49">
        <f t="shared" ref="BN76:BN82" si="101">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8"/>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85"/>
        <v>0</v>
      </c>
      <c r="AE77" s="55">
        <f t="shared" si="85"/>
        <v>0</v>
      </c>
      <c r="AF77" s="55">
        <f t="shared" si="85"/>
        <v>0</v>
      </c>
      <c r="AG77" s="55">
        <f t="shared" si="84"/>
        <v>0</v>
      </c>
      <c r="AH77" s="55">
        <f t="shared" si="84"/>
        <v>0</v>
      </c>
      <c r="AI77" s="55">
        <f t="shared" si="84"/>
        <v>0</v>
      </c>
      <c r="AJ77" s="55">
        <f t="shared" si="84"/>
        <v>0</v>
      </c>
      <c r="AK77" s="404"/>
      <c r="AL77" s="456"/>
      <c r="AM77" s="49">
        <f t="shared" si="98"/>
        <v>0</v>
      </c>
      <c r="AN77" s="52"/>
      <c r="AO77" s="52"/>
      <c r="AP77" s="52"/>
      <c r="AQ77" s="52"/>
      <c r="AR77" s="52"/>
      <c r="AS77" s="52"/>
      <c r="AT77" s="404"/>
      <c r="AU77" s="447"/>
      <c r="AV77" s="49">
        <f t="shared" si="99"/>
        <v>0</v>
      </c>
      <c r="AW77" s="52"/>
      <c r="AX77" s="52"/>
      <c r="AY77" s="52"/>
      <c r="AZ77" s="52"/>
      <c r="BA77" s="52"/>
      <c r="BB77" s="52"/>
      <c r="BC77" s="404"/>
      <c r="BD77" s="450"/>
      <c r="BE77" s="49">
        <f t="shared" si="100"/>
        <v>0</v>
      </c>
      <c r="BF77" s="52"/>
      <c r="BG77" s="52"/>
      <c r="BH77" s="52"/>
      <c r="BI77" s="52"/>
      <c r="BJ77" s="52"/>
      <c r="BK77" s="52"/>
      <c r="BL77" s="404"/>
      <c r="BM77" s="453"/>
      <c r="BN77" s="49">
        <f t="shared" si="101"/>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8"/>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85"/>
        <v>0</v>
      </c>
      <c r="AE78" s="56">
        <f t="shared" si="85"/>
        <v>0</v>
      </c>
      <c r="AF78" s="56">
        <f t="shared" si="85"/>
        <v>0</v>
      </c>
      <c r="AG78" s="56">
        <f t="shared" si="84"/>
        <v>0</v>
      </c>
      <c r="AH78" s="56">
        <f t="shared" si="84"/>
        <v>0</v>
      </c>
      <c r="AI78" s="56">
        <f t="shared" si="84"/>
        <v>0</v>
      </c>
      <c r="AJ78" s="56">
        <f t="shared" si="84"/>
        <v>0</v>
      </c>
      <c r="AK78" s="405"/>
      <c r="AL78" s="457"/>
      <c r="AM78" s="50">
        <f t="shared" si="98"/>
        <v>0</v>
      </c>
      <c r="AN78" s="53"/>
      <c r="AO78" s="53"/>
      <c r="AP78" s="53"/>
      <c r="AQ78" s="53"/>
      <c r="AR78" s="53"/>
      <c r="AS78" s="53"/>
      <c r="AT78" s="405"/>
      <c r="AU78" s="448"/>
      <c r="AV78" s="50">
        <f t="shared" si="99"/>
        <v>0</v>
      </c>
      <c r="AW78" s="53"/>
      <c r="AX78" s="53"/>
      <c r="AY78" s="53"/>
      <c r="AZ78" s="53"/>
      <c r="BA78" s="53"/>
      <c r="BB78" s="53"/>
      <c r="BC78" s="405"/>
      <c r="BD78" s="451"/>
      <c r="BE78" s="50">
        <f t="shared" si="100"/>
        <v>0</v>
      </c>
      <c r="BF78" s="53"/>
      <c r="BG78" s="53"/>
      <c r="BH78" s="53"/>
      <c r="BI78" s="53"/>
      <c r="BJ78" s="53"/>
      <c r="BK78" s="53"/>
      <c r="BL78" s="405"/>
      <c r="BM78" s="454"/>
      <c r="BN78" s="50">
        <f t="shared" si="101"/>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8"/>
      <c r="C79" s="459"/>
      <c r="D79" s="608"/>
      <c r="E79" s="611"/>
      <c r="F79" s="611"/>
      <c r="G79" s="611"/>
      <c r="H79" s="611"/>
      <c r="I79" s="611"/>
      <c r="J79" s="485">
        <v>881</v>
      </c>
      <c r="K79" s="488" t="str">
        <f>+Metas!K1024</f>
        <v>Implementación Programa Colegios amigos del Turismo (emprendimientos en turismo naranja)</v>
      </c>
      <c r="L79" s="662"/>
      <c r="M79" s="648">
        <f t="shared" si="61"/>
        <v>0</v>
      </c>
      <c r="N79" s="650"/>
      <c r="O79" s="664"/>
      <c r="P79" s="668"/>
      <c r="Q79" s="640"/>
      <c r="R79" s="403">
        <f>+$J79</f>
        <v>881</v>
      </c>
      <c r="S79" s="253"/>
      <c r="T79" s="260"/>
      <c r="U79" s="260"/>
      <c r="V79" s="260"/>
      <c r="W79" s="42"/>
      <c r="X79" s="34"/>
      <c r="Y79" s="34"/>
      <c r="Z79" s="34"/>
      <c r="AA79" s="34"/>
      <c r="AB79" s="403">
        <f t="shared" ref="AB79" si="102">+$J79</f>
        <v>881</v>
      </c>
      <c r="AC79" s="526">
        <f t="shared" ref="AC79" si="103">+L79</f>
        <v>0</v>
      </c>
      <c r="AD79" s="54">
        <f t="shared" si="85"/>
        <v>0</v>
      </c>
      <c r="AE79" s="54">
        <f t="shared" si="85"/>
        <v>0</v>
      </c>
      <c r="AF79" s="54">
        <f t="shared" si="85"/>
        <v>0</v>
      </c>
      <c r="AG79" s="54">
        <f t="shared" si="84"/>
        <v>0</v>
      </c>
      <c r="AH79" s="54">
        <f t="shared" si="84"/>
        <v>0</v>
      </c>
      <c r="AI79" s="54">
        <f t="shared" si="84"/>
        <v>0</v>
      </c>
      <c r="AJ79" s="54">
        <f t="shared" si="84"/>
        <v>0</v>
      </c>
      <c r="AK79" s="403">
        <f t="shared" ref="AK79" si="104">+$J79</f>
        <v>881</v>
      </c>
      <c r="AL79" s="455">
        <f t="shared" si="65"/>
        <v>0</v>
      </c>
      <c r="AM79" s="48">
        <f t="shared" si="98"/>
        <v>0</v>
      </c>
      <c r="AN79" s="51"/>
      <c r="AO79" s="51"/>
      <c r="AP79" s="51"/>
      <c r="AQ79" s="51"/>
      <c r="AR79" s="51"/>
      <c r="AS79" s="51"/>
      <c r="AT79" s="403">
        <f t="shared" ref="AT79" si="105">+$J79</f>
        <v>881</v>
      </c>
      <c r="AU79" s="446">
        <f t="shared" si="67"/>
        <v>0</v>
      </c>
      <c r="AV79" s="48">
        <f t="shared" si="99"/>
        <v>0</v>
      </c>
      <c r="AW79" s="51"/>
      <c r="AX79" s="51"/>
      <c r="AY79" s="51"/>
      <c r="AZ79" s="51"/>
      <c r="BA79" s="51"/>
      <c r="BB79" s="51"/>
      <c r="BC79" s="403">
        <f t="shared" ref="BC79" si="106">+$J79</f>
        <v>881</v>
      </c>
      <c r="BD79" s="449">
        <f t="shared" si="69"/>
        <v>0</v>
      </c>
      <c r="BE79" s="48">
        <f t="shared" si="100"/>
        <v>0</v>
      </c>
      <c r="BF79" s="51"/>
      <c r="BG79" s="51"/>
      <c r="BH79" s="51"/>
      <c r="BI79" s="51"/>
      <c r="BJ79" s="51"/>
      <c r="BK79" s="51"/>
      <c r="BL79" s="403">
        <f t="shared" ref="BL79" si="107">+$J79</f>
        <v>881</v>
      </c>
      <c r="BM79" s="452">
        <f t="shared" si="71"/>
        <v>0</v>
      </c>
      <c r="BN79" s="48">
        <f t="shared" si="101"/>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8"/>
      <c r="C80" s="459"/>
      <c r="D80" s="609"/>
      <c r="E80" s="612"/>
      <c r="F80" s="612"/>
      <c r="G80" s="612"/>
      <c r="H80" s="612"/>
      <c r="I80" s="612"/>
      <c r="J80" s="486"/>
      <c r="K80" s="489"/>
      <c r="L80" s="663"/>
      <c r="M80" s="649"/>
      <c r="N80" s="651"/>
      <c r="O80" s="665"/>
      <c r="P80" s="669"/>
      <c r="Q80" s="671"/>
      <c r="R80" s="404"/>
      <c r="S80" s="43"/>
      <c r="T80" s="261"/>
      <c r="U80" s="261"/>
      <c r="V80" s="261"/>
      <c r="W80" s="43"/>
      <c r="X80" s="35"/>
      <c r="Y80" s="35"/>
      <c r="Z80" s="35"/>
      <c r="AA80" s="35"/>
      <c r="AB80" s="404"/>
      <c r="AC80" s="527"/>
      <c r="AD80" s="55">
        <f t="shared" si="85"/>
        <v>0</v>
      </c>
      <c r="AE80" s="55">
        <f t="shared" si="85"/>
        <v>0</v>
      </c>
      <c r="AF80" s="55">
        <f t="shared" si="85"/>
        <v>0</v>
      </c>
      <c r="AG80" s="55">
        <f t="shared" si="84"/>
        <v>0</v>
      </c>
      <c r="AH80" s="55">
        <f t="shared" si="84"/>
        <v>0</v>
      </c>
      <c r="AI80" s="55">
        <f t="shared" si="84"/>
        <v>0</v>
      </c>
      <c r="AJ80" s="55">
        <f t="shared" si="84"/>
        <v>0</v>
      </c>
      <c r="AK80" s="404"/>
      <c r="AL80" s="456"/>
      <c r="AM80" s="49">
        <f t="shared" si="98"/>
        <v>0</v>
      </c>
      <c r="AN80" s="52"/>
      <c r="AO80" s="52"/>
      <c r="AP80" s="52"/>
      <c r="AQ80" s="52"/>
      <c r="AR80" s="52"/>
      <c r="AS80" s="52"/>
      <c r="AT80" s="404"/>
      <c r="AU80" s="447"/>
      <c r="AV80" s="49">
        <f t="shared" si="99"/>
        <v>0</v>
      </c>
      <c r="AW80" s="52"/>
      <c r="AX80" s="52"/>
      <c r="AY80" s="52"/>
      <c r="AZ80" s="52"/>
      <c r="BA80" s="52"/>
      <c r="BB80" s="52"/>
      <c r="BC80" s="404"/>
      <c r="BD80" s="450"/>
      <c r="BE80" s="49">
        <f t="shared" si="100"/>
        <v>0</v>
      </c>
      <c r="BF80" s="52"/>
      <c r="BG80" s="52"/>
      <c r="BH80" s="52"/>
      <c r="BI80" s="52"/>
      <c r="BJ80" s="52"/>
      <c r="BK80" s="52"/>
      <c r="BL80" s="404"/>
      <c r="BM80" s="453"/>
      <c r="BN80" s="49">
        <f t="shared" si="101"/>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8"/>
      <c r="C81" s="459"/>
      <c r="D81" s="609"/>
      <c r="E81" s="612"/>
      <c r="F81" s="612"/>
      <c r="G81" s="612"/>
      <c r="H81" s="612"/>
      <c r="I81" s="612"/>
      <c r="J81" s="486"/>
      <c r="K81" s="489"/>
      <c r="L81" s="663"/>
      <c r="M81" s="649"/>
      <c r="N81" s="651"/>
      <c r="O81" s="665"/>
      <c r="P81" s="669"/>
      <c r="Q81" s="671"/>
      <c r="R81" s="404"/>
      <c r="S81" s="43"/>
      <c r="T81" s="261"/>
      <c r="U81" s="261"/>
      <c r="V81" s="261"/>
      <c r="W81" s="43"/>
      <c r="X81" s="35"/>
      <c r="Y81" s="35"/>
      <c r="Z81" s="35"/>
      <c r="AA81" s="35"/>
      <c r="AB81" s="404"/>
      <c r="AC81" s="527"/>
      <c r="AD81" s="55">
        <f t="shared" si="85"/>
        <v>0</v>
      </c>
      <c r="AE81" s="55">
        <f t="shared" si="85"/>
        <v>0</v>
      </c>
      <c r="AF81" s="55">
        <f t="shared" si="85"/>
        <v>0</v>
      </c>
      <c r="AG81" s="55">
        <f t="shared" si="84"/>
        <v>0</v>
      </c>
      <c r="AH81" s="55">
        <f t="shared" si="84"/>
        <v>0</v>
      </c>
      <c r="AI81" s="55">
        <f t="shared" si="84"/>
        <v>0</v>
      </c>
      <c r="AJ81" s="55">
        <f t="shared" si="84"/>
        <v>0</v>
      </c>
      <c r="AK81" s="404"/>
      <c r="AL81" s="456"/>
      <c r="AM81" s="49">
        <f t="shared" si="98"/>
        <v>0</v>
      </c>
      <c r="AN81" s="52"/>
      <c r="AO81" s="52"/>
      <c r="AP81" s="52"/>
      <c r="AQ81" s="52"/>
      <c r="AR81" s="52"/>
      <c r="AS81" s="52"/>
      <c r="AT81" s="404"/>
      <c r="AU81" s="447"/>
      <c r="AV81" s="49">
        <f t="shared" si="99"/>
        <v>0</v>
      </c>
      <c r="AW81" s="52"/>
      <c r="AX81" s="52"/>
      <c r="AY81" s="52"/>
      <c r="AZ81" s="52"/>
      <c r="BA81" s="52"/>
      <c r="BB81" s="52"/>
      <c r="BC81" s="404"/>
      <c r="BD81" s="450"/>
      <c r="BE81" s="49">
        <f t="shared" si="100"/>
        <v>0</v>
      </c>
      <c r="BF81" s="52"/>
      <c r="BG81" s="52"/>
      <c r="BH81" s="52"/>
      <c r="BI81" s="52"/>
      <c r="BJ81" s="52"/>
      <c r="BK81" s="52"/>
      <c r="BL81" s="404"/>
      <c r="BM81" s="453"/>
      <c r="BN81" s="49">
        <f t="shared" si="101"/>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9"/>
      <c r="C82" s="460"/>
      <c r="D82" s="610"/>
      <c r="E82" s="613"/>
      <c r="F82" s="613"/>
      <c r="G82" s="613"/>
      <c r="H82" s="613"/>
      <c r="I82" s="613"/>
      <c r="J82" s="487"/>
      <c r="K82" s="490"/>
      <c r="L82" s="673"/>
      <c r="M82" s="674"/>
      <c r="N82" s="666"/>
      <c r="O82" s="667"/>
      <c r="P82" s="670"/>
      <c r="Q82" s="672"/>
      <c r="R82" s="405"/>
      <c r="S82" s="44"/>
      <c r="T82" s="262"/>
      <c r="U82" s="262"/>
      <c r="V82" s="262"/>
      <c r="W82" s="44"/>
      <c r="X82" s="36"/>
      <c r="Y82" s="36"/>
      <c r="Z82" s="36"/>
      <c r="AA82" s="36"/>
      <c r="AB82" s="405"/>
      <c r="AC82" s="528"/>
      <c r="AD82" s="56">
        <f t="shared" si="85"/>
        <v>0</v>
      </c>
      <c r="AE82" s="56">
        <f t="shared" si="85"/>
        <v>0</v>
      </c>
      <c r="AF82" s="56">
        <f t="shared" si="85"/>
        <v>0</v>
      </c>
      <c r="AG82" s="56">
        <f t="shared" si="84"/>
        <v>0</v>
      </c>
      <c r="AH82" s="56">
        <f t="shared" si="84"/>
        <v>0</v>
      </c>
      <c r="AI82" s="56">
        <f t="shared" si="84"/>
        <v>0</v>
      </c>
      <c r="AJ82" s="56">
        <f t="shared" si="84"/>
        <v>0</v>
      </c>
      <c r="AK82" s="405"/>
      <c r="AL82" s="457"/>
      <c r="AM82" s="50">
        <f t="shared" si="98"/>
        <v>0</v>
      </c>
      <c r="AN82" s="53"/>
      <c r="AO82" s="53"/>
      <c r="AP82" s="53"/>
      <c r="AQ82" s="53"/>
      <c r="AR82" s="53"/>
      <c r="AS82" s="53"/>
      <c r="AT82" s="405"/>
      <c r="AU82" s="448"/>
      <c r="AV82" s="50">
        <f t="shared" si="99"/>
        <v>0</v>
      </c>
      <c r="AW82" s="53"/>
      <c r="AX82" s="53"/>
      <c r="AY82" s="53"/>
      <c r="AZ82" s="53"/>
      <c r="BA82" s="53"/>
      <c r="BB82" s="53"/>
      <c r="BC82" s="405"/>
      <c r="BD82" s="451"/>
      <c r="BE82" s="50">
        <f t="shared" si="100"/>
        <v>0</v>
      </c>
      <c r="BF82" s="53"/>
      <c r="BG82" s="53"/>
      <c r="BH82" s="53"/>
      <c r="BI82" s="53"/>
      <c r="BJ82" s="53"/>
      <c r="BK82" s="53"/>
      <c r="BL82" s="405"/>
      <c r="BM82" s="454"/>
      <c r="BN82" s="50">
        <f t="shared" si="101"/>
        <v>0</v>
      </c>
      <c r="BO82" s="53"/>
      <c r="BP82" s="53"/>
      <c r="BQ82" s="53"/>
      <c r="BR82" s="53"/>
      <c r="BS82" s="53"/>
      <c r="BT82" s="53"/>
      <c r="BU82" s="517"/>
      <c r="BV82" s="518"/>
      <c r="BW82" s="518"/>
      <c r="BX82" s="518"/>
      <c r="BY82" s="518"/>
      <c r="BZ82" s="518"/>
      <c r="CA82" s="518"/>
      <c r="CB82" s="518"/>
      <c r="CC82" s="519"/>
    </row>
    <row r="83" spans="1:81" ht="40.200000000000003" customHeight="1" thickTop="1" x14ac:dyDescent="0.3"/>
  </sheetData>
  <mergeCells count="638">
    <mergeCell ref="R59:R62"/>
    <mergeCell ref="R63:R66"/>
    <mergeCell ref="R67:R70"/>
    <mergeCell ref="R71:R74"/>
    <mergeCell ref="R75:R78"/>
    <mergeCell ref="R79:R82"/>
    <mergeCell ref="R15:R18"/>
    <mergeCell ref="R19:R22"/>
    <mergeCell ref="R23:R26"/>
    <mergeCell ref="R27:R30"/>
    <mergeCell ref="R31:R34"/>
    <mergeCell ref="R35:R38"/>
    <mergeCell ref="R39:R42"/>
    <mergeCell ref="R43:R46"/>
    <mergeCell ref="R47:R50"/>
    <mergeCell ref="D7:D9"/>
    <mergeCell ref="E7:E9"/>
    <mergeCell ref="F7:F9"/>
    <mergeCell ref="G7:G9"/>
    <mergeCell ref="H7:H9"/>
    <mergeCell ref="I7:I9"/>
    <mergeCell ref="S7:S9"/>
    <mergeCell ref="T7:T9"/>
    <mergeCell ref="U7:U9"/>
    <mergeCell ref="C2:H2"/>
    <mergeCell ref="L2:Q2"/>
    <mergeCell ref="R2:S2"/>
    <mergeCell ref="T2:V2"/>
    <mergeCell ref="C3:H3"/>
    <mergeCell ref="L3:Q3"/>
    <mergeCell ref="R3:S3"/>
    <mergeCell ref="T3:V3"/>
    <mergeCell ref="C4:H5"/>
    <mergeCell ref="L4:Q4"/>
    <mergeCell ref="R4:S5"/>
    <mergeCell ref="T4:V4"/>
    <mergeCell ref="L5:Q5"/>
    <mergeCell ref="T5:V5"/>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O8:BR8"/>
    <mergeCell ref="AL7:AL9"/>
    <mergeCell ref="AM7:AS7"/>
    <mergeCell ref="AT7:AT9"/>
    <mergeCell ref="AU7:AU9"/>
    <mergeCell ref="AV7:BB7"/>
    <mergeCell ref="BC7:BC9"/>
    <mergeCell ref="AM8:AM9"/>
    <mergeCell ref="AN8:AQ8"/>
    <mergeCell ref="AR8:AR9"/>
    <mergeCell ref="AS8:AS9"/>
    <mergeCell ref="BC11:BC14"/>
    <mergeCell ref="AB11:AB14"/>
    <mergeCell ref="AC11:AC14"/>
    <mergeCell ref="AK11:AK14"/>
    <mergeCell ref="AL11:AL14"/>
    <mergeCell ref="AT11:AT14"/>
    <mergeCell ref="AU11:AU14"/>
    <mergeCell ref="BJ8:BJ9"/>
    <mergeCell ref="BK8:BK9"/>
    <mergeCell ref="AW8:AZ8"/>
    <mergeCell ref="BA8:BA9"/>
    <mergeCell ref="BB8:BB9"/>
    <mergeCell ref="X7:Y7"/>
    <mergeCell ref="Z7:AA7"/>
    <mergeCell ref="AB7:AB9"/>
    <mergeCell ref="J11:J14"/>
    <mergeCell ref="K11:K14"/>
    <mergeCell ref="L11:L14"/>
    <mergeCell ref="M11:M14"/>
    <mergeCell ref="N11:N14"/>
    <mergeCell ref="O11:O14"/>
    <mergeCell ref="P11:P14"/>
    <mergeCell ref="Q11:Q14"/>
    <mergeCell ref="V7:V9"/>
    <mergeCell ref="R11:R14"/>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31:J34"/>
    <mergeCell ref="K31:K34"/>
    <mergeCell ref="L31:L34"/>
    <mergeCell ref="M31:M34"/>
    <mergeCell ref="N31:N34"/>
    <mergeCell ref="O31:O34"/>
    <mergeCell ref="AT27:AT30"/>
    <mergeCell ref="J27:J30"/>
    <mergeCell ref="K27:K30"/>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R51:R54"/>
    <mergeCell ref="R55:R58"/>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C39:C62"/>
    <mergeCell ref="B63:B82"/>
    <mergeCell ref="C63:C70"/>
    <mergeCell ref="C71:C82"/>
    <mergeCell ref="B11:B38"/>
    <mergeCell ref="C11:C34"/>
    <mergeCell ref="C35:C38"/>
    <mergeCell ref="B39:B62"/>
    <mergeCell ref="BU79:CC79"/>
    <mergeCell ref="BU80:CC80"/>
    <mergeCell ref="BU81:CC81"/>
    <mergeCell ref="BU82:CC82"/>
    <mergeCell ref="AT79:AT82"/>
    <mergeCell ref="AU79:AU82"/>
    <mergeCell ref="BC79:BC82"/>
    <mergeCell ref="BD79:BD82"/>
    <mergeCell ref="BL79:BL82"/>
    <mergeCell ref="BM79:BM82"/>
    <mergeCell ref="P79:P82"/>
    <mergeCell ref="Q79:Q82"/>
    <mergeCell ref="AB79:AB82"/>
    <mergeCell ref="AC79:AC82"/>
    <mergeCell ref="AK79:AK82"/>
    <mergeCell ref="AL79:AL82"/>
  </mergeCells>
  <conditionalFormatting sqref="L27 L71 L75 L79 L15 L19">
    <cfRule type="expression" dxfId="57" priority="30">
      <formula>$L15=$M15</formula>
    </cfRule>
  </conditionalFormatting>
  <conditionalFormatting sqref="L51">
    <cfRule type="expression" dxfId="56" priority="25">
      <formula>$L51=$M51</formula>
    </cfRule>
  </conditionalFormatting>
  <conditionalFormatting sqref="L35">
    <cfRule type="expression" dxfId="55" priority="28">
      <formula>$L35=$M35</formula>
    </cfRule>
  </conditionalFormatting>
  <conditionalFormatting sqref="L23">
    <cfRule type="expression" dxfId="54" priority="31">
      <formula>$L23=$M23</formula>
    </cfRule>
  </conditionalFormatting>
  <conditionalFormatting sqref="L31">
    <cfRule type="expression" dxfId="53" priority="29">
      <formula>$L31=$M31</formula>
    </cfRule>
  </conditionalFormatting>
  <conditionalFormatting sqref="L43">
    <cfRule type="expression" dxfId="52" priority="27">
      <formula>$L43=$M43</formula>
    </cfRule>
  </conditionalFormatting>
  <conditionalFormatting sqref="L47">
    <cfRule type="expression" dxfId="51" priority="26">
      <formula>$L47=$M47</formula>
    </cfRule>
  </conditionalFormatting>
  <conditionalFormatting sqref="L59">
    <cfRule type="expression" dxfId="50" priority="23">
      <formula>$L59=$M59</formula>
    </cfRule>
  </conditionalFormatting>
  <conditionalFormatting sqref="L55">
    <cfRule type="expression" dxfId="49" priority="24">
      <formula>$L55=$M55</formula>
    </cfRule>
  </conditionalFormatting>
  <conditionalFormatting sqref="L63">
    <cfRule type="expression" dxfId="48" priority="22">
      <formula>$L63=$M63</formula>
    </cfRule>
  </conditionalFormatting>
  <conditionalFormatting sqref="L67">
    <cfRule type="expression" dxfId="47" priority="21">
      <formula>$L67=$M67</formula>
    </cfRule>
  </conditionalFormatting>
  <conditionalFormatting sqref="L11">
    <cfRule type="expression" dxfId="46" priority="2">
      <formula>$L11=$M11</formula>
    </cfRule>
  </conditionalFormatting>
  <conditionalFormatting sqref="L39">
    <cfRule type="expression" dxfId="45"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82"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T11:T82</xm:sqref>
        </x14:dataValidation>
        <x14:dataValidation type="list" allowBlank="1" showInputMessage="1" showErrorMessage="1">
          <x14:formula1>
            <xm:f>l!$C$3:$C$6</xm:f>
          </x14:formula1>
          <xm:sqref>U11:U82</xm:sqref>
        </x14:dataValidation>
        <x14:dataValidation type="list" allowBlank="1" showInputMessage="1" showErrorMessage="1">
          <x14:formula1>
            <xm:f>l!$E$3:$E$4</xm:f>
          </x14:formula1>
          <xm:sqref>V11:V82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273"/>
  <sheetViews>
    <sheetView view="pageBreakPreview" zoomScale="60" zoomScaleNormal="60" workbookViewId="0">
      <pane ySplit="10" topLeftCell="A11" activePane="bottomLeft" state="frozen"/>
      <selection pane="bottomLeft" activeCell="A2" sqref="A2:XFD9"/>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90" t="s">
        <v>3877</v>
      </c>
      <c r="M2" s="791"/>
      <c r="N2" s="791"/>
      <c r="O2" s="791"/>
      <c r="P2" s="791"/>
      <c r="Q2" s="792"/>
      <c r="R2" s="435" t="s">
        <v>0</v>
      </c>
      <c r="S2" s="436"/>
      <c r="T2" s="443" t="s">
        <v>1</v>
      </c>
      <c r="U2" s="444"/>
      <c r="V2" s="445"/>
      <c r="W2" s="783" t="str">
        <f>+$L2</f>
        <v>SECRETARÍA DE DESARROLLO ECONÓMICO Y PRODUCTIVIDAD</v>
      </c>
      <c r="X2" s="784"/>
      <c r="Y2" s="784"/>
      <c r="Z2" s="784"/>
      <c r="AA2" s="785"/>
      <c r="AB2" s="435" t="s">
        <v>0</v>
      </c>
      <c r="AC2" s="431"/>
      <c r="AD2" s="431"/>
      <c r="AE2" s="431"/>
      <c r="AF2" s="431"/>
      <c r="AG2" s="431"/>
      <c r="AH2" s="431"/>
      <c r="AI2" s="431"/>
      <c r="AJ2" s="436"/>
      <c r="AK2" s="597" t="s">
        <v>1</v>
      </c>
      <c r="AL2" s="597"/>
      <c r="AM2" s="597"/>
      <c r="AN2" s="783" t="str">
        <f>+$L2</f>
        <v>SECRETARÍA DE DESARROLLO ECONÓMICO Y PRODUCTIVIDAD</v>
      </c>
      <c r="AO2" s="784"/>
      <c r="AP2" s="784"/>
      <c r="AQ2" s="784"/>
      <c r="AR2" s="784"/>
      <c r="AS2" s="785"/>
      <c r="AT2" s="435" t="s">
        <v>0</v>
      </c>
      <c r="AU2" s="431"/>
      <c r="AV2" s="431"/>
      <c r="AW2" s="431"/>
      <c r="AX2" s="431"/>
      <c r="AY2" s="431"/>
      <c r="AZ2" s="431"/>
      <c r="BA2" s="431"/>
      <c r="BB2" s="436"/>
      <c r="BC2" s="597" t="s">
        <v>1</v>
      </c>
      <c r="BD2" s="597"/>
      <c r="BE2" s="597"/>
      <c r="BF2" s="789" t="str">
        <f>+$L2</f>
        <v>SECRETARÍA DE DESARROLLO ECONÓMICO Y PRODUCTIVIDAD</v>
      </c>
      <c r="BG2" s="789"/>
      <c r="BH2" s="789"/>
      <c r="BI2" s="789"/>
      <c r="BJ2" s="789"/>
      <c r="BK2" s="789"/>
      <c r="BL2" s="435" t="s">
        <v>0</v>
      </c>
      <c r="BM2" s="431"/>
      <c r="BN2" s="431"/>
      <c r="BO2" s="431"/>
      <c r="BP2" s="431"/>
      <c r="BQ2" s="431"/>
      <c r="BR2" s="431"/>
      <c r="BS2" s="431"/>
      <c r="BT2" s="436"/>
      <c r="BU2" s="597" t="s">
        <v>1</v>
      </c>
      <c r="BV2" s="597"/>
      <c r="BW2" s="597"/>
      <c r="BX2" s="786" t="str">
        <f>+$L2</f>
        <v>SECRETARÍA DE DESARROLLO ECONÓMICO Y PRODUCTIVIDAD</v>
      </c>
      <c r="BY2" s="787"/>
      <c r="BZ2" s="787"/>
      <c r="CA2" s="787"/>
      <c r="CB2" s="787"/>
      <c r="CC2" s="788"/>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79" t="s">
        <v>1344</v>
      </c>
      <c r="M4" s="780"/>
      <c r="N4" s="780"/>
      <c r="O4" s="780"/>
      <c r="P4" s="780"/>
      <c r="Q4" s="781"/>
      <c r="R4" s="439" t="s">
        <v>3831</v>
      </c>
      <c r="S4" s="440"/>
      <c r="T4" s="443" t="s">
        <v>1680</v>
      </c>
      <c r="U4" s="444"/>
      <c r="V4" s="445"/>
      <c r="W4" s="776" t="str">
        <f>+$L4</f>
        <v>6. Productividad</v>
      </c>
      <c r="X4" s="777"/>
      <c r="Y4" s="777"/>
      <c r="Z4" s="777"/>
      <c r="AA4" s="778"/>
      <c r="AB4" s="439" t="s">
        <v>3831</v>
      </c>
      <c r="AC4" s="433"/>
      <c r="AD4" s="433"/>
      <c r="AE4" s="433"/>
      <c r="AF4" s="433"/>
      <c r="AG4" s="433"/>
      <c r="AH4" s="433"/>
      <c r="AI4" s="433"/>
      <c r="AJ4" s="440"/>
      <c r="AK4" s="597" t="s">
        <v>1672</v>
      </c>
      <c r="AL4" s="597"/>
      <c r="AM4" s="597"/>
      <c r="AN4" s="779" t="str">
        <f>+$L4</f>
        <v>6. Productividad</v>
      </c>
      <c r="AO4" s="780"/>
      <c r="AP4" s="780"/>
      <c r="AQ4" s="780"/>
      <c r="AR4" s="780"/>
      <c r="AS4" s="781"/>
      <c r="AT4" s="439" t="s">
        <v>3831</v>
      </c>
      <c r="AU4" s="433"/>
      <c r="AV4" s="433"/>
      <c r="AW4" s="433"/>
      <c r="AX4" s="433"/>
      <c r="AY4" s="433"/>
      <c r="AZ4" s="433"/>
      <c r="BA4" s="433"/>
      <c r="BB4" s="440"/>
      <c r="BC4" s="597" t="s">
        <v>1672</v>
      </c>
      <c r="BD4" s="597"/>
      <c r="BE4" s="597"/>
      <c r="BF4" s="782" t="str">
        <f>+$L4</f>
        <v>6. Productividad</v>
      </c>
      <c r="BG4" s="782"/>
      <c r="BH4" s="782"/>
      <c r="BI4" s="782"/>
      <c r="BJ4" s="782"/>
      <c r="BK4" s="782"/>
      <c r="BL4" s="439" t="s">
        <v>3831</v>
      </c>
      <c r="BM4" s="433"/>
      <c r="BN4" s="433"/>
      <c r="BO4" s="433"/>
      <c r="BP4" s="433"/>
      <c r="BQ4" s="433"/>
      <c r="BR4" s="433"/>
      <c r="BS4" s="433"/>
      <c r="BT4" s="440"/>
      <c r="BU4" s="597" t="s">
        <v>1672</v>
      </c>
      <c r="BV4" s="597"/>
      <c r="BW4" s="597"/>
      <c r="BX4" s="782" t="str">
        <f>+$L4</f>
        <v>6. Productividad</v>
      </c>
      <c r="BY4" s="782"/>
      <c r="BZ4" s="782"/>
      <c r="CA4" s="782"/>
      <c r="CB4" s="782"/>
      <c r="CC4" s="782"/>
    </row>
    <row r="5" spans="1:81" s="62" customFormat="1" ht="16.2" customHeight="1" x14ac:dyDescent="0.3">
      <c r="A5" s="38"/>
      <c r="B5" s="596"/>
      <c r="C5" s="434"/>
      <c r="D5" s="434"/>
      <c r="E5" s="434"/>
      <c r="F5" s="434"/>
      <c r="G5" s="434"/>
      <c r="H5" s="434"/>
      <c r="I5" s="257"/>
      <c r="J5" s="279" t="s">
        <v>1675</v>
      </c>
      <c r="K5" s="279"/>
      <c r="L5" s="409" t="s">
        <v>1453</v>
      </c>
      <c r="M5" s="410"/>
      <c r="N5" s="410"/>
      <c r="O5" s="410"/>
      <c r="P5" s="410"/>
      <c r="Q5" s="411"/>
      <c r="R5" s="441"/>
      <c r="S5" s="442"/>
      <c r="T5" s="443" t="s">
        <v>1681</v>
      </c>
      <c r="U5" s="444"/>
      <c r="V5" s="445"/>
      <c r="W5" s="427" t="str">
        <f>+$L5</f>
        <v>6.3 Más Oportunidades para el Emprendimiento</v>
      </c>
      <c r="X5" s="428"/>
      <c r="Y5" s="428"/>
      <c r="Z5" s="428"/>
      <c r="AA5" s="429"/>
      <c r="AB5" s="441"/>
      <c r="AC5" s="434"/>
      <c r="AD5" s="434"/>
      <c r="AE5" s="434"/>
      <c r="AF5" s="434"/>
      <c r="AG5" s="434"/>
      <c r="AH5" s="434"/>
      <c r="AI5" s="434"/>
      <c r="AJ5" s="442"/>
      <c r="AK5" s="597" t="s">
        <v>1675</v>
      </c>
      <c r="AL5" s="597"/>
      <c r="AM5" s="597"/>
      <c r="AN5" s="409" t="str">
        <f>+$L5</f>
        <v>6.3 Más Oportunidades para el Emprendimiento</v>
      </c>
      <c r="AO5" s="410"/>
      <c r="AP5" s="410"/>
      <c r="AQ5" s="410"/>
      <c r="AR5" s="410"/>
      <c r="AS5" s="411"/>
      <c r="AT5" s="441"/>
      <c r="AU5" s="434"/>
      <c r="AV5" s="434"/>
      <c r="AW5" s="434"/>
      <c r="AX5" s="434"/>
      <c r="AY5" s="434"/>
      <c r="AZ5" s="434"/>
      <c r="BA5" s="434"/>
      <c r="BB5" s="442"/>
      <c r="BC5" s="597" t="s">
        <v>1675</v>
      </c>
      <c r="BD5" s="597"/>
      <c r="BE5" s="597"/>
      <c r="BF5" s="603" t="str">
        <f>+$L5</f>
        <v>6.3 Más Oportunidades para el Emprendimiento</v>
      </c>
      <c r="BG5" s="603"/>
      <c r="BH5" s="603"/>
      <c r="BI5" s="603"/>
      <c r="BJ5" s="603"/>
      <c r="BK5" s="603"/>
      <c r="BL5" s="441"/>
      <c r="BM5" s="434"/>
      <c r="BN5" s="434"/>
      <c r="BO5" s="434"/>
      <c r="BP5" s="434"/>
      <c r="BQ5" s="434"/>
      <c r="BR5" s="434"/>
      <c r="BS5" s="434"/>
      <c r="BT5" s="442"/>
      <c r="BU5" s="597" t="s">
        <v>1675</v>
      </c>
      <c r="BV5" s="597"/>
      <c r="BW5" s="597"/>
      <c r="BX5" s="603" t="str">
        <f>+$L5</f>
        <v>6.3 Más Oportunidades para el Emprendimiento</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1454</v>
      </c>
      <c r="C11" s="700" t="s">
        <v>1458</v>
      </c>
      <c r="D11" s="608"/>
      <c r="E11" s="611"/>
      <c r="F11" s="611"/>
      <c r="G11" s="611"/>
      <c r="H11" s="611"/>
      <c r="I11" s="611"/>
      <c r="J11" s="485">
        <v>882</v>
      </c>
      <c r="K11" s="488" t="str">
        <f>+Metas!K1027</f>
        <v>Programa de asesoramiento y acompañamiento a emprendedores en las etapas de ideación, pre-incubación, incubación y aceleración creado</v>
      </c>
      <c r="L11" s="473"/>
      <c r="M11" s="476">
        <f>SUM(N11:Q11)</f>
        <v>0</v>
      </c>
      <c r="N11" s="479"/>
      <c r="O11" s="482"/>
      <c r="P11" s="520"/>
      <c r="Q11" s="523"/>
      <c r="R11" s="403">
        <f>+$J11</f>
        <v>882</v>
      </c>
      <c r="S11" s="253"/>
      <c r="T11" s="260"/>
      <c r="U11" s="260"/>
      <c r="V11" s="260"/>
      <c r="W11" s="42"/>
      <c r="X11" s="34"/>
      <c r="Y11" s="34"/>
      <c r="Z11" s="34"/>
      <c r="AA11" s="34"/>
      <c r="AB11" s="403">
        <f>+$J11</f>
        <v>882</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882</v>
      </c>
      <c r="AL11" s="494">
        <f>+N11</f>
        <v>0</v>
      </c>
      <c r="AM11" s="48">
        <f>SUM(AN11:AS11)</f>
        <v>0</v>
      </c>
      <c r="AN11" s="39"/>
      <c r="AO11" s="39"/>
      <c r="AP11" s="39"/>
      <c r="AQ11" s="39"/>
      <c r="AR11" s="39"/>
      <c r="AS11" s="39"/>
      <c r="AT11" s="403">
        <f>+$J11</f>
        <v>882</v>
      </c>
      <c r="AU11" s="500">
        <f>+O11</f>
        <v>0</v>
      </c>
      <c r="AV11" s="48">
        <f>SUM(AW11:BB11)</f>
        <v>0</v>
      </c>
      <c r="AW11" s="39"/>
      <c r="AX11" s="39"/>
      <c r="AY11" s="39"/>
      <c r="AZ11" s="39"/>
      <c r="BA11" s="39"/>
      <c r="BB11" s="39"/>
      <c r="BC11" s="403">
        <f>+$J11</f>
        <v>882</v>
      </c>
      <c r="BD11" s="497">
        <f>+P11</f>
        <v>0</v>
      </c>
      <c r="BE11" s="48">
        <f>SUM(BF11:BK11)</f>
        <v>0</v>
      </c>
      <c r="BF11" s="39"/>
      <c r="BG11" s="39"/>
      <c r="BH11" s="39"/>
      <c r="BI11" s="39"/>
      <c r="BJ11" s="39"/>
      <c r="BK11" s="39"/>
      <c r="BL11" s="403">
        <f>+$J11</f>
        <v>882</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85" si="2">SUM(AN12:AS12)</f>
        <v>0</v>
      </c>
      <c r="AN12" s="40"/>
      <c r="AO12" s="40"/>
      <c r="AP12" s="40"/>
      <c r="AQ12" s="40"/>
      <c r="AR12" s="40"/>
      <c r="AS12" s="40"/>
      <c r="AT12" s="404"/>
      <c r="AU12" s="501"/>
      <c r="AV12" s="49">
        <f t="shared" ref="AV12:AV85" si="3">SUM(AW12:BB12)</f>
        <v>0</v>
      </c>
      <c r="AW12" s="40"/>
      <c r="AX12" s="40"/>
      <c r="AY12" s="40"/>
      <c r="AZ12" s="40"/>
      <c r="BA12" s="40"/>
      <c r="BB12" s="40"/>
      <c r="BC12" s="404"/>
      <c r="BD12" s="498"/>
      <c r="BE12" s="49">
        <f t="shared" ref="BE12:BE85" si="4">SUM(BF12:BK12)</f>
        <v>0</v>
      </c>
      <c r="BF12" s="40"/>
      <c r="BG12" s="40"/>
      <c r="BH12" s="40"/>
      <c r="BI12" s="40"/>
      <c r="BJ12" s="40"/>
      <c r="BK12" s="40"/>
      <c r="BL12" s="404"/>
      <c r="BM12" s="492"/>
      <c r="BN12" s="49">
        <f t="shared" ref="BN12:BN8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883</v>
      </c>
      <c r="K15" s="488" t="str">
        <f>+Metas!K1028</f>
        <v>Iniciativas de emprendimientos creativos y culturales (Economía Naranja) promocionadas</v>
      </c>
      <c r="L15" s="473"/>
      <c r="M15" s="476">
        <f>SUM(N15:Q15)</f>
        <v>0</v>
      </c>
      <c r="N15" s="479"/>
      <c r="O15" s="482"/>
      <c r="P15" s="520"/>
      <c r="Q15" s="523"/>
      <c r="R15" s="403">
        <f>+$J15</f>
        <v>883</v>
      </c>
      <c r="S15" s="253"/>
      <c r="T15" s="260"/>
      <c r="U15" s="260"/>
      <c r="V15" s="260"/>
      <c r="W15" s="42"/>
      <c r="X15" s="34"/>
      <c r="Y15" s="34"/>
      <c r="Z15" s="34"/>
      <c r="AA15" s="34"/>
      <c r="AB15" s="403">
        <f>+$J15</f>
        <v>883</v>
      </c>
      <c r="AC15" s="526">
        <f>+L15</f>
        <v>0</v>
      </c>
      <c r="AD15" s="54">
        <f>+AM15+AV15+BE15+BN15</f>
        <v>0</v>
      </c>
      <c r="AE15" s="54">
        <f t="shared" si="0"/>
        <v>0</v>
      </c>
      <c r="AF15" s="54">
        <f t="shared" si="0"/>
        <v>0</v>
      </c>
      <c r="AG15" s="54">
        <f t="shared" si="0"/>
        <v>0</v>
      </c>
      <c r="AH15" s="54">
        <f t="shared" si="0"/>
        <v>0</v>
      </c>
      <c r="AI15" s="54">
        <f t="shared" si="0"/>
        <v>0</v>
      </c>
      <c r="AJ15" s="54">
        <f t="shared" si="0"/>
        <v>0</v>
      </c>
      <c r="AK15" s="403">
        <f>+$J15</f>
        <v>883</v>
      </c>
      <c r="AL15" s="494">
        <f>+N15</f>
        <v>0</v>
      </c>
      <c r="AM15" s="48">
        <f t="shared" si="2"/>
        <v>0</v>
      </c>
      <c r="AN15" s="39"/>
      <c r="AO15" s="39"/>
      <c r="AP15" s="39"/>
      <c r="AQ15" s="39"/>
      <c r="AR15" s="39"/>
      <c r="AS15" s="39"/>
      <c r="AT15" s="403">
        <f>+$J15</f>
        <v>883</v>
      </c>
      <c r="AU15" s="500">
        <f>+O15</f>
        <v>0</v>
      </c>
      <c r="AV15" s="48">
        <f t="shared" si="3"/>
        <v>0</v>
      </c>
      <c r="AW15" s="39"/>
      <c r="AX15" s="39"/>
      <c r="AY15" s="39"/>
      <c r="AZ15" s="39"/>
      <c r="BA15" s="39"/>
      <c r="BB15" s="39"/>
      <c r="BC15" s="403">
        <f>+$J15</f>
        <v>883</v>
      </c>
      <c r="BD15" s="497">
        <f>+P15</f>
        <v>0</v>
      </c>
      <c r="BE15" s="48">
        <f t="shared" si="4"/>
        <v>0</v>
      </c>
      <c r="BF15" s="39"/>
      <c r="BG15" s="39"/>
      <c r="BH15" s="39"/>
      <c r="BI15" s="39"/>
      <c r="BJ15" s="39"/>
      <c r="BK15" s="39"/>
      <c r="BL15" s="403">
        <f>+$J15</f>
        <v>883</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2"/>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0" t="s">
        <v>1463</v>
      </c>
      <c r="D19" s="608"/>
      <c r="E19" s="611"/>
      <c r="F19" s="611"/>
      <c r="G19" s="611"/>
      <c r="H19" s="611"/>
      <c r="I19" s="611"/>
      <c r="J19" s="485">
        <v>884</v>
      </c>
      <c r="K19" s="488" t="str">
        <f>+Metas!K1029</f>
        <v>Ruta del Emprendimiento e innovación creada</v>
      </c>
      <c r="L19" s="473"/>
      <c r="M19" s="476">
        <f>SUM(N19:Q19)</f>
        <v>0</v>
      </c>
      <c r="N19" s="479"/>
      <c r="O19" s="482"/>
      <c r="P19" s="520"/>
      <c r="Q19" s="523"/>
      <c r="R19" s="403">
        <f>+$J19</f>
        <v>884</v>
      </c>
      <c r="S19" s="253"/>
      <c r="T19" s="260"/>
      <c r="U19" s="260"/>
      <c r="V19" s="260"/>
      <c r="W19" s="42"/>
      <c r="X19" s="34"/>
      <c r="Y19" s="34"/>
      <c r="Z19" s="34"/>
      <c r="AA19" s="34"/>
      <c r="AB19" s="403">
        <f>+$J19</f>
        <v>884</v>
      </c>
      <c r="AC19" s="526">
        <f>+L19</f>
        <v>0</v>
      </c>
      <c r="AD19" s="54">
        <f t="shared" si="6"/>
        <v>0</v>
      </c>
      <c r="AE19" s="54">
        <f t="shared" si="0"/>
        <v>0</v>
      </c>
      <c r="AF19" s="54">
        <f t="shared" si="0"/>
        <v>0</v>
      </c>
      <c r="AG19" s="54">
        <f t="shared" si="0"/>
        <v>0</v>
      </c>
      <c r="AH19" s="54">
        <f t="shared" si="0"/>
        <v>0</v>
      </c>
      <c r="AI19" s="54">
        <f t="shared" si="0"/>
        <v>0</v>
      </c>
      <c r="AJ19" s="54">
        <f t="shared" si="0"/>
        <v>0</v>
      </c>
      <c r="AK19" s="403">
        <f>+$J19</f>
        <v>884</v>
      </c>
      <c r="AL19" s="494">
        <f>+N19</f>
        <v>0</v>
      </c>
      <c r="AM19" s="48">
        <f t="shared" si="2"/>
        <v>0</v>
      </c>
      <c r="AN19" s="39"/>
      <c r="AO19" s="39"/>
      <c r="AP19" s="39"/>
      <c r="AQ19" s="39"/>
      <c r="AR19" s="39"/>
      <c r="AS19" s="39"/>
      <c r="AT19" s="403">
        <f>+$J19</f>
        <v>884</v>
      </c>
      <c r="AU19" s="500">
        <f>+O19</f>
        <v>0</v>
      </c>
      <c r="AV19" s="48">
        <f t="shared" si="3"/>
        <v>0</v>
      </c>
      <c r="AW19" s="39"/>
      <c r="AX19" s="39"/>
      <c r="AY19" s="39"/>
      <c r="AZ19" s="39"/>
      <c r="BA19" s="39"/>
      <c r="BB19" s="39"/>
      <c r="BC19" s="403">
        <f>+$J19</f>
        <v>884</v>
      </c>
      <c r="BD19" s="58">
        <f>+P19</f>
        <v>0</v>
      </c>
      <c r="BE19" s="48">
        <f t="shared" si="4"/>
        <v>0</v>
      </c>
      <c r="BF19" s="39"/>
      <c r="BG19" s="39"/>
      <c r="BH19" s="39"/>
      <c r="BI19" s="39"/>
      <c r="BJ19" s="39"/>
      <c r="BK19" s="39"/>
      <c r="BL19" s="403">
        <f>+$J19</f>
        <v>884</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885</v>
      </c>
      <c r="K23" s="488" t="str">
        <f>+Metas!K1030</f>
        <v>Sistema de información de emprendimiento del Departamento creado</v>
      </c>
      <c r="L23" s="473"/>
      <c r="M23" s="476">
        <f>SUM(N23:Q23)</f>
        <v>0</v>
      </c>
      <c r="N23" s="479"/>
      <c r="O23" s="482"/>
      <c r="P23" s="520"/>
      <c r="Q23" s="523"/>
      <c r="R23" s="403">
        <f>+$J23</f>
        <v>885</v>
      </c>
      <c r="S23" s="253"/>
      <c r="T23" s="260"/>
      <c r="U23" s="260"/>
      <c r="V23" s="260"/>
      <c r="W23" s="42"/>
      <c r="X23" s="34"/>
      <c r="Y23" s="34"/>
      <c r="Z23" s="34"/>
      <c r="AA23" s="34"/>
      <c r="AB23" s="403">
        <f t="shared" ref="AB23" si="7">+$J23</f>
        <v>885</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885</v>
      </c>
      <c r="AL23" s="494">
        <f>+N23</f>
        <v>0</v>
      </c>
      <c r="AM23" s="48">
        <f t="shared" si="2"/>
        <v>0</v>
      </c>
      <c r="AN23" s="39"/>
      <c r="AO23" s="39"/>
      <c r="AP23" s="39"/>
      <c r="AQ23" s="39"/>
      <c r="AR23" s="39"/>
      <c r="AS23" s="39"/>
      <c r="AT23" s="403">
        <f t="shared" ref="AT23" si="9">+$J23</f>
        <v>885</v>
      </c>
      <c r="AU23" s="500">
        <f>+O23</f>
        <v>0</v>
      </c>
      <c r="AV23" s="48">
        <f t="shared" si="3"/>
        <v>0</v>
      </c>
      <c r="AW23" s="39"/>
      <c r="AX23" s="39"/>
      <c r="AY23" s="39"/>
      <c r="AZ23" s="39"/>
      <c r="BA23" s="39"/>
      <c r="BB23" s="39"/>
      <c r="BC23" s="403">
        <f t="shared" ref="BC23" si="10">+$J23</f>
        <v>885</v>
      </c>
      <c r="BD23" s="58">
        <f>+P23</f>
        <v>0</v>
      </c>
      <c r="BE23" s="48">
        <f t="shared" si="4"/>
        <v>0</v>
      </c>
      <c r="BF23" s="39"/>
      <c r="BG23" s="39"/>
      <c r="BH23" s="39"/>
      <c r="BI23" s="39"/>
      <c r="BJ23" s="39"/>
      <c r="BK23" s="39"/>
      <c r="BL23" s="403">
        <f t="shared" ref="BL23" si="11">+$J23</f>
        <v>885</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1"/>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701"/>
      <c r="D27" s="608"/>
      <c r="E27" s="611"/>
      <c r="F27" s="611"/>
      <c r="G27" s="611"/>
      <c r="H27" s="611"/>
      <c r="I27" s="611"/>
      <c r="J27" s="485">
        <v>886</v>
      </c>
      <c r="K27" s="488" t="str">
        <f>+Metas!K1031</f>
        <v>Estrategias para promocionar el fortalecimiento de los Ecosistema de Innovación y Emprendimiento virtual</v>
      </c>
      <c r="L27" s="473"/>
      <c r="M27" s="476">
        <f>SUM(N27:Q27)</f>
        <v>0</v>
      </c>
      <c r="N27" s="479"/>
      <c r="O27" s="482"/>
      <c r="P27" s="520"/>
      <c r="Q27" s="523"/>
      <c r="R27" s="403">
        <f>+$J27</f>
        <v>886</v>
      </c>
      <c r="S27" s="253"/>
      <c r="T27" s="260"/>
      <c r="U27" s="260"/>
      <c r="V27" s="260"/>
      <c r="W27" s="42"/>
      <c r="X27" s="34"/>
      <c r="Y27" s="34"/>
      <c r="Z27" s="34"/>
      <c r="AA27" s="34"/>
      <c r="AB27" s="403">
        <f t="shared" ref="AB27" si="12">+$J27</f>
        <v>886</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886</v>
      </c>
      <c r="AL27" s="455">
        <f>+N27</f>
        <v>0</v>
      </c>
      <c r="AM27" s="48">
        <f t="shared" si="2"/>
        <v>0</v>
      </c>
      <c r="AN27" s="51"/>
      <c r="AO27" s="51"/>
      <c r="AP27" s="51"/>
      <c r="AQ27" s="51"/>
      <c r="AR27" s="51"/>
      <c r="AS27" s="51"/>
      <c r="AT27" s="403">
        <f t="shared" ref="AT27" si="15">+$J27</f>
        <v>886</v>
      </c>
      <c r="AU27" s="446">
        <f>+O27</f>
        <v>0</v>
      </c>
      <c r="AV27" s="48">
        <f t="shared" si="3"/>
        <v>0</v>
      </c>
      <c r="AW27" s="51"/>
      <c r="AX27" s="51"/>
      <c r="AY27" s="51"/>
      <c r="AZ27" s="51"/>
      <c r="BA27" s="51"/>
      <c r="BB27" s="51"/>
      <c r="BC27" s="403">
        <f t="shared" ref="BC27" si="16">+$J27</f>
        <v>886</v>
      </c>
      <c r="BD27" s="449">
        <f>+P27</f>
        <v>0</v>
      </c>
      <c r="BE27" s="48">
        <f t="shared" si="4"/>
        <v>0</v>
      </c>
      <c r="BF27" s="51"/>
      <c r="BG27" s="51"/>
      <c r="BH27" s="51"/>
      <c r="BI27" s="51"/>
      <c r="BJ27" s="51"/>
      <c r="BK27" s="51"/>
      <c r="BL27" s="403">
        <f t="shared" ref="BL27" si="17">+$J27</f>
        <v>886</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701"/>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701"/>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9"/>
      <c r="C30" s="702"/>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7" t="s">
        <v>1466</v>
      </c>
      <c r="C31" s="458" t="s">
        <v>1469</v>
      </c>
      <c r="D31" s="608"/>
      <c r="E31" s="611"/>
      <c r="F31" s="611"/>
      <c r="G31" s="611"/>
      <c r="H31" s="611"/>
      <c r="I31" s="611"/>
      <c r="J31" s="485">
        <v>887</v>
      </c>
      <c r="K31" s="488" t="str">
        <f>+Metas!K1033</f>
        <v>Créditos para fortalecimiento y aceleración de emprendimientos</v>
      </c>
      <c r="L31" s="473"/>
      <c r="M31" s="476">
        <f>SUM(N31:Q31)/4</f>
        <v>0</v>
      </c>
      <c r="N31" s="479"/>
      <c r="O31" s="482"/>
      <c r="P31" s="520"/>
      <c r="Q31" s="523"/>
      <c r="R31" s="403">
        <f>+$J31</f>
        <v>887</v>
      </c>
      <c r="S31" s="253"/>
      <c r="T31" s="260"/>
      <c r="U31" s="260"/>
      <c r="V31" s="260"/>
      <c r="W31" s="42"/>
      <c r="X31" s="34"/>
      <c r="Y31" s="34"/>
      <c r="Z31" s="34"/>
      <c r="AA31" s="34"/>
      <c r="AB31" s="403">
        <f t="shared" ref="AB31" si="18">+$J31</f>
        <v>887</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887</v>
      </c>
      <c r="AL31" s="455">
        <f>+N31</f>
        <v>0</v>
      </c>
      <c r="AM31" s="48">
        <f t="shared" si="2"/>
        <v>0</v>
      </c>
      <c r="AN31" s="51"/>
      <c r="AO31" s="51"/>
      <c r="AP31" s="51"/>
      <c r="AQ31" s="51"/>
      <c r="AR31" s="51"/>
      <c r="AS31" s="51"/>
      <c r="AT31" s="403">
        <f t="shared" ref="AT31" si="21">+$J31</f>
        <v>887</v>
      </c>
      <c r="AU31" s="446">
        <f>+O31</f>
        <v>0</v>
      </c>
      <c r="AV31" s="48">
        <f t="shared" si="3"/>
        <v>0</v>
      </c>
      <c r="AW31" s="51"/>
      <c r="AX31" s="51"/>
      <c r="AY31" s="51"/>
      <c r="AZ31" s="51"/>
      <c r="BA31" s="51"/>
      <c r="BB31" s="51"/>
      <c r="BC31" s="403">
        <f t="shared" ref="BC31" si="22">+$J31</f>
        <v>887</v>
      </c>
      <c r="BD31" s="449">
        <f>+P31</f>
        <v>0</v>
      </c>
      <c r="BE31" s="48">
        <f t="shared" si="4"/>
        <v>0</v>
      </c>
      <c r="BF31" s="51"/>
      <c r="BG31" s="51"/>
      <c r="BH31" s="51"/>
      <c r="BI31" s="51"/>
      <c r="BJ31" s="51"/>
      <c r="BK31" s="51"/>
      <c r="BL31" s="403">
        <f t="shared" ref="BL31" si="23">+$J31</f>
        <v>887</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7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888</v>
      </c>
      <c r="K35" s="488" t="str">
        <f>+Metas!K1034</f>
        <v>Emprendimientos apoyados financiera y/o comercialmente</v>
      </c>
      <c r="L35" s="473"/>
      <c r="M35" s="476">
        <f>SUM(N35:Q35)/4</f>
        <v>0</v>
      </c>
      <c r="N35" s="479"/>
      <c r="O35" s="482"/>
      <c r="P35" s="520"/>
      <c r="Q35" s="523"/>
      <c r="R35" s="403">
        <f>+$J35</f>
        <v>888</v>
      </c>
      <c r="S35" s="253"/>
      <c r="T35" s="260"/>
      <c r="U35" s="260"/>
      <c r="V35" s="260"/>
      <c r="W35" s="42"/>
      <c r="X35" s="34"/>
      <c r="Y35" s="34"/>
      <c r="Z35" s="34"/>
      <c r="AA35" s="34"/>
      <c r="AB35" s="403">
        <f t="shared" ref="AB35" si="25">+$J35</f>
        <v>888</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888</v>
      </c>
      <c r="AL35" s="455">
        <f>+N35</f>
        <v>0</v>
      </c>
      <c r="AM35" s="48">
        <f t="shared" si="2"/>
        <v>0</v>
      </c>
      <c r="AN35" s="51"/>
      <c r="AO35" s="51"/>
      <c r="AP35" s="51"/>
      <c r="AQ35" s="51"/>
      <c r="AR35" s="51"/>
      <c r="AS35" s="51"/>
      <c r="AT35" s="403">
        <f t="shared" ref="AT35" si="28">+$J35</f>
        <v>888</v>
      </c>
      <c r="AU35" s="446">
        <f>+O35</f>
        <v>0</v>
      </c>
      <c r="AV35" s="48">
        <f t="shared" si="3"/>
        <v>0</v>
      </c>
      <c r="AW35" s="51"/>
      <c r="AX35" s="51"/>
      <c r="AY35" s="51"/>
      <c r="AZ35" s="51"/>
      <c r="BA35" s="51"/>
      <c r="BB35" s="51"/>
      <c r="BC35" s="403">
        <f t="shared" ref="BC35" si="29">+$J35</f>
        <v>888</v>
      </c>
      <c r="BD35" s="449">
        <f>+P35</f>
        <v>0</v>
      </c>
      <c r="BE35" s="48">
        <f t="shared" si="4"/>
        <v>0</v>
      </c>
      <c r="BF35" s="51"/>
      <c r="BG35" s="51"/>
      <c r="BH35" s="51"/>
      <c r="BI35" s="51"/>
      <c r="BJ35" s="51"/>
      <c r="BK35" s="51"/>
      <c r="BL35" s="403">
        <f t="shared" ref="BL35" si="30">+$J35</f>
        <v>888</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8" t="s">
        <v>1473</v>
      </c>
      <c r="D39" s="608"/>
      <c r="E39" s="611"/>
      <c r="F39" s="611"/>
      <c r="G39" s="611"/>
      <c r="H39" s="611"/>
      <c r="I39" s="611"/>
      <c r="J39" s="485">
        <v>889</v>
      </c>
      <c r="K39" s="488" t="str">
        <f>+Metas!K1035</f>
        <v xml:space="preserve">Ferias y eventos de emprendimiento apoyados </v>
      </c>
      <c r="L39" s="473"/>
      <c r="M39" s="476"/>
      <c r="N39" s="479"/>
      <c r="O39" s="482"/>
      <c r="P39" s="520"/>
      <c r="Q39" s="523"/>
      <c r="R39" s="403">
        <f>+$J39</f>
        <v>889</v>
      </c>
      <c r="S39" s="253"/>
      <c r="T39" s="260"/>
      <c r="U39" s="260"/>
      <c r="V39" s="260"/>
      <c r="W39" s="42"/>
      <c r="X39" s="34"/>
      <c r="Y39" s="34"/>
      <c r="Z39" s="34"/>
      <c r="AA39" s="34"/>
      <c r="AB39" s="403">
        <f t="shared" ref="AB39" si="31">+$J39</f>
        <v>889</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889</v>
      </c>
      <c r="AL39" s="455">
        <f>+N39</f>
        <v>0</v>
      </c>
      <c r="AM39" s="48">
        <f t="shared" si="2"/>
        <v>0</v>
      </c>
      <c r="AN39" s="51"/>
      <c r="AO39" s="51"/>
      <c r="AP39" s="51"/>
      <c r="AQ39" s="51"/>
      <c r="AR39" s="51"/>
      <c r="AS39" s="51"/>
      <c r="AT39" s="403">
        <f t="shared" ref="AT39" si="34">+$J39</f>
        <v>889</v>
      </c>
      <c r="AU39" s="446">
        <f>+O39</f>
        <v>0</v>
      </c>
      <c r="AV39" s="48">
        <f t="shared" si="3"/>
        <v>0</v>
      </c>
      <c r="AW39" s="51"/>
      <c r="AX39" s="51"/>
      <c r="AY39" s="51"/>
      <c r="AZ39" s="51"/>
      <c r="BA39" s="51"/>
      <c r="BB39" s="51"/>
      <c r="BC39" s="403">
        <f t="shared" ref="BC39" si="35">+$J39</f>
        <v>889</v>
      </c>
      <c r="BD39" s="449">
        <f>+P39</f>
        <v>0</v>
      </c>
      <c r="BE39" s="48">
        <f t="shared" si="4"/>
        <v>0</v>
      </c>
      <c r="BF39" s="51"/>
      <c r="BG39" s="51"/>
      <c r="BH39" s="51"/>
      <c r="BI39" s="51"/>
      <c r="BJ39" s="51"/>
      <c r="BK39" s="51"/>
      <c r="BL39" s="403">
        <f t="shared" ref="BL39" si="36">+$J39</f>
        <v>889</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890</v>
      </c>
      <c r="K43" s="488" t="str">
        <f>+Metas!K1036</f>
        <v xml:space="preserve">Evento creado para la promoción y generación de Emprendimientos en el Departamento </v>
      </c>
      <c r="L43" s="473"/>
      <c r="M43" s="476">
        <f>SUM(N43:Q43)</f>
        <v>0</v>
      </c>
      <c r="N43" s="479"/>
      <c r="O43" s="482"/>
      <c r="P43" s="520"/>
      <c r="Q43" s="523"/>
      <c r="R43" s="403">
        <f>+$J43</f>
        <v>890</v>
      </c>
      <c r="S43" s="253"/>
      <c r="T43" s="260"/>
      <c r="U43" s="260"/>
      <c r="V43" s="260"/>
      <c r="W43" s="42"/>
      <c r="X43" s="34"/>
      <c r="Y43" s="34"/>
      <c r="Z43" s="34"/>
      <c r="AA43" s="34"/>
      <c r="AB43" s="403">
        <f t="shared" ref="AB43" si="37">+$J43</f>
        <v>890</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890</v>
      </c>
      <c r="AL43" s="455">
        <f>+N43</f>
        <v>0</v>
      </c>
      <c r="AM43" s="48">
        <f t="shared" si="2"/>
        <v>0</v>
      </c>
      <c r="AN43" s="51"/>
      <c r="AO43" s="51"/>
      <c r="AP43" s="51"/>
      <c r="AQ43" s="51"/>
      <c r="AR43" s="51"/>
      <c r="AS43" s="51"/>
      <c r="AT43" s="403">
        <f t="shared" ref="AT43" si="40">+$J43</f>
        <v>890</v>
      </c>
      <c r="AU43" s="446">
        <f>+O43</f>
        <v>0</v>
      </c>
      <c r="AV43" s="48">
        <f t="shared" si="3"/>
        <v>0</v>
      </c>
      <c r="AW43" s="51"/>
      <c r="AX43" s="51"/>
      <c r="AY43" s="51"/>
      <c r="AZ43" s="51"/>
      <c r="BA43" s="51"/>
      <c r="BB43" s="51"/>
      <c r="BC43" s="403">
        <f t="shared" ref="BC43" si="41">+$J43</f>
        <v>890</v>
      </c>
      <c r="BD43" s="449">
        <f>+P43</f>
        <v>0</v>
      </c>
      <c r="BE43" s="48">
        <f t="shared" si="4"/>
        <v>0</v>
      </c>
      <c r="BF43" s="51"/>
      <c r="BG43" s="51"/>
      <c r="BH43" s="51"/>
      <c r="BI43" s="51"/>
      <c r="BJ43" s="51"/>
      <c r="BK43" s="51"/>
      <c r="BL43" s="403">
        <f t="shared" ref="BL43" si="42">+$J43</f>
        <v>890</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891</v>
      </c>
      <c r="K47" s="488" t="str">
        <f>+Metas!K1037</f>
        <v xml:space="preserve">Iniciativas de formaciones, congresos y eventos virtuales de emprendedores </v>
      </c>
      <c r="L47" s="473"/>
      <c r="M47" s="476">
        <f>SUM(N47:Q47)</f>
        <v>0</v>
      </c>
      <c r="N47" s="479"/>
      <c r="O47" s="482"/>
      <c r="P47" s="520"/>
      <c r="Q47" s="523"/>
      <c r="R47" s="403">
        <f>+$J47</f>
        <v>891</v>
      </c>
      <c r="S47" s="253"/>
      <c r="T47" s="260"/>
      <c r="U47" s="260"/>
      <c r="V47" s="260"/>
      <c r="W47" s="42"/>
      <c r="X47" s="34"/>
      <c r="Y47" s="34"/>
      <c r="Z47" s="34"/>
      <c r="AA47" s="34"/>
      <c r="AB47" s="403">
        <f t="shared" ref="AB47" si="43">+$J47</f>
        <v>891</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891</v>
      </c>
      <c r="AL47" s="455">
        <f>+N47</f>
        <v>0</v>
      </c>
      <c r="AM47" s="48">
        <f t="shared" si="2"/>
        <v>0</v>
      </c>
      <c r="AN47" s="51"/>
      <c r="AO47" s="51"/>
      <c r="AP47" s="51"/>
      <c r="AQ47" s="51"/>
      <c r="AR47" s="51"/>
      <c r="AS47" s="51"/>
      <c r="AT47" s="403">
        <f t="shared" ref="AT47" si="46">+$J47</f>
        <v>891</v>
      </c>
      <c r="AU47" s="446">
        <f>+O47</f>
        <v>0</v>
      </c>
      <c r="AV47" s="48">
        <f t="shared" si="3"/>
        <v>0</v>
      </c>
      <c r="AW47" s="51"/>
      <c r="AX47" s="51"/>
      <c r="AY47" s="51"/>
      <c r="AZ47" s="51"/>
      <c r="BA47" s="51"/>
      <c r="BB47" s="51"/>
      <c r="BC47" s="403">
        <f t="shared" ref="BC47" si="47">+$J47</f>
        <v>891</v>
      </c>
      <c r="BD47" s="449">
        <f>+P47</f>
        <v>0</v>
      </c>
      <c r="BE47" s="48">
        <f t="shared" si="4"/>
        <v>0</v>
      </c>
      <c r="BF47" s="51"/>
      <c r="BG47" s="51"/>
      <c r="BH47" s="51"/>
      <c r="BI47" s="51"/>
      <c r="BJ47" s="51"/>
      <c r="BK47" s="51"/>
      <c r="BL47" s="403">
        <f t="shared" ref="BL47" si="48">+$J47</f>
        <v>891</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60"/>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8" t="s">
        <v>1478</v>
      </c>
      <c r="D51" s="608"/>
      <c r="E51" s="611"/>
      <c r="F51" s="611"/>
      <c r="G51" s="611"/>
      <c r="H51" s="611"/>
      <c r="I51" s="611"/>
      <c r="J51" s="485">
        <v>892</v>
      </c>
      <c r="K51" s="488" t="str">
        <f>+Metas!K1038</f>
        <v>Escuela de Liderazgo de Innovadores y Emprendedores de Norte de Santander apoyada.</v>
      </c>
      <c r="L51" s="473"/>
      <c r="M51" s="476">
        <f>SUM(N51:Q51)</f>
        <v>0</v>
      </c>
      <c r="N51" s="479"/>
      <c r="O51" s="482"/>
      <c r="P51" s="520"/>
      <c r="Q51" s="523"/>
      <c r="R51" s="403">
        <f>+$J51</f>
        <v>892</v>
      </c>
      <c r="S51" s="253"/>
      <c r="T51" s="260"/>
      <c r="U51" s="260"/>
      <c r="V51" s="260"/>
      <c r="W51" s="42"/>
      <c r="X51" s="34"/>
      <c r="Y51" s="34"/>
      <c r="Z51" s="34"/>
      <c r="AA51" s="34"/>
      <c r="AB51" s="403">
        <f t="shared" ref="AB51" si="49">+$J51</f>
        <v>892</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892</v>
      </c>
      <c r="AL51" s="455">
        <f>+N51</f>
        <v>0</v>
      </c>
      <c r="AM51" s="48">
        <f t="shared" si="2"/>
        <v>0</v>
      </c>
      <c r="AN51" s="51"/>
      <c r="AO51" s="51"/>
      <c r="AP51" s="51"/>
      <c r="AQ51" s="51"/>
      <c r="AR51" s="51"/>
      <c r="AS51" s="51"/>
      <c r="AT51" s="403">
        <f t="shared" ref="AT51" si="52">+$J51</f>
        <v>892</v>
      </c>
      <c r="AU51" s="446">
        <f>+O51</f>
        <v>0</v>
      </c>
      <c r="AV51" s="48">
        <f t="shared" si="3"/>
        <v>0</v>
      </c>
      <c r="AW51" s="51"/>
      <c r="AX51" s="51"/>
      <c r="AY51" s="51"/>
      <c r="AZ51" s="51"/>
      <c r="BA51" s="51"/>
      <c r="BB51" s="51"/>
      <c r="BC51" s="403">
        <f t="shared" ref="BC51" si="53">+$J51</f>
        <v>892</v>
      </c>
      <c r="BD51" s="449">
        <f>+P51</f>
        <v>0</v>
      </c>
      <c r="BE51" s="48">
        <f t="shared" si="4"/>
        <v>0</v>
      </c>
      <c r="BF51" s="51"/>
      <c r="BG51" s="51"/>
      <c r="BH51" s="51"/>
      <c r="BI51" s="51"/>
      <c r="BJ51" s="51"/>
      <c r="BK51" s="51"/>
      <c r="BL51" s="403">
        <f t="shared" ref="BL51" si="54">+$J51</f>
        <v>892</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9"/>
      <c r="D55" s="608"/>
      <c r="E55" s="611"/>
      <c r="F55" s="611"/>
      <c r="G55" s="611"/>
      <c r="H55" s="611"/>
      <c r="I55" s="611"/>
      <c r="J55" s="485">
        <v>893</v>
      </c>
      <c r="K55" s="488" t="str">
        <f>+Metas!K1039</f>
        <v>Parque tecnológico diseñado que apoye la industria de la región</v>
      </c>
      <c r="L55" s="473"/>
      <c r="M55" s="476">
        <f>SUM(N55:Q55)</f>
        <v>0</v>
      </c>
      <c r="N55" s="479"/>
      <c r="O55" s="482"/>
      <c r="P55" s="520"/>
      <c r="Q55" s="523"/>
      <c r="R55" s="403">
        <f>+$J55</f>
        <v>893</v>
      </c>
      <c r="S55" s="253"/>
      <c r="T55" s="260"/>
      <c r="U55" s="260"/>
      <c r="V55" s="260"/>
      <c r="W55" s="42"/>
      <c r="X55" s="34"/>
      <c r="Y55" s="34"/>
      <c r="Z55" s="34"/>
      <c r="AA55" s="34"/>
      <c r="AB55" s="403">
        <f t="shared" ref="AB55" si="55">+$J55</f>
        <v>893</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893</v>
      </c>
      <c r="AL55" s="455">
        <f>+N55</f>
        <v>0</v>
      </c>
      <c r="AM55" s="48">
        <f t="shared" si="2"/>
        <v>0</v>
      </c>
      <c r="AN55" s="51"/>
      <c r="AO55" s="51"/>
      <c r="AP55" s="51"/>
      <c r="AQ55" s="51"/>
      <c r="AR55" s="51"/>
      <c r="AS55" s="51"/>
      <c r="AT55" s="403">
        <f t="shared" ref="AT55" si="58">+$J55</f>
        <v>893</v>
      </c>
      <c r="AU55" s="446">
        <f>+O55</f>
        <v>0</v>
      </c>
      <c r="AV55" s="48">
        <f t="shared" si="3"/>
        <v>0</v>
      </c>
      <c r="AW55" s="51"/>
      <c r="AX55" s="51"/>
      <c r="AY55" s="51"/>
      <c r="AZ55" s="51"/>
      <c r="BA55" s="51"/>
      <c r="BB55" s="51"/>
      <c r="BC55" s="403">
        <f t="shared" ref="BC55" si="59">+$J55</f>
        <v>893</v>
      </c>
      <c r="BD55" s="449">
        <f>+P55</f>
        <v>0</v>
      </c>
      <c r="BE55" s="48">
        <f t="shared" si="4"/>
        <v>0</v>
      </c>
      <c r="BF55" s="51"/>
      <c r="BG55" s="51"/>
      <c r="BH55" s="51"/>
      <c r="BI55" s="51"/>
      <c r="BJ55" s="51"/>
      <c r="BK55" s="51"/>
      <c r="BL55" s="403">
        <f t="shared" ref="BL55" si="60">+$J55</f>
        <v>893</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59"/>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9"/>
      <c r="D59" s="608"/>
      <c r="E59" s="611"/>
      <c r="F59" s="611"/>
      <c r="G59" s="611"/>
      <c r="H59" s="611"/>
      <c r="I59" s="611"/>
      <c r="J59" s="485">
        <v>894</v>
      </c>
      <c r="K59" s="488" t="str">
        <f>+Metas!K1040</f>
        <v>Plataformas de construcción de futuros emprendimientos para la búsqueda de Ángeles Inversionistas y/o Aceleradoras Digitales apoyadas</v>
      </c>
      <c r="L59" s="473"/>
      <c r="M59" s="476">
        <f t="shared" ref="M59:M89" si="61">SUM(N59:Q59)</f>
        <v>0</v>
      </c>
      <c r="N59" s="479"/>
      <c r="O59" s="482"/>
      <c r="P59" s="520"/>
      <c r="Q59" s="523"/>
      <c r="R59" s="403">
        <f>+$J59</f>
        <v>894</v>
      </c>
      <c r="S59" s="253"/>
      <c r="T59" s="260"/>
      <c r="U59" s="260"/>
      <c r="V59" s="260"/>
      <c r="W59" s="42"/>
      <c r="X59" s="34"/>
      <c r="Y59" s="34"/>
      <c r="Z59" s="34"/>
      <c r="AA59" s="34"/>
      <c r="AB59" s="403">
        <f t="shared" ref="AB59" si="62">+$J59</f>
        <v>894</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894</v>
      </c>
      <c r="AL59" s="455">
        <f t="shared" ref="AL59:AL89" si="65">+N59</f>
        <v>0</v>
      </c>
      <c r="AM59" s="48">
        <f t="shared" si="2"/>
        <v>0</v>
      </c>
      <c r="AN59" s="51"/>
      <c r="AO59" s="51"/>
      <c r="AP59" s="51"/>
      <c r="AQ59" s="51"/>
      <c r="AR59" s="51"/>
      <c r="AS59" s="51"/>
      <c r="AT59" s="403">
        <f t="shared" ref="AT59" si="66">+$J59</f>
        <v>894</v>
      </c>
      <c r="AU59" s="446">
        <f t="shared" ref="AU59:AU89" si="67">+O59</f>
        <v>0</v>
      </c>
      <c r="AV59" s="48">
        <f t="shared" si="3"/>
        <v>0</v>
      </c>
      <c r="AW59" s="51"/>
      <c r="AX59" s="51"/>
      <c r="AY59" s="51"/>
      <c r="AZ59" s="51"/>
      <c r="BA59" s="51"/>
      <c r="BB59" s="51"/>
      <c r="BC59" s="403">
        <f t="shared" ref="BC59" si="68">+$J59</f>
        <v>894</v>
      </c>
      <c r="BD59" s="449">
        <f t="shared" ref="BD59:BD89" si="69">+P59</f>
        <v>0</v>
      </c>
      <c r="BE59" s="48">
        <f t="shared" si="4"/>
        <v>0</v>
      </c>
      <c r="BF59" s="51"/>
      <c r="BG59" s="51"/>
      <c r="BH59" s="51"/>
      <c r="BI59" s="51"/>
      <c r="BJ59" s="51"/>
      <c r="BK59" s="51"/>
      <c r="BL59" s="403">
        <f t="shared" ref="BL59" si="70">+$J59</f>
        <v>894</v>
      </c>
      <c r="BM59" s="452">
        <f t="shared" ref="BM59:BM8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9"/>
      <c r="C62" s="460"/>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ht="16.2" customHeight="1" thickTop="1" x14ac:dyDescent="0.3"/>
    <row r="64" spans="1:81" s="62" customFormat="1" ht="16.2" customHeight="1" x14ac:dyDescent="0.3">
      <c r="A64" s="38"/>
      <c r="B64" s="594"/>
      <c r="C64" s="431" t="s">
        <v>0</v>
      </c>
      <c r="D64" s="431"/>
      <c r="E64" s="431"/>
      <c r="F64" s="431"/>
      <c r="G64" s="431"/>
      <c r="H64" s="431"/>
      <c r="I64" s="255"/>
      <c r="J64" s="279" t="s">
        <v>1</v>
      </c>
      <c r="K64" s="279"/>
      <c r="L64" s="790" t="s">
        <v>3877</v>
      </c>
      <c r="M64" s="791"/>
      <c r="N64" s="791"/>
      <c r="O64" s="791"/>
      <c r="P64" s="791"/>
      <c r="Q64" s="792"/>
      <c r="R64" s="435" t="s">
        <v>0</v>
      </c>
      <c r="S64" s="436"/>
      <c r="T64" s="443" t="s">
        <v>1</v>
      </c>
      <c r="U64" s="444"/>
      <c r="V64" s="445"/>
      <c r="W64" s="783" t="str">
        <f>+$L64</f>
        <v>SECRETARÍA DE DESARROLLO ECONÓMICO Y PRODUCTIVIDAD</v>
      </c>
      <c r="X64" s="784"/>
      <c r="Y64" s="784"/>
      <c r="Z64" s="784"/>
      <c r="AA64" s="785"/>
      <c r="AB64" s="435" t="s">
        <v>0</v>
      </c>
      <c r="AC64" s="431"/>
      <c r="AD64" s="431"/>
      <c r="AE64" s="431"/>
      <c r="AF64" s="431"/>
      <c r="AG64" s="431"/>
      <c r="AH64" s="431"/>
      <c r="AI64" s="431"/>
      <c r="AJ64" s="436"/>
      <c r="AK64" s="597" t="s">
        <v>1</v>
      </c>
      <c r="AL64" s="597"/>
      <c r="AM64" s="597"/>
      <c r="AN64" s="783" t="str">
        <f>+$L64</f>
        <v>SECRETARÍA DE DESARROLLO ECONÓMICO Y PRODUCTIVIDAD</v>
      </c>
      <c r="AO64" s="784"/>
      <c r="AP64" s="784"/>
      <c r="AQ64" s="784"/>
      <c r="AR64" s="784"/>
      <c r="AS64" s="785"/>
      <c r="AT64" s="435" t="s">
        <v>0</v>
      </c>
      <c r="AU64" s="431"/>
      <c r="AV64" s="431"/>
      <c r="AW64" s="431"/>
      <c r="AX64" s="431"/>
      <c r="AY64" s="431"/>
      <c r="AZ64" s="431"/>
      <c r="BA64" s="431"/>
      <c r="BB64" s="436"/>
      <c r="BC64" s="597" t="s">
        <v>1</v>
      </c>
      <c r="BD64" s="597"/>
      <c r="BE64" s="597"/>
      <c r="BF64" s="789" t="str">
        <f>+$L64</f>
        <v>SECRETARÍA DE DESARROLLO ECONÓMICO Y PRODUCTIVIDAD</v>
      </c>
      <c r="BG64" s="789"/>
      <c r="BH64" s="789"/>
      <c r="BI64" s="789"/>
      <c r="BJ64" s="789"/>
      <c r="BK64" s="789"/>
      <c r="BL64" s="435" t="s">
        <v>0</v>
      </c>
      <c r="BM64" s="431"/>
      <c r="BN64" s="431"/>
      <c r="BO64" s="431"/>
      <c r="BP64" s="431"/>
      <c r="BQ64" s="431"/>
      <c r="BR64" s="431"/>
      <c r="BS64" s="431"/>
      <c r="BT64" s="436"/>
      <c r="BU64" s="597" t="s">
        <v>1</v>
      </c>
      <c r="BV64" s="597"/>
      <c r="BW64" s="597"/>
      <c r="BX64" s="783" t="str">
        <f>+$L64</f>
        <v>SECRETARÍA DE DESARROLLO ECONÓMICO Y PRODUCTIVIDAD</v>
      </c>
      <c r="BY64" s="784"/>
      <c r="BZ64" s="784"/>
      <c r="CA64" s="784"/>
      <c r="CB64" s="784"/>
      <c r="CC64" s="785"/>
    </row>
    <row r="65" spans="1:81" s="62" customFormat="1" ht="16.2" customHeight="1" x14ac:dyDescent="0.3">
      <c r="A65" s="38"/>
      <c r="B65" s="595"/>
      <c r="C65" s="432" t="s">
        <v>1673</v>
      </c>
      <c r="D65" s="432"/>
      <c r="E65" s="432"/>
      <c r="F65" s="432"/>
      <c r="G65" s="432"/>
      <c r="H65" s="432"/>
      <c r="I65" s="256"/>
      <c r="J65" s="279" t="s">
        <v>2</v>
      </c>
      <c r="K65" s="279"/>
      <c r="L65" s="415"/>
      <c r="M65" s="416"/>
      <c r="N65" s="416"/>
      <c r="O65" s="416"/>
      <c r="P65" s="416"/>
      <c r="Q65" s="417"/>
      <c r="R65" s="437" t="s">
        <v>1673</v>
      </c>
      <c r="S65" s="438"/>
      <c r="T65" s="443" t="s">
        <v>2</v>
      </c>
      <c r="U65" s="444"/>
      <c r="V65" s="445"/>
      <c r="W65" s="418">
        <f>+$L65</f>
        <v>0</v>
      </c>
      <c r="X65" s="419"/>
      <c r="Y65" s="419"/>
      <c r="Z65" s="419"/>
      <c r="AA65" s="420"/>
      <c r="AB65" s="437" t="s">
        <v>1673</v>
      </c>
      <c r="AC65" s="432"/>
      <c r="AD65" s="432"/>
      <c r="AE65" s="432"/>
      <c r="AF65" s="432"/>
      <c r="AG65" s="432"/>
      <c r="AH65" s="432"/>
      <c r="AI65" s="432"/>
      <c r="AJ65" s="438"/>
      <c r="AK65" s="597" t="s">
        <v>2</v>
      </c>
      <c r="AL65" s="597"/>
      <c r="AM65" s="597"/>
      <c r="AN65" s="721">
        <f>+$L65</f>
        <v>0</v>
      </c>
      <c r="AO65" s="722"/>
      <c r="AP65" s="722"/>
      <c r="AQ65" s="722"/>
      <c r="AR65" s="722"/>
      <c r="AS65" s="723"/>
      <c r="AT65" s="437" t="s">
        <v>1673</v>
      </c>
      <c r="AU65" s="432"/>
      <c r="AV65" s="432"/>
      <c r="AW65" s="432"/>
      <c r="AX65" s="432"/>
      <c r="AY65" s="432"/>
      <c r="AZ65" s="432"/>
      <c r="BA65" s="432"/>
      <c r="BB65" s="438"/>
      <c r="BC65" s="597" t="s">
        <v>2</v>
      </c>
      <c r="BD65" s="597"/>
      <c r="BE65" s="597"/>
      <c r="BF65" s="604">
        <f>+$L65</f>
        <v>0</v>
      </c>
      <c r="BG65" s="604"/>
      <c r="BH65" s="604"/>
      <c r="BI65" s="604"/>
      <c r="BJ65" s="604"/>
      <c r="BK65" s="604"/>
      <c r="BL65" s="437" t="s">
        <v>1673</v>
      </c>
      <c r="BM65" s="432"/>
      <c r="BN65" s="432"/>
      <c r="BO65" s="432"/>
      <c r="BP65" s="432"/>
      <c r="BQ65" s="432"/>
      <c r="BR65" s="432"/>
      <c r="BS65" s="432"/>
      <c r="BT65" s="438"/>
      <c r="BU65" s="597" t="s">
        <v>2</v>
      </c>
      <c r="BV65" s="597"/>
      <c r="BW65" s="597"/>
      <c r="BX65" s="604">
        <f>+$L65</f>
        <v>0</v>
      </c>
      <c r="BY65" s="604"/>
      <c r="BZ65" s="604"/>
      <c r="CA65" s="604"/>
      <c r="CB65" s="604"/>
      <c r="CC65" s="604"/>
    </row>
    <row r="66" spans="1:81" s="62" customFormat="1" ht="16.2" customHeight="1" x14ac:dyDescent="0.3">
      <c r="A66" s="38"/>
      <c r="B66" s="595"/>
      <c r="C66" s="433" t="s">
        <v>3831</v>
      </c>
      <c r="D66" s="433"/>
      <c r="E66" s="433"/>
      <c r="F66" s="433"/>
      <c r="G66" s="433"/>
      <c r="H66" s="433"/>
      <c r="I66" s="256"/>
      <c r="J66" s="279" t="s">
        <v>1672</v>
      </c>
      <c r="K66" s="279"/>
      <c r="L66" s="779" t="s">
        <v>1344</v>
      </c>
      <c r="M66" s="780"/>
      <c r="N66" s="780"/>
      <c r="O66" s="780"/>
      <c r="P66" s="780"/>
      <c r="Q66" s="781"/>
      <c r="R66" s="439" t="s">
        <v>3831</v>
      </c>
      <c r="S66" s="440"/>
      <c r="T66" s="443" t="s">
        <v>1680</v>
      </c>
      <c r="U66" s="444"/>
      <c r="V66" s="445"/>
      <c r="W66" s="776" t="str">
        <f>+$L66</f>
        <v>6. Productividad</v>
      </c>
      <c r="X66" s="777"/>
      <c r="Y66" s="777"/>
      <c r="Z66" s="777"/>
      <c r="AA66" s="778"/>
      <c r="AB66" s="439" t="s">
        <v>3831</v>
      </c>
      <c r="AC66" s="433"/>
      <c r="AD66" s="433"/>
      <c r="AE66" s="433"/>
      <c r="AF66" s="433"/>
      <c r="AG66" s="433"/>
      <c r="AH66" s="433"/>
      <c r="AI66" s="433"/>
      <c r="AJ66" s="440"/>
      <c r="AK66" s="597" t="s">
        <v>1672</v>
      </c>
      <c r="AL66" s="597"/>
      <c r="AM66" s="597"/>
      <c r="AN66" s="779" t="str">
        <f>+$L66</f>
        <v>6. Productividad</v>
      </c>
      <c r="AO66" s="780"/>
      <c r="AP66" s="780"/>
      <c r="AQ66" s="780"/>
      <c r="AR66" s="780"/>
      <c r="AS66" s="781"/>
      <c r="AT66" s="439" t="s">
        <v>3831</v>
      </c>
      <c r="AU66" s="433"/>
      <c r="AV66" s="433"/>
      <c r="AW66" s="433"/>
      <c r="AX66" s="433"/>
      <c r="AY66" s="433"/>
      <c r="AZ66" s="433"/>
      <c r="BA66" s="433"/>
      <c r="BB66" s="440"/>
      <c r="BC66" s="597" t="s">
        <v>1672</v>
      </c>
      <c r="BD66" s="597"/>
      <c r="BE66" s="597"/>
      <c r="BF66" s="782" t="str">
        <f>+$L66</f>
        <v>6. Productividad</v>
      </c>
      <c r="BG66" s="782"/>
      <c r="BH66" s="782"/>
      <c r="BI66" s="782"/>
      <c r="BJ66" s="782"/>
      <c r="BK66" s="782"/>
      <c r="BL66" s="439" t="s">
        <v>3831</v>
      </c>
      <c r="BM66" s="433"/>
      <c r="BN66" s="433"/>
      <c r="BO66" s="433"/>
      <c r="BP66" s="433"/>
      <c r="BQ66" s="433"/>
      <c r="BR66" s="433"/>
      <c r="BS66" s="433"/>
      <c r="BT66" s="440"/>
      <c r="BU66" s="597" t="s">
        <v>1672</v>
      </c>
      <c r="BV66" s="597"/>
      <c r="BW66" s="597"/>
      <c r="BX66" s="782" t="str">
        <f>+$L66</f>
        <v>6. Productividad</v>
      </c>
      <c r="BY66" s="782"/>
      <c r="BZ66" s="782"/>
      <c r="CA66" s="782"/>
      <c r="CB66" s="782"/>
      <c r="CC66" s="782"/>
    </row>
    <row r="67" spans="1:81" s="62" customFormat="1" ht="16.2" customHeight="1" x14ac:dyDescent="0.3">
      <c r="A67" s="38"/>
      <c r="B67" s="596"/>
      <c r="C67" s="434"/>
      <c r="D67" s="434"/>
      <c r="E67" s="434"/>
      <c r="F67" s="434"/>
      <c r="G67" s="434"/>
      <c r="H67" s="434"/>
      <c r="I67" s="257"/>
      <c r="J67" s="279" t="s">
        <v>1675</v>
      </c>
      <c r="K67" s="279"/>
      <c r="L67" s="409" t="s">
        <v>1482</v>
      </c>
      <c r="M67" s="410"/>
      <c r="N67" s="410"/>
      <c r="O67" s="410"/>
      <c r="P67" s="410"/>
      <c r="Q67" s="411"/>
      <c r="R67" s="441"/>
      <c r="S67" s="442"/>
      <c r="T67" s="443" t="s">
        <v>1681</v>
      </c>
      <c r="U67" s="444"/>
      <c r="V67" s="445"/>
      <c r="W67" s="427" t="str">
        <f>+$L67</f>
        <v>6.4 Más Oportunidades para la Ciencia, Tecnología e Innovación CTI</v>
      </c>
      <c r="X67" s="428"/>
      <c r="Y67" s="428"/>
      <c r="Z67" s="428"/>
      <c r="AA67" s="429"/>
      <c r="AB67" s="441"/>
      <c r="AC67" s="434"/>
      <c r="AD67" s="434"/>
      <c r="AE67" s="434"/>
      <c r="AF67" s="434"/>
      <c r="AG67" s="434"/>
      <c r="AH67" s="434"/>
      <c r="AI67" s="434"/>
      <c r="AJ67" s="442"/>
      <c r="AK67" s="597" t="s">
        <v>1675</v>
      </c>
      <c r="AL67" s="597"/>
      <c r="AM67" s="597"/>
      <c r="AN67" s="409" t="str">
        <f>+$L67</f>
        <v>6.4 Más Oportunidades para la Ciencia, Tecnología e Innovación CTI</v>
      </c>
      <c r="AO67" s="410"/>
      <c r="AP67" s="410"/>
      <c r="AQ67" s="410"/>
      <c r="AR67" s="410"/>
      <c r="AS67" s="411"/>
      <c r="AT67" s="441"/>
      <c r="AU67" s="434"/>
      <c r="AV67" s="434"/>
      <c r="AW67" s="434"/>
      <c r="AX67" s="434"/>
      <c r="AY67" s="434"/>
      <c r="AZ67" s="434"/>
      <c r="BA67" s="434"/>
      <c r="BB67" s="442"/>
      <c r="BC67" s="597" t="s">
        <v>1675</v>
      </c>
      <c r="BD67" s="597"/>
      <c r="BE67" s="597"/>
      <c r="BF67" s="603" t="str">
        <f>+$L67</f>
        <v>6.4 Más Oportunidades para la Ciencia, Tecnología e Innovación CTI</v>
      </c>
      <c r="BG67" s="603"/>
      <c r="BH67" s="603"/>
      <c r="BI67" s="603"/>
      <c r="BJ67" s="603"/>
      <c r="BK67" s="603"/>
      <c r="BL67" s="441"/>
      <c r="BM67" s="434"/>
      <c r="BN67" s="434"/>
      <c r="BO67" s="434"/>
      <c r="BP67" s="434"/>
      <c r="BQ67" s="434"/>
      <c r="BR67" s="434"/>
      <c r="BS67" s="434"/>
      <c r="BT67" s="442"/>
      <c r="BU67" s="597" t="s">
        <v>1675</v>
      </c>
      <c r="BV67" s="597"/>
      <c r="BW67" s="597"/>
      <c r="BX67" s="603" t="str">
        <f>+$L67</f>
        <v>6.4 Más Oportunidades para la Ciencia, Tecnología e Innovación CTI</v>
      </c>
      <c r="BY67" s="603"/>
      <c r="BZ67" s="603"/>
      <c r="CA67" s="603"/>
      <c r="CB67" s="603"/>
      <c r="CC67" s="603"/>
    </row>
    <row r="68" spans="1:81" ht="16.2" customHeight="1" thickBot="1" x14ac:dyDescent="0.35">
      <c r="B68" s="3"/>
      <c r="C68" s="3"/>
      <c r="D68" s="3"/>
      <c r="E68" s="3"/>
      <c r="F68" s="3"/>
      <c r="G68" s="3"/>
      <c r="H68" s="3"/>
      <c r="I68" s="3"/>
      <c r="J68" s="63"/>
      <c r="K68" s="1"/>
      <c r="L68" s="30"/>
      <c r="M68" s="30"/>
      <c r="N68" s="30"/>
      <c r="O68" s="30"/>
      <c r="P68" s="30"/>
      <c r="Q68" s="30"/>
      <c r="R68" s="278"/>
      <c r="S68" s="2"/>
      <c r="T68" s="2"/>
      <c r="U68" s="2"/>
      <c r="V68" s="2"/>
      <c r="W68" s="2"/>
      <c r="X68" s="64"/>
      <c r="Y68" s="64"/>
      <c r="Z68" s="64"/>
      <c r="AA68" s="28"/>
      <c r="AB68" s="28"/>
      <c r="AC68" s="30"/>
      <c r="AK68" s="28"/>
      <c r="AT68" s="28"/>
      <c r="BC68" s="28"/>
      <c r="BL68" s="28"/>
    </row>
    <row r="69" spans="1:81" ht="16.2" customHeight="1" thickBot="1" x14ac:dyDescent="0.35">
      <c r="A69" s="30"/>
      <c r="B69" s="550" t="s">
        <v>3</v>
      </c>
      <c r="C69" s="550" t="s">
        <v>1677</v>
      </c>
      <c r="D69" s="614" t="s">
        <v>3847</v>
      </c>
      <c r="E69" s="614" t="s">
        <v>3846</v>
      </c>
      <c r="F69" s="605" t="s">
        <v>3848</v>
      </c>
      <c r="G69" s="605" t="s">
        <v>3849</v>
      </c>
      <c r="H69" s="605" t="s">
        <v>3850</v>
      </c>
      <c r="I69" s="605" t="s">
        <v>3851</v>
      </c>
      <c r="J69" s="430" t="s">
        <v>1678</v>
      </c>
      <c r="K69" s="598" t="s">
        <v>1690</v>
      </c>
      <c r="L69" s="585" t="s">
        <v>3832</v>
      </c>
      <c r="M69" s="599" t="s">
        <v>1668</v>
      </c>
      <c r="N69" s="556" t="s">
        <v>3833</v>
      </c>
      <c r="O69" s="559" t="s">
        <v>3834</v>
      </c>
      <c r="P69" s="562" t="s">
        <v>3835</v>
      </c>
      <c r="Q69" s="565" t="s">
        <v>3836</v>
      </c>
      <c r="R69" s="430" t="s">
        <v>1678</v>
      </c>
      <c r="S69" s="568" t="s">
        <v>4</v>
      </c>
      <c r="T69" s="625" t="s">
        <v>3852</v>
      </c>
      <c r="U69" s="625" t="s">
        <v>3853</v>
      </c>
      <c r="V69" s="625" t="s">
        <v>3854</v>
      </c>
      <c r="W69" s="568" t="s">
        <v>5</v>
      </c>
      <c r="X69" s="583" t="s">
        <v>6</v>
      </c>
      <c r="Y69" s="584"/>
      <c r="Z69" s="583" t="s">
        <v>7</v>
      </c>
      <c r="AA69" s="584"/>
      <c r="AB69" s="550" t="s">
        <v>1678</v>
      </c>
      <c r="AC69" s="585" t="s">
        <v>3832</v>
      </c>
      <c r="AD69" s="588" t="s">
        <v>3837</v>
      </c>
      <c r="AE69" s="589"/>
      <c r="AF69" s="589"/>
      <c r="AG69" s="589"/>
      <c r="AH69" s="589"/>
      <c r="AI69" s="589"/>
      <c r="AJ69" s="590"/>
      <c r="AK69" s="591" t="s">
        <v>1678</v>
      </c>
      <c r="AL69" s="574" t="s">
        <v>3842</v>
      </c>
      <c r="AM69" s="571" t="s">
        <v>3838</v>
      </c>
      <c r="AN69" s="572"/>
      <c r="AO69" s="572"/>
      <c r="AP69" s="572"/>
      <c r="AQ69" s="572"/>
      <c r="AR69" s="572"/>
      <c r="AS69" s="573"/>
      <c r="AT69" s="550" t="s">
        <v>1678</v>
      </c>
      <c r="AU69" s="577" t="s">
        <v>3843</v>
      </c>
      <c r="AV69" s="580" t="s">
        <v>3839</v>
      </c>
      <c r="AW69" s="581"/>
      <c r="AX69" s="581"/>
      <c r="AY69" s="581"/>
      <c r="AZ69" s="581"/>
      <c r="BA69" s="581"/>
      <c r="BB69" s="582"/>
      <c r="BC69" s="550" t="s">
        <v>1678</v>
      </c>
      <c r="BD69" s="544" t="s">
        <v>3844</v>
      </c>
      <c r="BE69" s="547" t="s">
        <v>3840</v>
      </c>
      <c r="BF69" s="548"/>
      <c r="BG69" s="548"/>
      <c r="BH69" s="548"/>
      <c r="BI69" s="548"/>
      <c r="BJ69" s="548"/>
      <c r="BK69" s="549"/>
      <c r="BL69" s="550" t="s">
        <v>1678</v>
      </c>
      <c r="BM69" s="551" t="s">
        <v>3845</v>
      </c>
      <c r="BN69" s="553" t="s">
        <v>3841</v>
      </c>
      <c r="BO69" s="554"/>
      <c r="BP69" s="554"/>
      <c r="BQ69" s="554"/>
      <c r="BR69" s="554"/>
      <c r="BS69" s="554"/>
      <c r="BT69" s="555"/>
      <c r="BU69" s="616" t="s">
        <v>1679</v>
      </c>
      <c r="BV69" s="617"/>
      <c r="BW69" s="617"/>
      <c r="BX69" s="617"/>
      <c r="BY69" s="617"/>
      <c r="BZ69" s="617"/>
      <c r="CA69" s="617"/>
      <c r="CB69" s="617"/>
      <c r="CC69" s="618"/>
    </row>
    <row r="70" spans="1:81" ht="16.2" customHeight="1" x14ac:dyDescent="0.3">
      <c r="A70" s="30"/>
      <c r="B70" s="550"/>
      <c r="C70" s="550"/>
      <c r="D70" s="614"/>
      <c r="E70" s="614"/>
      <c r="F70" s="606"/>
      <c r="G70" s="606"/>
      <c r="H70" s="606"/>
      <c r="I70" s="606"/>
      <c r="J70" s="430"/>
      <c r="K70" s="598"/>
      <c r="L70" s="586"/>
      <c r="M70" s="600"/>
      <c r="N70" s="557"/>
      <c r="O70" s="560"/>
      <c r="P70" s="563"/>
      <c r="Q70" s="566"/>
      <c r="R70" s="430"/>
      <c r="S70" s="569"/>
      <c r="T70" s="625"/>
      <c r="U70" s="625"/>
      <c r="V70" s="625"/>
      <c r="W70" s="569"/>
      <c r="X70" s="32" t="s">
        <v>12</v>
      </c>
      <c r="Y70" s="32" t="s">
        <v>13</v>
      </c>
      <c r="Z70" s="32" t="s">
        <v>12</v>
      </c>
      <c r="AA70" s="32" t="s">
        <v>13</v>
      </c>
      <c r="AB70" s="550"/>
      <c r="AC70" s="586"/>
      <c r="AD70" s="592" t="s">
        <v>8</v>
      </c>
      <c r="AE70" s="540" t="s">
        <v>9</v>
      </c>
      <c r="AF70" s="540"/>
      <c r="AG70" s="540"/>
      <c r="AH70" s="540"/>
      <c r="AI70" s="541" t="s">
        <v>1669</v>
      </c>
      <c r="AJ70" s="542" t="s">
        <v>10</v>
      </c>
      <c r="AK70" s="550"/>
      <c r="AL70" s="575"/>
      <c r="AM70" s="538" t="s">
        <v>11</v>
      </c>
      <c r="AN70" s="540" t="s">
        <v>9</v>
      </c>
      <c r="AO70" s="540"/>
      <c r="AP70" s="540"/>
      <c r="AQ70" s="540"/>
      <c r="AR70" s="541" t="s">
        <v>1669</v>
      </c>
      <c r="AS70" s="542" t="s">
        <v>10</v>
      </c>
      <c r="AT70" s="550"/>
      <c r="AU70" s="578"/>
      <c r="AV70" s="538" t="s">
        <v>11</v>
      </c>
      <c r="AW70" s="540" t="s">
        <v>9</v>
      </c>
      <c r="AX70" s="540"/>
      <c r="AY70" s="540"/>
      <c r="AZ70" s="540"/>
      <c r="BA70" s="541" t="s">
        <v>1669</v>
      </c>
      <c r="BB70" s="542" t="s">
        <v>10</v>
      </c>
      <c r="BC70" s="550"/>
      <c r="BD70" s="545"/>
      <c r="BE70" s="538" t="s">
        <v>11</v>
      </c>
      <c r="BF70" s="540" t="s">
        <v>9</v>
      </c>
      <c r="BG70" s="540"/>
      <c r="BH70" s="540"/>
      <c r="BI70" s="540"/>
      <c r="BJ70" s="541" t="s">
        <v>1669</v>
      </c>
      <c r="BK70" s="542" t="s">
        <v>10</v>
      </c>
      <c r="BL70" s="550"/>
      <c r="BM70" s="551"/>
      <c r="BN70" s="592" t="s">
        <v>11</v>
      </c>
      <c r="BO70" s="540" t="s">
        <v>9</v>
      </c>
      <c r="BP70" s="540"/>
      <c r="BQ70" s="540"/>
      <c r="BR70" s="540"/>
      <c r="BS70" s="529" t="s">
        <v>1669</v>
      </c>
      <c r="BT70" s="531" t="s">
        <v>10</v>
      </c>
      <c r="BU70" s="619"/>
      <c r="BV70" s="620"/>
      <c r="BW70" s="620"/>
      <c r="BX70" s="620"/>
      <c r="BY70" s="620"/>
      <c r="BZ70" s="620"/>
      <c r="CA70" s="620"/>
      <c r="CB70" s="620"/>
      <c r="CC70" s="621"/>
    </row>
    <row r="71" spans="1:81" ht="16.2" customHeight="1" x14ac:dyDescent="0.3">
      <c r="A71" s="30"/>
      <c r="B71" s="550"/>
      <c r="C71" s="550"/>
      <c r="D71" s="614"/>
      <c r="E71" s="614"/>
      <c r="F71" s="607"/>
      <c r="G71" s="607"/>
      <c r="H71" s="607"/>
      <c r="I71" s="607"/>
      <c r="J71" s="430"/>
      <c r="K71" s="598"/>
      <c r="L71" s="587"/>
      <c r="M71" s="601"/>
      <c r="N71" s="558"/>
      <c r="O71" s="561"/>
      <c r="P71" s="564"/>
      <c r="Q71" s="567"/>
      <c r="R71" s="430"/>
      <c r="S71" s="570"/>
      <c r="T71" s="625"/>
      <c r="U71" s="625"/>
      <c r="V71" s="625"/>
      <c r="W71" s="570"/>
      <c r="X71" s="33" t="s">
        <v>1676</v>
      </c>
      <c r="Y71" s="33" t="s">
        <v>1676</v>
      </c>
      <c r="Z71" s="33" t="s">
        <v>1676</v>
      </c>
      <c r="AA71" s="33" t="s">
        <v>1676</v>
      </c>
      <c r="AB71" s="550"/>
      <c r="AC71" s="587"/>
      <c r="AD71" s="593"/>
      <c r="AE71" s="7" t="s">
        <v>14</v>
      </c>
      <c r="AF71" s="7" t="s">
        <v>17</v>
      </c>
      <c r="AG71" s="7" t="s">
        <v>15</v>
      </c>
      <c r="AH71" s="7" t="s">
        <v>16</v>
      </c>
      <c r="AI71" s="530"/>
      <c r="AJ71" s="543"/>
      <c r="AK71" s="550"/>
      <c r="AL71" s="576"/>
      <c r="AM71" s="539"/>
      <c r="AN71" s="7" t="s">
        <v>14</v>
      </c>
      <c r="AO71" s="7" t="s">
        <v>17</v>
      </c>
      <c r="AP71" s="7" t="s">
        <v>15</v>
      </c>
      <c r="AQ71" s="7" t="s">
        <v>16</v>
      </c>
      <c r="AR71" s="530"/>
      <c r="AS71" s="543"/>
      <c r="AT71" s="550"/>
      <c r="AU71" s="579"/>
      <c r="AV71" s="539"/>
      <c r="AW71" s="7" t="s">
        <v>14</v>
      </c>
      <c r="AX71" s="7" t="s">
        <v>17</v>
      </c>
      <c r="AY71" s="7" t="s">
        <v>15</v>
      </c>
      <c r="AZ71" s="7" t="s">
        <v>16</v>
      </c>
      <c r="BA71" s="530"/>
      <c r="BB71" s="543"/>
      <c r="BC71" s="550"/>
      <c r="BD71" s="546"/>
      <c r="BE71" s="539"/>
      <c r="BF71" s="7" t="s">
        <v>14</v>
      </c>
      <c r="BG71" s="7" t="s">
        <v>17</v>
      </c>
      <c r="BH71" s="7" t="s">
        <v>15</v>
      </c>
      <c r="BI71" s="7" t="s">
        <v>16</v>
      </c>
      <c r="BJ71" s="530"/>
      <c r="BK71" s="543"/>
      <c r="BL71" s="550"/>
      <c r="BM71" s="552"/>
      <c r="BN71" s="593"/>
      <c r="BO71" s="7" t="s">
        <v>14</v>
      </c>
      <c r="BP71" s="7" t="s">
        <v>17</v>
      </c>
      <c r="BQ71" s="7" t="s">
        <v>15</v>
      </c>
      <c r="BR71" s="7" t="s">
        <v>16</v>
      </c>
      <c r="BS71" s="530"/>
      <c r="BT71" s="532"/>
      <c r="BU71" s="622"/>
      <c r="BV71" s="623"/>
      <c r="BW71" s="623"/>
      <c r="BX71" s="623"/>
      <c r="BY71" s="623"/>
      <c r="BZ71" s="623"/>
      <c r="CA71" s="623"/>
      <c r="CB71" s="623"/>
      <c r="CC71" s="624"/>
    </row>
    <row r="72" spans="1:81" ht="16.2" customHeight="1" thickBot="1" x14ac:dyDescent="0.35">
      <c r="B72" s="2"/>
    </row>
    <row r="73" spans="1:81" s="62" customFormat="1" ht="40.200000000000003" customHeight="1" thickTop="1" thickBot="1" x14ac:dyDescent="0.35">
      <c r="A73" s="38"/>
      <c r="B73" s="799" t="s">
        <v>1483</v>
      </c>
      <c r="C73" s="458" t="s">
        <v>1487</v>
      </c>
      <c r="D73" s="608"/>
      <c r="E73" s="611"/>
      <c r="F73" s="611"/>
      <c r="G73" s="611"/>
      <c r="H73" s="611"/>
      <c r="I73" s="611"/>
      <c r="J73" s="485">
        <v>895</v>
      </c>
      <c r="K73" s="488" t="str">
        <f>+Metas!K1043</f>
        <v>Política pública de innovación para  Norte de Santander elaborada e implementada</v>
      </c>
      <c r="L73" s="473"/>
      <c r="M73" s="476">
        <f t="shared" si="61"/>
        <v>0</v>
      </c>
      <c r="N73" s="479"/>
      <c r="O73" s="482"/>
      <c r="P73" s="520"/>
      <c r="Q73" s="523"/>
      <c r="R73" s="403">
        <f>+$J73</f>
        <v>895</v>
      </c>
      <c r="S73" s="253"/>
      <c r="T73" s="260"/>
      <c r="U73" s="260"/>
      <c r="V73" s="260"/>
      <c r="W73" s="42"/>
      <c r="X73" s="34"/>
      <c r="Y73" s="34"/>
      <c r="Z73" s="34"/>
      <c r="AA73" s="34"/>
      <c r="AB73" s="403">
        <f t="shared" ref="AB73" si="72">+$J73</f>
        <v>895</v>
      </c>
      <c r="AC73" s="526">
        <f t="shared" ref="AC73" si="73">+L73</f>
        <v>0</v>
      </c>
      <c r="AD73" s="54">
        <f t="shared" si="24"/>
        <v>0</v>
      </c>
      <c r="AE73" s="54">
        <f t="shared" si="24"/>
        <v>0</v>
      </c>
      <c r="AF73" s="54">
        <f t="shared" si="24"/>
        <v>0</v>
      </c>
      <c r="AG73" s="54">
        <f t="shared" si="24"/>
        <v>0</v>
      </c>
      <c r="AH73" s="54">
        <f t="shared" si="24"/>
        <v>0</v>
      </c>
      <c r="AI73" s="54">
        <f t="shared" si="24"/>
        <v>0</v>
      </c>
      <c r="AJ73" s="54">
        <f t="shared" si="24"/>
        <v>0</v>
      </c>
      <c r="AK73" s="403">
        <f t="shared" ref="AK73" si="74">+$J73</f>
        <v>895</v>
      </c>
      <c r="AL73" s="455">
        <f t="shared" si="65"/>
        <v>0</v>
      </c>
      <c r="AM73" s="48">
        <f t="shared" si="2"/>
        <v>0</v>
      </c>
      <c r="AN73" s="51"/>
      <c r="AO73" s="51"/>
      <c r="AP73" s="51"/>
      <c r="AQ73" s="51"/>
      <c r="AR73" s="51"/>
      <c r="AS73" s="51"/>
      <c r="AT73" s="403">
        <f t="shared" ref="AT73" si="75">+$J73</f>
        <v>895</v>
      </c>
      <c r="AU73" s="446">
        <f t="shared" si="67"/>
        <v>0</v>
      </c>
      <c r="AV73" s="48">
        <f t="shared" si="3"/>
        <v>0</v>
      </c>
      <c r="AW73" s="51"/>
      <c r="AX73" s="51"/>
      <c r="AY73" s="51"/>
      <c r="AZ73" s="51"/>
      <c r="BA73" s="51"/>
      <c r="BB73" s="51"/>
      <c r="BC73" s="403">
        <f t="shared" ref="BC73" si="76">+$J73</f>
        <v>895</v>
      </c>
      <c r="BD73" s="449">
        <f t="shared" si="69"/>
        <v>0</v>
      </c>
      <c r="BE73" s="48">
        <f t="shared" si="4"/>
        <v>0</v>
      </c>
      <c r="BF73" s="51"/>
      <c r="BG73" s="51"/>
      <c r="BH73" s="51"/>
      <c r="BI73" s="51"/>
      <c r="BJ73" s="51"/>
      <c r="BK73" s="51"/>
      <c r="BL73" s="403">
        <f t="shared" ref="BL73" si="77">+$J73</f>
        <v>895</v>
      </c>
      <c r="BM73" s="452">
        <f t="shared" si="71"/>
        <v>0</v>
      </c>
      <c r="BN73" s="48">
        <f t="shared" si="5"/>
        <v>0</v>
      </c>
      <c r="BO73" s="51"/>
      <c r="BP73" s="51"/>
      <c r="BQ73" s="51"/>
      <c r="BR73" s="51"/>
      <c r="BS73" s="51"/>
      <c r="BT73" s="51"/>
      <c r="BU73" s="513"/>
      <c r="BV73" s="514"/>
      <c r="BW73" s="514"/>
      <c r="BX73" s="514"/>
      <c r="BY73" s="514"/>
      <c r="BZ73" s="514"/>
      <c r="CA73" s="514"/>
      <c r="CB73" s="514"/>
      <c r="CC73" s="515"/>
    </row>
    <row r="74" spans="1:81" s="62" customFormat="1" ht="40.200000000000003" customHeight="1" thickTop="1" thickBot="1" x14ac:dyDescent="0.35">
      <c r="A74" s="38"/>
      <c r="B74" s="799"/>
      <c r="C74" s="459"/>
      <c r="D74" s="609"/>
      <c r="E74" s="612"/>
      <c r="F74" s="612"/>
      <c r="G74" s="612"/>
      <c r="H74" s="612"/>
      <c r="I74" s="612"/>
      <c r="J74" s="486"/>
      <c r="K74" s="489"/>
      <c r="L74" s="474"/>
      <c r="M74" s="477"/>
      <c r="N74" s="480"/>
      <c r="O74" s="483"/>
      <c r="P74" s="521"/>
      <c r="Q74" s="524"/>
      <c r="R74" s="404"/>
      <c r="S74" s="43"/>
      <c r="T74" s="261"/>
      <c r="U74" s="261"/>
      <c r="V74" s="261"/>
      <c r="W74" s="43"/>
      <c r="X74" s="35"/>
      <c r="Y74" s="35"/>
      <c r="Z74" s="35"/>
      <c r="AA74" s="35"/>
      <c r="AB74" s="404"/>
      <c r="AC74" s="527"/>
      <c r="AD74" s="55">
        <f t="shared" si="24"/>
        <v>0</v>
      </c>
      <c r="AE74" s="55">
        <f t="shared" si="24"/>
        <v>0</v>
      </c>
      <c r="AF74" s="55">
        <f t="shared" si="24"/>
        <v>0</v>
      </c>
      <c r="AG74" s="55">
        <f t="shared" si="24"/>
        <v>0</v>
      </c>
      <c r="AH74" s="55">
        <f t="shared" si="24"/>
        <v>0</v>
      </c>
      <c r="AI74" s="55">
        <f t="shared" si="24"/>
        <v>0</v>
      </c>
      <c r="AJ74" s="55">
        <f t="shared" si="24"/>
        <v>0</v>
      </c>
      <c r="AK74" s="404"/>
      <c r="AL74" s="456"/>
      <c r="AM74" s="49">
        <f t="shared" si="2"/>
        <v>0</v>
      </c>
      <c r="AN74" s="52"/>
      <c r="AO74" s="52"/>
      <c r="AP74" s="52"/>
      <c r="AQ74" s="52"/>
      <c r="AR74" s="52"/>
      <c r="AS74" s="52"/>
      <c r="AT74" s="404"/>
      <c r="AU74" s="447"/>
      <c r="AV74" s="49">
        <f t="shared" si="3"/>
        <v>0</v>
      </c>
      <c r="AW74" s="52"/>
      <c r="AX74" s="52"/>
      <c r="AY74" s="52"/>
      <c r="AZ74" s="52"/>
      <c r="BA74" s="52"/>
      <c r="BB74" s="52"/>
      <c r="BC74" s="404"/>
      <c r="BD74" s="450"/>
      <c r="BE74" s="49">
        <f t="shared" si="4"/>
        <v>0</v>
      </c>
      <c r="BF74" s="52"/>
      <c r="BG74" s="52"/>
      <c r="BH74" s="52"/>
      <c r="BI74" s="52"/>
      <c r="BJ74" s="52"/>
      <c r="BK74" s="52"/>
      <c r="BL74" s="404"/>
      <c r="BM74" s="453"/>
      <c r="BN74" s="49">
        <f t="shared" si="5"/>
        <v>0</v>
      </c>
      <c r="BO74" s="52"/>
      <c r="BP74" s="52"/>
      <c r="BQ74" s="52"/>
      <c r="BR74" s="52"/>
      <c r="BS74" s="52"/>
      <c r="BT74" s="52"/>
      <c r="BU74" s="418"/>
      <c r="BV74" s="419"/>
      <c r="BW74" s="419"/>
      <c r="BX74" s="419"/>
      <c r="BY74" s="419"/>
      <c r="BZ74" s="419"/>
      <c r="CA74" s="419"/>
      <c r="CB74" s="419"/>
      <c r="CC74" s="516"/>
    </row>
    <row r="75" spans="1:81" s="62" customFormat="1" ht="40.200000000000003" customHeight="1" thickTop="1" thickBot="1" x14ac:dyDescent="0.35">
      <c r="A75" s="38"/>
      <c r="B75" s="799"/>
      <c r="C75" s="459"/>
      <c r="D75" s="609"/>
      <c r="E75" s="612"/>
      <c r="F75" s="612"/>
      <c r="G75" s="612"/>
      <c r="H75" s="612"/>
      <c r="I75" s="612"/>
      <c r="J75" s="486"/>
      <c r="K75" s="489"/>
      <c r="L75" s="474"/>
      <c r="M75" s="477"/>
      <c r="N75" s="480"/>
      <c r="O75" s="483"/>
      <c r="P75" s="521"/>
      <c r="Q75" s="524"/>
      <c r="R75" s="404"/>
      <c r="S75" s="43"/>
      <c r="T75" s="261"/>
      <c r="U75" s="261"/>
      <c r="V75" s="261"/>
      <c r="W75" s="43"/>
      <c r="X75" s="35"/>
      <c r="Y75" s="35"/>
      <c r="Z75" s="35"/>
      <c r="AA75" s="35"/>
      <c r="AB75" s="404"/>
      <c r="AC75" s="527"/>
      <c r="AD75" s="55">
        <f t="shared" si="24"/>
        <v>0</v>
      </c>
      <c r="AE75" s="55">
        <f t="shared" si="24"/>
        <v>0</v>
      </c>
      <c r="AF75" s="55">
        <f t="shared" si="24"/>
        <v>0</v>
      </c>
      <c r="AG75" s="55">
        <f t="shared" si="24"/>
        <v>0</v>
      </c>
      <c r="AH75" s="55">
        <f t="shared" si="24"/>
        <v>0</v>
      </c>
      <c r="AI75" s="55">
        <f t="shared" si="24"/>
        <v>0</v>
      </c>
      <c r="AJ75" s="55">
        <f t="shared" si="24"/>
        <v>0</v>
      </c>
      <c r="AK75" s="404"/>
      <c r="AL75" s="456"/>
      <c r="AM75" s="49">
        <f t="shared" si="2"/>
        <v>0</v>
      </c>
      <c r="AN75" s="52"/>
      <c r="AO75" s="52"/>
      <c r="AP75" s="52"/>
      <c r="AQ75" s="52"/>
      <c r="AR75" s="52"/>
      <c r="AS75" s="52"/>
      <c r="AT75" s="404"/>
      <c r="AU75" s="447"/>
      <c r="AV75" s="49">
        <f t="shared" si="3"/>
        <v>0</v>
      </c>
      <c r="AW75" s="52"/>
      <c r="AX75" s="52"/>
      <c r="AY75" s="52"/>
      <c r="AZ75" s="52"/>
      <c r="BA75" s="52"/>
      <c r="BB75" s="52"/>
      <c r="BC75" s="404"/>
      <c r="BD75" s="450"/>
      <c r="BE75" s="49">
        <f t="shared" si="4"/>
        <v>0</v>
      </c>
      <c r="BF75" s="52"/>
      <c r="BG75" s="52"/>
      <c r="BH75" s="52"/>
      <c r="BI75" s="52"/>
      <c r="BJ75" s="52"/>
      <c r="BK75" s="52"/>
      <c r="BL75" s="404"/>
      <c r="BM75" s="453"/>
      <c r="BN75" s="49">
        <f t="shared" si="5"/>
        <v>0</v>
      </c>
      <c r="BO75" s="52"/>
      <c r="BP75" s="52"/>
      <c r="BQ75" s="52"/>
      <c r="BR75" s="52"/>
      <c r="BS75" s="52"/>
      <c r="BT75" s="52"/>
      <c r="BU75" s="418"/>
      <c r="BV75" s="419"/>
      <c r="BW75" s="419"/>
      <c r="BX75" s="419"/>
      <c r="BY75" s="419"/>
      <c r="BZ75" s="419"/>
      <c r="CA75" s="419"/>
      <c r="CB75" s="419"/>
      <c r="CC75" s="516"/>
    </row>
    <row r="76" spans="1:81" s="62" customFormat="1" ht="40.200000000000003" customHeight="1" thickTop="1" thickBot="1" x14ac:dyDescent="0.35">
      <c r="A76" s="38"/>
      <c r="B76" s="799"/>
      <c r="C76" s="459"/>
      <c r="D76" s="610"/>
      <c r="E76" s="613"/>
      <c r="F76" s="613"/>
      <c r="G76" s="613"/>
      <c r="H76" s="613"/>
      <c r="I76" s="613"/>
      <c r="J76" s="487"/>
      <c r="K76" s="490"/>
      <c r="L76" s="475"/>
      <c r="M76" s="478"/>
      <c r="N76" s="481"/>
      <c r="O76" s="484"/>
      <c r="P76" s="522"/>
      <c r="Q76" s="525"/>
      <c r="R76" s="405"/>
      <c r="S76" s="44"/>
      <c r="T76" s="262"/>
      <c r="U76" s="262"/>
      <c r="V76" s="262"/>
      <c r="W76" s="44"/>
      <c r="X76" s="36"/>
      <c r="Y76" s="36"/>
      <c r="Z76" s="36"/>
      <c r="AA76" s="36"/>
      <c r="AB76" s="405"/>
      <c r="AC76" s="528"/>
      <c r="AD76" s="56">
        <f t="shared" si="24"/>
        <v>0</v>
      </c>
      <c r="AE76" s="56">
        <f t="shared" si="24"/>
        <v>0</v>
      </c>
      <c r="AF76" s="56">
        <f t="shared" si="24"/>
        <v>0</v>
      </c>
      <c r="AG76" s="56">
        <f t="shared" si="24"/>
        <v>0</v>
      </c>
      <c r="AH76" s="56">
        <f t="shared" si="24"/>
        <v>0</v>
      </c>
      <c r="AI76" s="56">
        <f t="shared" si="24"/>
        <v>0</v>
      </c>
      <c r="AJ76" s="56">
        <f t="shared" si="24"/>
        <v>0</v>
      </c>
      <c r="AK76" s="405"/>
      <c r="AL76" s="457"/>
      <c r="AM76" s="50">
        <f t="shared" si="2"/>
        <v>0</v>
      </c>
      <c r="AN76" s="53"/>
      <c r="AO76" s="53"/>
      <c r="AP76" s="53"/>
      <c r="AQ76" s="53"/>
      <c r="AR76" s="53"/>
      <c r="AS76" s="53"/>
      <c r="AT76" s="405"/>
      <c r="AU76" s="448"/>
      <c r="AV76" s="50">
        <f t="shared" si="3"/>
        <v>0</v>
      </c>
      <c r="AW76" s="53"/>
      <c r="AX76" s="53"/>
      <c r="AY76" s="53"/>
      <c r="AZ76" s="53"/>
      <c r="BA76" s="53"/>
      <c r="BB76" s="53"/>
      <c r="BC76" s="405"/>
      <c r="BD76" s="451"/>
      <c r="BE76" s="50">
        <f t="shared" si="4"/>
        <v>0</v>
      </c>
      <c r="BF76" s="53"/>
      <c r="BG76" s="53"/>
      <c r="BH76" s="53"/>
      <c r="BI76" s="53"/>
      <c r="BJ76" s="53"/>
      <c r="BK76" s="53"/>
      <c r="BL76" s="405"/>
      <c r="BM76" s="454"/>
      <c r="BN76" s="50">
        <f t="shared" si="5"/>
        <v>0</v>
      </c>
      <c r="BO76" s="53"/>
      <c r="BP76" s="53"/>
      <c r="BQ76" s="53"/>
      <c r="BR76" s="53"/>
      <c r="BS76" s="53"/>
      <c r="BT76" s="53"/>
      <c r="BU76" s="517"/>
      <c r="BV76" s="518"/>
      <c r="BW76" s="518"/>
      <c r="BX76" s="518"/>
      <c r="BY76" s="518"/>
      <c r="BZ76" s="518"/>
      <c r="CA76" s="518"/>
      <c r="CB76" s="518"/>
      <c r="CC76" s="519"/>
    </row>
    <row r="77" spans="1:81" s="62" customFormat="1" ht="40.200000000000003" customHeight="1" thickTop="1" thickBot="1" x14ac:dyDescent="0.35">
      <c r="A77" s="38"/>
      <c r="B77" s="799"/>
      <c r="C77" s="459"/>
      <c r="D77" s="608"/>
      <c r="E77" s="611"/>
      <c r="F77" s="611"/>
      <c r="G77" s="611"/>
      <c r="H77" s="611"/>
      <c r="I77" s="611"/>
      <c r="J77" s="485">
        <v>896</v>
      </c>
      <c r="K77" s="488" t="str">
        <f>+Metas!K1044</f>
        <v>Iniciativas apoyadas que permitan generar capacidades de innovación de los empresarios de Norte de Santander</v>
      </c>
      <c r="L77" s="473"/>
      <c r="M77" s="476">
        <f t="shared" si="61"/>
        <v>0</v>
      </c>
      <c r="N77" s="479"/>
      <c r="O77" s="482"/>
      <c r="P77" s="520"/>
      <c r="Q77" s="523"/>
      <c r="R77" s="403">
        <f>+$J77</f>
        <v>896</v>
      </c>
      <c r="S77" s="253"/>
      <c r="T77" s="260"/>
      <c r="U77" s="260"/>
      <c r="V77" s="260"/>
      <c r="W77" s="42"/>
      <c r="X77" s="34"/>
      <c r="Y77" s="34"/>
      <c r="Z77" s="34"/>
      <c r="AA77" s="34"/>
      <c r="AB77" s="403">
        <f t="shared" ref="AB77" si="78">+$J77</f>
        <v>896</v>
      </c>
      <c r="AC77" s="526">
        <f t="shared" ref="AC77" si="79">+L77</f>
        <v>0</v>
      </c>
      <c r="AD77" s="54">
        <f t="shared" si="24"/>
        <v>0</v>
      </c>
      <c r="AE77" s="54">
        <f t="shared" si="24"/>
        <v>0</v>
      </c>
      <c r="AF77" s="54">
        <f t="shared" si="24"/>
        <v>0</v>
      </c>
      <c r="AG77" s="54">
        <f t="shared" si="24"/>
        <v>0</v>
      </c>
      <c r="AH77" s="54">
        <f t="shared" si="24"/>
        <v>0</v>
      </c>
      <c r="AI77" s="54">
        <f t="shared" si="24"/>
        <v>0</v>
      </c>
      <c r="AJ77" s="54">
        <f t="shared" si="24"/>
        <v>0</v>
      </c>
      <c r="AK77" s="403">
        <f t="shared" ref="AK77" si="80">+$J77</f>
        <v>896</v>
      </c>
      <c r="AL77" s="455">
        <f t="shared" si="65"/>
        <v>0</v>
      </c>
      <c r="AM77" s="48">
        <f t="shared" si="2"/>
        <v>0</v>
      </c>
      <c r="AN77" s="51"/>
      <c r="AO77" s="51"/>
      <c r="AP77" s="51"/>
      <c r="AQ77" s="51"/>
      <c r="AR77" s="51"/>
      <c r="AS77" s="51"/>
      <c r="AT77" s="403">
        <f t="shared" ref="AT77" si="81">+$J77</f>
        <v>896</v>
      </c>
      <c r="AU77" s="446">
        <f t="shared" si="67"/>
        <v>0</v>
      </c>
      <c r="AV77" s="48">
        <f t="shared" si="3"/>
        <v>0</v>
      </c>
      <c r="AW77" s="51"/>
      <c r="AX77" s="51"/>
      <c r="AY77" s="51"/>
      <c r="AZ77" s="51"/>
      <c r="BA77" s="51"/>
      <c r="BB77" s="51"/>
      <c r="BC77" s="403">
        <f t="shared" ref="BC77" si="82">+$J77</f>
        <v>896</v>
      </c>
      <c r="BD77" s="449">
        <f t="shared" si="69"/>
        <v>0</v>
      </c>
      <c r="BE77" s="48">
        <f t="shared" si="4"/>
        <v>0</v>
      </c>
      <c r="BF77" s="51"/>
      <c r="BG77" s="51"/>
      <c r="BH77" s="51"/>
      <c r="BI77" s="51"/>
      <c r="BJ77" s="51"/>
      <c r="BK77" s="51"/>
      <c r="BL77" s="403">
        <f t="shared" ref="BL77" si="83">+$J77</f>
        <v>896</v>
      </c>
      <c r="BM77" s="452">
        <f t="shared" si="71"/>
        <v>0</v>
      </c>
      <c r="BN77" s="48">
        <f t="shared" si="5"/>
        <v>0</v>
      </c>
      <c r="BO77" s="51"/>
      <c r="BP77" s="51"/>
      <c r="BQ77" s="51"/>
      <c r="BR77" s="51"/>
      <c r="BS77" s="51"/>
      <c r="BT77" s="51"/>
      <c r="BU77" s="513"/>
      <c r="BV77" s="514"/>
      <c r="BW77" s="514"/>
      <c r="BX77" s="514"/>
      <c r="BY77" s="514"/>
      <c r="BZ77" s="514"/>
      <c r="CA77" s="514"/>
      <c r="CB77" s="514"/>
      <c r="CC77" s="515"/>
    </row>
    <row r="78" spans="1:81" s="62" customFormat="1" ht="40.200000000000003" customHeight="1" thickTop="1" thickBot="1" x14ac:dyDescent="0.35">
      <c r="A78" s="38"/>
      <c r="B78" s="799"/>
      <c r="C78" s="459"/>
      <c r="D78" s="609"/>
      <c r="E78" s="612"/>
      <c r="F78" s="612"/>
      <c r="G78" s="612"/>
      <c r="H78" s="612"/>
      <c r="I78" s="612"/>
      <c r="J78" s="486"/>
      <c r="K78" s="489"/>
      <c r="L78" s="474"/>
      <c r="M78" s="477"/>
      <c r="N78" s="480"/>
      <c r="O78" s="483"/>
      <c r="P78" s="521"/>
      <c r="Q78" s="524"/>
      <c r="R78" s="404"/>
      <c r="S78" s="43"/>
      <c r="T78" s="261"/>
      <c r="U78" s="261"/>
      <c r="V78" s="261"/>
      <c r="W78" s="43"/>
      <c r="X78" s="35"/>
      <c r="Y78" s="35"/>
      <c r="Z78" s="35"/>
      <c r="AA78" s="35"/>
      <c r="AB78" s="404"/>
      <c r="AC78" s="527"/>
      <c r="AD78" s="55">
        <f t="shared" si="24"/>
        <v>0</v>
      </c>
      <c r="AE78" s="55">
        <f t="shared" si="24"/>
        <v>0</v>
      </c>
      <c r="AF78" s="55">
        <f t="shared" si="24"/>
        <v>0</v>
      </c>
      <c r="AG78" s="55">
        <f t="shared" ref="AG78:AJ124" si="84">+AP78+AY78+BH78+BQ78</f>
        <v>0</v>
      </c>
      <c r="AH78" s="55">
        <f t="shared" si="84"/>
        <v>0</v>
      </c>
      <c r="AI78" s="55">
        <f t="shared" si="84"/>
        <v>0</v>
      </c>
      <c r="AJ78" s="55">
        <f t="shared" si="84"/>
        <v>0</v>
      </c>
      <c r="AK78" s="404"/>
      <c r="AL78" s="456"/>
      <c r="AM78" s="49">
        <f t="shared" si="2"/>
        <v>0</v>
      </c>
      <c r="AN78" s="52"/>
      <c r="AO78" s="52"/>
      <c r="AP78" s="52"/>
      <c r="AQ78" s="52"/>
      <c r="AR78" s="52"/>
      <c r="AS78" s="52"/>
      <c r="AT78" s="404"/>
      <c r="AU78" s="447"/>
      <c r="AV78" s="49">
        <f t="shared" si="3"/>
        <v>0</v>
      </c>
      <c r="AW78" s="52"/>
      <c r="AX78" s="52"/>
      <c r="AY78" s="52"/>
      <c r="AZ78" s="52"/>
      <c r="BA78" s="52"/>
      <c r="BB78" s="52"/>
      <c r="BC78" s="404"/>
      <c r="BD78" s="450"/>
      <c r="BE78" s="49">
        <f t="shared" si="4"/>
        <v>0</v>
      </c>
      <c r="BF78" s="52"/>
      <c r="BG78" s="52"/>
      <c r="BH78" s="52"/>
      <c r="BI78" s="52"/>
      <c r="BJ78" s="52"/>
      <c r="BK78" s="52"/>
      <c r="BL78" s="404"/>
      <c r="BM78" s="453"/>
      <c r="BN78" s="49">
        <f t="shared" si="5"/>
        <v>0</v>
      </c>
      <c r="BO78" s="52"/>
      <c r="BP78" s="52"/>
      <c r="BQ78" s="52"/>
      <c r="BR78" s="52"/>
      <c r="BS78" s="52"/>
      <c r="BT78" s="52"/>
      <c r="BU78" s="418"/>
      <c r="BV78" s="419"/>
      <c r="BW78" s="419"/>
      <c r="BX78" s="419"/>
      <c r="BY78" s="419"/>
      <c r="BZ78" s="419"/>
      <c r="CA78" s="419"/>
      <c r="CB78" s="419"/>
      <c r="CC78" s="516"/>
    </row>
    <row r="79" spans="1:81" s="62" customFormat="1" ht="40.200000000000003" customHeight="1" thickTop="1" thickBot="1" x14ac:dyDescent="0.35">
      <c r="A79" s="38"/>
      <c r="B79" s="799"/>
      <c r="C79" s="459"/>
      <c r="D79" s="609"/>
      <c r="E79" s="612"/>
      <c r="F79" s="612"/>
      <c r="G79" s="612"/>
      <c r="H79" s="612"/>
      <c r="I79" s="612"/>
      <c r="J79" s="486"/>
      <c r="K79" s="489"/>
      <c r="L79" s="474"/>
      <c r="M79" s="477"/>
      <c r="N79" s="480"/>
      <c r="O79" s="483"/>
      <c r="P79" s="521"/>
      <c r="Q79" s="524"/>
      <c r="R79" s="404"/>
      <c r="S79" s="43"/>
      <c r="T79" s="261"/>
      <c r="U79" s="261"/>
      <c r="V79" s="261"/>
      <c r="W79" s="43"/>
      <c r="X79" s="35"/>
      <c r="Y79" s="35"/>
      <c r="Z79" s="35"/>
      <c r="AA79" s="35"/>
      <c r="AB79" s="404"/>
      <c r="AC79" s="527"/>
      <c r="AD79" s="55">
        <f t="shared" ref="AD79:AF124" si="85">+AM79+AV79+BE79+BN79</f>
        <v>0</v>
      </c>
      <c r="AE79" s="55">
        <f t="shared" si="85"/>
        <v>0</v>
      </c>
      <c r="AF79" s="55">
        <f t="shared" si="85"/>
        <v>0</v>
      </c>
      <c r="AG79" s="55">
        <f t="shared" si="84"/>
        <v>0</v>
      </c>
      <c r="AH79" s="55">
        <f t="shared" si="84"/>
        <v>0</v>
      </c>
      <c r="AI79" s="55">
        <f t="shared" si="84"/>
        <v>0</v>
      </c>
      <c r="AJ79" s="55">
        <f t="shared" si="84"/>
        <v>0</v>
      </c>
      <c r="AK79" s="404"/>
      <c r="AL79" s="456"/>
      <c r="AM79" s="49">
        <f t="shared" si="2"/>
        <v>0</v>
      </c>
      <c r="AN79" s="52"/>
      <c r="AO79" s="52"/>
      <c r="AP79" s="52"/>
      <c r="AQ79" s="52"/>
      <c r="AR79" s="52"/>
      <c r="AS79" s="52"/>
      <c r="AT79" s="404"/>
      <c r="AU79" s="447"/>
      <c r="AV79" s="49">
        <f t="shared" si="3"/>
        <v>0</v>
      </c>
      <c r="AW79" s="52"/>
      <c r="AX79" s="52"/>
      <c r="AY79" s="52"/>
      <c r="AZ79" s="52"/>
      <c r="BA79" s="52"/>
      <c r="BB79" s="52"/>
      <c r="BC79" s="404"/>
      <c r="BD79" s="450"/>
      <c r="BE79" s="49">
        <f t="shared" si="4"/>
        <v>0</v>
      </c>
      <c r="BF79" s="52"/>
      <c r="BG79" s="52"/>
      <c r="BH79" s="52"/>
      <c r="BI79" s="52"/>
      <c r="BJ79" s="52"/>
      <c r="BK79" s="52"/>
      <c r="BL79" s="404"/>
      <c r="BM79" s="453"/>
      <c r="BN79" s="49">
        <f t="shared" si="5"/>
        <v>0</v>
      </c>
      <c r="BO79" s="52"/>
      <c r="BP79" s="52"/>
      <c r="BQ79" s="52"/>
      <c r="BR79" s="52"/>
      <c r="BS79" s="52"/>
      <c r="BT79" s="52"/>
      <c r="BU79" s="418"/>
      <c r="BV79" s="419"/>
      <c r="BW79" s="419"/>
      <c r="BX79" s="419"/>
      <c r="BY79" s="419"/>
      <c r="BZ79" s="419"/>
      <c r="CA79" s="419"/>
      <c r="CB79" s="419"/>
      <c r="CC79" s="516"/>
    </row>
    <row r="80" spans="1:81" s="62" customFormat="1" ht="40.200000000000003" customHeight="1" thickTop="1" thickBot="1" x14ac:dyDescent="0.35">
      <c r="A80" s="38"/>
      <c r="B80" s="799"/>
      <c r="C80" s="460"/>
      <c r="D80" s="610"/>
      <c r="E80" s="613"/>
      <c r="F80" s="613"/>
      <c r="G80" s="613"/>
      <c r="H80" s="613"/>
      <c r="I80" s="613"/>
      <c r="J80" s="487"/>
      <c r="K80" s="490"/>
      <c r="L80" s="475"/>
      <c r="M80" s="478"/>
      <c r="N80" s="481"/>
      <c r="O80" s="484"/>
      <c r="P80" s="522"/>
      <c r="Q80" s="525"/>
      <c r="R80" s="405"/>
      <c r="S80" s="44"/>
      <c r="T80" s="262"/>
      <c r="U80" s="262"/>
      <c r="V80" s="262"/>
      <c r="W80" s="44"/>
      <c r="X80" s="36"/>
      <c r="Y80" s="36"/>
      <c r="Z80" s="36"/>
      <c r="AA80" s="36"/>
      <c r="AB80" s="405"/>
      <c r="AC80" s="528"/>
      <c r="AD80" s="56">
        <f t="shared" si="85"/>
        <v>0</v>
      </c>
      <c r="AE80" s="56">
        <f t="shared" si="85"/>
        <v>0</v>
      </c>
      <c r="AF80" s="56">
        <f t="shared" si="85"/>
        <v>0</v>
      </c>
      <c r="AG80" s="56">
        <f t="shared" si="84"/>
        <v>0</v>
      </c>
      <c r="AH80" s="56">
        <f t="shared" si="84"/>
        <v>0</v>
      </c>
      <c r="AI80" s="56">
        <f t="shared" si="84"/>
        <v>0</v>
      </c>
      <c r="AJ80" s="56">
        <f t="shared" si="84"/>
        <v>0</v>
      </c>
      <c r="AK80" s="405"/>
      <c r="AL80" s="457"/>
      <c r="AM80" s="50">
        <f t="shared" si="2"/>
        <v>0</v>
      </c>
      <c r="AN80" s="53"/>
      <c r="AO80" s="53"/>
      <c r="AP80" s="53"/>
      <c r="AQ80" s="53"/>
      <c r="AR80" s="53"/>
      <c r="AS80" s="53"/>
      <c r="AT80" s="405"/>
      <c r="AU80" s="448"/>
      <c r="AV80" s="50">
        <f t="shared" si="3"/>
        <v>0</v>
      </c>
      <c r="AW80" s="53"/>
      <c r="AX80" s="53"/>
      <c r="AY80" s="53"/>
      <c r="AZ80" s="53"/>
      <c r="BA80" s="53"/>
      <c r="BB80" s="53"/>
      <c r="BC80" s="405"/>
      <c r="BD80" s="451"/>
      <c r="BE80" s="50">
        <f t="shared" si="4"/>
        <v>0</v>
      </c>
      <c r="BF80" s="53"/>
      <c r="BG80" s="53"/>
      <c r="BH80" s="53"/>
      <c r="BI80" s="53"/>
      <c r="BJ80" s="53"/>
      <c r="BK80" s="53"/>
      <c r="BL80" s="405"/>
      <c r="BM80" s="454"/>
      <c r="BN80" s="50">
        <f t="shared" si="5"/>
        <v>0</v>
      </c>
      <c r="BO80" s="53"/>
      <c r="BP80" s="53"/>
      <c r="BQ80" s="53"/>
      <c r="BR80" s="53"/>
      <c r="BS80" s="53"/>
      <c r="BT80" s="53"/>
      <c r="BU80" s="517"/>
      <c r="BV80" s="518"/>
      <c r="BW80" s="518"/>
      <c r="BX80" s="518"/>
      <c r="BY80" s="518"/>
      <c r="BZ80" s="518"/>
      <c r="CA80" s="518"/>
      <c r="CB80" s="518"/>
      <c r="CC80" s="519"/>
    </row>
    <row r="81" spans="1:81" s="62" customFormat="1" ht="40.200000000000003" customHeight="1" thickTop="1" thickBot="1" x14ac:dyDescent="0.35">
      <c r="A81" s="38"/>
      <c r="B81" s="799"/>
      <c r="C81" s="458" t="s">
        <v>1490</v>
      </c>
      <c r="D81" s="608"/>
      <c r="E81" s="611"/>
      <c r="F81" s="611"/>
      <c r="G81" s="611"/>
      <c r="H81" s="611"/>
      <c r="I81" s="611"/>
      <c r="J81" s="485">
        <v>897</v>
      </c>
      <c r="K81" s="488" t="str">
        <f>+Metas!K1045</f>
        <v>Creación del Banco de Proyectos de CTeI</v>
      </c>
      <c r="L81" s="473"/>
      <c r="M81" s="476">
        <f t="shared" si="61"/>
        <v>0</v>
      </c>
      <c r="N81" s="479"/>
      <c r="O81" s="482"/>
      <c r="P81" s="520"/>
      <c r="Q81" s="523"/>
      <c r="R81" s="403">
        <f>+$J81</f>
        <v>897</v>
      </c>
      <c r="S81" s="253"/>
      <c r="T81" s="260"/>
      <c r="U81" s="260"/>
      <c r="V81" s="260"/>
      <c r="W81" s="42"/>
      <c r="X81" s="34"/>
      <c r="Y81" s="34"/>
      <c r="Z81" s="34"/>
      <c r="AA81" s="34"/>
      <c r="AB81" s="403">
        <f t="shared" ref="AB81" si="86">+$J81</f>
        <v>897</v>
      </c>
      <c r="AC81" s="526">
        <f t="shared" ref="AC81" si="87">+L81</f>
        <v>0</v>
      </c>
      <c r="AD81" s="54">
        <f t="shared" si="85"/>
        <v>0</v>
      </c>
      <c r="AE81" s="54">
        <f t="shared" si="85"/>
        <v>0</v>
      </c>
      <c r="AF81" s="54">
        <f t="shared" si="85"/>
        <v>0</v>
      </c>
      <c r="AG81" s="54">
        <f t="shared" si="84"/>
        <v>0</v>
      </c>
      <c r="AH81" s="54">
        <f t="shared" si="84"/>
        <v>0</v>
      </c>
      <c r="AI81" s="54">
        <f t="shared" si="84"/>
        <v>0</v>
      </c>
      <c r="AJ81" s="54">
        <f t="shared" si="84"/>
        <v>0</v>
      </c>
      <c r="AK81" s="403">
        <f t="shared" ref="AK81" si="88">+$J81</f>
        <v>897</v>
      </c>
      <c r="AL81" s="455">
        <f t="shared" si="65"/>
        <v>0</v>
      </c>
      <c r="AM81" s="48">
        <f t="shared" si="2"/>
        <v>0</v>
      </c>
      <c r="AN81" s="51"/>
      <c r="AO81" s="51"/>
      <c r="AP81" s="51"/>
      <c r="AQ81" s="51"/>
      <c r="AR81" s="51"/>
      <c r="AS81" s="51"/>
      <c r="AT81" s="403">
        <f t="shared" ref="AT81" si="89">+$J81</f>
        <v>897</v>
      </c>
      <c r="AU81" s="446">
        <f t="shared" si="67"/>
        <v>0</v>
      </c>
      <c r="AV81" s="48">
        <f t="shared" si="3"/>
        <v>0</v>
      </c>
      <c r="AW81" s="51"/>
      <c r="AX81" s="51"/>
      <c r="AY81" s="51"/>
      <c r="AZ81" s="51"/>
      <c r="BA81" s="51"/>
      <c r="BB81" s="51"/>
      <c r="BC81" s="403">
        <f t="shared" ref="BC81" si="90">+$J81</f>
        <v>897</v>
      </c>
      <c r="BD81" s="449">
        <f t="shared" si="69"/>
        <v>0</v>
      </c>
      <c r="BE81" s="48">
        <f t="shared" si="4"/>
        <v>0</v>
      </c>
      <c r="BF81" s="51"/>
      <c r="BG81" s="51"/>
      <c r="BH81" s="51"/>
      <c r="BI81" s="51"/>
      <c r="BJ81" s="51"/>
      <c r="BK81" s="51"/>
      <c r="BL81" s="403">
        <f t="shared" ref="BL81" si="91">+$J81</f>
        <v>897</v>
      </c>
      <c r="BM81" s="452">
        <f t="shared" si="71"/>
        <v>0</v>
      </c>
      <c r="BN81" s="48">
        <f t="shared" si="5"/>
        <v>0</v>
      </c>
      <c r="BO81" s="51"/>
      <c r="BP81" s="51"/>
      <c r="BQ81" s="51"/>
      <c r="BR81" s="51"/>
      <c r="BS81" s="51"/>
      <c r="BT81" s="51"/>
      <c r="BU81" s="513"/>
      <c r="BV81" s="514"/>
      <c r="BW81" s="514"/>
      <c r="BX81" s="514"/>
      <c r="BY81" s="514"/>
      <c r="BZ81" s="514"/>
      <c r="CA81" s="514"/>
      <c r="CB81" s="514"/>
      <c r="CC81" s="515"/>
    </row>
    <row r="82" spans="1:81" s="62" customFormat="1" ht="40.200000000000003" customHeight="1" thickTop="1" thickBot="1" x14ac:dyDescent="0.35">
      <c r="A82" s="38"/>
      <c r="B82" s="799"/>
      <c r="C82" s="459"/>
      <c r="D82" s="609"/>
      <c r="E82" s="612"/>
      <c r="F82" s="612"/>
      <c r="G82" s="612"/>
      <c r="H82" s="612"/>
      <c r="I82" s="612"/>
      <c r="J82" s="486"/>
      <c r="K82" s="489"/>
      <c r="L82" s="474"/>
      <c r="M82" s="477"/>
      <c r="N82" s="480"/>
      <c r="O82" s="483"/>
      <c r="P82" s="521"/>
      <c r="Q82" s="524"/>
      <c r="R82" s="404"/>
      <c r="S82" s="43"/>
      <c r="T82" s="261"/>
      <c r="U82" s="261"/>
      <c r="V82" s="261"/>
      <c r="W82" s="43"/>
      <c r="X82" s="35"/>
      <c r="Y82" s="35"/>
      <c r="Z82" s="35"/>
      <c r="AA82" s="35"/>
      <c r="AB82" s="404"/>
      <c r="AC82" s="527"/>
      <c r="AD82" s="55">
        <f t="shared" si="85"/>
        <v>0</v>
      </c>
      <c r="AE82" s="55">
        <f t="shared" si="85"/>
        <v>0</v>
      </c>
      <c r="AF82" s="55">
        <f t="shared" si="85"/>
        <v>0</v>
      </c>
      <c r="AG82" s="55">
        <f t="shared" si="84"/>
        <v>0</v>
      </c>
      <c r="AH82" s="55">
        <f t="shared" si="84"/>
        <v>0</v>
      </c>
      <c r="AI82" s="55">
        <f t="shared" si="84"/>
        <v>0</v>
      </c>
      <c r="AJ82" s="55">
        <f t="shared" si="84"/>
        <v>0</v>
      </c>
      <c r="AK82" s="404"/>
      <c r="AL82" s="456"/>
      <c r="AM82" s="49">
        <f t="shared" si="2"/>
        <v>0</v>
      </c>
      <c r="AN82" s="52"/>
      <c r="AO82" s="52"/>
      <c r="AP82" s="52"/>
      <c r="AQ82" s="52"/>
      <c r="AR82" s="52"/>
      <c r="AS82" s="52"/>
      <c r="AT82" s="404"/>
      <c r="AU82" s="447"/>
      <c r="AV82" s="49">
        <f t="shared" si="3"/>
        <v>0</v>
      </c>
      <c r="AW82" s="52"/>
      <c r="AX82" s="52"/>
      <c r="AY82" s="52"/>
      <c r="AZ82" s="52"/>
      <c r="BA82" s="52"/>
      <c r="BB82" s="52"/>
      <c r="BC82" s="404"/>
      <c r="BD82" s="450"/>
      <c r="BE82" s="49">
        <f t="shared" si="4"/>
        <v>0</v>
      </c>
      <c r="BF82" s="52"/>
      <c r="BG82" s="52"/>
      <c r="BH82" s="52"/>
      <c r="BI82" s="52"/>
      <c r="BJ82" s="52"/>
      <c r="BK82" s="52"/>
      <c r="BL82" s="404"/>
      <c r="BM82" s="453"/>
      <c r="BN82" s="49">
        <f t="shared" si="5"/>
        <v>0</v>
      </c>
      <c r="BO82" s="52"/>
      <c r="BP82" s="52"/>
      <c r="BQ82" s="52"/>
      <c r="BR82" s="52"/>
      <c r="BS82" s="52"/>
      <c r="BT82" s="52"/>
      <c r="BU82" s="418"/>
      <c r="BV82" s="419"/>
      <c r="BW82" s="419"/>
      <c r="BX82" s="419"/>
      <c r="BY82" s="419"/>
      <c r="BZ82" s="419"/>
      <c r="CA82" s="419"/>
      <c r="CB82" s="419"/>
      <c r="CC82" s="516"/>
    </row>
    <row r="83" spans="1:81" s="62" customFormat="1" ht="40.200000000000003" customHeight="1" thickTop="1" thickBot="1" x14ac:dyDescent="0.35">
      <c r="A83" s="38"/>
      <c r="B83" s="799"/>
      <c r="C83" s="459"/>
      <c r="D83" s="609"/>
      <c r="E83" s="612"/>
      <c r="F83" s="612"/>
      <c r="G83" s="612"/>
      <c r="H83" s="612"/>
      <c r="I83" s="612"/>
      <c r="J83" s="486"/>
      <c r="K83" s="489"/>
      <c r="L83" s="474"/>
      <c r="M83" s="477"/>
      <c r="N83" s="480"/>
      <c r="O83" s="483"/>
      <c r="P83" s="521"/>
      <c r="Q83" s="524"/>
      <c r="R83" s="404"/>
      <c r="S83" s="43"/>
      <c r="T83" s="261"/>
      <c r="U83" s="261"/>
      <c r="V83" s="261"/>
      <c r="W83" s="43"/>
      <c r="X83" s="35"/>
      <c r="Y83" s="35"/>
      <c r="Z83" s="35"/>
      <c r="AA83" s="35"/>
      <c r="AB83" s="404"/>
      <c r="AC83" s="527"/>
      <c r="AD83" s="55">
        <f t="shared" si="85"/>
        <v>0</v>
      </c>
      <c r="AE83" s="55">
        <f t="shared" si="85"/>
        <v>0</v>
      </c>
      <c r="AF83" s="55">
        <f t="shared" si="85"/>
        <v>0</v>
      </c>
      <c r="AG83" s="55">
        <f t="shared" si="84"/>
        <v>0</v>
      </c>
      <c r="AH83" s="55">
        <f t="shared" si="84"/>
        <v>0</v>
      </c>
      <c r="AI83" s="55">
        <f t="shared" si="84"/>
        <v>0</v>
      </c>
      <c r="AJ83" s="55">
        <f t="shared" si="84"/>
        <v>0</v>
      </c>
      <c r="AK83" s="404"/>
      <c r="AL83" s="456"/>
      <c r="AM83" s="49">
        <f t="shared" si="2"/>
        <v>0</v>
      </c>
      <c r="AN83" s="52"/>
      <c r="AO83" s="52"/>
      <c r="AP83" s="52"/>
      <c r="AQ83" s="52"/>
      <c r="AR83" s="52"/>
      <c r="AS83" s="52"/>
      <c r="AT83" s="404"/>
      <c r="AU83" s="447"/>
      <c r="AV83" s="49">
        <f t="shared" si="3"/>
        <v>0</v>
      </c>
      <c r="AW83" s="52"/>
      <c r="AX83" s="52"/>
      <c r="AY83" s="52"/>
      <c r="AZ83" s="52"/>
      <c r="BA83" s="52"/>
      <c r="BB83" s="52"/>
      <c r="BC83" s="404"/>
      <c r="BD83" s="450"/>
      <c r="BE83" s="49">
        <f t="shared" si="4"/>
        <v>0</v>
      </c>
      <c r="BF83" s="52"/>
      <c r="BG83" s="52"/>
      <c r="BH83" s="52"/>
      <c r="BI83" s="52"/>
      <c r="BJ83" s="52"/>
      <c r="BK83" s="52"/>
      <c r="BL83" s="404"/>
      <c r="BM83" s="453"/>
      <c r="BN83" s="49">
        <f t="shared" si="5"/>
        <v>0</v>
      </c>
      <c r="BO83" s="52"/>
      <c r="BP83" s="52"/>
      <c r="BQ83" s="52"/>
      <c r="BR83" s="52"/>
      <c r="BS83" s="52"/>
      <c r="BT83" s="52"/>
      <c r="BU83" s="418"/>
      <c r="BV83" s="419"/>
      <c r="BW83" s="419"/>
      <c r="BX83" s="419"/>
      <c r="BY83" s="419"/>
      <c r="BZ83" s="419"/>
      <c r="CA83" s="419"/>
      <c r="CB83" s="419"/>
      <c r="CC83" s="516"/>
    </row>
    <row r="84" spans="1:81" s="62" customFormat="1" ht="40.200000000000003" customHeight="1" thickTop="1" thickBot="1" x14ac:dyDescent="0.35">
      <c r="A84" s="38"/>
      <c r="B84" s="799"/>
      <c r="C84" s="459"/>
      <c r="D84" s="610"/>
      <c r="E84" s="613"/>
      <c r="F84" s="613"/>
      <c r="G84" s="613"/>
      <c r="H84" s="613"/>
      <c r="I84" s="613"/>
      <c r="J84" s="487"/>
      <c r="K84" s="490"/>
      <c r="L84" s="475"/>
      <c r="M84" s="478"/>
      <c r="N84" s="481"/>
      <c r="O84" s="484"/>
      <c r="P84" s="522"/>
      <c r="Q84" s="525"/>
      <c r="R84" s="405"/>
      <c r="S84" s="44"/>
      <c r="T84" s="262"/>
      <c r="U84" s="262"/>
      <c r="V84" s="262"/>
      <c r="W84" s="44"/>
      <c r="X84" s="36"/>
      <c r="Y84" s="36"/>
      <c r="Z84" s="36"/>
      <c r="AA84" s="36"/>
      <c r="AB84" s="405"/>
      <c r="AC84" s="528"/>
      <c r="AD84" s="56">
        <f t="shared" si="85"/>
        <v>0</v>
      </c>
      <c r="AE84" s="56">
        <f t="shared" si="85"/>
        <v>0</v>
      </c>
      <c r="AF84" s="56">
        <f t="shared" si="85"/>
        <v>0</v>
      </c>
      <c r="AG84" s="56">
        <f t="shared" si="84"/>
        <v>0</v>
      </c>
      <c r="AH84" s="56">
        <f t="shared" si="84"/>
        <v>0</v>
      </c>
      <c r="AI84" s="56">
        <f t="shared" si="84"/>
        <v>0</v>
      </c>
      <c r="AJ84" s="56">
        <f t="shared" si="84"/>
        <v>0</v>
      </c>
      <c r="AK84" s="405"/>
      <c r="AL84" s="457"/>
      <c r="AM84" s="50">
        <f t="shared" si="2"/>
        <v>0</v>
      </c>
      <c r="AN84" s="53"/>
      <c r="AO84" s="53"/>
      <c r="AP84" s="53"/>
      <c r="AQ84" s="53"/>
      <c r="AR84" s="53"/>
      <c r="AS84" s="53"/>
      <c r="AT84" s="405"/>
      <c r="AU84" s="448"/>
      <c r="AV84" s="50">
        <f t="shared" si="3"/>
        <v>0</v>
      </c>
      <c r="AW84" s="53"/>
      <c r="AX84" s="53"/>
      <c r="AY84" s="53"/>
      <c r="AZ84" s="53"/>
      <c r="BA84" s="53"/>
      <c r="BB84" s="53"/>
      <c r="BC84" s="405"/>
      <c r="BD84" s="451"/>
      <c r="BE84" s="50">
        <f t="shared" si="4"/>
        <v>0</v>
      </c>
      <c r="BF84" s="53"/>
      <c r="BG84" s="53"/>
      <c r="BH84" s="53"/>
      <c r="BI84" s="53"/>
      <c r="BJ84" s="53"/>
      <c r="BK84" s="53"/>
      <c r="BL84" s="405"/>
      <c r="BM84" s="454"/>
      <c r="BN84" s="50">
        <f t="shared" si="5"/>
        <v>0</v>
      </c>
      <c r="BO84" s="53"/>
      <c r="BP84" s="53"/>
      <c r="BQ84" s="53"/>
      <c r="BR84" s="53"/>
      <c r="BS84" s="53"/>
      <c r="BT84" s="53"/>
      <c r="BU84" s="517"/>
      <c r="BV84" s="518"/>
      <c r="BW84" s="518"/>
      <c r="BX84" s="518"/>
      <c r="BY84" s="518"/>
      <c r="BZ84" s="518"/>
      <c r="CA84" s="518"/>
      <c r="CB84" s="518"/>
      <c r="CC84" s="519"/>
    </row>
    <row r="85" spans="1:81" s="62" customFormat="1" ht="40.200000000000003" customHeight="1" thickTop="1" thickBot="1" x14ac:dyDescent="0.35">
      <c r="A85" s="38"/>
      <c r="B85" s="799"/>
      <c r="C85" s="459"/>
      <c r="D85" s="608"/>
      <c r="E85" s="611"/>
      <c r="F85" s="611"/>
      <c r="G85" s="611"/>
      <c r="H85" s="611"/>
      <c r="I85" s="611"/>
      <c r="J85" s="485">
        <v>898</v>
      </c>
      <c r="K85" s="488" t="str">
        <f>+Metas!K1046</f>
        <v>Apoyo al programa de Spin-Off e innovación</v>
      </c>
      <c r="L85" s="473"/>
      <c r="M85" s="476">
        <f t="shared" si="61"/>
        <v>0</v>
      </c>
      <c r="N85" s="479"/>
      <c r="O85" s="482"/>
      <c r="P85" s="520"/>
      <c r="Q85" s="523"/>
      <c r="R85" s="403">
        <f>+$J85</f>
        <v>898</v>
      </c>
      <c r="S85" s="253"/>
      <c r="T85" s="260"/>
      <c r="U85" s="260"/>
      <c r="V85" s="260"/>
      <c r="W85" s="42"/>
      <c r="X85" s="34"/>
      <c r="Y85" s="34"/>
      <c r="Z85" s="34"/>
      <c r="AA85" s="34"/>
      <c r="AB85" s="403">
        <f t="shared" ref="AB85" si="92">+$J85</f>
        <v>898</v>
      </c>
      <c r="AC85" s="526">
        <f t="shared" ref="AC85" si="93">+L85</f>
        <v>0</v>
      </c>
      <c r="AD85" s="54">
        <f t="shared" si="85"/>
        <v>0</v>
      </c>
      <c r="AE85" s="54">
        <f t="shared" si="85"/>
        <v>0</v>
      </c>
      <c r="AF85" s="54">
        <f t="shared" si="85"/>
        <v>0</v>
      </c>
      <c r="AG85" s="54">
        <f t="shared" si="84"/>
        <v>0</v>
      </c>
      <c r="AH85" s="54">
        <f t="shared" si="84"/>
        <v>0</v>
      </c>
      <c r="AI85" s="54">
        <f t="shared" si="84"/>
        <v>0</v>
      </c>
      <c r="AJ85" s="54">
        <f t="shared" si="84"/>
        <v>0</v>
      </c>
      <c r="AK85" s="403">
        <f t="shared" ref="AK85" si="94">+$J85</f>
        <v>898</v>
      </c>
      <c r="AL85" s="455">
        <f t="shared" si="65"/>
        <v>0</v>
      </c>
      <c r="AM85" s="48">
        <f t="shared" si="2"/>
        <v>0</v>
      </c>
      <c r="AN85" s="51"/>
      <c r="AO85" s="51"/>
      <c r="AP85" s="51"/>
      <c r="AQ85" s="51"/>
      <c r="AR85" s="51"/>
      <c r="AS85" s="51"/>
      <c r="AT85" s="403">
        <f t="shared" ref="AT85" si="95">+$J85</f>
        <v>898</v>
      </c>
      <c r="AU85" s="446">
        <f t="shared" si="67"/>
        <v>0</v>
      </c>
      <c r="AV85" s="48">
        <f t="shared" si="3"/>
        <v>0</v>
      </c>
      <c r="AW85" s="51"/>
      <c r="AX85" s="51"/>
      <c r="AY85" s="51"/>
      <c r="AZ85" s="51"/>
      <c r="BA85" s="51"/>
      <c r="BB85" s="51"/>
      <c r="BC85" s="403">
        <f t="shared" ref="BC85" si="96">+$J85</f>
        <v>898</v>
      </c>
      <c r="BD85" s="449">
        <f t="shared" si="69"/>
        <v>0</v>
      </c>
      <c r="BE85" s="48">
        <f t="shared" si="4"/>
        <v>0</v>
      </c>
      <c r="BF85" s="51"/>
      <c r="BG85" s="51"/>
      <c r="BH85" s="51"/>
      <c r="BI85" s="51"/>
      <c r="BJ85" s="51"/>
      <c r="BK85" s="51"/>
      <c r="BL85" s="403">
        <f t="shared" ref="BL85" si="97">+$J85</f>
        <v>898</v>
      </c>
      <c r="BM85" s="452">
        <f t="shared" si="71"/>
        <v>0</v>
      </c>
      <c r="BN85" s="48">
        <f t="shared" si="5"/>
        <v>0</v>
      </c>
      <c r="BO85" s="51"/>
      <c r="BP85" s="51"/>
      <c r="BQ85" s="51"/>
      <c r="BR85" s="51"/>
      <c r="BS85" s="51"/>
      <c r="BT85" s="51"/>
      <c r="BU85" s="513"/>
      <c r="BV85" s="514"/>
      <c r="BW85" s="514"/>
      <c r="BX85" s="514"/>
      <c r="BY85" s="514"/>
      <c r="BZ85" s="514"/>
      <c r="CA85" s="514"/>
      <c r="CB85" s="514"/>
      <c r="CC85" s="515"/>
    </row>
    <row r="86" spans="1:81" s="62" customFormat="1" ht="40.200000000000003" customHeight="1" thickTop="1" thickBot="1" x14ac:dyDescent="0.35">
      <c r="A86" s="38"/>
      <c r="B86" s="799"/>
      <c r="C86" s="459"/>
      <c r="D86" s="609"/>
      <c r="E86" s="612"/>
      <c r="F86" s="612"/>
      <c r="G86" s="612"/>
      <c r="H86" s="612"/>
      <c r="I86" s="612"/>
      <c r="J86" s="486"/>
      <c r="K86" s="489"/>
      <c r="L86" s="474"/>
      <c r="M86" s="477"/>
      <c r="N86" s="480"/>
      <c r="O86" s="483"/>
      <c r="P86" s="521"/>
      <c r="Q86" s="524"/>
      <c r="R86" s="404"/>
      <c r="S86" s="43"/>
      <c r="T86" s="261"/>
      <c r="U86" s="261"/>
      <c r="V86" s="261"/>
      <c r="W86" s="43"/>
      <c r="X86" s="35"/>
      <c r="Y86" s="35"/>
      <c r="Z86" s="35"/>
      <c r="AA86" s="35"/>
      <c r="AB86" s="404"/>
      <c r="AC86" s="527"/>
      <c r="AD86" s="55">
        <f t="shared" si="85"/>
        <v>0</v>
      </c>
      <c r="AE86" s="55">
        <f t="shared" si="85"/>
        <v>0</v>
      </c>
      <c r="AF86" s="55">
        <f t="shared" si="85"/>
        <v>0</v>
      </c>
      <c r="AG86" s="55">
        <f t="shared" si="84"/>
        <v>0</v>
      </c>
      <c r="AH86" s="55">
        <f t="shared" si="84"/>
        <v>0</v>
      </c>
      <c r="AI86" s="55">
        <f t="shared" si="84"/>
        <v>0</v>
      </c>
      <c r="AJ86" s="55">
        <f t="shared" si="84"/>
        <v>0</v>
      </c>
      <c r="AK86" s="404"/>
      <c r="AL86" s="456"/>
      <c r="AM86" s="49">
        <f t="shared" ref="AM86:AM124" si="98">SUM(AN86:AS86)</f>
        <v>0</v>
      </c>
      <c r="AN86" s="52"/>
      <c r="AO86" s="52"/>
      <c r="AP86" s="52"/>
      <c r="AQ86" s="52"/>
      <c r="AR86" s="52"/>
      <c r="AS86" s="52"/>
      <c r="AT86" s="404"/>
      <c r="AU86" s="447"/>
      <c r="AV86" s="49">
        <f t="shared" ref="AV86:AV124" si="99">SUM(AW86:BB86)</f>
        <v>0</v>
      </c>
      <c r="AW86" s="52"/>
      <c r="AX86" s="52"/>
      <c r="AY86" s="52"/>
      <c r="AZ86" s="52"/>
      <c r="BA86" s="52"/>
      <c r="BB86" s="52"/>
      <c r="BC86" s="404"/>
      <c r="BD86" s="450"/>
      <c r="BE86" s="49">
        <f t="shared" ref="BE86:BE124" si="100">SUM(BF86:BK86)</f>
        <v>0</v>
      </c>
      <c r="BF86" s="52"/>
      <c r="BG86" s="52"/>
      <c r="BH86" s="52"/>
      <c r="BI86" s="52"/>
      <c r="BJ86" s="52"/>
      <c r="BK86" s="52"/>
      <c r="BL86" s="404"/>
      <c r="BM86" s="453"/>
      <c r="BN86" s="49">
        <f t="shared" ref="BN86:BN124" si="101">SUM(BO86:BT86)</f>
        <v>0</v>
      </c>
      <c r="BO86" s="52"/>
      <c r="BP86" s="52"/>
      <c r="BQ86" s="52"/>
      <c r="BR86" s="52"/>
      <c r="BS86" s="52"/>
      <c r="BT86" s="52"/>
      <c r="BU86" s="418"/>
      <c r="BV86" s="419"/>
      <c r="BW86" s="419"/>
      <c r="BX86" s="419"/>
      <c r="BY86" s="419"/>
      <c r="BZ86" s="419"/>
      <c r="CA86" s="419"/>
      <c r="CB86" s="419"/>
      <c r="CC86" s="516"/>
    </row>
    <row r="87" spans="1:81" s="62" customFormat="1" ht="40.200000000000003" customHeight="1" thickTop="1" thickBot="1" x14ac:dyDescent="0.35">
      <c r="A87" s="38"/>
      <c r="B87" s="799"/>
      <c r="C87" s="459"/>
      <c r="D87" s="609"/>
      <c r="E87" s="612"/>
      <c r="F87" s="612"/>
      <c r="G87" s="612"/>
      <c r="H87" s="612"/>
      <c r="I87" s="612"/>
      <c r="J87" s="486"/>
      <c r="K87" s="489"/>
      <c r="L87" s="474"/>
      <c r="M87" s="477"/>
      <c r="N87" s="480"/>
      <c r="O87" s="483"/>
      <c r="P87" s="521"/>
      <c r="Q87" s="524"/>
      <c r="R87" s="404"/>
      <c r="S87" s="43"/>
      <c r="T87" s="261"/>
      <c r="U87" s="261"/>
      <c r="V87" s="261"/>
      <c r="W87" s="43"/>
      <c r="X87" s="35"/>
      <c r="Y87" s="35"/>
      <c r="Z87" s="35"/>
      <c r="AA87" s="35"/>
      <c r="AB87" s="404"/>
      <c r="AC87" s="527"/>
      <c r="AD87" s="55">
        <f t="shared" si="85"/>
        <v>0</v>
      </c>
      <c r="AE87" s="55">
        <f t="shared" si="85"/>
        <v>0</v>
      </c>
      <c r="AF87" s="55">
        <f t="shared" si="85"/>
        <v>0</v>
      </c>
      <c r="AG87" s="55">
        <f t="shared" si="84"/>
        <v>0</v>
      </c>
      <c r="AH87" s="55">
        <f t="shared" si="84"/>
        <v>0</v>
      </c>
      <c r="AI87" s="55">
        <f t="shared" si="84"/>
        <v>0</v>
      </c>
      <c r="AJ87" s="55">
        <f t="shared" si="84"/>
        <v>0</v>
      </c>
      <c r="AK87" s="404"/>
      <c r="AL87" s="456"/>
      <c r="AM87" s="49">
        <f t="shared" si="98"/>
        <v>0</v>
      </c>
      <c r="AN87" s="52"/>
      <c r="AO87" s="52"/>
      <c r="AP87" s="52"/>
      <c r="AQ87" s="52"/>
      <c r="AR87" s="52"/>
      <c r="AS87" s="52"/>
      <c r="AT87" s="404"/>
      <c r="AU87" s="447"/>
      <c r="AV87" s="49">
        <f t="shared" si="99"/>
        <v>0</v>
      </c>
      <c r="AW87" s="52"/>
      <c r="AX87" s="52"/>
      <c r="AY87" s="52"/>
      <c r="AZ87" s="52"/>
      <c r="BA87" s="52"/>
      <c r="BB87" s="52"/>
      <c r="BC87" s="404"/>
      <c r="BD87" s="450"/>
      <c r="BE87" s="49">
        <f t="shared" si="100"/>
        <v>0</v>
      </c>
      <c r="BF87" s="52"/>
      <c r="BG87" s="52"/>
      <c r="BH87" s="52"/>
      <c r="BI87" s="52"/>
      <c r="BJ87" s="52"/>
      <c r="BK87" s="52"/>
      <c r="BL87" s="404"/>
      <c r="BM87" s="453"/>
      <c r="BN87" s="49">
        <f t="shared" si="101"/>
        <v>0</v>
      </c>
      <c r="BO87" s="52"/>
      <c r="BP87" s="52"/>
      <c r="BQ87" s="52"/>
      <c r="BR87" s="52"/>
      <c r="BS87" s="52"/>
      <c r="BT87" s="52"/>
      <c r="BU87" s="418"/>
      <c r="BV87" s="419"/>
      <c r="BW87" s="419"/>
      <c r="BX87" s="419"/>
      <c r="BY87" s="419"/>
      <c r="BZ87" s="419"/>
      <c r="CA87" s="419"/>
      <c r="CB87" s="419"/>
      <c r="CC87" s="516"/>
    </row>
    <row r="88" spans="1:81" s="62" customFormat="1" ht="40.200000000000003" customHeight="1" thickTop="1" thickBot="1" x14ac:dyDescent="0.35">
      <c r="A88" s="38"/>
      <c r="B88" s="799"/>
      <c r="C88" s="459"/>
      <c r="D88" s="610"/>
      <c r="E88" s="613"/>
      <c r="F88" s="613"/>
      <c r="G88" s="613"/>
      <c r="H88" s="613"/>
      <c r="I88" s="613"/>
      <c r="J88" s="487"/>
      <c r="K88" s="490"/>
      <c r="L88" s="475"/>
      <c r="M88" s="478"/>
      <c r="N88" s="481"/>
      <c r="O88" s="484"/>
      <c r="P88" s="522"/>
      <c r="Q88" s="525"/>
      <c r="R88" s="405"/>
      <c r="S88" s="44"/>
      <c r="T88" s="262"/>
      <c r="U88" s="262"/>
      <c r="V88" s="262"/>
      <c r="W88" s="44"/>
      <c r="X88" s="36"/>
      <c r="Y88" s="36"/>
      <c r="Z88" s="36"/>
      <c r="AA88" s="36"/>
      <c r="AB88" s="405"/>
      <c r="AC88" s="528"/>
      <c r="AD88" s="56">
        <f t="shared" si="85"/>
        <v>0</v>
      </c>
      <c r="AE88" s="56">
        <f t="shared" si="85"/>
        <v>0</v>
      </c>
      <c r="AF88" s="56">
        <f t="shared" si="85"/>
        <v>0</v>
      </c>
      <c r="AG88" s="56">
        <f t="shared" si="84"/>
        <v>0</v>
      </c>
      <c r="AH88" s="56">
        <f t="shared" si="84"/>
        <v>0</v>
      </c>
      <c r="AI88" s="56">
        <f t="shared" si="84"/>
        <v>0</v>
      </c>
      <c r="AJ88" s="56">
        <f t="shared" si="84"/>
        <v>0</v>
      </c>
      <c r="AK88" s="405"/>
      <c r="AL88" s="457"/>
      <c r="AM88" s="50">
        <f t="shared" si="98"/>
        <v>0</v>
      </c>
      <c r="AN88" s="53"/>
      <c r="AO88" s="53"/>
      <c r="AP88" s="53"/>
      <c r="AQ88" s="53"/>
      <c r="AR88" s="53"/>
      <c r="AS88" s="53"/>
      <c r="AT88" s="405"/>
      <c r="AU88" s="448"/>
      <c r="AV88" s="50">
        <f t="shared" si="99"/>
        <v>0</v>
      </c>
      <c r="AW88" s="53"/>
      <c r="AX88" s="53"/>
      <c r="AY88" s="53"/>
      <c r="AZ88" s="53"/>
      <c r="BA88" s="53"/>
      <c r="BB88" s="53"/>
      <c r="BC88" s="405"/>
      <c r="BD88" s="451"/>
      <c r="BE88" s="50">
        <f t="shared" si="100"/>
        <v>0</v>
      </c>
      <c r="BF88" s="53"/>
      <c r="BG88" s="53"/>
      <c r="BH88" s="53"/>
      <c r="BI88" s="53"/>
      <c r="BJ88" s="53"/>
      <c r="BK88" s="53"/>
      <c r="BL88" s="405"/>
      <c r="BM88" s="454"/>
      <c r="BN88" s="50">
        <f t="shared" si="101"/>
        <v>0</v>
      </c>
      <c r="BO88" s="53"/>
      <c r="BP88" s="53"/>
      <c r="BQ88" s="53"/>
      <c r="BR88" s="53"/>
      <c r="BS88" s="53"/>
      <c r="BT88" s="53"/>
      <c r="BU88" s="517"/>
      <c r="BV88" s="518"/>
      <c r="BW88" s="518"/>
      <c r="BX88" s="518"/>
      <c r="BY88" s="518"/>
      <c r="BZ88" s="518"/>
      <c r="CA88" s="518"/>
      <c r="CB88" s="518"/>
      <c r="CC88" s="519"/>
    </row>
    <row r="89" spans="1:81" s="62" customFormat="1" ht="40.200000000000003" customHeight="1" thickTop="1" thickBot="1" x14ac:dyDescent="0.35">
      <c r="A89" s="38"/>
      <c r="B89" s="799"/>
      <c r="C89" s="459"/>
      <c r="D89" s="608"/>
      <c r="E89" s="611"/>
      <c r="F89" s="611"/>
      <c r="G89" s="611"/>
      <c r="H89" s="611"/>
      <c r="I89" s="611"/>
      <c r="J89" s="485">
        <v>899</v>
      </c>
      <c r="K89" s="488" t="str">
        <f>+Metas!K1047</f>
        <v>Implementar un nuevo modelo de competitividad “Diamante de la Competitividad”.</v>
      </c>
      <c r="L89" s="473"/>
      <c r="M89" s="476">
        <f t="shared" si="61"/>
        <v>0</v>
      </c>
      <c r="N89" s="479"/>
      <c r="O89" s="482"/>
      <c r="P89" s="520"/>
      <c r="Q89" s="523"/>
      <c r="R89" s="403">
        <f>+$J89</f>
        <v>899</v>
      </c>
      <c r="S89" s="253"/>
      <c r="T89" s="260"/>
      <c r="U89" s="260"/>
      <c r="V89" s="260"/>
      <c r="W89" s="42"/>
      <c r="X89" s="34"/>
      <c r="Y89" s="34"/>
      <c r="Z89" s="34"/>
      <c r="AA89" s="34"/>
      <c r="AB89" s="403">
        <f t="shared" ref="AB89" si="102">+$J89</f>
        <v>899</v>
      </c>
      <c r="AC89" s="526">
        <f t="shared" ref="AC89" si="103">+L89</f>
        <v>0</v>
      </c>
      <c r="AD89" s="54">
        <f t="shared" si="85"/>
        <v>0</v>
      </c>
      <c r="AE89" s="54">
        <f t="shared" si="85"/>
        <v>0</v>
      </c>
      <c r="AF89" s="54">
        <f t="shared" si="85"/>
        <v>0</v>
      </c>
      <c r="AG89" s="54">
        <f t="shared" si="84"/>
        <v>0</v>
      </c>
      <c r="AH89" s="54">
        <f t="shared" si="84"/>
        <v>0</v>
      </c>
      <c r="AI89" s="54">
        <f t="shared" si="84"/>
        <v>0</v>
      </c>
      <c r="AJ89" s="54">
        <f t="shared" si="84"/>
        <v>0</v>
      </c>
      <c r="AK89" s="403">
        <f t="shared" ref="AK89" si="104">+$J89</f>
        <v>899</v>
      </c>
      <c r="AL89" s="455">
        <f t="shared" si="65"/>
        <v>0</v>
      </c>
      <c r="AM89" s="48">
        <f t="shared" si="98"/>
        <v>0</v>
      </c>
      <c r="AN89" s="51"/>
      <c r="AO89" s="51"/>
      <c r="AP89" s="51"/>
      <c r="AQ89" s="51"/>
      <c r="AR89" s="51"/>
      <c r="AS89" s="51"/>
      <c r="AT89" s="403">
        <f t="shared" ref="AT89" si="105">+$J89</f>
        <v>899</v>
      </c>
      <c r="AU89" s="446">
        <f t="shared" si="67"/>
        <v>0</v>
      </c>
      <c r="AV89" s="48">
        <f t="shared" si="99"/>
        <v>0</v>
      </c>
      <c r="AW89" s="51"/>
      <c r="AX89" s="51"/>
      <c r="AY89" s="51"/>
      <c r="AZ89" s="51"/>
      <c r="BA89" s="51"/>
      <c r="BB89" s="51"/>
      <c r="BC89" s="403">
        <f t="shared" ref="BC89" si="106">+$J89</f>
        <v>899</v>
      </c>
      <c r="BD89" s="449">
        <f t="shared" si="69"/>
        <v>0</v>
      </c>
      <c r="BE89" s="48">
        <f t="shared" si="100"/>
        <v>0</v>
      </c>
      <c r="BF89" s="51"/>
      <c r="BG89" s="51"/>
      <c r="BH89" s="51"/>
      <c r="BI89" s="51"/>
      <c r="BJ89" s="51"/>
      <c r="BK89" s="51"/>
      <c r="BL89" s="403">
        <f t="shared" ref="BL89" si="107">+$J89</f>
        <v>899</v>
      </c>
      <c r="BM89" s="452">
        <f t="shared" si="71"/>
        <v>0</v>
      </c>
      <c r="BN89" s="48">
        <f t="shared" si="101"/>
        <v>0</v>
      </c>
      <c r="BO89" s="51"/>
      <c r="BP89" s="51"/>
      <c r="BQ89" s="51"/>
      <c r="BR89" s="51"/>
      <c r="BS89" s="51"/>
      <c r="BT89" s="51"/>
      <c r="BU89" s="513"/>
      <c r="BV89" s="514"/>
      <c r="BW89" s="514"/>
      <c r="BX89" s="514"/>
      <c r="BY89" s="514"/>
      <c r="BZ89" s="514"/>
      <c r="CA89" s="514"/>
      <c r="CB89" s="514"/>
      <c r="CC89" s="515"/>
    </row>
    <row r="90" spans="1:81" s="62" customFormat="1" ht="40.200000000000003" customHeight="1" thickTop="1" thickBot="1" x14ac:dyDescent="0.35">
      <c r="A90" s="38"/>
      <c r="B90" s="799"/>
      <c r="C90" s="459"/>
      <c r="D90" s="609"/>
      <c r="E90" s="612"/>
      <c r="F90" s="612"/>
      <c r="G90" s="612"/>
      <c r="H90" s="612"/>
      <c r="I90" s="612"/>
      <c r="J90" s="486"/>
      <c r="K90" s="489"/>
      <c r="L90" s="474"/>
      <c r="M90" s="477"/>
      <c r="N90" s="480"/>
      <c r="O90" s="483"/>
      <c r="P90" s="521"/>
      <c r="Q90" s="524"/>
      <c r="R90" s="404"/>
      <c r="S90" s="43"/>
      <c r="T90" s="261"/>
      <c r="U90" s="261"/>
      <c r="V90" s="261"/>
      <c r="W90" s="43"/>
      <c r="X90" s="35"/>
      <c r="Y90" s="35"/>
      <c r="Z90" s="35"/>
      <c r="AA90" s="35"/>
      <c r="AB90" s="404"/>
      <c r="AC90" s="527"/>
      <c r="AD90" s="55">
        <f t="shared" si="85"/>
        <v>0</v>
      </c>
      <c r="AE90" s="55">
        <f t="shared" si="85"/>
        <v>0</v>
      </c>
      <c r="AF90" s="55">
        <f t="shared" si="85"/>
        <v>0</v>
      </c>
      <c r="AG90" s="55">
        <f t="shared" si="84"/>
        <v>0</v>
      </c>
      <c r="AH90" s="55">
        <f t="shared" si="84"/>
        <v>0</v>
      </c>
      <c r="AI90" s="55">
        <f t="shared" si="84"/>
        <v>0</v>
      </c>
      <c r="AJ90" s="55">
        <f t="shared" si="84"/>
        <v>0</v>
      </c>
      <c r="AK90" s="404"/>
      <c r="AL90" s="456"/>
      <c r="AM90" s="49">
        <f t="shared" si="98"/>
        <v>0</v>
      </c>
      <c r="AN90" s="52"/>
      <c r="AO90" s="52"/>
      <c r="AP90" s="52"/>
      <c r="AQ90" s="52"/>
      <c r="AR90" s="52"/>
      <c r="AS90" s="52"/>
      <c r="AT90" s="404"/>
      <c r="AU90" s="447"/>
      <c r="AV90" s="49">
        <f t="shared" si="99"/>
        <v>0</v>
      </c>
      <c r="AW90" s="52"/>
      <c r="AX90" s="52"/>
      <c r="AY90" s="52"/>
      <c r="AZ90" s="52"/>
      <c r="BA90" s="52"/>
      <c r="BB90" s="52"/>
      <c r="BC90" s="404"/>
      <c r="BD90" s="450"/>
      <c r="BE90" s="49">
        <f t="shared" si="100"/>
        <v>0</v>
      </c>
      <c r="BF90" s="52"/>
      <c r="BG90" s="52"/>
      <c r="BH90" s="52"/>
      <c r="BI90" s="52"/>
      <c r="BJ90" s="52"/>
      <c r="BK90" s="52"/>
      <c r="BL90" s="404"/>
      <c r="BM90" s="453"/>
      <c r="BN90" s="49">
        <f t="shared" si="101"/>
        <v>0</v>
      </c>
      <c r="BO90" s="52"/>
      <c r="BP90" s="52"/>
      <c r="BQ90" s="52"/>
      <c r="BR90" s="52"/>
      <c r="BS90" s="52"/>
      <c r="BT90" s="52"/>
      <c r="BU90" s="418"/>
      <c r="BV90" s="419"/>
      <c r="BW90" s="419"/>
      <c r="BX90" s="419"/>
      <c r="BY90" s="419"/>
      <c r="BZ90" s="419"/>
      <c r="CA90" s="419"/>
      <c r="CB90" s="419"/>
      <c r="CC90" s="516"/>
    </row>
    <row r="91" spans="1:81" s="62" customFormat="1" ht="40.200000000000003" customHeight="1" thickTop="1" thickBot="1" x14ac:dyDescent="0.35">
      <c r="A91" s="38"/>
      <c r="B91" s="799"/>
      <c r="C91" s="459"/>
      <c r="D91" s="609"/>
      <c r="E91" s="612"/>
      <c r="F91" s="612"/>
      <c r="G91" s="612"/>
      <c r="H91" s="612"/>
      <c r="I91" s="612"/>
      <c r="J91" s="486"/>
      <c r="K91" s="489"/>
      <c r="L91" s="474"/>
      <c r="M91" s="477"/>
      <c r="N91" s="480"/>
      <c r="O91" s="483"/>
      <c r="P91" s="521"/>
      <c r="Q91" s="524"/>
      <c r="R91" s="404"/>
      <c r="S91" s="43"/>
      <c r="T91" s="261"/>
      <c r="U91" s="261"/>
      <c r="V91" s="261"/>
      <c r="W91" s="43"/>
      <c r="X91" s="35"/>
      <c r="Y91" s="35"/>
      <c r="Z91" s="35"/>
      <c r="AA91" s="35"/>
      <c r="AB91" s="404"/>
      <c r="AC91" s="527"/>
      <c r="AD91" s="55">
        <f t="shared" si="85"/>
        <v>0</v>
      </c>
      <c r="AE91" s="55">
        <f t="shared" si="85"/>
        <v>0</v>
      </c>
      <c r="AF91" s="55">
        <f t="shared" si="85"/>
        <v>0</v>
      </c>
      <c r="AG91" s="55">
        <f t="shared" si="84"/>
        <v>0</v>
      </c>
      <c r="AH91" s="55">
        <f t="shared" si="84"/>
        <v>0</v>
      </c>
      <c r="AI91" s="55">
        <f t="shared" si="84"/>
        <v>0</v>
      </c>
      <c r="AJ91" s="55">
        <f t="shared" si="84"/>
        <v>0</v>
      </c>
      <c r="AK91" s="404"/>
      <c r="AL91" s="456"/>
      <c r="AM91" s="49">
        <f t="shared" si="98"/>
        <v>0</v>
      </c>
      <c r="AN91" s="52"/>
      <c r="AO91" s="52"/>
      <c r="AP91" s="52"/>
      <c r="AQ91" s="52"/>
      <c r="AR91" s="52"/>
      <c r="AS91" s="52"/>
      <c r="AT91" s="404"/>
      <c r="AU91" s="447"/>
      <c r="AV91" s="49">
        <f t="shared" si="99"/>
        <v>0</v>
      </c>
      <c r="AW91" s="52"/>
      <c r="AX91" s="52"/>
      <c r="AY91" s="52"/>
      <c r="AZ91" s="52"/>
      <c r="BA91" s="52"/>
      <c r="BB91" s="52"/>
      <c r="BC91" s="404"/>
      <c r="BD91" s="450"/>
      <c r="BE91" s="49">
        <f t="shared" si="100"/>
        <v>0</v>
      </c>
      <c r="BF91" s="52"/>
      <c r="BG91" s="52"/>
      <c r="BH91" s="52"/>
      <c r="BI91" s="52"/>
      <c r="BJ91" s="52"/>
      <c r="BK91" s="52"/>
      <c r="BL91" s="404"/>
      <c r="BM91" s="453"/>
      <c r="BN91" s="49">
        <f t="shared" si="101"/>
        <v>0</v>
      </c>
      <c r="BO91" s="52"/>
      <c r="BP91" s="52"/>
      <c r="BQ91" s="52"/>
      <c r="BR91" s="52"/>
      <c r="BS91" s="52"/>
      <c r="BT91" s="52"/>
      <c r="BU91" s="418"/>
      <c r="BV91" s="419"/>
      <c r="BW91" s="419"/>
      <c r="BX91" s="419"/>
      <c r="BY91" s="419"/>
      <c r="BZ91" s="419"/>
      <c r="CA91" s="419"/>
      <c r="CB91" s="419"/>
      <c r="CC91" s="516"/>
    </row>
    <row r="92" spans="1:81" s="62" customFormat="1" ht="40.200000000000003" customHeight="1" thickTop="1" thickBot="1" x14ac:dyDescent="0.35">
      <c r="A92" s="38"/>
      <c r="B92" s="799"/>
      <c r="C92" s="460"/>
      <c r="D92" s="610"/>
      <c r="E92" s="613"/>
      <c r="F92" s="613"/>
      <c r="G92" s="613"/>
      <c r="H92" s="613"/>
      <c r="I92" s="613"/>
      <c r="J92" s="487"/>
      <c r="K92" s="490"/>
      <c r="L92" s="475"/>
      <c r="M92" s="478"/>
      <c r="N92" s="481"/>
      <c r="O92" s="484"/>
      <c r="P92" s="522"/>
      <c r="Q92" s="525"/>
      <c r="R92" s="405"/>
      <c r="S92" s="44"/>
      <c r="T92" s="262"/>
      <c r="U92" s="262"/>
      <c r="V92" s="262"/>
      <c r="W92" s="44"/>
      <c r="X92" s="36"/>
      <c r="Y92" s="36"/>
      <c r="Z92" s="36"/>
      <c r="AA92" s="36"/>
      <c r="AB92" s="405"/>
      <c r="AC92" s="528"/>
      <c r="AD92" s="56">
        <f t="shared" si="85"/>
        <v>0</v>
      </c>
      <c r="AE92" s="56">
        <f t="shared" si="85"/>
        <v>0</v>
      </c>
      <c r="AF92" s="56">
        <f t="shared" si="85"/>
        <v>0</v>
      </c>
      <c r="AG92" s="56">
        <f t="shared" si="84"/>
        <v>0</v>
      </c>
      <c r="AH92" s="56">
        <f t="shared" si="84"/>
        <v>0</v>
      </c>
      <c r="AI92" s="56">
        <f t="shared" si="84"/>
        <v>0</v>
      </c>
      <c r="AJ92" s="56">
        <f t="shared" si="84"/>
        <v>0</v>
      </c>
      <c r="AK92" s="405"/>
      <c r="AL92" s="457"/>
      <c r="AM92" s="50">
        <f t="shared" si="98"/>
        <v>0</v>
      </c>
      <c r="AN92" s="53"/>
      <c r="AO92" s="53"/>
      <c r="AP92" s="53"/>
      <c r="AQ92" s="53"/>
      <c r="AR92" s="53"/>
      <c r="AS92" s="53"/>
      <c r="AT92" s="405"/>
      <c r="AU92" s="448"/>
      <c r="AV92" s="50">
        <f t="shared" si="99"/>
        <v>0</v>
      </c>
      <c r="AW92" s="53"/>
      <c r="AX92" s="53"/>
      <c r="AY92" s="53"/>
      <c r="AZ92" s="53"/>
      <c r="BA92" s="53"/>
      <c r="BB92" s="53"/>
      <c r="BC92" s="405"/>
      <c r="BD92" s="451"/>
      <c r="BE92" s="50">
        <f t="shared" si="100"/>
        <v>0</v>
      </c>
      <c r="BF92" s="53"/>
      <c r="BG92" s="53"/>
      <c r="BH92" s="53"/>
      <c r="BI92" s="53"/>
      <c r="BJ92" s="53"/>
      <c r="BK92" s="53"/>
      <c r="BL92" s="405"/>
      <c r="BM92" s="454"/>
      <c r="BN92" s="50">
        <f t="shared" si="101"/>
        <v>0</v>
      </c>
      <c r="BO92" s="53"/>
      <c r="BP92" s="53"/>
      <c r="BQ92" s="53"/>
      <c r="BR92" s="53"/>
      <c r="BS92" s="53"/>
      <c r="BT92" s="53"/>
      <c r="BU92" s="517"/>
      <c r="BV92" s="518"/>
      <c r="BW92" s="518"/>
      <c r="BX92" s="518"/>
      <c r="BY92" s="518"/>
      <c r="BZ92" s="518"/>
      <c r="CA92" s="518"/>
      <c r="CB92" s="518"/>
      <c r="CC92" s="519"/>
    </row>
    <row r="93" spans="1:81" s="62" customFormat="1" ht="40.200000000000003" customHeight="1" thickTop="1" x14ac:dyDescent="0.3">
      <c r="A93" s="38"/>
      <c r="B93" s="467" t="s">
        <v>1494</v>
      </c>
      <c r="C93" s="458" t="s">
        <v>1497</v>
      </c>
      <c r="D93" s="608"/>
      <c r="E93" s="611"/>
      <c r="F93" s="611"/>
      <c r="G93" s="611"/>
      <c r="H93" s="611"/>
      <c r="I93" s="611"/>
      <c r="J93" s="485">
        <v>900</v>
      </c>
      <c r="K93" s="488" t="str">
        <f>+Metas!K1049</f>
        <v>Centro de Innovación y Productividad apoyado</v>
      </c>
      <c r="L93" s="473"/>
      <c r="M93" s="476">
        <f>SUM(N93:Q93)</f>
        <v>0</v>
      </c>
      <c r="N93" s="479"/>
      <c r="O93" s="482"/>
      <c r="P93" s="520"/>
      <c r="Q93" s="523"/>
      <c r="R93" s="403">
        <f>+$J93</f>
        <v>900</v>
      </c>
      <c r="S93" s="253"/>
      <c r="T93" s="260"/>
      <c r="U93" s="260"/>
      <c r="V93" s="260"/>
      <c r="W93" s="42"/>
      <c r="X93" s="34"/>
      <c r="Y93" s="34"/>
      <c r="Z93" s="34"/>
      <c r="AA93" s="34"/>
      <c r="AB93" s="403">
        <f t="shared" ref="AB93" si="108">+$J93</f>
        <v>900</v>
      </c>
      <c r="AC93" s="526">
        <f t="shared" ref="AC93" si="109">+L93</f>
        <v>0</v>
      </c>
      <c r="AD93" s="54">
        <f t="shared" si="85"/>
        <v>0</v>
      </c>
      <c r="AE93" s="54">
        <f t="shared" si="85"/>
        <v>0</v>
      </c>
      <c r="AF93" s="54">
        <f t="shared" si="85"/>
        <v>0</v>
      </c>
      <c r="AG93" s="54">
        <f t="shared" si="84"/>
        <v>0</v>
      </c>
      <c r="AH93" s="54">
        <f t="shared" si="84"/>
        <v>0</v>
      </c>
      <c r="AI93" s="54">
        <f t="shared" si="84"/>
        <v>0</v>
      </c>
      <c r="AJ93" s="54">
        <f t="shared" si="84"/>
        <v>0</v>
      </c>
      <c r="AK93" s="403">
        <f t="shared" ref="AK93" si="110">+$J93</f>
        <v>900</v>
      </c>
      <c r="AL93" s="455">
        <f>+N93</f>
        <v>0</v>
      </c>
      <c r="AM93" s="48">
        <f t="shared" si="98"/>
        <v>0</v>
      </c>
      <c r="AN93" s="51"/>
      <c r="AO93" s="51"/>
      <c r="AP93" s="51"/>
      <c r="AQ93" s="51"/>
      <c r="AR93" s="51"/>
      <c r="AS93" s="51"/>
      <c r="AT93" s="403">
        <f t="shared" ref="AT93" si="111">+$J93</f>
        <v>900</v>
      </c>
      <c r="AU93" s="446">
        <f>+O93</f>
        <v>0</v>
      </c>
      <c r="AV93" s="48">
        <f t="shared" si="99"/>
        <v>0</v>
      </c>
      <c r="AW93" s="51"/>
      <c r="AX93" s="51"/>
      <c r="AY93" s="51"/>
      <c r="AZ93" s="51"/>
      <c r="BA93" s="51"/>
      <c r="BB93" s="51"/>
      <c r="BC93" s="403">
        <f t="shared" ref="BC93" si="112">+$J93</f>
        <v>900</v>
      </c>
      <c r="BD93" s="449">
        <f>+P93</f>
        <v>0</v>
      </c>
      <c r="BE93" s="48">
        <f t="shared" si="100"/>
        <v>0</v>
      </c>
      <c r="BF93" s="51"/>
      <c r="BG93" s="51"/>
      <c r="BH93" s="51"/>
      <c r="BI93" s="51"/>
      <c r="BJ93" s="51"/>
      <c r="BK93" s="51"/>
      <c r="BL93" s="403">
        <f t="shared" ref="BL93" si="113">+$J93</f>
        <v>900</v>
      </c>
      <c r="BM93" s="452">
        <f>+Q93</f>
        <v>0</v>
      </c>
      <c r="BN93" s="48">
        <f t="shared" si="101"/>
        <v>0</v>
      </c>
      <c r="BO93" s="51"/>
      <c r="BP93" s="51"/>
      <c r="BQ93" s="51"/>
      <c r="BR93" s="51"/>
      <c r="BS93" s="51"/>
      <c r="BT93" s="51"/>
      <c r="BU93" s="513"/>
      <c r="BV93" s="514"/>
      <c r="BW93" s="514"/>
      <c r="BX93" s="514"/>
      <c r="BY93" s="514"/>
      <c r="BZ93" s="514"/>
      <c r="CA93" s="514"/>
      <c r="CB93" s="514"/>
      <c r="CC93" s="515"/>
    </row>
    <row r="94" spans="1:81" s="62" customFormat="1" ht="40.200000000000003" customHeight="1" x14ac:dyDescent="0.3">
      <c r="A94" s="38"/>
      <c r="B94" s="468"/>
      <c r="C94" s="459"/>
      <c r="D94" s="609"/>
      <c r="E94" s="612"/>
      <c r="F94" s="612"/>
      <c r="G94" s="612"/>
      <c r="H94" s="612"/>
      <c r="I94" s="612"/>
      <c r="J94" s="486"/>
      <c r="K94" s="489"/>
      <c r="L94" s="474"/>
      <c r="M94" s="477"/>
      <c r="N94" s="480"/>
      <c r="O94" s="483"/>
      <c r="P94" s="521"/>
      <c r="Q94" s="524"/>
      <c r="R94" s="404"/>
      <c r="S94" s="43"/>
      <c r="T94" s="261"/>
      <c r="U94" s="261"/>
      <c r="V94" s="261"/>
      <c r="W94" s="43"/>
      <c r="X94" s="35"/>
      <c r="Y94" s="35"/>
      <c r="Z94" s="35"/>
      <c r="AA94" s="35"/>
      <c r="AB94" s="404"/>
      <c r="AC94" s="527"/>
      <c r="AD94" s="55">
        <f t="shared" si="85"/>
        <v>0</v>
      </c>
      <c r="AE94" s="55">
        <f t="shared" si="85"/>
        <v>0</v>
      </c>
      <c r="AF94" s="55">
        <f t="shared" si="85"/>
        <v>0</v>
      </c>
      <c r="AG94" s="55">
        <f t="shared" si="84"/>
        <v>0</v>
      </c>
      <c r="AH94" s="55">
        <f t="shared" si="84"/>
        <v>0</v>
      </c>
      <c r="AI94" s="55">
        <f t="shared" si="84"/>
        <v>0</v>
      </c>
      <c r="AJ94" s="55">
        <f t="shared" si="84"/>
        <v>0</v>
      </c>
      <c r="AK94" s="404"/>
      <c r="AL94" s="456"/>
      <c r="AM94" s="49">
        <f t="shared" si="98"/>
        <v>0</v>
      </c>
      <c r="AN94" s="52"/>
      <c r="AO94" s="52"/>
      <c r="AP94" s="52"/>
      <c r="AQ94" s="52"/>
      <c r="AR94" s="52"/>
      <c r="AS94" s="52"/>
      <c r="AT94" s="404"/>
      <c r="AU94" s="447"/>
      <c r="AV94" s="49">
        <f t="shared" si="99"/>
        <v>0</v>
      </c>
      <c r="AW94" s="52"/>
      <c r="AX94" s="52"/>
      <c r="AY94" s="52"/>
      <c r="AZ94" s="52"/>
      <c r="BA94" s="52"/>
      <c r="BB94" s="52"/>
      <c r="BC94" s="404"/>
      <c r="BD94" s="450"/>
      <c r="BE94" s="49">
        <f t="shared" si="100"/>
        <v>0</v>
      </c>
      <c r="BF94" s="52"/>
      <c r="BG94" s="52"/>
      <c r="BH94" s="52"/>
      <c r="BI94" s="52"/>
      <c r="BJ94" s="52"/>
      <c r="BK94" s="52"/>
      <c r="BL94" s="404"/>
      <c r="BM94" s="453"/>
      <c r="BN94" s="49">
        <f t="shared" si="101"/>
        <v>0</v>
      </c>
      <c r="BO94" s="52"/>
      <c r="BP94" s="52"/>
      <c r="BQ94" s="52"/>
      <c r="BR94" s="52"/>
      <c r="BS94" s="52"/>
      <c r="BT94" s="52"/>
      <c r="BU94" s="418"/>
      <c r="BV94" s="419"/>
      <c r="BW94" s="419"/>
      <c r="BX94" s="419"/>
      <c r="BY94" s="419"/>
      <c r="BZ94" s="419"/>
      <c r="CA94" s="419"/>
      <c r="CB94" s="419"/>
      <c r="CC94" s="516"/>
    </row>
    <row r="95" spans="1:81" s="62" customFormat="1" ht="40.200000000000003" customHeight="1" x14ac:dyDescent="0.3">
      <c r="A95" s="38"/>
      <c r="B95" s="468"/>
      <c r="C95" s="459"/>
      <c r="D95" s="609"/>
      <c r="E95" s="612"/>
      <c r="F95" s="612"/>
      <c r="G95" s="612"/>
      <c r="H95" s="612"/>
      <c r="I95" s="612"/>
      <c r="J95" s="486"/>
      <c r="K95" s="489"/>
      <c r="L95" s="474"/>
      <c r="M95" s="477"/>
      <c r="N95" s="480"/>
      <c r="O95" s="483"/>
      <c r="P95" s="521"/>
      <c r="Q95" s="524"/>
      <c r="R95" s="404"/>
      <c r="S95" s="43"/>
      <c r="T95" s="261"/>
      <c r="U95" s="261"/>
      <c r="V95" s="261"/>
      <c r="W95" s="43"/>
      <c r="X95" s="35"/>
      <c r="Y95" s="35"/>
      <c r="Z95" s="35"/>
      <c r="AA95" s="35"/>
      <c r="AB95" s="404"/>
      <c r="AC95" s="527"/>
      <c r="AD95" s="55">
        <f t="shared" si="85"/>
        <v>0</v>
      </c>
      <c r="AE95" s="55">
        <f t="shared" si="85"/>
        <v>0</v>
      </c>
      <c r="AF95" s="55">
        <f t="shared" si="85"/>
        <v>0</v>
      </c>
      <c r="AG95" s="55">
        <f t="shared" si="84"/>
        <v>0</v>
      </c>
      <c r="AH95" s="55">
        <f t="shared" si="84"/>
        <v>0</v>
      </c>
      <c r="AI95" s="55">
        <f t="shared" si="84"/>
        <v>0</v>
      </c>
      <c r="AJ95" s="55">
        <f t="shared" si="84"/>
        <v>0</v>
      </c>
      <c r="AK95" s="404"/>
      <c r="AL95" s="456"/>
      <c r="AM95" s="49">
        <f t="shared" si="98"/>
        <v>0</v>
      </c>
      <c r="AN95" s="52"/>
      <c r="AO95" s="52"/>
      <c r="AP95" s="52"/>
      <c r="AQ95" s="52"/>
      <c r="AR95" s="52"/>
      <c r="AS95" s="52"/>
      <c r="AT95" s="404"/>
      <c r="AU95" s="447"/>
      <c r="AV95" s="49">
        <f t="shared" si="99"/>
        <v>0</v>
      </c>
      <c r="AW95" s="52"/>
      <c r="AX95" s="52"/>
      <c r="AY95" s="52"/>
      <c r="AZ95" s="52"/>
      <c r="BA95" s="52"/>
      <c r="BB95" s="52"/>
      <c r="BC95" s="404"/>
      <c r="BD95" s="450"/>
      <c r="BE95" s="49">
        <f t="shared" si="100"/>
        <v>0</v>
      </c>
      <c r="BF95" s="52"/>
      <c r="BG95" s="52"/>
      <c r="BH95" s="52"/>
      <c r="BI95" s="52"/>
      <c r="BJ95" s="52"/>
      <c r="BK95" s="52"/>
      <c r="BL95" s="404"/>
      <c r="BM95" s="453"/>
      <c r="BN95" s="49">
        <f t="shared" si="101"/>
        <v>0</v>
      </c>
      <c r="BO95" s="52"/>
      <c r="BP95" s="52"/>
      <c r="BQ95" s="52"/>
      <c r="BR95" s="52"/>
      <c r="BS95" s="52"/>
      <c r="BT95" s="52"/>
      <c r="BU95" s="418"/>
      <c r="BV95" s="419"/>
      <c r="BW95" s="419"/>
      <c r="BX95" s="419"/>
      <c r="BY95" s="419"/>
      <c r="BZ95" s="419"/>
      <c r="CA95" s="419"/>
      <c r="CB95" s="419"/>
      <c r="CC95" s="516"/>
    </row>
    <row r="96" spans="1:81" s="62" customFormat="1" ht="40.200000000000003" customHeight="1" thickBot="1" x14ac:dyDescent="0.35">
      <c r="A96" s="38"/>
      <c r="B96" s="468"/>
      <c r="C96" s="459"/>
      <c r="D96" s="610"/>
      <c r="E96" s="613"/>
      <c r="F96" s="613"/>
      <c r="G96" s="613"/>
      <c r="H96" s="613"/>
      <c r="I96" s="613"/>
      <c r="J96" s="487"/>
      <c r="K96" s="490"/>
      <c r="L96" s="475"/>
      <c r="M96" s="478"/>
      <c r="N96" s="481"/>
      <c r="O96" s="484"/>
      <c r="P96" s="522"/>
      <c r="Q96" s="525"/>
      <c r="R96" s="405"/>
      <c r="S96" s="44"/>
      <c r="T96" s="262"/>
      <c r="U96" s="262"/>
      <c r="V96" s="262"/>
      <c r="W96" s="44"/>
      <c r="X96" s="36"/>
      <c r="Y96" s="36"/>
      <c r="Z96" s="36"/>
      <c r="AA96" s="36"/>
      <c r="AB96" s="405"/>
      <c r="AC96" s="528"/>
      <c r="AD96" s="56">
        <f t="shared" si="85"/>
        <v>0</v>
      </c>
      <c r="AE96" s="56">
        <f t="shared" si="85"/>
        <v>0</v>
      </c>
      <c r="AF96" s="56">
        <f t="shared" si="85"/>
        <v>0</v>
      </c>
      <c r="AG96" s="56">
        <f t="shared" si="84"/>
        <v>0</v>
      </c>
      <c r="AH96" s="56">
        <f t="shared" si="84"/>
        <v>0</v>
      </c>
      <c r="AI96" s="56">
        <f t="shared" si="84"/>
        <v>0</v>
      </c>
      <c r="AJ96" s="56">
        <f t="shared" si="84"/>
        <v>0</v>
      </c>
      <c r="AK96" s="405"/>
      <c r="AL96" s="457"/>
      <c r="AM96" s="50">
        <f t="shared" si="98"/>
        <v>0</v>
      </c>
      <c r="AN96" s="53"/>
      <c r="AO96" s="53"/>
      <c r="AP96" s="53"/>
      <c r="AQ96" s="53"/>
      <c r="AR96" s="53"/>
      <c r="AS96" s="53"/>
      <c r="AT96" s="405"/>
      <c r="AU96" s="448"/>
      <c r="AV96" s="50">
        <f t="shared" si="99"/>
        <v>0</v>
      </c>
      <c r="AW96" s="53"/>
      <c r="AX96" s="53"/>
      <c r="AY96" s="53"/>
      <c r="AZ96" s="53"/>
      <c r="BA96" s="53"/>
      <c r="BB96" s="53"/>
      <c r="BC96" s="405"/>
      <c r="BD96" s="451"/>
      <c r="BE96" s="50">
        <f t="shared" si="100"/>
        <v>0</v>
      </c>
      <c r="BF96" s="53"/>
      <c r="BG96" s="53"/>
      <c r="BH96" s="53"/>
      <c r="BI96" s="53"/>
      <c r="BJ96" s="53"/>
      <c r="BK96" s="53"/>
      <c r="BL96" s="405"/>
      <c r="BM96" s="454"/>
      <c r="BN96" s="50">
        <f t="shared" si="101"/>
        <v>0</v>
      </c>
      <c r="BO96" s="53"/>
      <c r="BP96" s="53"/>
      <c r="BQ96" s="53"/>
      <c r="BR96" s="53"/>
      <c r="BS96" s="53"/>
      <c r="BT96" s="53"/>
      <c r="BU96" s="517"/>
      <c r="BV96" s="518"/>
      <c r="BW96" s="518"/>
      <c r="BX96" s="518"/>
      <c r="BY96" s="518"/>
      <c r="BZ96" s="518"/>
      <c r="CA96" s="518"/>
      <c r="CB96" s="518"/>
      <c r="CC96" s="519"/>
    </row>
    <row r="97" spans="1:81" s="62" customFormat="1" ht="40.200000000000003" customHeight="1" thickTop="1" x14ac:dyDescent="0.3">
      <c r="A97" s="38"/>
      <c r="B97" s="468"/>
      <c r="C97" s="459"/>
      <c r="D97" s="608"/>
      <c r="E97" s="611"/>
      <c r="F97" s="611"/>
      <c r="G97" s="611"/>
      <c r="H97" s="611"/>
      <c r="I97" s="611"/>
      <c r="J97" s="485">
        <v>901</v>
      </c>
      <c r="K97" s="488" t="str">
        <f>+Metas!K1050</f>
        <v>Programa de incubación de empresas de base tecnológica apoyado en su operación</v>
      </c>
      <c r="L97" s="473"/>
      <c r="M97" s="476">
        <f>SUM(N97:Q97)</f>
        <v>0</v>
      </c>
      <c r="N97" s="479"/>
      <c r="O97" s="482"/>
      <c r="P97" s="520"/>
      <c r="Q97" s="523"/>
      <c r="R97" s="403">
        <f>+$J97</f>
        <v>901</v>
      </c>
      <c r="S97" s="253"/>
      <c r="T97" s="260"/>
      <c r="U97" s="260"/>
      <c r="V97" s="260"/>
      <c r="W97" s="42"/>
      <c r="X97" s="34"/>
      <c r="Y97" s="34"/>
      <c r="Z97" s="34"/>
      <c r="AA97" s="34"/>
      <c r="AB97" s="403">
        <f t="shared" ref="AB97" si="114">+$J97</f>
        <v>901</v>
      </c>
      <c r="AC97" s="526">
        <f t="shared" ref="AC97" si="115">+L97</f>
        <v>0</v>
      </c>
      <c r="AD97" s="54">
        <f t="shared" si="85"/>
        <v>0</v>
      </c>
      <c r="AE97" s="54">
        <f t="shared" si="85"/>
        <v>0</v>
      </c>
      <c r="AF97" s="54">
        <f t="shared" si="85"/>
        <v>0</v>
      </c>
      <c r="AG97" s="54">
        <f t="shared" si="84"/>
        <v>0</v>
      </c>
      <c r="AH97" s="54">
        <f t="shared" si="84"/>
        <v>0</v>
      </c>
      <c r="AI97" s="54">
        <f t="shared" si="84"/>
        <v>0</v>
      </c>
      <c r="AJ97" s="54">
        <f t="shared" si="84"/>
        <v>0</v>
      </c>
      <c r="AK97" s="403">
        <f t="shared" ref="AK97" si="116">+$J97</f>
        <v>901</v>
      </c>
      <c r="AL97" s="455">
        <f>+N97</f>
        <v>0</v>
      </c>
      <c r="AM97" s="48">
        <f t="shared" si="98"/>
        <v>0</v>
      </c>
      <c r="AN97" s="51"/>
      <c r="AO97" s="51"/>
      <c r="AP97" s="51"/>
      <c r="AQ97" s="51"/>
      <c r="AR97" s="51"/>
      <c r="AS97" s="51"/>
      <c r="AT97" s="403">
        <f t="shared" ref="AT97" si="117">+$J97</f>
        <v>901</v>
      </c>
      <c r="AU97" s="446">
        <f>+O97</f>
        <v>0</v>
      </c>
      <c r="AV97" s="48">
        <f t="shared" si="99"/>
        <v>0</v>
      </c>
      <c r="AW97" s="51"/>
      <c r="AX97" s="51"/>
      <c r="AY97" s="51"/>
      <c r="AZ97" s="51"/>
      <c r="BA97" s="51"/>
      <c r="BB97" s="51"/>
      <c r="BC97" s="403">
        <f t="shared" ref="BC97" si="118">+$J97</f>
        <v>901</v>
      </c>
      <c r="BD97" s="449">
        <f>+P97</f>
        <v>0</v>
      </c>
      <c r="BE97" s="48">
        <f t="shared" si="100"/>
        <v>0</v>
      </c>
      <c r="BF97" s="51"/>
      <c r="BG97" s="51"/>
      <c r="BH97" s="51"/>
      <c r="BI97" s="51"/>
      <c r="BJ97" s="51"/>
      <c r="BK97" s="51"/>
      <c r="BL97" s="403">
        <f t="shared" ref="BL97" si="119">+$J97</f>
        <v>901</v>
      </c>
      <c r="BM97" s="452">
        <f>+Q97</f>
        <v>0</v>
      </c>
      <c r="BN97" s="48">
        <f t="shared" si="101"/>
        <v>0</v>
      </c>
      <c r="BO97" s="51"/>
      <c r="BP97" s="51"/>
      <c r="BQ97" s="51"/>
      <c r="BR97" s="51"/>
      <c r="BS97" s="51"/>
      <c r="BT97" s="51"/>
      <c r="BU97" s="513"/>
      <c r="BV97" s="514"/>
      <c r="BW97" s="514"/>
      <c r="BX97" s="514"/>
      <c r="BY97" s="514"/>
      <c r="BZ97" s="514"/>
      <c r="CA97" s="514"/>
      <c r="CB97" s="514"/>
      <c r="CC97" s="515"/>
    </row>
    <row r="98" spans="1:81" s="62" customFormat="1" ht="40.200000000000003" customHeight="1" x14ac:dyDescent="0.3">
      <c r="A98" s="38"/>
      <c r="B98" s="468"/>
      <c r="C98" s="459"/>
      <c r="D98" s="609"/>
      <c r="E98" s="612"/>
      <c r="F98" s="612"/>
      <c r="G98" s="612"/>
      <c r="H98" s="612"/>
      <c r="I98" s="612"/>
      <c r="J98" s="486"/>
      <c r="K98" s="489"/>
      <c r="L98" s="474"/>
      <c r="M98" s="477"/>
      <c r="N98" s="480"/>
      <c r="O98" s="483"/>
      <c r="P98" s="521"/>
      <c r="Q98" s="524"/>
      <c r="R98" s="404"/>
      <c r="S98" s="43"/>
      <c r="T98" s="261"/>
      <c r="U98" s="261"/>
      <c r="V98" s="261"/>
      <c r="W98" s="43"/>
      <c r="X98" s="35"/>
      <c r="Y98" s="35"/>
      <c r="Z98" s="35"/>
      <c r="AA98" s="35"/>
      <c r="AB98" s="404"/>
      <c r="AC98" s="527"/>
      <c r="AD98" s="55">
        <f t="shared" si="85"/>
        <v>0</v>
      </c>
      <c r="AE98" s="55">
        <f t="shared" si="85"/>
        <v>0</v>
      </c>
      <c r="AF98" s="55">
        <f t="shared" si="85"/>
        <v>0</v>
      </c>
      <c r="AG98" s="55">
        <f t="shared" si="84"/>
        <v>0</v>
      </c>
      <c r="AH98" s="55">
        <f t="shared" si="84"/>
        <v>0</v>
      </c>
      <c r="AI98" s="55">
        <f t="shared" si="84"/>
        <v>0</v>
      </c>
      <c r="AJ98" s="55">
        <f t="shared" si="84"/>
        <v>0</v>
      </c>
      <c r="AK98" s="404"/>
      <c r="AL98" s="456"/>
      <c r="AM98" s="49">
        <f t="shared" si="98"/>
        <v>0</v>
      </c>
      <c r="AN98" s="52"/>
      <c r="AO98" s="52"/>
      <c r="AP98" s="52"/>
      <c r="AQ98" s="52"/>
      <c r="AR98" s="52"/>
      <c r="AS98" s="52"/>
      <c r="AT98" s="404"/>
      <c r="AU98" s="447"/>
      <c r="AV98" s="49">
        <f t="shared" si="99"/>
        <v>0</v>
      </c>
      <c r="AW98" s="52"/>
      <c r="AX98" s="52"/>
      <c r="AY98" s="52"/>
      <c r="AZ98" s="52"/>
      <c r="BA98" s="52"/>
      <c r="BB98" s="52"/>
      <c r="BC98" s="404"/>
      <c r="BD98" s="450"/>
      <c r="BE98" s="49">
        <f t="shared" si="100"/>
        <v>0</v>
      </c>
      <c r="BF98" s="52"/>
      <c r="BG98" s="52"/>
      <c r="BH98" s="52"/>
      <c r="BI98" s="52"/>
      <c r="BJ98" s="52"/>
      <c r="BK98" s="52"/>
      <c r="BL98" s="404"/>
      <c r="BM98" s="453"/>
      <c r="BN98" s="49">
        <f t="shared" si="101"/>
        <v>0</v>
      </c>
      <c r="BO98" s="52"/>
      <c r="BP98" s="52"/>
      <c r="BQ98" s="52"/>
      <c r="BR98" s="52"/>
      <c r="BS98" s="52"/>
      <c r="BT98" s="52"/>
      <c r="BU98" s="418"/>
      <c r="BV98" s="419"/>
      <c r="BW98" s="419"/>
      <c r="BX98" s="419"/>
      <c r="BY98" s="419"/>
      <c r="BZ98" s="419"/>
      <c r="CA98" s="419"/>
      <c r="CB98" s="419"/>
      <c r="CC98" s="516"/>
    </row>
    <row r="99" spans="1:81" s="62" customFormat="1" ht="40.200000000000003" customHeight="1" x14ac:dyDescent="0.3">
      <c r="A99" s="38"/>
      <c r="B99" s="468"/>
      <c r="C99" s="459"/>
      <c r="D99" s="609"/>
      <c r="E99" s="612"/>
      <c r="F99" s="612"/>
      <c r="G99" s="612"/>
      <c r="H99" s="612"/>
      <c r="I99" s="612"/>
      <c r="J99" s="486"/>
      <c r="K99" s="489"/>
      <c r="L99" s="474"/>
      <c r="M99" s="477"/>
      <c r="N99" s="480"/>
      <c r="O99" s="483"/>
      <c r="P99" s="521"/>
      <c r="Q99" s="524"/>
      <c r="R99" s="404"/>
      <c r="S99" s="43"/>
      <c r="T99" s="261"/>
      <c r="U99" s="261"/>
      <c r="V99" s="261"/>
      <c r="W99" s="43"/>
      <c r="X99" s="35"/>
      <c r="Y99" s="35"/>
      <c r="Z99" s="35"/>
      <c r="AA99" s="35"/>
      <c r="AB99" s="404"/>
      <c r="AC99" s="527"/>
      <c r="AD99" s="55">
        <f t="shared" si="85"/>
        <v>0</v>
      </c>
      <c r="AE99" s="55">
        <f t="shared" si="85"/>
        <v>0</v>
      </c>
      <c r="AF99" s="55">
        <f t="shared" si="85"/>
        <v>0</v>
      </c>
      <c r="AG99" s="55">
        <f t="shared" si="84"/>
        <v>0</v>
      </c>
      <c r="AH99" s="55">
        <f t="shared" si="84"/>
        <v>0</v>
      </c>
      <c r="AI99" s="55">
        <f t="shared" si="84"/>
        <v>0</v>
      </c>
      <c r="AJ99" s="55">
        <f t="shared" si="84"/>
        <v>0</v>
      </c>
      <c r="AK99" s="404"/>
      <c r="AL99" s="456"/>
      <c r="AM99" s="49">
        <f t="shared" si="98"/>
        <v>0</v>
      </c>
      <c r="AN99" s="52"/>
      <c r="AO99" s="52"/>
      <c r="AP99" s="52"/>
      <c r="AQ99" s="52"/>
      <c r="AR99" s="52"/>
      <c r="AS99" s="52"/>
      <c r="AT99" s="404"/>
      <c r="AU99" s="447"/>
      <c r="AV99" s="49">
        <f t="shared" si="99"/>
        <v>0</v>
      </c>
      <c r="AW99" s="52"/>
      <c r="AX99" s="52"/>
      <c r="AY99" s="52"/>
      <c r="AZ99" s="52"/>
      <c r="BA99" s="52"/>
      <c r="BB99" s="52"/>
      <c r="BC99" s="404"/>
      <c r="BD99" s="450"/>
      <c r="BE99" s="49">
        <f t="shared" si="100"/>
        <v>0</v>
      </c>
      <c r="BF99" s="52"/>
      <c r="BG99" s="52"/>
      <c r="BH99" s="52"/>
      <c r="BI99" s="52"/>
      <c r="BJ99" s="52"/>
      <c r="BK99" s="52"/>
      <c r="BL99" s="404"/>
      <c r="BM99" s="453"/>
      <c r="BN99" s="49">
        <f t="shared" si="101"/>
        <v>0</v>
      </c>
      <c r="BO99" s="52"/>
      <c r="BP99" s="52"/>
      <c r="BQ99" s="52"/>
      <c r="BR99" s="52"/>
      <c r="BS99" s="52"/>
      <c r="BT99" s="52"/>
      <c r="BU99" s="418"/>
      <c r="BV99" s="419"/>
      <c r="BW99" s="419"/>
      <c r="BX99" s="419"/>
      <c r="BY99" s="419"/>
      <c r="BZ99" s="419"/>
      <c r="CA99" s="419"/>
      <c r="CB99" s="419"/>
      <c r="CC99" s="516"/>
    </row>
    <row r="100" spans="1:81" s="62" customFormat="1" ht="40.200000000000003" customHeight="1" thickBot="1" x14ac:dyDescent="0.35">
      <c r="A100" s="38"/>
      <c r="B100" s="468"/>
      <c r="C100" s="460"/>
      <c r="D100" s="610"/>
      <c r="E100" s="613"/>
      <c r="F100" s="613"/>
      <c r="G100" s="613"/>
      <c r="H100" s="613"/>
      <c r="I100" s="613"/>
      <c r="J100" s="487"/>
      <c r="K100" s="490"/>
      <c r="L100" s="475"/>
      <c r="M100" s="478"/>
      <c r="N100" s="481"/>
      <c r="O100" s="484"/>
      <c r="P100" s="522"/>
      <c r="Q100" s="525"/>
      <c r="R100" s="405"/>
      <c r="S100" s="44"/>
      <c r="T100" s="262"/>
      <c r="U100" s="262"/>
      <c r="V100" s="262"/>
      <c r="W100" s="44"/>
      <c r="X100" s="36"/>
      <c r="Y100" s="36"/>
      <c r="Z100" s="36"/>
      <c r="AA100" s="36"/>
      <c r="AB100" s="405"/>
      <c r="AC100" s="528"/>
      <c r="AD100" s="56">
        <f t="shared" si="85"/>
        <v>0</v>
      </c>
      <c r="AE100" s="56">
        <f t="shared" si="85"/>
        <v>0</v>
      </c>
      <c r="AF100" s="56">
        <f t="shared" si="85"/>
        <v>0</v>
      </c>
      <c r="AG100" s="56">
        <f t="shared" si="84"/>
        <v>0</v>
      </c>
      <c r="AH100" s="56">
        <f t="shared" si="84"/>
        <v>0</v>
      </c>
      <c r="AI100" s="56">
        <f t="shared" si="84"/>
        <v>0</v>
      </c>
      <c r="AJ100" s="56">
        <f t="shared" si="84"/>
        <v>0</v>
      </c>
      <c r="AK100" s="405"/>
      <c r="AL100" s="457"/>
      <c r="AM100" s="50">
        <f t="shared" si="98"/>
        <v>0</v>
      </c>
      <c r="AN100" s="53"/>
      <c r="AO100" s="53"/>
      <c r="AP100" s="53"/>
      <c r="AQ100" s="53"/>
      <c r="AR100" s="53"/>
      <c r="AS100" s="53"/>
      <c r="AT100" s="405"/>
      <c r="AU100" s="448"/>
      <c r="AV100" s="50">
        <f t="shared" si="99"/>
        <v>0</v>
      </c>
      <c r="AW100" s="53"/>
      <c r="AX100" s="53"/>
      <c r="AY100" s="53"/>
      <c r="AZ100" s="53"/>
      <c r="BA100" s="53"/>
      <c r="BB100" s="53"/>
      <c r="BC100" s="405"/>
      <c r="BD100" s="451"/>
      <c r="BE100" s="50">
        <f t="shared" si="100"/>
        <v>0</v>
      </c>
      <c r="BF100" s="53"/>
      <c r="BG100" s="53"/>
      <c r="BH100" s="53"/>
      <c r="BI100" s="53"/>
      <c r="BJ100" s="53"/>
      <c r="BK100" s="53"/>
      <c r="BL100" s="405"/>
      <c r="BM100" s="454"/>
      <c r="BN100" s="50">
        <f t="shared" si="101"/>
        <v>0</v>
      </c>
      <c r="BO100" s="53"/>
      <c r="BP100" s="53"/>
      <c r="BQ100" s="53"/>
      <c r="BR100" s="53"/>
      <c r="BS100" s="53"/>
      <c r="BT100" s="53"/>
      <c r="BU100" s="517"/>
      <c r="BV100" s="518"/>
      <c r="BW100" s="518"/>
      <c r="BX100" s="518"/>
      <c r="BY100" s="518"/>
      <c r="BZ100" s="518"/>
      <c r="CA100" s="518"/>
      <c r="CB100" s="518"/>
      <c r="CC100" s="519"/>
    </row>
    <row r="101" spans="1:81" s="62" customFormat="1" ht="40.200000000000003" customHeight="1" thickTop="1" x14ac:dyDescent="0.3">
      <c r="A101" s="38"/>
      <c r="B101" s="468"/>
      <c r="C101" s="458" t="s">
        <v>1501</v>
      </c>
      <c r="D101" s="608"/>
      <c r="E101" s="611"/>
      <c r="F101" s="611"/>
      <c r="G101" s="611"/>
      <c r="H101" s="611"/>
      <c r="I101" s="611"/>
      <c r="J101" s="485">
        <v>902</v>
      </c>
      <c r="K101" s="488" t="str">
        <f>+Metas!K1051</f>
        <v>Estrategia para la promoción de la propiedad intelectual y la generación de patentes apoyada</v>
      </c>
      <c r="L101" s="473"/>
      <c r="M101" s="476">
        <f>SUM(N101:Q101)</f>
        <v>0</v>
      </c>
      <c r="N101" s="479"/>
      <c r="O101" s="482"/>
      <c r="P101" s="520"/>
      <c r="Q101" s="523"/>
      <c r="R101" s="403">
        <f>+$J101</f>
        <v>902</v>
      </c>
      <c r="S101" s="253"/>
      <c r="T101" s="260"/>
      <c r="U101" s="260"/>
      <c r="V101" s="260"/>
      <c r="W101" s="42"/>
      <c r="X101" s="34"/>
      <c r="Y101" s="34"/>
      <c r="Z101" s="34"/>
      <c r="AA101" s="34"/>
      <c r="AB101" s="403">
        <f t="shared" ref="AB101" si="120">+$J101</f>
        <v>902</v>
      </c>
      <c r="AC101" s="526">
        <f t="shared" ref="AC101" si="121">+L101</f>
        <v>0</v>
      </c>
      <c r="AD101" s="54">
        <f t="shared" si="85"/>
        <v>0</v>
      </c>
      <c r="AE101" s="54">
        <f t="shared" si="85"/>
        <v>0</v>
      </c>
      <c r="AF101" s="54">
        <f t="shared" si="85"/>
        <v>0</v>
      </c>
      <c r="AG101" s="54">
        <f t="shared" si="84"/>
        <v>0</v>
      </c>
      <c r="AH101" s="54">
        <f t="shared" si="84"/>
        <v>0</v>
      </c>
      <c r="AI101" s="54">
        <f t="shared" si="84"/>
        <v>0</v>
      </c>
      <c r="AJ101" s="54">
        <f t="shared" si="84"/>
        <v>0</v>
      </c>
      <c r="AK101" s="403">
        <f t="shared" ref="AK101" si="122">+$J101</f>
        <v>902</v>
      </c>
      <c r="AL101" s="455">
        <f>+N101</f>
        <v>0</v>
      </c>
      <c r="AM101" s="48">
        <f t="shared" si="98"/>
        <v>0</v>
      </c>
      <c r="AN101" s="51"/>
      <c r="AO101" s="51"/>
      <c r="AP101" s="51"/>
      <c r="AQ101" s="51"/>
      <c r="AR101" s="51"/>
      <c r="AS101" s="51"/>
      <c r="AT101" s="403">
        <f t="shared" ref="AT101" si="123">+$J101</f>
        <v>902</v>
      </c>
      <c r="AU101" s="446">
        <f>+O101</f>
        <v>0</v>
      </c>
      <c r="AV101" s="48">
        <f t="shared" si="99"/>
        <v>0</v>
      </c>
      <c r="AW101" s="51"/>
      <c r="AX101" s="51"/>
      <c r="AY101" s="51"/>
      <c r="AZ101" s="51"/>
      <c r="BA101" s="51"/>
      <c r="BB101" s="51"/>
      <c r="BC101" s="403">
        <f t="shared" ref="BC101" si="124">+$J101</f>
        <v>902</v>
      </c>
      <c r="BD101" s="449">
        <f>+P101</f>
        <v>0</v>
      </c>
      <c r="BE101" s="48">
        <f t="shared" si="100"/>
        <v>0</v>
      </c>
      <c r="BF101" s="51"/>
      <c r="BG101" s="51"/>
      <c r="BH101" s="51"/>
      <c r="BI101" s="51"/>
      <c r="BJ101" s="51"/>
      <c r="BK101" s="51"/>
      <c r="BL101" s="403">
        <f t="shared" ref="BL101" si="125">+$J101</f>
        <v>902</v>
      </c>
      <c r="BM101" s="452">
        <f>+Q101</f>
        <v>0</v>
      </c>
      <c r="BN101" s="48">
        <f t="shared" si="101"/>
        <v>0</v>
      </c>
      <c r="BO101" s="51"/>
      <c r="BP101" s="51"/>
      <c r="BQ101" s="51"/>
      <c r="BR101" s="51"/>
      <c r="BS101" s="51"/>
      <c r="BT101" s="51"/>
      <c r="BU101" s="513"/>
      <c r="BV101" s="514"/>
      <c r="BW101" s="514"/>
      <c r="BX101" s="514"/>
      <c r="BY101" s="514"/>
      <c r="BZ101" s="514"/>
      <c r="CA101" s="514"/>
      <c r="CB101" s="514"/>
      <c r="CC101" s="515"/>
    </row>
    <row r="102" spans="1:81" s="62" customFormat="1" ht="40.200000000000003" customHeight="1" x14ac:dyDescent="0.3">
      <c r="A102" s="38"/>
      <c r="B102" s="468"/>
      <c r="C102" s="459"/>
      <c r="D102" s="609"/>
      <c r="E102" s="612"/>
      <c r="F102" s="612"/>
      <c r="G102" s="612"/>
      <c r="H102" s="612"/>
      <c r="I102" s="612"/>
      <c r="J102" s="486"/>
      <c r="K102" s="489"/>
      <c r="L102" s="474"/>
      <c r="M102" s="477"/>
      <c r="N102" s="480"/>
      <c r="O102" s="483"/>
      <c r="P102" s="521"/>
      <c r="Q102" s="524"/>
      <c r="R102" s="404"/>
      <c r="S102" s="43"/>
      <c r="T102" s="261"/>
      <c r="U102" s="261"/>
      <c r="V102" s="261"/>
      <c r="W102" s="43"/>
      <c r="X102" s="35"/>
      <c r="Y102" s="35"/>
      <c r="Z102" s="35"/>
      <c r="AA102" s="35"/>
      <c r="AB102" s="404"/>
      <c r="AC102" s="527"/>
      <c r="AD102" s="55">
        <f t="shared" si="85"/>
        <v>0</v>
      </c>
      <c r="AE102" s="55">
        <f t="shared" si="85"/>
        <v>0</v>
      </c>
      <c r="AF102" s="55">
        <f t="shared" si="85"/>
        <v>0</v>
      </c>
      <c r="AG102" s="55">
        <f t="shared" si="84"/>
        <v>0</v>
      </c>
      <c r="AH102" s="55">
        <f t="shared" si="84"/>
        <v>0</v>
      </c>
      <c r="AI102" s="55">
        <f t="shared" si="84"/>
        <v>0</v>
      </c>
      <c r="AJ102" s="55">
        <f t="shared" si="84"/>
        <v>0</v>
      </c>
      <c r="AK102" s="404"/>
      <c r="AL102" s="456"/>
      <c r="AM102" s="49">
        <f t="shared" si="98"/>
        <v>0</v>
      </c>
      <c r="AN102" s="52"/>
      <c r="AO102" s="52"/>
      <c r="AP102" s="52"/>
      <c r="AQ102" s="52"/>
      <c r="AR102" s="52"/>
      <c r="AS102" s="52"/>
      <c r="AT102" s="404"/>
      <c r="AU102" s="447"/>
      <c r="AV102" s="49">
        <f t="shared" si="99"/>
        <v>0</v>
      </c>
      <c r="AW102" s="52"/>
      <c r="AX102" s="52"/>
      <c r="AY102" s="52"/>
      <c r="AZ102" s="52"/>
      <c r="BA102" s="52"/>
      <c r="BB102" s="52"/>
      <c r="BC102" s="404"/>
      <c r="BD102" s="450"/>
      <c r="BE102" s="49">
        <f t="shared" si="100"/>
        <v>0</v>
      </c>
      <c r="BF102" s="52"/>
      <c r="BG102" s="52"/>
      <c r="BH102" s="52"/>
      <c r="BI102" s="52"/>
      <c r="BJ102" s="52"/>
      <c r="BK102" s="52"/>
      <c r="BL102" s="404"/>
      <c r="BM102" s="453"/>
      <c r="BN102" s="49">
        <f t="shared" si="101"/>
        <v>0</v>
      </c>
      <c r="BO102" s="52"/>
      <c r="BP102" s="52"/>
      <c r="BQ102" s="52"/>
      <c r="BR102" s="52"/>
      <c r="BS102" s="52"/>
      <c r="BT102" s="52"/>
      <c r="BU102" s="418"/>
      <c r="BV102" s="419"/>
      <c r="BW102" s="419"/>
      <c r="BX102" s="419"/>
      <c r="BY102" s="419"/>
      <c r="BZ102" s="419"/>
      <c r="CA102" s="419"/>
      <c r="CB102" s="419"/>
      <c r="CC102" s="516"/>
    </row>
    <row r="103" spans="1:81" s="62" customFormat="1" ht="40.200000000000003" customHeight="1" x14ac:dyDescent="0.3">
      <c r="A103" s="38"/>
      <c r="B103" s="468"/>
      <c r="C103" s="459"/>
      <c r="D103" s="609"/>
      <c r="E103" s="612"/>
      <c r="F103" s="612"/>
      <c r="G103" s="612"/>
      <c r="H103" s="612"/>
      <c r="I103" s="612"/>
      <c r="J103" s="486"/>
      <c r="K103" s="489"/>
      <c r="L103" s="474"/>
      <c r="M103" s="477"/>
      <c r="N103" s="480"/>
      <c r="O103" s="483"/>
      <c r="P103" s="521"/>
      <c r="Q103" s="524"/>
      <c r="R103" s="404"/>
      <c r="S103" s="43"/>
      <c r="T103" s="261"/>
      <c r="U103" s="261"/>
      <c r="V103" s="261"/>
      <c r="W103" s="43"/>
      <c r="X103" s="35"/>
      <c r="Y103" s="35"/>
      <c r="Z103" s="35"/>
      <c r="AA103" s="35"/>
      <c r="AB103" s="404"/>
      <c r="AC103" s="527"/>
      <c r="AD103" s="55">
        <f t="shared" si="85"/>
        <v>0</v>
      </c>
      <c r="AE103" s="55">
        <f t="shared" si="85"/>
        <v>0</v>
      </c>
      <c r="AF103" s="55">
        <f t="shared" si="85"/>
        <v>0</v>
      </c>
      <c r="AG103" s="55">
        <f t="shared" si="84"/>
        <v>0</v>
      </c>
      <c r="AH103" s="55">
        <f t="shared" si="84"/>
        <v>0</v>
      </c>
      <c r="AI103" s="55">
        <f t="shared" si="84"/>
        <v>0</v>
      </c>
      <c r="AJ103" s="55">
        <f t="shared" si="84"/>
        <v>0</v>
      </c>
      <c r="AK103" s="404"/>
      <c r="AL103" s="456"/>
      <c r="AM103" s="49">
        <f t="shared" si="98"/>
        <v>0</v>
      </c>
      <c r="AN103" s="52"/>
      <c r="AO103" s="52"/>
      <c r="AP103" s="52"/>
      <c r="AQ103" s="52"/>
      <c r="AR103" s="52"/>
      <c r="AS103" s="52"/>
      <c r="AT103" s="404"/>
      <c r="AU103" s="447"/>
      <c r="AV103" s="49">
        <f t="shared" si="99"/>
        <v>0</v>
      </c>
      <c r="AW103" s="52"/>
      <c r="AX103" s="52"/>
      <c r="AY103" s="52"/>
      <c r="AZ103" s="52"/>
      <c r="BA103" s="52"/>
      <c r="BB103" s="52"/>
      <c r="BC103" s="404"/>
      <c r="BD103" s="450"/>
      <c r="BE103" s="49">
        <f t="shared" si="100"/>
        <v>0</v>
      </c>
      <c r="BF103" s="52"/>
      <c r="BG103" s="52"/>
      <c r="BH103" s="52"/>
      <c r="BI103" s="52"/>
      <c r="BJ103" s="52"/>
      <c r="BK103" s="52"/>
      <c r="BL103" s="404"/>
      <c r="BM103" s="453"/>
      <c r="BN103" s="49">
        <f t="shared" si="101"/>
        <v>0</v>
      </c>
      <c r="BO103" s="52"/>
      <c r="BP103" s="52"/>
      <c r="BQ103" s="52"/>
      <c r="BR103" s="52"/>
      <c r="BS103" s="52"/>
      <c r="BT103" s="52"/>
      <c r="BU103" s="418"/>
      <c r="BV103" s="419"/>
      <c r="BW103" s="419"/>
      <c r="BX103" s="419"/>
      <c r="BY103" s="419"/>
      <c r="BZ103" s="419"/>
      <c r="CA103" s="419"/>
      <c r="CB103" s="419"/>
      <c r="CC103" s="516"/>
    </row>
    <row r="104" spans="1:81" s="62" customFormat="1" ht="40.200000000000003" customHeight="1" thickBot="1" x14ac:dyDescent="0.35">
      <c r="A104" s="38"/>
      <c r="B104" s="468"/>
      <c r="C104" s="459"/>
      <c r="D104" s="610"/>
      <c r="E104" s="613"/>
      <c r="F104" s="613"/>
      <c r="G104" s="613"/>
      <c r="H104" s="613"/>
      <c r="I104" s="613"/>
      <c r="J104" s="487"/>
      <c r="K104" s="490"/>
      <c r="L104" s="475"/>
      <c r="M104" s="478"/>
      <c r="N104" s="481"/>
      <c r="O104" s="484"/>
      <c r="P104" s="522"/>
      <c r="Q104" s="525"/>
      <c r="R104" s="405"/>
      <c r="S104" s="44"/>
      <c r="T104" s="262"/>
      <c r="U104" s="262"/>
      <c r="V104" s="262"/>
      <c r="W104" s="44"/>
      <c r="X104" s="36"/>
      <c r="Y104" s="36"/>
      <c r="Z104" s="36"/>
      <c r="AA104" s="36"/>
      <c r="AB104" s="405"/>
      <c r="AC104" s="528"/>
      <c r="AD104" s="56">
        <f t="shared" si="85"/>
        <v>0</v>
      </c>
      <c r="AE104" s="56">
        <f t="shared" si="85"/>
        <v>0</v>
      </c>
      <c r="AF104" s="56">
        <f t="shared" si="85"/>
        <v>0</v>
      </c>
      <c r="AG104" s="56">
        <f t="shared" si="84"/>
        <v>0</v>
      </c>
      <c r="AH104" s="56">
        <f t="shared" si="84"/>
        <v>0</v>
      </c>
      <c r="AI104" s="56">
        <f t="shared" si="84"/>
        <v>0</v>
      </c>
      <c r="AJ104" s="56">
        <f t="shared" si="84"/>
        <v>0</v>
      </c>
      <c r="AK104" s="405"/>
      <c r="AL104" s="457"/>
      <c r="AM104" s="50">
        <f t="shared" si="98"/>
        <v>0</v>
      </c>
      <c r="AN104" s="53"/>
      <c r="AO104" s="53"/>
      <c r="AP104" s="53"/>
      <c r="AQ104" s="53"/>
      <c r="AR104" s="53"/>
      <c r="AS104" s="53"/>
      <c r="AT104" s="405"/>
      <c r="AU104" s="448"/>
      <c r="AV104" s="50">
        <f t="shared" si="99"/>
        <v>0</v>
      </c>
      <c r="AW104" s="53"/>
      <c r="AX104" s="53"/>
      <c r="AY104" s="53"/>
      <c r="AZ104" s="53"/>
      <c r="BA104" s="53"/>
      <c r="BB104" s="53"/>
      <c r="BC104" s="405"/>
      <c r="BD104" s="451"/>
      <c r="BE104" s="50">
        <f t="shared" si="100"/>
        <v>0</v>
      </c>
      <c r="BF104" s="53"/>
      <c r="BG104" s="53"/>
      <c r="BH104" s="53"/>
      <c r="BI104" s="53"/>
      <c r="BJ104" s="53"/>
      <c r="BK104" s="53"/>
      <c r="BL104" s="405"/>
      <c r="BM104" s="454"/>
      <c r="BN104" s="50">
        <f t="shared" si="101"/>
        <v>0</v>
      </c>
      <c r="BO104" s="53"/>
      <c r="BP104" s="53"/>
      <c r="BQ104" s="53"/>
      <c r="BR104" s="53"/>
      <c r="BS104" s="53"/>
      <c r="BT104" s="53"/>
      <c r="BU104" s="517"/>
      <c r="BV104" s="518"/>
      <c r="BW104" s="518"/>
      <c r="BX104" s="518"/>
      <c r="BY104" s="518"/>
      <c r="BZ104" s="518"/>
      <c r="CA104" s="518"/>
      <c r="CB104" s="518"/>
      <c r="CC104" s="519"/>
    </row>
    <row r="105" spans="1:81" s="62" customFormat="1" ht="40.200000000000003" customHeight="1" thickTop="1" x14ac:dyDescent="0.3">
      <c r="A105" s="38"/>
      <c r="B105" s="468"/>
      <c r="C105" s="459"/>
      <c r="D105" s="608"/>
      <c r="E105" s="611"/>
      <c r="F105" s="611"/>
      <c r="G105" s="611"/>
      <c r="H105" s="611"/>
      <c r="I105" s="611"/>
      <c r="J105" s="485">
        <v>903</v>
      </c>
      <c r="K105" s="488" t="str">
        <f>+Metas!K1052</f>
        <v>Iniciativa de transferencia de conocimiento y tecnología de la academia a la base industrial apoyada</v>
      </c>
      <c r="L105" s="473"/>
      <c r="M105" s="476">
        <f>SUM(N105:Q105)</f>
        <v>0</v>
      </c>
      <c r="N105" s="479"/>
      <c r="O105" s="482"/>
      <c r="P105" s="520"/>
      <c r="Q105" s="523"/>
      <c r="R105" s="403">
        <f>+$J105</f>
        <v>903</v>
      </c>
      <c r="S105" s="253"/>
      <c r="T105" s="260"/>
      <c r="U105" s="260"/>
      <c r="V105" s="260"/>
      <c r="W105" s="42"/>
      <c r="X105" s="34"/>
      <c r="Y105" s="34"/>
      <c r="Z105" s="34"/>
      <c r="AA105" s="34"/>
      <c r="AB105" s="403">
        <f t="shared" ref="AB105" si="126">+$J105</f>
        <v>903</v>
      </c>
      <c r="AC105" s="526">
        <f t="shared" ref="AC105" si="127">+L105</f>
        <v>0</v>
      </c>
      <c r="AD105" s="54">
        <f t="shared" si="85"/>
        <v>0</v>
      </c>
      <c r="AE105" s="54">
        <f t="shared" si="85"/>
        <v>0</v>
      </c>
      <c r="AF105" s="54">
        <f t="shared" si="85"/>
        <v>0</v>
      </c>
      <c r="AG105" s="54">
        <f t="shared" si="84"/>
        <v>0</v>
      </c>
      <c r="AH105" s="54">
        <f t="shared" si="84"/>
        <v>0</v>
      </c>
      <c r="AI105" s="54">
        <f t="shared" si="84"/>
        <v>0</v>
      </c>
      <c r="AJ105" s="54">
        <f t="shared" si="84"/>
        <v>0</v>
      </c>
      <c r="AK105" s="403">
        <f t="shared" ref="AK105" si="128">+$J105</f>
        <v>903</v>
      </c>
      <c r="AL105" s="455">
        <f>+N105</f>
        <v>0</v>
      </c>
      <c r="AM105" s="48">
        <f t="shared" si="98"/>
        <v>0</v>
      </c>
      <c r="AN105" s="51"/>
      <c r="AO105" s="51"/>
      <c r="AP105" s="51"/>
      <c r="AQ105" s="51"/>
      <c r="AR105" s="51"/>
      <c r="AS105" s="51"/>
      <c r="AT105" s="403">
        <f t="shared" ref="AT105" si="129">+$J105</f>
        <v>903</v>
      </c>
      <c r="AU105" s="446">
        <f>+O105</f>
        <v>0</v>
      </c>
      <c r="AV105" s="48">
        <f t="shared" si="99"/>
        <v>0</v>
      </c>
      <c r="AW105" s="51"/>
      <c r="AX105" s="51"/>
      <c r="AY105" s="51"/>
      <c r="AZ105" s="51"/>
      <c r="BA105" s="51"/>
      <c r="BB105" s="51"/>
      <c r="BC105" s="403">
        <f t="shared" ref="BC105" si="130">+$J105</f>
        <v>903</v>
      </c>
      <c r="BD105" s="449">
        <f>+P105</f>
        <v>0</v>
      </c>
      <c r="BE105" s="48">
        <f t="shared" si="100"/>
        <v>0</v>
      </c>
      <c r="BF105" s="51"/>
      <c r="BG105" s="51"/>
      <c r="BH105" s="51"/>
      <c r="BI105" s="51"/>
      <c r="BJ105" s="51"/>
      <c r="BK105" s="51"/>
      <c r="BL105" s="403">
        <f t="shared" ref="BL105" si="131">+$J105</f>
        <v>903</v>
      </c>
      <c r="BM105" s="452">
        <f>+Q105</f>
        <v>0</v>
      </c>
      <c r="BN105" s="48">
        <f t="shared" si="101"/>
        <v>0</v>
      </c>
      <c r="BO105" s="51"/>
      <c r="BP105" s="51"/>
      <c r="BQ105" s="51"/>
      <c r="BR105" s="51"/>
      <c r="BS105" s="51"/>
      <c r="BT105" s="51"/>
      <c r="BU105" s="513"/>
      <c r="BV105" s="514"/>
      <c r="BW105" s="514"/>
      <c r="BX105" s="514"/>
      <c r="BY105" s="514"/>
      <c r="BZ105" s="514"/>
      <c r="CA105" s="514"/>
      <c r="CB105" s="514"/>
      <c r="CC105" s="515"/>
    </row>
    <row r="106" spans="1:81" s="62" customFormat="1" ht="40.200000000000003" customHeight="1" x14ac:dyDescent="0.3">
      <c r="A106" s="38"/>
      <c r="B106" s="468"/>
      <c r="C106" s="459"/>
      <c r="D106" s="609"/>
      <c r="E106" s="612"/>
      <c r="F106" s="612"/>
      <c r="G106" s="612"/>
      <c r="H106" s="612"/>
      <c r="I106" s="612"/>
      <c r="J106" s="486"/>
      <c r="K106" s="489"/>
      <c r="L106" s="474"/>
      <c r="M106" s="477"/>
      <c r="N106" s="480"/>
      <c r="O106" s="483"/>
      <c r="P106" s="521"/>
      <c r="Q106" s="524"/>
      <c r="R106" s="404"/>
      <c r="S106" s="43"/>
      <c r="T106" s="261"/>
      <c r="U106" s="261"/>
      <c r="V106" s="261"/>
      <c r="W106" s="43"/>
      <c r="X106" s="35"/>
      <c r="Y106" s="35"/>
      <c r="Z106" s="35"/>
      <c r="AA106" s="35"/>
      <c r="AB106" s="404"/>
      <c r="AC106" s="527"/>
      <c r="AD106" s="55">
        <f t="shared" si="85"/>
        <v>0</v>
      </c>
      <c r="AE106" s="55">
        <f t="shared" si="85"/>
        <v>0</v>
      </c>
      <c r="AF106" s="55">
        <f t="shared" si="85"/>
        <v>0</v>
      </c>
      <c r="AG106" s="55">
        <f t="shared" si="84"/>
        <v>0</v>
      </c>
      <c r="AH106" s="55">
        <f t="shared" si="84"/>
        <v>0</v>
      </c>
      <c r="AI106" s="55">
        <f t="shared" si="84"/>
        <v>0</v>
      </c>
      <c r="AJ106" s="55">
        <f t="shared" si="84"/>
        <v>0</v>
      </c>
      <c r="AK106" s="404"/>
      <c r="AL106" s="456"/>
      <c r="AM106" s="49">
        <f t="shared" si="98"/>
        <v>0</v>
      </c>
      <c r="AN106" s="52"/>
      <c r="AO106" s="52"/>
      <c r="AP106" s="52"/>
      <c r="AQ106" s="52"/>
      <c r="AR106" s="52"/>
      <c r="AS106" s="52"/>
      <c r="AT106" s="404"/>
      <c r="AU106" s="447"/>
      <c r="AV106" s="49">
        <f t="shared" si="99"/>
        <v>0</v>
      </c>
      <c r="AW106" s="52"/>
      <c r="AX106" s="52"/>
      <c r="AY106" s="52"/>
      <c r="AZ106" s="52"/>
      <c r="BA106" s="52"/>
      <c r="BB106" s="52"/>
      <c r="BC106" s="404"/>
      <c r="BD106" s="450"/>
      <c r="BE106" s="49">
        <f t="shared" si="100"/>
        <v>0</v>
      </c>
      <c r="BF106" s="52"/>
      <c r="BG106" s="52"/>
      <c r="BH106" s="52"/>
      <c r="BI106" s="52"/>
      <c r="BJ106" s="52"/>
      <c r="BK106" s="52"/>
      <c r="BL106" s="404"/>
      <c r="BM106" s="453"/>
      <c r="BN106" s="49">
        <f t="shared" si="101"/>
        <v>0</v>
      </c>
      <c r="BO106" s="52"/>
      <c r="BP106" s="52"/>
      <c r="BQ106" s="52"/>
      <c r="BR106" s="52"/>
      <c r="BS106" s="52"/>
      <c r="BT106" s="52"/>
      <c r="BU106" s="418"/>
      <c r="BV106" s="419"/>
      <c r="BW106" s="419"/>
      <c r="BX106" s="419"/>
      <c r="BY106" s="419"/>
      <c r="BZ106" s="419"/>
      <c r="CA106" s="419"/>
      <c r="CB106" s="419"/>
      <c r="CC106" s="516"/>
    </row>
    <row r="107" spans="1:81" s="62" customFormat="1" ht="40.200000000000003" customHeight="1" x14ac:dyDescent="0.3">
      <c r="A107" s="38"/>
      <c r="B107" s="468"/>
      <c r="C107" s="459"/>
      <c r="D107" s="609"/>
      <c r="E107" s="612"/>
      <c r="F107" s="612"/>
      <c r="G107" s="612"/>
      <c r="H107" s="612"/>
      <c r="I107" s="612"/>
      <c r="J107" s="486"/>
      <c r="K107" s="489"/>
      <c r="L107" s="474"/>
      <c r="M107" s="477"/>
      <c r="N107" s="480"/>
      <c r="O107" s="483"/>
      <c r="P107" s="521"/>
      <c r="Q107" s="524"/>
      <c r="R107" s="404"/>
      <c r="S107" s="43"/>
      <c r="T107" s="261"/>
      <c r="U107" s="261"/>
      <c r="V107" s="261"/>
      <c r="W107" s="43"/>
      <c r="X107" s="35"/>
      <c r="Y107" s="35"/>
      <c r="Z107" s="35"/>
      <c r="AA107" s="35"/>
      <c r="AB107" s="404"/>
      <c r="AC107" s="527"/>
      <c r="AD107" s="55">
        <f t="shared" si="85"/>
        <v>0</v>
      </c>
      <c r="AE107" s="55">
        <f t="shared" si="85"/>
        <v>0</v>
      </c>
      <c r="AF107" s="55">
        <f t="shared" si="85"/>
        <v>0</v>
      </c>
      <c r="AG107" s="55">
        <f t="shared" si="84"/>
        <v>0</v>
      </c>
      <c r="AH107" s="55">
        <f t="shared" si="84"/>
        <v>0</v>
      </c>
      <c r="AI107" s="55">
        <f t="shared" si="84"/>
        <v>0</v>
      </c>
      <c r="AJ107" s="55">
        <f t="shared" si="84"/>
        <v>0</v>
      </c>
      <c r="AK107" s="404"/>
      <c r="AL107" s="456"/>
      <c r="AM107" s="49">
        <f t="shared" si="98"/>
        <v>0</v>
      </c>
      <c r="AN107" s="52"/>
      <c r="AO107" s="52"/>
      <c r="AP107" s="52"/>
      <c r="AQ107" s="52"/>
      <c r="AR107" s="52"/>
      <c r="AS107" s="52"/>
      <c r="AT107" s="404"/>
      <c r="AU107" s="447"/>
      <c r="AV107" s="49">
        <f t="shared" si="99"/>
        <v>0</v>
      </c>
      <c r="AW107" s="52"/>
      <c r="AX107" s="52"/>
      <c r="AY107" s="52"/>
      <c r="AZ107" s="52"/>
      <c r="BA107" s="52"/>
      <c r="BB107" s="52"/>
      <c r="BC107" s="404"/>
      <c r="BD107" s="450"/>
      <c r="BE107" s="49">
        <f t="shared" si="100"/>
        <v>0</v>
      </c>
      <c r="BF107" s="52"/>
      <c r="BG107" s="52"/>
      <c r="BH107" s="52"/>
      <c r="BI107" s="52"/>
      <c r="BJ107" s="52"/>
      <c r="BK107" s="52"/>
      <c r="BL107" s="404"/>
      <c r="BM107" s="453"/>
      <c r="BN107" s="49">
        <f t="shared" si="101"/>
        <v>0</v>
      </c>
      <c r="BO107" s="52"/>
      <c r="BP107" s="52"/>
      <c r="BQ107" s="52"/>
      <c r="BR107" s="52"/>
      <c r="BS107" s="52"/>
      <c r="BT107" s="52"/>
      <c r="BU107" s="418"/>
      <c r="BV107" s="419"/>
      <c r="BW107" s="419"/>
      <c r="BX107" s="419"/>
      <c r="BY107" s="419"/>
      <c r="BZ107" s="419"/>
      <c r="CA107" s="419"/>
      <c r="CB107" s="419"/>
      <c r="CC107" s="516"/>
    </row>
    <row r="108" spans="1:81" s="62" customFormat="1" ht="40.200000000000003" customHeight="1" thickBot="1" x14ac:dyDescent="0.35">
      <c r="A108" s="38"/>
      <c r="B108" s="469"/>
      <c r="C108" s="460"/>
      <c r="D108" s="610"/>
      <c r="E108" s="613"/>
      <c r="F108" s="613"/>
      <c r="G108" s="613"/>
      <c r="H108" s="613"/>
      <c r="I108" s="613"/>
      <c r="J108" s="487"/>
      <c r="K108" s="490"/>
      <c r="L108" s="475"/>
      <c r="M108" s="478"/>
      <c r="N108" s="481"/>
      <c r="O108" s="484"/>
      <c r="P108" s="522"/>
      <c r="Q108" s="525"/>
      <c r="R108" s="405"/>
      <c r="S108" s="44"/>
      <c r="T108" s="262"/>
      <c r="U108" s="262"/>
      <c r="V108" s="262"/>
      <c r="W108" s="44"/>
      <c r="X108" s="36"/>
      <c r="Y108" s="36"/>
      <c r="Z108" s="36"/>
      <c r="AA108" s="36"/>
      <c r="AB108" s="405"/>
      <c r="AC108" s="528"/>
      <c r="AD108" s="56">
        <f t="shared" si="85"/>
        <v>0</v>
      </c>
      <c r="AE108" s="56">
        <f t="shared" si="85"/>
        <v>0</v>
      </c>
      <c r="AF108" s="56">
        <f t="shared" si="85"/>
        <v>0</v>
      </c>
      <c r="AG108" s="56">
        <f t="shared" si="84"/>
        <v>0</v>
      </c>
      <c r="AH108" s="56">
        <f t="shared" si="84"/>
        <v>0</v>
      </c>
      <c r="AI108" s="56">
        <f t="shared" si="84"/>
        <v>0</v>
      </c>
      <c r="AJ108" s="56">
        <f t="shared" si="84"/>
        <v>0</v>
      </c>
      <c r="AK108" s="405"/>
      <c r="AL108" s="457"/>
      <c r="AM108" s="50">
        <f t="shared" si="98"/>
        <v>0</v>
      </c>
      <c r="AN108" s="53"/>
      <c r="AO108" s="53"/>
      <c r="AP108" s="53"/>
      <c r="AQ108" s="53"/>
      <c r="AR108" s="53"/>
      <c r="AS108" s="53"/>
      <c r="AT108" s="405"/>
      <c r="AU108" s="448"/>
      <c r="AV108" s="50">
        <f t="shared" si="99"/>
        <v>0</v>
      </c>
      <c r="AW108" s="53"/>
      <c r="AX108" s="53"/>
      <c r="AY108" s="53"/>
      <c r="AZ108" s="53"/>
      <c r="BA108" s="53"/>
      <c r="BB108" s="53"/>
      <c r="BC108" s="405"/>
      <c r="BD108" s="451"/>
      <c r="BE108" s="50">
        <f t="shared" si="100"/>
        <v>0</v>
      </c>
      <c r="BF108" s="53"/>
      <c r="BG108" s="53"/>
      <c r="BH108" s="53"/>
      <c r="BI108" s="53"/>
      <c r="BJ108" s="53"/>
      <c r="BK108" s="53"/>
      <c r="BL108" s="405"/>
      <c r="BM108" s="454"/>
      <c r="BN108" s="50">
        <f t="shared" si="101"/>
        <v>0</v>
      </c>
      <c r="BO108" s="53"/>
      <c r="BP108" s="53"/>
      <c r="BQ108" s="53"/>
      <c r="BR108" s="53"/>
      <c r="BS108" s="53"/>
      <c r="BT108" s="53"/>
      <c r="BU108" s="517"/>
      <c r="BV108" s="518"/>
      <c r="BW108" s="518"/>
      <c r="BX108" s="518"/>
      <c r="BY108" s="518"/>
      <c r="BZ108" s="518"/>
      <c r="CA108" s="518"/>
      <c r="CB108" s="518"/>
      <c r="CC108" s="519"/>
    </row>
    <row r="109" spans="1:81" s="62" customFormat="1" ht="40.200000000000003" customHeight="1" thickTop="1" x14ac:dyDescent="0.3">
      <c r="A109" s="38"/>
      <c r="B109" s="467" t="s">
        <v>1504</v>
      </c>
      <c r="C109" s="458" t="s">
        <v>1507</v>
      </c>
      <c r="D109" s="608"/>
      <c r="E109" s="611"/>
      <c r="F109" s="611"/>
      <c r="G109" s="611"/>
      <c r="H109" s="611"/>
      <c r="I109" s="611"/>
      <c r="J109" s="485">
        <v>904</v>
      </c>
      <c r="K109" s="488" t="str">
        <f>+Metas!K1054</f>
        <v xml:space="preserve">Propuestas de maestrantes y doctores adoptadas e implementadas en los sectores estratégicos del Departamento </v>
      </c>
      <c r="L109" s="473"/>
      <c r="M109" s="476">
        <f>SUM(N109:Q109)</f>
        <v>0</v>
      </c>
      <c r="N109" s="479"/>
      <c r="O109" s="482"/>
      <c r="P109" s="520"/>
      <c r="Q109" s="523"/>
      <c r="R109" s="403">
        <f>+$J109</f>
        <v>904</v>
      </c>
      <c r="S109" s="253"/>
      <c r="T109" s="260"/>
      <c r="U109" s="260"/>
      <c r="V109" s="260"/>
      <c r="W109" s="42"/>
      <c r="X109" s="34"/>
      <c r="Y109" s="34"/>
      <c r="Z109" s="34"/>
      <c r="AA109" s="34"/>
      <c r="AB109" s="403">
        <f t="shared" ref="AB109" si="132">+$J109</f>
        <v>904</v>
      </c>
      <c r="AC109" s="526">
        <f t="shared" ref="AC109" si="133">+L109</f>
        <v>0</v>
      </c>
      <c r="AD109" s="54">
        <f t="shared" si="85"/>
        <v>0</v>
      </c>
      <c r="AE109" s="54">
        <f t="shared" si="85"/>
        <v>0</v>
      </c>
      <c r="AF109" s="54">
        <f t="shared" si="85"/>
        <v>0</v>
      </c>
      <c r="AG109" s="54">
        <f t="shared" si="84"/>
        <v>0</v>
      </c>
      <c r="AH109" s="54">
        <f t="shared" si="84"/>
        <v>0</v>
      </c>
      <c r="AI109" s="54">
        <f t="shared" si="84"/>
        <v>0</v>
      </c>
      <c r="AJ109" s="54">
        <f t="shared" si="84"/>
        <v>0</v>
      </c>
      <c r="AK109" s="403">
        <f t="shared" ref="AK109" si="134">+$J109</f>
        <v>904</v>
      </c>
      <c r="AL109" s="455">
        <f>+N109</f>
        <v>0</v>
      </c>
      <c r="AM109" s="48">
        <f t="shared" si="98"/>
        <v>0</v>
      </c>
      <c r="AN109" s="51"/>
      <c r="AO109" s="51"/>
      <c r="AP109" s="51"/>
      <c r="AQ109" s="51"/>
      <c r="AR109" s="51"/>
      <c r="AS109" s="51"/>
      <c r="AT109" s="403">
        <f t="shared" ref="AT109" si="135">+$J109</f>
        <v>904</v>
      </c>
      <c r="AU109" s="446">
        <f>+O109</f>
        <v>0</v>
      </c>
      <c r="AV109" s="48">
        <f t="shared" si="99"/>
        <v>0</v>
      </c>
      <c r="AW109" s="51"/>
      <c r="AX109" s="51"/>
      <c r="AY109" s="51"/>
      <c r="AZ109" s="51"/>
      <c r="BA109" s="51"/>
      <c r="BB109" s="51"/>
      <c r="BC109" s="403">
        <f t="shared" ref="BC109" si="136">+$J109</f>
        <v>904</v>
      </c>
      <c r="BD109" s="449">
        <f>+P109</f>
        <v>0</v>
      </c>
      <c r="BE109" s="48">
        <f t="shared" si="100"/>
        <v>0</v>
      </c>
      <c r="BF109" s="51"/>
      <c r="BG109" s="51"/>
      <c r="BH109" s="51"/>
      <c r="BI109" s="51"/>
      <c r="BJ109" s="51"/>
      <c r="BK109" s="51"/>
      <c r="BL109" s="403">
        <f t="shared" ref="BL109" si="137">+$J109</f>
        <v>904</v>
      </c>
      <c r="BM109" s="452">
        <f>+Q109</f>
        <v>0</v>
      </c>
      <c r="BN109" s="48">
        <f t="shared" si="101"/>
        <v>0</v>
      </c>
      <c r="BO109" s="51"/>
      <c r="BP109" s="51"/>
      <c r="BQ109" s="51"/>
      <c r="BR109" s="51"/>
      <c r="BS109" s="51"/>
      <c r="BT109" s="51"/>
      <c r="BU109" s="513"/>
      <c r="BV109" s="514"/>
      <c r="BW109" s="514"/>
      <c r="BX109" s="514"/>
      <c r="BY109" s="514"/>
      <c r="BZ109" s="514"/>
      <c r="CA109" s="514"/>
      <c r="CB109" s="514"/>
      <c r="CC109" s="515"/>
    </row>
    <row r="110" spans="1:81" s="62" customFormat="1" ht="40.200000000000003" customHeight="1" x14ac:dyDescent="0.3">
      <c r="A110" s="38"/>
      <c r="B110" s="468"/>
      <c r="C110" s="459"/>
      <c r="D110" s="609"/>
      <c r="E110" s="612"/>
      <c r="F110" s="612"/>
      <c r="G110" s="612"/>
      <c r="H110" s="612"/>
      <c r="I110" s="612"/>
      <c r="J110" s="486"/>
      <c r="K110" s="489"/>
      <c r="L110" s="474"/>
      <c r="M110" s="477"/>
      <c r="N110" s="480"/>
      <c r="O110" s="483"/>
      <c r="P110" s="521"/>
      <c r="Q110" s="524"/>
      <c r="R110" s="404"/>
      <c r="S110" s="43"/>
      <c r="T110" s="261"/>
      <c r="U110" s="261"/>
      <c r="V110" s="261"/>
      <c r="W110" s="43"/>
      <c r="X110" s="35"/>
      <c r="Y110" s="35"/>
      <c r="Z110" s="35"/>
      <c r="AA110" s="35"/>
      <c r="AB110" s="404"/>
      <c r="AC110" s="527"/>
      <c r="AD110" s="55">
        <f t="shared" si="85"/>
        <v>0</v>
      </c>
      <c r="AE110" s="55">
        <f t="shared" si="85"/>
        <v>0</v>
      </c>
      <c r="AF110" s="55">
        <f t="shared" si="85"/>
        <v>0</v>
      </c>
      <c r="AG110" s="55">
        <f t="shared" si="84"/>
        <v>0</v>
      </c>
      <c r="AH110" s="55">
        <f t="shared" si="84"/>
        <v>0</v>
      </c>
      <c r="AI110" s="55">
        <f t="shared" si="84"/>
        <v>0</v>
      </c>
      <c r="AJ110" s="55">
        <f t="shared" si="84"/>
        <v>0</v>
      </c>
      <c r="AK110" s="404"/>
      <c r="AL110" s="456"/>
      <c r="AM110" s="49">
        <f t="shared" si="98"/>
        <v>0</v>
      </c>
      <c r="AN110" s="52"/>
      <c r="AO110" s="52"/>
      <c r="AP110" s="52"/>
      <c r="AQ110" s="52"/>
      <c r="AR110" s="52"/>
      <c r="AS110" s="52"/>
      <c r="AT110" s="404"/>
      <c r="AU110" s="447"/>
      <c r="AV110" s="49">
        <f t="shared" si="99"/>
        <v>0</v>
      </c>
      <c r="AW110" s="52"/>
      <c r="AX110" s="52"/>
      <c r="AY110" s="52"/>
      <c r="AZ110" s="52"/>
      <c r="BA110" s="52"/>
      <c r="BB110" s="52"/>
      <c r="BC110" s="404"/>
      <c r="BD110" s="450"/>
      <c r="BE110" s="49">
        <f t="shared" si="100"/>
        <v>0</v>
      </c>
      <c r="BF110" s="52"/>
      <c r="BG110" s="52"/>
      <c r="BH110" s="52"/>
      <c r="BI110" s="52"/>
      <c r="BJ110" s="52"/>
      <c r="BK110" s="52"/>
      <c r="BL110" s="404"/>
      <c r="BM110" s="453"/>
      <c r="BN110" s="49">
        <f t="shared" si="101"/>
        <v>0</v>
      </c>
      <c r="BO110" s="52"/>
      <c r="BP110" s="52"/>
      <c r="BQ110" s="52"/>
      <c r="BR110" s="52"/>
      <c r="BS110" s="52"/>
      <c r="BT110" s="52"/>
      <c r="BU110" s="418"/>
      <c r="BV110" s="419"/>
      <c r="BW110" s="419"/>
      <c r="BX110" s="419"/>
      <c r="BY110" s="419"/>
      <c r="BZ110" s="419"/>
      <c r="CA110" s="419"/>
      <c r="CB110" s="419"/>
      <c r="CC110" s="516"/>
    </row>
    <row r="111" spans="1:81" s="62" customFormat="1" ht="40.200000000000003" customHeight="1" x14ac:dyDescent="0.3">
      <c r="A111" s="38"/>
      <c r="B111" s="468"/>
      <c r="C111" s="459"/>
      <c r="D111" s="609"/>
      <c r="E111" s="612"/>
      <c r="F111" s="612"/>
      <c r="G111" s="612"/>
      <c r="H111" s="612"/>
      <c r="I111" s="612"/>
      <c r="J111" s="486"/>
      <c r="K111" s="489"/>
      <c r="L111" s="474"/>
      <c r="M111" s="477"/>
      <c r="N111" s="480"/>
      <c r="O111" s="483"/>
      <c r="P111" s="521"/>
      <c r="Q111" s="524"/>
      <c r="R111" s="404"/>
      <c r="S111" s="43"/>
      <c r="T111" s="261"/>
      <c r="U111" s="261"/>
      <c r="V111" s="261"/>
      <c r="W111" s="43"/>
      <c r="X111" s="35"/>
      <c r="Y111" s="35"/>
      <c r="Z111" s="35"/>
      <c r="AA111" s="35"/>
      <c r="AB111" s="404"/>
      <c r="AC111" s="527"/>
      <c r="AD111" s="55">
        <f t="shared" si="85"/>
        <v>0</v>
      </c>
      <c r="AE111" s="55">
        <f t="shared" si="85"/>
        <v>0</v>
      </c>
      <c r="AF111" s="55">
        <f t="shared" si="85"/>
        <v>0</v>
      </c>
      <c r="AG111" s="55">
        <f t="shared" si="84"/>
        <v>0</v>
      </c>
      <c r="AH111" s="55">
        <f t="shared" si="84"/>
        <v>0</v>
      </c>
      <c r="AI111" s="55">
        <f t="shared" si="84"/>
        <v>0</v>
      </c>
      <c r="AJ111" s="55">
        <f t="shared" si="84"/>
        <v>0</v>
      </c>
      <c r="AK111" s="404"/>
      <c r="AL111" s="456"/>
      <c r="AM111" s="49">
        <f t="shared" si="98"/>
        <v>0</v>
      </c>
      <c r="AN111" s="52"/>
      <c r="AO111" s="52"/>
      <c r="AP111" s="52"/>
      <c r="AQ111" s="52"/>
      <c r="AR111" s="52"/>
      <c r="AS111" s="52"/>
      <c r="AT111" s="404"/>
      <c r="AU111" s="447"/>
      <c r="AV111" s="49">
        <f t="shared" si="99"/>
        <v>0</v>
      </c>
      <c r="AW111" s="52"/>
      <c r="AX111" s="52"/>
      <c r="AY111" s="52"/>
      <c r="AZ111" s="52"/>
      <c r="BA111" s="52"/>
      <c r="BB111" s="52"/>
      <c r="BC111" s="404"/>
      <c r="BD111" s="450"/>
      <c r="BE111" s="49">
        <f t="shared" si="100"/>
        <v>0</v>
      </c>
      <c r="BF111" s="52"/>
      <c r="BG111" s="52"/>
      <c r="BH111" s="52"/>
      <c r="BI111" s="52"/>
      <c r="BJ111" s="52"/>
      <c r="BK111" s="52"/>
      <c r="BL111" s="404"/>
      <c r="BM111" s="453"/>
      <c r="BN111" s="49">
        <f t="shared" si="101"/>
        <v>0</v>
      </c>
      <c r="BO111" s="52"/>
      <c r="BP111" s="52"/>
      <c r="BQ111" s="52"/>
      <c r="BR111" s="52"/>
      <c r="BS111" s="52"/>
      <c r="BT111" s="52"/>
      <c r="BU111" s="418"/>
      <c r="BV111" s="419"/>
      <c r="BW111" s="419"/>
      <c r="BX111" s="419"/>
      <c r="BY111" s="419"/>
      <c r="BZ111" s="419"/>
      <c r="CA111" s="419"/>
      <c r="CB111" s="419"/>
      <c r="CC111" s="516"/>
    </row>
    <row r="112" spans="1:81" s="62" customFormat="1" ht="40.200000000000003" customHeight="1" thickBot="1" x14ac:dyDescent="0.35">
      <c r="A112" s="38"/>
      <c r="B112" s="468"/>
      <c r="C112" s="459"/>
      <c r="D112" s="610"/>
      <c r="E112" s="613"/>
      <c r="F112" s="613"/>
      <c r="G112" s="613"/>
      <c r="H112" s="613"/>
      <c r="I112" s="613"/>
      <c r="J112" s="487"/>
      <c r="K112" s="490"/>
      <c r="L112" s="475"/>
      <c r="M112" s="478"/>
      <c r="N112" s="481"/>
      <c r="O112" s="484"/>
      <c r="P112" s="522"/>
      <c r="Q112" s="525"/>
      <c r="R112" s="405"/>
      <c r="S112" s="44"/>
      <c r="T112" s="262"/>
      <c r="U112" s="262"/>
      <c r="V112" s="262"/>
      <c r="W112" s="44"/>
      <c r="X112" s="36"/>
      <c r="Y112" s="36"/>
      <c r="Z112" s="36"/>
      <c r="AA112" s="36"/>
      <c r="AB112" s="405"/>
      <c r="AC112" s="528"/>
      <c r="AD112" s="56">
        <f t="shared" si="85"/>
        <v>0</v>
      </c>
      <c r="AE112" s="56">
        <f t="shared" si="85"/>
        <v>0</v>
      </c>
      <c r="AF112" s="56">
        <f t="shared" si="85"/>
        <v>0</v>
      </c>
      <c r="AG112" s="56">
        <f t="shared" si="84"/>
        <v>0</v>
      </c>
      <c r="AH112" s="56">
        <f t="shared" si="84"/>
        <v>0</v>
      </c>
      <c r="AI112" s="56">
        <f t="shared" si="84"/>
        <v>0</v>
      </c>
      <c r="AJ112" s="56">
        <f t="shared" si="84"/>
        <v>0</v>
      </c>
      <c r="AK112" s="405"/>
      <c r="AL112" s="457"/>
      <c r="AM112" s="50">
        <f t="shared" si="98"/>
        <v>0</v>
      </c>
      <c r="AN112" s="53"/>
      <c r="AO112" s="53"/>
      <c r="AP112" s="53"/>
      <c r="AQ112" s="53"/>
      <c r="AR112" s="53"/>
      <c r="AS112" s="53"/>
      <c r="AT112" s="405"/>
      <c r="AU112" s="448"/>
      <c r="AV112" s="50">
        <f t="shared" si="99"/>
        <v>0</v>
      </c>
      <c r="AW112" s="53"/>
      <c r="AX112" s="53"/>
      <c r="AY112" s="53"/>
      <c r="AZ112" s="53"/>
      <c r="BA112" s="53"/>
      <c r="BB112" s="53"/>
      <c r="BC112" s="405"/>
      <c r="BD112" s="451"/>
      <c r="BE112" s="50">
        <f t="shared" si="100"/>
        <v>0</v>
      </c>
      <c r="BF112" s="53"/>
      <c r="BG112" s="53"/>
      <c r="BH112" s="53"/>
      <c r="BI112" s="53"/>
      <c r="BJ112" s="53"/>
      <c r="BK112" s="53"/>
      <c r="BL112" s="405"/>
      <c r="BM112" s="454"/>
      <c r="BN112" s="50">
        <f t="shared" si="101"/>
        <v>0</v>
      </c>
      <c r="BO112" s="53"/>
      <c r="BP112" s="53"/>
      <c r="BQ112" s="53"/>
      <c r="BR112" s="53"/>
      <c r="BS112" s="53"/>
      <c r="BT112" s="53"/>
      <c r="BU112" s="517"/>
      <c r="BV112" s="518"/>
      <c r="BW112" s="518"/>
      <c r="BX112" s="518"/>
      <c r="BY112" s="518"/>
      <c r="BZ112" s="518"/>
      <c r="CA112" s="518"/>
      <c r="CB112" s="518"/>
      <c r="CC112" s="519"/>
    </row>
    <row r="113" spans="1:81" s="62" customFormat="1" ht="40.200000000000003" customHeight="1" thickTop="1" x14ac:dyDescent="0.3">
      <c r="A113" s="38"/>
      <c r="B113" s="468"/>
      <c r="C113" s="459"/>
      <c r="D113" s="608"/>
      <c r="E113" s="611"/>
      <c r="F113" s="611"/>
      <c r="G113" s="611"/>
      <c r="H113" s="611"/>
      <c r="I113" s="611"/>
      <c r="J113" s="485">
        <v>905</v>
      </c>
      <c r="K113" s="488" t="str">
        <f>+Metas!K1055</f>
        <v>Proyectos de investigación de jóvenes investigadores adoptados e implementados en los sectores estratégicos del Departamento.</v>
      </c>
      <c r="L113" s="473"/>
      <c r="M113" s="476">
        <f>SUM(N113:Q113)</f>
        <v>0</v>
      </c>
      <c r="N113" s="479"/>
      <c r="O113" s="482"/>
      <c r="P113" s="520"/>
      <c r="Q113" s="523"/>
      <c r="R113" s="403">
        <f>+$J113</f>
        <v>905</v>
      </c>
      <c r="S113" s="253"/>
      <c r="T113" s="260"/>
      <c r="U113" s="260"/>
      <c r="V113" s="260"/>
      <c r="W113" s="42"/>
      <c r="X113" s="34"/>
      <c r="Y113" s="34"/>
      <c r="Z113" s="34"/>
      <c r="AA113" s="34"/>
      <c r="AB113" s="403">
        <f t="shared" ref="AB113" si="138">+$J113</f>
        <v>905</v>
      </c>
      <c r="AC113" s="526">
        <f t="shared" ref="AC113" si="139">+L113</f>
        <v>0</v>
      </c>
      <c r="AD113" s="54">
        <f t="shared" si="85"/>
        <v>0</v>
      </c>
      <c r="AE113" s="54">
        <f t="shared" si="85"/>
        <v>0</v>
      </c>
      <c r="AF113" s="54">
        <f t="shared" si="85"/>
        <v>0</v>
      </c>
      <c r="AG113" s="54">
        <f t="shared" si="84"/>
        <v>0</v>
      </c>
      <c r="AH113" s="54">
        <f t="shared" si="84"/>
        <v>0</v>
      </c>
      <c r="AI113" s="54">
        <f t="shared" si="84"/>
        <v>0</v>
      </c>
      <c r="AJ113" s="54">
        <f t="shared" si="84"/>
        <v>0</v>
      </c>
      <c r="AK113" s="403">
        <f t="shared" ref="AK113" si="140">+$J113</f>
        <v>905</v>
      </c>
      <c r="AL113" s="455">
        <f>+N113</f>
        <v>0</v>
      </c>
      <c r="AM113" s="48">
        <f t="shared" si="98"/>
        <v>0</v>
      </c>
      <c r="AN113" s="51"/>
      <c r="AO113" s="51"/>
      <c r="AP113" s="51"/>
      <c r="AQ113" s="51"/>
      <c r="AR113" s="51"/>
      <c r="AS113" s="51"/>
      <c r="AT113" s="403">
        <f t="shared" ref="AT113" si="141">+$J113</f>
        <v>905</v>
      </c>
      <c r="AU113" s="446">
        <f>+O113</f>
        <v>0</v>
      </c>
      <c r="AV113" s="48">
        <f t="shared" si="99"/>
        <v>0</v>
      </c>
      <c r="AW113" s="51"/>
      <c r="AX113" s="51"/>
      <c r="AY113" s="51"/>
      <c r="AZ113" s="51"/>
      <c r="BA113" s="51"/>
      <c r="BB113" s="51"/>
      <c r="BC113" s="403">
        <f t="shared" ref="BC113" si="142">+$J113</f>
        <v>905</v>
      </c>
      <c r="BD113" s="449">
        <f>+P113</f>
        <v>0</v>
      </c>
      <c r="BE113" s="48">
        <f t="shared" si="100"/>
        <v>0</v>
      </c>
      <c r="BF113" s="51"/>
      <c r="BG113" s="51"/>
      <c r="BH113" s="51"/>
      <c r="BI113" s="51"/>
      <c r="BJ113" s="51"/>
      <c r="BK113" s="51"/>
      <c r="BL113" s="403">
        <f t="shared" ref="BL113" si="143">+$J113</f>
        <v>905</v>
      </c>
      <c r="BM113" s="452">
        <f>+Q113</f>
        <v>0</v>
      </c>
      <c r="BN113" s="48">
        <f t="shared" si="101"/>
        <v>0</v>
      </c>
      <c r="BO113" s="51"/>
      <c r="BP113" s="51"/>
      <c r="BQ113" s="51"/>
      <c r="BR113" s="51"/>
      <c r="BS113" s="51"/>
      <c r="BT113" s="51"/>
      <c r="BU113" s="513"/>
      <c r="BV113" s="514"/>
      <c r="BW113" s="514"/>
      <c r="BX113" s="514"/>
      <c r="BY113" s="514"/>
      <c r="BZ113" s="514"/>
      <c r="CA113" s="514"/>
      <c r="CB113" s="514"/>
      <c r="CC113" s="515"/>
    </row>
    <row r="114" spans="1:81" s="62" customFormat="1" ht="40.200000000000003" customHeight="1" x14ac:dyDescent="0.3">
      <c r="A114" s="38"/>
      <c r="B114" s="468"/>
      <c r="C114" s="459"/>
      <c r="D114" s="609"/>
      <c r="E114" s="612"/>
      <c r="F114" s="612"/>
      <c r="G114" s="612"/>
      <c r="H114" s="612"/>
      <c r="I114" s="612"/>
      <c r="J114" s="486"/>
      <c r="K114" s="489"/>
      <c r="L114" s="474"/>
      <c r="M114" s="477"/>
      <c r="N114" s="480"/>
      <c r="O114" s="483"/>
      <c r="P114" s="521"/>
      <c r="Q114" s="524"/>
      <c r="R114" s="404"/>
      <c r="S114" s="43"/>
      <c r="T114" s="261"/>
      <c r="U114" s="261"/>
      <c r="V114" s="261"/>
      <c r="W114" s="43"/>
      <c r="X114" s="35"/>
      <c r="Y114" s="35"/>
      <c r="Z114" s="35"/>
      <c r="AA114" s="35"/>
      <c r="AB114" s="404"/>
      <c r="AC114" s="527"/>
      <c r="AD114" s="55">
        <f t="shared" si="85"/>
        <v>0</v>
      </c>
      <c r="AE114" s="55">
        <f t="shared" si="85"/>
        <v>0</v>
      </c>
      <c r="AF114" s="55">
        <f t="shared" si="85"/>
        <v>0</v>
      </c>
      <c r="AG114" s="55">
        <f t="shared" si="84"/>
        <v>0</v>
      </c>
      <c r="AH114" s="55">
        <f t="shared" si="84"/>
        <v>0</v>
      </c>
      <c r="AI114" s="55">
        <f t="shared" si="84"/>
        <v>0</v>
      </c>
      <c r="AJ114" s="55">
        <f t="shared" si="84"/>
        <v>0</v>
      </c>
      <c r="AK114" s="404"/>
      <c r="AL114" s="456"/>
      <c r="AM114" s="49">
        <f t="shared" si="98"/>
        <v>0</v>
      </c>
      <c r="AN114" s="52"/>
      <c r="AO114" s="52"/>
      <c r="AP114" s="52"/>
      <c r="AQ114" s="52"/>
      <c r="AR114" s="52"/>
      <c r="AS114" s="52"/>
      <c r="AT114" s="404"/>
      <c r="AU114" s="447"/>
      <c r="AV114" s="49">
        <f t="shared" si="99"/>
        <v>0</v>
      </c>
      <c r="AW114" s="52"/>
      <c r="AX114" s="52"/>
      <c r="AY114" s="52"/>
      <c r="AZ114" s="52"/>
      <c r="BA114" s="52"/>
      <c r="BB114" s="52"/>
      <c r="BC114" s="404"/>
      <c r="BD114" s="450"/>
      <c r="BE114" s="49">
        <f t="shared" si="100"/>
        <v>0</v>
      </c>
      <c r="BF114" s="52"/>
      <c r="BG114" s="52"/>
      <c r="BH114" s="52"/>
      <c r="BI114" s="52"/>
      <c r="BJ114" s="52"/>
      <c r="BK114" s="52"/>
      <c r="BL114" s="404"/>
      <c r="BM114" s="453"/>
      <c r="BN114" s="49">
        <f t="shared" si="101"/>
        <v>0</v>
      </c>
      <c r="BO114" s="52"/>
      <c r="BP114" s="52"/>
      <c r="BQ114" s="52"/>
      <c r="BR114" s="52"/>
      <c r="BS114" s="52"/>
      <c r="BT114" s="52"/>
      <c r="BU114" s="418"/>
      <c r="BV114" s="419"/>
      <c r="BW114" s="419"/>
      <c r="BX114" s="419"/>
      <c r="BY114" s="419"/>
      <c r="BZ114" s="419"/>
      <c r="CA114" s="419"/>
      <c r="CB114" s="419"/>
      <c r="CC114" s="516"/>
    </row>
    <row r="115" spans="1:81" s="62" customFormat="1" ht="40.200000000000003" customHeight="1" x14ac:dyDescent="0.3">
      <c r="A115" s="38"/>
      <c r="B115" s="468"/>
      <c r="C115" s="459"/>
      <c r="D115" s="609"/>
      <c r="E115" s="612"/>
      <c r="F115" s="612"/>
      <c r="G115" s="612"/>
      <c r="H115" s="612"/>
      <c r="I115" s="612"/>
      <c r="J115" s="486"/>
      <c r="K115" s="489"/>
      <c r="L115" s="474"/>
      <c r="M115" s="477"/>
      <c r="N115" s="480"/>
      <c r="O115" s="483"/>
      <c r="P115" s="521"/>
      <c r="Q115" s="524"/>
      <c r="R115" s="404"/>
      <c r="S115" s="43"/>
      <c r="T115" s="261"/>
      <c r="U115" s="261"/>
      <c r="V115" s="261"/>
      <c r="W115" s="43"/>
      <c r="X115" s="35"/>
      <c r="Y115" s="35"/>
      <c r="Z115" s="35"/>
      <c r="AA115" s="35"/>
      <c r="AB115" s="404"/>
      <c r="AC115" s="527"/>
      <c r="AD115" s="55">
        <f t="shared" si="85"/>
        <v>0</v>
      </c>
      <c r="AE115" s="55">
        <f t="shared" si="85"/>
        <v>0</v>
      </c>
      <c r="AF115" s="55">
        <f t="shared" si="85"/>
        <v>0</v>
      </c>
      <c r="AG115" s="55">
        <f t="shared" si="84"/>
        <v>0</v>
      </c>
      <c r="AH115" s="55">
        <f t="shared" si="84"/>
        <v>0</v>
      </c>
      <c r="AI115" s="55">
        <f t="shared" si="84"/>
        <v>0</v>
      </c>
      <c r="AJ115" s="55">
        <f t="shared" si="84"/>
        <v>0</v>
      </c>
      <c r="AK115" s="404"/>
      <c r="AL115" s="456"/>
      <c r="AM115" s="49">
        <f t="shared" si="98"/>
        <v>0</v>
      </c>
      <c r="AN115" s="52"/>
      <c r="AO115" s="52"/>
      <c r="AP115" s="52"/>
      <c r="AQ115" s="52"/>
      <c r="AR115" s="52"/>
      <c r="AS115" s="52"/>
      <c r="AT115" s="404"/>
      <c r="AU115" s="447"/>
      <c r="AV115" s="49">
        <f t="shared" si="99"/>
        <v>0</v>
      </c>
      <c r="AW115" s="52"/>
      <c r="AX115" s="52"/>
      <c r="AY115" s="52"/>
      <c r="AZ115" s="52"/>
      <c r="BA115" s="52"/>
      <c r="BB115" s="52"/>
      <c r="BC115" s="404"/>
      <c r="BD115" s="450"/>
      <c r="BE115" s="49">
        <f t="shared" si="100"/>
        <v>0</v>
      </c>
      <c r="BF115" s="52"/>
      <c r="BG115" s="52"/>
      <c r="BH115" s="52"/>
      <c r="BI115" s="52"/>
      <c r="BJ115" s="52"/>
      <c r="BK115" s="52"/>
      <c r="BL115" s="404"/>
      <c r="BM115" s="453"/>
      <c r="BN115" s="49">
        <f t="shared" si="101"/>
        <v>0</v>
      </c>
      <c r="BO115" s="52"/>
      <c r="BP115" s="52"/>
      <c r="BQ115" s="52"/>
      <c r="BR115" s="52"/>
      <c r="BS115" s="52"/>
      <c r="BT115" s="52"/>
      <c r="BU115" s="418"/>
      <c r="BV115" s="419"/>
      <c r="BW115" s="419"/>
      <c r="BX115" s="419"/>
      <c r="BY115" s="419"/>
      <c r="BZ115" s="419"/>
      <c r="CA115" s="419"/>
      <c r="CB115" s="419"/>
      <c r="CC115" s="516"/>
    </row>
    <row r="116" spans="1:81" s="62" customFormat="1" ht="40.200000000000003" customHeight="1" thickBot="1" x14ac:dyDescent="0.35">
      <c r="A116" s="38"/>
      <c r="B116" s="469"/>
      <c r="C116" s="460"/>
      <c r="D116" s="610"/>
      <c r="E116" s="613"/>
      <c r="F116" s="613"/>
      <c r="G116" s="613"/>
      <c r="H116" s="613"/>
      <c r="I116" s="613"/>
      <c r="J116" s="487"/>
      <c r="K116" s="490"/>
      <c r="L116" s="475"/>
      <c r="M116" s="478"/>
      <c r="N116" s="481"/>
      <c r="O116" s="484"/>
      <c r="P116" s="522"/>
      <c r="Q116" s="525"/>
      <c r="R116" s="405"/>
      <c r="S116" s="44"/>
      <c r="T116" s="262"/>
      <c r="U116" s="262"/>
      <c r="V116" s="262"/>
      <c r="W116" s="44"/>
      <c r="X116" s="36"/>
      <c r="Y116" s="36"/>
      <c r="Z116" s="36"/>
      <c r="AA116" s="36"/>
      <c r="AB116" s="405"/>
      <c r="AC116" s="528"/>
      <c r="AD116" s="56">
        <f t="shared" si="85"/>
        <v>0</v>
      </c>
      <c r="AE116" s="56">
        <f t="shared" si="85"/>
        <v>0</v>
      </c>
      <c r="AF116" s="56">
        <f t="shared" si="85"/>
        <v>0</v>
      </c>
      <c r="AG116" s="56">
        <f t="shared" si="84"/>
        <v>0</v>
      </c>
      <c r="AH116" s="56">
        <f t="shared" si="84"/>
        <v>0</v>
      </c>
      <c r="AI116" s="56">
        <f t="shared" si="84"/>
        <v>0</v>
      </c>
      <c r="AJ116" s="56">
        <f t="shared" si="84"/>
        <v>0</v>
      </c>
      <c r="AK116" s="405"/>
      <c r="AL116" s="457"/>
      <c r="AM116" s="50">
        <f t="shared" si="98"/>
        <v>0</v>
      </c>
      <c r="AN116" s="53"/>
      <c r="AO116" s="53"/>
      <c r="AP116" s="53"/>
      <c r="AQ116" s="53"/>
      <c r="AR116" s="53"/>
      <c r="AS116" s="53"/>
      <c r="AT116" s="405"/>
      <c r="AU116" s="448"/>
      <c r="AV116" s="50">
        <f t="shared" si="99"/>
        <v>0</v>
      </c>
      <c r="AW116" s="53"/>
      <c r="AX116" s="53"/>
      <c r="AY116" s="53"/>
      <c r="AZ116" s="53"/>
      <c r="BA116" s="53"/>
      <c r="BB116" s="53"/>
      <c r="BC116" s="405"/>
      <c r="BD116" s="451"/>
      <c r="BE116" s="50">
        <f t="shared" si="100"/>
        <v>0</v>
      </c>
      <c r="BF116" s="53"/>
      <c r="BG116" s="53"/>
      <c r="BH116" s="53"/>
      <c r="BI116" s="53"/>
      <c r="BJ116" s="53"/>
      <c r="BK116" s="53"/>
      <c r="BL116" s="405"/>
      <c r="BM116" s="454"/>
      <c r="BN116" s="50">
        <f t="shared" si="101"/>
        <v>0</v>
      </c>
      <c r="BO116" s="53"/>
      <c r="BP116" s="53"/>
      <c r="BQ116" s="53"/>
      <c r="BR116" s="53"/>
      <c r="BS116" s="53"/>
      <c r="BT116" s="53"/>
      <c r="BU116" s="517"/>
      <c r="BV116" s="518"/>
      <c r="BW116" s="518"/>
      <c r="BX116" s="518"/>
      <c r="BY116" s="518"/>
      <c r="BZ116" s="518"/>
      <c r="CA116" s="518"/>
      <c r="CB116" s="518"/>
      <c r="CC116" s="519"/>
    </row>
    <row r="117" spans="1:81" s="62" customFormat="1" ht="40.200000000000003" customHeight="1" thickTop="1" x14ac:dyDescent="0.3">
      <c r="A117" s="38"/>
      <c r="B117" s="467" t="s">
        <v>1509</v>
      </c>
      <c r="C117" s="458" t="s">
        <v>1512</v>
      </c>
      <c r="D117" s="608"/>
      <c r="E117" s="611"/>
      <c r="F117" s="611"/>
      <c r="G117" s="611"/>
      <c r="H117" s="611"/>
      <c r="I117" s="611"/>
      <c r="J117" s="485">
        <v>906</v>
      </c>
      <c r="K117" s="488" t="str">
        <f>+Metas!K1057</f>
        <v>Proyectos con componente TIC para la investigación en el Agro</v>
      </c>
      <c r="L117" s="473"/>
      <c r="M117" s="476">
        <f>SUM(N117:Q117)</f>
        <v>0</v>
      </c>
      <c r="N117" s="479"/>
      <c r="O117" s="482"/>
      <c r="P117" s="520"/>
      <c r="Q117" s="523"/>
      <c r="R117" s="403">
        <f>+$J117</f>
        <v>906</v>
      </c>
      <c r="S117" s="253"/>
      <c r="T117" s="260"/>
      <c r="U117" s="260"/>
      <c r="V117" s="260"/>
      <c r="W117" s="42"/>
      <c r="X117" s="34"/>
      <c r="Y117" s="34"/>
      <c r="Z117" s="34"/>
      <c r="AA117" s="34"/>
      <c r="AB117" s="403">
        <f t="shared" ref="AB117" si="144">+$J117</f>
        <v>906</v>
      </c>
      <c r="AC117" s="526">
        <f t="shared" ref="AC117" si="145">+L117</f>
        <v>0</v>
      </c>
      <c r="AD117" s="54">
        <f t="shared" si="85"/>
        <v>0</v>
      </c>
      <c r="AE117" s="54">
        <f t="shared" si="85"/>
        <v>0</v>
      </c>
      <c r="AF117" s="54">
        <f t="shared" si="85"/>
        <v>0</v>
      </c>
      <c r="AG117" s="54">
        <f t="shared" si="84"/>
        <v>0</v>
      </c>
      <c r="AH117" s="54">
        <f t="shared" si="84"/>
        <v>0</v>
      </c>
      <c r="AI117" s="54">
        <f t="shared" si="84"/>
        <v>0</v>
      </c>
      <c r="AJ117" s="54">
        <f t="shared" si="84"/>
        <v>0</v>
      </c>
      <c r="AK117" s="403">
        <f t="shared" ref="AK117" si="146">+$J117</f>
        <v>906</v>
      </c>
      <c r="AL117" s="455">
        <f>+N117</f>
        <v>0</v>
      </c>
      <c r="AM117" s="48">
        <f t="shared" si="98"/>
        <v>0</v>
      </c>
      <c r="AN117" s="51"/>
      <c r="AO117" s="51"/>
      <c r="AP117" s="51"/>
      <c r="AQ117" s="51"/>
      <c r="AR117" s="51"/>
      <c r="AS117" s="51"/>
      <c r="AT117" s="403">
        <f t="shared" ref="AT117" si="147">+$J117</f>
        <v>906</v>
      </c>
      <c r="AU117" s="446">
        <f>+O117</f>
        <v>0</v>
      </c>
      <c r="AV117" s="48">
        <f t="shared" si="99"/>
        <v>0</v>
      </c>
      <c r="AW117" s="51"/>
      <c r="AX117" s="51"/>
      <c r="AY117" s="51"/>
      <c r="AZ117" s="51"/>
      <c r="BA117" s="51"/>
      <c r="BB117" s="51"/>
      <c r="BC117" s="403">
        <f t="shared" ref="BC117" si="148">+$J117</f>
        <v>906</v>
      </c>
      <c r="BD117" s="449">
        <f>+P117</f>
        <v>0</v>
      </c>
      <c r="BE117" s="48">
        <f t="shared" si="100"/>
        <v>0</v>
      </c>
      <c r="BF117" s="51"/>
      <c r="BG117" s="51"/>
      <c r="BH117" s="51"/>
      <c r="BI117" s="51"/>
      <c r="BJ117" s="51"/>
      <c r="BK117" s="51"/>
      <c r="BL117" s="403">
        <f t="shared" ref="BL117" si="149">+$J117</f>
        <v>906</v>
      </c>
      <c r="BM117" s="452">
        <f>+Q117</f>
        <v>0</v>
      </c>
      <c r="BN117" s="48">
        <f t="shared" si="101"/>
        <v>0</v>
      </c>
      <c r="BO117" s="51"/>
      <c r="BP117" s="51"/>
      <c r="BQ117" s="51"/>
      <c r="BR117" s="51"/>
      <c r="BS117" s="51"/>
      <c r="BT117" s="51"/>
      <c r="BU117" s="513"/>
      <c r="BV117" s="514"/>
      <c r="BW117" s="514"/>
      <c r="BX117" s="514"/>
      <c r="BY117" s="514"/>
      <c r="BZ117" s="514"/>
      <c r="CA117" s="514"/>
      <c r="CB117" s="514"/>
      <c r="CC117" s="515"/>
    </row>
    <row r="118" spans="1:81" s="62" customFormat="1" ht="40.200000000000003" customHeight="1" x14ac:dyDescent="0.3">
      <c r="A118" s="38"/>
      <c r="B118" s="468"/>
      <c r="C118" s="459"/>
      <c r="D118" s="609"/>
      <c r="E118" s="612"/>
      <c r="F118" s="612"/>
      <c r="G118" s="612"/>
      <c r="H118" s="612"/>
      <c r="I118" s="612"/>
      <c r="J118" s="486"/>
      <c r="K118" s="489"/>
      <c r="L118" s="474"/>
      <c r="M118" s="477"/>
      <c r="N118" s="480"/>
      <c r="O118" s="483"/>
      <c r="P118" s="521"/>
      <c r="Q118" s="524"/>
      <c r="R118" s="404"/>
      <c r="S118" s="43"/>
      <c r="T118" s="261"/>
      <c r="U118" s="261"/>
      <c r="V118" s="261"/>
      <c r="W118" s="43"/>
      <c r="X118" s="35"/>
      <c r="Y118" s="35"/>
      <c r="Z118" s="35"/>
      <c r="AA118" s="35"/>
      <c r="AB118" s="404"/>
      <c r="AC118" s="527"/>
      <c r="AD118" s="55">
        <f t="shared" si="85"/>
        <v>0</v>
      </c>
      <c r="AE118" s="55">
        <f t="shared" si="85"/>
        <v>0</v>
      </c>
      <c r="AF118" s="55">
        <f t="shared" si="85"/>
        <v>0</v>
      </c>
      <c r="AG118" s="55">
        <f t="shared" si="84"/>
        <v>0</v>
      </c>
      <c r="AH118" s="55">
        <f t="shared" si="84"/>
        <v>0</v>
      </c>
      <c r="AI118" s="55">
        <f t="shared" si="84"/>
        <v>0</v>
      </c>
      <c r="AJ118" s="55">
        <f t="shared" si="84"/>
        <v>0</v>
      </c>
      <c r="AK118" s="404"/>
      <c r="AL118" s="456"/>
      <c r="AM118" s="49">
        <f t="shared" si="98"/>
        <v>0</v>
      </c>
      <c r="AN118" s="52"/>
      <c r="AO118" s="52"/>
      <c r="AP118" s="52"/>
      <c r="AQ118" s="52"/>
      <c r="AR118" s="52"/>
      <c r="AS118" s="52"/>
      <c r="AT118" s="404"/>
      <c r="AU118" s="447"/>
      <c r="AV118" s="49">
        <f t="shared" si="99"/>
        <v>0</v>
      </c>
      <c r="AW118" s="52"/>
      <c r="AX118" s="52"/>
      <c r="AY118" s="52"/>
      <c r="AZ118" s="52"/>
      <c r="BA118" s="52"/>
      <c r="BB118" s="52"/>
      <c r="BC118" s="404"/>
      <c r="BD118" s="450"/>
      <c r="BE118" s="49">
        <f t="shared" si="100"/>
        <v>0</v>
      </c>
      <c r="BF118" s="52"/>
      <c r="BG118" s="52"/>
      <c r="BH118" s="52"/>
      <c r="BI118" s="52"/>
      <c r="BJ118" s="52"/>
      <c r="BK118" s="52"/>
      <c r="BL118" s="404"/>
      <c r="BM118" s="453"/>
      <c r="BN118" s="49">
        <f t="shared" si="101"/>
        <v>0</v>
      </c>
      <c r="BO118" s="52"/>
      <c r="BP118" s="52"/>
      <c r="BQ118" s="52"/>
      <c r="BR118" s="52"/>
      <c r="BS118" s="52"/>
      <c r="BT118" s="52"/>
      <c r="BU118" s="418"/>
      <c r="BV118" s="419"/>
      <c r="BW118" s="419"/>
      <c r="BX118" s="419"/>
      <c r="BY118" s="419"/>
      <c r="BZ118" s="419"/>
      <c r="CA118" s="419"/>
      <c r="CB118" s="419"/>
      <c r="CC118" s="516"/>
    </row>
    <row r="119" spans="1:81" s="62" customFormat="1" ht="40.200000000000003" customHeight="1" x14ac:dyDescent="0.3">
      <c r="A119" s="38"/>
      <c r="B119" s="468"/>
      <c r="C119" s="459"/>
      <c r="D119" s="609"/>
      <c r="E119" s="612"/>
      <c r="F119" s="612"/>
      <c r="G119" s="612"/>
      <c r="H119" s="612"/>
      <c r="I119" s="612"/>
      <c r="J119" s="486"/>
      <c r="K119" s="489"/>
      <c r="L119" s="474"/>
      <c r="M119" s="477"/>
      <c r="N119" s="480"/>
      <c r="O119" s="483"/>
      <c r="P119" s="521"/>
      <c r="Q119" s="524"/>
      <c r="R119" s="404"/>
      <c r="S119" s="43"/>
      <c r="T119" s="261"/>
      <c r="U119" s="261"/>
      <c r="V119" s="261"/>
      <c r="W119" s="43"/>
      <c r="X119" s="35"/>
      <c r="Y119" s="35"/>
      <c r="Z119" s="35"/>
      <c r="AA119" s="35"/>
      <c r="AB119" s="404"/>
      <c r="AC119" s="527"/>
      <c r="AD119" s="55">
        <f t="shared" si="85"/>
        <v>0</v>
      </c>
      <c r="AE119" s="55">
        <f t="shared" si="85"/>
        <v>0</v>
      </c>
      <c r="AF119" s="55">
        <f t="shared" si="85"/>
        <v>0</v>
      </c>
      <c r="AG119" s="55">
        <f t="shared" si="84"/>
        <v>0</v>
      </c>
      <c r="AH119" s="55">
        <f t="shared" si="84"/>
        <v>0</v>
      </c>
      <c r="AI119" s="55">
        <f t="shared" si="84"/>
        <v>0</v>
      </c>
      <c r="AJ119" s="55">
        <f t="shared" si="84"/>
        <v>0</v>
      </c>
      <c r="AK119" s="404"/>
      <c r="AL119" s="456"/>
      <c r="AM119" s="49">
        <f t="shared" si="98"/>
        <v>0</v>
      </c>
      <c r="AN119" s="52"/>
      <c r="AO119" s="52"/>
      <c r="AP119" s="52"/>
      <c r="AQ119" s="52"/>
      <c r="AR119" s="52"/>
      <c r="AS119" s="52"/>
      <c r="AT119" s="404"/>
      <c r="AU119" s="447"/>
      <c r="AV119" s="49">
        <f t="shared" si="99"/>
        <v>0</v>
      </c>
      <c r="AW119" s="52"/>
      <c r="AX119" s="52"/>
      <c r="AY119" s="52"/>
      <c r="AZ119" s="52"/>
      <c r="BA119" s="52"/>
      <c r="BB119" s="52"/>
      <c r="BC119" s="404"/>
      <c r="BD119" s="450"/>
      <c r="BE119" s="49">
        <f t="shared" si="100"/>
        <v>0</v>
      </c>
      <c r="BF119" s="52"/>
      <c r="BG119" s="52"/>
      <c r="BH119" s="52"/>
      <c r="BI119" s="52"/>
      <c r="BJ119" s="52"/>
      <c r="BK119" s="52"/>
      <c r="BL119" s="404"/>
      <c r="BM119" s="453"/>
      <c r="BN119" s="49">
        <f t="shared" si="101"/>
        <v>0</v>
      </c>
      <c r="BO119" s="52"/>
      <c r="BP119" s="52"/>
      <c r="BQ119" s="52"/>
      <c r="BR119" s="52"/>
      <c r="BS119" s="52"/>
      <c r="BT119" s="52"/>
      <c r="BU119" s="418"/>
      <c r="BV119" s="419"/>
      <c r="BW119" s="419"/>
      <c r="BX119" s="419"/>
      <c r="BY119" s="419"/>
      <c r="BZ119" s="419"/>
      <c r="CA119" s="419"/>
      <c r="CB119" s="419"/>
      <c r="CC119" s="516"/>
    </row>
    <row r="120" spans="1:81" s="62" customFormat="1" ht="40.200000000000003" customHeight="1" thickBot="1" x14ac:dyDescent="0.35">
      <c r="A120" s="38"/>
      <c r="B120" s="468"/>
      <c r="C120" s="459"/>
      <c r="D120" s="610"/>
      <c r="E120" s="613"/>
      <c r="F120" s="613"/>
      <c r="G120" s="613"/>
      <c r="H120" s="613"/>
      <c r="I120" s="613"/>
      <c r="J120" s="487"/>
      <c r="K120" s="490"/>
      <c r="L120" s="475"/>
      <c r="M120" s="478"/>
      <c r="N120" s="481"/>
      <c r="O120" s="484"/>
      <c r="P120" s="522"/>
      <c r="Q120" s="525"/>
      <c r="R120" s="405"/>
      <c r="S120" s="44"/>
      <c r="T120" s="262"/>
      <c r="U120" s="262"/>
      <c r="V120" s="262"/>
      <c r="W120" s="44"/>
      <c r="X120" s="36"/>
      <c r="Y120" s="36"/>
      <c r="Z120" s="36"/>
      <c r="AA120" s="36"/>
      <c r="AB120" s="405"/>
      <c r="AC120" s="528"/>
      <c r="AD120" s="56">
        <f t="shared" si="85"/>
        <v>0</v>
      </c>
      <c r="AE120" s="56">
        <f t="shared" si="85"/>
        <v>0</v>
      </c>
      <c r="AF120" s="56">
        <f t="shared" si="85"/>
        <v>0</v>
      </c>
      <c r="AG120" s="56">
        <f t="shared" si="84"/>
        <v>0</v>
      </c>
      <c r="AH120" s="56">
        <f t="shared" si="84"/>
        <v>0</v>
      </c>
      <c r="AI120" s="56">
        <f t="shared" si="84"/>
        <v>0</v>
      </c>
      <c r="AJ120" s="56">
        <f t="shared" si="84"/>
        <v>0</v>
      </c>
      <c r="AK120" s="405"/>
      <c r="AL120" s="457"/>
      <c r="AM120" s="50">
        <f t="shared" si="98"/>
        <v>0</v>
      </c>
      <c r="AN120" s="53"/>
      <c r="AO120" s="53"/>
      <c r="AP120" s="53"/>
      <c r="AQ120" s="53"/>
      <c r="AR120" s="53"/>
      <c r="AS120" s="53"/>
      <c r="AT120" s="405"/>
      <c r="AU120" s="448"/>
      <c r="AV120" s="50">
        <f t="shared" si="99"/>
        <v>0</v>
      </c>
      <c r="AW120" s="53"/>
      <c r="AX120" s="53"/>
      <c r="AY120" s="53"/>
      <c r="AZ120" s="53"/>
      <c r="BA120" s="53"/>
      <c r="BB120" s="53"/>
      <c r="BC120" s="405"/>
      <c r="BD120" s="451"/>
      <c r="BE120" s="50">
        <f t="shared" si="100"/>
        <v>0</v>
      </c>
      <c r="BF120" s="53"/>
      <c r="BG120" s="53"/>
      <c r="BH120" s="53"/>
      <c r="BI120" s="53"/>
      <c r="BJ120" s="53"/>
      <c r="BK120" s="53"/>
      <c r="BL120" s="405"/>
      <c r="BM120" s="454"/>
      <c r="BN120" s="50">
        <f t="shared" si="101"/>
        <v>0</v>
      </c>
      <c r="BO120" s="53"/>
      <c r="BP120" s="53"/>
      <c r="BQ120" s="53"/>
      <c r="BR120" s="53"/>
      <c r="BS120" s="53"/>
      <c r="BT120" s="53"/>
      <c r="BU120" s="517"/>
      <c r="BV120" s="518"/>
      <c r="BW120" s="518"/>
      <c r="BX120" s="518"/>
      <c r="BY120" s="518"/>
      <c r="BZ120" s="518"/>
      <c r="CA120" s="518"/>
      <c r="CB120" s="518"/>
      <c r="CC120" s="519"/>
    </row>
    <row r="121" spans="1:81" s="62" customFormat="1" ht="40.200000000000003" customHeight="1" thickTop="1" x14ac:dyDescent="0.3">
      <c r="A121" s="38"/>
      <c r="B121" s="468"/>
      <c r="C121" s="459"/>
      <c r="D121" s="608"/>
      <c r="E121" s="611"/>
      <c r="F121" s="611"/>
      <c r="G121" s="611"/>
      <c r="H121" s="611"/>
      <c r="I121" s="611"/>
      <c r="J121" s="485">
        <v>907</v>
      </c>
      <c r="K121" s="488" t="str">
        <f>+Metas!K1058</f>
        <v>Proyecto con componente de innovación para MIPYMES</v>
      </c>
      <c r="L121" s="473"/>
      <c r="M121" s="476">
        <f t="shared" ref="M121" si="150">SUM(N121:Q121)/4</f>
        <v>0</v>
      </c>
      <c r="N121" s="479"/>
      <c r="O121" s="482"/>
      <c r="P121" s="520"/>
      <c r="Q121" s="523"/>
      <c r="R121" s="403">
        <f>+$J121</f>
        <v>907</v>
      </c>
      <c r="S121" s="253"/>
      <c r="T121" s="260"/>
      <c r="U121" s="260"/>
      <c r="V121" s="260"/>
      <c r="W121" s="42"/>
      <c r="X121" s="34"/>
      <c r="Y121" s="34"/>
      <c r="Z121" s="34"/>
      <c r="AA121" s="34"/>
      <c r="AB121" s="403">
        <f t="shared" ref="AB121" si="151">+$J121</f>
        <v>907</v>
      </c>
      <c r="AC121" s="526">
        <f t="shared" ref="AC121" si="152">+L121</f>
        <v>0</v>
      </c>
      <c r="AD121" s="54">
        <f t="shared" si="85"/>
        <v>0</v>
      </c>
      <c r="AE121" s="54">
        <f t="shared" si="85"/>
        <v>0</v>
      </c>
      <c r="AF121" s="54">
        <f t="shared" si="85"/>
        <v>0</v>
      </c>
      <c r="AG121" s="54">
        <f t="shared" si="84"/>
        <v>0</v>
      </c>
      <c r="AH121" s="54">
        <f t="shared" si="84"/>
        <v>0</v>
      </c>
      <c r="AI121" s="54">
        <f t="shared" si="84"/>
        <v>0</v>
      </c>
      <c r="AJ121" s="54">
        <f t="shared" si="84"/>
        <v>0</v>
      </c>
      <c r="AK121" s="403">
        <f t="shared" ref="AK121" si="153">+$J121</f>
        <v>907</v>
      </c>
      <c r="AL121" s="455">
        <f t="shared" ref="AL121" si="154">+N121</f>
        <v>0</v>
      </c>
      <c r="AM121" s="48">
        <f t="shared" si="98"/>
        <v>0</v>
      </c>
      <c r="AN121" s="51"/>
      <c r="AO121" s="51"/>
      <c r="AP121" s="51"/>
      <c r="AQ121" s="51"/>
      <c r="AR121" s="51"/>
      <c r="AS121" s="51"/>
      <c r="AT121" s="403">
        <f t="shared" ref="AT121" si="155">+$J121</f>
        <v>907</v>
      </c>
      <c r="AU121" s="446">
        <f t="shared" ref="AU121" si="156">+O121</f>
        <v>0</v>
      </c>
      <c r="AV121" s="48">
        <f t="shared" si="99"/>
        <v>0</v>
      </c>
      <c r="AW121" s="51"/>
      <c r="AX121" s="51"/>
      <c r="AY121" s="51"/>
      <c r="AZ121" s="51"/>
      <c r="BA121" s="51"/>
      <c r="BB121" s="51"/>
      <c r="BC121" s="403">
        <f t="shared" ref="BC121" si="157">+$J121</f>
        <v>907</v>
      </c>
      <c r="BD121" s="449">
        <f t="shared" ref="BD121" si="158">+P121</f>
        <v>0</v>
      </c>
      <c r="BE121" s="48">
        <f t="shared" si="100"/>
        <v>0</v>
      </c>
      <c r="BF121" s="51"/>
      <c r="BG121" s="51"/>
      <c r="BH121" s="51"/>
      <c r="BI121" s="51"/>
      <c r="BJ121" s="51"/>
      <c r="BK121" s="51"/>
      <c r="BL121" s="403">
        <f t="shared" ref="BL121" si="159">+$J121</f>
        <v>907</v>
      </c>
      <c r="BM121" s="452">
        <f t="shared" ref="BM121" si="160">+Q121</f>
        <v>0</v>
      </c>
      <c r="BN121" s="48">
        <f t="shared" si="101"/>
        <v>0</v>
      </c>
      <c r="BO121" s="51"/>
      <c r="BP121" s="51"/>
      <c r="BQ121" s="51"/>
      <c r="BR121" s="51"/>
      <c r="BS121" s="51"/>
      <c r="BT121" s="51"/>
      <c r="BU121" s="513"/>
      <c r="BV121" s="514"/>
      <c r="BW121" s="514"/>
      <c r="BX121" s="514"/>
      <c r="BY121" s="514"/>
      <c r="BZ121" s="514"/>
      <c r="CA121" s="514"/>
      <c r="CB121" s="514"/>
      <c r="CC121" s="515"/>
    </row>
    <row r="122" spans="1:81" s="62" customFormat="1" ht="40.200000000000003" customHeight="1" x14ac:dyDescent="0.3">
      <c r="A122" s="38"/>
      <c r="B122" s="468"/>
      <c r="C122" s="459"/>
      <c r="D122" s="609"/>
      <c r="E122" s="612"/>
      <c r="F122" s="612"/>
      <c r="G122" s="612"/>
      <c r="H122" s="612"/>
      <c r="I122" s="612"/>
      <c r="J122" s="486"/>
      <c r="K122" s="489"/>
      <c r="L122" s="474"/>
      <c r="M122" s="477"/>
      <c r="N122" s="480"/>
      <c r="O122" s="483"/>
      <c r="P122" s="521"/>
      <c r="Q122" s="524"/>
      <c r="R122" s="404"/>
      <c r="S122" s="43"/>
      <c r="T122" s="261"/>
      <c r="U122" s="261"/>
      <c r="V122" s="261"/>
      <c r="W122" s="43"/>
      <c r="X122" s="35"/>
      <c r="Y122" s="35"/>
      <c r="Z122" s="35"/>
      <c r="AA122" s="35"/>
      <c r="AB122" s="404"/>
      <c r="AC122" s="527"/>
      <c r="AD122" s="55">
        <f t="shared" si="85"/>
        <v>0</v>
      </c>
      <c r="AE122" s="55">
        <f t="shared" si="85"/>
        <v>0</v>
      </c>
      <c r="AF122" s="55">
        <f t="shared" si="85"/>
        <v>0</v>
      </c>
      <c r="AG122" s="55">
        <f t="shared" si="84"/>
        <v>0</v>
      </c>
      <c r="AH122" s="55">
        <f t="shared" si="84"/>
        <v>0</v>
      </c>
      <c r="AI122" s="55">
        <f t="shared" si="84"/>
        <v>0</v>
      </c>
      <c r="AJ122" s="55">
        <f t="shared" si="84"/>
        <v>0</v>
      </c>
      <c r="AK122" s="404"/>
      <c r="AL122" s="456"/>
      <c r="AM122" s="49">
        <f t="shared" si="98"/>
        <v>0</v>
      </c>
      <c r="AN122" s="52"/>
      <c r="AO122" s="52"/>
      <c r="AP122" s="52"/>
      <c r="AQ122" s="52"/>
      <c r="AR122" s="52"/>
      <c r="AS122" s="52"/>
      <c r="AT122" s="404"/>
      <c r="AU122" s="447"/>
      <c r="AV122" s="49">
        <f t="shared" si="99"/>
        <v>0</v>
      </c>
      <c r="AW122" s="52"/>
      <c r="AX122" s="52"/>
      <c r="AY122" s="52"/>
      <c r="AZ122" s="52"/>
      <c r="BA122" s="52"/>
      <c r="BB122" s="52"/>
      <c r="BC122" s="404"/>
      <c r="BD122" s="450"/>
      <c r="BE122" s="49">
        <f t="shared" si="100"/>
        <v>0</v>
      </c>
      <c r="BF122" s="52"/>
      <c r="BG122" s="52"/>
      <c r="BH122" s="52"/>
      <c r="BI122" s="52"/>
      <c r="BJ122" s="52"/>
      <c r="BK122" s="52"/>
      <c r="BL122" s="404"/>
      <c r="BM122" s="453"/>
      <c r="BN122" s="49">
        <f t="shared" si="101"/>
        <v>0</v>
      </c>
      <c r="BO122" s="52"/>
      <c r="BP122" s="52"/>
      <c r="BQ122" s="52"/>
      <c r="BR122" s="52"/>
      <c r="BS122" s="52"/>
      <c r="BT122" s="52"/>
      <c r="BU122" s="418"/>
      <c r="BV122" s="419"/>
      <c r="BW122" s="419"/>
      <c r="BX122" s="419"/>
      <c r="BY122" s="419"/>
      <c r="BZ122" s="419"/>
      <c r="CA122" s="419"/>
      <c r="CB122" s="419"/>
      <c r="CC122" s="516"/>
    </row>
    <row r="123" spans="1:81" s="62" customFormat="1" ht="40.200000000000003" customHeight="1" x14ac:dyDescent="0.3">
      <c r="A123" s="38"/>
      <c r="B123" s="468"/>
      <c r="C123" s="459"/>
      <c r="D123" s="609"/>
      <c r="E123" s="612"/>
      <c r="F123" s="612"/>
      <c r="G123" s="612"/>
      <c r="H123" s="612"/>
      <c r="I123" s="612"/>
      <c r="J123" s="486"/>
      <c r="K123" s="489"/>
      <c r="L123" s="474"/>
      <c r="M123" s="477"/>
      <c r="N123" s="480"/>
      <c r="O123" s="483"/>
      <c r="P123" s="521"/>
      <c r="Q123" s="524"/>
      <c r="R123" s="404"/>
      <c r="S123" s="43"/>
      <c r="T123" s="261"/>
      <c r="U123" s="261"/>
      <c r="V123" s="261"/>
      <c r="W123" s="43"/>
      <c r="X123" s="35"/>
      <c r="Y123" s="35"/>
      <c r="Z123" s="35"/>
      <c r="AA123" s="35"/>
      <c r="AB123" s="404"/>
      <c r="AC123" s="527"/>
      <c r="AD123" s="55">
        <f t="shared" si="85"/>
        <v>0</v>
      </c>
      <c r="AE123" s="55">
        <f t="shared" si="85"/>
        <v>0</v>
      </c>
      <c r="AF123" s="55">
        <f t="shared" si="85"/>
        <v>0</v>
      </c>
      <c r="AG123" s="55">
        <f t="shared" si="84"/>
        <v>0</v>
      </c>
      <c r="AH123" s="55">
        <f t="shared" si="84"/>
        <v>0</v>
      </c>
      <c r="AI123" s="55">
        <f t="shared" si="84"/>
        <v>0</v>
      </c>
      <c r="AJ123" s="55">
        <f t="shared" si="84"/>
        <v>0</v>
      </c>
      <c r="AK123" s="404"/>
      <c r="AL123" s="456"/>
      <c r="AM123" s="49">
        <f t="shared" si="98"/>
        <v>0</v>
      </c>
      <c r="AN123" s="52"/>
      <c r="AO123" s="52"/>
      <c r="AP123" s="52"/>
      <c r="AQ123" s="52"/>
      <c r="AR123" s="52"/>
      <c r="AS123" s="52"/>
      <c r="AT123" s="404"/>
      <c r="AU123" s="447"/>
      <c r="AV123" s="49">
        <f t="shared" si="99"/>
        <v>0</v>
      </c>
      <c r="AW123" s="52"/>
      <c r="AX123" s="52"/>
      <c r="AY123" s="52"/>
      <c r="AZ123" s="52"/>
      <c r="BA123" s="52"/>
      <c r="BB123" s="52"/>
      <c r="BC123" s="404"/>
      <c r="BD123" s="450"/>
      <c r="BE123" s="49">
        <f t="shared" si="100"/>
        <v>0</v>
      </c>
      <c r="BF123" s="52"/>
      <c r="BG123" s="52"/>
      <c r="BH123" s="52"/>
      <c r="BI123" s="52"/>
      <c r="BJ123" s="52"/>
      <c r="BK123" s="52"/>
      <c r="BL123" s="404"/>
      <c r="BM123" s="453"/>
      <c r="BN123" s="49">
        <f t="shared" si="101"/>
        <v>0</v>
      </c>
      <c r="BO123" s="52"/>
      <c r="BP123" s="52"/>
      <c r="BQ123" s="52"/>
      <c r="BR123" s="52"/>
      <c r="BS123" s="52"/>
      <c r="BT123" s="52"/>
      <c r="BU123" s="418"/>
      <c r="BV123" s="419"/>
      <c r="BW123" s="419"/>
      <c r="BX123" s="419"/>
      <c r="BY123" s="419"/>
      <c r="BZ123" s="419"/>
      <c r="CA123" s="419"/>
      <c r="CB123" s="419"/>
      <c r="CC123" s="516"/>
    </row>
    <row r="124" spans="1:81" s="62" customFormat="1" ht="40.200000000000003" customHeight="1" thickBot="1" x14ac:dyDescent="0.35">
      <c r="A124" s="38"/>
      <c r="B124" s="469"/>
      <c r="C124" s="460"/>
      <c r="D124" s="610"/>
      <c r="E124" s="613"/>
      <c r="F124" s="613"/>
      <c r="G124" s="613"/>
      <c r="H124" s="613"/>
      <c r="I124" s="613"/>
      <c r="J124" s="487"/>
      <c r="K124" s="490"/>
      <c r="L124" s="475"/>
      <c r="M124" s="478"/>
      <c r="N124" s="481"/>
      <c r="O124" s="484"/>
      <c r="P124" s="522"/>
      <c r="Q124" s="525"/>
      <c r="R124" s="405"/>
      <c r="S124" s="44"/>
      <c r="T124" s="262"/>
      <c r="U124" s="262"/>
      <c r="V124" s="262"/>
      <c r="W124" s="44"/>
      <c r="X124" s="36"/>
      <c r="Y124" s="36"/>
      <c r="Z124" s="36"/>
      <c r="AA124" s="36"/>
      <c r="AB124" s="405"/>
      <c r="AC124" s="528"/>
      <c r="AD124" s="56">
        <f t="shared" si="85"/>
        <v>0</v>
      </c>
      <c r="AE124" s="56">
        <f t="shared" si="85"/>
        <v>0</v>
      </c>
      <c r="AF124" s="56">
        <f t="shared" si="85"/>
        <v>0</v>
      </c>
      <c r="AG124" s="56">
        <f t="shared" si="84"/>
        <v>0</v>
      </c>
      <c r="AH124" s="56">
        <f t="shared" si="84"/>
        <v>0</v>
      </c>
      <c r="AI124" s="56">
        <f t="shared" si="84"/>
        <v>0</v>
      </c>
      <c r="AJ124" s="56">
        <f t="shared" si="84"/>
        <v>0</v>
      </c>
      <c r="AK124" s="405"/>
      <c r="AL124" s="457"/>
      <c r="AM124" s="50">
        <f t="shared" si="98"/>
        <v>0</v>
      </c>
      <c r="AN124" s="53"/>
      <c r="AO124" s="53"/>
      <c r="AP124" s="53"/>
      <c r="AQ124" s="53"/>
      <c r="AR124" s="53"/>
      <c r="AS124" s="53"/>
      <c r="AT124" s="405"/>
      <c r="AU124" s="448"/>
      <c r="AV124" s="50">
        <f t="shared" si="99"/>
        <v>0</v>
      </c>
      <c r="AW124" s="53"/>
      <c r="AX124" s="53"/>
      <c r="AY124" s="53"/>
      <c r="AZ124" s="53"/>
      <c r="BA124" s="53"/>
      <c r="BB124" s="53"/>
      <c r="BC124" s="405"/>
      <c r="BD124" s="451"/>
      <c r="BE124" s="50">
        <f t="shared" si="100"/>
        <v>0</v>
      </c>
      <c r="BF124" s="53"/>
      <c r="BG124" s="53"/>
      <c r="BH124" s="53"/>
      <c r="BI124" s="53"/>
      <c r="BJ124" s="53"/>
      <c r="BK124" s="53"/>
      <c r="BL124" s="405"/>
      <c r="BM124" s="454"/>
      <c r="BN124" s="50">
        <f t="shared" si="101"/>
        <v>0</v>
      </c>
      <c r="BO124" s="53"/>
      <c r="BP124" s="53"/>
      <c r="BQ124" s="53"/>
      <c r="BR124" s="53"/>
      <c r="BS124" s="53"/>
      <c r="BT124" s="53"/>
      <c r="BU124" s="517"/>
      <c r="BV124" s="518"/>
      <c r="BW124" s="518"/>
      <c r="BX124" s="518"/>
      <c r="BY124" s="518"/>
      <c r="BZ124" s="518"/>
      <c r="CA124" s="518"/>
      <c r="CB124" s="518"/>
      <c r="CC124" s="519"/>
    </row>
    <row r="125" spans="1:81" ht="16.2" customHeight="1" thickTop="1" x14ac:dyDescent="0.3"/>
    <row r="126" spans="1:81" s="62" customFormat="1" ht="16.2" customHeight="1" x14ac:dyDescent="0.3">
      <c r="A126" s="38"/>
      <c r="B126" s="594"/>
      <c r="C126" s="431" t="s">
        <v>0</v>
      </c>
      <c r="D126" s="431"/>
      <c r="E126" s="431"/>
      <c r="F126" s="431"/>
      <c r="G126" s="431"/>
      <c r="H126" s="431"/>
      <c r="I126" s="255"/>
      <c r="J126" s="279" t="s">
        <v>1</v>
      </c>
      <c r="K126" s="279"/>
      <c r="L126" s="790" t="s">
        <v>3877</v>
      </c>
      <c r="M126" s="791"/>
      <c r="N126" s="791"/>
      <c r="O126" s="791"/>
      <c r="P126" s="791"/>
      <c r="Q126" s="792"/>
      <c r="R126" s="435" t="s">
        <v>0</v>
      </c>
      <c r="S126" s="436"/>
      <c r="T126" s="443" t="s">
        <v>1</v>
      </c>
      <c r="U126" s="444"/>
      <c r="V126" s="445"/>
      <c r="W126" s="783" t="str">
        <f>+$L126</f>
        <v>SECRETARÍA DE DESARROLLO ECONÓMICO Y PRODUCTIVIDAD</v>
      </c>
      <c r="X126" s="784"/>
      <c r="Y126" s="784"/>
      <c r="Z126" s="784"/>
      <c r="AA126" s="785"/>
      <c r="AB126" s="435" t="s">
        <v>0</v>
      </c>
      <c r="AC126" s="431"/>
      <c r="AD126" s="431"/>
      <c r="AE126" s="431"/>
      <c r="AF126" s="431"/>
      <c r="AG126" s="431"/>
      <c r="AH126" s="431"/>
      <c r="AI126" s="431"/>
      <c r="AJ126" s="436"/>
      <c r="AK126" s="597" t="s">
        <v>1</v>
      </c>
      <c r="AL126" s="597"/>
      <c r="AM126" s="597"/>
      <c r="AN126" s="783" t="str">
        <f>+$L126</f>
        <v>SECRETARÍA DE DESARROLLO ECONÓMICO Y PRODUCTIVIDAD</v>
      </c>
      <c r="AO126" s="784"/>
      <c r="AP126" s="784"/>
      <c r="AQ126" s="784"/>
      <c r="AR126" s="784"/>
      <c r="AS126" s="785"/>
      <c r="AT126" s="435" t="s">
        <v>0</v>
      </c>
      <c r="AU126" s="431"/>
      <c r="AV126" s="431"/>
      <c r="AW126" s="431"/>
      <c r="AX126" s="431"/>
      <c r="AY126" s="431"/>
      <c r="AZ126" s="431"/>
      <c r="BA126" s="431"/>
      <c r="BB126" s="436"/>
      <c r="BC126" s="597" t="s">
        <v>1</v>
      </c>
      <c r="BD126" s="597"/>
      <c r="BE126" s="597"/>
      <c r="BF126" s="789" t="str">
        <f>+$L126</f>
        <v>SECRETARÍA DE DESARROLLO ECONÓMICO Y PRODUCTIVIDAD</v>
      </c>
      <c r="BG126" s="789"/>
      <c r="BH126" s="789"/>
      <c r="BI126" s="789"/>
      <c r="BJ126" s="789"/>
      <c r="BK126" s="789"/>
      <c r="BL126" s="435" t="s">
        <v>0</v>
      </c>
      <c r="BM126" s="431"/>
      <c r="BN126" s="431"/>
      <c r="BO126" s="431"/>
      <c r="BP126" s="431"/>
      <c r="BQ126" s="431"/>
      <c r="BR126" s="431"/>
      <c r="BS126" s="431"/>
      <c r="BT126" s="436"/>
      <c r="BU126" s="597" t="s">
        <v>1</v>
      </c>
      <c r="BV126" s="597"/>
      <c r="BW126" s="597"/>
      <c r="BX126" s="786" t="str">
        <f>+$L126</f>
        <v>SECRETARÍA DE DESARROLLO ECONÓMICO Y PRODUCTIVIDAD</v>
      </c>
      <c r="BY126" s="787"/>
      <c r="BZ126" s="787"/>
      <c r="CA126" s="787"/>
      <c r="CB126" s="787"/>
      <c r="CC126" s="788"/>
    </row>
    <row r="127" spans="1:81" s="62" customFormat="1" ht="16.2" customHeight="1" x14ac:dyDescent="0.3">
      <c r="A127" s="38"/>
      <c r="B127" s="595"/>
      <c r="C127" s="432" t="s">
        <v>1673</v>
      </c>
      <c r="D127" s="432"/>
      <c r="E127" s="432"/>
      <c r="F127" s="432"/>
      <c r="G127" s="432"/>
      <c r="H127" s="432"/>
      <c r="I127" s="256"/>
      <c r="J127" s="279" t="s">
        <v>2</v>
      </c>
      <c r="K127" s="279"/>
      <c r="L127" s="415"/>
      <c r="M127" s="416"/>
      <c r="N127" s="416"/>
      <c r="O127" s="416"/>
      <c r="P127" s="416"/>
      <c r="Q127" s="417"/>
      <c r="R127" s="437" t="s">
        <v>1673</v>
      </c>
      <c r="S127" s="438"/>
      <c r="T127" s="443" t="s">
        <v>2</v>
      </c>
      <c r="U127" s="444"/>
      <c r="V127" s="445"/>
      <c r="W127" s="418">
        <f>+$L127</f>
        <v>0</v>
      </c>
      <c r="X127" s="419"/>
      <c r="Y127" s="419"/>
      <c r="Z127" s="419"/>
      <c r="AA127" s="420"/>
      <c r="AB127" s="437" t="s">
        <v>1673</v>
      </c>
      <c r="AC127" s="432"/>
      <c r="AD127" s="432"/>
      <c r="AE127" s="432"/>
      <c r="AF127" s="432"/>
      <c r="AG127" s="432"/>
      <c r="AH127" s="432"/>
      <c r="AI127" s="432"/>
      <c r="AJ127" s="438"/>
      <c r="AK127" s="597" t="s">
        <v>2</v>
      </c>
      <c r="AL127" s="597"/>
      <c r="AM127" s="597"/>
      <c r="AN127" s="721">
        <f>+$L127</f>
        <v>0</v>
      </c>
      <c r="AO127" s="722"/>
      <c r="AP127" s="722"/>
      <c r="AQ127" s="722"/>
      <c r="AR127" s="722"/>
      <c r="AS127" s="723"/>
      <c r="AT127" s="437" t="s">
        <v>1673</v>
      </c>
      <c r="AU127" s="432"/>
      <c r="AV127" s="432"/>
      <c r="AW127" s="432"/>
      <c r="AX127" s="432"/>
      <c r="AY127" s="432"/>
      <c r="AZ127" s="432"/>
      <c r="BA127" s="432"/>
      <c r="BB127" s="438"/>
      <c r="BC127" s="597" t="s">
        <v>2</v>
      </c>
      <c r="BD127" s="597"/>
      <c r="BE127" s="597"/>
      <c r="BF127" s="604">
        <f>+$L127</f>
        <v>0</v>
      </c>
      <c r="BG127" s="604"/>
      <c r="BH127" s="604"/>
      <c r="BI127" s="604"/>
      <c r="BJ127" s="604"/>
      <c r="BK127" s="604"/>
      <c r="BL127" s="437" t="s">
        <v>1673</v>
      </c>
      <c r="BM127" s="432"/>
      <c r="BN127" s="432"/>
      <c r="BO127" s="432"/>
      <c r="BP127" s="432"/>
      <c r="BQ127" s="432"/>
      <c r="BR127" s="432"/>
      <c r="BS127" s="432"/>
      <c r="BT127" s="438"/>
      <c r="BU127" s="597" t="s">
        <v>2</v>
      </c>
      <c r="BV127" s="597"/>
      <c r="BW127" s="597"/>
      <c r="BX127" s="604">
        <f>+$L127</f>
        <v>0</v>
      </c>
      <c r="BY127" s="604"/>
      <c r="BZ127" s="604"/>
      <c r="CA127" s="604"/>
      <c r="CB127" s="604"/>
      <c r="CC127" s="604"/>
    </row>
    <row r="128" spans="1:81" s="62" customFormat="1" ht="16.2" customHeight="1" x14ac:dyDescent="0.3">
      <c r="A128" s="38"/>
      <c r="B128" s="595"/>
      <c r="C128" s="433" t="s">
        <v>3831</v>
      </c>
      <c r="D128" s="433"/>
      <c r="E128" s="433"/>
      <c r="F128" s="433"/>
      <c r="G128" s="433"/>
      <c r="H128" s="433"/>
      <c r="I128" s="256"/>
      <c r="J128" s="279" t="s">
        <v>1672</v>
      </c>
      <c r="K128" s="279"/>
      <c r="L128" s="779" t="s">
        <v>1344</v>
      </c>
      <c r="M128" s="780"/>
      <c r="N128" s="780"/>
      <c r="O128" s="780"/>
      <c r="P128" s="780"/>
      <c r="Q128" s="781"/>
      <c r="R128" s="439" t="s">
        <v>3831</v>
      </c>
      <c r="S128" s="440"/>
      <c r="T128" s="443" t="s">
        <v>1680</v>
      </c>
      <c r="U128" s="444"/>
      <c r="V128" s="445"/>
      <c r="W128" s="776" t="str">
        <f>+$L128</f>
        <v>6. Productividad</v>
      </c>
      <c r="X128" s="777"/>
      <c r="Y128" s="777"/>
      <c r="Z128" s="777"/>
      <c r="AA128" s="778"/>
      <c r="AB128" s="439" t="s">
        <v>3831</v>
      </c>
      <c r="AC128" s="433"/>
      <c r="AD128" s="433"/>
      <c r="AE128" s="433"/>
      <c r="AF128" s="433"/>
      <c r="AG128" s="433"/>
      <c r="AH128" s="433"/>
      <c r="AI128" s="433"/>
      <c r="AJ128" s="440"/>
      <c r="AK128" s="597" t="s">
        <v>1672</v>
      </c>
      <c r="AL128" s="597"/>
      <c r="AM128" s="597"/>
      <c r="AN128" s="779" t="str">
        <f>+$L128</f>
        <v>6. Productividad</v>
      </c>
      <c r="AO128" s="780"/>
      <c r="AP128" s="780"/>
      <c r="AQ128" s="780"/>
      <c r="AR128" s="780"/>
      <c r="AS128" s="781"/>
      <c r="AT128" s="439" t="s">
        <v>3831</v>
      </c>
      <c r="AU128" s="433"/>
      <c r="AV128" s="433"/>
      <c r="AW128" s="433"/>
      <c r="AX128" s="433"/>
      <c r="AY128" s="433"/>
      <c r="AZ128" s="433"/>
      <c r="BA128" s="433"/>
      <c r="BB128" s="440"/>
      <c r="BC128" s="597" t="s">
        <v>1672</v>
      </c>
      <c r="BD128" s="597"/>
      <c r="BE128" s="597"/>
      <c r="BF128" s="782" t="str">
        <f>+$L128</f>
        <v>6. Productividad</v>
      </c>
      <c r="BG128" s="782"/>
      <c r="BH128" s="782"/>
      <c r="BI128" s="782"/>
      <c r="BJ128" s="782"/>
      <c r="BK128" s="782"/>
      <c r="BL128" s="439" t="s">
        <v>3831</v>
      </c>
      <c r="BM128" s="433"/>
      <c r="BN128" s="433"/>
      <c r="BO128" s="433"/>
      <c r="BP128" s="433"/>
      <c r="BQ128" s="433"/>
      <c r="BR128" s="433"/>
      <c r="BS128" s="433"/>
      <c r="BT128" s="440"/>
      <c r="BU128" s="597" t="s">
        <v>1672</v>
      </c>
      <c r="BV128" s="597"/>
      <c r="BW128" s="597"/>
      <c r="BX128" s="782" t="str">
        <f>+$L128</f>
        <v>6. Productividad</v>
      </c>
      <c r="BY128" s="782"/>
      <c r="BZ128" s="782"/>
      <c r="CA128" s="782"/>
      <c r="CB128" s="782"/>
      <c r="CC128" s="782"/>
    </row>
    <row r="129" spans="1:81" s="62" customFormat="1" ht="16.2" customHeight="1" x14ac:dyDescent="0.3">
      <c r="A129" s="38"/>
      <c r="B129" s="596"/>
      <c r="C129" s="434"/>
      <c r="D129" s="434"/>
      <c r="E129" s="434"/>
      <c r="F129" s="434"/>
      <c r="G129" s="434"/>
      <c r="H129" s="434"/>
      <c r="I129" s="257"/>
      <c r="J129" s="279" t="s">
        <v>1675</v>
      </c>
      <c r="K129" s="279"/>
      <c r="L129" s="409" t="s">
        <v>1603</v>
      </c>
      <c r="M129" s="410"/>
      <c r="N129" s="410"/>
      <c r="O129" s="410"/>
      <c r="P129" s="410"/>
      <c r="Q129" s="411"/>
      <c r="R129" s="441"/>
      <c r="S129" s="442"/>
      <c r="T129" s="443" t="s">
        <v>1681</v>
      </c>
      <c r="U129" s="444"/>
      <c r="V129" s="445"/>
      <c r="W129" s="427" t="str">
        <f>+$L129</f>
        <v>6.7 Más Oportunidades para el Desarrollo Empresarial</v>
      </c>
      <c r="X129" s="428"/>
      <c r="Y129" s="428"/>
      <c r="Z129" s="428"/>
      <c r="AA129" s="429"/>
      <c r="AB129" s="441"/>
      <c r="AC129" s="434"/>
      <c r="AD129" s="434"/>
      <c r="AE129" s="434"/>
      <c r="AF129" s="434"/>
      <c r="AG129" s="434"/>
      <c r="AH129" s="434"/>
      <c r="AI129" s="434"/>
      <c r="AJ129" s="442"/>
      <c r="AK129" s="597" t="s">
        <v>1675</v>
      </c>
      <c r="AL129" s="597"/>
      <c r="AM129" s="597"/>
      <c r="AN129" s="409" t="str">
        <f>+$L129</f>
        <v>6.7 Más Oportunidades para el Desarrollo Empresarial</v>
      </c>
      <c r="AO129" s="410"/>
      <c r="AP129" s="410"/>
      <c r="AQ129" s="410"/>
      <c r="AR129" s="410"/>
      <c r="AS129" s="411"/>
      <c r="AT129" s="441"/>
      <c r="AU129" s="434"/>
      <c r="AV129" s="434"/>
      <c r="AW129" s="434"/>
      <c r="AX129" s="434"/>
      <c r="AY129" s="434"/>
      <c r="AZ129" s="434"/>
      <c r="BA129" s="434"/>
      <c r="BB129" s="442"/>
      <c r="BC129" s="597" t="s">
        <v>1675</v>
      </c>
      <c r="BD129" s="597"/>
      <c r="BE129" s="597"/>
      <c r="BF129" s="603" t="str">
        <f>+$L129</f>
        <v>6.7 Más Oportunidades para el Desarrollo Empresarial</v>
      </c>
      <c r="BG129" s="603"/>
      <c r="BH129" s="603"/>
      <c r="BI129" s="603"/>
      <c r="BJ129" s="603"/>
      <c r="BK129" s="603"/>
      <c r="BL129" s="441"/>
      <c r="BM129" s="434"/>
      <c r="BN129" s="434"/>
      <c r="BO129" s="434"/>
      <c r="BP129" s="434"/>
      <c r="BQ129" s="434"/>
      <c r="BR129" s="434"/>
      <c r="BS129" s="434"/>
      <c r="BT129" s="442"/>
      <c r="BU129" s="597" t="s">
        <v>1675</v>
      </c>
      <c r="BV129" s="597"/>
      <c r="BW129" s="597"/>
      <c r="BX129" s="603" t="str">
        <f>+$L129</f>
        <v>6.7 Más Oportunidades para el Desarrollo Empresarial</v>
      </c>
      <c r="BY129" s="603"/>
      <c r="BZ129" s="603"/>
      <c r="CA129" s="603"/>
      <c r="CB129" s="603"/>
      <c r="CC129" s="603"/>
    </row>
    <row r="130" spans="1:81" ht="16.2" customHeight="1" thickBot="1" x14ac:dyDescent="0.35">
      <c r="B130" s="3"/>
      <c r="C130" s="3"/>
      <c r="D130" s="3"/>
      <c r="E130" s="3"/>
      <c r="F130" s="3"/>
      <c r="G130" s="3"/>
      <c r="H130" s="3"/>
      <c r="I130" s="3"/>
      <c r="J130" s="63"/>
      <c r="K130" s="1"/>
      <c r="L130" s="30"/>
      <c r="M130" s="30"/>
      <c r="N130" s="30"/>
      <c r="O130" s="30"/>
      <c r="P130" s="30"/>
      <c r="Q130" s="30"/>
      <c r="R130" s="278"/>
      <c r="S130" s="2"/>
      <c r="T130" s="2"/>
      <c r="U130" s="2"/>
      <c r="V130" s="2"/>
      <c r="W130" s="2"/>
      <c r="X130" s="64"/>
      <c r="Y130" s="64"/>
      <c r="Z130" s="64"/>
      <c r="AA130" s="28"/>
      <c r="AB130" s="28"/>
      <c r="AC130" s="30"/>
      <c r="AK130" s="28"/>
      <c r="AT130" s="28"/>
      <c r="BC130" s="28"/>
      <c r="BL130" s="28"/>
    </row>
    <row r="131" spans="1:81" ht="16.2" customHeight="1" thickBot="1" x14ac:dyDescent="0.35">
      <c r="A131" s="30"/>
      <c r="B131" s="550" t="s">
        <v>3</v>
      </c>
      <c r="C131" s="550" t="s">
        <v>1677</v>
      </c>
      <c r="D131" s="614" t="s">
        <v>3847</v>
      </c>
      <c r="E131" s="614" t="s">
        <v>3846</v>
      </c>
      <c r="F131" s="605" t="s">
        <v>3848</v>
      </c>
      <c r="G131" s="605" t="s">
        <v>3849</v>
      </c>
      <c r="H131" s="605" t="s">
        <v>3850</v>
      </c>
      <c r="I131" s="605" t="s">
        <v>3851</v>
      </c>
      <c r="J131" s="430" t="s">
        <v>1678</v>
      </c>
      <c r="K131" s="598" t="s">
        <v>1690</v>
      </c>
      <c r="L131" s="585" t="s">
        <v>3832</v>
      </c>
      <c r="M131" s="599" t="s">
        <v>1668</v>
      </c>
      <c r="N131" s="556" t="s">
        <v>3833</v>
      </c>
      <c r="O131" s="559" t="s">
        <v>3834</v>
      </c>
      <c r="P131" s="562" t="s">
        <v>3835</v>
      </c>
      <c r="Q131" s="565" t="s">
        <v>3836</v>
      </c>
      <c r="R131" s="430" t="s">
        <v>1678</v>
      </c>
      <c r="S131" s="568" t="s">
        <v>4</v>
      </c>
      <c r="T131" s="625" t="s">
        <v>3852</v>
      </c>
      <c r="U131" s="625" t="s">
        <v>3853</v>
      </c>
      <c r="V131" s="625" t="s">
        <v>3854</v>
      </c>
      <c r="W131" s="568" t="s">
        <v>5</v>
      </c>
      <c r="X131" s="583" t="s">
        <v>6</v>
      </c>
      <c r="Y131" s="584"/>
      <c r="Z131" s="583" t="s">
        <v>7</v>
      </c>
      <c r="AA131" s="584"/>
      <c r="AB131" s="550" t="s">
        <v>1678</v>
      </c>
      <c r="AC131" s="585" t="s">
        <v>3832</v>
      </c>
      <c r="AD131" s="588" t="s">
        <v>3837</v>
      </c>
      <c r="AE131" s="589"/>
      <c r="AF131" s="589"/>
      <c r="AG131" s="589"/>
      <c r="AH131" s="589"/>
      <c r="AI131" s="589"/>
      <c r="AJ131" s="590"/>
      <c r="AK131" s="591" t="s">
        <v>1678</v>
      </c>
      <c r="AL131" s="574" t="s">
        <v>3842</v>
      </c>
      <c r="AM131" s="571" t="s">
        <v>3838</v>
      </c>
      <c r="AN131" s="572"/>
      <c r="AO131" s="572"/>
      <c r="AP131" s="572"/>
      <c r="AQ131" s="572"/>
      <c r="AR131" s="572"/>
      <c r="AS131" s="573"/>
      <c r="AT131" s="550" t="s">
        <v>1678</v>
      </c>
      <c r="AU131" s="577" t="s">
        <v>3843</v>
      </c>
      <c r="AV131" s="580" t="s">
        <v>3839</v>
      </c>
      <c r="AW131" s="581"/>
      <c r="AX131" s="581"/>
      <c r="AY131" s="581"/>
      <c r="AZ131" s="581"/>
      <c r="BA131" s="581"/>
      <c r="BB131" s="582"/>
      <c r="BC131" s="550" t="s">
        <v>1678</v>
      </c>
      <c r="BD131" s="544" t="s">
        <v>3844</v>
      </c>
      <c r="BE131" s="547" t="s">
        <v>3840</v>
      </c>
      <c r="BF131" s="548"/>
      <c r="BG131" s="548"/>
      <c r="BH131" s="548"/>
      <c r="BI131" s="548"/>
      <c r="BJ131" s="548"/>
      <c r="BK131" s="549"/>
      <c r="BL131" s="550" t="s">
        <v>1678</v>
      </c>
      <c r="BM131" s="551" t="s">
        <v>3845</v>
      </c>
      <c r="BN131" s="553" t="s">
        <v>3841</v>
      </c>
      <c r="BO131" s="554"/>
      <c r="BP131" s="554"/>
      <c r="BQ131" s="554"/>
      <c r="BR131" s="554"/>
      <c r="BS131" s="554"/>
      <c r="BT131" s="555"/>
      <c r="BU131" s="616" t="s">
        <v>1679</v>
      </c>
      <c r="BV131" s="617"/>
      <c r="BW131" s="617"/>
      <c r="BX131" s="617"/>
      <c r="BY131" s="617"/>
      <c r="BZ131" s="617"/>
      <c r="CA131" s="617"/>
      <c r="CB131" s="617"/>
      <c r="CC131" s="618"/>
    </row>
    <row r="132" spans="1:81" ht="16.2" customHeight="1" x14ac:dyDescent="0.3">
      <c r="A132" s="30"/>
      <c r="B132" s="550"/>
      <c r="C132" s="550"/>
      <c r="D132" s="614"/>
      <c r="E132" s="614"/>
      <c r="F132" s="606"/>
      <c r="G132" s="606"/>
      <c r="H132" s="606"/>
      <c r="I132" s="606"/>
      <c r="J132" s="430"/>
      <c r="K132" s="598"/>
      <c r="L132" s="586"/>
      <c r="M132" s="600"/>
      <c r="N132" s="557"/>
      <c r="O132" s="560"/>
      <c r="P132" s="563"/>
      <c r="Q132" s="566"/>
      <c r="R132" s="430"/>
      <c r="S132" s="569"/>
      <c r="T132" s="625"/>
      <c r="U132" s="625"/>
      <c r="V132" s="625"/>
      <c r="W132" s="569"/>
      <c r="X132" s="32" t="s">
        <v>12</v>
      </c>
      <c r="Y132" s="32" t="s">
        <v>13</v>
      </c>
      <c r="Z132" s="32" t="s">
        <v>12</v>
      </c>
      <c r="AA132" s="32" t="s">
        <v>13</v>
      </c>
      <c r="AB132" s="550"/>
      <c r="AC132" s="586"/>
      <c r="AD132" s="592" t="s">
        <v>8</v>
      </c>
      <c r="AE132" s="540" t="s">
        <v>9</v>
      </c>
      <c r="AF132" s="540"/>
      <c r="AG132" s="540"/>
      <c r="AH132" s="540"/>
      <c r="AI132" s="541" t="s">
        <v>1669</v>
      </c>
      <c r="AJ132" s="542" t="s">
        <v>10</v>
      </c>
      <c r="AK132" s="550"/>
      <c r="AL132" s="575"/>
      <c r="AM132" s="538" t="s">
        <v>11</v>
      </c>
      <c r="AN132" s="540" t="s">
        <v>9</v>
      </c>
      <c r="AO132" s="540"/>
      <c r="AP132" s="540"/>
      <c r="AQ132" s="540"/>
      <c r="AR132" s="541" t="s">
        <v>1669</v>
      </c>
      <c r="AS132" s="542" t="s">
        <v>10</v>
      </c>
      <c r="AT132" s="550"/>
      <c r="AU132" s="578"/>
      <c r="AV132" s="538" t="s">
        <v>11</v>
      </c>
      <c r="AW132" s="540" t="s">
        <v>9</v>
      </c>
      <c r="AX132" s="540"/>
      <c r="AY132" s="540"/>
      <c r="AZ132" s="540"/>
      <c r="BA132" s="541" t="s">
        <v>1669</v>
      </c>
      <c r="BB132" s="542" t="s">
        <v>10</v>
      </c>
      <c r="BC132" s="550"/>
      <c r="BD132" s="545"/>
      <c r="BE132" s="538" t="s">
        <v>11</v>
      </c>
      <c r="BF132" s="540" t="s">
        <v>9</v>
      </c>
      <c r="BG132" s="540"/>
      <c r="BH132" s="540"/>
      <c r="BI132" s="540"/>
      <c r="BJ132" s="541" t="s">
        <v>1669</v>
      </c>
      <c r="BK132" s="542" t="s">
        <v>10</v>
      </c>
      <c r="BL132" s="550"/>
      <c r="BM132" s="551"/>
      <c r="BN132" s="592" t="s">
        <v>11</v>
      </c>
      <c r="BO132" s="540" t="s">
        <v>9</v>
      </c>
      <c r="BP132" s="540"/>
      <c r="BQ132" s="540"/>
      <c r="BR132" s="540"/>
      <c r="BS132" s="529" t="s">
        <v>1669</v>
      </c>
      <c r="BT132" s="531" t="s">
        <v>10</v>
      </c>
      <c r="BU132" s="619"/>
      <c r="BV132" s="620"/>
      <c r="BW132" s="620"/>
      <c r="BX132" s="620"/>
      <c r="BY132" s="620"/>
      <c r="BZ132" s="620"/>
      <c r="CA132" s="620"/>
      <c r="CB132" s="620"/>
      <c r="CC132" s="621"/>
    </row>
    <row r="133" spans="1:81" ht="16.2" customHeight="1" x14ac:dyDescent="0.3">
      <c r="A133" s="30"/>
      <c r="B133" s="550"/>
      <c r="C133" s="550"/>
      <c r="D133" s="614"/>
      <c r="E133" s="614"/>
      <c r="F133" s="607"/>
      <c r="G133" s="607"/>
      <c r="H133" s="607"/>
      <c r="I133" s="607"/>
      <c r="J133" s="430"/>
      <c r="K133" s="598"/>
      <c r="L133" s="587"/>
      <c r="M133" s="601"/>
      <c r="N133" s="558"/>
      <c r="O133" s="561"/>
      <c r="P133" s="564"/>
      <c r="Q133" s="567"/>
      <c r="R133" s="430"/>
      <c r="S133" s="570"/>
      <c r="T133" s="625"/>
      <c r="U133" s="625"/>
      <c r="V133" s="625"/>
      <c r="W133" s="570"/>
      <c r="X133" s="33" t="s">
        <v>1676</v>
      </c>
      <c r="Y133" s="33" t="s">
        <v>1676</v>
      </c>
      <c r="Z133" s="33" t="s">
        <v>1676</v>
      </c>
      <c r="AA133" s="33" t="s">
        <v>1676</v>
      </c>
      <c r="AB133" s="550"/>
      <c r="AC133" s="587"/>
      <c r="AD133" s="593"/>
      <c r="AE133" s="7" t="s">
        <v>14</v>
      </c>
      <c r="AF133" s="7" t="s">
        <v>17</v>
      </c>
      <c r="AG133" s="7" t="s">
        <v>15</v>
      </c>
      <c r="AH133" s="7" t="s">
        <v>16</v>
      </c>
      <c r="AI133" s="530"/>
      <c r="AJ133" s="543"/>
      <c r="AK133" s="550"/>
      <c r="AL133" s="576"/>
      <c r="AM133" s="539"/>
      <c r="AN133" s="7" t="s">
        <v>14</v>
      </c>
      <c r="AO133" s="7" t="s">
        <v>17</v>
      </c>
      <c r="AP133" s="7" t="s">
        <v>15</v>
      </c>
      <c r="AQ133" s="7" t="s">
        <v>16</v>
      </c>
      <c r="AR133" s="530"/>
      <c r="AS133" s="543"/>
      <c r="AT133" s="550"/>
      <c r="AU133" s="579"/>
      <c r="AV133" s="539"/>
      <c r="AW133" s="7" t="s">
        <v>14</v>
      </c>
      <c r="AX133" s="7" t="s">
        <v>17</v>
      </c>
      <c r="AY133" s="7" t="s">
        <v>15</v>
      </c>
      <c r="AZ133" s="7" t="s">
        <v>16</v>
      </c>
      <c r="BA133" s="530"/>
      <c r="BB133" s="543"/>
      <c r="BC133" s="550"/>
      <c r="BD133" s="546"/>
      <c r="BE133" s="539"/>
      <c r="BF133" s="7" t="s">
        <v>14</v>
      </c>
      <c r="BG133" s="7" t="s">
        <v>17</v>
      </c>
      <c r="BH133" s="7" t="s">
        <v>15</v>
      </c>
      <c r="BI133" s="7" t="s">
        <v>16</v>
      </c>
      <c r="BJ133" s="530"/>
      <c r="BK133" s="543"/>
      <c r="BL133" s="550"/>
      <c r="BM133" s="552"/>
      <c r="BN133" s="593"/>
      <c r="BO133" s="7" t="s">
        <v>14</v>
      </c>
      <c r="BP133" s="7" t="s">
        <v>17</v>
      </c>
      <c r="BQ133" s="7" t="s">
        <v>15</v>
      </c>
      <c r="BR133" s="7" t="s">
        <v>16</v>
      </c>
      <c r="BS133" s="530"/>
      <c r="BT133" s="532"/>
      <c r="BU133" s="622"/>
      <c r="BV133" s="623"/>
      <c r="BW133" s="623"/>
      <c r="BX133" s="623"/>
      <c r="BY133" s="623"/>
      <c r="BZ133" s="623"/>
      <c r="CA133" s="623"/>
      <c r="CB133" s="623"/>
      <c r="CC133" s="624"/>
    </row>
    <row r="134" spans="1:81" ht="16.2" customHeight="1" thickBot="1" x14ac:dyDescent="0.35">
      <c r="B134" s="2"/>
    </row>
    <row r="135" spans="1:81" s="62" customFormat="1" ht="40.200000000000003" customHeight="1" thickTop="1" x14ac:dyDescent="0.3">
      <c r="A135" s="38"/>
      <c r="B135" s="796" t="s">
        <v>1604</v>
      </c>
      <c r="C135" s="458" t="s">
        <v>1608</v>
      </c>
      <c r="D135" s="608"/>
      <c r="E135" s="611"/>
      <c r="F135" s="611"/>
      <c r="G135" s="611"/>
      <c r="H135" s="611"/>
      <c r="I135" s="611"/>
      <c r="J135" s="704">
        <v>953</v>
      </c>
      <c r="K135" s="488" t="str">
        <f>+Metas!K1114</f>
        <v>Programa de asesoramiento y acompañamiento a mipymes creado para diversificación de su producto</v>
      </c>
      <c r="L135" s="473"/>
      <c r="M135" s="476">
        <f>SUM(N135:Q135)</f>
        <v>0</v>
      </c>
      <c r="N135" s="479"/>
      <c r="O135" s="482"/>
      <c r="P135" s="520"/>
      <c r="Q135" s="523"/>
      <c r="R135" s="403">
        <f>+$J135</f>
        <v>953</v>
      </c>
      <c r="S135" s="253"/>
      <c r="T135" s="260"/>
      <c r="U135" s="260"/>
      <c r="V135" s="260"/>
      <c r="W135" s="42"/>
      <c r="X135" s="34"/>
      <c r="Y135" s="34"/>
      <c r="Z135" s="34"/>
      <c r="AA135" s="34"/>
      <c r="AB135" s="403">
        <f t="shared" ref="AB135:AB201" si="161">+$J135</f>
        <v>953</v>
      </c>
      <c r="AC135" s="526">
        <f t="shared" ref="AC135" si="162">+L135</f>
        <v>0</v>
      </c>
      <c r="AD135" s="54">
        <f t="shared" ref="AD135:AI151" si="163">+AM135+AV135+BE135+BN135</f>
        <v>0</v>
      </c>
      <c r="AE135" s="54">
        <f t="shared" si="163"/>
        <v>0</v>
      </c>
      <c r="AF135" s="54">
        <f t="shared" si="163"/>
        <v>0</v>
      </c>
      <c r="AG135" s="54">
        <f t="shared" si="163"/>
        <v>0</v>
      </c>
      <c r="AH135" s="54">
        <f t="shared" si="163"/>
        <v>0</v>
      </c>
      <c r="AI135" s="54">
        <f t="shared" si="163"/>
        <v>0</v>
      </c>
      <c r="AJ135" s="54">
        <f t="shared" ref="AJ135:AJ170" si="164">+AS135+BB135+BK135+BT135</f>
        <v>0</v>
      </c>
      <c r="AK135" s="403">
        <f t="shared" ref="AK135:AK201" si="165">+$J135</f>
        <v>953</v>
      </c>
      <c r="AL135" s="455">
        <f>+N135</f>
        <v>0</v>
      </c>
      <c r="AM135" s="48">
        <f t="shared" ref="AM135:AM179" si="166">SUM(AN135:AS135)</f>
        <v>0</v>
      </c>
      <c r="AN135" s="51"/>
      <c r="AO135" s="51"/>
      <c r="AP135" s="51"/>
      <c r="AQ135" s="51"/>
      <c r="AR135" s="51"/>
      <c r="AS135" s="51"/>
      <c r="AT135" s="403">
        <f t="shared" ref="AT135:AT201" si="167">+$J135</f>
        <v>953</v>
      </c>
      <c r="AU135" s="446">
        <f>+O135</f>
        <v>0</v>
      </c>
      <c r="AV135" s="48">
        <f t="shared" ref="AV135:AV179" si="168">SUM(AW135:BB135)</f>
        <v>0</v>
      </c>
      <c r="AW135" s="51"/>
      <c r="AX135" s="51"/>
      <c r="AY135" s="51"/>
      <c r="AZ135" s="51"/>
      <c r="BA135" s="51"/>
      <c r="BB135" s="51"/>
      <c r="BC135" s="403">
        <f t="shared" ref="BC135:BC201" si="169">+$J135</f>
        <v>953</v>
      </c>
      <c r="BD135" s="449">
        <f>+P135</f>
        <v>0</v>
      </c>
      <c r="BE135" s="48">
        <f t="shared" ref="BE135:BE179" si="170">SUM(BF135:BK135)</f>
        <v>0</v>
      </c>
      <c r="BF135" s="51"/>
      <c r="BG135" s="51"/>
      <c r="BH135" s="51"/>
      <c r="BI135" s="51"/>
      <c r="BJ135" s="51"/>
      <c r="BK135" s="51"/>
      <c r="BL135" s="403">
        <f t="shared" ref="BL135:BL201" si="171">+$J135</f>
        <v>953</v>
      </c>
      <c r="BM135" s="452">
        <f>+Q135</f>
        <v>0</v>
      </c>
      <c r="BN135" s="48">
        <f t="shared" ref="BN135:BN179" si="172">SUM(BO135:BT135)</f>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797"/>
      <c r="C136" s="459"/>
      <c r="D136" s="609"/>
      <c r="E136" s="612"/>
      <c r="F136" s="612"/>
      <c r="G136" s="612"/>
      <c r="H136" s="612"/>
      <c r="I136" s="612"/>
      <c r="J136" s="705"/>
      <c r="K136" s="489"/>
      <c r="L136" s="474"/>
      <c r="M136" s="477"/>
      <c r="N136" s="480"/>
      <c r="O136" s="483"/>
      <c r="P136" s="521"/>
      <c r="Q136" s="524"/>
      <c r="R136" s="404"/>
      <c r="S136" s="43"/>
      <c r="T136" s="261"/>
      <c r="U136" s="261"/>
      <c r="V136" s="261"/>
      <c r="W136" s="43"/>
      <c r="X136" s="35"/>
      <c r="Y136" s="35"/>
      <c r="Z136" s="35"/>
      <c r="AA136" s="35"/>
      <c r="AB136" s="404"/>
      <c r="AC136" s="527"/>
      <c r="AD136" s="55">
        <f t="shared" si="163"/>
        <v>0</v>
      </c>
      <c r="AE136" s="55">
        <f t="shared" si="163"/>
        <v>0</v>
      </c>
      <c r="AF136" s="55">
        <f t="shared" si="163"/>
        <v>0</v>
      </c>
      <c r="AG136" s="55">
        <f t="shared" si="163"/>
        <v>0</v>
      </c>
      <c r="AH136" s="55">
        <f t="shared" si="163"/>
        <v>0</v>
      </c>
      <c r="AI136" s="55">
        <f t="shared" si="163"/>
        <v>0</v>
      </c>
      <c r="AJ136" s="55">
        <f t="shared" si="164"/>
        <v>0</v>
      </c>
      <c r="AK136" s="404"/>
      <c r="AL136" s="456"/>
      <c r="AM136" s="49">
        <f t="shared" si="166"/>
        <v>0</v>
      </c>
      <c r="AN136" s="52"/>
      <c r="AO136" s="52"/>
      <c r="AP136" s="52"/>
      <c r="AQ136" s="52"/>
      <c r="AR136" s="52"/>
      <c r="AS136" s="52"/>
      <c r="AT136" s="404"/>
      <c r="AU136" s="447"/>
      <c r="AV136" s="49">
        <f t="shared" si="168"/>
        <v>0</v>
      </c>
      <c r="AW136" s="52"/>
      <c r="AX136" s="52"/>
      <c r="AY136" s="52"/>
      <c r="AZ136" s="52"/>
      <c r="BA136" s="52"/>
      <c r="BB136" s="52"/>
      <c r="BC136" s="404"/>
      <c r="BD136" s="450"/>
      <c r="BE136" s="49">
        <f t="shared" si="170"/>
        <v>0</v>
      </c>
      <c r="BF136" s="52"/>
      <c r="BG136" s="52"/>
      <c r="BH136" s="52"/>
      <c r="BI136" s="52"/>
      <c r="BJ136" s="52"/>
      <c r="BK136" s="52"/>
      <c r="BL136" s="404"/>
      <c r="BM136" s="453"/>
      <c r="BN136" s="49">
        <f t="shared" si="172"/>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797"/>
      <c r="C137" s="459"/>
      <c r="D137" s="609"/>
      <c r="E137" s="612"/>
      <c r="F137" s="612"/>
      <c r="G137" s="612"/>
      <c r="H137" s="612"/>
      <c r="I137" s="612"/>
      <c r="J137" s="705"/>
      <c r="K137" s="489"/>
      <c r="L137" s="474"/>
      <c r="M137" s="477"/>
      <c r="N137" s="480"/>
      <c r="O137" s="483"/>
      <c r="P137" s="521"/>
      <c r="Q137" s="524"/>
      <c r="R137" s="404"/>
      <c r="S137" s="43"/>
      <c r="T137" s="261"/>
      <c r="U137" s="261"/>
      <c r="V137" s="261"/>
      <c r="W137" s="43"/>
      <c r="X137" s="35"/>
      <c r="Y137" s="35"/>
      <c r="Z137" s="35"/>
      <c r="AA137" s="35"/>
      <c r="AB137" s="404"/>
      <c r="AC137" s="527"/>
      <c r="AD137" s="55">
        <f t="shared" si="163"/>
        <v>0</v>
      </c>
      <c r="AE137" s="55">
        <f t="shared" si="163"/>
        <v>0</v>
      </c>
      <c r="AF137" s="55">
        <f t="shared" si="163"/>
        <v>0</v>
      </c>
      <c r="AG137" s="55">
        <f t="shared" si="163"/>
        <v>0</v>
      </c>
      <c r="AH137" s="55">
        <f t="shared" si="163"/>
        <v>0</v>
      </c>
      <c r="AI137" s="55">
        <f t="shared" si="163"/>
        <v>0</v>
      </c>
      <c r="AJ137" s="55">
        <f t="shared" si="164"/>
        <v>0</v>
      </c>
      <c r="AK137" s="404"/>
      <c r="AL137" s="456"/>
      <c r="AM137" s="49">
        <f t="shared" si="166"/>
        <v>0</v>
      </c>
      <c r="AN137" s="52"/>
      <c r="AO137" s="52"/>
      <c r="AP137" s="52"/>
      <c r="AQ137" s="52"/>
      <c r="AR137" s="52"/>
      <c r="AS137" s="52"/>
      <c r="AT137" s="404"/>
      <c r="AU137" s="447"/>
      <c r="AV137" s="49">
        <f t="shared" si="168"/>
        <v>0</v>
      </c>
      <c r="AW137" s="52"/>
      <c r="AX137" s="52"/>
      <c r="AY137" s="52"/>
      <c r="AZ137" s="52"/>
      <c r="BA137" s="52"/>
      <c r="BB137" s="52"/>
      <c r="BC137" s="404"/>
      <c r="BD137" s="450"/>
      <c r="BE137" s="49">
        <f t="shared" si="170"/>
        <v>0</v>
      </c>
      <c r="BF137" s="52"/>
      <c r="BG137" s="52"/>
      <c r="BH137" s="52"/>
      <c r="BI137" s="52"/>
      <c r="BJ137" s="52"/>
      <c r="BK137" s="52"/>
      <c r="BL137" s="404"/>
      <c r="BM137" s="453"/>
      <c r="BN137" s="49">
        <f t="shared" si="172"/>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797"/>
      <c r="C138" s="459"/>
      <c r="D138" s="610"/>
      <c r="E138" s="613"/>
      <c r="F138" s="613"/>
      <c r="G138" s="613"/>
      <c r="H138" s="613"/>
      <c r="I138" s="613"/>
      <c r="J138" s="706"/>
      <c r="K138" s="490"/>
      <c r="L138" s="475"/>
      <c r="M138" s="478"/>
      <c r="N138" s="481"/>
      <c r="O138" s="484"/>
      <c r="P138" s="522"/>
      <c r="Q138" s="525"/>
      <c r="R138" s="405"/>
      <c r="S138" s="44"/>
      <c r="T138" s="262"/>
      <c r="U138" s="262"/>
      <c r="V138" s="262"/>
      <c r="W138" s="44"/>
      <c r="X138" s="36"/>
      <c r="Y138" s="36"/>
      <c r="Z138" s="36"/>
      <c r="AA138" s="36"/>
      <c r="AB138" s="405"/>
      <c r="AC138" s="528"/>
      <c r="AD138" s="56">
        <f t="shared" si="163"/>
        <v>0</v>
      </c>
      <c r="AE138" s="56">
        <f t="shared" si="163"/>
        <v>0</v>
      </c>
      <c r="AF138" s="56">
        <f t="shared" si="163"/>
        <v>0</v>
      </c>
      <c r="AG138" s="56">
        <f t="shared" si="163"/>
        <v>0</v>
      </c>
      <c r="AH138" s="56">
        <f t="shared" si="163"/>
        <v>0</v>
      </c>
      <c r="AI138" s="56">
        <f t="shared" si="163"/>
        <v>0</v>
      </c>
      <c r="AJ138" s="56">
        <f t="shared" si="164"/>
        <v>0</v>
      </c>
      <c r="AK138" s="405"/>
      <c r="AL138" s="457"/>
      <c r="AM138" s="50">
        <f t="shared" si="166"/>
        <v>0</v>
      </c>
      <c r="AN138" s="53"/>
      <c r="AO138" s="53"/>
      <c r="AP138" s="53"/>
      <c r="AQ138" s="53"/>
      <c r="AR138" s="53"/>
      <c r="AS138" s="53"/>
      <c r="AT138" s="405"/>
      <c r="AU138" s="448"/>
      <c r="AV138" s="50">
        <f t="shared" si="168"/>
        <v>0</v>
      </c>
      <c r="AW138" s="53"/>
      <c r="AX138" s="53"/>
      <c r="AY138" s="53"/>
      <c r="AZ138" s="53"/>
      <c r="BA138" s="53"/>
      <c r="BB138" s="53"/>
      <c r="BC138" s="405"/>
      <c r="BD138" s="451"/>
      <c r="BE138" s="50">
        <f t="shared" si="170"/>
        <v>0</v>
      </c>
      <c r="BF138" s="53"/>
      <c r="BG138" s="53"/>
      <c r="BH138" s="53"/>
      <c r="BI138" s="53"/>
      <c r="BJ138" s="53"/>
      <c r="BK138" s="53"/>
      <c r="BL138" s="405"/>
      <c r="BM138" s="454"/>
      <c r="BN138" s="50">
        <f t="shared" si="172"/>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797"/>
      <c r="C139" s="459"/>
      <c r="D139" s="608"/>
      <c r="E139" s="611"/>
      <c r="F139" s="611"/>
      <c r="G139" s="611"/>
      <c r="H139" s="611"/>
      <c r="I139" s="611"/>
      <c r="J139" s="704">
        <v>954</v>
      </c>
      <c r="K139" s="488" t="str">
        <f>+Metas!K1115</f>
        <v>Estrategia para incentivar la promoción de la transferencia de conocimiento empresarial</v>
      </c>
      <c r="L139" s="473"/>
      <c r="M139" s="476">
        <f>SUM(N139:Q139)</f>
        <v>0</v>
      </c>
      <c r="N139" s="479"/>
      <c r="O139" s="482"/>
      <c r="P139" s="520"/>
      <c r="Q139" s="523"/>
      <c r="R139" s="403">
        <f>+$J139</f>
        <v>954</v>
      </c>
      <c r="S139" s="253"/>
      <c r="T139" s="260"/>
      <c r="U139" s="260"/>
      <c r="V139" s="260"/>
      <c r="W139" s="42"/>
      <c r="X139" s="34"/>
      <c r="Y139" s="34"/>
      <c r="Z139" s="34"/>
      <c r="AA139" s="34"/>
      <c r="AB139" s="403">
        <f t="shared" si="161"/>
        <v>954</v>
      </c>
      <c r="AC139" s="526">
        <f t="shared" ref="AC139" si="173">+L139</f>
        <v>0</v>
      </c>
      <c r="AD139" s="54">
        <f t="shared" si="163"/>
        <v>0</v>
      </c>
      <c r="AE139" s="54">
        <f t="shared" si="163"/>
        <v>0</v>
      </c>
      <c r="AF139" s="54">
        <f t="shared" si="163"/>
        <v>0</v>
      </c>
      <c r="AG139" s="54">
        <f t="shared" si="163"/>
        <v>0</v>
      </c>
      <c r="AH139" s="54">
        <f t="shared" si="163"/>
        <v>0</v>
      </c>
      <c r="AI139" s="54">
        <f t="shared" si="163"/>
        <v>0</v>
      </c>
      <c r="AJ139" s="54">
        <f t="shared" si="164"/>
        <v>0</v>
      </c>
      <c r="AK139" s="403">
        <f t="shared" si="165"/>
        <v>954</v>
      </c>
      <c r="AL139" s="455">
        <f>+N139</f>
        <v>0</v>
      </c>
      <c r="AM139" s="48">
        <f t="shared" si="166"/>
        <v>0</v>
      </c>
      <c r="AN139" s="51"/>
      <c r="AO139" s="51"/>
      <c r="AP139" s="51"/>
      <c r="AQ139" s="51"/>
      <c r="AR139" s="51"/>
      <c r="AS139" s="51"/>
      <c r="AT139" s="403">
        <f t="shared" si="167"/>
        <v>954</v>
      </c>
      <c r="AU139" s="446">
        <f>+O139</f>
        <v>0</v>
      </c>
      <c r="AV139" s="48">
        <f t="shared" si="168"/>
        <v>0</v>
      </c>
      <c r="AW139" s="51"/>
      <c r="AX139" s="51"/>
      <c r="AY139" s="51"/>
      <c r="AZ139" s="51"/>
      <c r="BA139" s="51"/>
      <c r="BB139" s="51"/>
      <c r="BC139" s="403">
        <f t="shared" si="169"/>
        <v>954</v>
      </c>
      <c r="BD139" s="449">
        <f>+P139</f>
        <v>0</v>
      </c>
      <c r="BE139" s="48">
        <f t="shared" si="170"/>
        <v>0</v>
      </c>
      <c r="BF139" s="51"/>
      <c r="BG139" s="51"/>
      <c r="BH139" s="51"/>
      <c r="BI139" s="51"/>
      <c r="BJ139" s="51"/>
      <c r="BK139" s="51"/>
      <c r="BL139" s="403">
        <f t="shared" si="171"/>
        <v>954</v>
      </c>
      <c r="BM139" s="452">
        <f>+Q139</f>
        <v>0</v>
      </c>
      <c r="BN139" s="48">
        <f t="shared" si="172"/>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797"/>
      <c r="C140" s="459"/>
      <c r="D140" s="609"/>
      <c r="E140" s="612"/>
      <c r="F140" s="612"/>
      <c r="G140" s="612"/>
      <c r="H140" s="612"/>
      <c r="I140" s="612"/>
      <c r="J140" s="705"/>
      <c r="K140" s="489"/>
      <c r="L140" s="474"/>
      <c r="M140" s="477"/>
      <c r="N140" s="480"/>
      <c r="O140" s="483"/>
      <c r="P140" s="521"/>
      <c r="Q140" s="524"/>
      <c r="R140" s="404"/>
      <c r="S140" s="43"/>
      <c r="T140" s="261"/>
      <c r="U140" s="261"/>
      <c r="V140" s="261"/>
      <c r="W140" s="43"/>
      <c r="X140" s="35"/>
      <c r="Y140" s="35"/>
      <c r="Z140" s="35"/>
      <c r="AA140" s="35"/>
      <c r="AB140" s="404"/>
      <c r="AC140" s="527"/>
      <c r="AD140" s="55">
        <f t="shared" si="163"/>
        <v>0</v>
      </c>
      <c r="AE140" s="55">
        <f t="shared" si="163"/>
        <v>0</v>
      </c>
      <c r="AF140" s="55">
        <f t="shared" si="163"/>
        <v>0</v>
      </c>
      <c r="AG140" s="55">
        <f t="shared" si="163"/>
        <v>0</v>
      </c>
      <c r="AH140" s="55">
        <f t="shared" si="163"/>
        <v>0</v>
      </c>
      <c r="AI140" s="55">
        <f t="shared" si="163"/>
        <v>0</v>
      </c>
      <c r="AJ140" s="55">
        <f t="shared" si="164"/>
        <v>0</v>
      </c>
      <c r="AK140" s="404"/>
      <c r="AL140" s="456"/>
      <c r="AM140" s="49">
        <f t="shared" si="166"/>
        <v>0</v>
      </c>
      <c r="AN140" s="52"/>
      <c r="AO140" s="52"/>
      <c r="AP140" s="52"/>
      <c r="AQ140" s="52"/>
      <c r="AR140" s="52"/>
      <c r="AS140" s="52"/>
      <c r="AT140" s="404"/>
      <c r="AU140" s="447"/>
      <c r="AV140" s="49">
        <f t="shared" si="168"/>
        <v>0</v>
      </c>
      <c r="AW140" s="52"/>
      <c r="AX140" s="52"/>
      <c r="AY140" s="52"/>
      <c r="AZ140" s="52"/>
      <c r="BA140" s="52"/>
      <c r="BB140" s="52"/>
      <c r="BC140" s="404"/>
      <c r="BD140" s="450"/>
      <c r="BE140" s="49">
        <f t="shared" si="170"/>
        <v>0</v>
      </c>
      <c r="BF140" s="52"/>
      <c r="BG140" s="52"/>
      <c r="BH140" s="52"/>
      <c r="BI140" s="52"/>
      <c r="BJ140" s="52"/>
      <c r="BK140" s="52"/>
      <c r="BL140" s="404"/>
      <c r="BM140" s="453"/>
      <c r="BN140" s="49">
        <f t="shared" si="172"/>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797"/>
      <c r="C141" s="459"/>
      <c r="D141" s="609"/>
      <c r="E141" s="612"/>
      <c r="F141" s="612"/>
      <c r="G141" s="612"/>
      <c r="H141" s="612"/>
      <c r="I141" s="612"/>
      <c r="J141" s="705"/>
      <c r="K141" s="489"/>
      <c r="L141" s="474"/>
      <c r="M141" s="477"/>
      <c r="N141" s="480"/>
      <c r="O141" s="483"/>
      <c r="P141" s="521"/>
      <c r="Q141" s="524"/>
      <c r="R141" s="404"/>
      <c r="S141" s="43"/>
      <c r="T141" s="261"/>
      <c r="U141" s="261"/>
      <c r="V141" s="261"/>
      <c r="W141" s="43"/>
      <c r="X141" s="35"/>
      <c r="Y141" s="35"/>
      <c r="Z141" s="35"/>
      <c r="AA141" s="35"/>
      <c r="AB141" s="404"/>
      <c r="AC141" s="527"/>
      <c r="AD141" s="55">
        <f t="shared" si="163"/>
        <v>0</v>
      </c>
      <c r="AE141" s="55">
        <f t="shared" si="163"/>
        <v>0</v>
      </c>
      <c r="AF141" s="55">
        <f t="shared" si="163"/>
        <v>0</v>
      </c>
      <c r="AG141" s="55">
        <f t="shared" si="163"/>
        <v>0</v>
      </c>
      <c r="AH141" s="55">
        <f t="shared" si="163"/>
        <v>0</v>
      </c>
      <c r="AI141" s="55">
        <f t="shared" si="163"/>
        <v>0</v>
      </c>
      <c r="AJ141" s="55">
        <f t="shared" si="164"/>
        <v>0</v>
      </c>
      <c r="AK141" s="404"/>
      <c r="AL141" s="456"/>
      <c r="AM141" s="49">
        <f t="shared" si="166"/>
        <v>0</v>
      </c>
      <c r="AN141" s="52"/>
      <c r="AO141" s="52"/>
      <c r="AP141" s="52"/>
      <c r="AQ141" s="52"/>
      <c r="AR141" s="52"/>
      <c r="AS141" s="52"/>
      <c r="AT141" s="404"/>
      <c r="AU141" s="447"/>
      <c r="AV141" s="49">
        <f t="shared" si="168"/>
        <v>0</v>
      </c>
      <c r="AW141" s="52"/>
      <c r="AX141" s="52"/>
      <c r="AY141" s="52"/>
      <c r="AZ141" s="52"/>
      <c r="BA141" s="52"/>
      <c r="BB141" s="52"/>
      <c r="BC141" s="404"/>
      <c r="BD141" s="450"/>
      <c r="BE141" s="49">
        <f t="shared" si="170"/>
        <v>0</v>
      </c>
      <c r="BF141" s="52"/>
      <c r="BG141" s="52"/>
      <c r="BH141" s="52"/>
      <c r="BI141" s="52"/>
      <c r="BJ141" s="52"/>
      <c r="BK141" s="52"/>
      <c r="BL141" s="404"/>
      <c r="BM141" s="453"/>
      <c r="BN141" s="49">
        <f t="shared" si="172"/>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797"/>
      <c r="C142" s="460"/>
      <c r="D142" s="610"/>
      <c r="E142" s="613"/>
      <c r="F142" s="613"/>
      <c r="G142" s="613"/>
      <c r="H142" s="613"/>
      <c r="I142" s="613"/>
      <c r="J142" s="706"/>
      <c r="K142" s="490"/>
      <c r="L142" s="475"/>
      <c r="M142" s="478"/>
      <c r="N142" s="481"/>
      <c r="O142" s="484"/>
      <c r="P142" s="522"/>
      <c r="Q142" s="525"/>
      <c r="R142" s="405"/>
      <c r="S142" s="44"/>
      <c r="T142" s="262"/>
      <c r="U142" s="262"/>
      <c r="V142" s="262"/>
      <c r="W142" s="44"/>
      <c r="X142" s="36"/>
      <c r="Y142" s="36"/>
      <c r="Z142" s="36"/>
      <c r="AA142" s="36"/>
      <c r="AB142" s="405"/>
      <c r="AC142" s="528"/>
      <c r="AD142" s="56">
        <f t="shared" si="163"/>
        <v>0</v>
      </c>
      <c r="AE142" s="56">
        <f t="shared" si="163"/>
        <v>0</v>
      </c>
      <c r="AF142" s="56">
        <f t="shared" si="163"/>
        <v>0</v>
      </c>
      <c r="AG142" s="56">
        <f t="shared" si="163"/>
        <v>0</v>
      </c>
      <c r="AH142" s="56">
        <f t="shared" si="163"/>
        <v>0</v>
      </c>
      <c r="AI142" s="56">
        <f t="shared" si="163"/>
        <v>0</v>
      </c>
      <c r="AJ142" s="56">
        <f t="shared" si="164"/>
        <v>0</v>
      </c>
      <c r="AK142" s="405"/>
      <c r="AL142" s="457"/>
      <c r="AM142" s="50">
        <f t="shared" si="166"/>
        <v>0</v>
      </c>
      <c r="AN142" s="53"/>
      <c r="AO142" s="53"/>
      <c r="AP142" s="53"/>
      <c r="AQ142" s="53"/>
      <c r="AR142" s="53"/>
      <c r="AS142" s="53"/>
      <c r="AT142" s="405"/>
      <c r="AU142" s="448"/>
      <c r="AV142" s="50">
        <f t="shared" si="168"/>
        <v>0</v>
      </c>
      <c r="AW142" s="53"/>
      <c r="AX142" s="53"/>
      <c r="AY142" s="53"/>
      <c r="AZ142" s="53"/>
      <c r="BA142" s="53"/>
      <c r="BB142" s="53"/>
      <c r="BC142" s="405"/>
      <c r="BD142" s="451"/>
      <c r="BE142" s="50">
        <f t="shared" si="170"/>
        <v>0</v>
      </c>
      <c r="BF142" s="53"/>
      <c r="BG142" s="53"/>
      <c r="BH142" s="53"/>
      <c r="BI142" s="53"/>
      <c r="BJ142" s="53"/>
      <c r="BK142" s="53"/>
      <c r="BL142" s="405"/>
      <c r="BM142" s="454"/>
      <c r="BN142" s="50">
        <f t="shared" si="172"/>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797"/>
      <c r="C143" s="458" t="s">
        <v>1612</v>
      </c>
      <c r="D143" s="608"/>
      <c r="E143" s="611"/>
      <c r="F143" s="611"/>
      <c r="G143" s="611"/>
      <c r="H143" s="611"/>
      <c r="I143" s="611"/>
      <c r="J143" s="704">
        <v>955</v>
      </c>
      <c r="K143" s="488" t="str">
        <f>+Metas!K1116</f>
        <v>Proyectos de iniciativas clúster del sector empresarial de Norte de Santander apoyados</v>
      </c>
      <c r="L143" s="473"/>
      <c r="M143" s="476">
        <f>SUM(N143:Q143)</f>
        <v>0</v>
      </c>
      <c r="N143" s="479"/>
      <c r="O143" s="482"/>
      <c r="P143" s="520"/>
      <c r="Q143" s="523"/>
      <c r="R143" s="403">
        <f>+$J143</f>
        <v>955</v>
      </c>
      <c r="S143" s="253"/>
      <c r="T143" s="260"/>
      <c r="U143" s="260"/>
      <c r="V143" s="260"/>
      <c r="W143" s="42"/>
      <c r="X143" s="34"/>
      <c r="Y143" s="34"/>
      <c r="Z143" s="34"/>
      <c r="AA143" s="34"/>
      <c r="AB143" s="403">
        <f t="shared" si="161"/>
        <v>955</v>
      </c>
      <c r="AC143" s="526">
        <f t="shared" ref="AC143" si="174">+L143</f>
        <v>0</v>
      </c>
      <c r="AD143" s="54">
        <f t="shared" si="163"/>
        <v>0</v>
      </c>
      <c r="AE143" s="54">
        <f t="shared" si="163"/>
        <v>0</v>
      </c>
      <c r="AF143" s="54">
        <f t="shared" si="163"/>
        <v>0</v>
      </c>
      <c r="AG143" s="54">
        <f t="shared" si="163"/>
        <v>0</v>
      </c>
      <c r="AH143" s="54">
        <f t="shared" si="163"/>
        <v>0</v>
      </c>
      <c r="AI143" s="54">
        <f t="shared" si="163"/>
        <v>0</v>
      </c>
      <c r="AJ143" s="54">
        <f t="shared" si="164"/>
        <v>0</v>
      </c>
      <c r="AK143" s="403">
        <f t="shared" si="165"/>
        <v>955</v>
      </c>
      <c r="AL143" s="455">
        <f>+N143</f>
        <v>0</v>
      </c>
      <c r="AM143" s="48">
        <f t="shared" si="166"/>
        <v>0</v>
      </c>
      <c r="AN143" s="51"/>
      <c r="AO143" s="51"/>
      <c r="AP143" s="51"/>
      <c r="AQ143" s="51"/>
      <c r="AR143" s="51"/>
      <c r="AS143" s="51"/>
      <c r="AT143" s="403">
        <f t="shared" si="167"/>
        <v>955</v>
      </c>
      <c r="AU143" s="446">
        <f>+O143</f>
        <v>0</v>
      </c>
      <c r="AV143" s="48">
        <f t="shared" si="168"/>
        <v>0</v>
      </c>
      <c r="AW143" s="51"/>
      <c r="AX143" s="51"/>
      <c r="AY143" s="51"/>
      <c r="AZ143" s="51"/>
      <c r="BA143" s="51"/>
      <c r="BB143" s="51"/>
      <c r="BC143" s="403">
        <f t="shared" si="169"/>
        <v>955</v>
      </c>
      <c r="BD143" s="449">
        <f>+P143</f>
        <v>0</v>
      </c>
      <c r="BE143" s="48">
        <f t="shared" si="170"/>
        <v>0</v>
      </c>
      <c r="BF143" s="51"/>
      <c r="BG143" s="51"/>
      <c r="BH143" s="51"/>
      <c r="BI143" s="51"/>
      <c r="BJ143" s="51"/>
      <c r="BK143" s="51"/>
      <c r="BL143" s="403">
        <f t="shared" si="171"/>
        <v>955</v>
      </c>
      <c r="BM143" s="452">
        <f>+Q143</f>
        <v>0</v>
      </c>
      <c r="BN143" s="48">
        <f t="shared" si="172"/>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797"/>
      <c r="C144" s="459"/>
      <c r="D144" s="609"/>
      <c r="E144" s="612"/>
      <c r="F144" s="612"/>
      <c r="G144" s="612"/>
      <c r="H144" s="612"/>
      <c r="I144" s="612"/>
      <c r="J144" s="705"/>
      <c r="K144" s="489"/>
      <c r="L144" s="474"/>
      <c r="M144" s="477"/>
      <c r="N144" s="480"/>
      <c r="O144" s="483"/>
      <c r="P144" s="521"/>
      <c r="Q144" s="524"/>
      <c r="R144" s="404"/>
      <c r="S144" s="43"/>
      <c r="T144" s="261"/>
      <c r="U144" s="261"/>
      <c r="V144" s="261"/>
      <c r="W144" s="43"/>
      <c r="X144" s="35"/>
      <c r="Y144" s="35"/>
      <c r="Z144" s="35"/>
      <c r="AA144" s="35"/>
      <c r="AB144" s="404"/>
      <c r="AC144" s="527"/>
      <c r="AD144" s="55">
        <f t="shared" si="163"/>
        <v>0</v>
      </c>
      <c r="AE144" s="55">
        <f t="shared" si="163"/>
        <v>0</v>
      </c>
      <c r="AF144" s="55">
        <f t="shared" si="163"/>
        <v>0</v>
      </c>
      <c r="AG144" s="55">
        <f t="shared" si="163"/>
        <v>0</v>
      </c>
      <c r="AH144" s="55">
        <f t="shared" si="163"/>
        <v>0</v>
      </c>
      <c r="AI144" s="55">
        <f t="shared" si="163"/>
        <v>0</v>
      </c>
      <c r="AJ144" s="55">
        <f t="shared" si="164"/>
        <v>0</v>
      </c>
      <c r="AK144" s="404"/>
      <c r="AL144" s="456"/>
      <c r="AM144" s="49">
        <f t="shared" si="166"/>
        <v>0</v>
      </c>
      <c r="AN144" s="52"/>
      <c r="AO144" s="52"/>
      <c r="AP144" s="52"/>
      <c r="AQ144" s="52"/>
      <c r="AR144" s="52"/>
      <c r="AS144" s="52"/>
      <c r="AT144" s="404"/>
      <c r="AU144" s="447"/>
      <c r="AV144" s="49">
        <f t="shared" si="168"/>
        <v>0</v>
      </c>
      <c r="AW144" s="52"/>
      <c r="AX144" s="52"/>
      <c r="AY144" s="52"/>
      <c r="AZ144" s="52"/>
      <c r="BA144" s="52"/>
      <c r="BB144" s="52"/>
      <c r="BC144" s="404"/>
      <c r="BD144" s="450"/>
      <c r="BE144" s="49">
        <f t="shared" si="170"/>
        <v>0</v>
      </c>
      <c r="BF144" s="52"/>
      <c r="BG144" s="52"/>
      <c r="BH144" s="52"/>
      <c r="BI144" s="52"/>
      <c r="BJ144" s="52"/>
      <c r="BK144" s="52"/>
      <c r="BL144" s="404"/>
      <c r="BM144" s="453"/>
      <c r="BN144" s="49">
        <f t="shared" si="172"/>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797"/>
      <c r="C145" s="459"/>
      <c r="D145" s="609"/>
      <c r="E145" s="612"/>
      <c r="F145" s="612"/>
      <c r="G145" s="612"/>
      <c r="H145" s="612"/>
      <c r="I145" s="612"/>
      <c r="J145" s="705"/>
      <c r="K145" s="489"/>
      <c r="L145" s="474"/>
      <c r="M145" s="477"/>
      <c r="N145" s="480"/>
      <c r="O145" s="483"/>
      <c r="P145" s="521"/>
      <c r="Q145" s="524"/>
      <c r="R145" s="404"/>
      <c r="S145" s="43"/>
      <c r="T145" s="261"/>
      <c r="U145" s="261"/>
      <c r="V145" s="261"/>
      <c r="W145" s="43"/>
      <c r="X145" s="35"/>
      <c r="Y145" s="35"/>
      <c r="Z145" s="35"/>
      <c r="AA145" s="35"/>
      <c r="AB145" s="404"/>
      <c r="AC145" s="527"/>
      <c r="AD145" s="55">
        <f t="shared" si="163"/>
        <v>0</v>
      </c>
      <c r="AE145" s="55">
        <f t="shared" si="163"/>
        <v>0</v>
      </c>
      <c r="AF145" s="55">
        <f t="shared" si="163"/>
        <v>0</v>
      </c>
      <c r="AG145" s="55">
        <f t="shared" si="163"/>
        <v>0</v>
      </c>
      <c r="AH145" s="55">
        <f t="shared" si="163"/>
        <v>0</v>
      </c>
      <c r="AI145" s="55">
        <f t="shared" si="163"/>
        <v>0</v>
      </c>
      <c r="AJ145" s="55">
        <f t="shared" si="164"/>
        <v>0</v>
      </c>
      <c r="AK145" s="404"/>
      <c r="AL145" s="456"/>
      <c r="AM145" s="49">
        <f t="shared" si="166"/>
        <v>0</v>
      </c>
      <c r="AN145" s="52"/>
      <c r="AO145" s="52"/>
      <c r="AP145" s="52"/>
      <c r="AQ145" s="52"/>
      <c r="AR145" s="52"/>
      <c r="AS145" s="52"/>
      <c r="AT145" s="404"/>
      <c r="AU145" s="447"/>
      <c r="AV145" s="49">
        <f t="shared" si="168"/>
        <v>0</v>
      </c>
      <c r="AW145" s="52"/>
      <c r="AX145" s="52"/>
      <c r="AY145" s="52"/>
      <c r="AZ145" s="52"/>
      <c r="BA145" s="52"/>
      <c r="BB145" s="52"/>
      <c r="BC145" s="404"/>
      <c r="BD145" s="450"/>
      <c r="BE145" s="49">
        <f t="shared" si="170"/>
        <v>0</v>
      </c>
      <c r="BF145" s="52"/>
      <c r="BG145" s="52"/>
      <c r="BH145" s="52"/>
      <c r="BI145" s="52"/>
      <c r="BJ145" s="52"/>
      <c r="BK145" s="52"/>
      <c r="BL145" s="404"/>
      <c r="BM145" s="453"/>
      <c r="BN145" s="49">
        <f t="shared" si="172"/>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797"/>
      <c r="C146" s="459"/>
      <c r="D146" s="610"/>
      <c r="E146" s="613"/>
      <c r="F146" s="613"/>
      <c r="G146" s="613"/>
      <c r="H146" s="613"/>
      <c r="I146" s="613"/>
      <c r="J146" s="706"/>
      <c r="K146" s="490"/>
      <c r="L146" s="475"/>
      <c r="M146" s="478"/>
      <c r="N146" s="481"/>
      <c r="O146" s="484"/>
      <c r="P146" s="522"/>
      <c r="Q146" s="525"/>
      <c r="R146" s="405"/>
      <c r="S146" s="44"/>
      <c r="T146" s="262"/>
      <c r="U146" s="262"/>
      <c r="V146" s="262"/>
      <c r="W146" s="44"/>
      <c r="X146" s="36"/>
      <c r="Y146" s="36"/>
      <c r="Z146" s="36"/>
      <c r="AA146" s="36"/>
      <c r="AB146" s="405"/>
      <c r="AC146" s="528"/>
      <c r="AD146" s="56">
        <f t="shared" si="163"/>
        <v>0</v>
      </c>
      <c r="AE146" s="56">
        <f t="shared" si="163"/>
        <v>0</v>
      </c>
      <c r="AF146" s="56">
        <f t="shared" si="163"/>
        <v>0</v>
      </c>
      <c r="AG146" s="56">
        <f t="shared" si="163"/>
        <v>0</v>
      </c>
      <c r="AH146" s="56">
        <f t="shared" si="163"/>
        <v>0</v>
      </c>
      <c r="AI146" s="56">
        <f t="shared" si="163"/>
        <v>0</v>
      </c>
      <c r="AJ146" s="56">
        <f t="shared" si="164"/>
        <v>0</v>
      </c>
      <c r="AK146" s="405"/>
      <c r="AL146" s="457"/>
      <c r="AM146" s="50">
        <f t="shared" si="166"/>
        <v>0</v>
      </c>
      <c r="AN146" s="53"/>
      <c r="AO146" s="53"/>
      <c r="AP146" s="53"/>
      <c r="AQ146" s="53"/>
      <c r="AR146" s="53"/>
      <c r="AS146" s="53"/>
      <c r="AT146" s="405"/>
      <c r="AU146" s="448"/>
      <c r="AV146" s="50">
        <f t="shared" si="168"/>
        <v>0</v>
      </c>
      <c r="AW146" s="53"/>
      <c r="AX146" s="53"/>
      <c r="AY146" s="53"/>
      <c r="AZ146" s="53"/>
      <c r="BA146" s="53"/>
      <c r="BB146" s="53"/>
      <c r="BC146" s="405"/>
      <c r="BD146" s="451"/>
      <c r="BE146" s="50">
        <f t="shared" si="170"/>
        <v>0</v>
      </c>
      <c r="BF146" s="53"/>
      <c r="BG146" s="53"/>
      <c r="BH146" s="53"/>
      <c r="BI146" s="53"/>
      <c r="BJ146" s="53"/>
      <c r="BK146" s="53"/>
      <c r="BL146" s="405"/>
      <c r="BM146" s="454"/>
      <c r="BN146" s="50">
        <f t="shared" si="172"/>
        <v>0</v>
      </c>
      <c r="BO146" s="53"/>
      <c r="BP146" s="53"/>
      <c r="BQ146" s="53"/>
      <c r="BR146" s="53"/>
      <c r="BS146" s="53"/>
      <c r="BT146" s="53"/>
      <c r="BU146" s="517"/>
      <c r="BV146" s="518"/>
      <c r="BW146" s="518"/>
      <c r="BX146" s="518"/>
      <c r="BY146" s="518"/>
      <c r="BZ146" s="518"/>
      <c r="CA146" s="518"/>
      <c r="CB146" s="518"/>
      <c r="CC146" s="519"/>
    </row>
    <row r="147" spans="1:81" s="62" customFormat="1" ht="40.200000000000003" customHeight="1" thickTop="1" x14ac:dyDescent="0.3">
      <c r="A147" s="38"/>
      <c r="B147" s="797"/>
      <c r="C147" s="459"/>
      <c r="D147" s="608"/>
      <c r="E147" s="611"/>
      <c r="F147" s="611"/>
      <c r="G147" s="611"/>
      <c r="H147" s="611"/>
      <c r="I147" s="611"/>
      <c r="J147" s="704">
        <v>956</v>
      </c>
      <c r="K147" s="488" t="str">
        <f>+Metas!K1117</f>
        <v>Estrategias a nivel departamental de promoción de la Industria y consumo local implementadas.</v>
      </c>
      <c r="L147" s="473"/>
      <c r="M147" s="476">
        <f>SUM(N147:Q147)</f>
        <v>0</v>
      </c>
      <c r="N147" s="479"/>
      <c r="O147" s="482"/>
      <c r="P147" s="520"/>
      <c r="Q147" s="523"/>
      <c r="R147" s="403">
        <f>+$J147</f>
        <v>956</v>
      </c>
      <c r="S147" s="253"/>
      <c r="T147" s="260"/>
      <c r="U147" s="260"/>
      <c r="V147" s="260"/>
      <c r="W147" s="42"/>
      <c r="X147" s="34"/>
      <c r="Y147" s="34"/>
      <c r="Z147" s="34"/>
      <c r="AA147" s="34"/>
      <c r="AB147" s="403">
        <f t="shared" si="161"/>
        <v>956</v>
      </c>
      <c r="AC147" s="526">
        <f t="shared" ref="AC147" si="175">+L147</f>
        <v>0</v>
      </c>
      <c r="AD147" s="54">
        <f t="shared" si="163"/>
        <v>0</v>
      </c>
      <c r="AE147" s="54">
        <f t="shared" si="163"/>
        <v>0</v>
      </c>
      <c r="AF147" s="54">
        <f t="shared" si="163"/>
        <v>0</v>
      </c>
      <c r="AG147" s="54">
        <f t="shared" si="163"/>
        <v>0</v>
      </c>
      <c r="AH147" s="54">
        <f t="shared" si="163"/>
        <v>0</v>
      </c>
      <c r="AI147" s="54">
        <f t="shared" si="163"/>
        <v>0</v>
      </c>
      <c r="AJ147" s="54">
        <f t="shared" si="164"/>
        <v>0</v>
      </c>
      <c r="AK147" s="403">
        <f t="shared" si="165"/>
        <v>956</v>
      </c>
      <c r="AL147" s="455">
        <f>+N147</f>
        <v>0</v>
      </c>
      <c r="AM147" s="48">
        <f t="shared" si="166"/>
        <v>0</v>
      </c>
      <c r="AN147" s="51"/>
      <c r="AO147" s="51"/>
      <c r="AP147" s="51"/>
      <c r="AQ147" s="51"/>
      <c r="AR147" s="51"/>
      <c r="AS147" s="51"/>
      <c r="AT147" s="403">
        <f t="shared" si="167"/>
        <v>956</v>
      </c>
      <c r="AU147" s="446">
        <f>+O147</f>
        <v>0</v>
      </c>
      <c r="AV147" s="48">
        <f t="shared" si="168"/>
        <v>0</v>
      </c>
      <c r="AW147" s="51"/>
      <c r="AX147" s="51"/>
      <c r="AY147" s="51"/>
      <c r="AZ147" s="51"/>
      <c r="BA147" s="51"/>
      <c r="BB147" s="51"/>
      <c r="BC147" s="403">
        <f t="shared" si="169"/>
        <v>956</v>
      </c>
      <c r="BD147" s="449">
        <f>+P147</f>
        <v>0</v>
      </c>
      <c r="BE147" s="48">
        <f t="shared" si="170"/>
        <v>0</v>
      </c>
      <c r="BF147" s="51"/>
      <c r="BG147" s="51"/>
      <c r="BH147" s="51"/>
      <c r="BI147" s="51"/>
      <c r="BJ147" s="51"/>
      <c r="BK147" s="51"/>
      <c r="BL147" s="403">
        <f t="shared" si="171"/>
        <v>956</v>
      </c>
      <c r="BM147" s="452">
        <f>+Q147</f>
        <v>0</v>
      </c>
      <c r="BN147" s="48">
        <f t="shared" si="172"/>
        <v>0</v>
      </c>
      <c r="BO147" s="51"/>
      <c r="BP147" s="51"/>
      <c r="BQ147" s="51"/>
      <c r="BR147" s="51"/>
      <c r="BS147" s="51"/>
      <c r="BT147" s="51"/>
      <c r="BU147" s="513"/>
      <c r="BV147" s="514"/>
      <c r="BW147" s="514"/>
      <c r="BX147" s="514"/>
      <c r="BY147" s="514"/>
      <c r="BZ147" s="514"/>
      <c r="CA147" s="514"/>
      <c r="CB147" s="514"/>
      <c r="CC147" s="515"/>
    </row>
    <row r="148" spans="1:81" s="62" customFormat="1" ht="40.200000000000003" customHeight="1" x14ac:dyDescent="0.3">
      <c r="A148" s="38"/>
      <c r="B148" s="797"/>
      <c r="C148" s="459"/>
      <c r="D148" s="609"/>
      <c r="E148" s="612"/>
      <c r="F148" s="612"/>
      <c r="G148" s="612"/>
      <c r="H148" s="612"/>
      <c r="I148" s="612"/>
      <c r="J148" s="705"/>
      <c r="K148" s="489"/>
      <c r="L148" s="474"/>
      <c r="M148" s="477"/>
      <c r="N148" s="480"/>
      <c r="O148" s="483"/>
      <c r="P148" s="521"/>
      <c r="Q148" s="524"/>
      <c r="R148" s="404"/>
      <c r="S148" s="43"/>
      <c r="T148" s="261"/>
      <c r="U148" s="261"/>
      <c r="V148" s="261"/>
      <c r="W148" s="43"/>
      <c r="X148" s="35"/>
      <c r="Y148" s="35"/>
      <c r="Z148" s="35"/>
      <c r="AA148" s="35"/>
      <c r="AB148" s="404"/>
      <c r="AC148" s="527"/>
      <c r="AD148" s="55">
        <f t="shared" si="163"/>
        <v>0</v>
      </c>
      <c r="AE148" s="55">
        <f t="shared" si="163"/>
        <v>0</v>
      </c>
      <c r="AF148" s="55">
        <f t="shared" si="163"/>
        <v>0</v>
      </c>
      <c r="AG148" s="55">
        <f t="shared" si="163"/>
        <v>0</v>
      </c>
      <c r="AH148" s="55">
        <f t="shared" si="163"/>
        <v>0</v>
      </c>
      <c r="AI148" s="55">
        <f t="shared" si="163"/>
        <v>0</v>
      </c>
      <c r="AJ148" s="55">
        <f t="shared" si="164"/>
        <v>0</v>
      </c>
      <c r="AK148" s="404"/>
      <c r="AL148" s="456"/>
      <c r="AM148" s="49">
        <f t="shared" si="166"/>
        <v>0</v>
      </c>
      <c r="AN148" s="52"/>
      <c r="AO148" s="52"/>
      <c r="AP148" s="52"/>
      <c r="AQ148" s="52"/>
      <c r="AR148" s="52"/>
      <c r="AS148" s="52"/>
      <c r="AT148" s="404"/>
      <c r="AU148" s="447"/>
      <c r="AV148" s="49">
        <f t="shared" si="168"/>
        <v>0</v>
      </c>
      <c r="AW148" s="52"/>
      <c r="AX148" s="52"/>
      <c r="AY148" s="52"/>
      <c r="AZ148" s="52"/>
      <c r="BA148" s="52"/>
      <c r="BB148" s="52"/>
      <c r="BC148" s="404"/>
      <c r="BD148" s="450"/>
      <c r="BE148" s="49">
        <f t="shared" si="170"/>
        <v>0</v>
      </c>
      <c r="BF148" s="52"/>
      <c r="BG148" s="52"/>
      <c r="BH148" s="52"/>
      <c r="BI148" s="52"/>
      <c r="BJ148" s="52"/>
      <c r="BK148" s="52"/>
      <c r="BL148" s="404"/>
      <c r="BM148" s="453"/>
      <c r="BN148" s="49">
        <f t="shared" si="172"/>
        <v>0</v>
      </c>
      <c r="BO148" s="52"/>
      <c r="BP148" s="52"/>
      <c r="BQ148" s="52"/>
      <c r="BR148" s="52"/>
      <c r="BS148" s="52"/>
      <c r="BT148" s="52"/>
      <c r="BU148" s="418"/>
      <c r="BV148" s="419"/>
      <c r="BW148" s="419"/>
      <c r="BX148" s="419"/>
      <c r="BY148" s="419"/>
      <c r="BZ148" s="419"/>
      <c r="CA148" s="419"/>
      <c r="CB148" s="419"/>
      <c r="CC148" s="516"/>
    </row>
    <row r="149" spans="1:81" s="62" customFormat="1" ht="40.200000000000003" customHeight="1" x14ac:dyDescent="0.3">
      <c r="A149" s="38"/>
      <c r="B149" s="797"/>
      <c r="C149" s="459"/>
      <c r="D149" s="609"/>
      <c r="E149" s="612"/>
      <c r="F149" s="612"/>
      <c r="G149" s="612"/>
      <c r="H149" s="612"/>
      <c r="I149" s="612"/>
      <c r="J149" s="705"/>
      <c r="K149" s="489"/>
      <c r="L149" s="474"/>
      <c r="M149" s="477"/>
      <c r="N149" s="480"/>
      <c r="O149" s="483"/>
      <c r="P149" s="521"/>
      <c r="Q149" s="524"/>
      <c r="R149" s="404"/>
      <c r="S149" s="43"/>
      <c r="T149" s="261"/>
      <c r="U149" s="261"/>
      <c r="V149" s="261"/>
      <c r="W149" s="43"/>
      <c r="X149" s="35"/>
      <c r="Y149" s="35"/>
      <c r="Z149" s="35"/>
      <c r="AA149" s="35"/>
      <c r="AB149" s="404"/>
      <c r="AC149" s="527"/>
      <c r="AD149" s="55">
        <f t="shared" si="163"/>
        <v>0</v>
      </c>
      <c r="AE149" s="55">
        <f t="shared" si="163"/>
        <v>0</v>
      </c>
      <c r="AF149" s="55">
        <f t="shared" si="163"/>
        <v>0</v>
      </c>
      <c r="AG149" s="55">
        <f t="shared" si="163"/>
        <v>0</v>
      </c>
      <c r="AH149" s="55">
        <f t="shared" si="163"/>
        <v>0</v>
      </c>
      <c r="AI149" s="55">
        <f t="shared" si="163"/>
        <v>0</v>
      </c>
      <c r="AJ149" s="55">
        <f t="shared" si="164"/>
        <v>0</v>
      </c>
      <c r="AK149" s="404"/>
      <c r="AL149" s="456"/>
      <c r="AM149" s="49">
        <f t="shared" si="166"/>
        <v>0</v>
      </c>
      <c r="AN149" s="52"/>
      <c r="AO149" s="52"/>
      <c r="AP149" s="52"/>
      <c r="AQ149" s="52"/>
      <c r="AR149" s="52"/>
      <c r="AS149" s="52"/>
      <c r="AT149" s="404"/>
      <c r="AU149" s="447"/>
      <c r="AV149" s="49">
        <f t="shared" si="168"/>
        <v>0</v>
      </c>
      <c r="AW149" s="52"/>
      <c r="AX149" s="52"/>
      <c r="AY149" s="52"/>
      <c r="AZ149" s="52"/>
      <c r="BA149" s="52"/>
      <c r="BB149" s="52"/>
      <c r="BC149" s="404"/>
      <c r="BD149" s="450"/>
      <c r="BE149" s="49">
        <f t="shared" si="170"/>
        <v>0</v>
      </c>
      <c r="BF149" s="52"/>
      <c r="BG149" s="52"/>
      <c r="BH149" s="52"/>
      <c r="BI149" s="52"/>
      <c r="BJ149" s="52"/>
      <c r="BK149" s="52"/>
      <c r="BL149" s="404"/>
      <c r="BM149" s="453"/>
      <c r="BN149" s="49">
        <f t="shared" si="172"/>
        <v>0</v>
      </c>
      <c r="BO149" s="52"/>
      <c r="BP149" s="52"/>
      <c r="BQ149" s="52"/>
      <c r="BR149" s="52"/>
      <c r="BS149" s="52"/>
      <c r="BT149" s="52"/>
      <c r="BU149" s="418"/>
      <c r="BV149" s="419"/>
      <c r="BW149" s="419"/>
      <c r="BX149" s="419"/>
      <c r="BY149" s="419"/>
      <c r="BZ149" s="419"/>
      <c r="CA149" s="419"/>
      <c r="CB149" s="419"/>
      <c r="CC149" s="516"/>
    </row>
    <row r="150" spans="1:81" s="62" customFormat="1" ht="40.200000000000003" customHeight="1" thickBot="1" x14ac:dyDescent="0.35">
      <c r="A150" s="38"/>
      <c r="B150" s="797"/>
      <c r="C150" s="460"/>
      <c r="D150" s="610"/>
      <c r="E150" s="613"/>
      <c r="F150" s="613"/>
      <c r="G150" s="613"/>
      <c r="H150" s="613"/>
      <c r="I150" s="613"/>
      <c r="J150" s="706"/>
      <c r="K150" s="490"/>
      <c r="L150" s="475"/>
      <c r="M150" s="478"/>
      <c r="N150" s="481"/>
      <c r="O150" s="484"/>
      <c r="P150" s="522"/>
      <c r="Q150" s="525"/>
      <c r="R150" s="405"/>
      <c r="S150" s="44"/>
      <c r="T150" s="262"/>
      <c r="U150" s="262"/>
      <c r="V150" s="262"/>
      <c r="W150" s="44"/>
      <c r="X150" s="36"/>
      <c r="Y150" s="36"/>
      <c r="Z150" s="36"/>
      <c r="AA150" s="36"/>
      <c r="AB150" s="405"/>
      <c r="AC150" s="528"/>
      <c r="AD150" s="56">
        <f t="shared" si="163"/>
        <v>0</v>
      </c>
      <c r="AE150" s="56">
        <f t="shared" si="163"/>
        <v>0</v>
      </c>
      <c r="AF150" s="56">
        <f t="shared" si="163"/>
        <v>0</v>
      </c>
      <c r="AG150" s="56">
        <f t="shared" si="163"/>
        <v>0</v>
      </c>
      <c r="AH150" s="56">
        <f t="shared" si="163"/>
        <v>0</v>
      </c>
      <c r="AI150" s="56">
        <f t="shared" si="163"/>
        <v>0</v>
      </c>
      <c r="AJ150" s="56">
        <f t="shared" si="164"/>
        <v>0</v>
      </c>
      <c r="AK150" s="405"/>
      <c r="AL150" s="457"/>
      <c r="AM150" s="50">
        <f t="shared" si="166"/>
        <v>0</v>
      </c>
      <c r="AN150" s="53"/>
      <c r="AO150" s="53"/>
      <c r="AP150" s="53"/>
      <c r="AQ150" s="53"/>
      <c r="AR150" s="53"/>
      <c r="AS150" s="53"/>
      <c r="AT150" s="405"/>
      <c r="AU150" s="448"/>
      <c r="AV150" s="50">
        <f t="shared" si="168"/>
        <v>0</v>
      </c>
      <c r="AW150" s="53"/>
      <c r="AX150" s="53"/>
      <c r="AY150" s="53"/>
      <c r="AZ150" s="53"/>
      <c r="BA150" s="53"/>
      <c r="BB150" s="53"/>
      <c r="BC150" s="405"/>
      <c r="BD150" s="451"/>
      <c r="BE150" s="50">
        <f t="shared" si="170"/>
        <v>0</v>
      </c>
      <c r="BF150" s="53"/>
      <c r="BG150" s="53"/>
      <c r="BH150" s="53"/>
      <c r="BI150" s="53"/>
      <c r="BJ150" s="53"/>
      <c r="BK150" s="53"/>
      <c r="BL150" s="405"/>
      <c r="BM150" s="454"/>
      <c r="BN150" s="50">
        <f t="shared" si="172"/>
        <v>0</v>
      </c>
      <c r="BO150" s="53"/>
      <c r="BP150" s="53"/>
      <c r="BQ150" s="53"/>
      <c r="BR150" s="53"/>
      <c r="BS150" s="53"/>
      <c r="BT150" s="53"/>
      <c r="BU150" s="517"/>
      <c r="BV150" s="518"/>
      <c r="BW150" s="518"/>
      <c r="BX150" s="518"/>
      <c r="BY150" s="518"/>
      <c r="BZ150" s="518"/>
      <c r="CA150" s="518"/>
      <c r="CB150" s="518"/>
      <c r="CC150" s="519"/>
    </row>
    <row r="151" spans="1:81" s="62" customFormat="1" ht="40.200000000000003" customHeight="1" thickTop="1" x14ac:dyDescent="0.3">
      <c r="A151" s="38"/>
      <c r="B151" s="797"/>
      <c r="C151" s="458" t="s">
        <v>1616</v>
      </c>
      <c r="D151" s="608"/>
      <c r="E151" s="611"/>
      <c r="F151" s="611"/>
      <c r="G151" s="611"/>
      <c r="H151" s="611"/>
      <c r="I151" s="611"/>
      <c r="J151" s="704">
        <v>957</v>
      </c>
      <c r="K151" s="488" t="str">
        <f>+Metas!K1118</f>
        <v>Microempresarios capacitados en innovación, asociatividad, gestión administrativa, comercial, financiera y/o tecnológica, priorizando en población vulnerable</v>
      </c>
      <c r="L151" s="473"/>
      <c r="M151" s="476">
        <f>SUM(N151:Q151)</f>
        <v>0</v>
      </c>
      <c r="N151" s="479"/>
      <c r="O151" s="482"/>
      <c r="P151" s="520"/>
      <c r="Q151" s="523"/>
      <c r="R151" s="403">
        <f>+$J151</f>
        <v>957</v>
      </c>
      <c r="S151" s="253"/>
      <c r="T151" s="260"/>
      <c r="U151" s="260"/>
      <c r="V151" s="260"/>
      <c r="W151" s="42"/>
      <c r="X151" s="34"/>
      <c r="Y151" s="34"/>
      <c r="Z151" s="34"/>
      <c r="AA151" s="34"/>
      <c r="AB151" s="403">
        <f t="shared" si="161"/>
        <v>957</v>
      </c>
      <c r="AC151" s="526">
        <f t="shared" ref="AC151" si="176">+L151</f>
        <v>0</v>
      </c>
      <c r="AD151" s="54">
        <f t="shared" si="163"/>
        <v>0</v>
      </c>
      <c r="AE151" s="54">
        <f t="shared" si="163"/>
        <v>0</v>
      </c>
      <c r="AF151" s="54">
        <f t="shared" si="163"/>
        <v>0</v>
      </c>
      <c r="AG151" s="54">
        <f t="shared" ref="AG151:AJ224" si="177">+AP151+AY151+BH151+BQ151</f>
        <v>0</v>
      </c>
      <c r="AH151" s="54">
        <f t="shared" si="177"/>
        <v>0</v>
      </c>
      <c r="AI151" s="54">
        <f t="shared" si="177"/>
        <v>0</v>
      </c>
      <c r="AJ151" s="54">
        <f t="shared" si="164"/>
        <v>0</v>
      </c>
      <c r="AK151" s="403">
        <f t="shared" si="165"/>
        <v>957</v>
      </c>
      <c r="AL151" s="455">
        <f>+N151</f>
        <v>0</v>
      </c>
      <c r="AM151" s="48">
        <f t="shared" si="166"/>
        <v>0</v>
      </c>
      <c r="AN151" s="51"/>
      <c r="AO151" s="51"/>
      <c r="AP151" s="51"/>
      <c r="AQ151" s="51"/>
      <c r="AR151" s="51"/>
      <c r="AS151" s="51"/>
      <c r="AT151" s="403">
        <f t="shared" si="167"/>
        <v>957</v>
      </c>
      <c r="AU151" s="446">
        <f>+O151</f>
        <v>0</v>
      </c>
      <c r="AV151" s="48">
        <f t="shared" si="168"/>
        <v>0</v>
      </c>
      <c r="AW151" s="51"/>
      <c r="AX151" s="51"/>
      <c r="AY151" s="51"/>
      <c r="AZ151" s="51"/>
      <c r="BA151" s="51"/>
      <c r="BB151" s="51"/>
      <c r="BC151" s="403">
        <f t="shared" si="169"/>
        <v>957</v>
      </c>
      <c r="BD151" s="449">
        <f>+P151</f>
        <v>0</v>
      </c>
      <c r="BE151" s="48">
        <f t="shared" si="170"/>
        <v>0</v>
      </c>
      <c r="BF151" s="51"/>
      <c r="BG151" s="51"/>
      <c r="BH151" s="51"/>
      <c r="BI151" s="51"/>
      <c r="BJ151" s="51"/>
      <c r="BK151" s="51"/>
      <c r="BL151" s="403">
        <f t="shared" si="171"/>
        <v>957</v>
      </c>
      <c r="BM151" s="452">
        <f>+Q151</f>
        <v>0</v>
      </c>
      <c r="BN151" s="48">
        <f t="shared" si="172"/>
        <v>0</v>
      </c>
      <c r="BO151" s="51"/>
      <c r="BP151" s="51"/>
      <c r="BQ151" s="51"/>
      <c r="BR151" s="51"/>
      <c r="BS151" s="51"/>
      <c r="BT151" s="51"/>
      <c r="BU151" s="513"/>
      <c r="BV151" s="514"/>
      <c r="BW151" s="514"/>
      <c r="BX151" s="514"/>
      <c r="BY151" s="514"/>
      <c r="BZ151" s="514"/>
      <c r="CA151" s="514"/>
      <c r="CB151" s="514"/>
      <c r="CC151" s="515"/>
    </row>
    <row r="152" spans="1:81" s="62" customFormat="1" ht="40.200000000000003" customHeight="1" x14ac:dyDescent="0.3">
      <c r="A152" s="38"/>
      <c r="B152" s="797"/>
      <c r="C152" s="459"/>
      <c r="D152" s="609"/>
      <c r="E152" s="612"/>
      <c r="F152" s="612"/>
      <c r="G152" s="612"/>
      <c r="H152" s="612"/>
      <c r="I152" s="612"/>
      <c r="J152" s="705"/>
      <c r="K152" s="489"/>
      <c r="L152" s="474"/>
      <c r="M152" s="477"/>
      <c r="N152" s="480"/>
      <c r="O152" s="483"/>
      <c r="P152" s="521"/>
      <c r="Q152" s="524"/>
      <c r="R152" s="404"/>
      <c r="S152" s="43"/>
      <c r="T152" s="261"/>
      <c r="U152" s="261"/>
      <c r="V152" s="261"/>
      <c r="W152" s="43"/>
      <c r="X152" s="35"/>
      <c r="Y152" s="35"/>
      <c r="Z152" s="35"/>
      <c r="AA152" s="35"/>
      <c r="AB152" s="404"/>
      <c r="AC152" s="527"/>
      <c r="AD152" s="55">
        <f t="shared" ref="AD152:AJ225" si="178">+AM152+AV152+BE152+BN152</f>
        <v>0</v>
      </c>
      <c r="AE152" s="55">
        <f t="shared" si="178"/>
        <v>0</v>
      </c>
      <c r="AF152" s="55">
        <f t="shared" si="178"/>
        <v>0</v>
      </c>
      <c r="AG152" s="55">
        <f t="shared" si="177"/>
        <v>0</v>
      </c>
      <c r="AH152" s="55">
        <f t="shared" si="177"/>
        <v>0</v>
      </c>
      <c r="AI152" s="55">
        <f t="shared" si="177"/>
        <v>0</v>
      </c>
      <c r="AJ152" s="55">
        <f t="shared" si="164"/>
        <v>0</v>
      </c>
      <c r="AK152" s="404"/>
      <c r="AL152" s="456"/>
      <c r="AM152" s="49">
        <f t="shared" si="166"/>
        <v>0</v>
      </c>
      <c r="AN152" s="52"/>
      <c r="AO152" s="52"/>
      <c r="AP152" s="52"/>
      <c r="AQ152" s="52"/>
      <c r="AR152" s="52"/>
      <c r="AS152" s="52"/>
      <c r="AT152" s="404"/>
      <c r="AU152" s="447"/>
      <c r="AV152" s="49">
        <f t="shared" si="168"/>
        <v>0</v>
      </c>
      <c r="AW152" s="52"/>
      <c r="AX152" s="52"/>
      <c r="AY152" s="52"/>
      <c r="AZ152" s="52"/>
      <c r="BA152" s="52"/>
      <c r="BB152" s="52"/>
      <c r="BC152" s="404"/>
      <c r="BD152" s="450"/>
      <c r="BE152" s="49">
        <f t="shared" si="170"/>
        <v>0</v>
      </c>
      <c r="BF152" s="52"/>
      <c r="BG152" s="52"/>
      <c r="BH152" s="52"/>
      <c r="BI152" s="52"/>
      <c r="BJ152" s="52"/>
      <c r="BK152" s="52"/>
      <c r="BL152" s="404"/>
      <c r="BM152" s="453"/>
      <c r="BN152" s="49">
        <f t="shared" si="172"/>
        <v>0</v>
      </c>
      <c r="BO152" s="52"/>
      <c r="BP152" s="52"/>
      <c r="BQ152" s="52"/>
      <c r="BR152" s="52"/>
      <c r="BS152" s="52"/>
      <c r="BT152" s="52"/>
      <c r="BU152" s="418"/>
      <c r="BV152" s="419"/>
      <c r="BW152" s="419"/>
      <c r="BX152" s="419"/>
      <c r="BY152" s="419"/>
      <c r="BZ152" s="419"/>
      <c r="CA152" s="419"/>
      <c r="CB152" s="419"/>
      <c r="CC152" s="516"/>
    </row>
    <row r="153" spans="1:81" s="62" customFormat="1" ht="40.200000000000003" customHeight="1" x14ac:dyDescent="0.3">
      <c r="A153" s="38"/>
      <c r="B153" s="797"/>
      <c r="C153" s="459"/>
      <c r="D153" s="609"/>
      <c r="E153" s="612"/>
      <c r="F153" s="612"/>
      <c r="G153" s="612"/>
      <c r="H153" s="612"/>
      <c r="I153" s="612"/>
      <c r="J153" s="705"/>
      <c r="K153" s="489"/>
      <c r="L153" s="474"/>
      <c r="M153" s="477"/>
      <c r="N153" s="480"/>
      <c r="O153" s="483"/>
      <c r="P153" s="521"/>
      <c r="Q153" s="524"/>
      <c r="R153" s="404"/>
      <c r="S153" s="43"/>
      <c r="T153" s="261"/>
      <c r="U153" s="261"/>
      <c r="V153" s="261"/>
      <c r="W153" s="43"/>
      <c r="X153" s="35"/>
      <c r="Y153" s="35"/>
      <c r="Z153" s="35"/>
      <c r="AA153" s="35"/>
      <c r="AB153" s="404"/>
      <c r="AC153" s="527"/>
      <c r="AD153" s="55">
        <f t="shared" si="178"/>
        <v>0</v>
      </c>
      <c r="AE153" s="55">
        <f t="shared" si="178"/>
        <v>0</v>
      </c>
      <c r="AF153" s="55">
        <f t="shared" si="178"/>
        <v>0</v>
      </c>
      <c r="AG153" s="55">
        <f t="shared" si="177"/>
        <v>0</v>
      </c>
      <c r="AH153" s="55">
        <f t="shared" si="177"/>
        <v>0</v>
      </c>
      <c r="AI153" s="55">
        <f t="shared" si="177"/>
        <v>0</v>
      </c>
      <c r="AJ153" s="55">
        <f t="shared" si="164"/>
        <v>0</v>
      </c>
      <c r="AK153" s="404"/>
      <c r="AL153" s="456"/>
      <c r="AM153" s="49">
        <f t="shared" si="166"/>
        <v>0</v>
      </c>
      <c r="AN153" s="52"/>
      <c r="AO153" s="52"/>
      <c r="AP153" s="52"/>
      <c r="AQ153" s="52"/>
      <c r="AR153" s="52"/>
      <c r="AS153" s="52"/>
      <c r="AT153" s="404"/>
      <c r="AU153" s="447"/>
      <c r="AV153" s="49">
        <f t="shared" si="168"/>
        <v>0</v>
      </c>
      <c r="AW153" s="52"/>
      <c r="AX153" s="52"/>
      <c r="AY153" s="52"/>
      <c r="AZ153" s="52"/>
      <c r="BA153" s="52"/>
      <c r="BB153" s="52"/>
      <c r="BC153" s="404"/>
      <c r="BD153" s="450"/>
      <c r="BE153" s="49">
        <f t="shared" si="170"/>
        <v>0</v>
      </c>
      <c r="BF153" s="52"/>
      <c r="BG153" s="52"/>
      <c r="BH153" s="52"/>
      <c r="BI153" s="52"/>
      <c r="BJ153" s="52"/>
      <c r="BK153" s="52"/>
      <c r="BL153" s="404"/>
      <c r="BM153" s="453"/>
      <c r="BN153" s="49">
        <f t="shared" si="172"/>
        <v>0</v>
      </c>
      <c r="BO153" s="52"/>
      <c r="BP153" s="52"/>
      <c r="BQ153" s="52"/>
      <c r="BR153" s="52"/>
      <c r="BS153" s="52"/>
      <c r="BT153" s="52"/>
      <c r="BU153" s="418"/>
      <c r="BV153" s="419"/>
      <c r="BW153" s="419"/>
      <c r="BX153" s="419"/>
      <c r="BY153" s="419"/>
      <c r="BZ153" s="419"/>
      <c r="CA153" s="419"/>
      <c r="CB153" s="419"/>
      <c r="CC153" s="516"/>
    </row>
    <row r="154" spans="1:81" s="62" customFormat="1" ht="40.200000000000003" customHeight="1" thickBot="1" x14ac:dyDescent="0.35">
      <c r="A154" s="38"/>
      <c r="B154" s="797"/>
      <c r="C154" s="459"/>
      <c r="D154" s="610"/>
      <c r="E154" s="613"/>
      <c r="F154" s="613"/>
      <c r="G154" s="613"/>
      <c r="H154" s="613"/>
      <c r="I154" s="613"/>
      <c r="J154" s="706"/>
      <c r="K154" s="490"/>
      <c r="L154" s="475"/>
      <c r="M154" s="478"/>
      <c r="N154" s="481"/>
      <c r="O154" s="484"/>
      <c r="P154" s="522"/>
      <c r="Q154" s="525"/>
      <c r="R154" s="405"/>
      <c r="S154" s="44"/>
      <c r="T154" s="262"/>
      <c r="U154" s="262"/>
      <c r="V154" s="262"/>
      <c r="W154" s="44"/>
      <c r="X154" s="36"/>
      <c r="Y154" s="36"/>
      <c r="Z154" s="36"/>
      <c r="AA154" s="36"/>
      <c r="AB154" s="405"/>
      <c r="AC154" s="528"/>
      <c r="AD154" s="56">
        <f t="shared" si="178"/>
        <v>0</v>
      </c>
      <c r="AE154" s="56">
        <f t="shared" si="178"/>
        <v>0</v>
      </c>
      <c r="AF154" s="56">
        <f t="shared" si="178"/>
        <v>0</v>
      </c>
      <c r="AG154" s="56">
        <f t="shared" si="177"/>
        <v>0</v>
      </c>
      <c r="AH154" s="56">
        <f t="shared" si="177"/>
        <v>0</v>
      </c>
      <c r="AI154" s="56">
        <f t="shared" si="177"/>
        <v>0</v>
      </c>
      <c r="AJ154" s="56">
        <f t="shared" si="164"/>
        <v>0</v>
      </c>
      <c r="AK154" s="405"/>
      <c r="AL154" s="457"/>
      <c r="AM154" s="50">
        <f t="shared" si="166"/>
        <v>0</v>
      </c>
      <c r="AN154" s="53"/>
      <c r="AO154" s="53"/>
      <c r="AP154" s="53"/>
      <c r="AQ154" s="53"/>
      <c r="AR154" s="53"/>
      <c r="AS154" s="53"/>
      <c r="AT154" s="405"/>
      <c r="AU154" s="448"/>
      <c r="AV154" s="50">
        <f t="shared" si="168"/>
        <v>0</v>
      </c>
      <c r="AW154" s="53"/>
      <c r="AX154" s="53"/>
      <c r="AY154" s="53"/>
      <c r="AZ154" s="53"/>
      <c r="BA154" s="53"/>
      <c r="BB154" s="53"/>
      <c r="BC154" s="405"/>
      <c r="BD154" s="451"/>
      <c r="BE154" s="50">
        <f t="shared" si="170"/>
        <v>0</v>
      </c>
      <c r="BF154" s="53"/>
      <c r="BG154" s="53"/>
      <c r="BH154" s="53"/>
      <c r="BI154" s="53"/>
      <c r="BJ154" s="53"/>
      <c r="BK154" s="53"/>
      <c r="BL154" s="405"/>
      <c r="BM154" s="454"/>
      <c r="BN154" s="50">
        <f t="shared" si="172"/>
        <v>0</v>
      </c>
      <c r="BO154" s="53"/>
      <c r="BP154" s="53"/>
      <c r="BQ154" s="53"/>
      <c r="BR154" s="53"/>
      <c r="BS154" s="53"/>
      <c r="BT154" s="53"/>
      <c r="BU154" s="517"/>
      <c r="BV154" s="518"/>
      <c r="BW154" s="518"/>
      <c r="BX154" s="518"/>
      <c r="BY154" s="518"/>
      <c r="BZ154" s="518"/>
      <c r="CA154" s="518"/>
      <c r="CB154" s="518"/>
      <c r="CC154" s="519"/>
    </row>
    <row r="155" spans="1:81" s="62" customFormat="1" ht="40.200000000000003" customHeight="1" thickTop="1" x14ac:dyDescent="0.3">
      <c r="A155" s="38"/>
      <c r="B155" s="797"/>
      <c r="C155" s="459"/>
      <c r="D155" s="608"/>
      <c r="E155" s="611"/>
      <c r="F155" s="611"/>
      <c r="G155" s="611"/>
      <c r="H155" s="611"/>
      <c r="I155" s="611"/>
      <c r="J155" s="704">
        <v>958</v>
      </c>
      <c r="K155" s="488" t="str">
        <f>+Metas!K1119</f>
        <v>Iniciativas de formalización empresarial y/o laboral apoyadas</v>
      </c>
      <c r="L155" s="473"/>
      <c r="M155" s="476">
        <f>SUM(N155:Q155)</f>
        <v>0</v>
      </c>
      <c r="N155" s="479"/>
      <c r="O155" s="482"/>
      <c r="P155" s="520"/>
      <c r="Q155" s="523"/>
      <c r="R155" s="403">
        <f>+$J155</f>
        <v>958</v>
      </c>
      <c r="S155" s="253"/>
      <c r="T155" s="260"/>
      <c r="U155" s="260"/>
      <c r="V155" s="260"/>
      <c r="W155" s="42"/>
      <c r="X155" s="34"/>
      <c r="Y155" s="34"/>
      <c r="Z155" s="34"/>
      <c r="AA155" s="34"/>
      <c r="AB155" s="403">
        <f t="shared" si="161"/>
        <v>958</v>
      </c>
      <c r="AC155" s="526">
        <f t="shared" ref="AC155" si="179">+L155</f>
        <v>0</v>
      </c>
      <c r="AD155" s="54">
        <f t="shared" si="178"/>
        <v>0</v>
      </c>
      <c r="AE155" s="54">
        <f t="shared" si="178"/>
        <v>0</v>
      </c>
      <c r="AF155" s="54">
        <f t="shared" si="178"/>
        <v>0</v>
      </c>
      <c r="AG155" s="54">
        <f t="shared" si="177"/>
        <v>0</v>
      </c>
      <c r="AH155" s="54">
        <f t="shared" si="177"/>
        <v>0</v>
      </c>
      <c r="AI155" s="54">
        <f t="shared" si="177"/>
        <v>0</v>
      </c>
      <c r="AJ155" s="54">
        <f t="shared" si="164"/>
        <v>0</v>
      </c>
      <c r="AK155" s="403">
        <f t="shared" si="165"/>
        <v>958</v>
      </c>
      <c r="AL155" s="455">
        <f>+N155</f>
        <v>0</v>
      </c>
      <c r="AM155" s="48">
        <f t="shared" si="166"/>
        <v>0</v>
      </c>
      <c r="AN155" s="51"/>
      <c r="AO155" s="51"/>
      <c r="AP155" s="51"/>
      <c r="AQ155" s="51"/>
      <c r="AR155" s="51"/>
      <c r="AS155" s="51"/>
      <c r="AT155" s="403">
        <f t="shared" si="167"/>
        <v>958</v>
      </c>
      <c r="AU155" s="446">
        <f>+O155</f>
        <v>0</v>
      </c>
      <c r="AV155" s="48">
        <f t="shared" si="168"/>
        <v>0</v>
      </c>
      <c r="AW155" s="51"/>
      <c r="AX155" s="51"/>
      <c r="AY155" s="51"/>
      <c r="AZ155" s="51"/>
      <c r="BA155" s="51"/>
      <c r="BB155" s="51"/>
      <c r="BC155" s="403">
        <f t="shared" si="169"/>
        <v>958</v>
      </c>
      <c r="BD155" s="449">
        <f>+P155</f>
        <v>0</v>
      </c>
      <c r="BE155" s="48">
        <f t="shared" si="170"/>
        <v>0</v>
      </c>
      <c r="BF155" s="51"/>
      <c r="BG155" s="51"/>
      <c r="BH155" s="51"/>
      <c r="BI155" s="51"/>
      <c r="BJ155" s="51"/>
      <c r="BK155" s="51"/>
      <c r="BL155" s="403">
        <f t="shared" si="171"/>
        <v>958</v>
      </c>
      <c r="BM155" s="452">
        <f>+Q155</f>
        <v>0</v>
      </c>
      <c r="BN155" s="48">
        <f t="shared" si="172"/>
        <v>0</v>
      </c>
      <c r="BO155" s="51"/>
      <c r="BP155" s="51"/>
      <c r="BQ155" s="51"/>
      <c r="BR155" s="51"/>
      <c r="BS155" s="51"/>
      <c r="BT155" s="51"/>
      <c r="BU155" s="513"/>
      <c r="BV155" s="514"/>
      <c r="BW155" s="514"/>
      <c r="BX155" s="514"/>
      <c r="BY155" s="514"/>
      <c r="BZ155" s="514"/>
      <c r="CA155" s="514"/>
      <c r="CB155" s="514"/>
      <c r="CC155" s="515"/>
    </row>
    <row r="156" spans="1:81" s="62" customFormat="1" ht="40.200000000000003" customHeight="1" x14ac:dyDescent="0.3">
      <c r="A156" s="38"/>
      <c r="B156" s="797"/>
      <c r="C156" s="459"/>
      <c r="D156" s="609"/>
      <c r="E156" s="612"/>
      <c r="F156" s="612"/>
      <c r="G156" s="612"/>
      <c r="H156" s="612"/>
      <c r="I156" s="612"/>
      <c r="J156" s="705"/>
      <c r="K156" s="489"/>
      <c r="L156" s="474"/>
      <c r="M156" s="477"/>
      <c r="N156" s="480"/>
      <c r="O156" s="483"/>
      <c r="P156" s="521"/>
      <c r="Q156" s="524"/>
      <c r="R156" s="404"/>
      <c r="S156" s="43"/>
      <c r="T156" s="261"/>
      <c r="U156" s="261"/>
      <c r="V156" s="261"/>
      <c r="W156" s="43"/>
      <c r="X156" s="35"/>
      <c r="Y156" s="35"/>
      <c r="Z156" s="35"/>
      <c r="AA156" s="35"/>
      <c r="AB156" s="404"/>
      <c r="AC156" s="527"/>
      <c r="AD156" s="55">
        <f t="shared" si="178"/>
        <v>0</v>
      </c>
      <c r="AE156" s="55">
        <f t="shared" si="178"/>
        <v>0</v>
      </c>
      <c r="AF156" s="55">
        <f t="shared" si="178"/>
        <v>0</v>
      </c>
      <c r="AG156" s="55">
        <f t="shared" si="177"/>
        <v>0</v>
      </c>
      <c r="AH156" s="55">
        <f t="shared" si="177"/>
        <v>0</v>
      </c>
      <c r="AI156" s="55">
        <f t="shared" si="177"/>
        <v>0</v>
      </c>
      <c r="AJ156" s="55">
        <f t="shared" si="164"/>
        <v>0</v>
      </c>
      <c r="AK156" s="404"/>
      <c r="AL156" s="456"/>
      <c r="AM156" s="49">
        <f t="shared" si="166"/>
        <v>0</v>
      </c>
      <c r="AN156" s="52"/>
      <c r="AO156" s="52"/>
      <c r="AP156" s="52"/>
      <c r="AQ156" s="52"/>
      <c r="AR156" s="52"/>
      <c r="AS156" s="52"/>
      <c r="AT156" s="404"/>
      <c r="AU156" s="447"/>
      <c r="AV156" s="49">
        <f t="shared" si="168"/>
        <v>0</v>
      </c>
      <c r="AW156" s="52"/>
      <c r="AX156" s="52"/>
      <c r="AY156" s="52"/>
      <c r="AZ156" s="52"/>
      <c r="BA156" s="52"/>
      <c r="BB156" s="52"/>
      <c r="BC156" s="404"/>
      <c r="BD156" s="450"/>
      <c r="BE156" s="49">
        <f t="shared" si="170"/>
        <v>0</v>
      </c>
      <c r="BF156" s="52"/>
      <c r="BG156" s="52"/>
      <c r="BH156" s="52"/>
      <c r="BI156" s="52"/>
      <c r="BJ156" s="52"/>
      <c r="BK156" s="52"/>
      <c r="BL156" s="404"/>
      <c r="BM156" s="453"/>
      <c r="BN156" s="49">
        <f t="shared" si="172"/>
        <v>0</v>
      </c>
      <c r="BO156" s="52"/>
      <c r="BP156" s="52"/>
      <c r="BQ156" s="52"/>
      <c r="BR156" s="52"/>
      <c r="BS156" s="52"/>
      <c r="BT156" s="52"/>
      <c r="BU156" s="418"/>
      <c r="BV156" s="419"/>
      <c r="BW156" s="419"/>
      <c r="BX156" s="419"/>
      <c r="BY156" s="419"/>
      <c r="BZ156" s="419"/>
      <c r="CA156" s="419"/>
      <c r="CB156" s="419"/>
      <c r="CC156" s="516"/>
    </row>
    <row r="157" spans="1:81" s="62" customFormat="1" ht="40.200000000000003" customHeight="1" x14ac:dyDescent="0.3">
      <c r="A157" s="38"/>
      <c r="B157" s="797"/>
      <c r="C157" s="459"/>
      <c r="D157" s="609"/>
      <c r="E157" s="612"/>
      <c r="F157" s="612"/>
      <c r="G157" s="612"/>
      <c r="H157" s="612"/>
      <c r="I157" s="612"/>
      <c r="J157" s="705"/>
      <c r="K157" s="489"/>
      <c r="L157" s="474"/>
      <c r="M157" s="477"/>
      <c r="N157" s="480"/>
      <c r="O157" s="483"/>
      <c r="P157" s="521"/>
      <c r="Q157" s="524"/>
      <c r="R157" s="404"/>
      <c r="S157" s="43"/>
      <c r="T157" s="261"/>
      <c r="U157" s="261"/>
      <c r="V157" s="261"/>
      <c r="W157" s="43"/>
      <c r="X157" s="35"/>
      <c r="Y157" s="35"/>
      <c r="Z157" s="35"/>
      <c r="AA157" s="35"/>
      <c r="AB157" s="404"/>
      <c r="AC157" s="527"/>
      <c r="AD157" s="55">
        <f t="shared" si="178"/>
        <v>0</v>
      </c>
      <c r="AE157" s="55">
        <f t="shared" si="178"/>
        <v>0</v>
      </c>
      <c r="AF157" s="55">
        <f t="shared" si="178"/>
        <v>0</v>
      </c>
      <c r="AG157" s="55">
        <f t="shared" si="177"/>
        <v>0</v>
      </c>
      <c r="AH157" s="55">
        <f t="shared" si="177"/>
        <v>0</v>
      </c>
      <c r="AI157" s="55">
        <f t="shared" si="177"/>
        <v>0</v>
      </c>
      <c r="AJ157" s="55">
        <f t="shared" si="164"/>
        <v>0</v>
      </c>
      <c r="AK157" s="404"/>
      <c r="AL157" s="456"/>
      <c r="AM157" s="49">
        <f t="shared" si="166"/>
        <v>0</v>
      </c>
      <c r="AN157" s="52"/>
      <c r="AO157" s="52"/>
      <c r="AP157" s="52"/>
      <c r="AQ157" s="52"/>
      <c r="AR157" s="52"/>
      <c r="AS157" s="52"/>
      <c r="AT157" s="404"/>
      <c r="AU157" s="447"/>
      <c r="AV157" s="49">
        <f t="shared" si="168"/>
        <v>0</v>
      </c>
      <c r="AW157" s="52"/>
      <c r="AX157" s="52"/>
      <c r="AY157" s="52"/>
      <c r="AZ157" s="52"/>
      <c r="BA157" s="52"/>
      <c r="BB157" s="52"/>
      <c r="BC157" s="404"/>
      <c r="BD157" s="450"/>
      <c r="BE157" s="49">
        <f t="shared" si="170"/>
        <v>0</v>
      </c>
      <c r="BF157" s="52"/>
      <c r="BG157" s="52"/>
      <c r="BH157" s="52"/>
      <c r="BI157" s="52"/>
      <c r="BJ157" s="52"/>
      <c r="BK157" s="52"/>
      <c r="BL157" s="404"/>
      <c r="BM157" s="453"/>
      <c r="BN157" s="49">
        <f t="shared" si="172"/>
        <v>0</v>
      </c>
      <c r="BO157" s="52"/>
      <c r="BP157" s="52"/>
      <c r="BQ157" s="52"/>
      <c r="BR157" s="52"/>
      <c r="BS157" s="52"/>
      <c r="BT157" s="52"/>
      <c r="BU157" s="418"/>
      <c r="BV157" s="419"/>
      <c r="BW157" s="419"/>
      <c r="BX157" s="419"/>
      <c r="BY157" s="419"/>
      <c r="BZ157" s="419"/>
      <c r="CA157" s="419"/>
      <c r="CB157" s="419"/>
      <c r="CC157" s="516"/>
    </row>
    <row r="158" spans="1:81" s="62" customFormat="1" ht="40.200000000000003" customHeight="1" thickBot="1" x14ac:dyDescent="0.35">
      <c r="A158" s="38"/>
      <c r="B158" s="798"/>
      <c r="C158" s="460"/>
      <c r="D158" s="610"/>
      <c r="E158" s="613"/>
      <c r="F158" s="613"/>
      <c r="G158" s="613"/>
      <c r="H158" s="613"/>
      <c r="I158" s="613"/>
      <c r="J158" s="706"/>
      <c r="K158" s="490"/>
      <c r="L158" s="475"/>
      <c r="M158" s="478"/>
      <c r="N158" s="481"/>
      <c r="O158" s="484"/>
      <c r="P158" s="522"/>
      <c r="Q158" s="525"/>
      <c r="R158" s="405"/>
      <c r="S158" s="44"/>
      <c r="T158" s="262"/>
      <c r="U158" s="262"/>
      <c r="V158" s="262"/>
      <c r="W158" s="44"/>
      <c r="X158" s="36"/>
      <c r="Y158" s="36"/>
      <c r="Z158" s="36"/>
      <c r="AA158" s="36"/>
      <c r="AB158" s="405"/>
      <c r="AC158" s="528"/>
      <c r="AD158" s="56">
        <f t="shared" si="178"/>
        <v>0</v>
      </c>
      <c r="AE158" s="56">
        <f t="shared" si="178"/>
        <v>0</v>
      </c>
      <c r="AF158" s="56">
        <f t="shared" si="178"/>
        <v>0</v>
      </c>
      <c r="AG158" s="56">
        <f t="shared" si="177"/>
        <v>0</v>
      </c>
      <c r="AH158" s="56">
        <f t="shared" si="177"/>
        <v>0</v>
      </c>
      <c r="AI158" s="56">
        <f t="shared" si="177"/>
        <v>0</v>
      </c>
      <c r="AJ158" s="56">
        <f t="shared" si="164"/>
        <v>0</v>
      </c>
      <c r="AK158" s="405"/>
      <c r="AL158" s="457"/>
      <c r="AM158" s="50">
        <f t="shared" si="166"/>
        <v>0</v>
      </c>
      <c r="AN158" s="53"/>
      <c r="AO158" s="53"/>
      <c r="AP158" s="53"/>
      <c r="AQ158" s="53"/>
      <c r="AR158" s="53"/>
      <c r="AS158" s="53"/>
      <c r="AT158" s="405"/>
      <c r="AU158" s="448"/>
      <c r="AV158" s="50">
        <f t="shared" si="168"/>
        <v>0</v>
      </c>
      <c r="AW158" s="53"/>
      <c r="AX158" s="53"/>
      <c r="AY158" s="53"/>
      <c r="AZ158" s="53"/>
      <c r="BA158" s="53"/>
      <c r="BB158" s="53"/>
      <c r="BC158" s="405"/>
      <c r="BD158" s="451"/>
      <c r="BE158" s="50">
        <f t="shared" si="170"/>
        <v>0</v>
      </c>
      <c r="BF158" s="53"/>
      <c r="BG158" s="53"/>
      <c r="BH158" s="53"/>
      <c r="BI158" s="53"/>
      <c r="BJ158" s="53"/>
      <c r="BK158" s="53"/>
      <c r="BL158" s="405"/>
      <c r="BM158" s="454"/>
      <c r="BN158" s="50">
        <f t="shared" si="172"/>
        <v>0</v>
      </c>
      <c r="BO158" s="53"/>
      <c r="BP158" s="53"/>
      <c r="BQ158" s="53"/>
      <c r="BR158" s="53"/>
      <c r="BS158" s="53"/>
      <c r="BT158" s="53"/>
      <c r="BU158" s="517"/>
      <c r="BV158" s="518"/>
      <c r="BW158" s="518"/>
      <c r="BX158" s="518"/>
      <c r="BY158" s="518"/>
      <c r="BZ158" s="518"/>
      <c r="CA158" s="518"/>
      <c r="CB158" s="518"/>
      <c r="CC158" s="519"/>
    </row>
    <row r="159" spans="1:81" s="62" customFormat="1" ht="40.200000000000003" customHeight="1" thickTop="1" x14ac:dyDescent="0.3">
      <c r="A159" s="38"/>
      <c r="B159" s="796" t="s">
        <v>1619</v>
      </c>
      <c r="C159" s="458" t="s">
        <v>1622</v>
      </c>
      <c r="D159" s="608"/>
      <c r="E159" s="611"/>
      <c r="F159" s="611"/>
      <c r="G159" s="611"/>
      <c r="H159" s="611"/>
      <c r="I159" s="611"/>
      <c r="J159" s="704">
        <v>959</v>
      </c>
      <c r="K159" s="488" t="str">
        <f>+Metas!K1121</f>
        <v>Fondo complementario de Garantías para el sector empresarial creado</v>
      </c>
      <c r="L159" s="473"/>
      <c r="M159" s="476">
        <f>SUM(N159:Q159)/4</f>
        <v>0</v>
      </c>
      <c r="N159" s="479"/>
      <c r="O159" s="482"/>
      <c r="P159" s="520"/>
      <c r="Q159" s="523"/>
      <c r="R159" s="403">
        <f>+$J159</f>
        <v>959</v>
      </c>
      <c r="S159" s="253"/>
      <c r="T159" s="260"/>
      <c r="U159" s="260"/>
      <c r="V159" s="260"/>
      <c r="W159" s="42"/>
      <c r="X159" s="34"/>
      <c r="Y159" s="34"/>
      <c r="Z159" s="34"/>
      <c r="AA159" s="34"/>
      <c r="AB159" s="403">
        <f t="shared" si="161"/>
        <v>959</v>
      </c>
      <c r="AC159" s="526">
        <f t="shared" ref="AC159" si="180">+L159</f>
        <v>0</v>
      </c>
      <c r="AD159" s="54">
        <f t="shared" si="178"/>
        <v>0</v>
      </c>
      <c r="AE159" s="54">
        <f t="shared" si="178"/>
        <v>0</v>
      </c>
      <c r="AF159" s="54">
        <f t="shared" si="178"/>
        <v>0</v>
      </c>
      <c r="AG159" s="54">
        <f t="shared" si="177"/>
        <v>0</v>
      </c>
      <c r="AH159" s="54">
        <f t="shared" si="177"/>
        <v>0</v>
      </c>
      <c r="AI159" s="54">
        <f t="shared" si="177"/>
        <v>0</v>
      </c>
      <c r="AJ159" s="54">
        <f t="shared" si="164"/>
        <v>0</v>
      </c>
      <c r="AK159" s="403">
        <f t="shared" si="165"/>
        <v>959</v>
      </c>
      <c r="AL159" s="455">
        <f>+N159</f>
        <v>0</v>
      </c>
      <c r="AM159" s="48">
        <f t="shared" si="166"/>
        <v>0</v>
      </c>
      <c r="AN159" s="51"/>
      <c r="AO159" s="51"/>
      <c r="AP159" s="51"/>
      <c r="AQ159" s="51"/>
      <c r="AR159" s="51"/>
      <c r="AS159" s="51"/>
      <c r="AT159" s="403">
        <f t="shared" si="167"/>
        <v>959</v>
      </c>
      <c r="AU159" s="446">
        <f>+O159</f>
        <v>0</v>
      </c>
      <c r="AV159" s="48">
        <f t="shared" si="168"/>
        <v>0</v>
      </c>
      <c r="AW159" s="51"/>
      <c r="AX159" s="51"/>
      <c r="AY159" s="51"/>
      <c r="AZ159" s="51"/>
      <c r="BA159" s="51"/>
      <c r="BB159" s="51"/>
      <c r="BC159" s="403">
        <f t="shared" si="169"/>
        <v>959</v>
      </c>
      <c r="BD159" s="449">
        <f>+P159</f>
        <v>0</v>
      </c>
      <c r="BE159" s="48">
        <f t="shared" si="170"/>
        <v>0</v>
      </c>
      <c r="BF159" s="51"/>
      <c r="BG159" s="51"/>
      <c r="BH159" s="51"/>
      <c r="BI159" s="51"/>
      <c r="BJ159" s="51"/>
      <c r="BK159" s="51"/>
      <c r="BL159" s="403">
        <f t="shared" si="171"/>
        <v>959</v>
      </c>
      <c r="BM159" s="452">
        <f>+Q159</f>
        <v>0</v>
      </c>
      <c r="BN159" s="48">
        <f t="shared" si="172"/>
        <v>0</v>
      </c>
      <c r="BO159" s="51"/>
      <c r="BP159" s="51"/>
      <c r="BQ159" s="51"/>
      <c r="BR159" s="51"/>
      <c r="BS159" s="51"/>
      <c r="BT159" s="51"/>
      <c r="BU159" s="513"/>
      <c r="BV159" s="514"/>
      <c r="BW159" s="514"/>
      <c r="BX159" s="514"/>
      <c r="BY159" s="514"/>
      <c r="BZ159" s="514"/>
      <c r="CA159" s="514"/>
      <c r="CB159" s="514"/>
      <c r="CC159" s="515"/>
    </row>
    <row r="160" spans="1:81" s="62" customFormat="1" ht="40.200000000000003" customHeight="1" x14ac:dyDescent="0.3">
      <c r="A160" s="38"/>
      <c r="B160" s="797"/>
      <c r="C160" s="459"/>
      <c r="D160" s="609"/>
      <c r="E160" s="612"/>
      <c r="F160" s="612"/>
      <c r="G160" s="612"/>
      <c r="H160" s="612"/>
      <c r="I160" s="612"/>
      <c r="J160" s="705"/>
      <c r="K160" s="489"/>
      <c r="L160" s="474"/>
      <c r="M160" s="477"/>
      <c r="N160" s="480"/>
      <c r="O160" s="483"/>
      <c r="P160" s="521"/>
      <c r="Q160" s="524"/>
      <c r="R160" s="404"/>
      <c r="S160" s="43"/>
      <c r="T160" s="261"/>
      <c r="U160" s="261"/>
      <c r="V160" s="261"/>
      <c r="W160" s="43"/>
      <c r="X160" s="35"/>
      <c r="Y160" s="35"/>
      <c r="Z160" s="35"/>
      <c r="AA160" s="35"/>
      <c r="AB160" s="404"/>
      <c r="AC160" s="527"/>
      <c r="AD160" s="55">
        <f t="shared" si="178"/>
        <v>0</v>
      </c>
      <c r="AE160" s="55">
        <f t="shared" si="178"/>
        <v>0</v>
      </c>
      <c r="AF160" s="55">
        <f t="shared" si="178"/>
        <v>0</v>
      </c>
      <c r="AG160" s="55">
        <f t="shared" si="177"/>
        <v>0</v>
      </c>
      <c r="AH160" s="55">
        <f t="shared" si="177"/>
        <v>0</v>
      </c>
      <c r="AI160" s="55">
        <f t="shared" si="177"/>
        <v>0</v>
      </c>
      <c r="AJ160" s="55">
        <f t="shared" si="164"/>
        <v>0</v>
      </c>
      <c r="AK160" s="404"/>
      <c r="AL160" s="456"/>
      <c r="AM160" s="49">
        <f t="shared" si="166"/>
        <v>0</v>
      </c>
      <c r="AN160" s="52"/>
      <c r="AO160" s="52"/>
      <c r="AP160" s="52"/>
      <c r="AQ160" s="52"/>
      <c r="AR160" s="52"/>
      <c r="AS160" s="52"/>
      <c r="AT160" s="404"/>
      <c r="AU160" s="447"/>
      <c r="AV160" s="49">
        <f t="shared" si="168"/>
        <v>0</v>
      </c>
      <c r="AW160" s="52"/>
      <c r="AX160" s="52"/>
      <c r="AY160" s="52"/>
      <c r="AZ160" s="52"/>
      <c r="BA160" s="52"/>
      <c r="BB160" s="52"/>
      <c r="BC160" s="404"/>
      <c r="BD160" s="450"/>
      <c r="BE160" s="49">
        <f t="shared" si="170"/>
        <v>0</v>
      </c>
      <c r="BF160" s="52"/>
      <c r="BG160" s="52"/>
      <c r="BH160" s="52"/>
      <c r="BI160" s="52"/>
      <c r="BJ160" s="52"/>
      <c r="BK160" s="52"/>
      <c r="BL160" s="404"/>
      <c r="BM160" s="453"/>
      <c r="BN160" s="49">
        <f t="shared" si="172"/>
        <v>0</v>
      </c>
      <c r="BO160" s="52"/>
      <c r="BP160" s="52"/>
      <c r="BQ160" s="52"/>
      <c r="BR160" s="52"/>
      <c r="BS160" s="52"/>
      <c r="BT160" s="52"/>
      <c r="BU160" s="418"/>
      <c r="BV160" s="419"/>
      <c r="BW160" s="419"/>
      <c r="BX160" s="419"/>
      <c r="BY160" s="419"/>
      <c r="BZ160" s="419"/>
      <c r="CA160" s="419"/>
      <c r="CB160" s="419"/>
      <c r="CC160" s="516"/>
    </row>
    <row r="161" spans="1:81" s="62" customFormat="1" ht="40.200000000000003" customHeight="1" x14ac:dyDescent="0.3">
      <c r="A161" s="38"/>
      <c r="B161" s="797"/>
      <c r="C161" s="459"/>
      <c r="D161" s="609"/>
      <c r="E161" s="612"/>
      <c r="F161" s="612"/>
      <c r="G161" s="612"/>
      <c r="H161" s="612"/>
      <c r="I161" s="612"/>
      <c r="J161" s="705"/>
      <c r="K161" s="489"/>
      <c r="L161" s="474"/>
      <c r="M161" s="477"/>
      <c r="N161" s="480"/>
      <c r="O161" s="483"/>
      <c r="P161" s="521"/>
      <c r="Q161" s="524"/>
      <c r="R161" s="404"/>
      <c r="S161" s="43"/>
      <c r="T161" s="261"/>
      <c r="U161" s="261"/>
      <c r="V161" s="261"/>
      <c r="W161" s="43"/>
      <c r="X161" s="35"/>
      <c r="Y161" s="35"/>
      <c r="Z161" s="35"/>
      <c r="AA161" s="35"/>
      <c r="AB161" s="404"/>
      <c r="AC161" s="527"/>
      <c r="AD161" s="55">
        <f t="shared" si="178"/>
        <v>0</v>
      </c>
      <c r="AE161" s="55">
        <f t="shared" si="178"/>
        <v>0</v>
      </c>
      <c r="AF161" s="55">
        <f t="shared" si="178"/>
        <v>0</v>
      </c>
      <c r="AG161" s="55">
        <f t="shared" si="177"/>
        <v>0</v>
      </c>
      <c r="AH161" s="55">
        <f t="shared" si="177"/>
        <v>0</v>
      </c>
      <c r="AI161" s="55">
        <f t="shared" si="177"/>
        <v>0</v>
      </c>
      <c r="AJ161" s="55">
        <f t="shared" si="164"/>
        <v>0</v>
      </c>
      <c r="AK161" s="404"/>
      <c r="AL161" s="456"/>
      <c r="AM161" s="49">
        <f t="shared" si="166"/>
        <v>0</v>
      </c>
      <c r="AN161" s="52"/>
      <c r="AO161" s="52"/>
      <c r="AP161" s="52"/>
      <c r="AQ161" s="52"/>
      <c r="AR161" s="52"/>
      <c r="AS161" s="52"/>
      <c r="AT161" s="404"/>
      <c r="AU161" s="447"/>
      <c r="AV161" s="49">
        <f t="shared" si="168"/>
        <v>0</v>
      </c>
      <c r="AW161" s="52"/>
      <c r="AX161" s="52"/>
      <c r="AY161" s="52"/>
      <c r="AZ161" s="52"/>
      <c r="BA161" s="52"/>
      <c r="BB161" s="52"/>
      <c r="BC161" s="404"/>
      <c r="BD161" s="450"/>
      <c r="BE161" s="49">
        <f t="shared" si="170"/>
        <v>0</v>
      </c>
      <c r="BF161" s="52"/>
      <c r="BG161" s="52"/>
      <c r="BH161" s="52"/>
      <c r="BI161" s="52"/>
      <c r="BJ161" s="52"/>
      <c r="BK161" s="52"/>
      <c r="BL161" s="404"/>
      <c r="BM161" s="453"/>
      <c r="BN161" s="49">
        <f t="shared" si="172"/>
        <v>0</v>
      </c>
      <c r="BO161" s="52"/>
      <c r="BP161" s="52"/>
      <c r="BQ161" s="52"/>
      <c r="BR161" s="52"/>
      <c r="BS161" s="52"/>
      <c r="BT161" s="52"/>
      <c r="BU161" s="418"/>
      <c r="BV161" s="419"/>
      <c r="BW161" s="419"/>
      <c r="BX161" s="419"/>
      <c r="BY161" s="419"/>
      <c r="BZ161" s="419"/>
      <c r="CA161" s="419"/>
      <c r="CB161" s="419"/>
      <c r="CC161" s="516"/>
    </row>
    <row r="162" spans="1:81" s="62" customFormat="1" ht="40.200000000000003" customHeight="1" thickBot="1" x14ac:dyDescent="0.35">
      <c r="A162" s="38"/>
      <c r="B162" s="797"/>
      <c r="C162" s="459"/>
      <c r="D162" s="610"/>
      <c r="E162" s="613"/>
      <c r="F162" s="613"/>
      <c r="G162" s="613"/>
      <c r="H162" s="613"/>
      <c r="I162" s="613"/>
      <c r="J162" s="706"/>
      <c r="K162" s="490"/>
      <c r="L162" s="475"/>
      <c r="M162" s="478"/>
      <c r="N162" s="481"/>
      <c r="O162" s="484"/>
      <c r="P162" s="522"/>
      <c r="Q162" s="525"/>
      <c r="R162" s="405"/>
      <c r="S162" s="44"/>
      <c r="T162" s="262"/>
      <c r="U162" s="262"/>
      <c r="V162" s="262"/>
      <c r="W162" s="44"/>
      <c r="X162" s="36"/>
      <c r="Y162" s="36"/>
      <c r="Z162" s="36"/>
      <c r="AA162" s="36"/>
      <c r="AB162" s="405"/>
      <c r="AC162" s="528"/>
      <c r="AD162" s="56">
        <f t="shared" si="178"/>
        <v>0</v>
      </c>
      <c r="AE162" s="56">
        <f t="shared" si="178"/>
        <v>0</v>
      </c>
      <c r="AF162" s="56">
        <f t="shared" si="178"/>
        <v>0</v>
      </c>
      <c r="AG162" s="56">
        <f t="shared" si="177"/>
        <v>0</v>
      </c>
      <c r="AH162" s="56">
        <f t="shared" si="177"/>
        <v>0</v>
      </c>
      <c r="AI162" s="56">
        <f t="shared" si="177"/>
        <v>0</v>
      </c>
      <c r="AJ162" s="56">
        <f t="shared" si="164"/>
        <v>0</v>
      </c>
      <c r="AK162" s="405"/>
      <c r="AL162" s="457"/>
      <c r="AM162" s="50">
        <f t="shared" si="166"/>
        <v>0</v>
      </c>
      <c r="AN162" s="53"/>
      <c r="AO162" s="53"/>
      <c r="AP162" s="53"/>
      <c r="AQ162" s="53"/>
      <c r="AR162" s="53"/>
      <c r="AS162" s="53"/>
      <c r="AT162" s="405"/>
      <c r="AU162" s="448"/>
      <c r="AV162" s="50">
        <f t="shared" si="168"/>
        <v>0</v>
      </c>
      <c r="AW162" s="53"/>
      <c r="AX162" s="53"/>
      <c r="AY162" s="53"/>
      <c r="AZ162" s="53"/>
      <c r="BA162" s="53"/>
      <c r="BB162" s="53"/>
      <c r="BC162" s="405"/>
      <c r="BD162" s="451"/>
      <c r="BE162" s="50">
        <f t="shared" si="170"/>
        <v>0</v>
      </c>
      <c r="BF162" s="53"/>
      <c r="BG162" s="53"/>
      <c r="BH162" s="53"/>
      <c r="BI162" s="53"/>
      <c r="BJ162" s="53"/>
      <c r="BK162" s="53"/>
      <c r="BL162" s="405"/>
      <c r="BM162" s="454"/>
      <c r="BN162" s="50">
        <f t="shared" si="172"/>
        <v>0</v>
      </c>
      <c r="BO162" s="53"/>
      <c r="BP162" s="53"/>
      <c r="BQ162" s="53"/>
      <c r="BR162" s="53"/>
      <c r="BS162" s="53"/>
      <c r="BT162" s="53"/>
      <c r="BU162" s="517"/>
      <c r="BV162" s="518"/>
      <c r="BW162" s="518"/>
      <c r="BX162" s="518"/>
      <c r="BY162" s="518"/>
      <c r="BZ162" s="518"/>
      <c r="CA162" s="518"/>
      <c r="CB162" s="518"/>
      <c r="CC162" s="519"/>
    </row>
    <row r="163" spans="1:81" s="62" customFormat="1" ht="40.200000000000003" customHeight="1" thickTop="1" x14ac:dyDescent="0.3">
      <c r="A163" s="38"/>
      <c r="B163" s="797"/>
      <c r="C163" s="459"/>
      <c r="D163" s="608"/>
      <c r="E163" s="611"/>
      <c r="F163" s="611"/>
      <c r="G163" s="611"/>
      <c r="H163" s="611"/>
      <c r="I163" s="611"/>
      <c r="J163" s="704">
        <v>960</v>
      </c>
      <c r="K163" s="488" t="str">
        <f>+Metas!K1122</f>
        <v xml:space="preserve">Mipymes con acceso a líneas de apalancamiento financiero </v>
      </c>
      <c r="L163" s="473"/>
      <c r="M163" s="476">
        <f>SUM(N163:Q163)/4</f>
        <v>0</v>
      </c>
      <c r="N163" s="479"/>
      <c r="O163" s="482"/>
      <c r="P163" s="520"/>
      <c r="Q163" s="523"/>
      <c r="R163" s="403">
        <f>+$J163</f>
        <v>960</v>
      </c>
      <c r="S163" s="253"/>
      <c r="T163" s="260"/>
      <c r="U163" s="260"/>
      <c r="V163" s="260"/>
      <c r="W163" s="42"/>
      <c r="X163" s="34"/>
      <c r="Y163" s="34"/>
      <c r="Z163" s="34"/>
      <c r="AA163" s="34"/>
      <c r="AB163" s="403">
        <f t="shared" si="161"/>
        <v>960</v>
      </c>
      <c r="AC163" s="526">
        <f t="shared" ref="AC163" si="181">+L163</f>
        <v>0</v>
      </c>
      <c r="AD163" s="54">
        <f t="shared" si="178"/>
        <v>0</v>
      </c>
      <c r="AE163" s="54">
        <f t="shared" si="178"/>
        <v>0</v>
      </c>
      <c r="AF163" s="54">
        <f t="shared" si="178"/>
        <v>0</v>
      </c>
      <c r="AG163" s="54">
        <f t="shared" si="177"/>
        <v>0</v>
      </c>
      <c r="AH163" s="54">
        <f t="shared" si="177"/>
        <v>0</v>
      </c>
      <c r="AI163" s="54">
        <f t="shared" si="177"/>
        <v>0</v>
      </c>
      <c r="AJ163" s="54">
        <f t="shared" si="164"/>
        <v>0</v>
      </c>
      <c r="AK163" s="403">
        <f t="shared" si="165"/>
        <v>960</v>
      </c>
      <c r="AL163" s="455">
        <f>+N163</f>
        <v>0</v>
      </c>
      <c r="AM163" s="48">
        <f t="shared" si="166"/>
        <v>0</v>
      </c>
      <c r="AN163" s="51"/>
      <c r="AO163" s="51"/>
      <c r="AP163" s="51"/>
      <c r="AQ163" s="51"/>
      <c r="AR163" s="51"/>
      <c r="AS163" s="51"/>
      <c r="AT163" s="403">
        <f t="shared" si="167"/>
        <v>960</v>
      </c>
      <c r="AU163" s="446">
        <f>+O163</f>
        <v>0</v>
      </c>
      <c r="AV163" s="48">
        <f t="shared" si="168"/>
        <v>0</v>
      </c>
      <c r="AW163" s="51"/>
      <c r="AX163" s="51"/>
      <c r="AY163" s="51"/>
      <c r="AZ163" s="51"/>
      <c r="BA163" s="51"/>
      <c r="BB163" s="51"/>
      <c r="BC163" s="403">
        <f t="shared" si="169"/>
        <v>960</v>
      </c>
      <c r="BD163" s="449">
        <f>+P163</f>
        <v>0</v>
      </c>
      <c r="BE163" s="48">
        <f t="shared" si="170"/>
        <v>0</v>
      </c>
      <c r="BF163" s="51"/>
      <c r="BG163" s="51"/>
      <c r="BH163" s="51"/>
      <c r="BI163" s="51"/>
      <c r="BJ163" s="51"/>
      <c r="BK163" s="51"/>
      <c r="BL163" s="403">
        <f t="shared" si="171"/>
        <v>960</v>
      </c>
      <c r="BM163" s="452">
        <f>+Q163</f>
        <v>0</v>
      </c>
      <c r="BN163" s="48">
        <f t="shared" si="172"/>
        <v>0</v>
      </c>
      <c r="BO163" s="51"/>
      <c r="BP163" s="51"/>
      <c r="BQ163" s="51"/>
      <c r="BR163" s="51"/>
      <c r="BS163" s="51"/>
      <c r="BT163" s="51"/>
      <c r="BU163" s="513"/>
      <c r="BV163" s="514"/>
      <c r="BW163" s="514"/>
      <c r="BX163" s="514"/>
      <c r="BY163" s="514"/>
      <c r="BZ163" s="514"/>
      <c r="CA163" s="514"/>
      <c r="CB163" s="514"/>
      <c r="CC163" s="515"/>
    </row>
    <row r="164" spans="1:81" s="62" customFormat="1" ht="40.200000000000003" customHeight="1" x14ac:dyDescent="0.3">
      <c r="A164" s="38"/>
      <c r="B164" s="797"/>
      <c r="C164" s="459"/>
      <c r="D164" s="609"/>
      <c r="E164" s="612"/>
      <c r="F164" s="612"/>
      <c r="G164" s="612"/>
      <c r="H164" s="612"/>
      <c r="I164" s="612"/>
      <c r="J164" s="705"/>
      <c r="K164" s="489"/>
      <c r="L164" s="474"/>
      <c r="M164" s="477"/>
      <c r="N164" s="480"/>
      <c r="O164" s="483"/>
      <c r="P164" s="521"/>
      <c r="Q164" s="524"/>
      <c r="R164" s="404"/>
      <c r="S164" s="43"/>
      <c r="T164" s="261"/>
      <c r="U164" s="261"/>
      <c r="V164" s="261"/>
      <c r="W164" s="43"/>
      <c r="X164" s="35"/>
      <c r="Y164" s="35"/>
      <c r="Z164" s="35"/>
      <c r="AA164" s="35"/>
      <c r="AB164" s="404"/>
      <c r="AC164" s="527"/>
      <c r="AD164" s="55">
        <f t="shared" si="178"/>
        <v>0</v>
      </c>
      <c r="AE164" s="55">
        <f t="shared" si="178"/>
        <v>0</v>
      </c>
      <c r="AF164" s="55">
        <f t="shared" si="178"/>
        <v>0</v>
      </c>
      <c r="AG164" s="55">
        <f t="shared" si="177"/>
        <v>0</v>
      </c>
      <c r="AH164" s="55">
        <f t="shared" si="177"/>
        <v>0</v>
      </c>
      <c r="AI164" s="55">
        <f t="shared" si="177"/>
        <v>0</v>
      </c>
      <c r="AJ164" s="55">
        <f t="shared" si="164"/>
        <v>0</v>
      </c>
      <c r="AK164" s="404"/>
      <c r="AL164" s="456"/>
      <c r="AM164" s="49">
        <f t="shared" si="166"/>
        <v>0</v>
      </c>
      <c r="AN164" s="52"/>
      <c r="AO164" s="52"/>
      <c r="AP164" s="52"/>
      <c r="AQ164" s="52"/>
      <c r="AR164" s="52"/>
      <c r="AS164" s="52"/>
      <c r="AT164" s="404"/>
      <c r="AU164" s="447"/>
      <c r="AV164" s="49">
        <f t="shared" si="168"/>
        <v>0</v>
      </c>
      <c r="AW164" s="52"/>
      <c r="AX164" s="52"/>
      <c r="AY164" s="52"/>
      <c r="AZ164" s="52"/>
      <c r="BA164" s="52"/>
      <c r="BB164" s="52"/>
      <c r="BC164" s="404"/>
      <c r="BD164" s="450"/>
      <c r="BE164" s="49">
        <f t="shared" si="170"/>
        <v>0</v>
      </c>
      <c r="BF164" s="52"/>
      <c r="BG164" s="52"/>
      <c r="BH164" s="52"/>
      <c r="BI164" s="52"/>
      <c r="BJ164" s="52"/>
      <c r="BK164" s="52"/>
      <c r="BL164" s="404"/>
      <c r="BM164" s="453"/>
      <c r="BN164" s="49">
        <f t="shared" si="172"/>
        <v>0</v>
      </c>
      <c r="BO164" s="52"/>
      <c r="BP164" s="52"/>
      <c r="BQ164" s="52"/>
      <c r="BR164" s="52"/>
      <c r="BS164" s="52"/>
      <c r="BT164" s="52"/>
      <c r="BU164" s="418"/>
      <c r="BV164" s="419"/>
      <c r="BW164" s="419"/>
      <c r="BX164" s="419"/>
      <c r="BY164" s="419"/>
      <c r="BZ164" s="419"/>
      <c r="CA164" s="419"/>
      <c r="CB164" s="419"/>
      <c r="CC164" s="516"/>
    </row>
    <row r="165" spans="1:81" s="62" customFormat="1" ht="40.200000000000003" customHeight="1" x14ac:dyDescent="0.3">
      <c r="A165" s="38"/>
      <c r="B165" s="797"/>
      <c r="C165" s="459"/>
      <c r="D165" s="609"/>
      <c r="E165" s="612"/>
      <c r="F165" s="612"/>
      <c r="G165" s="612"/>
      <c r="H165" s="612"/>
      <c r="I165" s="612"/>
      <c r="J165" s="705"/>
      <c r="K165" s="489"/>
      <c r="L165" s="474"/>
      <c r="M165" s="477"/>
      <c r="N165" s="480"/>
      <c r="O165" s="483"/>
      <c r="P165" s="521"/>
      <c r="Q165" s="524"/>
      <c r="R165" s="404"/>
      <c r="S165" s="43"/>
      <c r="T165" s="261"/>
      <c r="U165" s="261"/>
      <c r="V165" s="261"/>
      <c r="W165" s="43"/>
      <c r="X165" s="35"/>
      <c r="Y165" s="35"/>
      <c r="Z165" s="35"/>
      <c r="AA165" s="35"/>
      <c r="AB165" s="404"/>
      <c r="AC165" s="527"/>
      <c r="AD165" s="55">
        <f t="shared" si="178"/>
        <v>0</v>
      </c>
      <c r="AE165" s="55">
        <f t="shared" si="178"/>
        <v>0</v>
      </c>
      <c r="AF165" s="55">
        <f t="shared" si="178"/>
        <v>0</v>
      </c>
      <c r="AG165" s="55">
        <f t="shared" si="177"/>
        <v>0</v>
      </c>
      <c r="AH165" s="55">
        <f t="shared" si="177"/>
        <v>0</v>
      </c>
      <c r="AI165" s="55">
        <f t="shared" si="177"/>
        <v>0</v>
      </c>
      <c r="AJ165" s="55">
        <f t="shared" si="164"/>
        <v>0</v>
      </c>
      <c r="AK165" s="404"/>
      <c r="AL165" s="456"/>
      <c r="AM165" s="49">
        <f t="shared" si="166"/>
        <v>0</v>
      </c>
      <c r="AN165" s="52"/>
      <c r="AO165" s="52"/>
      <c r="AP165" s="52"/>
      <c r="AQ165" s="52"/>
      <c r="AR165" s="52"/>
      <c r="AS165" s="52"/>
      <c r="AT165" s="404"/>
      <c r="AU165" s="447"/>
      <c r="AV165" s="49">
        <f t="shared" si="168"/>
        <v>0</v>
      </c>
      <c r="AW165" s="52"/>
      <c r="AX165" s="52"/>
      <c r="AY165" s="52"/>
      <c r="AZ165" s="52"/>
      <c r="BA165" s="52"/>
      <c r="BB165" s="52"/>
      <c r="BC165" s="404"/>
      <c r="BD165" s="450"/>
      <c r="BE165" s="49">
        <f t="shared" si="170"/>
        <v>0</v>
      </c>
      <c r="BF165" s="52"/>
      <c r="BG165" s="52"/>
      <c r="BH165" s="52"/>
      <c r="BI165" s="52"/>
      <c r="BJ165" s="52"/>
      <c r="BK165" s="52"/>
      <c r="BL165" s="404"/>
      <c r="BM165" s="453"/>
      <c r="BN165" s="49">
        <f t="shared" si="172"/>
        <v>0</v>
      </c>
      <c r="BO165" s="52"/>
      <c r="BP165" s="52"/>
      <c r="BQ165" s="52"/>
      <c r="BR165" s="52"/>
      <c r="BS165" s="52"/>
      <c r="BT165" s="52"/>
      <c r="BU165" s="418"/>
      <c r="BV165" s="419"/>
      <c r="BW165" s="419"/>
      <c r="BX165" s="419"/>
      <c r="BY165" s="419"/>
      <c r="BZ165" s="419"/>
      <c r="CA165" s="419"/>
      <c r="CB165" s="419"/>
      <c r="CC165" s="516"/>
    </row>
    <row r="166" spans="1:81" s="62" customFormat="1" ht="40.200000000000003" customHeight="1" thickBot="1" x14ac:dyDescent="0.35">
      <c r="A166" s="38"/>
      <c r="B166" s="797"/>
      <c r="C166" s="460"/>
      <c r="D166" s="610"/>
      <c r="E166" s="613"/>
      <c r="F166" s="613"/>
      <c r="G166" s="613"/>
      <c r="H166" s="613"/>
      <c r="I166" s="613"/>
      <c r="J166" s="706"/>
      <c r="K166" s="490"/>
      <c r="L166" s="475"/>
      <c r="M166" s="478"/>
      <c r="N166" s="481"/>
      <c r="O166" s="484"/>
      <c r="P166" s="522"/>
      <c r="Q166" s="525"/>
      <c r="R166" s="405"/>
      <c r="S166" s="44"/>
      <c r="T166" s="262"/>
      <c r="U166" s="262"/>
      <c r="V166" s="262"/>
      <c r="W166" s="44"/>
      <c r="X166" s="36"/>
      <c r="Y166" s="36"/>
      <c r="Z166" s="36"/>
      <c r="AA166" s="36"/>
      <c r="AB166" s="405"/>
      <c r="AC166" s="528"/>
      <c r="AD166" s="56">
        <f t="shared" si="178"/>
        <v>0</v>
      </c>
      <c r="AE166" s="56">
        <f t="shared" si="178"/>
        <v>0</v>
      </c>
      <c r="AF166" s="56">
        <f t="shared" si="178"/>
        <v>0</v>
      </c>
      <c r="AG166" s="56">
        <f t="shared" si="177"/>
        <v>0</v>
      </c>
      <c r="AH166" s="56">
        <f t="shared" si="177"/>
        <v>0</v>
      </c>
      <c r="AI166" s="56">
        <f t="shared" si="177"/>
        <v>0</v>
      </c>
      <c r="AJ166" s="56">
        <f t="shared" si="164"/>
        <v>0</v>
      </c>
      <c r="AK166" s="405"/>
      <c r="AL166" s="457"/>
      <c r="AM166" s="50">
        <f t="shared" si="166"/>
        <v>0</v>
      </c>
      <c r="AN166" s="53"/>
      <c r="AO166" s="53"/>
      <c r="AP166" s="53"/>
      <c r="AQ166" s="53"/>
      <c r="AR166" s="53"/>
      <c r="AS166" s="53"/>
      <c r="AT166" s="405"/>
      <c r="AU166" s="448"/>
      <c r="AV166" s="50">
        <f t="shared" si="168"/>
        <v>0</v>
      </c>
      <c r="AW166" s="53"/>
      <c r="AX166" s="53"/>
      <c r="AY166" s="53"/>
      <c r="AZ166" s="53"/>
      <c r="BA166" s="53"/>
      <c r="BB166" s="53"/>
      <c r="BC166" s="405"/>
      <c r="BD166" s="451"/>
      <c r="BE166" s="50">
        <f t="shared" si="170"/>
        <v>0</v>
      </c>
      <c r="BF166" s="53"/>
      <c r="BG166" s="53"/>
      <c r="BH166" s="53"/>
      <c r="BI166" s="53"/>
      <c r="BJ166" s="53"/>
      <c r="BK166" s="53"/>
      <c r="BL166" s="405"/>
      <c r="BM166" s="454"/>
      <c r="BN166" s="50">
        <f t="shared" si="172"/>
        <v>0</v>
      </c>
      <c r="BO166" s="53"/>
      <c r="BP166" s="53"/>
      <c r="BQ166" s="53"/>
      <c r="BR166" s="53"/>
      <c r="BS166" s="53"/>
      <c r="BT166" s="53"/>
      <c r="BU166" s="517"/>
      <c r="BV166" s="518"/>
      <c r="BW166" s="518"/>
      <c r="BX166" s="518"/>
      <c r="BY166" s="518"/>
      <c r="BZ166" s="518"/>
      <c r="CA166" s="518"/>
      <c r="CB166" s="518"/>
      <c r="CC166" s="519"/>
    </row>
    <row r="167" spans="1:81" s="62" customFormat="1" ht="40.200000000000003" customHeight="1" thickTop="1" x14ac:dyDescent="0.3">
      <c r="A167" s="38"/>
      <c r="B167" s="797"/>
      <c r="C167" s="458" t="s">
        <v>1626</v>
      </c>
      <c r="D167" s="608"/>
      <c r="E167" s="611"/>
      <c r="F167" s="611"/>
      <c r="G167" s="611"/>
      <c r="H167" s="611"/>
      <c r="I167" s="611"/>
      <c r="J167" s="704">
        <v>961</v>
      </c>
      <c r="K167" s="488" t="str">
        <f>+Metas!K1123</f>
        <v>Evento como vitrina internacional para el impulso y promoción de los sectores productivos realizado</v>
      </c>
      <c r="L167" s="473"/>
      <c r="M167" s="476">
        <f>SUM(N167:Q167)/4</f>
        <v>0</v>
      </c>
      <c r="N167" s="479"/>
      <c r="O167" s="482"/>
      <c r="P167" s="520"/>
      <c r="Q167" s="523"/>
      <c r="R167" s="403">
        <f>+$J167</f>
        <v>961</v>
      </c>
      <c r="S167" s="253"/>
      <c r="T167" s="260"/>
      <c r="U167" s="260"/>
      <c r="V167" s="260"/>
      <c r="W167" s="42"/>
      <c r="X167" s="34"/>
      <c r="Y167" s="34"/>
      <c r="Z167" s="34"/>
      <c r="AA167" s="34"/>
      <c r="AB167" s="403">
        <f t="shared" si="161"/>
        <v>961</v>
      </c>
      <c r="AC167" s="526">
        <f t="shared" ref="AC167" si="182">+L167</f>
        <v>0</v>
      </c>
      <c r="AD167" s="54">
        <f t="shared" si="178"/>
        <v>0</v>
      </c>
      <c r="AE167" s="54">
        <f t="shared" si="178"/>
        <v>0</v>
      </c>
      <c r="AF167" s="54">
        <f t="shared" si="178"/>
        <v>0</v>
      </c>
      <c r="AG167" s="54">
        <f t="shared" si="177"/>
        <v>0</v>
      </c>
      <c r="AH167" s="54">
        <f t="shared" si="177"/>
        <v>0</v>
      </c>
      <c r="AI167" s="54">
        <f t="shared" si="177"/>
        <v>0</v>
      </c>
      <c r="AJ167" s="54">
        <f t="shared" si="164"/>
        <v>0</v>
      </c>
      <c r="AK167" s="403">
        <f t="shared" si="165"/>
        <v>961</v>
      </c>
      <c r="AL167" s="455">
        <f>+N167</f>
        <v>0</v>
      </c>
      <c r="AM167" s="48">
        <f t="shared" si="166"/>
        <v>0</v>
      </c>
      <c r="AN167" s="51"/>
      <c r="AO167" s="51"/>
      <c r="AP167" s="51"/>
      <c r="AQ167" s="51"/>
      <c r="AR167" s="51"/>
      <c r="AS167" s="51"/>
      <c r="AT167" s="403">
        <f t="shared" si="167"/>
        <v>961</v>
      </c>
      <c r="AU167" s="446">
        <f>+O167</f>
        <v>0</v>
      </c>
      <c r="AV167" s="48">
        <f t="shared" si="168"/>
        <v>0</v>
      </c>
      <c r="AW167" s="51"/>
      <c r="AX167" s="51"/>
      <c r="AY167" s="51"/>
      <c r="AZ167" s="51"/>
      <c r="BA167" s="51"/>
      <c r="BB167" s="51"/>
      <c r="BC167" s="403">
        <f t="shared" si="169"/>
        <v>961</v>
      </c>
      <c r="BD167" s="449">
        <f>+P167</f>
        <v>0</v>
      </c>
      <c r="BE167" s="48">
        <f t="shared" si="170"/>
        <v>0</v>
      </c>
      <c r="BF167" s="51"/>
      <c r="BG167" s="51"/>
      <c r="BH167" s="51"/>
      <c r="BI167" s="51"/>
      <c r="BJ167" s="51"/>
      <c r="BK167" s="51"/>
      <c r="BL167" s="403">
        <f t="shared" si="171"/>
        <v>961</v>
      </c>
      <c r="BM167" s="452">
        <f>+Q167</f>
        <v>0</v>
      </c>
      <c r="BN167" s="48">
        <f t="shared" si="172"/>
        <v>0</v>
      </c>
      <c r="BO167" s="51"/>
      <c r="BP167" s="51"/>
      <c r="BQ167" s="51"/>
      <c r="BR167" s="51"/>
      <c r="BS167" s="51"/>
      <c r="BT167" s="51"/>
      <c r="BU167" s="513"/>
      <c r="BV167" s="514"/>
      <c r="BW167" s="514"/>
      <c r="BX167" s="514"/>
      <c r="BY167" s="514"/>
      <c r="BZ167" s="514"/>
      <c r="CA167" s="514"/>
      <c r="CB167" s="514"/>
      <c r="CC167" s="515"/>
    </row>
    <row r="168" spans="1:81" s="62" customFormat="1" ht="40.200000000000003" customHeight="1" x14ac:dyDescent="0.3">
      <c r="A168" s="38"/>
      <c r="B168" s="797"/>
      <c r="C168" s="459"/>
      <c r="D168" s="609"/>
      <c r="E168" s="612"/>
      <c r="F168" s="612"/>
      <c r="G168" s="612"/>
      <c r="H168" s="612"/>
      <c r="I168" s="612"/>
      <c r="J168" s="705"/>
      <c r="K168" s="489"/>
      <c r="L168" s="474"/>
      <c r="M168" s="477"/>
      <c r="N168" s="480"/>
      <c r="O168" s="483"/>
      <c r="P168" s="521"/>
      <c r="Q168" s="524"/>
      <c r="R168" s="404"/>
      <c r="S168" s="43"/>
      <c r="T168" s="261"/>
      <c r="U168" s="261"/>
      <c r="V168" s="261"/>
      <c r="W168" s="43"/>
      <c r="X168" s="35"/>
      <c r="Y168" s="35"/>
      <c r="Z168" s="35"/>
      <c r="AA168" s="35"/>
      <c r="AB168" s="404"/>
      <c r="AC168" s="527"/>
      <c r="AD168" s="55">
        <f t="shared" si="178"/>
        <v>0</v>
      </c>
      <c r="AE168" s="55">
        <f t="shared" si="178"/>
        <v>0</v>
      </c>
      <c r="AF168" s="55">
        <f t="shared" si="178"/>
        <v>0</v>
      </c>
      <c r="AG168" s="55">
        <f t="shared" si="177"/>
        <v>0</v>
      </c>
      <c r="AH168" s="55">
        <f t="shared" si="177"/>
        <v>0</v>
      </c>
      <c r="AI168" s="55">
        <f t="shared" si="177"/>
        <v>0</v>
      </c>
      <c r="AJ168" s="55">
        <f t="shared" si="164"/>
        <v>0</v>
      </c>
      <c r="AK168" s="404"/>
      <c r="AL168" s="456"/>
      <c r="AM168" s="49">
        <f t="shared" si="166"/>
        <v>0</v>
      </c>
      <c r="AN168" s="52"/>
      <c r="AO168" s="52"/>
      <c r="AP168" s="52"/>
      <c r="AQ168" s="52"/>
      <c r="AR168" s="52"/>
      <c r="AS168" s="52"/>
      <c r="AT168" s="404"/>
      <c r="AU168" s="447"/>
      <c r="AV168" s="49">
        <f t="shared" si="168"/>
        <v>0</v>
      </c>
      <c r="AW168" s="52"/>
      <c r="AX168" s="52"/>
      <c r="AY168" s="52"/>
      <c r="AZ168" s="52"/>
      <c r="BA168" s="52"/>
      <c r="BB168" s="52"/>
      <c r="BC168" s="404"/>
      <c r="BD168" s="450"/>
      <c r="BE168" s="49">
        <f t="shared" si="170"/>
        <v>0</v>
      </c>
      <c r="BF168" s="52"/>
      <c r="BG168" s="52"/>
      <c r="BH168" s="52"/>
      <c r="BI168" s="52"/>
      <c r="BJ168" s="52"/>
      <c r="BK168" s="52"/>
      <c r="BL168" s="404"/>
      <c r="BM168" s="453"/>
      <c r="BN168" s="49">
        <f t="shared" si="172"/>
        <v>0</v>
      </c>
      <c r="BO168" s="52"/>
      <c r="BP168" s="52"/>
      <c r="BQ168" s="52"/>
      <c r="BR168" s="52"/>
      <c r="BS168" s="52"/>
      <c r="BT168" s="52"/>
      <c r="BU168" s="418"/>
      <c r="BV168" s="419"/>
      <c r="BW168" s="419"/>
      <c r="BX168" s="419"/>
      <c r="BY168" s="419"/>
      <c r="BZ168" s="419"/>
      <c r="CA168" s="419"/>
      <c r="CB168" s="419"/>
      <c r="CC168" s="516"/>
    </row>
    <row r="169" spans="1:81" s="62" customFormat="1" ht="40.200000000000003" customHeight="1" x14ac:dyDescent="0.3">
      <c r="A169" s="38"/>
      <c r="B169" s="797"/>
      <c r="C169" s="459"/>
      <c r="D169" s="609"/>
      <c r="E169" s="612"/>
      <c r="F169" s="612"/>
      <c r="G169" s="612"/>
      <c r="H169" s="612"/>
      <c r="I169" s="612"/>
      <c r="J169" s="705"/>
      <c r="K169" s="489"/>
      <c r="L169" s="474"/>
      <c r="M169" s="477"/>
      <c r="N169" s="480"/>
      <c r="O169" s="483"/>
      <c r="P169" s="521"/>
      <c r="Q169" s="524"/>
      <c r="R169" s="404"/>
      <c r="S169" s="43"/>
      <c r="T169" s="261"/>
      <c r="U169" s="261"/>
      <c r="V169" s="261"/>
      <c r="W169" s="43"/>
      <c r="X169" s="35"/>
      <c r="Y169" s="35"/>
      <c r="Z169" s="35"/>
      <c r="AA169" s="35"/>
      <c r="AB169" s="404"/>
      <c r="AC169" s="527"/>
      <c r="AD169" s="55">
        <f t="shared" si="178"/>
        <v>0</v>
      </c>
      <c r="AE169" s="55">
        <f t="shared" si="178"/>
        <v>0</v>
      </c>
      <c r="AF169" s="55">
        <f t="shared" si="178"/>
        <v>0</v>
      </c>
      <c r="AG169" s="55">
        <f t="shared" si="177"/>
        <v>0</v>
      </c>
      <c r="AH169" s="55">
        <f t="shared" si="177"/>
        <v>0</v>
      </c>
      <c r="AI169" s="55">
        <f t="shared" si="177"/>
        <v>0</v>
      </c>
      <c r="AJ169" s="55">
        <f t="shared" si="164"/>
        <v>0</v>
      </c>
      <c r="AK169" s="404"/>
      <c r="AL169" s="456"/>
      <c r="AM169" s="49">
        <f t="shared" si="166"/>
        <v>0</v>
      </c>
      <c r="AN169" s="52"/>
      <c r="AO169" s="52"/>
      <c r="AP169" s="52"/>
      <c r="AQ169" s="52"/>
      <c r="AR169" s="52"/>
      <c r="AS169" s="52"/>
      <c r="AT169" s="404"/>
      <c r="AU169" s="447"/>
      <c r="AV169" s="49">
        <f t="shared" si="168"/>
        <v>0</v>
      </c>
      <c r="AW169" s="52"/>
      <c r="AX169" s="52"/>
      <c r="AY169" s="52"/>
      <c r="AZ169" s="52"/>
      <c r="BA169" s="52"/>
      <c r="BB169" s="52"/>
      <c r="BC169" s="404"/>
      <c r="BD169" s="450"/>
      <c r="BE169" s="49">
        <f t="shared" si="170"/>
        <v>0</v>
      </c>
      <c r="BF169" s="52"/>
      <c r="BG169" s="52"/>
      <c r="BH169" s="52"/>
      <c r="BI169" s="52"/>
      <c r="BJ169" s="52"/>
      <c r="BK169" s="52"/>
      <c r="BL169" s="404"/>
      <c r="BM169" s="453"/>
      <c r="BN169" s="49">
        <f t="shared" si="172"/>
        <v>0</v>
      </c>
      <c r="BO169" s="52"/>
      <c r="BP169" s="52"/>
      <c r="BQ169" s="52"/>
      <c r="BR169" s="52"/>
      <c r="BS169" s="52"/>
      <c r="BT169" s="52"/>
      <c r="BU169" s="418"/>
      <c r="BV169" s="419"/>
      <c r="BW169" s="419"/>
      <c r="BX169" s="419"/>
      <c r="BY169" s="419"/>
      <c r="BZ169" s="419"/>
      <c r="CA169" s="419"/>
      <c r="CB169" s="419"/>
      <c r="CC169" s="516"/>
    </row>
    <row r="170" spans="1:81" s="62" customFormat="1" ht="40.200000000000003" customHeight="1" thickBot="1" x14ac:dyDescent="0.35">
      <c r="A170" s="38"/>
      <c r="B170" s="797"/>
      <c r="C170" s="459"/>
      <c r="D170" s="610"/>
      <c r="E170" s="613"/>
      <c r="F170" s="613"/>
      <c r="G170" s="613"/>
      <c r="H170" s="613"/>
      <c r="I170" s="613"/>
      <c r="J170" s="706"/>
      <c r="K170" s="490"/>
      <c r="L170" s="475"/>
      <c r="M170" s="478"/>
      <c r="N170" s="481"/>
      <c r="O170" s="484"/>
      <c r="P170" s="522"/>
      <c r="Q170" s="525"/>
      <c r="R170" s="405"/>
      <c r="S170" s="44"/>
      <c r="T170" s="262"/>
      <c r="U170" s="262"/>
      <c r="V170" s="262"/>
      <c r="W170" s="44"/>
      <c r="X170" s="36"/>
      <c r="Y170" s="36"/>
      <c r="Z170" s="36"/>
      <c r="AA170" s="36"/>
      <c r="AB170" s="405"/>
      <c r="AC170" s="528"/>
      <c r="AD170" s="56">
        <f t="shared" si="178"/>
        <v>0</v>
      </c>
      <c r="AE170" s="56">
        <f t="shared" si="178"/>
        <v>0</v>
      </c>
      <c r="AF170" s="56">
        <f t="shared" si="178"/>
        <v>0</v>
      </c>
      <c r="AG170" s="56">
        <f t="shared" si="177"/>
        <v>0</v>
      </c>
      <c r="AH170" s="56">
        <f t="shared" si="177"/>
        <v>0</v>
      </c>
      <c r="AI170" s="56">
        <f t="shared" si="177"/>
        <v>0</v>
      </c>
      <c r="AJ170" s="56">
        <f t="shared" si="164"/>
        <v>0</v>
      </c>
      <c r="AK170" s="405"/>
      <c r="AL170" s="457"/>
      <c r="AM170" s="50">
        <f t="shared" si="166"/>
        <v>0</v>
      </c>
      <c r="AN170" s="53"/>
      <c r="AO170" s="53"/>
      <c r="AP170" s="53"/>
      <c r="AQ170" s="53"/>
      <c r="AR170" s="53"/>
      <c r="AS170" s="53"/>
      <c r="AT170" s="405"/>
      <c r="AU170" s="448"/>
      <c r="AV170" s="50">
        <f t="shared" si="168"/>
        <v>0</v>
      </c>
      <c r="AW170" s="53"/>
      <c r="AX170" s="53"/>
      <c r="AY170" s="53"/>
      <c r="AZ170" s="53"/>
      <c r="BA170" s="53"/>
      <c r="BB170" s="53"/>
      <c r="BC170" s="405"/>
      <c r="BD170" s="451"/>
      <c r="BE170" s="50">
        <f t="shared" si="170"/>
        <v>0</v>
      </c>
      <c r="BF170" s="53"/>
      <c r="BG170" s="53"/>
      <c r="BH170" s="53"/>
      <c r="BI170" s="53"/>
      <c r="BJ170" s="53"/>
      <c r="BK170" s="53"/>
      <c r="BL170" s="405"/>
      <c r="BM170" s="454"/>
      <c r="BN170" s="50">
        <f t="shared" si="172"/>
        <v>0</v>
      </c>
      <c r="BO170" s="53"/>
      <c r="BP170" s="53"/>
      <c r="BQ170" s="53"/>
      <c r="BR170" s="53"/>
      <c r="BS170" s="53"/>
      <c r="BT170" s="53"/>
      <c r="BU170" s="517"/>
      <c r="BV170" s="518"/>
      <c r="BW170" s="518"/>
      <c r="BX170" s="518"/>
      <c r="BY170" s="518"/>
      <c r="BZ170" s="518"/>
      <c r="CA170" s="518"/>
      <c r="CB170" s="518"/>
      <c r="CC170" s="519"/>
    </row>
    <row r="171" spans="1:81" s="62" customFormat="1" ht="40.200000000000003" customHeight="1" thickTop="1" x14ac:dyDescent="0.3">
      <c r="A171" s="38"/>
      <c r="B171" s="797"/>
      <c r="C171" s="459"/>
      <c r="D171" s="608"/>
      <c r="E171" s="611"/>
      <c r="F171" s="611"/>
      <c r="G171" s="611"/>
      <c r="H171" s="611"/>
      <c r="I171" s="611"/>
      <c r="J171" s="704">
        <v>962</v>
      </c>
      <c r="K171" s="488" t="str">
        <f>+Metas!K1124</f>
        <v>Eventos y/o ferias regionales y nacionales de los principales sectores productivos del Departamento promocionados</v>
      </c>
      <c r="L171" s="473"/>
      <c r="M171" s="476">
        <f>SUM(N171:Q171)</f>
        <v>0</v>
      </c>
      <c r="N171" s="479"/>
      <c r="O171" s="482"/>
      <c r="P171" s="520"/>
      <c r="Q171" s="523"/>
      <c r="R171" s="403">
        <f>+$J171</f>
        <v>962</v>
      </c>
      <c r="S171" s="253"/>
      <c r="T171" s="260"/>
      <c r="U171" s="260"/>
      <c r="V171" s="260"/>
      <c r="W171" s="42"/>
      <c r="X171" s="34"/>
      <c r="Y171" s="34"/>
      <c r="Z171" s="34"/>
      <c r="AA171" s="34"/>
      <c r="AB171" s="403">
        <f t="shared" si="161"/>
        <v>962</v>
      </c>
      <c r="AC171" s="526">
        <f t="shared" ref="AC171" si="183">+L171</f>
        <v>0</v>
      </c>
      <c r="AD171" s="54">
        <f t="shared" si="178"/>
        <v>0</v>
      </c>
      <c r="AE171" s="54">
        <f t="shared" si="178"/>
        <v>0</v>
      </c>
      <c r="AF171" s="54">
        <f t="shared" si="178"/>
        <v>0</v>
      </c>
      <c r="AG171" s="54">
        <f t="shared" si="177"/>
        <v>0</v>
      </c>
      <c r="AH171" s="54">
        <f t="shared" si="177"/>
        <v>0</v>
      </c>
      <c r="AI171" s="54">
        <f t="shared" si="177"/>
        <v>0</v>
      </c>
      <c r="AJ171" s="54">
        <f t="shared" si="177"/>
        <v>0</v>
      </c>
      <c r="AK171" s="403">
        <f t="shared" si="165"/>
        <v>962</v>
      </c>
      <c r="AL171" s="455">
        <f>+N171</f>
        <v>0</v>
      </c>
      <c r="AM171" s="48">
        <f t="shared" si="166"/>
        <v>0</v>
      </c>
      <c r="AN171" s="51"/>
      <c r="AO171" s="51"/>
      <c r="AP171" s="51"/>
      <c r="AQ171" s="51"/>
      <c r="AR171" s="51"/>
      <c r="AS171" s="51"/>
      <c r="AT171" s="403">
        <f t="shared" si="167"/>
        <v>962</v>
      </c>
      <c r="AU171" s="446">
        <f>+O171</f>
        <v>0</v>
      </c>
      <c r="AV171" s="48">
        <f t="shared" si="168"/>
        <v>0</v>
      </c>
      <c r="AW171" s="51"/>
      <c r="AX171" s="51"/>
      <c r="AY171" s="51"/>
      <c r="AZ171" s="51"/>
      <c r="BA171" s="51"/>
      <c r="BB171" s="51"/>
      <c r="BC171" s="403">
        <f t="shared" si="169"/>
        <v>962</v>
      </c>
      <c r="BD171" s="449">
        <f>+P171</f>
        <v>0</v>
      </c>
      <c r="BE171" s="48">
        <f t="shared" si="170"/>
        <v>0</v>
      </c>
      <c r="BF171" s="51"/>
      <c r="BG171" s="51"/>
      <c r="BH171" s="51"/>
      <c r="BI171" s="51"/>
      <c r="BJ171" s="51"/>
      <c r="BK171" s="51"/>
      <c r="BL171" s="403">
        <f t="shared" si="171"/>
        <v>962</v>
      </c>
      <c r="BM171" s="452">
        <f>+Q171</f>
        <v>0</v>
      </c>
      <c r="BN171" s="48">
        <f t="shared" si="172"/>
        <v>0</v>
      </c>
      <c r="BO171" s="51"/>
      <c r="BP171" s="51"/>
      <c r="BQ171" s="51"/>
      <c r="BR171" s="51"/>
      <c r="BS171" s="51"/>
      <c r="BT171" s="51"/>
      <c r="BU171" s="513"/>
      <c r="BV171" s="514"/>
      <c r="BW171" s="514"/>
      <c r="BX171" s="514"/>
      <c r="BY171" s="514"/>
      <c r="BZ171" s="514"/>
      <c r="CA171" s="514"/>
      <c r="CB171" s="514"/>
      <c r="CC171" s="515"/>
    </row>
    <row r="172" spans="1:81" s="62" customFormat="1" ht="40.200000000000003" customHeight="1" x14ac:dyDescent="0.3">
      <c r="A172" s="38"/>
      <c r="B172" s="797"/>
      <c r="C172" s="459"/>
      <c r="D172" s="609"/>
      <c r="E172" s="612"/>
      <c r="F172" s="612"/>
      <c r="G172" s="612"/>
      <c r="H172" s="612"/>
      <c r="I172" s="612"/>
      <c r="J172" s="705"/>
      <c r="K172" s="489"/>
      <c r="L172" s="474"/>
      <c r="M172" s="477"/>
      <c r="N172" s="480"/>
      <c r="O172" s="483"/>
      <c r="P172" s="521"/>
      <c r="Q172" s="524"/>
      <c r="R172" s="404"/>
      <c r="S172" s="43"/>
      <c r="T172" s="261"/>
      <c r="U172" s="261"/>
      <c r="V172" s="261"/>
      <c r="W172" s="43"/>
      <c r="X172" s="35"/>
      <c r="Y172" s="35"/>
      <c r="Z172" s="35"/>
      <c r="AA172" s="35"/>
      <c r="AB172" s="404"/>
      <c r="AC172" s="527"/>
      <c r="AD172" s="55">
        <f t="shared" si="178"/>
        <v>0</v>
      </c>
      <c r="AE172" s="55">
        <f t="shared" si="178"/>
        <v>0</v>
      </c>
      <c r="AF172" s="55">
        <f t="shared" si="178"/>
        <v>0</v>
      </c>
      <c r="AG172" s="55">
        <f t="shared" si="177"/>
        <v>0</v>
      </c>
      <c r="AH172" s="55">
        <f t="shared" si="177"/>
        <v>0</v>
      </c>
      <c r="AI172" s="55">
        <f t="shared" si="177"/>
        <v>0</v>
      </c>
      <c r="AJ172" s="55">
        <f t="shared" si="177"/>
        <v>0</v>
      </c>
      <c r="AK172" s="404"/>
      <c r="AL172" s="456"/>
      <c r="AM172" s="49">
        <f t="shared" si="166"/>
        <v>0</v>
      </c>
      <c r="AN172" s="52"/>
      <c r="AO172" s="52"/>
      <c r="AP172" s="52"/>
      <c r="AQ172" s="52"/>
      <c r="AR172" s="52"/>
      <c r="AS172" s="52"/>
      <c r="AT172" s="404"/>
      <c r="AU172" s="447"/>
      <c r="AV172" s="49">
        <f t="shared" si="168"/>
        <v>0</v>
      </c>
      <c r="AW172" s="52"/>
      <c r="AX172" s="52"/>
      <c r="AY172" s="52"/>
      <c r="AZ172" s="52"/>
      <c r="BA172" s="52"/>
      <c r="BB172" s="52"/>
      <c r="BC172" s="404"/>
      <c r="BD172" s="450"/>
      <c r="BE172" s="49">
        <f t="shared" si="170"/>
        <v>0</v>
      </c>
      <c r="BF172" s="52"/>
      <c r="BG172" s="52"/>
      <c r="BH172" s="52"/>
      <c r="BI172" s="52"/>
      <c r="BJ172" s="52"/>
      <c r="BK172" s="52"/>
      <c r="BL172" s="404"/>
      <c r="BM172" s="453"/>
      <c r="BN172" s="49">
        <f t="shared" si="172"/>
        <v>0</v>
      </c>
      <c r="BO172" s="52"/>
      <c r="BP172" s="52"/>
      <c r="BQ172" s="52"/>
      <c r="BR172" s="52"/>
      <c r="BS172" s="52"/>
      <c r="BT172" s="52"/>
      <c r="BU172" s="418"/>
      <c r="BV172" s="419"/>
      <c r="BW172" s="419"/>
      <c r="BX172" s="419"/>
      <c r="BY172" s="419"/>
      <c r="BZ172" s="419"/>
      <c r="CA172" s="419"/>
      <c r="CB172" s="419"/>
      <c r="CC172" s="516"/>
    </row>
    <row r="173" spans="1:81" s="62" customFormat="1" ht="40.200000000000003" customHeight="1" x14ac:dyDescent="0.3">
      <c r="A173" s="38"/>
      <c r="B173" s="797"/>
      <c r="C173" s="459"/>
      <c r="D173" s="609"/>
      <c r="E173" s="612"/>
      <c r="F173" s="612"/>
      <c r="G173" s="612"/>
      <c r="H173" s="612"/>
      <c r="I173" s="612"/>
      <c r="J173" s="705"/>
      <c r="K173" s="489"/>
      <c r="L173" s="474"/>
      <c r="M173" s="477"/>
      <c r="N173" s="480"/>
      <c r="O173" s="483"/>
      <c r="P173" s="521"/>
      <c r="Q173" s="524"/>
      <c r="R173" s="404"/>
      <c r="S173" s="43"/>
      <c r="T173" s="261"/>
      <c r="U173" s="261"/>
      <c r="V173" s="261"/>
      <c r="W173" s="43"/>
      <c r="X173" s="35"/>
      <c r="Y173" s="35"/>
      <c r="Z173" s="35"/>
      <c r="AA173" s="35"/>
      <c r="AB173" s="404"/>
      <c r="AC173" s="527"/>
      <c r="AD173" s="55">
        <f t="shared" si="178"/>
        <v>0</v>
      </c>
      <c r="AE173" s="55">
        <f t="shared" si="178"/>
        <v>0</v>
      </c>
      <c r="AF173" s="55">
        <f t="shared" si="178"/>
        <v>0</v>
      </c>
      <c r="AG173" s="55">
        <f t="shared" si="177"/>
        <v>0</v>
      </c>
      <c r="AH173" s="55">
        <f t="shared" si="177"/>
        <v>0</v>
      </c>
      <c r="AI173" s="55">
        <f t="shared" si="177"/>
        <v>0</v>
      </c>
      <c r="AJ173" s="55">
        <f t="shared" si="177"/>
        <v>0</v>
      </c>
      <c r="AK173" s="404"/>
      <c r="AL173" s="456"/>
      <c r="AM173" s="49">
        <f t="shared" si="166"/>
        <v>0</v>
      </c>
      <c r="AN173" s="52"/>
      <c r="AO173" s="52"/>
      <c r="AP173" s="52"/>
      <c r="AQ173" s="52"/>
      <c r="AR173" s="52"/>
      <c r="AS173" s="52"/>
      <c r="AT173" s="404"/>
      <c r="AU173" s="447"/>
      <c r="AV173" s="49">
        <f t="shared" si="168"/>
        <v>0</v>
      </c>
      <c r="AW173" s="52"/>
      <c r="AX173" s="52"/>
      <c r="AY173" s="52"/>
      <c r="AZ173" s="52"/>
      <c r="BA173" s="52"/>
      <c r="BB173" s="52"/>
      <c r="BC173" s="404"/>
      <c r="BD173" s="450"/>
      <c r="BE173" s="49">
        <f t="shared" si="170"/>
        <v>0</v>
      </c>
      <c r="BF173" s="52"/>
      <c r="BG173" s="52"/>
      <c r="BH173" s="52"/>
      <c r="BI173" s="52"/>
      <c r="BJ173" s="52"/>
      <c r="BK173" s="52"/>
      <c r="BL173" s="404"/>
      <c r="BM173" s="453"/>
      <c r="BN173" s="49">
        <f t="shared" si="172"/>
        <v>0</v>
      </c>
      <c r="BO173" s="52"/>
      <c r="BP173" s="52"/>
      <c r="BQ173" s="52"/>
      <c r="BR173" s="52"/>
      <c r="BS173" s="52"/>
      <c r="BT173" s="52"/>
      <c r="BU173" s="418"/>
      <c r="BV173" s="419"/>
      <c r="BW173" s="419"/>
      <c r="BX173" s="419"/>
      <c r="BY173" s="419"/>
      <c r="BZ173" s="419"/>
      <c r="CA173" s="419"/>
      <c r="CB173" s="419"/>
      <c r="CC173" s="516"/>
    </row>
    <row r="174" spans="1:81" s="62" customFormat="1" ht="40.200000000000003" customHeight="1" thickBot="1" x14ac:dyDescent="0.35">
      <c r="A174" s="38"/>
      <c r="B174" s="797"/>
      <c r="C174" s="460"/>
      <c r="D174" s="610"/>
      <c r="E174" s="613"/>
      <c r="F174" s="613"/>
      <c r="G174" s="613"/>
      <c r="H174" s="613"/>
      <c r="I174" s="613"/>
      <c r="J174" s="706"/>
      <c r="K174" s="490"/>
      <c r="L174" s="475"/>
      <c r="M174" s="478"/>
      <c r="N174" s="481"/>
      <c r="O174" s="484"/>
      <c r="P174" s="522"/>
      <c r="Q174" s="525"/>
      <c r="R174" s="405"/>
      <c r="S174" s="44"/>
      <c r="T174" s="262"/>
      <c r="U174" s="262"/>
      <c r="V174" s="262"/>
      <c r="W174" s="44"/>
      <c r="X174" s="36"/>
      <c r="Y174" s="36"/>
      <c r="Z174" s="36"/>
      <c r="AA174" s="36"/>
      <c r="AB174" s="405"/>
      <c r="AC174" s="528"/>
      <c r="AD174" s="56">
        <f t="shared" si="178"/>
        <v>0</v>
      </c>
      <c r="AE174" s="56">
        <f t="shared" si="178"/>
        <v>0</v>
      </c>
      <c r="AF174" s="56">
        <f t="shared" si="178"/>
        <v>0</v>
      </c>
      <c r="AG174" s="56">
        <f t="shared" si="177"/>
        <v>0</v>
      </c>
      <c r="AH174" s="56">
        <f t="shared" si="177"/>
        <v>0</v>
      </c>
      <c r="AI174" s="56">
        <f t="shared" si="177"/>
        <v>0</v>
      </c>
      <c r="AJ174" s="56">
        <f t="shared" si="177"/>
        <v>0</v>
      </c>
      <c r="AK174" s="405"/>
      <c r="AL174" s="457"/>
      <c r="AM174" s="50">
        <f t="shared" si="166"/>
        <v>0</v>
      </c>
      <c r="AN174" s="53"/>
      <c r="AO174" s="53"/>
      <c r="AP174" s="53"/>
      <c r="AQ174" s="53"/>
      <c r="AR174" s="53"/>
      <c r="AS174" s="53"/>
      <c r="AT174" s="405"/>
      <c r="AU174" s="448"/>
      <c r="AV174" s="50">
        <f t="shared" si="168"/>
        <v>0</v>
      </c>
      <c r="AW174" s="53"/>
      <c r="AX174" s="53"/>
      <c r="AY174" s="53"/>
      <c r="AZ174" s="53"/>
      <c r="BA174" s="53"/>
      <c r="BB174" s="53"/>
      <c r="BC174" s="405"/>
      <c r="BD174" s="451"/>
      <c r="BE174" s="50">
        <f t="shared" si="170"/>
        <v>0</v>
      </c>
      <c r="BF174" s="53"/>
      <c r="BG174" s="53"/>
      <c r="BH174" s="53"/>
      <c r="BI174" s="53"/>
      <c r="BJ174" s="53"/>
      <c r="BK174" s="53"/>
      <c r="BL174" s="405"/>
      <c r="BM174" s="454"/>
      <c r="BN174" s="50">
        <f t="shared" si="172"/>
        <v>0</v>
      </c>
      <c r="BO174" s="53"/>
      <c r="BP174" s="53"/>
      <c r="BQ174" s="53"/>
      <c r="BR174" s="53"/>
      <c r="BS174" s="53"/>
      <c r="BT174" s="53"/>
      <c r="BU174" s="517"/>
      <c r="BV174" s="518"/>
      <c r="BW174" s="518"/>
      <c r="BX174" s="518"/>
      <c r="BY174" s="518"/>
      <c r="BZ174" s="518"/>
      <c r="CA174" s="518"/>
      <c r="CB174" s="518"/>
      <c r="CC174" s="519"/>
    </row>
    <row r="175" spans="1:81" s="62" customFormat="1" ht="40.200000000000003" customHeight="1" thickTop="1" x14ac:dyDescent="0.3">
      <c r="A175" s="38"/>
      <c r="B175" s="797"/>
      <c r="C175" s="458" t="s">
        <v>1629</v>
      </c>
      <c r="D175" s="608"/>
      <c r="E175" s="611"/>
      <c r="F175" s="611"/>
      <c r="G175" s="611"/>
      <c r="H175" s="611"/>
      <c r="I175" s="611"/>
      <c r="J175" s="704">
        <v>963</v>
      </c>
      <c r="K175" s="488" t="str">
        <f>+Metas!K1125</f>
        <v>Estrategia apoyada para el fortalecimiento y promoción de la Agencia de Inversión de Norte de Santander</v>
      </c>
      <c r="L175" s="473"/>
      <c r="M175" s="476">
        <f>SUM(N175:Q175)</f>
        <v>0</v>
      </c>
      <c r="N175" s="479"/>
      <c r="O175" s="482"/>
      <c r="P175" s="520"/>
      <c r="Q175" s="523"/>
      <c r="R175" s="403">
        <f>+$J175</f>
        <v>963</v>
      </c>
      <c r="S175" s="253"/>
      <c r="T175" s="260"/>
      <c r="U175" s="260"/>
      <c r="V175" s="260"/>
      <c r="W175" s="42"/>
      <c r="X175" s="34"/>
      <c r="Y175" s="34"/>
      <c r="Z175" s="34"/>
      <c r="AA175" s="34"/>
      <c r="AB175" s="403">
        <f t="shared" si="161"/>
        <v>963</v>
      </c>
      <c r="AC175" s="526">
        <f t="shared" ref="AC175" si="184">+L175</f>
        <v>0</v>
      </c>
      <c r="AD175" s="54">
        <f t="shared" si="178"/>
        <v>0</v>
      </c>
      <c r="AE175" s="54">
        <f t="shared" si="178"/>
        <v>0</v>
      </c>
      <c r="AF175" s="54">
        <f t="shared" si="178"/>
        <v>0</v>
      </c>
      <c r="AG175" s="54">
        <f t="shared" si="177"/>
        <v>0</v>
      </c>
      <c r="AH175" s="54">
        <f t="shared" si="177"/>
        <v>0</v>
      </c>
      <c r="AI175" s="54">
        <f t="shared" si="177"/>
        <v>0</v>
      </c>
      <c r="AJ175" s="54">
        <f t="shared" si="177"/>
        <v>0</v>
      </c>
      <c r="AK175" s="403">
        <f t="shared" si="165"/>
        <v>963</v>
      </c>
      <c r="AL175" s="455">
        <f>+N175</f>
        <v>0</v>
      </c>
      <c r="AM175" s="48">
        <f t="shared" si="166"/>
        <v>0</v>
      </c>
      <c r="AN175" s="51"/>
      <c r="AO175" s="51"/>
      <c r="AP175" s="51"/>
      <c r="AQ175" s="51"/>
      <c r="AR175" s="51"/>
      <c r="AS175" s="51"/>
      <c r="AT175" s="403">
        <f t="shared" si="167"/>
        <v>963</v>
      </c>
      <c r="AU175" s="446">
        <f>+O175</f>
        <v>0</v>
      </c>
      <c r="AV175" s="48">
        <f t="shared" si="168"/>
        <v>0</v>
      </c>
      <c r="AW175" s="51"/>
      <c r="AX175" s="51"/>
      <c r="AY175" s="51"/>
      <c r="AZ175" s="51"/>
      <c r="BA175" s="51"/>
      <c r="BB175" s="51"/>
      <c r="BC175" s="403">
        <f t="shared" si="169"/>
        <v>963</v>
      </c>
      <c r="BD175" s="449">
        <f>+P175</f>
        <v>0</v>
      </c>
      <c r="BE175" s="48">
        <f t="shared" si="170"/>
        <v>0</v>
      </c>
      <c r="BF175" s="51"/>
      <c r="BG175" s="51"/>
      <c r="BH175" s="51"/>
      <c r="BI175" s="51"/>
      <c r="BJ175" s="51"/>
      <c r="BK175" s="51"/>
      <c r="BL175" s="403">
        <f t="shared" si="171"/>
        <v>963</v>
      </c>
      <c r="BM175" s="452">
        <f>+Q175</f>
        <v>0</v>
      </c>
      <c r="BN175" s="48">
        <f t="shared" si="172"/>
        <v>0</v>
      </c>
      <c r="BO175" s="51"/>
      <c r="BP175" s="51"/>
      <c r="BQ175" s="51"/>
      <c r="BR175" s="51"/>
      <c r="BS175" s="51"/>
      <c r="BT175" s="51"/>
      <c r="BU175" s="513"/>
      <c r="BV175" s="514"/>
      <c r="BW175" s="514"/>
      <c r="BX175" s="514"/>
      <c r="BY175" s="514"/>
      <c r="BZ175" s="514"/>
      <c r="CA175" s="514"/>
      <c r="CB175" s="514"/>
      <c r="CC175" s="515"/>
    </row>
    <row r="176" spans="1:81" s="62" customFormat="1" ht="40.200000000000003" customHeight="1" x14ac:dyDescent="0.3">
      <c r="A176" s="38"/>
      <c r="B176" s="797"/>
      <c r="C176" s="459"/>
      <c r="D176" s="609"/>
      <c r="E176" s="612"/>
      <c r="F176" s="612"/>
      <c r="G176" s="612"/>
      <c r="H176" s="612"/>
      <c r="I176" s="612"/>
      <c r="J176" s="705"/>
      <c r="K176" s="489"/>
      <c r="L176" s="474"/>
      <c r="M176" s="477"/>
      <c r="N176" s="480"/>
      <c r="O176" s="483"/>
      <c r="P176" s="521"/>
      <c r="Q176" s="524"/>
      <c r="R176" s="404"/>
      <c r="S176" s="43"/>
      <c r="T176" s="261"/>
      <c r="U176" s="261"/>
      <c r="V176" s="261"/>
      <c r="W176" s="43"/>
      <c r="X176" s="35"/>
      <c r="Y176" s="35"/>
      <c r="Z176" s="35"/>
      <c r="AA176" s="35"/>
      <c r="AB176" s="404"/>
      <c r="AC176" s="527"/>
      <c r="AD176" s="55">
        <f t="shared" si="178"/>
        <v>0</v>
      </c>
      <c r="AE176" s="55">
        <f t="shared" si="178"/>
        <v>0</v>
      </c>
      <c r="AF176" s="55">
        <f t="shared" si="178"/>
        <v>0</v>
      </c>
      <c r="AG176" s="55">
        <f t="shared" si="177"/>
        <v>0</v>
      </c>
      <c r="AH176" s="55">
        <f t="shared" si="177"/>
        <v>0</v>
      </c>
      <c r="AI176" s="55">
        <f t="shared" si="177"/>
        <v>0</v>
      </c>
      <c r="AJ176" s="55">
        <f t="shared" si="177"/>
        <v>0</v>
      </c>
      <c r="AK176" s="404"/>
      <c r="AL176" s="456"/>
      <c r="AM176" s="49">
        <f t="shared" si="166"/>
        <v>0</v>
      </c>
      <c r="AN176" s="52"/>
      <c r="AO176" s="52"/>
      <c r="AP176" s="52"/>
      <c r="AQ176" s="52"/>
      <c r="AR176" s="52"/>
      <c r="AS176" s="52"/>
      <c r="AT176" s="404"/>
      <c r="AU176" s="447"/>
      <c r="AV176" s="49">
        <f t="shared" si="168"/>
        <v>0</v>
      </c>
      <c r="AW176" s="52"/>
      <c r="AX176" s="52"/>
      <c r="AY176" s="52"/>
      <c r="AZ176" s="52"/>
      <c r="BA176" s="52"/>
      <c r="BB176" s="52"/>
      <c r="BC176" s="404"/>
      <c r="BD176" s="450"/>
      <c r="BE176" s="49">
        <f t="shared" si="170"/>
        <v>0</v>
      </c>
      <c r="BF176" s="52"/>
      <c r="BG176" s="52"/>
      <c r="BH176" s="52"/>
      <c r="BI176" s="52"/>
      <c r="BJ176" s="52"/>
      <c r="BK176" s="52"/>
      <c r="BL176" s="404"/>
      <c r="BM176" s="453"/>
      <c r="BN176" s="49">
        <f t="shared" si="172"/>
        <v>0</v>
      </c>
      <c r="BO176" s="52"/>
      <c r="BP176" s="52"/>
      <c r="BQ176" s="52"/>
      <c r="BR176" s="52"/>
      <c r="BS176" s="52"/>
      <c r="BT176" s="52"/>
      <c r="BU176" s="418"/>
      <c r="BV176" s="419"/>
      <c r="BW176" s="419"/>
      <c r="BX176" s="419"/>
      <c r="BY176" s="419"/>
      <c r="BZ176" s="419"/>
      <c r="CA176" s="419"/>
      <c r="CB176" s="419"/>
      <c r="CC176" s="516"/>
    </row>
    <row r="177" spans="1:81" s="62" customFormat="1" ht="40.200000000000003" customHeight="1" x14ac:dyDescent="0.3">
      <c r="A177" s="38"/>
      <c r="B177" s="797"/>
      <c r="C177" s="459"/>
      <c r="D177" s="609"/>
      <c r="E177" s="612"/>
      <c r="F177" s="612"/>
      <c r="G177" s="612"/>
      <c r="H177" s="612"/>
      <c r="I177" s="612"/>
      <c r="J177" s="705"/>
      <c r="K177" s="489"/>
      <c r="L177" s="474"/>
      <c r="M177" s="477"/>
      <c r="N177" s="480"/>
      <c r="O177" s="483"/>
      <c r="P177" s="521"/>
      <c r="Q177" s="524"/>
      <c r="R177" s="404"/>
      <c r="S177" s="43"/>
      <c r="T177" s="261"/>
      <c r="U177" s="261"/>
      <c r="V177" s="261"/>
      <c r="W177" s="43"/>
      <c r="X177" s="35"/>
      <c r="Y177" s="35"/>
      <c r="Z177" s="35"/>
      <c r="AA177" s="35"/>
      <c r="AB177" s="404"/>
      <c r="AC177" s="527"/>
      <c r="AD177" s="55">
        <f t="shared" si="178"/>
        <v>0</v>
      </c>
      <c r="AE177" s="55">
        <f t="shared" si="178"/>
        <v>0</v>
      </c>
      <c r="AF177" s="55">
        <f t="shared" si="178"/>
        <v>0</v>
      </c>
      <c r="AG177" s="55">
        <f t="shared" si="177"/>
        <v>0</v>
      </c>
      <c r="AH177" s="55">
        <f t="shared" si="177"/>
        <v>0</v>
      </c>
      <c r="AI177" s="55">
        <f t="shared" si="177"/>
        <v>0</v>
      </c>
      <c r="AJ177" s="55">
        <f t="shared" si="177"/>
        <v>0</v>
      </c>
      <c r="AK177" s="404"/>
      <c r="AL177" s="456"/>
      <c r="AM177" s="49">
        <f t="shared" si="166"/>
        <v>0</v>
      </c>
      <c r="AN177" s="52"/>
      <c r="AO177" s="52"/>
      <c r="AP177" s="52"/>
      <c r="AQ177" s="52"/>
      <c r="AR177" s="52"/>
      <c r="AS177" s="52"/>
      <c r="AT177" s="404"/>
      <c r="AU177" s="447"/>
      <c r="AV177" s="49">
        <f t="shared" si="168"/>
        <v>0</v>
      </c>
      <c r="AW177" s="52"/>
      <c r="AX177" s="52"/>
      <c r="AY177" s="52"/>
      <c r="AZ177" s="52"/>
      <c r="BA177" s="52"/>
      <c r="BB177" s="52"/>
      <c r="BC177" s="404"/>
      <c r="BD177" s="450"/>
      <c r="BE177" s="49">
        <f t="shared" si="170"/>
        <v>0</v>
      </c>
      <c r="BF177" s="52"/>
      <c r="BG177" s="52"/>
      <c r="BH177" s="52"/>
      <c r="BI177" s="52"/>
      <c r="BJ177" s="52"/>
      <c r="BK177" s="52"/>
      <c r="BL177" s="404"/>
      <c r="BM177" s="453"/>
      <c r="BN177" s="49">
        <f t="shared" si="172"/>
        <v>0</v>
      </c>
      <c r="BO177" s="52"/>
      <c r="BP177" s="52"/>
      <c r="BQ177" s="52"/>
      <c r="BR177" s="52"/>
      <c r="BS177" s="52"/>
      <c r="BT177" s="52"/>
      <c r="BU177" s="418"/>
      <c r="BV177" s="419"/>
      <c r="BW177" s="419"/>
      <c r="BX177" s="419"/>
      <c r="BY177" s="419"/>
      <c r="BZ177" s="419"/>
      <c r="CA177" s="419"/>
      <c r="CB177" s="419"/>
      <c r="CC177" s="516"/>
    </row>
    <row r="178" spans="1:81" s="62" customFormat="1" ht="40.200000000000003" customHeight="1" thickBot="1" x14ac:dyDescent="0.35">
      <c r="A178" s="38"/>
      <c r="B178" s="797"/>
      <c r="C178" s="459"/>
      <c r="D178" s="610"/>
      <c r="E178" s="613"/>
      <c r="F178" s="613"/>
      <c r="G178" s="613"/>
      <c r="H178" s="613"/>
      <c r="I178" s="613"/>
      <c r="J178" s="706"/>
      <c r="K178" s="490"/>
      <c r="L178" s="475"/>
      <c r="M178" s="478"/>
      <c r="N178" s="481"/>
      <c r="O178" s="484"/>
      <c r="P178" s="522"/>
      <c r="Q178" s="525"/>
      <c r="R178" s="405"/>
      <c r="S178" s="44"/>
      <c r="T178" s="262"/>
      <c r="U178" s="262"/>
      <c r="V178" s="262"/>
      <c r="W178" s="44"/>
      <c r="X178" s="36"/>
      <c r="Y178" s="36"/>
      <c r="Z178" s="36"/>
      <c r="AA178" s="36"/>
      <c r="AB178" s="405"/>
      <c r="AC178" s="528"/>
      <c r="AD178" s="56">
        <f t="shared" si="178"/>
        <v>0</v>
      </c>
      <c r="AE178" s="56">
        <f t="shared" si="178"/>
        <v>0</v>
      </c>
      <c r="AF178" s="56">
        <f t="shared" si="178"/>
        <v>0</v>
      </c>
      <c r="AG178" s="56">
        <f t="shared" si="177"/>
        <v>0</v>
      </c>
      <c r="AH178" s="56">
        <f t="shared" si="177"/>
        <v>0</v>
      </c>
      <c r="AI178" s="56">
        <f t="shared" si="177"/>
        <v>0</v>
      </c>
      <c r="AJ178" s="56">
        <f t="shared" si="177"/>
        <v>0</v>
      </c>
      <c r="AK178" s="405"/>
      <c r="AL178" s="457"/>
      <c r="AM178" s="50">
        <f t="shared" si="166"/>
        <v>0</v>
      </c>
      <c r="AN178" s="53"/>
      <c r="AO178" s="53"/>
      <c r="AP178" s="53"/>
      <c r="AQ178" s="53"/>
      <c r="AR178" s="53"/>
      <c r="AS178" s="53"/>
      <c r="AT178" s="405"/>
      <c r="AU178" s="448"/>
      <c r="AV178" s="50">
        <f t="shared" si="168"/>
        <v>0</v>
      </c>
      <c r="AW178" s="53"/>
      <c r="AX178" s="53"/>
      <c r="AY178" s="53"/>
      <c r="AZ178" s="53"/>
      <c r="BA178" s="53"/>
      <c r="BB178" s="53"/>
      <c r="BC178" s="405"/>
      <c r="BD178" s="451"/>
      <c r="BE178" s="50">
        <f t="shared" si="170"/>
        <v>0</v>
      </c>
      <c r="BF178" s="53"/>
      <c r="BG178" s="53"/>
      <c r="BH178" s="53"/>
      <c r="BI178" s="53"/>
      <c r="BJ178" s="53"/>
      <c r="BK178" s="53"/>
      <c r="BL178" s="405"/>
      <c r="BM178" s="454"/>
      <c r="BN178" s="50">
        <f t="shared" si="172"/>
        <v>0</v>
      </c>
      <c r="BO178" s="53"/>
      <c r="BP178" s="53"/>
      <c r="BQ178" s="53"/>
      <c r="BR178" s="53"/>
      <c r="BS178" s="53"/>
      <c r="BT178" s="53"/>
      <c r="BU178" s="517"/>
      <c r="BV178" s="518"/>
      <c r="BW178" s="518"/>
      <c r="BX178" s="518"/>
      <c r="BY178" s="518"/>
      <c r="BZ178" s="518"/>
      <c r="CA178" s="518"/>
      <c r="CB178" s="518"/>
      <c r="CC178" s="519"/>
    </row>
    <row r="179" spans="1:81" s="62" customFormat="1" ht="40.200000000000003" customHeight="1" thickTop="1" x14ac:dyDescent="0.3">
      <c r="A179" s="38"/>
      <c r="B179" s="797"/>
      <c r="C179" s="459"/>
      <c r="D179" s="608"/>
      <c r="E179" s="611"/>
      <c r="F179" s="611"/>
      <c r="G179" s="611"/>
      <c r="H179" s="611"/>
      <c r="I179" s="611"/>
      <c r="J179" s="704">
        <v>964</v>
      </c>
      <c r="K179" s="488" t="str">
        <f>+Metas!K1126</f>
        <v xml:space="preserve">Campañas para la promoción de las Zonas Económicas y Sociales Especiales ZESE </v>
      </c>
      <c r="L179" s="473"/>
      <c r="M179" s="476">
        <f>SUM(N179:Q179)</f>
        <v>0</v>
      </c>
      <c r="N179" s="479"/>
      <c r="O179" s="482"/>
      <c r="P179" s="520"/>
      <c r="Q179" s="523"/>
      <c r="R179" s="403">
        <f>+$J179</f>
        <v>964</v>
      </c>
      <c r="S179" s="253"/>
      <c r="T179" s="260"/>
      <c r="U179" s="260"/>
      <c r="V179" s="260"/>
      <c r="W179" s="42"/>
      <c r="X179" s="34"/>
      <c r="Y179" s="34"/>
      <c r="Z179" s="34"/>
      <c r="AA179" s="34"/>
      <c r="AB179" s="403">
        <f t="shared" si="161"/>
        <v>964</v>
      </c>
      <c r="AC179" s="526">
        <f t="shared" ref="AC179" si="185">+L179</f>
        <v>0</v>
      </c>
      <c r="AD179" s="54">
        <f t="shared" si="178"/>
        <v>0</v>
      </c>
      <c r="AE179" s="54">
        <f t="shared" si="178"/>
        <v>0</v>
      </c>
      <c r="AF179" s="54">
        <f t="shared" si="178"/>
        <v>0</v>
      </c>
      <c r="AG179" s="54">
        <f t="shared" si="177"/>
        <v>0</v>
      </c>
      <c r="AH179" s="54">
        <f t="shared" si="177"/>
        <v>0</v>
      </c>
      <c r="AI179" s="54">
        <f t="shared" si="177"/>
        <v>0</v>
      </c>
      <c r="AJ179" s="54">
        <f t="shared" si="177"/>
        <v>0</v>
      </c>
      <c r="AK179" s="403">
        <f t="shared" si="165"/>
        <v>964</v>
      </c>
      <c r="AL179" s="455">
        <f>+N179</f>
        <v>0</v>
      </c>
      <c r="AM179" s="48">
        <f t="shared" si="166"/>
        <v>0</v>
      </c>
      <c r="AN179" s="51"/>
      <c r="AO179" s="51"/>
      <c r="AP179" s="51"/>
      <c r="AQ179" s="51"/>
      <c r="AR179" s="51"/>
      <c r="AS179" s="51"/>
      <c r="AT179" s="403">
        <f t="shared" si="167"/>
        <v>964</v>
      </c>
      <c r="AU179" s="446">
        <f>+O179</f>
        <v>0</v>
      </c>
      <c r="AV179" s="48">
        <f t="shared" si="168"/>
        <v>0</v>
      </c>
      <c r="AW179" s="51"/>
      <c r="AX179" s="51"/>
      <c r="AY179" s="51"/>
      <c r="AZ179" s="51"/>
      <c r="BA179" s="51"/>
      <c r="BB179" s="51"/>
      <c r="BC179" s="403">
        <f t="shared" si="169"/>
        <v>964</v>
      </c>
      <c r="BD179" s="449">
        <f>+P179</f>
        <v>0</v>
      </c>
      <c r="BE179" s="48">
        <f t="shared" si="170"/>
        <v>0</v>
      </c>
      <c r="BF179" s="51"/>
      <c r="BG179" s="51"/>
      <c r="BH179" s="51"/>
      <c r="BI179" s="51"/>
      <c r="BJ179" s="51"/>
      <c r="BK179" s="51"/>
      <c r="BL179" s="403">
        <f t="shared" si="171"/>
        <v>964</v>
      </c>
      <c r="BM179" s="452">
        <f>+Q179</f>
        <v>0</v>
      </c>
      <c r="BN179" s="48">
        <f t="shared" si="172"/>
        <v>0</v>
      </c>
      <c r="BO179" s="51"/>
      <c r="BP179" s="51"/>
      <c r="BQ179" s="51"/>
      <c r="BR179" s="51"/>
      <c r="BS179" s="51"/>
      <c r="BT179" s="51"/>
      <c r="BU179" s="513"/>
      <c r="BV179" s="514"/>
      <c r="BW179" s="514"/>
      <c r="BX179" s="514"/>
      <c r="BY179" s="514"/>
      <c r="BZ179" s="514"/>
      <c r="CA179" s="514"/>
      <c r="CB179" s="514"/>
      <c r="CC179" s="515"/>
    </row>
    <row r="180" spans="1:81" s="62" customFormat="1" ht="40.200000000000003" customHeight="1" x14ac:dyDescent="0.3">
      <c r="A180" s="38"/>
      <c r="B180" s="797"/>
      <c r="C180" s="459"/>
      <c r="D180" s="609"/>
      <c r="E180" s="612"/>
      <c r="F180" s="612"/>
      <c r="G180" s="612"/>
      <c r="H180" s="612"/>
      <c r="I180" s="612"/>
      <c r="J180" s="705"/>
      <c r="K180" s="489"/>
      <c r="L180" s="474"/>
      <c r="M180" s="477"/>
      <c r="N180" s="480"/>
      <c r="O180" s="483"/>
      <c r="P180" s="521"/>
      <c r="Q180" s="524"/>
      <c r="R180" s="404"/>
      <c r="S180" s="43"/>
      <c r="T180" s="261"/>
      <c r="U180" s="261"/>
      <c r="V180" s="261"/>
      <c r="W180" s="43"/>
      <c r="X180" s="35"/>
      <c r="Y180" s="35"/>
      <c r="Z180" s="35"/>
      <c r="AA180" s="35"/>
      <c r="AB180" s="404"/>
      <c r="AC180" s="527"/>
      <c r="AD180" s="55">
        <f t="shared" si="178"/>
        <v>0</v>
      </c>
      <c r="AE180" s="55">
        <f t="shared" si="178"/>
        <v>0</v>
      </c>
      <c r="AF180" s="55">
        <f t="shared" si="178"/>
        <v>0</v>
      </c>
      <c r="AG180" s="55">
        <f t="shared" si="177"/>
        <v>0</v>
      </c>
      <c r="AH180" s="55">
        <f t="shared" si="177"/>
        <v>0</v>
      </c>
      <c r="AI180" s="55">
        <f t="shared" si="177"/>
        <v>0</v>
      </c>
      <c r="AJ180" s="55">
        <f t="shared" si="177"/>
        <v>0</v>
      </c>
      <c r="AK180" s="404"/>
      <c r="AL180" s="456"/>
      <c r="AM180" s="49">
        <f t="shared" ref="AM180:AM253" si="186">SUM(AN180:AS180)</f>
        <v>0</v>
      </c>
      <c r="AN180" s="52"/>
      <c r="AO180" s="52"/>
      <c r="AP180" s="52"/>
      <c r="AQ180" s="52"/>
      <c r="AR180" s="52"/>
      <c r="AS180" s="52"/>
      <c r="AT180" s="404"/>
      <c r="AU180" s="447"/>
      <c r="AV180" s="49">
        <f t="shared" ref="AV180:AV253" si="187">SUM(AW180:BB180)</f>
        <v>0</v>
      </c>
      <c r="AW180" s="52"/>
      <c r="AX180" s="52"/>
      <c r="AY180" s="52"/>
      <c r="AZ180" s="52"/>
      <c r="BA180" s="52"/>
      <c r="BB180" s="52"/>
      <c r="BC180" s="404"/>
      <c r="BD180" s="450"/>
      <c r="BE180" s="49">
        <f t="shared" ref="BE180:BE253" si="188">SUM(BF180:BK180)</f>
        <v>0</v>
      </c>
      <c r="BF180" s="52"/>
      <c r="BG180" s="52"/>
      <c r="BH180" s="52"/>
      <c r="BI180" s="52"/>
      <c r="BJ180" s="52"/>
      <c r="BK180" s="52"/>
      <c r="BL180" s="404"/>
      <c r="BM180" s="453"/>
      <c r="BN180" s="49">
        <f t="shared" ref="BN180:BN253" si="189">SUM(BO180:BT180)</f>
        <v>0</v>
      </c>
      <c r="BO180" s="52"/>
      <c r="BP180" s="52"/>
      <c r="BQ180" s="52"/>
      <c r="BR180" s="52"/>
      <c r="BS180" s="52"/>
      <c r="BT180" s="52"/>
      <c r="BU180" s="418"/>
      <c r="BV180" s="419"/>
      <c r="BW180" s="419"/>
      <c r="BX180" s="419"/>
      <c r="BY180" s="419"/>
      <c r="BZ180" s="419"/>
      <c r="CA180" s="419"/>
      <c r="CB180" s="419"/>
      <c r="CC180" s="516"/>
    </row>
    <row r="181" spans="1:81" s="62" customFormat="1" ht="40.200000000000003" customHeight="1" x14ac:dyDescent="0.3">
      <c r="A181" s="38"/>
      <c r="B181" s="797"/>
      <c r="C181" s="459"/>
      <c r="D181" s="609"/>
      <c r="E181" s="612"/>
      <c r="F181" s="612"/>
      <c r="G181" s="612"/>
      <c r="H181" s="612"/>
      <c r="I181" s="612"/>
      <c r="J181" s="705"/>
      <c r="K181" s="489"/>
      <c r="L181" s="474"/>
      <c r="M181" s="477"/>
      <c r="N181" s="480"/>
      <c r="O181" s="483"/>
      <c r="P181" s="521"/>
      <c r="Q181" s="524"/>
      <c r="R181" s="404"/>
      <c r="S181" s="43"/>
      <c r="T181" s="261"/>
      <c r="U181" s="261"/>
      <c r="V181" s="261"/>
      <c r="W181" s="43"/>
      <c r="X181" s="35"/>
      <c r="Y181" s="35"/>
      <c r="Z181" s="35"/>
      <c r="AA181" s="35"/>
      <c r="AB181" s="404"/>
      <c r="AC181" s="527"/>
      <c r="AD181" s="55">
        <f t="shared" si="178"/>
        <v>0</v>
      </c>
      <c r="AE181" s="55">
        <f t="shared" si="178"/>
        <v>0</v>
      </c>
      <c r="AF181" s="55">
        <f t="shared" si="178"/>
        <v>0</v>
      </c>
      <c r="AG181" s="55">
        <f t="shared" si="177"/>
        <v>0</v>
      </c>
      <c r="AH181" s="55">
        <f t="shared" si="177"/>
        <v>0</v>
      </c>
      <c r="AI181" s="55">
        <f t="shared" si="177"/>
        <v>0</v>
      </c>
      <c r="AJ181" s="55">
        <f t="shared" si="177"/>
        <v>0</v>
      </c>
      <c r="AK181" s="404"/>
      <c r="AL181" s="456"/>
      <c r="AM181" s="49">
        <f t="shared" si="186"/>
        <v>0</v>
      </c>
      <c r="AN181" s="52"/>
      <c r="AO181" s="52"/>
      <c r="AP181" s="52"/>
      <c r="AQ181" s="52"/>
      <c r="AR181" s="52"/>
      <c r="AS181" s="52"/>
      <c r="AT181" s="404"/>
      <c r="AU181" s="447"/>
      <c r="AV181" s="49">
        <f t="shared" si="187"/>
        <v>0</v>
      </c>
      <c r="AW181" s="52"/>
      <c r="AX181" s="52"/>
      <c r="AY181" s="52"/>
      <c r="AZ181" s="52"/>
      <c r="BA181" s="52"/>
      <c r="BB181" s="52"/>
      <c r="BC181" s="404"/>
      <c r="BD181" s="450"/>
      <c r="BE181" s="49">
        <f t="shared" si="188"/>
        <v>0</v>
      </c>
      <c r="BF181" s="52"/>
      <c r="BG181" s="52"/>
      <c r="BH181" s="52"/>
      <c r="BI181" s="52"/>
      <c r="BJ181" s="52"/>
      <c r="BK181" s="52"/>
      <c r="BL181" s="404"/>
      <c r="BM181" s="453"/>
      <c r="BN181" s="49">
        <f t="shared" si="189"/>
        <v>0</v>
      </c>
      <c r="BO181" s="52"/>
      <c r="BP181" s="52"/>
      <c r="BQ181" s="52"/>
      <c r="BR181" s="52"/>
      <c r="BS181" s="52"/>
      <c r="BT181" s="52"/>
      <c r="BU181" s="418"/>
      <c r="BV181" s="419"/>
      <c r="BW181" s="419"/>
      <c r="BX181" s="419"/>
      <c r="BY181" s="419"/>
      <c r="BZ181" s="419"/>
      <c r="CA181" s="419"/>
      <c r="CB181" s="419"/>
      <c r="CC181" s="516"/>
    </row>
    <row r="182" spans="1:81" s="62" customFormat="1" ht="40.200000000000003" customHeight="1" thickBot="1" x14ac:dyDescent="0.35">
      <c r="A182" s="38"/>
      <c r="B182" s="798"/>
      <c r="C182" s="460"/>
      <c r="D182" s="610"/>
      <c r="E182" s="613"/>
      <c r="F182" s="613"/>
      <c r="G182" s="613"/>
      <c r="H182" s="613"/>
      <c r="I182" s="613"/>
      <c r="J182" s="706"/>
      <c r="K182" s="490"/>
      <c r="L182" s="475"/>
      <c r="M182" s="478"/>
      <c r="N182" s="481"/>
      <c r="O182" s="484"/>
      <c r="P182" s="522"/>
      <c r="Q182" s="525"/>
      <c r="R182" s="405"/>
      <c r="S182" s="44"/>
      <c r="T182" s="262"/>
      <c r="U182" s="262"/>
      <c r="V182" s="262"/>
      <c r="W182" s="44"/>
      <c r="X182" s="36"/>
      <c r="Y182" s="36"/>
      <c r="Z182" s="36"/>
      <c r="AA182" s="36"/>
      <c r="AB182" s="405"/>
      <c r="AC182" s="528"/>
      <c r="AD182" s="56">
        <f t="shared" si="178"/>
        <v>0</v>
      </c>
      <c r="AE182" s="56">
        <f t="shared" si="178"/>
        <v>0</v>
      </c>
      <c r="AF182" s="56">
        <f t="shared" si="178"/>
        <v>0</v>
      </c>
      <c r="AG182" s="56">
        <f t="shared" si="177"/>
        <v>0</v>
      </c>
      <c r="AH182" s="56">
        <f t="shared" si="177"/>
        <v>0</v>
      </c>
      <c r="AI182" s="56">
        <f t="shared" si="177"/>
        <v>0</v>
      </c>
      <c r="AJ182" s="56">
        <f t="shared" si="177"/>
        <v>0</v>
      </c>
      <c r="AK182" s="405"/>
      <c r="AL182" s="457"/>
      <c r="AM182" s="50">
        <f t="shared" si="186"/>
        <v>0</v>
      </c>
      <c r="AN182" s="53"/>
      <c r="AO182" s="53"/>
      <c r="AP182" s="53"/>
      <c r="AQ182" s="53"/>
      <c r="AR182" s="53"/>
      <c r="AS182" s="53"/>
      <c r="AT182" s="405"/>
      <c r="AU182" s="448"/>
      <c r="AV182" s="50">
        <f t="shared" si="187"/>
        <v>0</v>
      </c>
      <c r="AW182" s="53"/>
      <c r="AX182" s="53"/>
      <c r="AY182" s="53"/>
      <c r="AZ182" s="53"/>
      <c r="BA182" s="53"/>
      <c r="BB182" s="53"/>
      <c r="BC182" s="405"/>
      <c r="BD182" s="451"/>
      <c r="BE182" s="50">
        <f t="shared" si="188"/>
        <v>0</v>
      </c>
      <c r="BF182" s="53"/>
      <c r="BG182" s="53"/>
      <c r="BH182" s="53"/>
      <c r="BI182" s="53"/>
      <c r="BJ182" s="53"/>
      <c r="BK182" s="53"/>
      <c r="BL182" s="405"/>
      <c r="BM182" s="454"/>
      <c r="BN182" s="50">
        <f t="shared" si="189"/>
        <v>0</v>
      </c>
      <c r="BO182" s="53"/>
      <c r="BP182" s="53"/>
      <c r="BQ182" s="53"/>
      <c r="BR182" s="53"/>
      <c r="BS182" s="53"/>
      <c r="BT182" s="53"/>
      <c r="BU182" s="517"/>
      <c r="BV182" s="518"/>
      <c r="BW182" s="518"/>
      <c r="BX182" s="518"/>
      <c r="BY182" s="518"/>
      <c r="BZ182" s="518"/>
      <c r="CA182" s="518"/>
      <c r="CB182" s="518"/>
      <c r="CC182" s="519"/>
    </row>
    <row r="183" spans="1:81" ht="16.2" customHeight="1" thickTop="1" x14ac:dyDescent="0.3"/>
    <row r="184" spans="1:81" s="62" customFormat="1" ht="16.2" customHeight="1" x14ac:dyDescent="0.3">
      <c r="A184" s="38"/>
      <c r="B184" s="594"/>
      <c r="C184" s="431" t="s">
        <v>0</v>
      </c>
      <c r="D184" s="431"/>
      <c r="E184" s="431"/>
      <c r="F184" s="431"/>
      <c r="G184" s="431"/>
      <c r="H184" s="431"/>
      <c r="I184" s="255"/>
      <c r="J184" s="279" t="s">
        <v>1</v>
      </c>
      <c r="K184" s="279"/>
      <c r="L184" s="790" t="s">
        <v>3877</v>
      </c>
      <c r="M184" s="791"/>
      <c r="N184" s="791"/>
      <c r="O184" s="791"/>
      <c r="P184" s="791"/>
      <c r="Q184" s="792"/>
      <c r="R184" s="435" t="s">
        <v>0</v>
      </c>
      <c r="S184" s="436"/>
      <c r="T184" s="443" t="s">
        <v>1</v>
      </c>
      <c r="U184" s="444"/>
      <c r="V184" s="445"/>
      <c r="W184" s="783" t="str">
        <f>+$L184</f>
        <v>SECRETARÍA DE DESARROLLO ECONÓMICO Y PRODUCTIVIDAD</v>
      </c>
      <c r="X184" s="784"/>
      <c r="Y184" s="784"/>
      <c r="Z184" s="784"/>
      <c r="AA184" s="785"/>
      <c r="AB184" s="435" t="s">
        <v>0</v>
      </c>
      <c r="AC184" s="431"/>
      <c r="AD184" s="431"/>
      <c r="AE184" s="431"/>
      <c r="AF184" s="431"/>
      <c r="AG184" s="431"/>
      <c r="AH184" s="431"/>
      <c r="AI184" s="431"/>
      <c r="AJ184" s="436"/>
      <c r="AK184" s="597" t="s">
        <v>1</v>
      </c>
      <c r="AL184" s="597"/>
      <c r="AM184" s="597"/>
      <c r="AN184" s="783" t="str">
        <f>+$L184</f>
        <v>SECRETARÍA DE DESARROLLO ECONÓMICO Y PRODUCTIVIDAD</v>
      </c>
      <c r="AO184" s="784"/>
      <c r="AP184" s="784"/>
      <c r="AQ184" s="784"/>
      <c r="AR184" s="784"/>
      <c r="AS184" s="785"/>
      <c r="AT184" s="435" t="s">
        <v>0</v>
      </c>
      <c r="AU184" s="431"/>
      <c r="AV184" s="431"/>
      <c r="AW184" s="431"/>
      <c r="AX184" s="431"/>
      <c r="AY184" s="431"/>
      <c r="AZ184" s="431"/>
      <c r="BA184" s="431"/>
      <c r="BB184" s="436"/>
      <c r="BC184" s="597" t="s">
        <v>1</v>
      </c>
      <c r="BD184" s="597"/>
      <c r="BE184" s="597"/>
      <c r="BF184" s="789" t="str">
        <f>+$L184</f>
        <v>SECRETARÍA DE DESARROLLO ECONÓMICO Y PRODUCTIVIDAD</v>
      </c>
      <c r="BG184" s="789"/>
      <c r="BH184" s="789"/>
      <c r="BI184" s="789"/>
      <c r="BJ184" s="789"/>
      <c r="BK184" s="789"/>
      <c r="BL184" s="435" t="s">
        <v>0</v>
      </c>
      <c r="BM184" s="431"/>
      <c r="BN184" s="431"/>
      <c r="BO184" s="431"/>
      <c r="BP184" s="431"/>
      <c r="BQ184" s="431"/>
      <c r="BR184" s="431"/>
      <c r="BS184" s="431"/>
      <c r="BT184" s="436"/>
      <c r="BU184" s="597" t="s">
        <v>1</v>
      </c>
      <c r="BV184" s="597"/>
      <c r="BW184" s="597"/>
      <c r="BX184" s="786" t="str">
        <f>+$L184</f>
        <v>SECRETARÍA DE DESARROLLO ECONÓMICO Y PRODUCTIVIDAD</v>
      </c>
      <c r="BY184" s="787"/>
      <c r="BZ184" s="787"/>
      <c r="CA184" s="787"/>
      <c r="CB184" s="787"/>
      <c r="CC184" s="788"/>
    </row>
    <row r="185" spans="1:81" s="62" customFormat="1" ht="16.2" customHeight="1" x14ac:dyDescent="0.3">
      <c r="A185" s="38"/>
      <c r="B185" s="595"/>
      <c r="C185" s="432" t="s">
        <v>1673</v>
      </c>
      <c r="D185" s="432"/>
      <c r="E185" s="432"/>
      <c r="F185" s="432"/>
      <c r="G185" s="432"/>
      <c r="H185" s="432"/>
      <c r="I185" s="256"/>
      <c r="J185" s="279" t="s">
        <v>2</v>
      </c>
      <c r="K185" s="279"/>
      <c r="L185" s="415"/>
      <c r="M185" s="416"/>
      <c r="N185" s="416"/>
      <c r="O185" s="416"/>
      <c r="P185" s="416"/>
      <c r="Q185" s="417"/>
      <c r="R185" s="437" t="s">
        <v>1673</v>
      </c>
      <c r="S185" s="438"/>
      <c r="T185" s="443" t="s">
        <v>2</v>
      </c>
      <c r="U185" s="444"/>
      <c r="V185" s="445"/>
      <c r="W185" s="418">
        <f>+$L185</f>
        <v>0</v>
      </c>
      <c r="X185" s="419"/>
      <c r="Y185" s="419"/>
      <c r="Z185" s="419"/>
      <c r="AA185" s="420"/>
      <c r="AB185" s="437" t="s">
        <v>1673</v>
      </c>
      <c r="AC185" s="432"/>
      <c r="AD185" s="432"/>
      <c r="AE185" s="432"/>
      <c r="AF185" s="432"/>
      <c r="AG185" s="432"/>
      <c r="AH185" s="432"/>
      <c r="AI185" s="432"/>
      <c r="AJ185" s="438"/>
      <c r="AK185" s="597" t="s">
        <v>2</v>
      </c>
      <c r="AL185" s="597"/>
      <c r="AM185" s="597"/>
      <c r="AN185" s="721">
        <f>+$L185</f>
        <v>0</v>
      </c>
      <c r="AO185" s="722"/>
      <c r="AP185" s="722"/>
      <c r="AQ185" s="722"/>
      <c r="AR185" s="722"/>
      <c r="AS185" s="723"/>
      <c r="AT185" s="437" t="s">
        <v>1673</v>
      </c>
      <c r="AU185" s="432"/>
      <c r="AV185" s="432"/>
      <c r="AW185" s="432"/>
      <c r="AX185" s="432"/>
      <c r="AY185" s="432"/>
      <c r="AZ185" s="432"/>
      <c r="BA185" s="432"/>
      <c r="BB185" s="438"/>
      <c r="BC185" s="597" t="s">
        <v>2</v>
      </c>
      <c r="BD185" s="597"/>
      <c r="BE185" s="597"/>
      <c r="BF185" s="604">
        <f>+$L185</f>
        <v>0</v>
      </c>
      <c r="BG185" s="604"/>
      <c r="BH185" s="604"/>
      <c r="BI185" s="604"/>
      <c r="BJ185" s="604"/>
      <c r="BK185" s="604"/>
      <c r="BL185" s="437" t="s">
        <v>1673</v>
      </c>
      <c r="BM185" s="432"/>
      <c r="BN185" s="432"/>
      <c r="BO185" s="432"/>
      <c r="BP185" s="432"/>
      <c r="BQ185" s="432"/>
      <c r="BR185" s="432"/>
      <c r="BS185" s="432"/>
      <c r="BT185" s="438"/>
      <c r="BU185" s="597" t="s">
        <v>2</v>
      </c>
      <c r="BV185" s="597"/>
      <c r="BW185" s="597"/>
      <c r="BX185" s="604">
        <f>+$L185</f>
        <v>0</v>
      </c>
      <c r="BY185" s="604"/>
      <c r="BZ185" s="604"/>
      <c r="CA185" s="604"/>
      <c r="CB185" s="604"/>
      <c r="CC185" s="604"/>
    </row>
    <row r="186" spans="1:81" s="62" customFormat="1" ht="16.2" customHeight="1" x14ac:dyDescent="0.3">
      <c r="A186" s="38"/>
      <c r="B186" s="595"/>
      <c r="C186" s="433" t="s">
        <v>3831</v>
      </c>
      <c r="D186" s="433"/>
      <c r="E186" s="433"/>
      <c r="F186" s="433"/>
      <c r="G186" s="433"/>
      <c r="H186" s="433"/>
      <c r="I186" s="256"/>
      <c r="J186" s="279" t="s">
        <v>1672</v>
      </c>
      <c r="K186" s="279"/>
      <c r="L186" s="779" t="s">
        <v>1344</v>
      </c>
      <c r="M186" s="780"/>
      <c r="N186" s="780"/>
      <c r="O186" s="780"/>
      <c r="P186" s="780"/>
      <c r="Q186" s="781"/>
      <c r="R186" s="439" t="s">
        <v>3831</v>
      </c>
      <c r="S186" s="440"/>
      <c r="T186" s="443" t="s">
        <v>1680</v>
      </c>
      <c r="U186" s="444"/>
      <c r="V186" s="445"/>
      <c r="W186" s="776" t="str">
        <f>+$L186</f>
        <v>6. Productividad</v>
      </c>
      <c r="X186" s="777"/>
      <c r="Y186" s="777"/>
      <c r="Z186" s="777"/>
      <c r="AA186" s="778"/>
      <c r="AB186" s="439" t="s">
        <v>3831</v>
      </c>
      <c r="AC186" s="433"/>
      <c r="AD186" s="433"/>
      <c r="AE186" s="433"/>
      <c r="AF186" s="433"/>
      <c r="AG186" s="433"/>
      <c r="AH186" s="433"/>
      <c r="AI186" s="433"/>
      <c r="AJ186" s="440"/>
      <c r="AK186" s="597" t="s">
        <v>1672</v>
      </c>
      <c r="AL186" s="597"/>
      <c r="AM186" s="597"/>
      <c r="AN186" s="779" t="str">
        <f>+$L186</f>
        <v>6. Productividad</v>
      </c>
      <c r="AO186" s="780"/>
      <c r="AP186" s="780"/>
      <c r="AQ186" s="780"/>
      <c r="AR186" s="780"/>
      <c r="AS186" s="781"/>
      <c r="AT186" s="439" t="s">
        <v>3831</v>
      </c>
      <c r="AU186" s="433"/>
      <c r="AV186" s="433"/>
      <c r="AW186" s="433"/>
      <c r="AX186" s="433"/>
      <c r="AY186" s="433"/>
      <c r="AZ186" s="433"/>
      <c r="BA186" s="433"/>
      <c r="BB186" s="440"/>
      <c r="BC186" s="597" t="s">
        <v>1672</v>
      </c>
      <c r="BD186" s="597"/>
      <c r="BE186" s="597"/>
      <c r="BF186" s="782" t="str">
        <f>+$L186</f>
        <v>6. Productividad</v>
      </c>
      <c r="BG186" s="782"/>
      <c r="BH186" s="782"/>
      <c r="BI186" s="782"/>
      <c r="BJ186" s="782"/>
      <c r="BK186" s="782"/>
      <c r="BL186" s="439" t="s">
        <v>3831</v>
      </c>
      <c r="BM186" s="433"/>
      <c r="BN186" s="433"/>
      <c r="BO186" s="433"/>
      <c r="BP186" s="433"/>
      <c r="BQ186" s="433"/>
      <c r="BR186" s="433"/>
      <c r="BS186" s="433"/>
      <c r="BT186" s="440"/>
      <c r="BU186" s="597" t="s">
        <v>1672</v>
      </c>
      <c r="BV186" s="597"/>
      <c r="BW186" s="597"/>
      <c r="BX186" s="782" t="str">
        <f>+$L186</f>
        <v>6. Productividad</v>
      </c>
      <c r="BY186" s="782"/>
      <c r="BZ186" s="782"/>
      <c r="CA186" s="782"/>
      <c r="CB186" s="782"/>
      <c r="CC186" s="782"/>
    </row>
    <row r="187" spans="1:81" s="62" customFormat="1" ht="16.2" customHeight="1" x14ac:dyDescent="0.3">
      <c r="A187" s="38"/>
      <c r="B187" s="596"/>
      <c r="C187" s="434"/>
      <c r="D187" s="434"/>
      <c r="E187" s="434"/>
      <c r="F187" s="434"/>
      <c r="G187" s="434"/>
      <c r="H187" s="434"/>
      <c r="I187" s="257"/>
      <c r="J187" s="279" t="s">
        <v>1675</v>
      </c>
      <c r="K187" s="279"/>
      <c r="L187" s="409" t="s">
        <v>1632</v>
      </c>
      <c r="M187" s="410"/>
      <c r="N187" s="410"/>
      <c r="O187" s="410"/>
      <c r="P187" s="410"/>
      <c r="Q187" s="411"/>
      <c r="R187" s="441"/>
      <c r="S187" s="442"/>
      <c r="T187" s="443" t="s">
        <v>1681</v>
      </c>
      <c r="U187" s="444"/>
      <c r="V187" s="445"/>
      <c r="W187" s="427" t="str">
        <f>+$L187</f>
        <v>6.8 Más Oportunidades para la Industria, el Comercio y Servicios</v>
      </c>
      <c r="X187" s="428"/>
      <c r="Y187" s="428"/>
      <c r="Z187" s="428"/>
      <c r="AA187" s="429"/>
      <c r="AB187" s="441"/>
      <c r="AC187" s="434"/>
      <c r="AD187" s="434"/>
      <c r="AE187" s="434"/>
      <c r="AF187" s="434"/>
      <c r="AG187" s="434"/>
      <c r="AH187" s="434"/>
      <c r="AI187" s="434"/>
      <c r="AJ187" s="442"/>
      <c r="AK187" s="597" t="s">
        <v>1675</v>
      </c>
      <c r="AL187" s="597"/>
      <c r="AM187" s="597"/>
      <c r="AN187" s="409" t="str">
        <f>+$L187</f>
        <v>6.8 Más Oportunidades para la Industria, el Comercio y Servicios</v>
      </c>
      <c r="AO187" s="410"/>
      <c r="AP187" s="410"/>
      <c r="AQ187" s="410"/>
      <c r="AR187" s="410"/>
      <c r="AS187" s="411"/>
      <c r="AT187" s="441"/>
      <c r="AU187" s="434"/>
      <c r="AV187" s="434"/>
      <c r="AW187" s="434"/>
      <c r="AX187" s="434"/>
      <c r="AY187" s="434"/>
      <c r="AZ187" s="434"/>
      <c r="BA187" s="434"/>
      <c r="BB187" s="442"/>
      <c r="BC187" s="597" t="s">
        <v>1675</v>
      </c>
      <c r="BD187" s="597"/>
      <c r="BE187" s="597"/>
      <c r="BF187" s="603" t="str">
        <f>+$L187</f>
        <v>6.8 Más Oportunidades para la Industria, el Comercio y Servicios</v>
      </c>
      <c r="BG187" s="603"/>
      <c r="BH187" s="603"/>
      <c r="BI187" s="603"/>
      <c r="BJ187" s="603"/>
      <c r="BK187" s="603"/>
      <c r="BL187" s="441"/>
      <c r="BM187" s="434"/>
      <c r="BN187" s="434"/>
      <c r="BO187" s="434"/>
      <c r="BP187" s="434"/>
      <c r="BQ187" s="434"/>
      <c r="BR187" s="434"/>
      <c r="BS187" s="434"/>
      <c r="BT187" s="442"/>
      <c r="BU187" s="597" t="s">
        <v>1675</v>
      </c>
      <c r="BV187" s="597"/>
      <c r="BW187" s="597"/>
      <c r="BX187" s="603" t="str">
        <f>+$L187</f>
        <v>6.8 Más Oportunidades para la Industria, el Comercio y Servicios</v>
      </c>
      <c r="BY187" s="603"/>
      <c r="BZ187" s="603"/>
      <c r="CA187" s="603"/>
      <c r="CB187" s="603"/>
      <c r="CC187" s="603"/>
    </row>
    <row r="188" spans="1:81" ht="16.2" customHeight="1" thickBot="1" x14ac:dyDescent="0.35">
      <c r="B188" s="3"/>
      <c r="C188" s="3"/>
      <c r="D188" s="3"/>
      <c r="E188" s="3"/>
      <c r="F188" s="3"/>
      <c r="G188" s="3"/>
      <c r="H188" s="3"/>
      <c r="I188" s="3"/>
      <c r="J188" s="63"/>
      <c r="K188" s="1"/>
      <c r="L188" s="30"/>
      <c r="M188" s="30"/>
      <c r="N188" s="30"/>
      <c r="O188" s="30"/>
      <c r="P188" s="30"/>
      <c r="Q188" s="30"/>
      <c r="R188" s="278"/>
      <c r="S188" s="2"/>
      <c r="T188" s="2"/>
      <c r="U188" s="2"/>
      <c r="V188" s="2"/>
      <c r="W188" s="2"/>
      <c r="X188" s="64"/>
      <c r="Y188" s="64"/>
      <c r="Z188" s="64"/>
      <c r="AA188" s="28"/>
      <c r="AB188" s="28"/>
      <c r="AC188" s="30"/>
      <c r="AK188" s="28"/>
      <c r="AT188" s="28"/>
      <c r="BC188" s="28"/>
      <c r="BL188" s="28"/>
    </row>
    <row r="189" spans="1:81" ht="16.2" customHeight="1" thickBot="1" x14ac:dyDescent="0.35">
      <c r="A189" s="30"/>
      <c r="B189" s="550" t="s">
        <v>3</v>
      </c>
      <c r="C189" s="550" t="s">
        <v>1677</v>
      </c>
      <c r="D189" s="614" t="s">
        <v>3847</v>
      </c>
      <c r="E189" s="614" t="s">
        <v>3846</v>
      </c>
      <c r="F189" s="605" t="s">
        <v>3848</v>
      </c>
      <c r="G189" s="605" t="s">
        <v>3849</v>
      </c>
      <c r="H189" s="605" t="s">
        <v>3850</v>
      </c>
      <c r="I189" s="605" t="s">
        <v>3851</v>
      </c>
      <c r="J189" s="430" t="s">
        <v>1678</v>
      </c>
      <c r="K189" s="598" t="s">
        <v>1690</v>
      </c>
      <c r="L189" s="585" t="s">
        <v>3832</v>
      </c>
      <c r="M189" s="599" t="s">
        <v>1668</v>
      </c>
      <c r="N189" s="556" t="s">
        <v>3833</v>
      </c>
      <c r="O189" s="559" t="s">
        <v>3834</v>
      </c>
      <c r="P189" s="562" t="s">
        <v>3835</v>
      </c>
      <c r="Q189" s="565" t="s">
        <v>3836</v>
      </c>
      <c r="R189" s="430" t="s">
        <v>1678</v>
      </c>
      <c r="S189" s="568" t="s">
        <v>4</v>
      </c>
      <c r="T189" s="625" t="s">
        <v>3852</v>
      </c>
      <c r="U189" s="625" t="s">
        <v>3853</v>
      </c>
      <c r="V189" s="625" t="s">
        <v>3854</v>
      </c>
      <c r="W189" s="568" t="s">
        <v>5</v>
      </c>
      <c r="X189" s="583" t="s">
        <v>6</v>
      </c>
      <c r="Y189" s="584"/>
      <c r="Z189" s="583" t="s">
        <v>7</v>
      </c>
      <c r="AA189" s="584"/>
      <c r="AB189" s="550" t="s">
        <v>1678</v>
      </c>
      <c r="AC189" s="585" t="s">
        <v>3832</v>
      </c>
      <c r="AD189" s="588" t="s">
        <v>3837</v>
      </c>
      <c r="AE189" s="589"/>
      <c r="AF189" s="589"/>
      <c r="AG189" s="589"/>
      <c r="AH189" s="589"/>
      <c r="AI189" s="589"/>
      <c r="AJ189" s="590"/>
      <c r="AK189" s="591" t="s">
        <v>1678</v>
      </c>
      <c r="AL189" s="574" t="s">
        <v>3842</v>
      </c>
      <c r="AM189" s="571" t="s">
        <v>3838</v>
      </c>
      <c r="AN189" s="572"/>
      <c r="AO189" s="572"/>
      <c r="AP189" s="572"/>
      <c r="AQ189" s="572"/>
      <c r="AR189" s="572"/>
      <c r="AS189" s="573"/>
      <c r="AT189" s="550" t="s">
        <v>1678</v>
      </c>
      <c r="AU189" s="577" t="s">
        <v>3843</v>
      </c>
      <c r="AV189" s="580" t="s">
        <v>3839</v>
      </c>
      <c r="AW189" s="581"/>
      <c r="AX189" s="581"/>
      <c r="AY189" s="581"/>
      <c r="AZ189" s="581"/>
      <c r="BA189" s="581"/>
      <c r="BB189" s="582"/>
      <c r="BC189" s="550" t="s">
        <v>1678</v>
      </c>
      <c r="BD189" s="544" t="s">
        <v>3844</v>
      </c>
      <c r="BE189" s="547" t="s">
        <v>3840</v>
      </c>
      <c r="BF189" s="548"/>
      <c r="BG189" s="548"/>
      <c r="BH189" s="548"/>
      <c r="BI189" s="548"/>
      <c r="BJ189" s="548"/>
      <c r="BK189" s="549"/>
      <c r="BL189" s="550" t="s">
        <v>1678</v>
      </c>
      <c r="BM189" s="551" t="s">
        <v>3845</v>
      </c>
      <c r="BN189" s="553" t="s">
        <v>3841</v>
      </c>
      <c r="BO189" s="554"/>
      <c r="BP189" s="554"/>
      <c r="BQ189" s="554"/>
      <c r="BR189" s="554"/>
      <c r="BS189" s="554"/>
      <c r="BT189" s="555"/>
      <c r="BU189" s="616" t="s">
        <v>1679</v>
      </c>
      <c r="BV189" s="617"/>
      <c r="BW189" s="617"/>
      <c r="BX189" s="617"/>
      <c r="BY189" s="617"/>
      <c r="BZ189" s="617"/>
      <c r="CA189" s="617"/>
      <c r="CB189" s="617"/>
      <c r="CC189" s="618"/>
    </row>
    <row r="190" spans="1:81" ht="16.2" customHeight="1" x14ac:dyDescent="0.3">
      <c r="A190" s="30"/>
      <c r="B190" s="550"/>
      <c r="C190" s="550"/>
      <c r="D190" s="614"/>
      <c r="E190" s="614"/>
      <c r="F190" s="606"/>
      <c r="G190" s="606"/>
      <c r="H190" s="606"/>
      <c r="I190" s="606"/>
      <c r="J190" s="430"/>
      <c r="K190" s="598"/>
      <c r="L190" s="586"/>
      <c r="M190" s="600"/>
      <c r="N190" s="557"/>
      <c r="O190" s="560"/>
      <c r="P190" s="563"/>
      <c r="Q190" s="566"/>
      <c r="R190" s="430"/>
      <c r="S190" s="569"/>
      <c r="T190" s="625"/>
      <c r="U190" s="625"/>
      <c r="V190" s="625"/>
      <c r="W190" s="569"/>
      <c r="X190" s="32" t="s">
        <v>12</v>
      </c>
      <c r="Y190" s="32" t="s">
        <v>13</v>
      </c>
      <c r="Z190" s="32" t="s">
        <v>12</v>
      </c>
      <c r="AA190" s="32" t="s">
        <v>13</v>
      </c>
      <c r="AB190" s="550"/>
      <c r="AC190" s="586"/>
      <c r="AD190" s="592" t="s">
        <v>8</v>
      </c>
      <c r="AE190" s="540" t="s">
        <v>9</v>
      </c>
      <c r="AF190" s="540"/>
      <c r="AG190" s="540"/>
      <c r="AH190" s="540"/>
      <c r="AI190" s="541" t="s">
        <v>1669</v>
      </c>
      <c r="AJ190" s="542" t="s">
        <v>10</v>
      </c>
      <c r="AK190" s="550"/>
      <c r="AL190" s="575"/>
      <c r="AM190" s="538" t="s">
        <v>11</v>
      </c>
      <c r="AN190" s="540" t="s">
        <v>9</v>
      </c>
      <c r="AO190" s="540"/>
      <c r="AP190" s="540"/>
      <c r="AQ190" s="540"/>
      <c r="AR190" s="541" t="s">
        <v>1669</v>
      </c>
      <c r="AS190" s="542" t="s">
        <v>10</v>
      </c>
      <c r="AT190" s="550"/>
      <c r="AU190" s="578"/>
      <c r="AV190" s="538" t="s">
        <v>11</v>
      </c>
      <c r="AW190" s="540" t="s">
        <v>9</v>
      </c>
      <c r="AX190" s="540"/>
      <c r="AY190" s="540"/>
      <c r="AZ190" s="540"/>
      <c r="BA190" s="541" t="s">
        <v>1669</v>
      </c>
      <c r="BB190" s="542" t="s">
        <v>10</v>
      </c>
      <c r="BC190" s="550"/>
      <c r="BD190" s="545"/>
      <c r="BE190" s="538" t="s">
        <v>11</v>
      </c>
      <c r="BF190" s="540" t="s">
        <v>9</v>
      </c>
      <c r="BG190" s="540"/>
      <c r="BH190" s="540"/>
      <c r="BI190" s="540"/>
      <c r="BJ190" s="541" t="s">
        <v>1669</v>
      </c>
      <c r="BK190" s="542" t="s">
        <v>10</v>
      </c>
      <c r="BL190" s="550"/>
      <c r="BM190" s="551"/>
      <c r="BN190" s="592" t="s">
        <v>11</v>
      </c>
      <c r="BO190" s="540" t="s">
        <v>9</v>
      </c>
      <c r="BP190" s="540"/>
      <c r="BQ190" s="540"/>
      <c r="BR190" s="540"/>
      <c r="BS190" s="529" t="s">
        <v>1669</v>
      </c>
      <c r="BT190" s="531" t="s">
        <v>10</v>
      </c>
      <c r="BU190" s="619"/>
      <c r="BV190" s="620"/>
      <c r="BW190" s="620"/>
      <c r="BX190" s="620"/>
      <c r="BY190" s="620"/>
      <c r="BZ190" s="620"/>
      <c r="CA190" s="620"/>
      <c r="CB190" s="620"/>
      <c r="CC190" s="621"/>
    </row>
    <row r="191" spans="1:81" ht="16.2" customHeight="1" x14ac:dyDescent="0.3">
      <c r="A191" s="30"/>
      <c r="B191" s="550"/>
      <c r="C191" s="550"/>
      <c r="D191" s="614"/>
      <c r="E191" s="614"/>
      <c r="F191" s="607"/>
      <c r="G191" s="607"/>
      <c r="H191" s="607"/>
      <c r="I191" s="607"/>
      <c r="J191" s="430"/>
      <c r="K191" s="598"/>
      <c r="L191" s="587"/>
      <c r="M191" s="601"/>
      <c r="N191" s="558"/>
      <c r="O191" s="561"/>
      <c r="P191" s="564"/>
      <c r="Q191" s="567"/>
      <c r="R191" s="430"/>
      <c r="S191" s="570"/>
      <c r="T191" s="625"/>
      <c r="U191" s="625"/>
      <c r="V191" s="625"/>
      <c r="W191" s="570"/>
      <c r="X191" s="33" t="s">
        <v>1676</v>
      </c>
      <c r="Y191" s="33" t="s">
        <v>1676</v>
      </c>
      <c r="Z191" s="33" t="s">
        <v>1676</v>
      </c>
      <c r="AA191" s="33" t="s">
        <v>1676</v>
      </c>
      <c r="AB191" s="550"/>
      <c r="AC191" s="587"/>
      <c r="AD191" s="593"/>
      <c r="AE191" s="7" t="s">
        <v>14</v>
      </c>
      <c r="AF191" s="7" t="s">
        <v>17</v>
      </c>
      <c r="AG191" s="7" t="s">
        <v>15</v>
      </c>
      <c r="AH191" s="7" t="s">
        <v>16</v>
      </c>
      <c r="AI191" s="530"/>
      <c r="AJ191" s="543"/>
      <c r="AK191" s="550"/>
      <c r="AL191" s="576"/>
      <c r="AM191" s="539"/>
      <c r="AN191" s="7" t="s">
        <v>14</v>
      </c>
      <c r="AO191" s="7" t="s">
        <v>17</v>
      </c>
      <c r="AP191" s="7" t="s">
        <v>15</v>
      </c>
      <c r="AQ191" s="7" t="s">
        <v>16</v>
      </c>
      <c r="AR191" s="530"/>
      <c r="AS191" s="543"/>
      <c r="AT191" s="550"/>
      <c r="AU191" s="579"/>
      <c r="AV191" s="539"/>
      <c r="AW191" s="7" t="s">
        <v>14</v>
      </c>
      <c r="AX191" s="7" t="s">
        <v>17</v>
      </c>
      <c r="AY191" s="7" t="s">
        <v>15</v>
      </c>
      <c r="AZ191" s="7" t="s">
        <v>16</v>
      </c>
      <c r="BA191" s="530"/>
      <c r="BB191" s="543"/>
      <c r="BC191" s="550"/>
      <c r="BD191" s="546"/>
      <c r="BE191" s="539"/>
      <c r="BF191" s="7" t="s">
        <v>14</v>
      </c>
      <c r="BG191" s="7" t="s">
        <v>17</v>
      </c>
      <c r="BH191" s="7" t="s">
        <v>15</v>
      </c>
      <c r="BI191" s="7" t="s">
        <v>16</v>
      </c>
      <c r="BJ191" s="530"/>
      <c r="BK191" s="543"/>
      <c r="BL191" s="550"/>
      <c r="BM191" s="552"/>
      <c r="BN191" s="593"/>
      <c r="BO191" s="7" t="s">
        <v>14</v>
      </c>
      <c r="BP191" s="7" t="s">
        <v>17</v>
      </c>
      <c r="BQ191" s="7" t="s">
        <v>15</v>
      </c>
      <c r="BR191" s="7" t="s">
        <v>16</v>
      </c>
      <c r="BS191" s="530"/>
      <c r="BT191" s="532"/>
      <c r="BU191" s="622"/>
      <c r="BV191" s="623"/>
      <c r="BW191" s="623"/>
      <c r="BX191" s="623"/>
      <c r="BY191" s="623"/>
      <c r="BZ191" s="623"/>
      <c r="CA191" s="623"/>
      <c r="CB191" s="623"/>
      <c r="CC191" s="624"/>
    </row>
    <row r="192" spans="1:81" ht="16.2" customHeight="1" thickBot="1" x14ac:dyDescent="0.35">
      <c r="B192" s="2"/>
    </row>
    <row r="193" spans="1:81" s="62" customFormat="1" ht="40.200000000000003" customHeight="1" thickTop="1" x14ac:dyDescent="0.3">
      <c r="A193" s="38"/>
      <c r="B193" s="796" t="s">
        <v>1633</v>
      </c>
      <c r="C193" s="458" t="s">
        <v>1637</v>
      </c>
      <c r="D193" s="608"/>
      <c r="E193" s="611"/>
      <c r="F193" s="611"/>
      <c r="G193" s="611"/>
      <c r="H193" s="611"/>
      <c r="I193" s="611"/>
      <c r="J193" s="704">
        <v>965</v>
      </c>
      <c r="K193" s="488" t="str">
        <f>+Metas!K1129</f>
        <v>Iniciativas apoyadas para el desarrollo y transferencia de modelos tecnológicos de producción industrial, en los sectores estratégicos del Departamento.</v>
      </c>
      <c r="L193" s="473"/>
      <c r="M193" s="476">
        <f>SUM(N193:Q193)</f>
        <v>0</v>
      </c>
      <c r="N193" s="479"/>
      <c r="O193" s="482"/>
      <c r="P193" s="520"/>
      <c r="Q193" s="523"/>
      <c r="R193" s="403">
        <f>+$J193</f>
        <v>965</v>
      </c>
      <c r="S193" s="253"/>
      <c r="T193" s="260"/>
      <c r="U193" s="260"/>
      <c r="V193" s="260"/>
      <c r="W193" s="42"/>
      <c r="X193" s="34"/>
      <c r="Y193" s="34"/>
      <c r="Z193" s="34"/>
      <c r="AA193" s="34"/>
      <c r="AB193" s="403">
        <f t="shared" si="161"/>
        <v>965</v>
      </c>
      <c r="AC193" s="526">
        <f t="shared" ref="AC193" si="190">+L193</f>
        <v>0</v>
      </c>
      <c r="AD193" s="54">
        <f t="shared" si="178"/>
        <v>0</v>
      </c>
      <c r="AE193" s="54">
        <f t="shared" si="178"/>
        <v>0</v>
      </c>
      <c r="AF193" s="54">
        <f t="shared" si="178"/>
        <v>0</v>
      </c>
      <c r="AG193" s="54">
        <f t="shared" si="177"/>
        <v>0</v>
      </c>
      <c r="AH193" s="54">
        <f t="shared" si="177"/>
        <v>0</v>
      </c>
      <c r="AI193" s="54">
        <f t="shared" si="177"/>
        <v>0</v>
      </c>
      <c r="AJ193" s="54">
        <f t="shared" si="177"/>
        <v>0</v>
      </c>
      <c r="AK193" s="403">
        <f t="shared" si="165"/>
        <v>965</v>
      </c>
      <c r="AL193" s="455">
        <f>+N193</f>
        <v>0</v>
      </c>
      <c r="AM193" s="48">
        <f t="shared" si="186"/>
        <v>0</v>
      </c>
      <c r="AN193" s="51"/>
      <c r="AO193" s="51"/>
      <c r="AP193" s="51"/>
      <c r="AQ193" s="51"/>
      <c r="AR193" s="51"/>
      <c r="AS193" s="51"/>
      <c r="AT193" s="403">
        <f t="shared" si="167"/>
        <v>965</v>
      </c>
      <c r="AU193" s="446">
        <f>+O193</f>
        <v>0</v>
      </c>
      <c r="AV193" s="48">
        <f t="shared" si="187"/>
        <v>0</v>
      </c>
      <c r="AW193" s="51"/>
      <c r="AX193" s="51"/>
      <c r="AY193" s="51"/>
      <c r="AZ193" s="51"/>
      <c r="BA193" s="51"/>
      <c r="BB193" s="51"/>
      <c r="BC193" s="403">
        <f t="shared" si="169"/>
        <v>965</v>
      </c>
      <c r="BD193" s="449">
        <f>+P193</f>
        <v>0</v>
      </c>
      <c r="BE193" s="48">
        <f t="shared" si="188"/>
        <v>0</v>
      </c>
      <c r="BF193" s="51"/>
      <c r="BG193" s="51"/>
      <c r="BH193" s="51"/>
      <c r="BI193" s="51"/>
      <c r="BJ193" s="51"/>
      <c r="BK193" s="51"/>
      <c r="BL193" s="403">
        <f t="shared" si="171"/>
        <v>965</v>
      </c>
      <c r="BM193" s="452">
        <f>+Q193</f>
        <v>0</v>
      </c>
      <c r="BN193" s="48">
        <f t="shared" si="189"/>
        <v>0</v>
      </c>
      <c r="BO193" s="51"/>
      <c r="BP193" s="51"/>
      <c r="BQ193" s="51"/>
      <c r="BR193" s="51"/>
      <c r="BS193" s="51"/>
      <c r="BT193" s="51"/>
      <c r="BU193" s="513"/>
      <c r="BV193" s="514"/>
      <c r="BW193" s="514"/>
      <c r="BX193" s="514"/>
      <c r="BY193" s="514"/>
      <c r="BZ193" s="514"/>
      <c r="CA193" s="514"/>
      <c r="CB193" s="514"/>
      <c r="CC193" s="515"/>
    </row>
    <row r="194" spans="1:81" s="62" customFormat="1" ht="40.200000000000003" customHeight="1" x14ac:dyDescent="0.3">
      <c r="A194" s="38"/>
      <c r="B194" s="797"/>
      <c r="C194" s="459"/>
      <c r="D194" s="609"/>
      <c r="E194" s="612"/>
      <c r="F194" s="612"/>
      <c r="G194" s="612"/>
      <c r="H194" s="612"/>
      <c r="I194" s="612"/>
      <c r="J194" s="705"/>
      <c r="K194" s="489"/>
      <c r="L194" s="474"/>
      <c r="M194" s="477"/>
      <c r="N194" s="480"/>
      <c r="O194" s="483"/>
      <c r="P194" s="521"/>
      <c r="Q194" s="524"/>
      <c r="R194" s="404"/>
      <c r="S194" s="43"/>
      <c r="T194" s="261"/>
      <c r="U194" s="261"/>
      <c r="V194" s="261"/>
      <c r="W194" s="43"/>
      <c r="X194" s="35"/>
      <c r="Y194" s="35"/>
      <c r="Z194" s="35"/>
      <c r="AA194" s="35"/>
      <c r="AB194" s="404"/>
      <c r="AC194" s="527"/>
      <c r="AD194" s="55">
        <f t="shared" si="178"/>
        <v>0</v>
      </c>
      <c r="AE194" s="55">
        <f t="shared" si="178"/>
        <v>0</v>
      </c>
      <c r="AF194" s="55">
        <f t="shared" si="178"/>
        <v>0</v>
      </c>
      <c r="AG194" s="55">
        <f t="shared" si="177"/>
        <v>0</v>
      </c>
      <c r="AH194" s="55">
        <f t="shared" si="177"/>
        <v>0</v>
      </c>
      <c r="AI194" s="55">
        <f t="shared" si="177"/>
        <v>0</v>
      </c>
      <c r="AJ194" s="55">
        <f t="shared" si="177"/>
        <v>0</v>
      </c>
      <c r="AK194" s="404"/>
      <c r="AL194" s="456"/>
      <c r="AM194" s="49">
        <f t="shared" si="186"/>
        <v>0</v>
      </c>
      <c r="AN194" s="52"/>
      <c r="AO194" s="52"/>
      <c r="AP194" s="52"/>
      <c r="AQ194" s="52"/>
      <c r="AR194" s="52"/>
      <c r="AS194" s="52"/>
      <c r="AT194" s="404"/>
      <c r="AU194" s="447"/>
      <c r="AV194" s="49">
        <f t="shared" si="187"/>
        <v>0</v>
      </c>
      <c r="AW194" s="52"/>
      <c r="AX194" s="52"/>
      <c r="AY194" s="52"/>
      <c r="AZ194" s="52"/>
      <c r="BA194" s="52"/>
      <c r="BB194" s="52"/>
      <c r="BC194" s="404"/>
      <c r="BD194" s="450"/>
      <c r="BE194" s="49">
        <f t="shared" si="188"/>
        <v>0</v>
      </c>
      <c r="BF194" s="52"/>
      <c r="BG194" s="52"/>
      <c r="BH194" s="52"/>
      <c r="BI194" s="52"/>
      <c r="BJ194" s="52"/>
      <c r="BK194" s="52"/>
      <c r="BL194" s="404"/>
      <c r="BM194" s="453"/>
      <c r="BN194" s="49">
        <f t="shared" si="189"/>
        <v>0</v>
      </c>
      <c r="BO194" s="52"/>
      <c r="BP194" s="52"/>
      <c r="BQ194" s="52"/>
      <c r="BR194" s="52"/>
      <c r="BS194" s="52"/>
      <c r="BT194" s="52"/>
      <c r="BU194" s="418"/>
      <c r="BV194" s="419"/>
      <c r="BW194" s="419"/>
      <c r="BX194" s="419"/>
      <c r="BY194" s="419"/>
      <c r="BZ194" s="419"/>
      <c r="CA194" s="419"/>
      <c r="CB194" s="419"/>
      <c r="CC194" s="516"/>
    </row>
    <row r="195" spans="1:81" s="62" customFormat="1" ht="40.200000000000003" customHeight="1" x14ac:dyDescent="0.3">
      <c r="A195" s="38"/>
      <c r="B195" s="797"/>
      <c r="C195" s="459"/>
      <c r="D195" s="609"/>
      <c r="E195" s="612"/>
      <c r="F195" s="612"/>
      <c r="G195" s="612"/>
      <c r="H195" s="612"/>
      <c r="I195" s="612"/>
      <c r="J195" s="705"/>
      <c r="K195" s="489"/>
      <c r="L195" s="474"/>
      <c r="M195" s="477"/>
      <c r="N195" s="480"/>
      <c r="O195" s="483"/>
      <c r="P195" s="521"/>
      <c r="Q195" s="524"/>
      <c r="R195" s="404"/>
      <c r="S195" s="43"/>
      <c r="T195" s="261"/>
      <c r="U195" s="261"/>
      <c r="V195" s="261"/>
      <c r="W195" s="43"/>
      <c r="X195" s="35"/>
      <c r="Y195" s="35"/>
      <c r="Z195" s="35"/>
      <c r="AA195" s="35"/>
      <c r="AB195" s="404"/>
      <c r="AC195" s="527"/>
      <c r="AD195" s="55">
        <f t="shared" si="178"/>
        <v>0</v>
      </c>
      <c r="AE195" s="55">
        <f t="shared" si="178"/>
        <v>0</v>
      </c>
      <c r="AF195" s="55">
        <f t="shared" si="178"/>
        <v>0</v>
      </c>
      <c r="AG195" s="55">
        <f t="shared" si="177"/>
        <v>0</v>
      </c>
      <c r="AH195" s="55">
        <f t="shared" si="177"/>
        <v>0</v>
      </c>
      <c r="AI195" s="55">
        <f t="shared" si="177"/>
        <v>0</v>
      </c>
      <c r="AJ195" s="55">
        <f t="shared" si="177"/>
        <v>0</v>
      </c>
      <c r="AK195" s="404"/>
      <c r="AL195" s="456"/>
      <c r="AM195" s="49">
        <f t="shared" si="186"/>
        <v>0</v>
      </c>
      <c r="AN195" s="52"/>
      <c r="AO195" s="52"/>
      <c r="AP195" s="52"/>
      <c r="AQ195" s="52"/>
      <c r="AR195" s="52"/>
      <c r="AS195" s="52"/>
      <c r="AT195" s="404"/>
      <c r="AU195" s="447"/>
      <c r="AV195" s="49">
        <f t="shared" si="187"/>
        <v>0</v>
      </c>
      <c r="AW195" s="52"/>
      <c r="AX195" s="52"/>
      <c r="AY195" s="52"/>
      <c r="AZ195" s="52"/>
      <c r="BA195" s="52"/>
      <c r="BB195" s="52"/>
      <c r="BC195" s="404"/>
      <c r="BD195" s="450"/>
      <c r="BE195" s="49">
        <f t="shared" si="188"/>
        <v>0</v>
      </c>
      <c r="BF195" s="52"/>
      <c r="BG195" s="52"/>
      <c r="BH195" s="52"/>
      <c r="BI195" s="52"/>
      <c r="BJ195" s="52"/>
      <c r="BK195" s="52"/>
      <c r="BL195" s="404"/>
      <c r="BM195" s="453"/>
      <c r="BN195" s="49">
        <f t="shared" si="189"/>
        <v>0</v>
      </c>
      <c r="BO195" s="52"/>
      <c r="BP195" s="52"/>
      <c r="BQ195" s="52"/>
      <c r="BR195" s="52"/>
      <c r="BS195" s="52"/>
      <c r="BT195" s="52"/>
      <c r="BU195" s="418"/>
      <c r="BV195" s="419"/>
      <c r="BW195" s="419"/>
      <c r="BX195" s="419"/>
      <c r="BY195" s="419"/>
      <c r="BZ195" s="419"/>
      <c r="CA195" s="419"/>
      <c r="CB195" s="419"/>
      <c r="CC195" s="516"/>
    </row>
    <row r="196" spans="1:81" s="62" customFormat="1" ht="40.200000000000003" customHeight="1" thickBot="1" x14ac:dyDescent="0.35">
      <c r="A196" s="38"/>
      <c r="B196" s="797"/>
      <c r="C196" s="459"/>
      <c r="D196" s="610"/>
      <c r="E196" s="613"/>
      <c r="F196" s="613"/>
      <c r="G196" s="613"/>
      <c r="H196" s="613"/>
      <c r="I196" s="613"/>
      <c r="J196" s="706"/>
      <c r="K196" s="490"/>
      <c r="L196" s="475"/>
      <c r="M196" s="478"/>
      <c r="N196" s="481"/>
      <c r="O196" s="484"/>
      <c r="P196" s="522"/>
      <c r="Q196" s="525"/>
      <c r="R196" s="405"/>
      <c r="S196" s="44"/>
      <c r="T196" s="262"/>
      <c r="U196" s="262"/>
      <c r="V196" s="262"/>
      <c r="W196" s="44"/>
      <c r="X196" s="36"/>
      <c r="Y196" s="36"/>
      <c r="Z196" s="36"/>
      <c r="AA196" s="36"/>
      <c r="AB196" s="405"/>
      <c r="AC196" s="528"/>
      <c r="AD196" s="56">
        <f t="shared" si="178"/>
        <v>0</v>
      </c>
      <c r="AE196" s="56">
        <f t="shared" si="178"/>
        <v>0</v>
      </c>
      <c r="AF196" s="56">
        <f t="shared" si="178"/>
        <v>0</v>
      </c>
      <c r="AG196" s="56">
        <f t="shared" si="177"/>
        <v>0</v>
      </c>
      <c r="AH196" s="56">
        <f t="shared" si="177"/>
        <v>0</v>
      </c>
      <c r="AI196" s="56">
        <f t="shared" si="177"/>
        <v>0</v>
      </c>
      <c r="AJ196" s="56">
        <f t="shared" si="177"/>
        <v>0</v>
      </c>
      <c r="AK196" s="405"/>
      <c r="AL196" s="457"/>
      <c r="AM196" s="50">
        <f t="shared" si="186"/>
        <v>0</v>
      </c>
      <c r="AN196" s="53"/>
      <c r="AO196" s="53"/>
      <c r="AP196" s="53"/>
      <c r="AQ196" s="53"/>
      <c r="AR196" s="53"/>
      <c r="AS196" s="53"/>
      <c r="AT196" s="405"/>
      <c r="AU196" s="448"/>
      <c r="AV196" s="50">
        <f t="shared" si="187"/>
        <v>0</v>
      </c>
      <c r="AW196" s="53"/>
      <c r="AX196" s="53"/>
      <c r="AY196" s="53"/>
      <c r="AZ196" s="53"/>
      <c r="BA196" s="53"/>
      <c r="BB196" s="53"/>
      <c r="BC196" s="405"/>
      <c r="BD196" s="451"/>
      <c r="BE196" s="50">
        <f t="shared" si="188"/>
        <v>0</v>
      </c>
      <c r="BF196" s="53"/>
      <c r="BG196" s="53"/>
      <c r="BH196" s="53"/>
      <c r="BI196" s="53"/>
      <c r="BJ196" s="53"/>
      <c r="BK196" s="53"/>
      <c r="BL196" s="405"/>
      <c r="BM196" s="454"/>
      <c r="BN196" s="50">
        <f t="shared" si="189"/>
        <v>0</v>
      </c>
      <c r="BO196" s="53"/>
      <c r="BP196" s="53"/>
      <c r="BQ196" s="53"/>
      <c r="BR196" s="53"/>
      <c r="BS196" s="53"/>
      <c r="BT196" s="53"/>
      <c r="BU196" s="517"/>
      <c r="BV196" s="518"/>
      <c r="BW196" s="518"/>
      <c r="BX196" s="518"/>
      <c r="BY196" s="518"/>
      <c r="BZ196" s="518"/>
      <c r="CA196" s="518"/>
      <c r="CB196" s="518"/>
      <c r="CC196" s="519"/>
    </row>
    <row r="197" spans="1:81" s="62" customFormat="1" ht="40.200000000000003" customHeight="1" thickTop="1" x14ac:dyDescent="0.3">
      <c r="A197" s="38"/>
      <c r="B197" s="797"/>
      <c r="C197" s="459"/>
      <c r="D197" s="608"/>
      <c r="E197" s="611"/>
      <c r="F197" s="611"/>
      <c r="G197" s="611"/>
      <c r="H197" s="611"/>
      <c r="I197" s="611"/>
      <c r="J197" s="704">
        <v>966</v>
      </c>
      <c r="K197" s="488" t="str">
        <f>+Metas!K1130</f>
        <v>Estrategias comerciales promocionadas a partir de una marca región y sello territorial.</v>
      </c>
      <c r="L197" s="473"/>
      <c r="M197" s="476">
        <f>SUM(N197:Q197)</f>
        <v>0</v>
      </c>
      <c r="N197" s="479"/>
      <c r="O197" s="482"/>
      <c r="P197" s="520"/>
      <c r="Q197" s="523"/>
      <c r="R197" s="403">
        <f>+$J197</f>
        <v>966</v>
      </c>
      <c r="S197" s="253"/>
      <c r="T197" s="260"/>
      <c r="U197" s="260"/>
      <c r="V197" s="260"/>
      <c r="W197" s="42"/>
      <c r="X197" s="34"/>
      <c r="Y197" s="34"/>
      <c r="Z197" s="34"/>
      <c r="AA197" s="34"/>
      <c r="AB197" s="403">
        <f t="shared" si="161"/>
        <v>966</v>
      </c>
      <c r="AC197" s="526">
        <f t="shared" ref="AC197" si="191">+L197</f>
        <v>0</v>
      </c>
      <c r="AD197" s="54">
        <f t="shared" si="178"/>
        <v>0</v>
      </c>
      <c r="AE197" s="54">
        <f t="shared" si="178"/>
        <v>0</v>
      </c>
      <c r="AF197" s="54">
        <f t="shared" si="178"/>
        <v>0</v>
      </c>
      <c r="AG197" s="54">
        <f t="shared" si="177"/>
        <v>0</v>
      </c>
      <c r="AH197" s="54">
        <f t="shared" si="177"/>
        <v>0</v>
      </c>
      <c r="AI197" s="54">
        <f t="shared" si="177"/>
        <v>0</v>
      </c>
      <c r="AJ197" s="54">
        <f t="shared" si="177"/>
        <v>0</v>
      </c>
      <c r="AK197" s="403">
        <f t="shared" si="165"/>
        <v>966</v>
      </c>
      <c r="AL197" s="455">
        <f>+N197</f>
        <v>0</v>
      </c>
      <c r="AM197" s="48">
        <f t="shared" si="186"/>
        <v>0</v>
      </c>
      <c r="AN197" s="51"/>
      <c r="AO197" s="51"/>
      <c r="AP197" s="51"/>
      <c r="AQ197" s="51"/>
      <c r="AR197" s="51"/>
      <c r="AS197" s="51"/>
      <c r="AT197" s="403">
        <f t="shared" si="167"/>
        <v>966</v>
      </c>
      <c r="AU197" s="446">
        <f>+O197</f>
        <v>0</v>
      </c>
      <c r="AV197" s="48">
        <f t="shared" si="187"/>
        <v>0</v>
      </c>
      <c r="AW197" s="51"/>
      <c r="AX197" s="51"/>
      <c r="AY197" s="51"/>
      <c r="AZ197" s="51"/>
      <c r="BA197" s="51"/>
      <c r="BB197" s="51"/>
      <c r="BC197" s="403">
        <f t="shared" si="169"/>
        <v>966</v>
      </c>
      <c r="BD197" s="449">
        <f>+P197</f>
        <v>0</v>
      </c>
      <c r="BE197" s="48">
        <f t="shared" si="188"/>
        <v>0</v>
      </c>
      <c r="BF197" s="51"/>
      <c r="BG197" s="51"/>
      <c r="BH197" s="51"/>
      <c r="BI197" s="51"/>
      <c r="BJ197" s="51"/>
      <c r="BK197" s="51"/>
      <c r="BL197" s="403">
        <f t="shared" si="171"/>
        <v>966</v>
      </c>
      <c r="BM197" s="452">
        <f>+Q197</f>
        <v>0</v>
      </c>
      <c r="BN197" s="48">
        <f t="shared" si="189"/>
        <v>0</v>
      </c>
      <c r="BO197" s="51"/>
      <c r="BP197" s="51"/>
      <c r="BQ197" s="51"/>
      <c r="BR197" s="51"/>
      <c r="BS197" s="51"/>
      <c r="BT197" s="51"/>
      <c r="BU197" s="513"/>
      <c r="BV197" s="514"/>
      <c r="BW197" s="514"/>
      <c r="BX197" s="514"/>
      <c r="BY197" s="514"/>
      <c r="BZ197" s="514"/>
      <c r="CA197" s="514"/>
      <c r="CB197" s="514"/>
      <c r="CC197" s="515"/>
    </row>
    <row r="198" spans="1:81" s="62" customFormat="1" ht="40.200000000000003" customHeight="1" x14ac:dyDescent="0.3">
      <c r="A198" s="38"/>
      <c r="B198" s="797"/>
      <c r="C198" s="459"/>
      <c r="D198" s="609"/>
      <c r="E198" s="612"/>
      <c r="F198" s="612"/>
      <c r="G198" s="612"/>
      <c r="H198" s="612"/>
      <c r="I198" s="612"/>
      <c r="J198" s="705"/>
      <c r="K198" s="489"/>
      <c r="L198" s="474"/>
      <c r="M198" s="477"/>
      <c r="N198" s="480"/>
      <c r="O198" s="483"/>
      <c r="P198" s="521"/>
      <c r="Q198" s="524"/>
      <c r="R198" s="404"/>
      <c r="S198" s="43"/>
      <c r="T198" s="261"/>
      <c r="U198" s="261"/>
      <c r="V198" s="261"/>
      <c r="W198" s="43"/>
      <c r="X198" s="35"/>
      <c r="Y198" s="35"/>
      <c r="Z198" s="35"/>
      <c r="AA198" s="35"/>
      <c r="AB198" s="404"/>
      <c r="AC198" s="527"/>
      <c r="AD198" s="55">
        <f t="shared" si="178"/>
        <v>0</v>
      </c>
      <c r="AE198" s="55">
        <f t="shared" si="178"/>
        <v>0</v>
      </c>
      <c r="AF198" s="55">
        <f t="shared" si="178"/>
        <v>0</v>
      </c>
      <c r="AG198" s="55">
        <f t="shared" si="177"/>
        <v>0</v>
      </c>
      <c r="AH198" s="55">
        <f t="shared" si="177"/>
        <v>0</v>
      </c>
      <c r="AI198" s="55">
        <f t="shared" si="177"/>
        <v>0</v>
      </c>
      <c r="AJ198" s="55">
        <f t="shared" si="177"/>
        <v>0</v>
      </c>
      <c r="AK198" s="404"/>
      <c r="AL198" s="456"/>
      <c r="AM198" s="49">
        <f t="shared" si="186"/>
        <v>0</v>
      </c>
      <c r="AN198" s="52"/>
      <c r="AO198" s="52"/>
      <c r="AP198" s="52"/>
      <c r="AQ198" s="52"/>
      <c r="AR198" s="52"/>
      <c r="AS198" s="52"/>
      <c r="AT198" s="404"/>
      <c r="AU198" s="447"/>
      <c r="AV198" s="49">
        <f t="shared" si="187"/>
        <v>0</v>
      </c>
      <c r="AW198" s="52"/>
      <c r="AX198" s="52"/>
      <c r="AY198" s="52"/>
      <c r="AZ198" s="52"/>
      <c r="BA198" s="52"/>
      <c r="BB198" s="52"/>
      <c r="BC198" s="404"/>
      <c r="BD198" s="450"/>
      <c r="BE198" s="49">
        <f t="shared" si="188"/>
        <v>0</v>
      </c>
      <c r="BF198" s="52"/>
      <c r="BG198" s="52"/>
      <c r="BH198" s="52"/>
      <c r="BI198" s="52"/>
      <c r="BJ198" s="52"/>
      <c r="BK198" s="52"/>
      <c r="BL198" s="404"/>
      <c r="BM198" s="453"/>
      <c r="BN198" s="49">
        <f t="shared" si="189"/>
        <v>0</v>
      </c>
      <c r="BO198" s="52"/>
      <c r="BP198" s="52"/>
      <c r="BQ198" s="52"/>
      <c r="BR198" s="52"/>
      <c r="BS198" s="52"/>
      <c r="BT198" s="52"/>
      <c r="BU198" s="418"/>
      <c r="BV198" s="419"/>
      <c r="BW198" s="419"/>
      <c r="BX198" s="419"/>
      <c r="BY198" s="419"/>
      <c r="BZ198" s="419"/>
      <c r="CA198" s="419"/>
      <c r="CB198" s="419"/>
      <c r="CC198" s="516"/>
    </row>
    <row r="199" spans="1:81" s="62" customFormat="1" ht="40.200000000000003" customHeight="1" x14ac:dyDescent="0.3">
      <c r="A199" s="38"/>
      <c r="B199" s="797"/>
      <c r="C199" s="459"/>
      <c r="D199" s="609"/>
      <c r="E199" s="612"/>
      <c r="F199" s="612"/>
      <c r="G199" s="612"/>
      <c r="H199" s="612"/>
      <c r="I199" s="612"/>
      <c r="J199" s="705"/>
      <c r="K199" s="489"/>
      <c r="L199" s="474"/>
      <c r="M199" s="477"/>
      <c r="N199" s="480"/>
      <c r="O199" s="483"/>
      <c r="P199" s="521"/>
      <c r="Q199" s="524"/>
      <c r="R199" s="404"/>
      <c r="S199" s="43"/>
      <c r="T199" s="261"/>
      <c r="U199" s="261"/>
      <c r="V199" s="261"/>
      <c r="W199" s="43"/>
      <c r="X199" s="35"/>
      <c r="Y199" s="35"/>
      <c r="Z199" s="35"/>
      <c r="AA199" s="35"/>
      <c r="AB199" s="404"/>
      <c r="AC199" s="527"/>
      <c r="AD199" s="55">
        <f t="shared" si="178"/>
        <v>0</v>
      </c>
      <c r="AE199" s="55">
        <f t="shared" si="178"/>
        <v>0</v>
      </c>
      <c r="AF199" s="55">
        <f t="shared" si="178"/>
        <v>0</v>
      </c>
      <c r="AG199" s="55">
        <f t="shared" si="177"/>
        <v>0</v>
      </c>
      <c r="AH199" s="55">
        <f t="shared" si="177"/>
        <v>0</v>
      </c>
      <c r="AI199" s="55">
        <f t="shared" si="177"/>
        <v>0</v>
      </c>
      <c r="AJ199" s="55">
        <f t="shared" si="177"/>
        <v>0</v>
      </c>
      <c r="AK199" s="404"/>
      <c r="AL199" s="456"/>
      <c r="AM199" s="49">
        <f t="shared" si="186"/>
        <v>0</v>
      </c>
      <c r="AN199" s="52"/>
      <c r="AO199" s="52"/>
      <c r="AP199" s="52"/>
      <c r="AQ199" s="52"/>
      <c r="AR199" s="52"/>
      <c r="AS199" s="52"/>
      <c r="AT199" s="404"/>
      <c r="AU199" s="447"/>
      <c r="AV199" s="49">
        <f t="shared" si="187"/>
        <v>0</v>
      </c>
      <c r="AW199" s="52"/>
      <c r="AX199" s="52"/>
      <c r="AY199" s="52"/>
      <c r="AZ199" s="52"/>
      <c r="BA199" s="52"/>
      <c r="BB199" s="52"/>
      <c r="BC199" s="404"/>
      <c r="BD199" s="450"/>
      <c r="BE199" s="49">
        <f t="shared" si="188"/>
        <v>0</v>
      </c>
      <c r="BF199" s="52"/>
      <c r="BG199" s="52"/>
      <c r="BH199" s="52"/>
      <c r="BI199" s="52"/>
      <c r="BJ199" s="52"/>
      <c r="BK199" s="52"/>
      <c r="BL199" s="404"/>
      <c r="BM199" s="453"/>
      <c r="BN199" s="49">
        <f t="shared" si="189"/>
        <v>0</v>
      </c>
      <c r="BO199" s="52"/>
      <c r="BP199" s="52"/>
      <c r="BQ199" s="52"/>
      <c r="BR199" s="52"/>
      <c r="BS199" s="52"/>
      <c r="BT199" s="52"/>
      <c r="BU199" s="418"/>
      <c r="BV199" s="419"/>
      <c r="BW199" s="419"/>
      <c r="BX199" s="419"/>
      <c r="BY199" s="419"/>
      <c r="BZ199" s="419"/>
      <c r="CA199" s="419"/>
      <c r="CB199" s="419"/>
      <c r="CC199" s="516"/>
    </row>
    <row r="200" spans="1:81" s="62" customFormat="1" ht="40.200000000000003" customHeight="1" thickBot="1" x14ac:dyDescent="0.35">
      <c r="A200" s="38"/>
      <c r="B200" s="797"/>
      <c r="C200" s="459"/>
      <c r="D200" s="610"/>
      <c r="E200" s="613"/>
      <c r="F200" s="613"/>
      <c r="G200" s="613"/>
      <c r="H200" s="613"/>
      <c r="I200" s="613"/>
      <c r="J200" s="706"/>
      <c r="K200" s="490"/>
      <c r="L200" s="475"/>
      <c r="M200" s="478"/>
      <c r="N200" s="481"/>
      <c r="O200" s="484"/>
      <c r="P200" s="522"/>
      <c r="Q200" s="525"/>
      <c r="R200" s="405"/>
      <c r="S200" s="44"/>
      <c r="T200" s="262"/>
      <c r="U200" s="262"/>
      <c r="V200" s="262"/>
      <c r="W200" s="44"/>
      <c r="X200" s="36"/>
      <c r="Y200" s="36"/>
      <c r="Z200" s="36"/>
      <c r="AA200" s="36"/>
      <c r="AB200" s="405"/>
      <c r="AC200" s="528"/>
      <c r="AD200" s="56">
        <f t="shared" si="178"/>
        <v>0</v>
      </c>
      <c r="AE200" s="56">
        <f t="shared" si="178"/>
        <v>0</v>
      </c>
      <c r="AF200" s="56">
        <f t="shared" si="178"/>
        <v>0</v>
      </c>
      <c r="AG200" s="56">
        <f t="shared" si="177"/>
        <v>0</v>
      </c>
      <c r="AH200" s="56">
        <f t="shared" si="177"/>
        <v>0</v>
      </c>
      <c r="AI200" s="56">
        <f t="shared" si="177"/>
        <v>0</v>
      </c>
      <c r="AJ200" s="56">
        <f t="shared" si="177"/>
        <v>0</v>
      </c>
      <c r="AK200" s="405"/>
      <c r="AL200" s="457"/>
      <c r="AM200" s="50">
        <f t="shared" si="186"/>
        <v>0</v>
      </c>
      <c r="AN200" s="53"/>
      <c r="AO200" s="53"/>
      <c r="AP200" s="53"/>
      <c r="AQ200" s="53"/>
      <c r="AR200" s="53"/>
      <c r="AS200" s="53"/>
      <c r="AT200" s="405"/>
      <c r="AU200" s="448"/>
      <c r="AV200" s="50">
        <f t="shared" si="187"/>
        <v>0</v>
      </c>
      <c r="AW200" s="53"/>
      <c r="AX200" s="53"/>
      <c r="AY200" s="53"/>
      <c r="AZ200" s="53"/>
      <c r="BA200" s="53"/>
      <c r="BB200" s="53"/>
      <c r="BC200" s="405"/>
      <c r="BD200" s="451"/>
      <c r="BE200" s="50">
        <f t="shared" si="188"/>
        <v>0</v>
      </c>
      <c r="BF200" s="53"/>
      <c r="BG200" s="53"/>
      <c r="BH200" s="53"/>
      <c r="BI200" s="53"/>
      <c r="BJ200" s="53"/>
      <c r="BK200" s="53"/>
      <c r="BL200" s="405"/>
      <c r="BM200" s="454"/>
      <c r="BN200" s="50">
        <f t="shared" si="189"/>
        <v>0</v>
      </c>
      <c r="BO200" s="53"/>
      <c r="BP200" s="53"/>
      <c r="BQ200" s="53"/>
      <c r="BR200" s="53"/>
      <c r="BS200" s="53"/>
      <c r="BT200" s="53"/>
      <c r="BU200" s="517"/>
      <c r="BV200" s="518"/>
      <c r="BW200" s="518"/>
      <c r="BX200" s="518"/>
      <c r="BY200" s="518"/>
      <c r="BZ200" s="518"/>
      <c r="CA200" s="518"/>
      <c r="CB200" s="518"/>
      <c r="CC200" s="519"/>
    </row>
    <row r="201" spans="1:81" s="62" customFormat="1" ht="40.200000000000003" customHeight="1" thickTop="1" x14ac:dyDescent="0.3">
      <c r="A201" s="38"/>
      <c r="B201" s="797"/>
      <c r="C201" s="458" t="s">
        <v>1640</v>
      </c>
      <c r="D201" s="608"/>
      <c r="E201" s="611"/>
      <c r="F201" s="611"/>
      <c r="G201" s="611"/>
      <c r="H201" s="611"/>
      <c r="I201" s="611"/>
      <c r="J201" s="704">
        <v>967</v>
      </c>
      <c r="K201" s="488" t="str">
        <f>+Metas!K1131</f>
        <v>Estrategia diseñada para el Fortalecimiento de la capacidad instalada de la zona franca como eje del desarrollo industrial en Norte de Santander.</v>
      </c>
      <c r="L201" s="473"/>
      <c r="M201" s="476">
        <f>SUM(N201:Q201)</f>
        <v>0</v>
      </c>
      <c r="N201" s="479"/>
      <c r="O201" s="482"/>
      <c r="P201" s="520"/>
      <c r="Q201" s="523"/>
      <c r="R201" s="403">
        <f>+$J201</f>
        <v>967</v>
      </c>
      <c r="S201" s="253"/>
      <c r="T201" s="260"/>
      <c r="U201" s="260"/>
      <c r="V201" s="260"/>
      <c r="W201" s="42"/>
      <c r="X201" s="34"/>
      <c r="Y201" s="34"/>
      <c r="Z201" s="34"/>
      <c r="AA201" s="34"/>
      <c r="AB201" s="403">
        <f t="shared" si="161"/>
        <v>967</v>
      </c>
      <c r="AC201" s="526">
        <f t="shared" ref="AC201" si="192">+L201</f>
        <v>0</v>
      </c>
      <c r="AD201" s="54">
        <f t="shared" si="178"/>
        <v>0</v>
      </c>
      <c r="AE201" s="54">
        <f t="shared" si="178"/>
        <v>0</v>
      </c>
      <c r="AF201" s="54">
        <f t="shared" si="178"/>
        <v>0</v>
      </c>
      <c r="AG201" s="54">
        <f t="shared" si="177"/>
        <v>0</v>
      </c>
      <c r="AH201" s="54">
        <f t="shared" si="177"/>
        <v>0</v>
      </c>
      <c r="AI201" s="54">
        <f t="shared" si="177"/>
        <v>0</v>
      </c>
      <c r="AJ201" s="54">
        <f t="shared" si="177"/>
        <v>0</v>
      </c>
      <c r="AK201" s="403">
        <f t="shared" si="165"/>
        <v>967</v>
      </c>
      <c r="AL201" s="455">
        <f>+N201</f>
        <v>0</v>
      </c>
      <c r="AM201" s="48">
        <f t="shared" si="186"/>
        <v>0</v>
      </c>
      <c r="AN201" s="51"/>
      <c r="AO201" s="51"/>
      <c r="AP201" s="51"/>
      <c r="AQ201" s="51"/>
      <c r="AR201" s="51"/>
      <c r="AS201" s="51"/>
      <c r="AT201" s="403">
        <f t="shared" si="167"/>
        <v>967</v>
      </c>
      <c r="AU201" s="446">
        <f>+O201</f>
        <v>0</v>
      </c>
      <c r="AV201" s="48">
        <f t="shared" si="187"/>
        <v>0</v>
      </c>
      <c r="AW201" s="51"/>
      <c r="AX201" s="51"/>
      <c r="AY201" s="51"/>
      <c r="AZ201" s="51"/>
      <c r="BA201" s="51"/>
      <c r="BB201" s="51"/>
      <c r="BC201" s="403">
        <f t="shared" si="169"/>
        <v>967</v>
      </c>
      <c r="BD201" s="449">
        <f>+P201</f>
        <v>0</v>
      </c>
      <c r="BE201" s="48">
        <f t="shared" si="188"/>
        <v>0</v>
      </c>
      <c r="BF201" s="51"/>
      <c r="BG201" s="51"/>
      <c r="BH201" s="51"/>
      <c r="BI201" s="51"/>
      <c r="BJ201" s="51"/>
      <c r="BK201" s="51"/>
      <c r="BL201" s="403">
        <f t="shared" si="171"/>
        <v>967</v>
      </c>
      <c r="BM201" s="452">
        <f>+Q201</f>
        <v>0</v>
      </c>
      <c r="BN201" s="48">
        <f t="shared" si="189"/>
        <v>0</v>
      </c>
      <c r="BO201" s="51"/>
      <c r="BP201" s="51"/>
      <c r="BQ201" s="51"/>
      <c r="BR201" s="51"/>
      <c r="BS201" s="51"/>
      <c r="BT201" s="51"/>
      <c r="BU201" s="513"/>
      <c r="BV201" s="514"/>
      <c r="BW201" s="514"/>
      <c r="BX201" s="514"/>
      <c r="BY201" s="514"/>
      <c r="BZ201" s="514"/>
      <c r="CA201" s="514"/>
      <c r="CB201" s="514"/>
      <c r="CC201" s="515"/>
    </row>
    <row r="202" spans="1:81" s="62" customFormat="1" ht="40.200000000000003" customHeight="1" x14ac:dyDescent="0.3">
      <c r="A202" s="38"/>
      <c r="B202" s="797"/>
      <c r="C202" s="459"/>
      <c r="D202" s="609"/>
      <c r="E202" s="612"/>
      <c r="F202" s="612"/>
      <c r="G202" s="612"/>
      <c r="H202" s="612"/>
      <c r="I202" s="612"/>
      <c r="J202" s="705"/>
      <c r="K202" s="489"/>
      <c r="L202" s="474"/>
      <c r="M202" s="477"/>
      <c r="N202" s="480"/>
      <c r="O202" s="483"/>
      <c r="P202" s="521"/>
      <c r="Q202" s="524"/>
      <c r="R202" s="404"/>
      <c r="S202" s="43"/>
      <c r="T202" s="261"/>
      <c r="U202" s="261"/>
      <c r="V202" s="261"/>
      <c r="W202" s="43"/>
      <c r="X202" s="35"/>
      <c r="Y202" s="35"/>
      <c r="Z202" s="35"/>
      <c r="AA202" s="35"/>
      <c r="AB202" s="404"/>
      <c r="AC202" s="527"/>
      <c r="AD202" s="55">
        <f t="shared" si="178"/>
        <v>0</v>
      </c>
      <c r="AE202" s="55">
        <f t="shared" si="178"/>
        <v>0</v>
      </c>
      <c r="AF202" s="55">
        <f t="shared" si="178"/>
        <v>0</v>
      </c>
      <c r="AG202" s="55">
        <f t="shared" si="177"/>
        <v>0</v>
      </c>
      <c r="AH202" s="55">
        <f t="shared" si="177"/>
        <v>0</v>
      </c>
      <c r="AI202" s="55">
        <f t="shared" si="177"/>
        <v>0</v>
      </c>
      <c r="AJ202" s="55">
        <f t="shared" si="177"/>
        <v>0</v>
      </c>
      <c r="AK202" s="404"/>
      <c r="AL202" s="456"/>
      <c r="AM202" s="49">
        <f t="shared" si="186"/>
        <v>0</v>
      </c>
      <c r="AN202" s="52"/>
      <c r="AO202" s="52"/>
      <c r="AP202" s="52"/>
      <c r="AQ202" s="52"/>
      <c r="AR202" s="52"/>
      <c r="AS202" s="52"/>
      <c r="AT202" s="404"/>
      <c r="AU202" s="447"/>
      <c r="AV202" s="49">
        <f t="shared" si="187"/>
        <v>0</v>
      </c>
      <c r="AW202" s="52"/>
      <c r="AX202" s="52"/>
      <c r="AY202" s="52"/>
      <c r="AZ202" s="52"/>
      <c r="BA202" s="52"/>
      <c r="BB202" s="52"/>
      <c r="BC202" s="404"/>
      <c r="BD202" s="450"/>
      <c r="BE202" s="49">
        <f t="shared" si="188"/>
        <v>0</v>
      </c>
      <c r="BF202" s="52"/>
      <c r="BG202" s="52"/>
      <c r="BH202" s="52"/>
      <c r="BI202" s="52"/>
      <c r="BJ202" s="52"/>
      <c r="BK202" s="52"/>
      <c r="BL202" s="404"/>
      <c r="BM202" s="453"/>
      <c r="BN202" s="49">
        <f t="shared" si="189"/>
        <v>0</v>
      </c>
      <c r="BO202" s="52"/>
      <c r="BP202" s="52"/>
      <c r="BQ202" s="52"/>
      <c r="BR202" s="52"/>
      <c r="BS202" s="52"/>
      <c r="BT202" s="52"/>
      <c r="BU202" s="418"/>
      <c r="BV202" s="419"/>
      <c r="BW202" s="419"/>
      <c r="BX202" s="419"/>
      <c r="BY202" s="419"/>
      <c r="BZ202" s="419"/>
      <c r="CA202" s="419"/>
      <c r="CB202" s="419"/>
      <c r="CC202" s="516"/>
    </row>
    <row r="203" spans="1:81" s="62" customFormat="1" ht="40.200000000000003" customHeight="1" x14ac:dyDescent="0.3">
      <c r="A203" s="38"/>
      <c r="B203" s="797"/>
      <c r="C203" s="459"/>
      <c r="D203" s="609"/>
      <c r="E203" s="612"/>
      <c r="F203" s="612"/>
      <c r="G203" s="612"/>
      <c r="H203" s="612"/>
      <c r="I203" s="612"/>
      <c r="J203" s="705"/>
      <c r="K203" s="489"/>
      <c r="L203" s="474"/>
      <c r="M203" s="477"/>
      <c r="N203" s="480"/>
      <c r="O203" s="483"/>
      <c r="P203" s="521"/>
      <c r="Q203" s="524"/>
      <c r="R203" s="404"/>
      <c r="S203" s="43"/>
      <c r="T203" s="261"/>
      <c r="U203" s="261"/>
      <c r="V203" s="261"/>
      <c r="W203" s="43"/>
      <c r="X203" s="35"/>
      <c r="Y203" s="35"/>
      <c r="Z203" s="35"/>
      <c r="AA203" s="35"/>
      <c r="AB203" s="404"/>
      <c r="AC203" s="527"/>
      <c r="AD203" s="55">
        <f t="shared" si="178"/>
        <v>0</v>
      </c>
      <c r="AE203" s="55">
        <f t="shared" si="178"/>
        <v>0</v>
      </c>
      <c r="AF203" s="55">
        <f t="shared" si="178"/>
        <v>0</v>
      </c>
      <c r="AG203" s="55">
        <f t="shared" si="177"/>
        <v>0</v>
      </c>
      <c r="AH203" s="55">
        <f t="shared" si="177"/>
        <v>0</v>
      </c>
      <c r="AI203" s="55">
        <f t="shared" si="177"/>
        <v>0</v>
      </c>
      <c r="AJ203" s="55">
        <f t="shared" si="177"/>
        <v>0</v>
      </c>
      <c r="AK203" s="404"/>
      <c r="AL203" s="456"/>
      <c r="AM203" s="49">
        <f t="shared" si="186"/>
        <v>0</v>
      </c>
      <c r="AN203" s="52"/>
      <c r="AO203" s="52"/>
      <c r="AP203" s="52"/>
      <c r="AQ203" s="52"/>
      <c r="AR203" s="52"/>
      <c r="AS203" s="52"/>
      <c r="AT203" s="404"/>
      <c r="AU203" s="447"/>
      <c r="AV203" s="49">
        <f t="shared" si="187"/>
        <v>0</v>
      </c>
      <c r="AW203" s="52"/>
      <c r="AX203" s="52"/>
      <c r="AY203" s="52"/>
      <c r="AZ203" s="52"/>
      <c r="BA203" s="52"/>
      <c r="BB203" s="52"/>
      <c r="BC203" s="404"/>
      <c r="BD203" s="450"/>
      <c r="BE203" s="49">
        <f t="shared" si="188"/>
        <v>0</v>
      </c>
      <c r="BF203" s="52"/>
      <c r="BG203" s="52"/>
      <c r="BH203" s="52"/>
      <c r="BI203" s="52"/>
      <c r="BJ203" s="52"/>
      <c r="BK203" s="52"/>
      <c r="BL203" s="404"/>
      <c r="BM203" s="453"/>
      <c r="BN203" s="49">
        <f t="shared" si="189"/>
        <v>0</v>
      </c>
      <c r="BO203" s="52"/>
      <c r="BP203" s="52"/>
      <c r="BQ203" s="52"/>
      <c r="BR203" s="52"/>
      <c r="BS203" s="52"/>
      <c r="BT203" s="52"/>
      <c r="BU203" s="418"/>
      <c r="BV203" s="419"/>
      <c r="BW203" s="419"/>
      <c r="BX203" s="419"/>
      <c r="BY203" s="419"/>
      <c r="BZ203" s="419"/>
      <c r="CA203" s="419"/>
      <c r="CB203" s="419"/>
      <c r="CC203" s="516"/>
    </row>
    <row r="204" spans="1:81" s="62" customFormat="1" ht="40.200000000000003" customHeight="1" thickBot="1" x14ac:dyDescent="0.35">
      <c r="A204" s="38"/>
      <c r="B204" s="797"/>
      <c r="C204" s="459"/>
      <c r="D204" s="610"/>
      <c r="E204" s="613"/>
      <c r="F204" s="613"/>
      <c r="G204" s="613"/>
      <c r="H204" s="613"/>
      <c r="I204" s="613"/>
      <c r="J204" s="706"/>
      <c r="K204" s="490"/>
      <c r="L204" s="475"/>
      <c r="M204" s="478"/>
      <c r="N204" s="481"/>
      <c r="O204" s="484"/>
      <c r="P204" s="522"/>
      <c r="Q204" s="525"/>
      <c r="R204" s="405"/>
      <c r="S204" s="44"/>
      <c r="T204" s="262"/>
      <c r="U204" s="262"/>
      <c r="V204" s="262"/>
      <c r="W204" s="44"/>
      <c r="X204" s="36"/>
      <c r="Y204" s="36"/>
      <c r="Z204" s="36"/>
      <c r="AA204" s="36"/>
      <c r="AB204" s="405"/>
      <c r="AC204" s="528"/>
      <c r="AD204" s="56">
        <f t="shared" si="178"/>
        <v>0</v>
      </c>
      <c r="AE204" s="56">
        <f t="shared" si="178"/>
        <v>0</v>
      </c>
      <c r="AF204" s="56">
        <f t="shared" si="178"/>
        <v>0</v>
      </c>
      <c r="AG204" s="56">
        <f t="shared" si="177"/>
        <v>0</v>
      </c>
      <c r="AH204" s="56">
        <f t="shared" si="177"/>
        <v>0</v>
      </c>
      <c r="AI204" s="56">
        <f t="shared" si="177"/>
        <v>0</v>
      </c>
      <c r="AJ204" s="56">
        <f t="shared" si="177"/>
        <v>0</v>
      </c>
      <c r="AK204" s="405"/>
      <c r="AL204" s="457"/>
      <c r="AM204" s="50">
        <f t="shared" si="186"/>
        <v>0</v>
      </c>
      <c r="AN204" s="53"/>
      <c r="AO204" s="53"/>
      <c r="AP204" s="53"/>
      <c r="AQ204" s="53"/>
      <c r="AR204" s="53"/>
      <c r="AS204" s="53"/>
      <c r="AT204" s="405"/>
      <c r="AU204" s="448"/>
      <c r="AV204" s="50">
        <f t="shared" si="187"/>
        <v>0</v>
      </c>
      <c r="AW204" s="53"/>
      <c r="AX204" s="53"/>
      <c r="AY204" s="53"/>
      <c r="AZ204" s="53"/>
      <c r="BA204" s="53"/>
      <c r="BB204" s="53"/>
      <c r="BC204" s="405"/>
      <c r="BD204" s="451"/>
      <c r="BE204" s="50">
        <f t="shared" si="188"/>
        <v>0</v>
      </c>
      <c r="BF204" s="53"/>
      <c r="BG204" s="53"/>
      <c r="BH204" s="53"/>
      <c r="BI204" s="53"/>
      <c r="BJ204" s="53"/>
      <c r="BK204" s="53"/>
      <c r="BL204" s="405"/>
      <c r="BM204" s="454"/>
      <c r="BN204" s="50">
        <f t="shared" si="189"/>
        <v>0</v>
      </c>
      <c r="BO204" s="53"/>
      <c r="BP204" s="53"/>
      <c r="BQ204" s="53"/>
      <c r="BR204" s="53"/>
      <c r="BS204" s="53"/>
      <c r="BT204" s="53"/>
      <c r="BU204" s="517"/>
      <c r="BV204" s="518"/>
      <c r="BW204" s="518"/>
      <c r="BX204" s="518"/>
      <c r="BY204" s="518"/>
      <c r="BZ204" s="518"/>
      <c r="CA204" s="518"/>
      <c r="CB204" s="518"/>
      <c r="CC204" s="519"/>
    </row>
    <row r="205" spans="1:81" s="62" customFormat="1" ht="40.200000000000003" customHeight="1" thickTop="1" x14ac:dyDescent="0.3">
      <c r="A205" s="38"/>
      <c r="B205" s="797"/>
      <c r="C205" s="459"/>
      <c r="D205" s="608"/>
      <c r="E205" s="611"/>
      <c r="F205" s="611"/>
      <c r="G205" s="611"/>
      <c r="H205" s="611"/>
      <c r="I205" s="611"/>
      <c r="J205" s="704">
        <v>968</v>
      </c>
      <c r="K205" s="488" t="str">
        <f>+Metas!K1132</f>
        <v>Campañas de promoción y material publicitario, para promover la zona franca</v>
      </c>
      <c r="L205" s="473"/>
      <c r="M205" s="476">
        <f>SUM(N205:Q205)</f>
        <v>0</v>
      </c>
      <c r="N205" s="479"/>
      <c r="O205" s="482"/>
      <c r="P205" s="520"/>
      <c r="Q205" s="523"/>
      <c r="R205" s="403">
        <f>+$J205</f>
        <v>968</v>
      </c>
      <c r="S205" s="253"/>
      <c r="T205" s="260"/>
      <c r="U205" s="260"/>
      <c r="V205" s="260"/>
      <c r="W205" s="42"/>
      <c r="X205" s="34"/>
      <c r="Y205" s="34"/>
      <c r="Z205" s="34"/>
      <c r="AA205" s="34"/>
      <c r="AB205" s="403">
        <f t="shared" ref="AB205:AB265" si="193">+$J205</f>
        <v>968</v>
      </c>
      <c r="AC205" s="526">
        <f t="shared" ref="AC205" si="194">+L205</f>
        <v>0</v>
      </c>
      <c r="AD205" s="54">
        <f t="shared" si="178"/>
        <v>0</v>
      </c>
      <c r="AE205" s="54">
        <f t="shared" si="178"/>
        <v>0</v>
      </c>
      <c r="AF205" s="54">
        <f t="shared" si="178"/>
        <v>0</v>
      </c>
      <c r="AG205" s="54">
        <f t="shared" si="177"/>
        <v>0</v>
      </c>
      <c r="AH205" s="54">
        <f t="shared" si="177"/>
        <v>0</v>
      </c>
      <c r="AI205" s="54">
        <f t="shared" si="177"/>
        <v>0</v>
      </c>
      <c r="AJ205" s="54">
        <f t="shared" si="177"/>
        <v>0</v>
      </c>
      <c r="AK205" s="403">
        <f t="shared" ref="AK205:AK265" si="195">+$J205</f>
        <v>968</v>
      </c>
      <c r="AL205" s="455">
        <f>+N205</f>
        <v>0</v>
      </c>
      <c r="AM205" s="48">
        <f t="shared" si="186"/>
        <v>0</v>
      </c>
      <c r="AN205" s="51"/>
      <c r="AO205" s="51"/>
      <c r="AP205" s="51"/>
      <c r="AQ205" s="51"/>
      <c r="AR205" s="51"/>
      <c r="AS205" s="51"/>
      <c r="AT205" s="403">
        <f t="shared" ref="AT205:AT265" si="196">+$J205</f>
        <v>968</v>
      </c>
      <c r="AU205" s="446">
        <f>+O205</f>
        <v>0</v>
      </c>
      <c r="AV205" s="48">
        <f t="shared" si="187"/>
        <v>0</v>
      </c>
      <c r="AW205" s="51"/>
      <c r="AX205" s="51"/>
      <c r="AY205" s="51"/>
      <c r="AZ205" s="51"/>
      <c r="BA205" s="51"/>
      <c r="BB205" s="51"/>
      <c r="BC205" s="403">
        <f t="shared" ref="BC205:BC265" si="197">+$J205</f>
        <v>968</v>
      </c>
      <c r="BD205" s="449">
        <f>+P205</f>
        <v>0</v>
      </c>
      <c r="BE205" s="48">
        <f t="shared" si="188"/>
        <v>0</v>
      </c>
      <c r="BF205" s="51"/>
      <c r="BG205" s="51"/>
      <c r="BH205" s="51"/>
      <c r="BI205" s="51"/>
      <c r="BJ205" s="51"/>
      <c r="BK205" s="51"/>
      <c r="BL205" s="403">
        <f t="shared" ref="BL205:BL265" si="198">+$J205</f>
        <v>968</v>
      </c>
      <c r="BM205" s="452">
        <f>+Q205</f>
        <v>0</v>
      </c>
      <c r="BN205" s="48">
        <f t="shared" si="189"/>
        <v>0</v>
      </c>
      <c r="BO205" s="51"/>
      <c r="BP205" s="51"/>
      <c r="BQ205" s="51"/>
      <c r="BR205" s="51"/>
      <c r="BS205" s="51"/>
      <c r="BT205" s="51"/>
      <c r="BU205" s="513"/>
      <c r="BV205" s="514"/>
      <c r="BW205" s="514"/>
      <c r="BX205" s="514"/>
      <c r="BY205" s="514"/>
      <c r="BZ205" s="514"/>
      <c r="CA205" s="514"/>
      <c r="CB205" s="514"/>
      <c r="CC205" s="515"/>
    </row>
    <row r="206" spans="1:81" s="62" customFormat="1" ht="40.200000000000003" customHeight="1" x14ac:dyDescent="0.3">
      <c r="A206" s="38"/>
      <c r="B206" s="797"/>
      <c r="C206" s="459"/>
      <c r="D206" s="609"/>
      <c r="E206" s="612"/>
      <c r="F206" s="612"/>
      <c r="G206" s="612"/>
      <c r="H206" s="612"/>
      <c r="I206" s="612"/>
      <c r="J206" s="705"/>
      <c r="K206" s="489"/>
      <c r="L206" s="474"/>
      <c r="M206" s="477"/>
      <c r="N206" s="480"/>
      <c r="O206" s="483"/>
      <c r="P206" s="521"/>
      <c r="Q206" s="524"/>
      <c r="R206" s="404"/>
      <c r="S206" s="43"/>
      <c r="T206" s="261"/>
      <c r="U206" s="261"/>
      <c r="V206" s="261"/>
      <c r="W206" s="43"/>
      <c r="X206" s="35"/>
      <c r="Y206" s="35"/>
      <c r="Z206" s="35"/>
      <c r="AA206" s="35"/>
      <c r="AB206" s="404"/>
      <c r="AC206" s="527"/>
      <c r="AD206" s="55">
        <f t="shared" si="178"/>
        <v>0</v>
      </c>
      <c r="AE206" s="55">
        <f t="shared" si="178"/>
        <v>0</v>
      </c>
      <c r="AF206" s="55">
        <f t="shared" si="178"/>
        <v>0</v>
      </c>
      <c r="AG206" s="55">
        <f t="shared" si="177"/>
        <v>0</v>
      </c>
      <c r="AH206" s="55">
        <f t="shared" si="177"/>
        <v>0</v>
      </c>
      <c r="AI206" s="55">
        <f t="shared" si="177"/>
        <v>0</v>
      </c>
      <c r="AJ206" s="55">
        <f t="shared" si="177"/>
        <v>0</v>
      </c>
      <c r="AK206" s="404"/>
      <c r="AL206" s="456"/>
      <c r="AM206" s="49">
        <f t="shared" si="186"/>
        <v>0</v>
      </c>
      <c r="AN206" s="52"/>
      <c r="AO206" s="52"/>
      <c r="AP206" s="52"/>
      <c r="AQ206" s="52"/>
      <c r="AR206" s="52"/>
      <c r="AS206" s="52"/>
      <c r="AT206" s="404"/>
      <c r="AU206" s="447"/>
      <c r="AV206" s="49">
        <f t="shared" si="187"/>
        <v>0</v>
      </c>
      <c r="AW206" s="52"/>
      <c r="AX206" s="52"/>
      <c r="AY206" s="52"/>
      <c r="AZ206" s="52"/>
      <c r="BA206" s="52"/>
      <c r="BB206" s="52"/>
      <c r="BC206" s="404"/>
      <c r="BD206" s="450"/>
      <c r="BE206" s="49">
        <f t="shared" si="188"/>
        <v>0</v>
      </c>
      <c r="BF206" s="52"/>
      <c r="BG206" s="52"/>
      <c r="BH206" s="52"/>
      <c r="BI206" s="52"/>
      <c r="BJ206" s="52"/>
      <c r="BK206" s="52"/>
      <c r="BL206" s="404"/>
      <c r="BM206" s="453"/>
      <c r="BN206" s="49">
        <f t="shared" si="189"/>
        <v>0</v>
      </c>
      <c r="BO206" s="52"/>
      <c r="BP206" s="52"/>
      <c r="BQ206" s="52"/>
      <c r="BR206" s="52"/>
      <c r="BS206" s="52"/>
      <c r="BT206" s="52"/>
      <c r="BU206" s="418"/>
      <c r="BV206" s="419"/>
      <c r="BW206" s="419"/>
      <c r="BX206" s="419"/>
      <c r="BY206" s="419"/>
      <c r="BZ206" s="419"/>
      <c r="CA206" s="419"/>
      <c r="CB206" s="419"/>
      <c r="CC206" s="516"/>
    </row>
    <row r="207" spans="1:81" s="62" customFormat="1" ht="40.200000000000003" customHeight="1" x14ac:dyDescent="0.3">
      <c r="A207" s="38"/>
      <c r="B207" s="797"/>
      <c r="C207" s="459"/>
      <c r="D207" s="609"/>
      <c r="E207" s="612"/>
      <c r="F207" s="612"/>
      <c r="G207" s="612"/>
      <c r="H207" s="612"/>
      <c r="I207" s="612"/>
      <c r="J207" s="705"/>
      <c r="K207" s="489"/>
      <c r="L207" s="474"/>
      <c r="M207" s="477"/>
      <c r="N207" s="480"/>
      <c r="O207" s="483"/>
      <c r="P207" s="521"/>
      <c r="Q207" s="524"/>
      <c r="R207" s="404"/>
      <c r="S207" s="43"/>
      <c r="T207" s="261"/>
      <c r="U207" s="261"/>
      <c r="V207" s="261"/>
      <c r="W207" s="43"/>
      <c r="X207" s="35"/>
      <c r="Y207" s="35"/>
      <c r="Z207" s="35"/>
      <c r="AA207" s="35"/>
      <c r="AB207" s="404"/>
      <c r="AC207" s="527"/>
      <c r="AD207" s="55">
        <f t="shared" si="178"/>
        <v>0</v>
      </c>
      <c r="AE207" s="55">
        <f t="shared" si="178"/>
        <v>0</v>
      </c>
      <c r="AF207" s="55">
        <f t="shared" si="178"/>
        <v>0</v>
      </c>
      <c r="AG207" s="55">
        <f t="shared" si="177"/>
        <v>0</v>
      </c>
      <c r="AH207" s="55">
        <f t="shared" si="177"/>
        <v>0</v>
      </c>
      <c r="AI207" s="55">
        <f t="shared" si="177"/>
        <v>0</v>
      </c>
      <c r="AJ207" s="55">
        <f t="shared" si="177"/>
        <v>0</v>
      </c>
      <c r="AK207" s="404"/>
      <c r="AL207" s="456"/>
      <c r="AM207" s="49">
        <f t="shared" si="186"/>
        <v>0</v>
      </c>
      <c r="AN207" s="52"/>
      <c r="AO207" s="52"/>
      <c r="AP207" s="52"/>
      <c r="AQ207" s="52"/>
      <c r="AR207" s="52"/>
      <c r="AS207" s="52"/>
      <c r="AT207" s="404"/>
      <c r="AU207" s="447"/>
      <c r="AV207" s="49">
        <f t="shared" si="187"/>
        <v>0</v>
      </c>
      <c r="AW207" s="52"/>
      <c r="AX207" s="52"/>
      <c r="AY207" s="52"/>
      <c r="AZ207" s="52"/>
      <c r="BA207" s="52"/>
      <c r="BB207" s="52"/>
      <c r="BC207" s="404"/>
      <c r="BD207" s="450"/>
      <c r="BE207" s="49">
        <f t="shared" si="188"/>
        <v>0</v>
      </c>
      <c r="BF207" s="52"/>
      <c r="BG207" s="52"/>
      <c r="BH207" s="52"/>
      <c r="BI207" s="52"/>
      <c r="BJ207" s="52"/>
      <c r="BK207" s="52"/>
      <c r="BL207" s="404"/>
      <c r="BM207" s="453"/>
      <c r="BN207" s="49">
        <f t="shared" si="189"/>
        <v>0</v>
      </c>
      <c r="BO207" s="52"/>
      <c r="BP207" s="52"/>
      <c r="BQ207" s="52"/>
      <c r="BR207" s="52"/>
      <c r="BS207" s="52"/>
      <c r="BT207" s="52"/>
      <c r="BU207" s="418"/>
      <c r="BV207" s="419"/>
      <c r="BW207" s="419"/>
      <c r="BX207" s="419"/>
      <c r="BY207" s="419"/>
      <c r="BZ207" s="419"/>
      <c r="CA207" s="419"/>
      <c r="CB207" s="419"/>
      <c r="CC207" s="516"/>
    </row>
    <row r="208" spans="1:81" s="62" customFormat="1" ht="40.200000000000003" customHeight="1" thickBot="1" x14ac:dyDescent="0.35">
      <c r="A208" s="38"/>
      <c r="B208" s="797"/>
      <c r="C208" s="459"/>
      <c r="D208" s="610"/>
      <c r="E208" s="613"/>
      <c r="F208" s="613"/>
      <c r="G208" s="613"/>
      <c r="H208" s="613"/>
      <c r="I208" s="613"/>
      <c r="J208" s="706"/>
      <c r="K208" s="490"/>
      <c r="L208" s="475"/>
      <c r="M208" s="478"/>
      <c r="N208" s="481"/>
      <c r="O208" s="484"/>
      <c r="P208" s="522"/>
      <c r="Q208" s="525"/>
      <c r="R208" s="405"/>
      <c r="S208" s="44"/>
      <c r="T208" s="262"/>
      <c r="U208" s="262"/>
      <c r="V208" s="262"/>
      <c r="W208" s="44"/>
      <c r="X208" s="36"/>
      <c r="Y208" s="36"/>
      <c r="Z208" s="36"/>
      <c r="AA208" s="36"/>
      <c r="AB208" s="405"/>
      <c r="AC208" s="528"/>
      <c r="AD208" s="56">
        <f t="shared" si="178"/>
        <v>0</v>
      </c>
      <c r="AE208" s="56">
        <f t="shared" si="178"/>
        <v>0</v>
      </c>
      <c r="AF208" s="56">
        <f t="shared" si="178"/>
        <v>0</v>
      </c>
      <c r="AG208" s="56">
        <f t="shared" si="177"/>
        <v>0</v>
      </c>
      <c r="AH208" s="56">
        <f t="shared" si="177"/>
        <v>0</v>
      </c>
      <c r="AI208" s="56">
        <f t="shared" si="177"/>
        <v>0</v>
      </c>
      <c r="AJ208" s="56">
        <f t="shared" si="177"/>
        <v>0</v>
      </c>
      <c r="AK208" s="405"/>
      <c r="AL208" s="457"/>
      <c r="AM208" s="50">
        <f t="shared" si="186"/>
        <v>0</v>
      </c>
      <c r="AN208" s="53"/>
      <c r="AO208" s="53"/>
      <c r="AP208" s="53"/>
      <c r="AQ208" s="53"/>
      <c r="AR208" s="53"/>
      <c r="AS208" s="53"/>
      <c r="AT208" s="405"/>
      <c r="AU208" s="448"/>
      <c r="AV208" s="50">
        <f t="shared" si="187"/>
        <v>0</v>
      </c>
      <c r="AW208" s="53"/>
      <c r="AX208" s="53"/>
      <c r="AY208" s="53"/>
      <c r="AZ208" s="53"/>
      <c r="BA208" s="53"/>
      <c r="BB208" s="53"/>
      <c r="BC208" s="405"/>
      <c r="BD208" s="451"/>
      <c r="BE208" s="50">
        <f t="shared" si="188"/>
        <v>0</v>
      </c>
      <c r="BF208" s="53"/>
      <c r="BG208" s="53"/>
      <c r="BH208" s="53"/>
      <c r="BI208" s="53"/>
      <c r="BJ208" s="53"/>
      <c r="BK208" s="53"/>
      <c r="BL208" s="405"/>
      <c r="BM208" s="454"/>
      <c r="BN208" s="50">
        <f t="shared" si="189"/>
        <v>0</v>
      </c>
      <c r="BO208" s="53"/>
      <c r="BP208" s="53"/>
      <c r="BQ208" s="53"/>
      <c r="BR208" s="53"/>
      <c r="BS208" s="53"/>
      <c r="BT208" s="53"/>
      <c r="BU208" s="517"/>
      <c r="BV208" s="518"/>
      <c r="BW208" s="518"/>
      <c r="BX208" s="518"/>
      <c r="BY208" s="518"/>
      <c r="BZ208" s="518"/>
      <c r="CA208" s="518"/>
      <c r="CB208" s="518"/>
      <c r="CC208" s="519"/>
    </row>
    <row r="209" spans="1:81" s="62" customFormat="1" ht="40.200000000000003" customHeight="1" thickTop="1" x14ac:dyDescent="0.3">
      <c r="A209" s="38"/>
      <c r="B209" s="797"/>
      <c r="C209" s="459"/>
      <c r="D209" s="608"/>
      <c r="E209" s="611"/>
      <c r="F209" s="611"/>
      <c r="G209" s="611"/>
      <c r="H209" s="611"/>
      <c r="I209" s="611"/>
      <c r="J209" s="704">
        <v>969</v>
      </c>
      <c r="K209" s="488" t="str">
        <f>+Metas!K1133</f>
        <v>Actualización del Régimen Franco</v>
      </c>
      <c r="L209" s="473"/>
      <c r="M209" s="476">
        <f>SUM(N209:Q209)</f>
        <v>0</v>
      </c>
      <c r="N209" s="479"/>
      <c r="O209" s="482"/>
      <c r="P209" s="520"/>
      <c r="Q209" s="523"/>
      <c r="R209" s="403">
        <f>+$J209</f>
        <v>969</v>
      </c>
      <c r="S209" s="253"/>
      <c r="T209" s="260"/>
      <c r="U209" s="260"/>
      <c r="V209" s="260"/>
      <c r="W209" s="42"/>
      <c r="X209" s="34"/>
      <c r="Y209" s="34"/>
      <c r="Z209" s="34"/>
      <c r="AA209" s="34"/>
      <c r="AB209" s="403">
        <f t="shared" si="193"/>
        <v>969</v>
      </c>
      <c r="AC209" s="526">
        <f t="shared" ref="AC209" si="199">+L209</f>
        <v>0</v>
      </c>
      <c r="AD209" s="54">
        <f t="shared" si="178"/>
        <v>0</v>
      </c>
      <c r="AE209" s="54">
        <f t="shared" si="178"/>
        <v>0</v>
      </c>
      <c r="AF209" s="54">
        <f t="shared" si="178"/>
        <v>0</v>
      </c>
      <c r="AG209" s="54">
        <f t="shared" si="177"/>
        <v>0</v>
      </c>
      <c r="AH209" s="54">
        <f t="shared" si="177"/>
        <v>0</v>
      </c>
      <c r="AI209" s="54">
        <f t="shared" si="177"/>
        <v>0</v>
      </c>
      <c r="AJ209" s="54">
        <f t="shared" si="177"/>
        <v>0</v>
      </c>
      <c r="AK209" s="403">
        <f t="shared" si="195"/>
        <v>969</v>
      </c>
      <c r="AL209" s="455">
        <f>+N209</f>
        <v>0</v>
      </c>
      <c r="AM209" s="48">
        <f t="shared" si="186"/>
        <v>0</v>
      </c>
      <c r="AN209" s="51"/>
      <c r="AO209" s="51"/>
      <c r="AP209" s="51"/>
      <c r="AQ209" s="51"/>
      <c r="AR209" s="51"/>
      <c r="AS209" s="51"/>
      <c r="AT209" s="403">
        <f t="shared" si="196"/>
        <v>969</v>
      </c>
      <c r="AU209" s="446">
        <f>+O209</f>
        <v>0</v>
      </c>
      <c r="AV209" s="48">
        <f t="shared" si="187"/>
        <v>0</v>
      </c>
      <c r="AW209" s="51"/>
      <c r="AX209" s="51"/>
      <c r="AY209" s="51"/>
      <c r="AZ209" s="51"/>
      <c r="BA209" s="51"/>
      <c r="BB209" s="51"/>
      <c r="BC209" s="403">
        <f t="shared" si="197"/>
        <v>969</v>
      </c>
      <c r="BD209" s="449">
        <f>+P209</f>
        <v>0</v>
      </c>
      <c r="BE209" s="48">
        <f t="shared" si="188"/>
        <v>0</v>
      </c>
      <c r="BF209" s="51"/>
      <c r="BG209" s="51"/>
      <c r="BH209" s="51"/>
      <c r="BI209" s="51"/>
      <c r="BJ209" s="51"/>
      <c r="BK209" s="51"/>
      <c r="BL209" s="403">
        <f t="shared" si="198"/>
        <v>969</v>
      </c>
      <c r="BM209" s="452">
        <f>+Q209</f>
        <v>0</v>
      </c>
      <c r="BN209" s="48">
        <f t="shared" si="189"/>
        <v>0</v>
      </c>
      <c r="BO209" s="51"/>
      <c r="BP209" s="51"/>
      <c r="BQ209" s="51"/>
      <c r="BR209" s="51"/>
      <c r="BS209" s="51"/>
      <c r="BT209" s="51"/>
      <c r="BU209" s="513"/>
      <c r="BV209" s="514"/>
      <c r="BW209" s="514"/>
      <c r="BX209" s="514"/>
      <c r="BY209" s="514"/>
      <c r="BZ209" s="514"/>
      <c r="CA209" s="514"/>
      <c r="CB209" s="514"/>
      <c r="CC209" s="515"/>
    </row>
    <row r="210" spans="1:81" s="62" customFormat="1" ht="40.200000000000003" customHeight="1" x14ac:dyDescent="0.3">
      <c r="A210" s="38"/>
      <c r="B210" s="797"/>
      <c r="C210" s="459"/>
      <c r="D210" s="609"/>
      <c r="E210" s="612"/>
      <c r="F210" s="612"/>
      <c r="G210" s="612"/>
      <c r="H210" s="612"/>
      <c r="I210" s="612"/>
      <c r="J210" s="705"/>
      <c r="K210" s="489"/>
      <c r="L210" s="474"/>
      <c r="M210" s="477"/>
      <c r="N210" s="480"/>
      <c r="O210" s="483"/>
      <c r="P210" s="521"/>
      <c r="Q210" s="524"/>
      <c r="R210" s="404"/>
      <c r="S210" s="43"/>
      <c r="T210" s="261"/>
      <c r="U210" s="261"/>
      <c r="V210" s="261"/>
      <c r="W210" s="43"/>
      <c r="X210" s="35"/>
      <c r="Y210" s="35"/>
      <c r="Z210" s="35"/>
      <c r="AA210" s="35"/>
      <c r="AB210" s="404"/>
      <c r="AC210" s="527"/>
      <c r="AD210" s="55">
        <f t="shared" si="178"/>
        <v>0</v>
      </c>
      <c r="AE210" s="55">
        <f t="shared" si="178"/>
        <v>0</v>
      </c>
      <c r="AF210" s="55">
        <f t="shared" si="178"/>
        <v>0</v>
      </c>
      <c r="AG210" s="55">
        <f t="shared" si="177"/>
        <v>0</v>
      </c>
      <c r="AH210" s="55">
        <f t="shared" si="177"/>
        <v>0</v>
      </c>
      <c r="AI210" s="55">
        <f t="shared" si="177"/>
        <v>0</v>
      </c>
      <c r="AJ210" s="55">
        <f t="shared" si="177"/>
        <v>0</v>
      </c>
      <c r="AK210" s="404"/>
      <c r="AL210" s="456"/>
      <c r="AM210" s="49">
        <f t="shared" si="186"/>
        <v>0</v>
      </c>
      <c r="AN210" s="52"/>
      <c r="AO210" s="52"/>
      <c r="AP210" s="52"/>
      <c r="AQ210" s="52"/>
      <c r="AR210" s="52"/>
      <c r="AS210" s="52"/>
      <c r="AT210" s="404"/>
      <c r="AU210" s="447"/>
      <c r="AV210" s="49">
        <f t="shared" si="187"/>
        <v>0</v>
      </c>
      <c r="AW210" s="52"/>
      <c r="AX210" s="52"/>
      <c r="AY210" s="52"/>
      <c r="AZ210" s="52"/>
      <c r="BA210" s="52"/>
      <c r="BB210" s="52"/>
      <c r="BC210" s="404"/>
      <c r="BD210" s="450"/>
      <c r="BE210" s="49">
        <f t="shared" si="188"/>
        <v>0</v>
      </c>
      <c r="BF210" s="52"/>
      <c r="BG210" s="52"/>
      <c r="BH210" s="52"/>
      <c r="BI210" s="52"/>
      <c r="BJ210" s="52"/>
      <c r="BK210" s="52"/>
      <c r="BL210" s="404"/>
      <c r="BM210" s="453"/>
      <c r="BN210" s="49">
        <f t="shared" si="189"/>
        <v>0</v>
      </c>
      <c r="BO210" s="52"/>
      <c r="BP210" s="52"/>
      <c r="BQ210" s="52"/>
      <c r="BR210" s="52"/>
      <c r="BS210" s="52"/>
      <c r="BT210" s="52"/>
      <c r="BU210" s="418"/>
      <c r="BV210" s="419"/>
      <c r="BW210" s="419"/>
      <c r="BX210" s="419"/>
      <c r="BY210" s="419"/>
      <c r="BZ210" s="419"/>
      <c r="CA210" s="419"/>
      <c r="CB210" s="419"/>
      <c r="CC210" s="516"/>
    </row>
    <row r="211" spans="1:81" s="62" customFormat="1" ht="40.200000000000003" customHeight="1" x14ac:dyDescent="0.3">
      <c r="A211" s="38"/>
      <c r="B211" s="797"/>
      <c r="C211" s="459"/>
      <c r="D211" s="609"/>
      <c r="E211" s="612"/>
      <c r="F211" s="612"/>
      <c r="G211" s="612"/>
      <c r="H211" s="612"/>
      <c r="I211" s="612"/>
      <c r="J211" s="705"/>
      <c r="K211" s="489"/>
      <c r="L211" s="474"/>
      <c r="M211" s="477"/>
      <c r="N211" s="480"/>
      <c r="O211" s="483"/>
      <c r="P211" s="521"/>
      <c r="Q211" s="524"/>
      <c r="R211" s="404"/>
      <c r="S211" s="43"/>
      <c r="T211" s="261"/>
      <c r="U211" s="261"/>
      <c r="V211" s="261"/>
      <c r="W211" s="43"/>
      <c r="X211" s="35"/>
      <c r="Y211" s="35"/>
      <c r="Z211" s="35"/>
      <c r="AA211" s="35"/>
      <c r="AB211" s="404"/>
      <c r="AC211" s="527"/>
      <c r="AD211" s="55">
        <f t="shared" si="178"/>
        <v>0</v>
      </c>
      <c r="AE211" s="55">
        <f t="shared" si="178"/>
        <v>0</v>
      </c>
      <c r="AF211" s="55">
        <f t="shared" si="178"/>
        <v>0</v>
      </c>
      <c r="AG211" s="55">
        <f t="shared" si="177"/>
        <v>0</v>
      </c>
      <c r="AH211" s="55">
        <f t="shared" si="177"/>
        <v>0</v>
      </c>
      <c r="AI211" s="55">
        <f t="shared" si="177"/>
        <v>0</v>
      </c>
      <c r="AJ211" s="55">
        <f t="shared" si="177"/>
        <v>0</v>
      </c>
      <c r="AK211" s="404"/>
      <c r="AL211" s="456"/>
      <c r="AM211" s="49">
        <f t="shared" si="186"/>
        <v>0</v>
      </c>
      <c r="AN211" s="52"/>
      <c r="AO211" s="52"/>
      <c r="AP211" s="52"/>
      <c r="AQ211" s="52"/>
      <c r="AR211" s="52"/>
      <c r="AS211" s="52"/>
      <c r="AT211" s="404"/>
      <c r="AU211" s="447"/>
      <c r="AV211" s="49">
        <f t="shared" si="187"/>
        <v>0</v>
      </c>
      <c r="AW211" s="52"/>
      <c r="AX211" s="52"/>
      <c r="AY211" s="52"/>
      <c r="AZ211" s="52"/>
      <c r="BA211" s="52"/>
      <c r="BB211" s="52"/>
      <c r="BC211" s="404"/>
      <c r="BD211" s="450"/>
      <c r="BE211" s="49">
        <f t="shared" si="188"/>
        <v>0</v>
      </c>
      <c r="BF211" s="52"/>
      <c r="BG211" s="52"/>
      <c r="BH211" s="52"/>
      <c r="BI211" s="52"/>
      <c r="BJ211" s="52"/>
      <c r="BK211" s="52"/>
      <c r="BL211" s="404"/>
      <c r="BM211" s="453"/>
      <c r="BN211" s="49">
        <f t="shared" si="189"/>
        <v>0</v>
      </c>
      <c r="BO211" s="52"/>
      <c r="BP211" s="52"/>
      <c r="BQ211" s="52"/>
      <c r="BR211" s="52"/>
      <c r="BS211" s="52"/>
      <c r="BT211" s="52"/>
      <c r="BU211" s="418"/>
      <c r="BV211" s="419"/>
      <c r="BW211" s="419"/>
      <c r="BX211" s="419"/>
      <c r="BY211" s="419"/>
      <c r="BZ211" s="419"/>
      <c r="CA211" s="419"/>
      <c r="CB211" s="419"/>
      <c r="CC211" s="516"/>
    </row>
    <row r="212" spans="1:81" s="62" customFormat="1" ht="40.200000000000003" customHeight="1" thickBot="1" x14ac:dyDescent="0.35">
      <c r="A212" s="38"/>
      <c r="B212" s="797"/>
      <c r="C212" s="460"/>
      <c r="D212" s="610"/>
      <c r="E212" s="613"/>
      <c r="F212" s="613"/>
      <c r="G212" s="613"/>
      <c r="H212" s="613"/>
      <c r="I212" s="613"/>
      <c r="J212" s="706"/>
      <c r="K212" s="490"/>
      <c r="L212" s="475"/>
      <c r="M212" s="478"/>
      <c r="N212" s="481"/>
      <c r="O212" s="484"/>
      <c r="P212" s="522"/>
      <c r="Q212" s="525"/>
      <c r="R212" s="405"/>
      <c r="S212" s="44"/>
      <c r="T212" s="262"/>
      <c r="U212" s="262"/>
      <c r="V212" s="262"/>
      <c r="W212" s="44"/>
      <c r="X212" s="36"/>
      <c r="Y212" s="36"/>
      <c r="Z212" s="36"/>
      <c r="AA212" s="36"/>
      <c r="AB212" s="405"/>
      <c r="AC212" s="528"/>
      <c r="AD212" s="56">
        <f t="shared" si="178"/>
        <v>0</v>
      </c>
      <c r="AE212" s="56">
        <f t="shared" si="178"/>
        <v>0</v>
      </c>
      <c r="AF212" s="56">
        <f t="shared" si="178"/>
        <v>0</v>
      </c>
      <c r="AG212" s="56">
        <f t="shared" si="177"/>
        <v>0</v>
      </c>
      <c r="AH212" s="56">
        <f t="shared" si="177"/>
        <v>0</v>
      </c>
      <c r="AI212" s="56">
        <f t="shared" si="177"/>
        <v>0</v>
      </c>
      <c r="AJ212" s="56">
        <f t="shared" si="177"/>
        <v>0</v>
      </c>
      <c r="AK212" s="405"/>
      <c r="AL212" s="457"/>
      <c r="AM212" s="50">
        <f t="shared" si="186"/>
        <v>0</v>
      </c>
      <c r="AN212" s="53"/>
      <c r="AO212" s="53"/>
      <c r="AP212" s="53"/>
      <c r="AQ212" s="53"/>
      <c r="AR212" s="53"/>
      <c r="AS212" s="53"/>
      <c r="AT212" s="405"/>
      <c r="AU212" s="448"/>
      <c r="AV212" s="50">
        <f t="shared" si="187"/>
        <v>0</v>
      </c>
      <c r="AW212" s="53"/>
      <c r="AX212" s="53"/>
      <c r="AY212" s="53"/>
      <c r="AZ212" s="53"/>
      <c r="BA212" s="53"/>
      <c r="BB212" s="53"/>
      <c r="BC212" s="405"/>
      <c r="BD212" s="451"/>
      <c r="BE212" s="50">
        <f t="shared" si="188"/>
        <v>0</v>
      </c>
      <c r="BF212" s="53"/>
      <c r="BG212" s="53"/>
      <c r="BH212" s="53"/>
      <c r="BI212" s="53"/>
      <c r="BJ212" s="53"/>
      <c r="BK212" s="53"/>
      <c r="BL212" s="405"/>
      <c r="BM212" s="454"/>
      <c r="BN212" s="50">
        <f t="shared" si="189"/>
        <v>0</v>
      </c>
      <c r="BO212" s="53"/>
      <c r="BP212" s="53"/>
      <c r="BQ212" s="53"/>
      <c r="BR212" s="53"/>
      <c r="BS212" s="53"/>
      <c r="BT212" s="53"/>
      <c r="BU212" s="517"/>
      <c r="BV212" s="518"/>
      <c r="BW212" s="518"/>
      <c r="BX212" s="518"/>
      <c r="BY212" s="518"/>
      <c r="BZ212" s="518"/>
      <c r="CA212" s="518"/>
      <c r="CB212" s="518"/>
      <c r="CC212" s="519"/>
    </row>
    <row r="213" spans="1:81" s="62" customFormat="1" ht="40.200000000000003" customHeight="1" thickTop="1" x14ac:dyDescent="0.3">
      <c r="A213" s="38"/>
      <c r="B213" s="797"/>
      <c r="C213" s="458" t="s">
        <v>1645</v>
      </c>
      <c r="D213" s="608"/>
      <c r="E213" s="611"/>
      <c r="F213" s="611"/>
      <c r="G213" s="611"/>
      <c r="H213" s="611"/>
      <c r="I213" s="611"/>
      <c r="J213" s="704">
        <v>970</v>
      </c>
      <c r="K213" s="488" t="str">
        <f>+Metas!K1134</f>
        <v>Iniciativas de transformación apoyadas y/o financiadas para el aumento de la productividad en los sectores priorizados del Departamento por la comisión regional de competitividad</v>
      </c>
      <c r="L213" s="473"/>
      <c r="M213" s="476">
        <f>SUM(N213:Q213)</f>
        <v>0</v>
      </c>
      <c r="N213" s="479"/>
      <c r="O213" s="482"/>
      <c r="P213" s="520"/>
      <c r="Q213" s="523"/>
      <c r="R213" s="403">
        <f>+$J213</f>
        <v>970</v>
      </c>
      <c r="S213" s="253"/>
      <c r="T213" s="260"/>
      <c r="U213" s="260"/>
      <c r="V213" s="260"/>
      <c r="W213" s="42"/>
      <c r="X213" s="34"/>
      <c r="Y213" s="34"/>
      <c r="Z213" s="34"/>
      <c r="AA213" s="34"/>
      <c r="AB213" s="403">
        <f t="shared" si="193"/>
        <v>970</v>
      </c>
      <c r="AC213" s="526">
        <f t="shared" ref="AC213" si="200">+L213</f>
        <v>0</v>
      </c>
      <c r="AD213" s="54">
        <f t="shared" si="178"/>
        <v>0</v>
      </c>
      <c r="AE213" s="54">
        <f t="shared" si="178"/>
        <v>0</v>
      </c>
      <c r="AF213" s="54">
        <f t="shared" si="178"/>
        <v>0</v>
      </c>
      <c r="AG213" s="54">
        <f t="shared" si="177"/>
        <v>0</v>
      </c>
      <c r="AH213" s="54">
        <f t="shared" si="177"/>
        <v>0</v>
      </c>
      <c r="AI213" s="54">
        <f t="shared" si="177"/>
        <v>0</v>
      </c>
      <c r="AJ213" s="54">
        <f t="shared" si="177"/>
        <v>0</v>
      </c>
      <c r="AK213" s="403">
        <f t="shared" si="195"/>
        <v>970</v>
      </c>
      <c r="AL213" s="455">
        <f>+N213</f>
        <v>0</v>
      </c>
      <c r="AM213" s="48">
        <f t="shared" si="186"/>
        <v>0</v>
      </c>
      <c r="AN213" s="51"/>
      <c r="AO213" s="51"/>
      <c r="AP213" s="51"/>
      <c r="AQ213" s="51"/>
      <c r="AR213" s="51"/>
      <c r="AS213" s="51"/>
      <c r="AT213" s="403">
        <f t="shared" si="196"/>
        <v>970</v>
      </c>
      <c r="AU213" s="446">
        <f>+O213</f>
        <v>0</v>
      </c>
      <c r="AV213" s="48">
        <f t="shared" si="187"/>
        <v>0</v>
      </c>
      <c r="AW213" s="51"/>
      <c r="AX213" s="51"/>
      <c r="AY213" s="51"/>
      <c r="AZ213" s="51"/>
      <c r="BA213" s="51"/>
      <c r="BB213" s="51"/>
      <c r="BC213" s="403">
        <f t="shared" si="197"/>
        <v>970</v>
      </c>
      <c r="BD213" s="449">
        <f>+P213</f>
        <v>0</v>
      </c>
      <c r="BE213" s="48">
        <f t="shared" si="188"/>
        <v>0</v>
      </c>
      <c r="BF213" s="51"/>
      <c r="BG213" s="51"/>
      <c r="BH213" s="51"/>
      <c r="BI213" s="51"/>
      <c r="BJ213" s="51"/>
      <c r="BK213" s="51"/>
      <c r="BL213" s="403">
        <f t="shared" si="198"/>
        <v>970</v>
      </c>
      <c r="BM213" s="452">
        <f>+Q213</f>
        <v>0</v>
      </c>
      <c r="BN213" s="48">
        <f t="shared" si="189"/>
        <v>0</v>
      </c>
      <c r="BO213" s="51"/>
      <c r="BP213" s="51"/>
      <c r="BQ213" s="51"/>
      <c r="BR213" s="51"/>
      <c r="BS213" s="51"/>
      <c r="BT213" s="51"/>
      <c r="BU213" s="513"/>
      <c r="BV213" s="514"/>
      <c r="BW213" s="514"/>
      <c r="BX213" s="514"/>
      <c r="BY213" s="514"/>
      <c r="BZ213" s="514"/>
      <c r="CA213" s="514"/>
      <c r="CB213" s="514"/>
      <c r="CC213" s="515"/>
    </row>
    <row r="214" spans="1:81" s="62" customFormat="1" ht="40.200000000000003" customHeight="1" x14ac:dyDescent="0.3">
      <c r="A214" s="38"/>
      <c r="B214" s="797"/>
      <c r="C214" s="459"/>
      <c r="D214" s="609"/>
      <c r="E214" s="612"/>
      <c r="F214" s="612"/>
      <c r="G214" s="612"/>
      <c r="H214" s="612"/>
      <c r="I214" s="612"/>
      <c r="J214" s="705"/>
      <c r="K214" s="489"/>
      <c r="L214" s="474"/>
      <c r="M214" s="477"/>
      <c r="N214" s="480"/>
      <c r="O214" s="483"/>
      <c r="P214" s="521"/>
      <c r="Q214" s="524"/>
      <c r="R214" s="404"/>
      <c r="S214" s="43"/>
      <c r="T214" s="261"/>
      <c r="U214" s="261"/>
      <c r="V214" s="261"/>
      <c r="W214" s="43"/>
      <c r="X214" s="35"/>
      <c r="Y214" s="35"/>
      <c r="Z214" s="35"/>
      <c r="AA214" s="35"/>
      <c r="AB214" s="404"/>
      <c r="AC214" s="527"/>
      <c r="AD214" s="55">
        <f t="shared" si="178"/>
        <v>0</v>
      </c>
      <c r="AE214" s="55">
        <f t="shared" si="178"/>
        <v>0</v>
      </c>
      <c r="AF214" s="55">
        <f t="shared" si="178"/>
        <v>0</v>
      </c>
      <c r="AG214" s="55">
        <f t="shared" si="177"/>
        <v>0</v>
      </c>
      <c r="AH214" s="55">
        <f t="shared" si="177"/>
        <v>0</v>
      </c>
      <c r="AI214" s="55">
        <f t="shared" si="177"/>
        <v>0</v>
      </c>
      <c r="AJ214" s="55">
        <f t="shared" si="177"/>
        <v>0</v>
      </c>
      <c r="AK214" s="404"/>
      <c r="AL214" s="456"/>
      <c r="AM214" s="49">
        <f t="shared" si="186"/>
        <v>0</v>
      </c>
      <c r="AN214" s="52"/>
      <c r="AO214" s="52"/>
      <c r="AP214" s="52"/>
      <c r="AQ214" s="52"/>
      <c r="AR214" s="52"/>
      <c r="AS214" s="52"/>
      <c r="AT214" s="404"/>
      <c r="AU214" s="447"/>
      <c r="AV214" s="49">
        <f t="shared" si="187"/>
        <v>0</v>
      </c>
      <c r="AW214" s="52"/>
      <c r="AX214" s="52"/>
      <c r="AY214" s="52"/>
      <c r="AZ214" s="52"/>
      <c r="BA214" s="52"/>
      <c r="BB214" s="52"/>
      <c r="BC214" s="404"/>
      <c r="BD214" s="450"/>
      <c r="BE214" s="49">
        <f t="shared" si="188"/>
        <v>0</v>
      </c>
      <c r="BF214" s="52"/>
      <c r="BG214" s="52"/>
      <c r="BH214" s="52"/>
      <c r="BI214" s="52"/>
      <c r="BJ214" s="52"/>
      <c r="BK214" s="52"/>
      <c r="BL214" s="404"/>
      <c r="BM214" s="453"/>
      <c r="BN214" s="49">
        <f t="shared" si="189"/>
        <v>0</v>
      </c>
      <c r="BO214" s="52"/>
      <c r="BP214" s="52"/>
      <c r="BQ214" s="52"/>
      <c r="BR214" s="52"/>
      <c r="BS214" s="52"/>
      <c r="BT214" s="52"/>
      <c r="BU214" s="418"/>
      <c r="BV214" s="419"/>
      <c r="BW214" s="419"/>
      <c r="BX214" s="419"/>
      <c r="BY214" s="419"/>
      <c r="BZ214" s="419"/>
      <c r="CA214" s="419"/>
      <c r="CB214" s="419"/>
      <c r="CC214" s="516"/>
    </row>
    <row r="215" spans="1:81" s="62" customFormat="1" ht="40.200000000000003" customHeight="1" x14ac:dyDescent="0.3">
      <c r="A215" s="38"/>
      <c r="B215" s="797"/>
      <c r="C215" s="459"/>
      <c r="D215" s="609"/>
      <c r="E215" s="612"/>
      <c r="F215" s="612"/>
      <c r="G215" s="612"/>
      <c r="H215" s="612"/>
      <c r="I215" s="612"/>
      <c r="J215" s="705"/>
      <c r="K215" s="489"/>
      <c r="L215" s="474"/>
      <c r="M215" s="477"/>
      <c r="N215" s="480"/>
      <c r="O215" s="483"/>
      <c r="P215" s="521"/>
      <c r="Q215" s="524"/>
      <c r="R215" s="404"/>
      <c r="S215" s="43"/>
      <c r="T215" s="261"/>
      <c r="U215" s="261"/>
      <c r="V215" s="261"/>
      <c r="W215" s="43"/>
      <c r="X215" s="35"/>
      <c r="Y215" s="35"/>
      <c r="Z215" s="35"/>
      <c r="AA215" s="35"/>
      <c r="AB215" s="404"/>
      <c r="AC215" s="527"/>
      <c r="AD215" s="55">
        <f t="shared" si="178"/>
        <v>0</v>
      </c>
      <c r="AE215" s="55">
        <f t="shared" si="178"/>
        <v>0</v>
      </c>
      <c r="AF215" s="55">
        <f t="shared" si="178"/>
        <v>0</v>
      </c>
      <c r="AG215" s="55">
        <f t="shared" si="177"/>
        <v>0</v>
      </c>
      <c r="AH215" s="55">
        <f t="shared" si="177"/>
        <v>0</v>
      </c>
      <c r="AI215" s="55">
        <f t="shared" si="177"/>
        <v>0</v>
      </c>
      <c r="AJ215" s="55">
        <f t="shared" si="177"/>
        <v>0</v>
      </c>
      <c r="AK215" s="404"/>
      <c r="AL215" s="456"/>
      <c r="AM215" s="49">
        <f t="shared" si="186"/>
        <v>0</v>
      </c>
      <c r="AN215" s="52"/>
      <c r="AO215" s="52"/>
      <c r="AP215" s="52"/>
      <c r="AQ215" s="52"/>
      <c r="AR215" s="52"/>
      <c r="AS215" s="52"/>
      <c r="AT215" s="404"/>
      <c r="AU215" s="447"/>
      <c r="AV215" s="49">
        <f t="shared" si="187"/>
        <v>0</v>
      </c>
      <c r="AW215" s="52"/>
      <c r="AX215" s="52"/>
      <c r="AY215" s="52"/>
      <c r="AZ215" s="52"/>
      <c r="BA215" s="52"/>
      <c r="BB215" s="52"/>
      <c r="BC215" s="404"/>
      <c r="BD215" s="450"/>
      <c r="BE215" s="49">
        <f t="shared" si="188"/>
        <v>0</v>
      </c>
      <c r="BF215" s="52"/>
      <c r="BG215" s="52"/>
      <c r="BH215" s="52"/>
      <c r="BI215" s="52"/>
      <c r="BJ215" s="52"/>
      <c r="BK215" s="52"/>
      <c r="BL215" s="404"/>
      <c r="BM215" s="453"/>
      <c r="BN215" s="49">
        <f t="shared" si="189"/>
        <v>0</v>
      </c>
      <c r="BO215" s="52"/>
      <c r="BP215" s="52"/>
      <c r="BQ215" s="52"/>
      <c r="BR215" s="52"/>
      <c r="BS215" s="52"/>
      <c r="BT215" s="52"/>
      <c r="BU215" s="418"/>
      <c r="BV215" s="419"/>
      <c r="BW215" s="419"/>
      <c r="BX215" s="419"/>
      <c r="BY215" s="419"/>
      <c r="BZ215" s="419"/>
      <c r="CA215" s="419"/>
      <c r="CB215" s="419"/>
      <c r="CC215" s="516"/>
    </row>
    <row r="216" spans="1:81" s="62" customFormat="1" ht="40.200000000000003" customHeight="1" thickBot="1" x14ac:dyDescent="0.35">
      <c r="A216" s="38"/>
      <c r="B216" s="797"/>
      <c r="C216" s="459"/>
      <c r="D216" s="610"/>
      <c r="E216" s="613"/>
      <c r="F216" s="613"/>
      <c r="G216" s="613"/>
      <c r="H216" s="613"/>
      <c r="I216" s="613"/>
      <c r="J216" s="706"/>
      <c r="K216" s="490"/>
      <c r="L216" s="475"/>
      <c r="M216" s="478"/>
      <c r="N216" s="481"/>
      <c r="O216" s="484"/>
      <c r="P216" s="522"/>
      <c r="Q216" s="525"/>
      <c r="R216" s="405"/>
      <c r="S216" s="44"/>
      <c r="T216" s="262"/>
      <c r="U216" s="262"/>
      <c r="V216" s="262"/>
      <c r="W216" s="44"/>
      <c r="X216" s="36"/>
      <c r="Y216" s="36"/>
      <c r="Z216" s="36"/>
      <c r="AA216" s="36"/>
      <c r="AB216" s="405"/>
      <c r="AC216" s="528"/>
      <c r="AD216" s="56">
        <f t="shared" si="178"/>
        <v>0</v>
      </c>
      <c r="AE216" s="56">
        <f t="shared" si="178"/>
        <v>0</v>
      </c>
      <c r="AF216" s="56">
        <f t="shared" si="178"/>
        <v>0</v>
      </c>
      <c r="AG216" s="56">
        <f t="shared" si="177"/>
        <v>0</v>
      </c>
      <c r="AH216" s="56">
        <f t="shared" si="177"/>
        <v>0</v>
      </c>
      <c r="AI216" s="56">
        <f t="shared" si="177"/>
        <v>0</v>
      </c>
      <c r="AJ216" s="56">
        <f t="shared" si="177"/>
        <v>0</v>
      </c>
      <c r="AK216" s="405"/>
      <c r="AL216" s="457"/>
      <c r="AM216" s="50">
        <f t="shared" si="186"/>
        <v>0</v>
      </c>
      <c r="AN216" s="53"/>
      <c r="AO216" s="53"/>
      <c r="AP216" s="53"/>
      <c r="AQ216" s="53"/>
      <c r="AR216" s="53"/>
      <c r="AS216" s="53"/>
      <c r="AT216" s="405"/>
      <c r="AU216" s="448"/>
      <c r="AV216" s="50">
        <f t="shared" si="187"/>
        <v>0</v>
      </c>
      <c r="AW216" s="53"/>
      <c r="AX216" s="53"/>
      <c r="AY216" s="53"/>
      <c r="AZ216" s="53"/>
      <c r="BA216" s="53"/>
      <c r="BB216" s="53"/>
      <c r="BC216" s="405"/>
      <c r="BD216" s="451"/>
      <c r="BE216" s="50">
        <f t="shared" si="188"/>
        <v>0</v>
      </c>
      <c r="BF216" s="53"/>
      <c r="BG216" s="53"/>
      <c r="BH216" s="53"/>
      <c r="BI216" s="53"/>
      <c r="BJ216" s="53"/>
      <c r="BK216" s="53"/>
      <c r="BL216" s="405"/>
      <c r="BM216" s="454"/>
      <c r="BN216" s="50">
        <f t="shared" si="189"/>
        <v>0</v>
      </c>
      <c r="BO216" s="53"/>
      <c r="BP216" s="53"/>
      <c r="BQ216" s="53"/>
      <c r="BR216" s="53"/>
      <c r="BS216" s="53"/>
      <c r="BT216" s="53"/>
      <c r="BU216" s="517"/>
      <c r="BV216" s="518"/>
      <c r="BW216" s="518"/>
      <c r="BX216" s="518"/>
      <c r="BY216" s="518"/>
      <c r="BZ216" s="518"/>
      <c r="CA216" s="518"/>
      <c r="CB216" s="518"/>
      <c r="CC216" s="519"/>
    </row>
    <row r="217" spans="1:81" s="62" customFormat="1" ht="40.200000000000003" customHeight="1" thickTop="1" x14ac:dyDescent="0.3">
      <c r="A217" s="38"/>
      <c r="B217" s="797"/>
      <c r="C217" s="459"/>
      <c r="D217" s="608"/>
      <c r="E217" s="611"/>
      <c r="F217" s="611"/>
      <c r="G217" s="611"/>
      <c r="H217" s="611"/>
      <c r="I217" s="611"/>
      <c r="J217" s="704">
        <v>971</v>
      </c>
      <c r="K217" s="488" t="str">
        <f>+Metas!K1135</f>
        <v>Proyecto apoyado que genere valor agregado y diferenciación en un sector productivo de Norte de Santander</v>
      </c>
      <c r="L217" s="473"/>
      <c r="M217" s="476">
        <f>SUM(N217:Q217)</f>
        <v>0</v>
      </c>
      <c r="N217" s="479"/>
      <c r="O217" s="482"/>
      <c r="P217" s="520"/>
      <c r="Q217" s="523"/>
      <c r="R217" s="403">
        <f>+$J217</f>
        <v>971</v>
      </c>
      <c r="S217" s="253"/>
      <c r="T217" s="260"/>
      <c r="U217" s="260"/>
      <c r="V217" s="260"/>
      <c r="W217" s="42"/>
      <c r="X217" s="34"/>
      <c r="Y217" s="34"/>
      <c r="Z217" s="34"/>
      <c r="AA217" s="34"/>
      <c r="AB217" s="403">
        <f t="shared" si="193"/>
        <v>971</v>
      </c>
      <c r="AC217" s="526">
        <f t="shared" ref="AC217" si="201">+L217</f>
        <v>0</v>
      </c>
      <c r="AD217" s="54">
        <f t="shared" si="178"/>
        <v>0</v>
      </c>
      <c r="AE217" s="54">
        <f t="shared" si="178"/>
        <v>0</v>
      </c>
      <c r="AF217" s="54">
        <f t="shared" si="178"/>
        <v>0</v>
      </c>
      <c r="AG217" s="54">
        <f t="shared" si="177"/>
        <v>0</v>
      </c>
      <c r="AH217" s="54">
        <f t="shared" si="177"/>
        <v>0</v>
      </c>
      <c r="AI217" s="54">
        <f t="shared" si="177"/>
        <v>0</v>
      </c>
      <c r="AJ217" s="54">
        <f t="shared" si="177"/>
        <v>0</v>
      </c>
      <c r="AK217" s="403">
        <f t="shared" si="195"/>
        <v>971</v>
      </c>
      <c r="AL217" s="455">
        <f>+N217</f>
        <v>0</v>
      </c>
      <c r="AM217" s="48">
        <f t="shared" si="186"/>
        <v>0</v>
      </c>
      <c r="AN217" s="51"/>
      <c r="AO217" s="51"/>
      <c r="AP217" s="51"/>
      <c r="AQ217" s="51"/>
      <c r="AR217" s="51"/>
      <c r="AS217" s="51"/>
      <c r="AT217" s="403">
        <f t="shared" si="196"/>
        <v>971</v>
      </c>
      <c r="AU217" s="446">
        <f>+O217</f>
        <v>0</v>
      </c>
      <c r="AV217" s="48">
        <f t="shared" si="187"/>
        <v>0</v>
      </c>
      <c r="AW217" s="51"/>
      <c r="AX217" s="51"/>
      <c r="AY217" s="51"/>
      <c r="AZ217" s="51"/>
      <c r="BA217" s="51"/>
      <c r="BB217" s="51"/>
      <c r="BC217" s="403">
        <f t="shared" si="197"/>
        <v>971</v>
      </c>
      <c r="BD217" s="449">
        <f>+P217</f>
        <v>0</v>
      </c>
      <c r="BE217" s="48">
        <f t="shared" si="188"/>
        <v>0</v>
      </c>
      <c r="BF217" s="51"/>
      <c r="BG217" s="51"/>
      <c r="BH217" s="51"/>
      <c r="BI217" s="51"/>
      <c r="BJ217" s="51"/>
      <c r="BK217" s="51"/>
      <c r="BL217" s="403">
        <f t="shared" si="198"/>
        <v>971</v>
      </c>
      <c r="BM217" s="452">
        <f>+Q217</f>
        <v>0</v>
      </c>
      <c r="BN217" s="48">
        <f t="shared" si="189"/>
        <v>0</v>
      </c>
      <c r="BO217" s="51"/>
      <c r="BP217" s="51"/>
      <c r="BQ217" s="51"/>
      <c r="BR217" s="51"/>
      <c r="BS217" s="51"/>
      <c r="BT217" s="51"/>
      <c r="BU217" s="513"/>
      <c r="BV217" s="514"/>
      <c r="BW217" s="514"/>
      <c r="BX217" s="514"/>
      <c r="BY217" s="514"/>
      <c r="BZ217" s="514"/>
      <c r="CA217" s="514"/>
      <c r="CB217" s="514"/>
      <c r="CC217" s="515"/>
    </row>
    <row r="218" spans="1:81" s="62" customFormat="1" ht="40.200000000000003" customHeight="1" x14ac:dyDescent="0.3">
      <c r="A218" s="38"/>
      <c r="B218" s="797"/>
      <c r="C218" s="459"/>
      <c r="D218" s="609"/>
      <c r="E218" s="612"/>
      <c r="F218" s="612"/>
      <c r="G218" s="612"/>
      <c r="H218" s="612"/>
      <c r="I218" s="612"/>
      <c r="J218" s="705"/>
      <c r="K218" s="489"/>
      <c r="L218" s="474"/>
      <c r="M218" s="477"/>
      <c r="N218" s="480"/>
      <c r="O218" s="483"/>
      <c r="P218" s="521"/>
      <c r="Q218" s="524"/>
      <c r="R218" s="404"/>
      <c r="S218" s="43"/>
      <c r="T218" s="261"/>
      <c r="U218" s="261"/>
      <c r="V218" s="261"/>
      <c r="W218" s="43"/>
      <c r="X218" s="35"/>
      <c r="Y218" s="35"/>
      <c r="Z218" s="35"/>
      <c r="AA218" s="35"/>
      <c r="AB218" s="404"/>
      <c r="AC218" s="527"/>
      <c r="AD218" s="55">
        <f t="shared" si="178"/>
        <v>0</v>
      </c>
      <c r="AE218" s="55">
        <f t="shared" si="178"/>
        <v>0</v>
      </c>
      <c r="AF218" s="55">
        <f t="shared" si="178"/>
        <v>0</v>
      </c>
      <c r="AG218" s="55">
        <f t="shared" si="177"/>
        <v>0</v>
      </c>
      <c r="AH218" s="55">
        <f t="shared" si="177"/>
        <v>0</v>
      </c>
      <c r="AI218" s="55">
        <f t="shared" si="177"/>
        <v>0</v>
      </c>
      <c r="AJ218" s="55">
        <f t="shared" si="177"/>
        <v>0</v>
      </c>
      <c r="AK218" s="404"/>
      <c r="AL218" s="456"/>
      <c r="AM218" s="49">
        <f t="shared" si="186"/>
        <v>0</v>
      </c>
      <c r="AN218" s="52"/>
      <c r="AO218" s="52"/>
      <c r="AP218" s="52"/>
      <c r="AQ218" s="52"/>
      <c r="AR218" s="52"/>
      <c r="AS218" s="52"/>
      <c r="AT218" s="404"/>
      <c r="AU218" s="447"/>
      <c r="AV218" s="49">
        <f t="shared" si="187"/>
        <v>0</v>
      </c>
      <c r="AW218" s="52"/>
      <c r="AX218" s="52"/>
      <c r="AY218" s="52"/>
      <c r="AZ218" s="52"/>
      <c r="BA218" s="52"/>
      <c r="BB218" s="52"/>
      <c r="BC218" s="404"/>
      <c r="BD218" s="450"/>
      <c r="BE218" s="49">
        <f t="shared" si="188"/>
        <v>0</v>
      </c>
      <c r="BF218" s="52"/>
      <c r="BG218" s="52"/>
      <c r="BH218" s="52"/>
      <c r="BI218" s="52"/>
      <c r="BJ218" s="52"/>
      <c r="BK218" s="52"/>
      <c r="BL218" s="404"/>
      <c r="BM218" s="453"/>
      <c r="BN218" s="49">
        <f t="shared" si="189"/>
        <v>0</v>
      </c>
      <c r="BO218" s="52"/>
      <c r="BP218" s="52"/>
      <c r="BQ218" s="52"/>
      <c r="BR218" s="52"/>
      <c r="BS218" s="52"/>
      <c r="BT218" s="52"/>
      <c r="BU218" s="418"/>
      <c r="BV218" s="419"/>
      <c r="BW218" s="419"/>
      <c r="BX218" s="419"/>
      <c r="BY218" s="419"/>
      <c r="BZ218" s="419"/>
      <c r="CA218" s="419"/>
      <c r="CB218" s="419"/>
      <c r="CC218" s="516"/>
    </row>
    <row r="219" spans="1:81" s="62" customFormat="1" ht="40.200000000000003" customHeight="1" x14ac:dyDescent="0.3">
      <c r="A219" s="38"/>
      <c r="B219" s="797"/>
      <c r="C219" s="459"/>
      <c r="D219" s="609"/>
      <c r="E219" s="612"/>
      <c r="F219" s="612"/>
      <c r="G219" s="612"/>
      <c r="H219" s="612"/>
      <c r="I219" s="612"/>
      <c r="J219" s="705"/>
      <c r="K219" s="489"/>
      <c r="L219" s="474"/>
      <c r="M219" s="477"/>
      <c r="N219" s="480"/>
      <c r="O219" s="483"/>
      <c r="P219" s="521"/>
      <c r="Q219" s="524"/>
      <c r="R219" s="404"/>
      <c r="S219" s="43"/>
      <c r="T219" s="261"/>
      <c r="U219" s="261"/>
      <c r="V219" s="261"/>
      <c r="W219" s="43"/>
      <c r="X219" s="35"/>
      <c r="Y219" s="35"/>
      <c r="Z219" s="35"/>
      <c r="AA219" s="35"/>
      <c r="AB219" s="404"/>
      <c r="AC219" s="527"/>
      <c r="AD219" s="55">
        <f t="shared" si="178"/>
        <v>0</v>
      </c>
      <c r="AE219" s="55">
        <f t="shared" si="178"/>
        <v>0</v>
      </c>
      <c r="AF219" s="55">
        <f t="shared" si="178"/>
        <v>0</v>
      </c>
      <c r="AG219" s="55">
        <f t="shared" si="177"/>
        <v>0</v>
      </c>
      <c r="AH219" s="55">
        <f t="shared" si="177"/>
        <v>0</v>
      </c>
      <c r="AI219" s="55">
        <f t="shared" si="177"/>
        <v>0</v>
      </c>
      <c r="AJ219" s="55">
        <f t="shared" si="177"/>
        <v>0</v>
      </c>
      <c r="AK219" s="404"/>
      <c r="AL219" s="456"/>
      <c r="AM219" s="49">
        <f t="shared" si="186"/>
        <v>0</v>
      </c>
      <c r="AN219" s="52"/>
      <c r="AO219" s="52"/>
      <c r="AP219" s="52"/>
      <c r="AQ219" s="52"/>
      <c r="AR219" s="52"/>
      <c r="AS219" s="52"/>
      <c r="AT219" s="404"/>
      <c r="AU219" s="447"/>
      <c r="AV219" s="49">
        <f t="shared" si="187"/>
        <v>0</v>
      </c>
      <c r="AW219" s="52"/>
      <c r="AX219" s="52"/>
      <c r="AY219" s="52"/>
      <c r="AZ219" s="52"/>
      <c r="BA219" s="52"/>
      <c r="BB219" s="52"/>
      <c r="BC219" s="404"/>
      <c r="BD219" s="450"/>
      <c r="BE219" s="49">
        <f t="shared" si="188"/>
        <v>0</v>
      </c>
      <c r="BF219" s="52"/>
      <c r="BG219" s="52"/>
      <c r="BH219" s="52"/>
      <c r="BI219" s="52"/>
      <c r="BJ219" s="52"/>
      <c r="BK219" s="52"/>
      <c r="BL219" s="404"/>
      <c r="BM219" s="453"/>
      <c r="BN219" s="49">
        <f t="shared" si="189"/>
        <v>0</v>
      </c>
      <c r="BO219" s="52"/>
      <c r="BP219" s="52"/>
      <c r="BQ219" s="52"/>
      <c r="BR219" s="52"/>
      <c r="BS219" s="52"/>
      <c r="BT219" s="52"/>
      <c r="BU219" s="418"/>
      <c r="BV219" s="419"/>
      <c r="BW219" s="419"/>
      <c r="BX219" s="419"/>
      <c r="BY219" s="419"/>
      <c r="BZ219" s="419"/>
      <c r="CA219" s="419"/>
      <c r="CB219" s="419"/>
      <c r="CC219" s="516"/>
    </row>
    <row r="220" spans="1:81" s="62" customFormat="1" ht="40.200000000000003" customHeight="1" thickBot="1" x14ac:dyDescent="0.35">
      <c r="A220" s="38"/>
      <c r="B220" s="798"/>
      <c r="C220" s="460"/>
      <c r="D220" s="610"/>
      <c r="E220" s="613"/>
      <c r="F220" s="613"/>
      <c r="G220" s="613"/>
      <c r="H220" s="613"/>
      <c r="I220" s="613"/>
      <c r="J220" s="706"/>
      <c r="K220" s="490"/>
      <c r="L220" s="475"/>
      <c r="M220" s="478"/>
      <c r="N220" s="481"/>
      <c r="O220" s="484"/>
      <c r="P220" s="522"/>
      <c r="Q220" s="525"/>
      <c r="R220" s="405"/>
      <c r="S220" s="44"/>
      <c r="T220" s="262"/>
      <c r="U220" s="262"/>
      <c r="V220" s="262"/>
      <c r="W220" s="44"/>
      <c r="X220" s="36"/>
      <c r="Y220" s="36"/>
      <c r="Z220" s="36"/>
      <c r="AA220" s="36"/>
      <c r="AB220" s="405"/>
      <c r="AC220" s="528"/>
      <c r="AD220" s="56">
        <f t="shared" si="178"/>
        <v>0</v>
      </c>
      <c r="AE220" s="56">
        <f t="shared" si="178"/>
        <v>0</v>
      </c>
      <c r="AF220" s="56">
        <f t="shared" si="178"/>
        <v>0</v>
      </c>
      <c r="AG220" s="56">
        <f t="shared" si="177"/>
        <v>0</v>
      </c>
      <c r="AH220" s="56">
        <f t="shared" si="177"/>
        <v>0</v>
      </c>
      <c r="AI220" s="56">
        <f t="shared" si="177"/>
        <v>0</v>
      </c>
      <c r="AJ220" s="56">
        <f t="shared" si="177"/>
        <v>0</v>
      </c>
      <c r="AK220" s="405"/>
      <c r="AL220" s="457"/>
      <c r="AM220" s="50">
        <f t="shared" si="186"/>
        <v>0</v>
      </c>
      <c r="AN220" s="53"/>
      <c r="AO220" s="53"/>
      <c r="AP220" s="53"/>
      <c r="AQ220" s="53"/>
      <c r="AR220" s="53"/>
      <c r="AS220" s="53"/>
      <c r="AT220" s="405"/>
      <c r="AU220" s="448"/>
      <c r="AV220" s="50">
        <f t="shared" si="187"/>
        <v>0</v>
      </c>
      <c r="AW220" s="53"/>
      <c r="AX220" s="53"/>
      <c r="AY220" s="53"/>
      <c r="AZ220" s="53"/>
      <c r="BA220" s="53"/>
      <c r="BB220" s="53"/>
      <c r="BC220" s="405"/>
      <c r="BD220" s="451"/>
      <c r="BE220" s="50">
        <f t="shared" si="188"/>
        <v>0</v>
      </c>
      <c r="BF220" s="53"/>
      <c r="BG220" s="53"/>
      <c r="BH220" s="53"/>
      <c r="BI220" s="53"/>
      <c r="BJ220" s="53"/>
      <c r="BK220" s="53"/>
      <c r="BL220" s="405"/>
      <c r="BM220" s="454"/>
      <c r="BN220" s="50">
        <f t="shared" si="189"/>
        <v>0</v>
      </c>
      <c r="BO220" s="53"/>
      <c r="BP220" s="53"/>
      <c r="BQ220" s="53"/>
      <c r="BR220" s="53"/>
      <c r="BS220" s="53"/>
      <c r="BT220" s="53"/>
      <c r="BU220" s="517"/>
      <c r="BV220" s="518"/>
      <c r="BW220" s="518"/>
      <c r="BX220" s="518"/>
      <c r="BY220" s="518"/>
      <c r="BZ220" s="518"/>
      <c r="CA220" s="518"/>
      <c r="CB220" s="518"/>
      <c r="CC220" s="519"/>
    </row>
    <row r="221" spans="1:81" s="62" customFormat="1" ht="40.200000000000003" customHeight="1" thickTop="1" x14ac:dyDescent="0.3">
      <c r="A221" s="38"/>
      <c r="B221" s="796" t="s">
        <v>1646</v>
      </c>
      <c r="C221" s="458" t="s">
        <v>1649</v>
      </c>
      <c r="D221" s="608"/>
      <c r="E221" s="611"/>
      <c r="F221" s="611"/>
      <c r="G221" s="611"/>
      <c r="H221" s="611"/>
      <c r="I221" s="611"/>
      <c r="J221" s="704">
        <v>972</v>
      </c>
      <c r="K221" s="488" t="str">
        <f>+Metas!K1137</f>
        <v>Estrategia implementada para la generación de las condiciones que faciliten la exportación de productos y servicios no tradicionales mediante los sectores público - privados y académicos.</v>
      </c>
      <c r="L221" s="473"/>
      <c r="M221" s="476">
        <f>SUM(N221:Q221)</f>
        <v>0</v>
      </c>
      <c r="N221" s="479"/>
      <c r="O221" s="482"/>
      <c r="P221" s="520"/>
      <c r="Q221" s="523"/>
      <c r="R221" s="403">
        <f>+$J221</f>
        <v>972</v>
      </c>
      <c r="S221" s="253"/>
      <c r="T221" s="260"/>
      <c r="U221" s="260"/>
      <c r="V221" s="260"/>
      <c r="W221" s="42"/>
      <c r="X221" s="34"/>
      <c r="Y221" s="34"/>
      <c r="Z221" s="34"/>
      <c r="AA221" s="34"/>
      <c r="AB221" s="403">
        <f t="shared" si="193"/>
        <v>972</v>
      </c>
      <c r="AC221" s="526">
        <f t="shared" ref="AC221" si="202">+L221</f>
        <v>0</v>
      </c>
      <c r="AD221" s="54">
        <f t="shared" si="178"/>
        <v>0</v>
      </c>
      <c r="AE221" s="54">
        <f t="shared" si="178"/>
        <v>0</v>
      </c>
      <c r="AF221" s="54">
        <f t="shared" si="178"/>
        <v>0</v>
      </c>
      <c r="AG221" s="54">
        <f t="shared" si="177"/>
        <v>0</v>
      </c>
      <c r="AH221" s="54">
        <f t="shared" si="177"/>
        <v>0</v>
      </c>
      <c r="AI221" s="54">
        <f t="shared" si="177"/>
        <v>0</v>
      </c>
      <c r="AJ221" s="54">
        <f t="shared" si="177"/>
        <v>0</v>
      </c>
      <c r="AK221" s="403">
        <f t="shared" si="195"/>
        <v>972</v>
      </c>
      <c r="AL221" s="455">
        <f>+N221</f>
        <v>0</v>
      </c>
      <c r="AM221" s="48">
        <f t="shared" si="186"/>
        <v>0</v>
      </c>
      <c r="AN221" s="51"/>
      <c r="AO221" s="51"/>
      <c r="AP221" s="51"/>
      <c r="AQ221" s="51"/>
      <c r="AR221" s="51"/>
      <c r="AS221" s="51"/>
      <c r="AT221" s="403">
        <f t="shared" si="196"/>
        <v>972</v>
      </c>
      <c r="AU221" s="446">
        <f>+O221</f>
        <v>0</v>
      </c>
      <c r="AV221" s="48">
        <f t="shared" si="187"/>
        <v>0</v>
      </c>
      <c r="AW221" s="51"/>
      <c r="AX221" s="51"/>
      <c r="AY221" s="51"/>
      <c r="AZ221" s="51"/>
      <c r="BA221" s="51"/>
      <c r="BB221" s="51"/>
      <c r="BC221" s="403">
        <f t="shared" si="197"/>
        <v>972</v>
      </c>
      <c r="BD221" s="449">
        <f>+P221</f>
        <v>0</v>
      </c>
      <c r="BE221" s="48">
        <f t="shared" si="188"/>
        <v>0</v>
      </c>
      <c r="BF221" s="51"/>
      <c r="BG221" s="51"/>
      <c r="BH221" s="51"/>
      <c r="BI221" s="51"/>
      <c r="BJ221" s="51"/>
      <c r="BK221" s="51"/>
      <c r="BL221" s="403">
        <f t="shared" si="198"/>
        <v>972</v>
      </c>
      <c r="BM221" s="452">
        <f>+Q221</f>
        <v>0</v>
      </c>
      <c r="BN221" s="48">
        <f t="shared" si="189"/>
        <v>0</v>
      </c>
      <c r="BO221" s="51"/>
      <c r="BP221" s="51"/>
      <c r="BQ221" s="51"/>
      <c r="BR221" s="51"/>
      <c r="BS221" s="51"/>
      <c r="BT221" s="51"/>
      <c r="BU221" s="513"/>
      <c r="BV221" s="514"/>
      <c r="BW221" s="514"/>
      <c r="BX221" s="514"/>
      <c r="BY221" s="514"/>
      <c r="BZ221" s="514"/>
      <c r="CA221" s="514"/>
      <c r="CB221" s="514"/>
      <c r="CC221" s="515"/>
    </row>
    <row r="222" spans="1:81" s="62" customFormat="1" ht="40.200000000000003" customHeight="1" x14ac:dyDescent="0.3">
      <c r="A222" s="38"/>
      <c r="B222" s="797"/>
      <c r="C222" s="459"/>
      <c r="D222" s="609"/>
      <c r="E222" s="612"/>
      <c r="F222" s="612"/>
      <c r="G222" s="612"/>
      <c r="H222" s="612"/>
      <c r="I222" s="612"/>
      <c r="J222" s="705"/>
      <c r="K222" s="489"/>
      <c r="L222" s="474"/>
      <c r="M222" s="477"/>
      <c r="N222" s="480"/>
      <c r="O222" s="483"/>
      <c r="P222" s="521"/>
      <c r="Q222" s="524"/>
      <c r="R222" s="404"/>
      <c r="S222" s="43"/>
      <c r="T222" s="261"/>
      <c r="U222" s="261"/>
      <c r="V222" s="261"/>
      <c r="W222" s="43"/>
      <c r="X222" s="35"/>
      <c r="Y222" s="35"/>
      <c r="Z222" s="35"/>
      <c r="AA222" s="35"/>
      <c r="AB222" s="404"/>
      <c r="AC222" s="527"/>
      <c r="AD222" s="55">
        <f t="shared" si="178"/>
        <v>0</v>
      </c>
      <c r="AE222" s="55">
        <f t="shared" si="178"/>
        <v>0</v>
      </c>
      <c r="AF222" s="55">
        <f t="shared" si="178"/>
        <v>0</v>
      </c>
      <c r="AG222" s="55">
        <f t="shared" si="177"/>
        <v>0</v>
      </c>
      <c r="AH222" s="55">
        <f t="shared" si="177"/>
        <v>0</v>
      </c>
      <c r="AI222" s="55">
        <f t="shared" si="177"/>
        <v>0</v>
      </c>
      <c r="AJ222" s="55">
        <f t="shared" si="177"/>
        <v>0</v>
      </c>
      <c r="AK222" s="404"/>
      <c r="AL222" s="456"/>
      <c r="AM222" s="49">
        <f t="shared" si="186"/>
        <v>0</v>
      </c>
      <c r="AN222" s="52"/>
      <c r="AO222" s="52"/>
      <c r="AP222" s="52"/>
      <c r="AQ222" s="52"/>
      <c r="AR222" s="52"/>
      <c r="AS222" s="52"/>
      <c r="AT222" s="404"/>
      <c r="AU222" s="447"/>
      <c r="AV222" s="49">
        <f t="shared" si="187"/>
        <v>0</v>
      </c>
      <c r="AW222" s="52"/>
      <c r="AX222" s="52"/>
      <c r="AY222" s="52"/>
      <c r="AZ222" s="52"/>
      <c r="BA222" s="52"/>
      <c r="BB222" s="52"/>
      <c r="BC222" s="404"/>
      <c r="BD222" s="450"/>
      <c r="BE222" s="49">
        <f t="shared" si="188"/>
        <v>0</v>
      </c>
      <c r="BF222" s="52"/>
      <c r="BG222" s="52"/>
      <c r="BH222" s="52"/>
      <c r="BI222" s="52"/>
      <c r="BJ222" s="52"/>
      <c r="BK222" s="52"/>
      <c r="BL222" s="404"/>
      <c r="BM222" s="453"/>
      <c r="BN222" s="49">
        <f t="shared" si="189"/>
        <v>0</v>
      </c>
      <c r="BO222" s="52"/>
      <c r="BP222" s="52"/>
      <c r="BQ222" s="52"/>
      <c r="BR222" s="52"/>
      <c r="BS222" s="52"/>
      <c r="BT222" s="52"/>
      <c r="BU222" s="418"/>
      <c r="BV222" s="419"/>
      <c r="BW222" s="419"/>
      <c r="BX222" s="419"/>
      <c r="BY222" s="419"/>
      <c r="BZ222" s="419"/>
      <c r="CA222" s="419"/>
      <c r="CB222" s="419"/>
      <c r="CC222" s="516"/>
    </row>
    <row r="223" spans="1:81" s="62" customFormat="1" ht="40.200000000000003" customHeight="1" x14ac:dyDescent="0.3">
      <c r="A223" s="38"/>
      <c r="B223" s="797"/>
      <c r="C223" s="459"/>
      <c r="D223" s="609"/>
      <c r="E223" s="612"/>
      <c r="F223" s="612"/>
      <c r="G223" s="612"/>
      <c r="H223" s="612"/>
      <c r="I223" s="612"/>
      <c r="J223" s="705"/>
      <c r="K223" s="489"/>
      <c r="L223" s="474"/>
      <c r="M223" s="477"/>
      <c r="N223" s="480"/>
      <c r="O223" s="483"/>
      <c r="P223" s="521"/>
      <c r="Q223" s="524"/>
      <c r="R223" s="404"/>
      <c r="S223" s="43"/>
      <c r="T223" s="261"/>
      <c r="U223" s="261"/>
      <c r="V223" s="261"/>
      <c r="W223" s="43"/>
      <c r="X223" s="35"/>
      <c r="Y223" s="35"/>
      <c r="Z223" s="35"/>
      <c r="AA223" s="35"/>
      <c r="AB223" s="404"/>
      <c r="AC223" s="527"/>
      <c r="AD223" s="55">
        <f t="shared" si="178"/>
        <v>0</v>
      </c>
      <c r="AE223" s="55">
        <f t="shared" si="178"/>
        <v>0</v>
      </c>
      <c r="AF223" s="55">
        <f t="shared" si="178"/>
        <v>0</v>
      </c>
      <c r="AG223" s="55">
        <f t="shared" si="177"/>
        <v>0</v>
      </c>
      <c r="AH223" s="55">
        <f t="shared" si="177"/>
        <v>0</v>
      </c>
      <c r="AI223" s="55">
        <f t="shared" si="177"/>
        <v>0</v>
      </c>
      <c r="AJ223" s="55">
        <f t="shared" si="177"/>
        <v>0</v>
      </c>
      <c r="AK223" s="404"/>
      <c r="AL223" s="456"/>
      <c r="AM223" s="49">
        <f t="shared" si="186"/>
        <v>0</v>
      </c>
      <c r="AN223" s="52"/>
      <c r="AO223" s="52"/>
      <c r="AP223" s="52"/>
      <c r="AQ223" s="52"/>
      <c r="AR223" s="52"/>
      <c r="AS223" s="52"/>
      <c r="AT223" s="404"/>
      <c r="AU223" s="447"/>
      <c r="AV223" s="49">
        <f t="shared" si="187"/>
        <v>0</v>
      </c>
      <c r="AW223" s="52"/>
      <c r="AX223" s="52"/>
      <c r="AY223" s="52"/>
      <c r="AZ223" s="52"/>
      <c r="BA223" s="52"/>
      <c r="BB223" s="52"/>
      <c r="BC223" s="404"/>
      <c r="BD223" s="450"/>
      <c r="BE223" s="49">
        <f t="shared" si="188"/>
        <v>0</v>
      </c>
      <c r="BF223" s="52"/>
      <c r="BG223" s="52"/>
      <c r="BH223" s="52"/>
      <c r="BI223" s="52"/>
      <c r="BJ223" s="52"/>
      <c r="BK223" s="52"/>
      <c r="BL223" s="404"/>
      <c r="BM223" s="453"/>
      <c r="BN223" s="49">
        <f t="shared" si="189"/>
        <v>0</v>
      </c>
      <c r="BO223" s="52"/>
      <c r="BP223" s="52"/>
      <c r="BQ223" s="52"/>
      <c r="BR223" s="52"/>
      <c r="BS223" s="52"/>
      <c r="BT223" s="52"/>
      <c r="BU223" s="418"/>
      <c r="BV223" s="419"/>
      <c r="BW223" s="419"/>
      <c r="BX223" s="419"/>
      <c r="BY223" s="419"/>
      <c r="BZ223" s="419"/>
      <c r="CA223" s="419"/>
      <c r="CB223" s="419"/>
      <c r="CC223" s="516"/>
    </row>
    <row r="224" spans="1:81" s="62" customFormat="1" ht="40.200000000000003" customHeight="1" thickBot="1" x14ac:dyDescent="0.35">
      <c r="A224" s="38"/>
      <c r="B224" s="797"/>
      <c r="C224" s="459"/>
      <c r="D224" s="610"/>
      <c r="E224" s="613"/>
      <c r="F224" s="613"/>
      <c r="G224" s="613"/>
      <c r="H224" s="613"/>
      <c r="I224" s="613"/>
      <c r="J224" s="706"/>
      <c r="K224" s="490"/>
      <c r="L224" s="475"/>
      <c r="M224" s="478"/>
      <c r="N224" s="481"/>
      <c r="O224" s="484"/>
      <c r="P224" s="522"/>
      <c r="Q224" s="525"/>
      <c r="R224" s="405"/>
      <c r="S224" s="44"/>
      <c r="T224" s="262"/>
      <c r="U224" s="262"/>
      <c r="V224" s="262"/>
      <c r="W224" s="44"/>
      <c r="X224" s="36"/>
      <c r="Y224" s="36"/>
      <c r="Z224" s="36"/>
      <c r="AA224" s="36"/>
      <c r="AB224" s="405"/>
      <c r="AC224" s="528"/>
      <c r="AD224" s="56">
        <f t="shared" si="178"/>
        <v>0</v>
      </c>
      <c r="AE224" s="56">
        <f t="shared" si="178"/>
        <v>0</v>
      </c>
      <c r="AF224" s="56">
        <f t="shared" si="178"/>
        <v>0</v>
      </c>
      <c r="AG224" s="56">
        <f t="shared" si="177"/>
        <v>0</v>
      </c>
      <c r="AH224" s="56">
        <f t="shared" si="177"/>
        <v>0</v>
      </c>
      <c r="AI224" s="56">
        <f t="shared" si="177"/>
        <v>0</v>
      </c>
      <c r="AJ224" s="56">
        <f t="shared" si="177"/>
        <v>0</v>
      </c>
      <c r="AK224" s="405"/>
      <c r="AL224" s="457"/>
      <c r="AM224" s="50">
        <f t="shared" si="186"/>
        <v>0</v>
      </c>
      <c r="AN224" s="53"/>
      <c r="AO224" s="53"/>
      <c r="AP224" s="53"/>
      <c r="AQ224" s="53"/>
      <c r="AR224" s="53"/>
      <c r="AS224" s="53"/>
      <c r="AT224" s="405"/>
      <c r="AU224" s="448"/>
      <c r="AV224" s="50">
        <f t="shared" si="187"/>
        <v>0</v>
      </c>
      <c r="AW224" s="53"/>
      <c r="AX224" s="53"/>
      <c r="AY224" s="53"/>
      <c r="AZ224" s="53"/>
      <c r="BA224" s="53"/>
      <c r="BB224" s="53"/>
      <c r="BC224" s="405"/>
      <c r="BD224" s="451"/>
      <c r="BE224" s="50">
        <f t="shared" si="188"/>
        <v>0</v>
      </c>
      <c r="BF224" s="53"/>
      <c r="BG224" s="53"/>
      <c r="BH224" s="53"/>
      <c r="BI224" s="53"/>
      <c r="BJ224" s="53"/>
      <c r="BK224" s="53"/>
      <c r="BL224" s="405"/>
      <c r="BM224" s="454"/>
      <c r="BN224" s="50">
        <f t="shared" si="189"/>
        <v>0</v>
      </c>
      <c r="BO224" s="53"/>
      <c r="BP224" s="53"/>
      <c r="BQ224" s="53"/>
      <c r="BR224" s="53"/>
      <c r="BS224" s="53"/>
      <c r="BT224" s="53"/>
      <c r="BU224" s="517"/>
      <c r="BV224" s="518"/>
      <c r="BW224" s="518"/>
      <c r="BX224" s="518"/>
      <c r="BY224" s="518"/>
      <c r="BZ224" s="518"/>
      <c r="CA224" s="518"/>
      <c r="CB224" s="518"/>
      <c r="CC224" s="519"/>
    </row>
    <row r="225" spans="1:81" s="62" customFormat="1" ht="40.200000000000003" customHeight="1" thickTop="1" x14ac:dyDescent="0.3">
      <c r="A225" s="38"/>
      <c r="B225" s="797"/>
      <c r="C225" s="459"/>
      <c r="D225" s="608"/>
      <c r="E225" s="611"/>
      <c r="F225" s="611"/>
      <c r="G225" s="611"/>
      <c r="H225" s="611"/>
      <c r="I225" s="611"/>
      <c r="J225" s="704">
        <v>973</v>
      </c>
      <c r="K225" s="488" t="str">
        <f>+Metas!K1138</f>
        <v>Estrategias que permitan el proceso de internacionalización de los sectores productivos apoyadas</v>
      </c>
      <c r="L225" s="473"/>
      <c r="M225" s="476">
        <f>SUM(N225:Q225)</f>
        <v>0</v>
      </c>
      <c r="N225" s="479"/>
      <c r="O225" s="482"/>
      <c r="P225" s="520"/>
      <c r="Q225" s="523"/>
      <c r="R225" s="403">
        <f>+$J225</f>
        <v>973</v>
      </c>
      <c r="S225" s="253"/>
      <c r="T225" s="260"/>
      <c r="U225" s="260"/>
      <c r="V225" s="260"/>
      <c r="W225" s="42"/>
      <c r="X225" s="34"/>
      <c r="Y225" s="34"/>
      <c r="Z225" s="34"/>
      <c r="AA225" s="34"/>
      <c r="AB225" s="403">
        <f t="shared" si="193"/>
        <v>973</v>
      </c>
      <c r="AC225" s="526">
        <f t="shared" ref="AC225" si="203">+L225</f>
        <v>0</v>
      </c>
      <c r="AD225" s="54">
        <f t="shared" si="178"/>
        <v>0</v>
      </c>
      <c r="AE225" s="54">
        <f t="shared" si="178"/>
        <v>0</v>
      </c>
      <c r="AF225" s="54">
        <f t="shared" si="178"/>
        <v>0</v>
      </c>
      <c r="AG225" s="54">
        <f t="shared" si="178"/>
        <v>0</v>
      </c>
      <c r="AH225" s="54">
        <f t="shared" si="178"/>
        <v>0</v>
      </c>
      <c r="AI225" s="54">
        <f t="shared" si="178"/>
        <v>0</v>
      </c>
      <c r="AJ225" s="54">
        <f t="shared" si="178"/>
        <v>0</v>
      </c>
      <c r="AK225" s="403">
        <f t="shared" si="195"/>
        <v>973</v>
      </c>
      <c r="AL225" s="455">
        <f>+N225</f>
        <v>0</v>
      </c>
      <c r="AM225" s="48">
        <f t="shared" si="186"/>
        <v>0</v>
      </c>
      <c r="AN225" s="51"/>
      <c r="AO225" s="51"/>
      <c r="AP225" s="51"/>
      <c r="AQ225" s="51"/>
      <c r="AR225" s="51"/>
      <c r="AS225" s="51"/>
      <c r="AT225" s="403">
        <f t="shared" si="196"/>
        <v>973</v>
      </c>
      <c r="AU225" s="446">
        <f>+O225</f>
        <v>0</v>
      </c>
      <c r="AV225" s="48">
        <f t="shared" si="187"/>
        <v>0</v>
      </c>
      <c r="AW225" s="51"/>
      <c r="AX225" s="51"/>
      <c r="AY225" s="51"/>
      <c r="AZ225" s="51"/>
      <c r="BA225" s="51"/>
      <c r="BB225" s="51"/>
      <c r="BC225" s="403">
        <f t="shared" si="197"/>
        <v>973</v>
      </c>
      <c r="BD225" s="449">
        <f>+P225</f>
        <v>0</v>
      </c>
      <c r="BE225" s="48">
        <f t="shared" si="188"/>
        <v>0</v>
      </c>
      <c r="BF225" s="51"/>
      <c r="BG225" s="51"/>
      <c r="BH225" s="51"/>
      <c r="BI225" s="51"/>
      <c r="BJ225" s="51"/>
      <c r="BK225" s="51"/>
      <c r="BL225" s="403">
        <f t="shared" si="198"/>
        <v>973</v>
      </c>
      <c r="BM225" s="452">
        <f>+Q225</f>
        <v>0</v>
      </c>
      <c r="BN225" s="48">
        <f t="shared" si="189"/>
        <v>0</v>
      </c>
      <c r="BO225" s="51"/>
      <c r="BP225" s="51"/>
      <c r="BQ225" s="51"/>
      <c r="BR225" s="51"/>
      <c r="BS225" s="51"/>
      <c r="BT225" s="51"/>
      <c r="BU225" s="513"/>
      <c r="BV225" s="514"/>
      <c r="BW225" s="514"/>
      <c r="BX225" s="514"/>
      <c r="BY225" s="514"/>
      <c r="BZ225" s="514"/>
      <c r="CA225" s="514"/>
      <c r="CB225" s="514"/>
      <c r="CC225" s="515"/>
    </row>
    <row r="226" spans="1:81" s="62" customFormat="1" ht="40.200000000000003" customHeight="1" x14ac:dyDescent="0.3">
      <c r="A226" s="38"/>
      <c r="B226" s="797"/>
      <c r="C226" s="459"/>
      <c r="D226" s="609"/>
      <c r="E226" s="612"/>
      <c r="F226" s="612"/>
      <c r="G226" s="612"/>
      <c r="H226" s="612"/>
      <c r="I226" s="612"/>
      <c r="J226" s="705"/>
      <c r="K226" s="489"/>
      <c r="L226" s="474"/>
      <c r="M226" s="477"/>
      <c r="N226" s="480"/>
      <c r="O226" s="483"/>
      <c r="P226" s="521"/>
      <c r="Q226" s="524"/>
      <c r="R226" s="404"/>
      <c r="S226" s="43"/>
      <c r="T226" s="261"/>
      <c r="U226" s="261"/>
      <c r="V226" s="261"/>
      <c r="W226" s="43"/>
      <c r="X226" s="35"/>
      <c r="Y226" s="35"/>
      <c r="Z226" s="35"/>
      <c r="AA226" s="35"/>
      <c r="AB226" s="404"/>
      <c r="AC226" s="527"/>
      <c r="AD226" s="55">
        <f t="shared" ref="AD226:AJ262" si="204">+AM226+AV226+BE226+BN226</f>
        <v>0</v>
      </c>
      <c r="AE226" s="55">
        <f t="shared" si="204"/>
        <v>0</v>
      </c>
      <c r="AF226" s="55">
        <f t="shared" si="204"/>
        <v>0</v>
      </c>
      <c r="AG226" s="55">
        <f t="shared" si="204"/>
        <v>0</v>
      </c>
      <c r="AH226" s="55">
        <f t="shared" si="204"/>
        <v>0</v>
      </c>
      <c r="AI226" s="55">
        <f t="shared" si="204"/>
        <v>0</v>
      </c>
      <c r="AJ226" s="55">
        <f t="shared" si="204"/>
        <v>0</v>
      </c>
      <c r="AK226" s="404"/>
      <c r="AL226" s="456"/>
      <c r="AM226" s="49">
        <f t="shared" si="186"/>
        <v>0</v>
      </c>
      <c r="AN226" s="52"/>
      <c r="AO226" s="52"/>
      <c r="AP226" s="52"/>
      <c r="AQ226" s="52"/>
      <c r="AR226" s="52"/>
      <c r="AS226" s="52"/>
      <c r="AT226" s="404"/>
      <c r="AU226" s="447"/>
      <c r="AV226" s="49">
        <f t="shared" si="187"/>
        <v>0</v>
      </c>
      <c r="AW226" s="52"/>
      <c r="AX226" s="52"/>
      <c r="AY226" s="52"/>
      <c r="AZ226" s="52"/>
      <c r="BA226" s="52"/>
      <c r="BB226" s="52"/>
      <c r="BC226" s="404"/>
      <c r="BD226" s="450"/>
      <c r="BE226" s="49">
        <f t="shared" si="188"/>
        <v>0</v>
      </c>
      <c r="BF226" s="52"/>
      <c r="BG226" s="52"/>
      <c r="BH226" s="52"/>
      <c r="BI226" s="52"/>
      <c r="BJ226" s="52"/>
      <c r="BK226" s="52"/>
      <c r="BL226" s="404"/>
      <c r="BM226" s="453"/>
      <c r="BN226" s="49">
        <f t="shared" si="189"/>
        <v>0</v>
      </c>
      <c r="BO226" s="52"/>
      <c r="BP226" s="52"/>
      <c r="BQ226" s="52"/>
      <c r="BR226" s="52"/>
      <c r="BS226" s="52"/>
      <c r="BT226" s="52"/>
      <c r="BU226" s="418"/>
      <c r="BV226" s="419"/>
      <c r="BW226" s="419"/>
      <c r="BX226" s="419"/>
      <c r="BY226" s="419"/>
      <c r="BZ226" s="419"/>
      <c r="CA226" s="419"/>
      <c r="CB226" s="419"/>
      <c r="CC226" s="516"/>
    </row>
    <row r="227" spans="1:81" s="62" customFormat="1" ht="40.200000000000003" customHeight="1" x14ac:dyDescent="0.3">
      <c r="A227" s="38"/>
      <c r="B227" s="797"/>
      <c r="C227" s="459"/>
      <c r="D227" s="609"/>
      <c r="E227" s="612"/>
      <c r="F227" s="612"/>
      <c r="G227" s="612"/>
      <c r="H227" s="612"/>
      <c r="I227" s="612"/>
      <c r="J227" s="705"/>
      <c r="K227" s="489"/>
      <c r="L227" s="474"/>
      <c r="M227" s="477"/>
      <c r="N227" s="480"/>
      <c r="O227" s="483"/>
      <c r="P227" s="521"/>
      <c r="Q227" s="524"/>
      <c r="R227" s="404"/>
      <c r="S227" s="43"/>
      <c r="T227" s="261"/>
      <c r="U227" s="261"/>
      <c r="V227" s="261"/>
      <c r="W227" s="43"/>
      <c r="X227" s="35"/>
      <c r="Y227" s="35"/>
      <c r="Z227" s="35"/>
      <c r="AA227" s="35"/>
      <c r="AB227" s="404"/>
      <c r="AC227" s="527"/>
      <c r="AD227" s="55">
        <f t="shared" si="204"/>
        <v>0</v>
      </c>
      <c r="AE227" s="55">
        <f t="shared" si="204"/>
        <v>0</v>
      </c>
      <c r="AF227" s="55">
        <f t="shared" si="204"/>
        <v>0</v>
      </c>
      <c r="AG227" s="55">
        <f t="shared" si="204"/>
        <v>0</v>
      </c>
      <c r="AH227" s="55">
        <f t="shared" si="204"/>
        <v>0</v>
      </c>
      <c r="AI227" s="55">
        <f t="shared" si="204"/>
        <v>0</v>
      </c>
      <c r="AJ227" s="55">
        <f t="shared" si="204"/>
        <v>0</v>
      </c>
      <c r="AK227" s="404"/>
      <c r="AL227" s="456"/>
      <c r="AM227" s="49">
        <f t="shared" si="186"/>
        <v>0</v>
      </c>
      <c r="AN227" s="52"/>
      <c r="AO227" s="52"/>
      <c r="AP227" s="52"/>
      <c r="AQ227" s="52"/>
      <c r="AR227" s="52"/>
      <c r="AS227" s="52"/>
      <c r="AT227" s="404"/>
      <c r="AU227" s="447"/>
      <c r="AV227" s="49">
        <f t="shared" si="187"/>
        <v>0</v>
      </c>
      <c r="AW227" s="52"/>
      <c r="AX227" s="52"/>
      <c r="AY227" s="52"/>
      <c r="AZ227" s="52"/>
      <c r="BA227" s="52"/>
      <c r="BB227" s="52"/>
      <c r="BC227" s="404"/>
      <c r="BD227" s="450"/>
      <c r="BE227" s="49">
        <f t="shared" si="188"/>
        <v>0</v>
      </c>
      <c r="BF227" s="52"/>
      <c r="BG227" s="52"/>
      <c r="BH227" s="52"/>
      <c r="BI227" s="52"/>
      <c r="BJ227" s="52"/>
      <c r="BK227" s="52"/>
      <c r="BL227" s="404"/>
      <c r="BM227" s="453"/>
      <c r="BN227" s="49">
        <f t="shared" si="189"/>
        <v>0</v>
      </c>
      <c r="BO227" s="52"/>
      <c r="BP227" s="52"/>
      <c r="BQ227" s="52"/>
      <c r="BR227" s="52"/>
      <c r="BS227" s="52"/>
      <c r="BT227" s="52"/>
      <c r="BU227" s="418"/>
      <c r="BV227" s="419"/>
      <c r="BW227" s="419"/>
      <c r="BX227" s="419"/>
      <c r="BY227" s="419"/>
      <c r="BZ227" s="419"/>
      <c r="CA227" s="419"/>
      <c r="CB227" s="419"/>
      <c r="CC227" s="516"/>
    </row>
    <row r="228" spans="1:81" s="62" customFormat="1" ht="40.200000000000003" customHeight="1" thickBot="1" x14ac:dyDescent="0.35">
      <c r="A228" s="38"/>
      <c r="B228" s="797"/>
      <c r="C228" s="459"/>
      <c r="D228" s="610"/>
      <c r="E228" s="613"/>
      <c r="F228" s="613"/>
      <c r="G228" s="613"/>
      <c r="H228" s="613"/>
      <c r="I228" s="613"/>
      <c r="J228" s="706"/>
      <c r="K228" s="490"/>
      <c r="L228" s="475"/>
      <c r="M228" s="478"/>
      <c r="N228" s="481"/>
      <c r="O228" s="484"/>
      <c r="P228" s="522"/>
      <c r="Q228" s="525"/>
      <c r="R228" s="405"/>
      <c r="S228" s="44"/>
      <c r="T228" s="262"/>
      <c r="U228" s="262"/>
      <c r="V228" s="262"/>
      <c r="W228" s="44"/>
      <c r="X228" s="36"/>
      <c r="Y228" s="36"/>
      <c r="Z228" s="36"/>
      <c r="AA228" s="36"/>
      <c r="AB228" s="405"/>
      <c r="AC228" s="528"/>
      <c r="AD228" s="56">
        <f t="shared" si="204"/>
        <v>0</v>
      </c>
      <c r="AE228" s="56">
        <f t="shared" si="204"/>
        <v>0</v>
      </c>
      <c r="AF228" s="56">
        <f t="shared" si="204"/>
        <v>0</v>
      </c>
      <c r="AG228" s="56">
        <f t="shared" si="204"/>
        <v>0</v>
      </c>
      <c r="AH228" s="56">
        <f t="shared" si="204"/>
        <v>0</v>
      </c>
      <c r="AI228" s="56">
        <f t="shared" si="204"/>
        <v>0</v>
      </c>
      <c r="AJ228" s="56">
        <f t="shared" si="204"/>
        <v>0</v>
      </c>
      <c r="AK228" s="405"/>
      <c r="AL228" s="457"/>
      <c r="AM228" s="50">
        <f t="shared" si="186"/>
        <v>0</v>
      </c>
      <c r="AN228" s="53"/>
      <c r="AO228" s="53"/>
      <c r="AP228" s="53"/>
      <c r="AQ228" s="53"/>
      <c r="AR228" s="53"/>
      <c r="AS228" s="53"/>
      <c r="AT228" s="405"/>
      <c r="AU228" s="448"/>
      <c r="AV228" s="50">
        <f t="shared" si="187"/>
        <v>0</v>
      </c>
      <c r="AW228" s="53"/>
      <c r="AX228" s="53"/>
      <c r="AY228" s="53"/>
      <c r="AZ228" s="53"/>
      <c r="BA228" s="53"/>
      <c r="BB228" s="53"/>
      <c r="BC228" s="405"/>
      <c r="BD228" s="451"/>
      <c r="BE228" s="50">
        <f t="shared" si="188"/>
        <v>0</v>
      </c>
      <c r="BF228" s="53"/>
      <c r="BG228" s="53"/>
      <c r="BH228" s="53"/>
      <c r="BI228" s="53"/>
      <c r="BJ228" s="53"/>
      <c r="BK228" s="53"/>
      <c r="BL228" s="405"/>
      <c r="BM228" s="454"/>
      <c r="BN228" s="50">
        <f t="shared" si="189"/>
        <v>0</v>
      </c>
      <c r="BO228" s="53"/>
      <c r="BP228" s="53"/>
      <c r="BQ228" s="53"/>
      <c r="BR228" s="53"/>
      <c r="BS228" s="53"/>
      <c r="BT228" s="53"/>
      <c r="BU228" s="517"/>
      <c r="BV228" s="518"/>
      <c r="BW228" s="518"/>
      <c r="BX228" s="518"/>
      <c r="BY228" s="518"/>
      <c r="BZ228" s="518"/>
      <c r="CA228" s="518"/>
      <c r="CB228" s="518"/>
      <c r="CC228" s="519"/>
    </row>
    <row r="229" spans="1:81" s="62" customFormat="1" ht="40.200000000000003" customHeight="1" thickTop="1" x14ac:dyDescent="0.3">
      <c r="A229" s="38"/>
      <c r="B229" s="797"/>
      <c r="C229" s="459"/>
      <c r="D229" s="608"/>
      <c r="E229" s="611"/>
      <c r="F229" s="611"/>
      <c r="G229" s="611"/>
      <c r="H229" s="611"/>
      <c r="I229" s="611"/>
      <c r="J229" s="704">
        <v>974</v>
      </c>
      <c r="K229" s="488" t="str">
        <f>+Metas!K1139</f>
        <v>Acompañamiento a estrategias de alianzas logísticas que se desarrollen en el Departamento</v>
      </c>
      <c r="L229" s="473"/>
      <c r="M229" s="476">
        <f>SUM(N229:Q229)</f>
        <v>0</v>
      </c>
      <c r="N229" s="479"/>
      <c r="O229" s="482"/>
      <c r="P229" s="520"/>
      <c r="Q229" s="523"/>
      <c r="R229" s="403">
        <f>+$J229</f>
        <v>974</v>
      </c>
      <c r="S229" s="253"/>
      <c r="T229" s="260"/>
      <c r="U229" s="260"/>
      <c r="V229" s="260"/>
      <c r="W229" s="42"/>
      <c r="X229" s="34"/>
      <c r="Y229" s="34"/>
      <c r="Z229" s="34"/>
      <c r="AA229" s="34"/>
      <c r="AB229" s="403">
        <f t="shared" si="193"/>
        <v>974</v>
      </c>
      <c r="AC229" s="526">
        <f t="shared" ref="AC229" si="205">+L229</f>
        <v>0</v>
      </c>
      <c r="AD229" s="54">
        <f t="shared" si="204"/>
        <v>0</v>
      </c>
      <c r="AE229" s="54">
        <f t="shared" si="204"/>
        <v>0</v>
      </c>
      <c r="AF229" s="54">
        <f t="shared" si="204"/>
        <v>0</v>
      </c>
      <c r="AG229" s="54">
        <f t="shared" si="204"/>
        <v>0</v>
      </c>
      <c r="AH229" s="54">
        <f t="shared" si="204"/>
        <v>0</v>
      </c>
      <c r="AI229" s="54">
        <f t="shared" si="204"/>
        <v>0</v>
      </c>
      <c r="AJ229" s="54">
        <f t="shared" si="204"/>
        <v>0</v>
      </c>
      <c r="AK229" s="403">
        <f t="shared" si="195"/>
        <v>974</v>
      </c>
      <c r="AL229" s="455">
        <f>+N229</f>
        <v>0</v>
      </c>
      <c r="AM229" s="48">
        <f t="shared" si="186"/>
        <v>0</v>
      </c>
      <c r="AN229" s="51"/>
      <c r="AO229" s="51"/>
      <c r="AP229" s="51"/>
      <c r="AQ229" s="51"/>
      <c r="AR229" s="51"/>
      <c r="AS229" s="51"/>
      <c r="AT229" s="403">
        <f t="shared" si="196"/>
        <v>974</v>
      </c>
      <c r="AU229" s="446">
        <f>+O229</f>
        <v>0</v>
      </c>
      <c r="AV229" s="48">
        <f t="shared" si="187"/>
        <v>0</v>
      </c>
      <c r="AW229" s="51"/>
      <c r="AX229" s="51"/>
      <c r="AY229" s="51"/>
      <c r="AZ229" s="51"/>
      <c r="BA229" s="51"/>
      <c r="BB229" s="51"/>
      <c r="BC229" s="403">
        <f t="shared" si="197"/>
        <v>974</v>
      </c>
      <c r="BD229" s="449">
        <f>+P229</f>
        <v>0</v>
      </c>
      <c r="BE229" s="48">
        <f t="shared" si="188"/>
        <v>0</v>
      </c>
      <c r="BF229" s="51"/>
      <c r="BG229" s="51"/>
      <c r="BH229" s="51"/>
      <c r="BI229" s="51"/>
      <c r="BJ229" s="51"/>
      <c r="BK229" s="51"/>
      <c r="BL229" s="403">
        <f t="shared" si="198"/>
        <v>974</v>
      </c>
      <c r="BM229" s="452">
        <f>+Q229</f>
        <v>0</v>
      </c>
      <c r="BN229" s="48">
        <f t="shared" si="189"/>
        <v>0</v>
      </c>
      <c r="BO229" s="51"/>
      <c r="BP229" s="51"/>
      <c r="BQ229" s="51"/>
      <c r="BR229" s="51"/>
      <c r="BS229" s="51"/>
      <c r="BT229" s="51"/>
      <c r="BU229" s="513"/>
      <c r="BV229" s="514"/>
      <c r="BW229" s="514"/>
      <c r="BX229" s="514"/>
      <c r="BY229" s="514"/>
      <c r="BZ229" s="514"/>
      <c r="CA229" s="514"/>
      <c r="CB229" s="514"/>
      <c r="CC229" s="515"/>
    </row>
    <row r="230" spans="1:81" s="62" customFormat="1" ht="40.200000000000003" customHeight="1" x14ac:dyDescent="0.3">
      <c r="A230" s="38"/>
      <c r="B230" s="797"/>
      <c r="C230" s="459"/>
      <c r="D230" s="609"/>
      <c r="E230" s="612"/>
      <c r="F230" s="612"/>
      <c r="G230" s="612"/>
      <c r="H230" s="612"/>
      <c r="I230" s="612"/>
      <c r="J230" s="705"/>
      <c r="K230" s="489"/>
      <c r="L230" s="474"/>
      <c r="M230" s="477"/>
      <c r="N230" s="480"/>
      <c r="O230" s="483"/>
      <c r="P230" s="521"/>
      <c r="Q230" s="524"/>
      <c r="R230" s="404"/>
      <c r="S230" s="43"/>
      <c r="T230" s="261"/>
      <c r="U230" s="261"/>
      <c r="V230" s="261"/>
      <c r="W230" s="43"/>
      <c r="X230" s="35"/>
      <c r="Y230" s="35"/>
      <c r="Z230" s="35"/>
      <c r="AA230" s="35"/>
      <c r="AB230" s="404"/>
      <c r="AC230" s="527"/>
      <c r="AD230" s="55">
        <f t="shared" si="204"/>
        <v>0</v>
      </c>
      <c r="AE230" s="55">
        <f t="shared" si="204"/>
        <v>0</v>
      </c>
      <c r="AF230" s="55">
        <f t="shared" si="204"/>
        <v>0</v>
      </c>
      <c r="AG230" s="55">
        <f t="shared" si="204"/>
        <v>0</v>
      </c>
      <c r="AH230" s="55">
        <f t="shared" si="204"/>
        <v>0</v>
      </c>
      <c r="AI230" s="55">
        <f t="shared" si="204"/>
        <v>0</v>
      </c>
      <c r="AJ230" s="55">
        <f t="shared" si="204"/>
        <v>0</v>
      </c>
      <c r="AK230" s="404"/>
      <c r="AL230" s="456"/>
      <c r="AM230" s="49">
        <f t="shared" si="186"/>
        <v>0</v>
      </c>
      <c r="AN230" s="52"/>
      <c r="AO230" s="52"/>
      <c r="AP230" s="52"/>
      <c r="AQ230" s="52"/>
      <c r="AR230" s="52"/>
      <c r="AS230" s="52"/>
      <c r="AT230" s="404"/>
      <c r="AU230" s="447"/>
      <c r="AV230" s="49">
        <f t="shared" si="187"/>
        <v>0</v>
      </c>
      <c r="AW230" s="52"/>
      <c r="AX230" s="52"/>
      <c r="AY230" s="52"/>
      <c r="AZ230" s="52"/>
      <c r="BA230" s="52"/>
      <c r="BB230" s="52"/>
      <c r="BC230" s="404"/>
      <c r="BD230" s="450"/>
      <c r="BE230" s="49">
        <f t="shared" si="188"/>
        <v>0</v>
      </c>
      <c r="BF230" s="52"/>
      <c r="BG230" s="52"/>
      <c r="BH230" s="52"/>
      <c r="BI230" s="52"/>
      <c r="BJ230" s="52"/>
      <c r="BK230" s="52"/>
      <c r="BL230" s="404"/>
      <c r="BM230" s="453"/>
      <c r="BN230" s="49">
        <f t="shared" si="189"/>
        <v>0</v>
      </c>
      <c r="BO230" s="52"/>
      <c r="BP230" s="52"/>
      <c r="BQ230" s="52"/>
      <c r="BR230" s="52"/>
      <c r="BS230" s="52"/>
      <c r="BT230" s="52"/>
      <c r="BU230" s="418"/>
      <c r="BV230" s="419"/>
      <c r="BW230" s="419"/>
      <c r="BX230" s="419"/>
      <c r="BY230" s="419"/>
      <c r="BZ230" s="419"/>
      <c r="CA230" s="419"/>
      <c r="CB230" s="419"/>
      <c r="CC230" s="516"/>
    </row>
    <row r="231" spans="1:81" s="62" customFormat="1" ht="40.200000000000003" customHeight="1" x14ac:dyDescent="0.3">
      <c r="A231" s="38"/>
      <c r="B231" s="797"/>
      <c r="C231" s="459"/>
      <c r="D231" s="609"/>
      <c r="E231" s="612"/>
      <c r="F231" s="612"/>
      <c r="G231" s="612"/>
      <c r="H231" s="612"/>
      <c r="I231" s="612"/>
      <c r="J231" s="705"/>
      <c r="K231" s="489"/>
      <c r="L231" s="474"/>
      <c r="M231" s="477"/>
      <c r="N231" s="480"/>
      <c r="O231" s="483"/>
      <c r="P231" s="521"/>
      <c r="Q231" s="524"/>
      <c r="R231" s="404"/>
      <c r="S231" s="43"/>
      <c r="T231" s="261"/>
      <c r="U231" s="261"/>
      <c r="V231" s="261"/>
      <c r="W231" s="43"/>
      <c r="X231" s="35"/>
      <c r="Y231" s="35"/>
      <c r="Z231" s="35"/>
      <c r="AA231" s="35"/>
      <c r="AB231" s="404"/>
      <c r="AC231" s="527"/>
      <c r="AD231" s="55">
        <f t="shared" si="204"/>
        <v>0</v>
      </c>
      <c r="AE231" s="55">
        <f t="shared" si="204"/>
        <v>0</v>
      </c>
      <c r="AF231" s="55">
        <f t="shared" si="204"/>
        <v>0</v>
      </c>
      <c r="AG231" s="55">
        <f t="shared" si="204"/>
        <v>0</v>
      </c>
      <c r="AH231" s="55">
        <f t="shared" si="204"/>
        <v>0</v>
      </c>
      <c r="AI231" s="55">
        <f t="shared" si="204"/>
        <v>0</v>
      </c>
      <c r="AJ231" s="55">
        <f t="shared" si="204"/>
        <v>0</v>
      </c>
      <c r="AK231" s="404"/>
      <c r="AL231" s="456"/>
      <c r="AM231" s="49">
        <f t="shared" si="186"/>
        <v>0</v>
      </c>
      <c r="AN231" s="52"/>
      <c r="AO231" s="52"/>
      <c r="AP231" s="52"/>
      <c r="AQ231" s="52"/>
      <c r="AR231" s="52"/>
      <c r="AS231" s="52"/>
      <c r="AT231" s="404"/>
      <c r="AU231" s="447"/>
      <c r="AV231" s="49">
        <f t="shared" si="187"/>
        <v>0</v>
      </c>
      <c r="AW231" s="52"/>
      <c r="AX231" s="52"/>
      <c r="AY231" s="52"/>
      <c r="AZ231" s="52"/>
      <c r="BA231" s="52"/>
      <c r="BB231" s="52"/>
      <c r="BC231" s="404"/>
      <c r="BD231" s="450"/>
      <c r="BE231" s="49">
        <f t="shared" si="188"/>
        <v>0</v>
      </c>
      <c r="BF231" s="52"/>
      <c r="BG231" s="52"/>
      <c r="BH231" s="52"/>
      <c r="BI231" s="52"/>
      <c r="BJ231" s="52"/>
      <c r="BK231" s="52"/>
      <c r="BL231" s="404"/>
      <c r="BM231" s="453"/>
      <c r="BN231" s="49">
        <f t="shared" si="189"/>
        <v>0</v>
      </c>
      <c r="BO231" s="52"/>
      <c r="BP231" s="52"/>
      <c r="BQ231" s="52"/>
      <c r="BR231" s="52"/>
      <c r="BS231" s="52"/>
      <c r="BT231" s="52"/>
      <c r="BU231" s="418"/>
      <c r="BV231" s="419"/>
      <c r="BW231" s="419"/>
      <c r="BX231" s="419"/>
      <c r="BY231" s="419"/>
      <c r="BZ231" s="419"/>
      <c r="CA231" s="419"/>
      <c r="CB231" s="419"/>
      <c r="CC231" s="516"/>
    </row>
    <row r="232" spans="1:81" s="62" customFormat="1" ht="40.200000000000003" customHeight="1" thickBot="1" x14ac:dyDescent="0.35">
      <c r="A232" s="38"/>
      <c r="B232" s="797"/>
      <c r="C232" s="459"/>
      <c r="D232" s="610"/>
      <c r="E232" s="613"/>
      <c r="F232" s="613"/>
      <c r="G232" s="613"/>
      <c r="H232" s="613"/>
      <c r="I232" s="613"/>
      <c r="J232" s="706"/>
      <c r="K232" s="490"/>
      <c r="L232" s="475"/>
      <c r="M232" s="478"/>
      <c r="N232" s="481"/>
      <c r="O232" s="484"/>
      <c r="P232" s="522"/>
      <c r="Q232" s="525"/>
      <c r="R232" s="405"/>
      <c r="S232" s="44"/>
      <c r="T232" s="262"/>
      <c r="U232" s="262"/>
      <c r="V232" s="262"/>
      <c r="W232" s="44"/>
      <c r="X232" s="36"/>
      <c r="Y232" s="36"/>
      <c r="Z232" s="36"/>
      <c r="AA232" s="36"/>
      <c r="AB232" s="405"/>
      <c r="AC232" s="528"/>
      <c r="AD232" s="56">
        <f t="shared" si="204"/>
        <v>0</v>
      </c>
      <c r="AE232" s="56">
        <f t="shared" si="204"/>
        <v>0</v>
      </c>
      <c r="AF232" s="56">
        <f t="shared" si="204"/>
        <v>0</v>
      </c>
      <c r="AG232" s="56">
        <f t="shared" si="204"/>
        <v>0</v>
      </c>
      <c r="AH232" s="56">
        <f t="shared" si="204"/>
        <v>0</v>
      </c>
      <c r="AI232" s="56">
        <f t="shared" si="204"/>
        <v>0</v>
      </c>
      <c r="AJ232" s="56">
        <f t="shared" si="204"/>
        <v>0</v>
      </c>
      <c r="AK232" s="405"/>
      <c r="AL232" s="457"/>
      <c r="AM232" s="50">
        <f t="shared" si="186"/>
        <v>0</v>
      </c>
      <c r="AN232" s="53"/>
      <c r="AO232" s="53"/>
      <c r="AP232" s="53"/>
      <c r="AQ232" s="53"/>
      <c r="AR232" s="53"/>
      <c r="AS232" s="53"/>
      <c r="AT232" s="405"/>
      <c r="AU232" s="448"/>
      <c r="AV232" s="50">
        <f t="shared" si="187"/>
        <v>0</v>
      </c>
      <c r="AW232" s="53"/>
      <c r="AX232" s="53"/>
      <c r="AY232" s="53"/>
      <c r="AZ232" s="53"/>
      <c r="BA232" s="53"/>
      <c r="BB232" s="53"/>
      <c r="BC232" s="405"/>
      <c r="BD232" s="451"/>
      <c r="BE232" s="50">
        <f t="shared" si="188"/>
        <v>0</v>
      </c>
      <c r="BF232" s="53"/>
      <c r="BG232" s="53"/>
      <c r="BH232" s="53"/>
      <c r="BI232" s="53"/>
      <c r="BJ232" s="53"/>
      <c r="BK232" s="53"/>
      <c r="BL232" s="405"/>
      <c r="BM232" s="454"/>
      <c r="BN232" s="50">
        <f t="shared" si="189"/>
        <v>0</v>
      </c>
      <c r="BO232" s="53"/>
      <c r="BP232" s="53"/>
      <c r="BQ232" s="53"/>
      <c r="BR232" s="53"/>
      <c r="BS232" s="53"/>
      <c r="BT232" s="53"/>
      <c r="BU232" s="517"/>
      <c r="BV232" s="518"/>
      <c r="BW232" s="518"/>
      <c r="BX232" s="518"/>
      <c r="BY232" s="518"/>
      <c r="BZ232" s="518"/>
      <c r="CA232" s="518"/>
      <c r="CB232" s="518"/>
      <c r="CC232" s="519"/>
    </row>
    <row r="233" spans="1:81" s="62" customFormat="1" ht="40.200000000000003" customHeight="1" thickTop="1" x14ac:dyDescent="0.3">
      <c r="A233" s="38"/>
      <c r="B233" s="797"/>
      <c r="C233" s="459"/>
      <c r="D233" s="608"/>
      <c r="E233" s="611"/>
      <c r="F233" s="611"/>
      <c r="G233" s="611"/>
      <c r="H233" s="611"/>
      <c r="I233" s="611"/>
      <c r="J233" s="704">
        <v>975</v>
      </c>
      <c r="K233" s="488" t="str">
        <f>+Metas!K1140</f>
        <v>Aunar esfuerzos que permitan el fortalecimiento de Promotoras de Inversión</v>
      </c>
      <c r="L233" s="473"/>
      <c r="M233" s="476">
        <f>SUM(N233:Q233)</f>
        <v>0</v>
      </c>
      <c r="N233" s="479"/>
      <c r="O233" s="482"/>
      <c r="P233" s="520"/>
      <c r="Q233" s="523"/>
      <c r="R233" s="403">
        <f>+$J233</f>
        <v>975</v>
      </c>
      <c r="S233" s="253"/>
      <c r="T233" s="260"/>
      <c r="U233" s="260"/>
      <c r="V233" s="260"/>
      <c r="W233" s="42"/>
      <c r="X233" s="34"/>
      <c r="Y233" s="34"/>
      <c r="Z233" s="34"/>
      <c r="AA233" s="34"/>
      <c r="AB233" s="403">
        <f t="shared" si="193"/>
        <v>975</v>
      </c>
      <c r="AC233" s="526">
        <f t="shared" ref="AC233" si="206">+L233</f>
        <v>0</v>
      </c>
      <c r="AD233" s="54">
        <f t="shared" si="204"/>
        <v>0</v>
      </c>
      <c r="AE233" s="54">
        <f t="shared" si="204"/>
        <v>0</v>
      </c>
      <c r="AF233" s="54">
        <f t="shared" si="204"/>
        <v>0</v>
      </c>
      <c r="AG233" s="54">
        <f t="shared" si="204"/>
        <v>0</v>
      </c>
      <c r="AH233" s="54">
        <f t="shared" si="204"/>
        <v>0</v>
      </c>
      <c r="AI233" s="54">
        <f t="shared" si="204"/>
        <v>0</v>
      </c>
      <c r="AJ233" s="54">
        <f t="shared" si="204"/>
        <v>0</v>
      </c>
      <c r="AK233" s="403">
        <f t="shared" si="195"/>
        <v>975</v>
      </c>
      <c r="AL233" s="455">
        <f>+N233</f>
        <v>0</v>
      </c>
      <c r="AM233" s="48">
        <f t="shared" si="186"/>
        <v>0</v>
      </c>
      <c r="AN233" s="51"/>
      <c r="AO233" s="51"/>
      <c r="AP233" s="51"/>
      <c r="AQ233" s="51"/>
      <c r="AR233" s="51"/>
      <c r="AS233" s="51"/>
      <c r="AT233" s="403">
        <f t="shared" si="196"/>
        <v>975</v>
      </c>
      <c r="AU233" s="446">
        <f>+O233</f>
        <v>0</v>
      </c>
      <c r="AV233" s="48">
        <f t="shared" si="187"/>
        <v>0</v>
      </c>
      <c r="AW233" s="51"/>
      <c r="AX233" s="51"/>
      <c r="AY233" s="51"/>
      <c r="AZ233" s="51"/>
      <c r="BA233" s="51"/>
      <c r="BB233" s="51"/>
      <c r="BC233" s="403">
        <f t="shared" si="197"/>
        <v>975</v>
      </c>
      <c r="BD233" s="449">
        <f>+P233</f>
        <v>0</v>
      </c>
      <c r="BE233" s="48">
        <f t="shared" si="188"/>
        <v>0</v>
      </c>
      <c r="BF233" s="51"/>
      <c r="BG233" s="51"/>
      <c r="BH233" s="51"/>
      <c r="BI233" s="51"/>
      <c r="BJ233" s="51"/>
      <c r="BK233" s="51"/>
      <c r="BL233" s="403">
        <f t="shared" si="198"/>
        <v>975</v>
      </c>
      <c r="BM233" s="452">
        <f>+Q233</f>
        <v>0</v>
      </c>
      <c r="BN233" s="48">
        <f t="shared" si="189"/>
        <v>0</v>
      </c>
      <c r="BO233" s="51"/>
      <c r="BP233" s="51"/>
      <c r="BQ233" s="51"/>
      <c r="BR233" s="51"/>
      <c r="BS233" s="51"/>
      <c r="BT233" s="51"/>
      <c r="BU233" s="513"/>
      <c r="BV233" s="514"/>
      <c r="BW233" s="514"/>
      <c r="BX233" s="514"/>
      <c r="BY233" s="514"/>
      <c r="BZ233" s="514"/>
      <c r="CA233" s="514"/>
      <c r="CB233" s="514"/>
      <c r="CC233" s="515"/>
    </row>
    <row r="234" spans="1:81" s="62" customFormat="1" ht="40.200000000000003" customHeight="1" x14ac:dyDescent="0.3">
      <c r="A234" s="38"/>
      <c r="B234" s="797"/>
      <c r="C234" s="459"/>
      <c r="D234" s="609"/>
      <c r="E234" s="612"/>
      <c r="F234" s="612"/>
      <c r="G234" s="612"/>
      <c r="H234" s="612"/>
      <c r="I234" s="612"/>
      <c r="J234" s="705"/>
      <c r="K234" s="489"/>
      <c r="L234" s="474"/>
      <c r="M234" s="477"/>
      <c r="N234" s="480"/>
      <c r="O234" s="483"/>
      <c r="P234" s="521"/>
      <c r="Q234" s="524"/>
      <c r="R234" s="404"/>
      <c r="S234" s="43"/>
      <c r="T234" s="261"/>
      <c r="U234" s="261"/>
      <c r="V234" s="261"/>
      <c r="W234" s="43"/>
      <c r="X234" s="35"/>
      <c r="Y234" s="35"/>
      <c r="Z234" s="35"/>
      <c r="AA234" s="35"/>
      <c r="AB234" s="404"/>
      <c r="AC234" s="527"/>
      <c r="AD234" s="55">
        <f t="shared" si="204"/>
        <v>0</v>
      </c>
      <c r="AE234" s="55">
        <f t="shared" si="204"/>
        <v>0</v>
      </c>
      <c r="AF234" s="55">
        <f t="shared" si="204"/>
        <v>0</v>
      </c>
      <c r="AG234" s="55">
        <f t="shared" si="204"/>
        <v>0</v>
      </c>
      <c r="AH234" s="55">
        <f t="shared" si="204"/>
        <v>0</v>
      </c>
      <c r="AI234" s="55">
        <f t="shared" si="204"/>
        <v>0</v>
      </c>
      <c r="AJ234" s="55">
        <f t="shared" si="204"/>
        <v>0</v>
      </c>
      <c r="AK234" s="404"/>
      <c r="AL234" s="456"/>
      <c r="AM234" s="49">
        <f t="shared" si="186"/>
        <v>0</v>
      </c>
      <c r="AN234" s="52"/>
      <c r="AO234" s="52"/>
      <c r="AP234" s="52"/>
      <c r="AQ234" s="52"/>
      <c r="AR234" s="52"/>
      <c r="AS234" s="52"/>
      <c r="AT234" s="404"/>
      <c r="AU234" s="447"/>
      <c r="AV234" s="49">
        <f t="shared" si="187"/>
        <v>0</v>
      </c>
      <c r="AW234" s="52"/>
      <c r="AX234" s="52"/>
      <c r="AY234" s="52"/>
      <c r="AZ234" s="52"/>
      <c r="BA234" s="52"/>
      <c r="BB234" s="52"/>
      <c r="BC234" s="404"/>
      <c r="BD234" s="450"/>
      <c r="BE234" s="49">
        <f t="shared" si="188"/>
        <v>0</v>
      </c>
      <c r="BF234" s="52"/>
      <c r="BG234" s="52"/>
      <c r="BH234" s="52"/>
      <c r="BI234" s="52"/>
      <c r="BJ234" s="52"/>
      <c r="BK234" s="52"/>
      <c r="BL234" s="404"/>
      <c r="BM234" s="453"/>
      <c r="BN234" s="49">
        <f t="shared" si="189"/>
        <v>0</v>
      </c>
      <c r="BO234" s="52"/>
      <c r="BP234" s="52"/>
      <c r="BQ234" s="52"/>
      <c r="BR234" s="52"/>
      <c r="BS234" s="52"/>
      <c r="BT234" s="52"/>
      <c r="BU234" s="418"/>
      <c r="BV234" s="419"/>
      <c r="BW234" s="419"/>
      <c r="BX234" s="419"/>
      <c r="BY234" s="419"/>
      <c r="BZ234" s="419"/>
      <c r="CA234" s="419"/>
      <c r="CB234" s="419"/>
      <c r="CC234" s="516"/>
    </row>
    <row r="235" spans="1:81" s="62" customFormat="1" ht="40.200000000000003" customHeight="1" x14ac:dyDescent="0.3">
      <c r="A235" s="38"/>
      <c r="B235" s="797"/>
      <c r="C235" s="459"/>
      <c r="D235" s="609"/>
      <c r="E235" s="612"/>
      <c r="F235" s="612"/>
      <c r="G235" s="612"/>
      <c r="H235" s="612"/>
      <c r="I235" s="612"/>
      <c r="J235" s="705"/>
      <c r="K235" s="489"/>
      <c r="L235" s="474"/>
      <c r="M235" s="477"/>
      <c r="N235" s="480"/>
      <c r="O235" s="483"/>
      <c r="P235" s="521"/>
      <c r="Q235" s="524"/>
      <c r="R235" s="404"/>
      <c r="S235" s="43"/>
      <c r="T235" s="261"/>
      <c r="U235" s="261"/>
      <c r="V235" s="261"/>
      <c r="W235" s="43"/>
      <c r="X235" s="35"/>
      <c r="Y235" s="35"/>
      <c r="Z235" s="35"/>
      <c r="AA235" s="35"/>
      <c r="AB235" s="404"/>
      <c r="AC235" s="527"/>
      <c r="AD235" s="55">
        <f t="shared" si="204"/>
        <v>0</v>
      </c>
      <c r="AE235" s="55">
        <f t="shared" si="204"/>
        <v>0</v>
      </c>
      <c r="AF235" s="55">
        <f t="shared" si="204"/>
        <v>0</v>
      </c>
      <c r="AG235" s="55">
        <f t="shared" si="204"/>
        <v>0</v>
      </c>
      <c r="AH235" s="55">
        <f t="shared" si="204"/>
        <v>0</v>
      </c>
      <c r="AI235" s="55">
        <f t="shared" si="204"/>
        <v>0</v>
      </c>
      <c r="AJ235" s="55">
        <f t="shared" si="204"/>
        <v>0</v>
      </c>
      <c r="AK235" s="404"/>
      <c r="AL235" s="456"/>
      <c r="AM235" s="49">
        <f t="shared" si="186"/>
        <v>0</v>
      </c>
      <c r="AN235" s="52"/>
      <c r="AO235" s="52"/>
      <c r="AP235" s="52"/>
      <c r="AQ235" s="52"/>
      <c r="AR235" s="52"/>
      <c r="AS235" s="52"/>
      <c r="AT235" s="404"/>
      <c r="AU235" s="447"/>
      <c r="AV235" s="49">
        <f t="shared" si="187"/>
        <v>0</v>
      </c>
      <c r="AW235" s="52"/>
      <c r="AX235" s="52"/>
      <c r="AY235" s="52"/>
      <c r="AZ235" s="52"/>
      <c r="BA235" s="52"/>
      <c r="BB235" s="52"/>
      <c r="BC235" s="404"/>
      <c r="BD235" s="450"/>
      <c r="BE235" s="49">
        <f t="shared" si="188"/>
        <v>0</v>
      </c>
      <c r="BF235" s="52"/>
      <c r="BG235" s="52"/>
      <c r="BH235" s="52"/>
      <c r="BI235" s="52"/>
      <c r="BJ235" s="52"/>
      <c r="BK235" s="52"/>
      <c r="BL235" s="404"/>
      <c r="BM235" s="453"/>
      <c r="BN235" s="49">
        <f t="shared" si="189"/>
        <v>0</v>
      </c>
      <c r="BO235" s="52"/>
      <c r="BP235" s="52"/>
      <c r="BQ235" s="52"/>
      <c r="BR235" s="52"/>
      <c r="BS235" s="52"/>
      <c r="BT235" s="52"/>
      <c r="BU235" s="418"/>
      <c r="BV235" s="419"/>
      <c r="BW235" s="419"/>
      <c r="BX235" s="419"/>
      <c r="BY235" s="419"/>
      <c r="BZ235" s="419"/>
      <c r="CA235" s="419"/>
      <c r="CB235" s="419"/>
      <c r="CC235" s="516"/>
    </row>
    <row r="236" spans="1:81" s="62" customFormat="1" ht="40.200000000000003" customHeight="1" thickBot="1" x14ac:dyDescent="0.35">
      <c r="A236" s="38"/>
      <c r="B236" s="797"/>
      <c r="C236" s="460"/>
      <c r="D236" s="610"/>
      <c r="E236" s="613"/>
      <c r="F236" s="613"/>
      <c r="G236" s="613"/>
      <c r="H236" s="613"/>
      <c r="I236" s="613"/>
      <c r="J236" s="706"/>
      <c r="K236" s="490"/>
      <c r="L236" s="475"/>
      <c r="M236" s="478"/>
      <c r="N236" s="481"/>
      <c r="O236" s="484"/>
      <c r="P236" s="522"/>
      <c r="Q236" s="525"/>
      <c r="R236" s="405"/>
      <c r="S236" s="44"/>
      <c r="T236" s="262"/>
      <c r="U236" s="262"/>
      <c r="V236" s="262"/>
      <c r="W236" s="44"/>
      <c r="X236" s="36"/>
      <c r="Y236" s="36"/>
      <c r="Z236" s="36"/>
      <c r="AA236" s="36"/>
      <c r="AB236" s="405"/>
      <c r="AC236" s="528"/>
      <c r="AD236" s="56">
        <f t="shared" si="204"/>
        <v>0</v>
      </c>
      <c r="AE236" s="56">
        <f t="shared" si="204"/>
        <v>0</v>
      </c>
      <c r="AF236" s="56">
        <f t="shared" si="204"/>
        <v>0</v>
      </c>
      <c r="AG236" s="56">
        <f t="shared" si="204"/>
        <v>0</v>
      </c>
      <c r="AH236" s="56">
        <f t="shared" si="204"/>
        <v>0</v>
      </c>
      <c r="AI236" s="56">
        <f t="shared" si="204"/>
        <v>0</v>
      </c>
      <c r="AJ236" s="56">
        <f t="shared" si="204"/>
        <v>0</v>
      </c>
      <c r="AK236" s="405"/>
      <c r="AL236" s="457"/>
      <c r="AM236" s="50">
        <f t="shared" si="186"/>
        <v>0</v>
      </c>
      <c r="AN236" s="53"/>
      <c r="AO236" s="53"/>
      <c r="AP236" s="53"/>
      <c r="AQ236" s="53"/>
      <c r="AR236" s="53"/>
      <c r="AS236" s="53"/>
      <c r="AT236" s="405"/>
      <c r="AU236" s="448"/>
      <c r="AV236" s="50">
        <f t="shared" si="187"/>
        <v>0</v>
      </c>
      <c r="AW236" s="53"/>
      <c r="AX236" s="53"/>
      <c r="AY236" s="53"/>
      <c r="AZ236" s="53"/>
      <c r="BA236" s="53"/>
      <c r="BB236" s="53"/>
      <c r="BC236" s="405"/>
      <c r="BD236" s="451"/>
      <c r="BE236" s="50">
        <f t="shared" si="188"/>
        <v>0</v>
      </c>
      <c r="BF236" s="53"/>
      <c r="BG236" s="53"/>
      <c r="BH236" s="53"/>
      <c r="BI236" s="53"/>
      <c r="BJ236" s="53"/>
      <c r="BK236" s="53"/>
      <c r="BL236" s="405"/>
      <c r="BM236" s="454"/>
      <c r="BN236" s="50">
        <f t="shared" si="189"/>
        <v>0</v>
      </c>
      <c r="BO236" s="53"/>
      <c r="BP236" s="53"/>
      <c r="BQ236" s="53"/>
      <c r="BR236" s="53"/>
      <c r="BS236" s="53"/>
      <c r="BT236" s="53"/>
      <c r="BU236" s="517"/>
      <c r="BV236" s="518"/>
      <c r="BW236" s="518"/>
      <c r="BX236" s="518"/>
      <c r="BY236" s="518"/>
      <c r="BZ236" s="518"/>
      <c r="CA236" s="518"/>
      <c r="CB236" s="518"/>
      <c r="CC236" s="519"/>
    </row>
    <row r="237" spans="1:81" s="62" customFormat="1" ht="40.200000000000003" customHeight="1" thickTop="1" x14ac:dyDescent="0.3">
      <c r="A237" s="38"/>
      <c r="B237" s="797"/>
      <c r="C237" s="458" t="s">
        <v>1653</v>
      </c>
      <c r="D237" s="608"/>
      <c r="E237" s="611"/>
      <c r="F237" s="611"/>
      <c r="G237" s="611"/>
      <c r="H237" s="611"/>
      <c r="I237" s="611"/>
      <c r="J237" s="704">
        <v>976</v>
      </c>
      <c r="K237" s="488" t="str">
        <f>+Metas!K1141</f>
        <v>Estrategias comerciales promocionadas para generar una cultura exportadora en los sectores productivos del Departamento</v>
      </c>
      <c r="L237" s="473"/>
      <c r="M237" s="476">
        <f>SUM(N237:Q237)</f>
        <v>0</v>
      </c>
      <c r="N237" s="479"/>
      <c r="O237" s="482"/>
      <c r="P237" s="520"/>
      <c r="Q237" s="523"/>
      <c r="R237" s="403">
        <f>+$J237</f>
        <v>976</v>
      </c>
      <c r="S237" s="253"/>
      <c r="T237" s="260"/>
      <c r="U237" s="260"/>
      <c r="V237" s="260"/>
      <c r="W237" s="42"/>
      <c r="X237" s="34"/>
      <c r="Y237" s="34"/>
      <c r="Z237" s="34"/>
      <c r="AA237" s="34"/>
      <c r="AB237" s="403">
        <f t="shared" si="193"/>
        <v>976</v>
      </c>
      <c r="AC237" s="526">
        <f t="shared" ref="AC237" si="207">+L237</f>
        <v>0</v>
      </c>
      <c r="AD237" s="54">
        <f t="shared" si="204"/>
        <v>0</v>
      </c>
      <c r="AE237" s="54">
        <f t="shared" si="204"/>
        <v>0</v>
      </c>
      <c r="AF237" s="54">
        <f t="shared" si="204"/>
        <v>0</v>
      </c>
      <c r="AG237" s="54">
        <f t="shared" si="204"/>
        <v>0</v>
      </c>
      <c r="AH237" s="54">
        <f t="shared" si="204"/>
        <v>0</v>
      </c>
      <c r="AI237" s="54">
        <f t="shared" si="204"/>
        <v>0</v>
      </c>
      <c r="AJ237" s="54">
        <f t="shared" si="204"/>
        <v>0</v>
      </c>
      <c r="AK237" s="403">
        <f t="shared" si="195"/>
        <v>976</v>
      </c>
      <c r="AL237" s="455">
        <f>+N237</f>
        <v>0</v>
      </c>
      <c r="AM237" s="48">
        <f t="shared" si="186"/>
        <v>0</v>
      </c>
      <c r="AN237" s="51"/>
      <c r="AO237" s="51"/>
      <c r="AP237" s="51"/>
      <c r="AQ237" s="51"/>
      <c r="AR237" s="51"/>
      <c r="AS237" s="51"/>
      <c r="AT237" s="403">
        <f t="shared" si="196"/>
        <v>976</v>
      </c>
      <c r="AU237" s="446">
        <f>+O237</f>
        <v>0</v>
      </c>
      <c r="AV237" s="48">
        <f t="shared" si="187"/>
        <v>0</v>
      </c>
      <c r="AW237" s="51"/>
      <c r="AX237" s="51"/>
      <c r="AY237" s="51"/>
      <c r="AZ237" s="51"/>
      <c r="BA237" s="51"/>
      <c r="BB237" s="51"/>
      <c r="BC237" s="403">
        <f t="shared" si="197"/>
        <v>976</v>
      </c>
      <c r="BD237" s="449">
        <f>+P237</f>
        <v>0</v>
      </c>
      <c r="BE237" s="48">
        <f t="shared" si="188"/>
        <v>0</v>
      </c>
      <c r="BF237" s="51"/>
      <c r="BG237" s="51"/>
      <c r="BH237" s="51"/>
      <c r="BI237" s="51"/>
      <c r="BJ237" s="51"/>
      <c r="BK237" s="51"/>
      <c r="BL237" s="403">
        <f t="shared" si="198"/>
        <v>976</v>
      </c>
      <c r="BM237" s="452">
        <f>+Q237</f>
        <v>0</v>
      </c>
      <c r="BN237" s="48">
        <f t="shared" si="189"/>
        <v>0</v>
      </c>
      <c r="BO237" s="51"/>
      <c r="BP237" s="51"/>
      <c r="BQ237" s="51"/>
      <c r="BR237" s="51"/>
      <c r="BS237" s="51"/>
      <c r="BT237" s="51"/>
      <c r="BU237" s="513"/>
      <c r="BV237" s="514"/>
      <c r="BW237" s="514"/>
      <c r="BX237" s="514"/>
      <c r="BY237" s="514"/>
      <c r="BZ237" s="514"/>
      <c r="CA237" s="514"/>
      <c r="CB237" s="514"/>
      <c r="CC237" s="515"/>
    </row>
    <row r="238" spans="1:81" s="62" customFormat="1" ht="40.200000000000003" customHeight="1" x14ac:dyDescent="0.3">
      <c r="A238" s="38"/>
      <c r="B238" s="797"/>
      <c r="C238" s="459"/>
      <c r="D238" s="609"/>
      <c r="E238" s="612"/>
      <c r="F238" s="612"/>
      <c r="G238" s="612"/>
      <c r="H238" s="612"/>
      <c r="I238" s="612"/>
      <c r="J238" s="705"/>
      <c r="K238" s="489"/>
      <c r="L238" s="474"/>
      <c r="M238" s="477"/>
      <c r="N238" s="480"/>
      <c r="O238" s="483"/>
      <c r="P238" s="521"/>
      <c r="Q238" s="524"/>
      <c r="R238" s="404"/>
      <c r="S238" s="43"/>
      <c r="T238" s="261"/>
      <c r="U238" s="261"/>
      <c r="V238" s="261"/>
      <c r="W238" s="43"/>
      <c r="X238" s="35"/>
      <c r="Y238" s="35"/>
      <c r="Z238" s="35"/>
      <c r="AA238" s="35"/>
      <c r="AB238" s="404"/>
      <c r="AC238" s="527"/>
      <c r="AD238" s="55">
        <f t="shared" si="204"/>
        <v>0</v>
      </c>
      <c r="AE238" s="55">
        <f t="shared" si="204"/>
        <v>0</v>
      </c>
      <c r="AF238" s="55">
        <f t="shared" si="204"/>
        <v>0</v>
      </c>
      <c r="AG238" s="55">
        <f t="shared" si="204"/>
        <v>0</v>
      </c>
      <c r="AH238" s="55">
        <f t="shared" si="204"/>
        <v>0</v>
      </c>
      <c r="AI238" s="55">
        <f t="shared" si="204"/>
        <v>0</v>
      </c>
      <c r="AJ238" s="55">
        <f t="shared" si="204"/>
        <v>0</v>
      </c>
      <c r="AK238" s="404"/>
      <c r="AL238" s="456"/>
      <c r="AM238" s="49">
        <f t="shared" si="186"/>
        <v>0</v>
      </c>
      <c r="AN238" s="52"/>
      <c r="AO238" s="52"/>
      <c r="AP238" s="52"/>
      <c r="AQ238" s="52"/>
      <c r="AR238" s="52"/>
      <c r="AS238" s="52"/>
      <c r="AT238" s="404"/>
      <c r="AU238" s="447"/>
      <c r="AV238" s="49">
        <f t="shared" si="187"/>
        <v>0</v>
      </c>
      <c r="AW238" s="52"/>
      <c r="AX238" s="52"/>
      <c r="AY238" s="52"/>
      <c r="AZ238" s="52"/>
      <c r="BA238" s="52"/>
      <c r="BB238" s="52"/>
      <c r="BC238" s="404"/>
      <c r="BD238" s="450"/>
      <c r="BE238" s="49">
        <f t="shared" si="188"/>
        <v>0</v>
      </c>
      <c r="BF238" s="52"/>
      <c r="BG238" s="52"/>
      <c r="BH238" s="52"/>
      <c r="BI238" s="52"/>
      <c r="BJ238" s="52"/>
      <c r="BK238" s="52"/>
      <c r="BL238" s="404"/>
      <c r="BM238" s="453"/>
      <c r="BN238" s="49">
        <f t="shared" si="189"/>
        <v>0</v>
      </c>
      <c r="BO238" s="52"/>
      <c r="BP238" s="52"/>
      <c r="BQ238" s="52"/>
      <c r="BR238" s="52"/>
      <c r="BS238" s="52"/>
      <c r="BT238" s="52"/>
      <c r="BU238" s="418"/>
      <c r="BV238" s="419"/>
      <c r="BW238" s="419"/>
      <c r="BX238" s="419"/>
      <c r="BY238" s="419"/>
      <c r="BZ238" s="419"/>
      <c r="CA238" s="419"/>
      <c r="CB238" s="419"/>
      <c r="CC238" s="516"/>
    </row>
    <row r="239" spans="1:81" s="62" customFormat="1" ht="40.200000000000003" customHeight="1" x14ac:dyDescent="0.3">
      <c r="A239" s="38"/>
      <c r="B239" s="797"/>
      <c r="C239" s="459"/>
      <c r="D239" s="609"/>
      <c r="E239" s="612"/>
      <c r="F239" s="612"/>
      <c r="G239" s="612"/>
      <c r="H239" s="612"/>
      <c r="I239" s="612"/>
      <c r="J239" s="705"/>
      <c r="K239" s="489"/>
      <c r="L239" s="474"/>
      <c r="M239" s="477"/>
      <c r="N239" s="480"/>
      <c r="O239" s="483"/>
      <c r="P239" s="521"/>
      <c r="Q239" s="524"/>
      <c r="R239" s="404"/>
      <c r="S239" s="43"/>
      <c r="T239" s="261"/>
      <c r="U239" s="261"/>
      <c r="V239" s="261"/>
      <c r="W239" s="43"/>
      <c r="X239" s="35"/>
      <c r="Y239" s="35"/>
      <c r="Z239" s="35"/>
      <c r="AA239" s="35"/>
      <c r="AB239" s="404"/>
      <c r="AC239" s="527"/>
      <c r="AD239" s="55">
        <f t="shared" si="204"/>
        <v>0</v>
      </c>
      <c r="AE239" s="55">
        <f t="shared" si="204"/>
        <v>0</v>
      </c>
      <c r="AF239" s="55">
        <f t="shared" si="204"/>
        <v>0</v>
      </c>
      <c r="AG239" s="55">
        <f t="shared" si="204"/>
        <v>0</v>
      </c>
      <c r="AH239" s="55">
        <f t="shared" si="204"/>
        <v>0</v>
      </c>
      <c r="AI239" s="55">
        <f t="shared" si="204"/>
        <v>0</v>
      </c>
      <c r="AJ239" s="55">
        <f t="shared" si="204"/>
        <v>0</v>
      </c>
      <c r="AK239" s="404"/>
      <c r="AL239" s="456"/>
      <c r="AM239" s="49">
        <f t="shared" si="186"/>
        <v>0</v>
      </c>
      <c r="AN239" s="52"/>
      <c r="AO239" s="52"/>
      <c r="AP239" s="52"/>
      <c r="AQ239" s="52"/>
      <c r="AR239" s="52"/>
      <c r="AS239" s="52"/>
      <c r="AT239" s="404"/>
      <c r="AU239" s="447"/>
      <c r="AV239" s="49">
        <f t="shared" si="187"/>
        <v>0</v>
      </c>
      <c r="AW239" s="52"/>
      <c r="AX239" s="52"/>
      <c r="AY239" s="52"/>
      <c r="AZ239" s="52"/>
      <c r="BA239" s="52"/>
      <c r="BB239" s="52"/>
      <c r="BC239" s="404"/>
      <c r="BD239" s="450"/>
      <c r="BE239" s="49">
        <f t="shared" si="188"/>
        <v>0</v>
      </c>
      <c r="BF239" s="52"/>
      <c r="BG239" s="52"/>
      <c r="BH239" s="52"/>
      <c r="BI239" s="52"/>
      <c r="BJ239" s="52"/>
      <c r="BK239" s="52"/>
      <c r="BL239" s="404"/>
      <c r="BM239" s="453"/>
      <c r="BN239" s="49">
        <f t="shared" si="189"/>
        <v>0</v>
      </c>
      <c r="BO239" s="52"/>
      <c r="BP239" s="52"/>
      <c r="BQ239" s="52"/>
      <c r="BR239" s="52"/>
      <c r="BS239" s="52"/>
      <c r="BT239" s="52"/>
      <c r="BU239" s="418"/>
      <c r="BV239" s="419"/>
      <c r="BW239" s="419"/>
      <c r="BX239" s="419"/>
      <c r="BY239" s="419"/>
      <c r="BZ239" s="419"/>
      <c r="CA239" s="419"/>
      <c r="CB239" s="419"/>
      <c r="CC239" s="516"/>
    </row>
    <row r="240" spans="1:81" s="62" customFormat="1" ht="40.200000000000003" customHeight="1" thickBot="1" x14ac:dyDescent="0.35">
      <c r="A240" s="38"/>
      <c r="B240" s="797"/>
      <c r="C240" s="459"/>
      <c r="D240" s="610"/>
      <c r="E240" s="613"/>
      <c r="F240" s="613"/>
      <c r="G240" s="613"/>
      <c r="H240" s="613"/>
      <c r="I240" s="613"/>
      <c r="J240" s="706"/>
      <c r="K240" s="490"/>
      <c r="L240" s="475"/>
      <c r="M240" s="478"/>
      <c r="N240" s="481"/>
      <c r="O240" s="484"/>
      <c r="P240" s="522"/>
      <c r="Q240" s="525"/>
      <c r="R240" s="405"/>
      <c r="S240" s="44"/>
      <c r="T240" s="262"/>
      <c r="U240" s="262"/>
      <c r="V240" s="262"/>
      <c r="W240" s="44"/>
      <c r="X240" s="36"/>
      <c r="Y240" s="36"/>
      <c r="Z240" s="36"/>
      <c r="AA240" s="36"/>
      <c r="AB240" s="405"/>
      <c r="AC240" s="528"/>
      <c r="AD240" s="56">
        <f t="shared" si="204"/>
        <v>0</v>
      </c>
      <c r="AE240" s="56">
        <f t="shared" si="204"/>
        <v>0</v>
      </c>
      <c r="AF240" s="56">
        <f t="shared" si="204"/>
        <v>0</v>
      </c>
      <c r="AG240" s="56">
        <f t="shared" si="204"/>
        <v>0</v>
      </c>
      <c r="AH240" s="56">
        <f t="shared" si="204"/>
        <v>0</v>
      </c>
      <c r="AI240" s="56">
        <f t="shared" si="204"/>
        <v>0</v>
      </c>
      <c r="AJ240" s="56">
        <f t="shared" si="204"/>
        <v>0</v>
      </c>
      <c r="AK240" s="405"/>
      <c r="AL240" s="457"/>
      <c r="AM240" s="50">
        <f t="shared" si="186"/>
        <v>0</v>
      </c>
      <c r="AN240" s="53"/>
      <c r="AO240" s="53"/>
      <c r="AP240" s="53"/>
      <c r="AQ240" s="53"/>
      <c r="AR240" s="53"/>
      <c r="AS240" s="53"/>
      <c r="AT240" s="405"/>
      <c r="AU240" s="448"/>
      <c r="AV240" s="50">
        <f t="shared" si="187"/>
        <v>0</v>
      </c>
      <c r="AW240" s="53"/>
      <c r="AX240" s="53"/>
      <c r="AY240" s="53"/>
      <c r="AZ240" s="53"/>
      <c r="BA240" s="53"/>
      <c r="BB240" s="53"/>
      <c r="BC240" s="405"/>
      <c r="BD240" s="451"/>
      <c r="BE240" s="50">
        <f t="shared" si="188"/>
        <v>0</v>
      </c>
      <c r="BF240" s="53"/>
      <c r="BG240" s="53"/>
      <c r="BH240" s="53"/>
      <c r="BI240" s="53"/>
      <c r="BJ240" s="53"/>
      <c r="BK240" s="53"/>
      <c r="BL240" s="405"/>
      <c r="BM240" s="454"/>
      <c r="BN240" s="50">
        <f t="shared" si="189"/>
        <v>0</v>
      </c>
      <c r="BO240" s="53"/>
      <c r="BP240" s="53"/>
      <c r="BQ240" s="53"/>
      <c r="BR240" s="53"/>
      <c r="BS240" s="53"/>
      <c r="BT240" s="53"/>
      <c r="BU240" s="517"/>
      <c r="BV240" s="518"/>
      <c r="BW240" s="518"/>
      <c r="BX240" s="518"/>
      <c r="BY240" s="518"/>
      <c r="BZ240" s="518"/>
      <c r="CA240" s="518"/>
      <c r="CB240" s="518"/>
      <c r="CC240" s="519"/>
    </row>
    <row r="241" spans="1:81" s="62" customFormat="1" ht="40.200000000000003" customHeight="1" thickTop="1" x14ac:dyDescent="0.3">
      <c r="A241" s="38"/>
      <c r="B241" s="797"/>
      <c r="C241" s="459"/>
      <c r="D241" s="608"/>
      <c r="E241" s="611"/>
      <c r="F241" s="611"/>
      <c r="G241" s="611"/>
      <c r="H241" s="611"/>
      <c r="I241" s="611"/>
      <c r="J241" s="704">
        <v>977</v>
      </c>
      <c r="K241" s="488" t="str">
        <f>+Metas!K1142</f>
        <v>Ferias y/o misiones y/o ruedas comerciales organizadas para el acceso a mercados internacionales.</v>
      </c>
      <c r="L241" s="473"/>
      <c r="M241" s="476">
        <f t="shared" ref="M241:M261" si="208">SUM(N241:Q241)</f>
        <v>0</v>
      </c>
      <c r="N241" s="479"/>
      <c r="O241" s="482"/>
      <c r="P241" s="520"/>
      <c r="Q241" s="523"/>
      <c r="R241" s="403">
        <f>+$J241</f>
        <v>977</v>
      </c>
      <c r="S241" s="253"/>
      <c r="T241" s="260"/>
      <c r="U241" s="260"/>
      <c r="V241" s="260"/>
      <c r="W241" s="42"/>
      <c r="X241" s="34"/>
      <c r="Y241" s="34"/>
      <c r="Z241" s="34"/>
      <c r="AA241" s="34"/>
      <c r="AB241" s="403">
        <f t="shared" si="193"/>
        <v>977</v>
      </c>
      <c r="AC241" s="526">
        <f t="shared" ref="AC241" si="209">+L241</f>
        <v>0</v>
      </c>
      <c r="AD241" s="54">
        <f t="shared" si="204"/>
        <v>0</v>
      </c>
      <c r="AE241" s="54">
        <f t="shared" si="204"/>
        <v>0</v>
      </c>
      <c r="AF241" s="54">
        <f t="shared" si="204"/>
        <v>0</v>
      </c>
      <c r="AG241" s="54">
        <f t="shared" si="204"/>
        <v>0</v>
      </c>
      <c r="AH241" s="54">
        <f t="shared" si="204"/>
        <v>0</v>
      </c>
      <c r="AI241" s="54">
        <f t="shared" si="204"/>
        <v>0</v>
      </c>
      <c r="AJ241" s="54">
        <f t="shared" si="204"/>
        <v>0</v>
      </c>
      <c r="AK241" s="403">
        <f t="shared" si="195"/>
        <v>977</v>
      </c>
      <c r="AL241" s="455">
        <f t="shared" ref="AL241:AL261" si="210">+N241</f>
        <v>0</v>
      </c>
      <c r="AM241" s="48">
        <f t="shared" si="186"/>
        <v>0</v>
      </c>
      <c r="AN241" s="51"/>
      <c r="AO241" s="51"/>
      <c r="AP241" s="51"/>
      <c r="AQ241" s="51"/>
      <c r="AR241" s="51"/>
      <c r="AS241" s="51"/>
      <c r="AT241" s="403">
        <f t="shared" si="196"/>
        <v>977</v>
      </c>
      <c r="AU241" s="446">
        <f t="shared" ref="AU241:AU261" si="211">+O241</f>
        <v>0</v>
      </c>
      <c r="AV241" s="48">
        <f t="shared" si="187"/>
        <v>0</v>
      </c>
      <c r="AW241" s="51"/>
      <c r="AX241" s="51"/>
      <c r="AY241" s="51"/>
      <c r="AZ241" s="51"/>
      <c r="BA241" s="51"/>
      <c r="BB241" s="51"/>
      <c r="BC241" s="403">
        <f t="shared" si="197"/>
        <v>977</v>
      </c>
      <c r="BD241" s="449">
        <f t="shared" ref="BD241:BD261" si="212">+P241</f>
        <v>0</v>
      </c>
      <c r="BE241" s="48">
        <f t="shared" si="188"/>
        <v>0</v>
      </c>
      <c r="BF241" s="51"/>
      <c r="BG241" s="51"/>
      <c r="BH241" s="51"/>
      <c r="BI241" s="51"/>
      <c r="BJ241" s="51"/>
      <c r="BK241" s="51"/>
      <c r="BL241" s="403">
        <f t="shared" si="198"/>
        <v>977</v>
      </c>
      <c r="BM241" s="452">
        <f t="shared" ref="BM241:BM261" si="213">+Q241</f>
        <v>0</v>
      </c>
      <c r="BN241" s="48">
        <f t="shared" si="189"/>
        <v>0</v>
      </c>
      <c r="BO241" s="51"/>
      <c r="BP241" s="51"/>
      <c r="BQ241" s="51"/>
      <c r="BR241" s="51"/>
      <c r="BS241" s="51"/>
      <c r="BT241" s="51"/>
      <c r="BU241" s="513"/>
      <c r="BV241" s="514"/>
      <c r="BW241" s="514"/>
      <c r="BX241" s="514"/>
      <c r="BY241" s="514"/>
      <c r="BZ241" s="514"/>
      <c r="CA241" s="514"/>
      <c r="CB241" s="514"/>
      <c r="CC241" s="515"/>
    </row>
    <row r="242" spans="1:81" s="62" customFormat="1" ht="40.200000000000003" customHeight="1" x14ac:dyDescent="0.3">
      <c r="A242" s="38"/>
      <c r="B242" s="797"/>
      <c r="C242" s="459"/>
      <c r="D242" s="609"/>
      <c r="E242" s="612"/>
      <c r="F242" s="612"/>
      <c r="G242" s="612"/>
      <c r="H242" s="612"/>
      <c r="I242" s="612"/>
      <c r="J242" s="705"/>
      <c r="K242" s="489"/>
      <c r="L242" s="474"/>
      <c r="M242" s="477"/>
      <c r="N242" s="480"/>
      <c r="O242" s="483"/>
      <c r="P242" s="521"/>
      <c r="Q242" s="524"/>
      <c r="R242" s="404"/>
      <c r="S242" s="43"/>
      <c r="T242" s="261"/>
      <c r="U242" s="261"/>
      <c r="V242" s="261"/>
      <c r="W242" s="43"/>
      <c r="X242" s="35"/>
      <c r="Y242" s="35"/>
      <c r="Z242" s="35"/>
      <c r="AA242" s="35"/>
      <c r="AB242" s="404"/>
      <c r="AC242" s="527"/>
      <c r="AD242" s="55">
        <f t="shared" si="204"/>
        <v>0</v>
      </c>
      <c r="AE242" s="55">
        <f t="shared" si="204"/>
        <v>0</v>
      </c>
      <c r="AF242" s="55">
        <f t="shared" si="204"/>
        <v>0</v>
      </c>
      <c r="AG242" s="55">
        <f t="shared" si="204"/>
        <v>0</v>
      </c>
      <c r="AH242" s="55">
        <f t="shared" si="204"/>
        <v>0</v>
      </c>
      <c r="AI242" s="55">
        <f t="shared" si="204"/>
        <v>0</v>
      </c>
      <c r="AJ242" s="55">
        <f t="shared" si="204"/>
        <v>0</v>
      </c>
      <c r="AK242" s="404"/>
      <c r="AL242" s="456"/>
      <c r="AM242" s="49">
        <f t="shared" si="186"/>
        <v>0</v>
      </c>
      <c r="AN242" s="52"/>
      <c r="AO242" s="52"/>
      <c r="AP242" s="52"/>
      <c r="AQ242" s="52"/>
      <c r="AR242" s="52"/>
      <c r="AS242" s="52"/>
      <c r="AT242" s="404"/>
      <c r="AU242" s="447"/>
      <c r="AV242" s="49">
        <f t="shared" si="187"/>
        <v>0</v>
      </c>
      <c r="AW242" s="52"/>
      <c r="AX242" s="52"/>
      <c r="AY242" s="52"/>
      <c r="AZ242" s="52"/>
      <c r="BA242" s="52"/>
      <c r="BB242" s="52"/>
      <c r="BC242" s="404"/>
      <c r="BD242" s="450"/>
      <c r="BE242" s="49">
        <f t="shared" si="188"/>
        <v>0</v>
      </c>
      <c r="BF242" s="52"/>
      <c r="BG242" s="52"/>
      <c r="BH242" s="52"/>
      <c r="BI242" s="52"/>
      <c r="BJ242" s="52"/>
      <c r="BK242" s="52"/>
      <c r="BL242" s="404"/>
      <c r="BM242" s="453"/>
      <c r="BN242" s="49">
        <f t="shared" si="189"/>
        <v>0</v>
      </c>
      <c r="BO242" s="52"/>
      <c r="BP242" s="52"/>
      <c r="BQ242" s="52"/>
      <c r="BR242" s="52"/>
      <c r="BS242" s="52"/>
      <c r="BT242" s="52"/>
      <c r="BU242" s="418"/>
      <c r="BV242" s="419"/>
      <c r="BW242" s="419"/>
      <c r="BX242" s="419"/>
      <c r="BY242" s="419"/>
      <c r="BZ242" s="419"/>
      <c r="CA242" s="419"/>
      <c r="CB242" s="419"/>
      <c r="CC242" s="516"/>
    </row>
    <row r="243" spans="1:81" s="62" customFormat="1" ht="40.200000000000003" customHeight="1" x14ac:dyDescent="0.3">
      <c r="A243" s="38"/>
      <c r="B243" s="797"/>
      <c r="C243" s="459"/>
      <c r="D243" s="609"/>
      <c r="E243" s="612"/>
      <c r="F243" s="612"/>
      <c r="G243" s="612"/>
      <c r="H243" s="612"/>
      <c r="I243" s="612"/>
      <c r="J243" s="705"/>
      <c r="K243" s="489"/>
      <c r="L243" s="474"/>
      <c r="M243" s="477"/>
      <c r="N243" s="480"/>
      <c r="O243" s="483"/>
      <c r="P243" s="521"/>
      <c r="Q243" s="524"/>
      <c r="R243" s="404"/>
      <c r="S243" s="43"/>
      <c r="T243" s="261"/>
      <c r="U243" s="261"/>
      <c r="V243" s="261"/>
      <c r="W243" s="43"/>
      <c r="X243" s="35"/>
      <c r="Y243" s="35"/>
      <c r="Z243" s="35"/>
      <c r="AA243" s="35"/>
      <c r="AB243" s="404"/>
      <c r="AC243" s="527"/>
      <c r="AD243" s="55">
        <f t="shared" si="204"/>
        <v>0</v>
      </c>
      <c r="AE243" s="55">
        <f t="shared" si="204"/>
        <v>0</v>
      </c>
      <c r="AF243" s="55">
        <f t="shared" si="204"/>
        <v>0</v>
      </c>
      <c r="AG243" s="55">
        <f t="shared" si="204"/>
        <v>0</v>
      </c>
      <c r="AH243" s="55">
        <f t="shared" si="204"/>
        <v>0</v>
      </c>
      <c r="AI243" s="55">
        <f t="shared" si="204"/>
        <v>0</v>
      </c>
      <c r="AJ243" s="55">
        <f t="shared" si="204"/>
        <v>0</v>
      </c>
      <c r="AK243" s="404"/>
      <c r="AL243" s="456"/>
      <c r="AM243" s="49">
        <f t="shared" si="186"/>
        <v>0</v>
      </c>
      <c r="AN243" s="52"/>
      <c r="AO243" s="52"/>
      <c r="AP243" s="52"/>
      <c r="AQ243" s="52"/>
      <c r="AR243" s="52"/>
      <c r="AS243" s="52"/>
      <c r="AT243" s="404"/>
      <c r="AU243" s="447"/>
      <c r="AV243" s="49">
        <f t="shared" si="187"/>
        <v>0</v>
      </c>
      <c r="AW243" s="52"/>
      <c r="AX243" s="52"/>
      <c r="AY243" s="52"/>
      <c r="AZ243" s="52"/>
      <c r="BA243" s="52"/>
      <c r="BB243" s="52"/>
      <c r="BC243" s="404"/>
      <c r="BD243" s="450"/>
      <c r="BE243" s="49">
        <f t="shared" si="188"/>
        <v>0</v>
      </c>
      <c r="BF243" s="52"/>
      <c r="BG243" s="52"/>
      <c r="BH243" s="52"/>
      <c r="BI243" s="52"/>
      <c r="BJ243" s="52"/>
      <c r="BK243" s="52"/>
      <c r="BL243" s="404"/>
      <c r="BM243" s="453"/>
      <c r="BN243" s="49">
        <f t="shared" si="189"/>
        <v>0</v>
      </c>
      <c r="BO243" s="52"/>
      <c r="BP243" s="52"/>
      <c r="BQ243" s="52"/>
      <c r="BR243" s="52"/>
      <c r="BS243" s="52"/>
      <c r="BT243" s="52"/>
      <c r="BU243" s="418"/>
      <c r="BV243" s="419"/>
      <c r="BW243" s="419"/>
      <c r="BX243" s="419"/>
      <c r="BY243" s="419"/>
      <c r="BZ243" s="419"/>
      <c r="CA243" s="419"/>
      <c r="CB243" s="419"/>
      <c r="CC243" s="516"/>
    </row>
    <row r="244" spans="1:81" s="62" customFormat="1" ht="40.200000000000003" customHeight="1" thickBot="1" x14ac:dyDescent="0.35">
      <c r="A244" s="38"/>
      <c r="B244" s="797"/>
      <c r="C244" s="459"/>
      <c r="D244" s="610"/>
      <c r="E244" s="613"/>
      <c r="F244" s="613"/>
      <c r="G244" s="613"/>
      <c r="H244" s="613"/>
      <c r="I244" s="613"/>
      <c r="J244" s="706"/>
      <c r="K244" s="490"/>
      <c r="L244" s="475"/>
      <c r="M244" s="478"/>
      <c r="N244" s="481"/>
      <c r="O244" s="484"/>
      <c r="P244" s="522"/>
      <c r="Q244" s="525"/>
      <c r="R244" s="405"/>
      <c r="S244" s="44"/>
      <c r="T244" s="262"/>
      <c r="U244" s="262"/>
      <c r="V244" s="262"/>
      <c r="W244" s="44"/>
      <c r="X244" s="36"/>
      <c r="Y244" s="36"/>
      <c r="Z244" s="36"/>
      <c r="AA244" s="36"/>
      <c r="AB244" s="405"/>
      <c r="AC244" s="528"/>
      <c r="AD244" s="56">
        <f t="shared" si="204"/>
        <v>0</v>
      </c>
      <c r="AE244" s="56">
        <f t="shared" si="204"/>
        <v>0</v>
      </c>
      <c r="AF244" s="56">
        <f t="shared" si="204"/>
        <v>0</v>
      </c>
      <c r="AG244" s="56">
        <f t="shared" si="204"/>
        <v>0</v>
      </c>
      <c r="AH244" s="56">
        <f t="shared" si="204"/>
        <v>0</v>
      </c>
      <c r="AI244" s="56">
        <f t="shared" si="204"/>
        <v>0</v>
      </c>
      <c r="AJ244" s="56">
        <f t="shared" si="204"/>
        <v>0</v>
      </c>
      <c r="AK244" s="405"/>
      <c r="AL244" s="457"/>
      <c r="AM244" s="50">
        <f t="shared" si="186"/>
        <v>0</v>
      </c>
      <c r="AN244" s="53"/>
      <c r="AO244" s="53"/>
      <c r="AP244" s="53"/>
      <c r="AQ244" s="53"/>
      <c r="AR244" s="53"/>
      <c r="AS244" s="53"/>
      <c r="AT244" s="405"/>
      <c r="AU244" s="448"/>
      <c r="AV244" s="50">
        <f t="shared" si="187"/>
        <v>0</v>
      </c>
      <c r="AW244" s="53"/>
      <c r="AX244" s="53"/>
      <c r="AY244" s="53"/>
      <c r="AZ244" s="53"/>
      <c r="BA244" s="53"/>
      <c r="BB244" s="53"/>
      <c r="BC244" s="405"/>
      <c r="BD244" s="451"/>
      <c r="BE244" s="50">
        <f t="shared" si="188"/>
        <v>0</v>
      </c>
      <c r="BF244" s="53"/>
      <c r="BG244" s="53"/>
      <c r="BH244" s="53"/>
      <c r="BI244" s="53"/>
      <c r="BJ244" s="53"/>
      <c r="BK244" s="53"/>
      <c r="BL244" s="405"/>
      <c r="BM244" s="454"/>
      <c r="BN244" s="50">
        <f t="shared" si="189"/>
        <v>0</v>
      </c>
      <c r="BO244" s="53"/>
      <c r="BP244" s="53"/>
      <c r="BQ244" s="53"/>
      <c r="BR244" s="53"/>
      <c r="BS244" s="53"/>
      <c r="BT244" s="53"/>
      <c r="BU244" s="517"/>
      <c r="BV244" s="518"/>
      <c r="BW244" s="518"/>
      <c r="BX244" s="518"/>
      <c r="BY244" s="518"/>
      <c r="BZ244" s="518"/>
      <c r="CA244" s="518"/>
      <c r="CB244" s="518"/>
      <c r="CC244" s="519"/>
    </row>
    <row r="245" spans="1:81" s="62" customFormat="1" ht="40.200000000000003" customHeight="1" thickTop="1" x14ac:dyDescent="0.3">
      <c r="A245" s="38"/>
      <c r="B245" s="797"/>
      <c r="C245" s="459"/>
      <c r="D245" s="608"/>
      <c r="E245" s="611"/>
      <c r="F245" s="611"/>
      <c r="G245" s="611"/>
      <c r="H245" s="611"/>
      <c r="I245" s="611"/>
      <c r="J245" s="704">
        <v>978</v>
      </c>
      <c r="K245" s="488" t="str">
        <f>+Metas!K1143</f>
        <v>Evento o estrategia de promoción de la Marca Región en el exterior apoyado</v>
      </c>
      <c r="L245" s="473"/>
      <c r="M245" s="476">
        <f t="shared" si="208"/>
        <v>0</v>
      </c>
      <c r="N245" s="479"/>
      <c r="O245" s="482"/>
      <c r="P245" s="520"/>
      <c r="Q245" s="523"/>
      <c r="R245" s="403">
        <f>+$J245</f>
        <v>978</v>
      </c>
      <c r="S245" s="253"/>
      <c r="T245" s="260"/>
      <c r="U245" s="260"/>
      <c r="V245" s="260"/>
      <c r="W245" s="42"/>
      <c r="X245" s="34"/>
      <c r="Y245" s="34"/>
      <c r="Z245" s="34"/>
      <c r="AA245" s="34"/>
      <c r="AB245" s="403">
        <f t="shared" si="193"/>
        <v>978</v>
      </c>
      <c r="AC245" s="526">
        <f t="shared" ref="AC245" si="214">+L245</f>
        <v>0</v>
      </c>
      <c r="AD245" s="54">
        <f t="shared" si="204"/>
        <v>0</v>
      </c>
      <c r="AE245" s="54">
        <f t="shared" si="204"/>
        <v>0</v>
      </c>
      <c r="AF245" s="54">
        <f t="shared" si="204"/>
        <v>0</v>
      </c>
      <c r="AG245" s="54">
        <f t="shared" si="204"/>
        <v>0</v>
      </c>
      <c r="AH245" s="54">
        <f t="shared" si="204"/>
        <v>0</v>
      </c>
      <c r="AI245" s="54">
        <f t="shared" si="204"/>
        <v>0</v>
      </c>
      <c r="AJ245" s="54">
        <f t="shared" si="204"/>
        <v>0</v>
      </c>
      <c r="AK245" s="403">
        <f t="shared" si="195"/>
        <v>978</v>
      </c>
      <c r="AL245" s="455">
        <f t="shared" si="210"/>
        <v>0</v>
      </c>
      <c r="AM245" s="48">
        <f t="shared" si="186"/>
        <v>0</v>
      </c>
      <c r="AN245" s="51"/>
      <c r="AO245" s="51"/>
      <c r="AP245" s="51"/>
      <c r="AQ245" s="51"/>
      <c r="AR245" s="51"/>
      <c r="AS245" s="51"/>
      <c r="AT245" s="403">
        <f t="shared" si="196"/>
        <v>978</v>
      </c>
      <c r="AU245" s="446">
        <f t="shared" si="211"/>
        <v>0</v>
      </c>
      <c r="AV245" s="48">
        <f t="shared" si="187"/>
        <v>0</v>
      </c>
      <c r="AW245" s="51"/>
      <c r="AX245" s="51"/>
      <c r="AY245" s="51"/>
      <c r="AZ245" s="51"/>
      <c r="BA245" s="51"/>
      <c r="BB245" s="51"/>
      <c r="BC245" s="403">
        <f t="shared" si="197"/>
        <v>978</v>
      </c>
      <c r="BD245" s="449">
        <f t="shared" si="212"/>
        <v>0</v>
      </c>
      <c r="BE245" s="48">
        <f t="shared" si="188"/>
        <v>0</v>
      </c>
      <c r="BF245" s="51"/>
      <c r="BG245" s="51"/>
      <c r="BH245" s="51"/>
      <c r="BI245" s="51"/>
      <c r="BJ245" s="51"/>
      <c r="BK245" s="51"/>
      <c r="BL245" s="403">
        <f t="shared" si="198"/>
        <v>978</v>
      </c>
      <c r="BM245" s="452">
        <f t="shared" si="213"/>
        <v>0</v>
      </c>
      <c r="BN245" s="48">
        <f t="shared" si="189"/>
        <v>0</v>
      </c>
      <c r="BO245" s="51"/>
      <c r="BP245" s="51"/>
      <c r="BQ245" s="51"/>
      <c r="BR245" s="51"/>
      <c r="BS245" s="51"/>
      <c r="BT245" s="51"/>
      <c r="BU245" s="513"/>
      <c r="BV245" s="514"/>
      <c r="BW245" s="514"/>
      <c r="BX245" s="514"/>
      <c r="BY245" s="514"/>
      <c r="BZ245" s="514"/>
      <c r="CA245" s="514"/>
      <c r="CB245" s="514"/>
      <c r="CC245" s="515"/>
    </row>
    <row r="246" spans="1:81" s="62" customFormat="1" ht="40.200000000000003" customHeight="1" x14ac:dyDescent="0.3">
      <c r="A246" s="38"/>
      <c r="B246" s="797"/>
      <c r="C246" s="459"/>
      <c r="D246" s="609"/>
      <c r="E246" s="612"/>
      <c r="F246" s="612"/>
      <c r="G246" s="612"/>
      <c r="H246" s="612"/>
      <c r="I246" s="612"/>
      <c r="J246" s="705"/>
      <c r="K246" s="489"/>
      <c r="L246" s="474"/>
      <c r="M246" s="477"/>
      <c r="N246" s="480"/>
      <c r="O246" s="483"/>
      <c r="P246" s="521"/>
      <c r="Q246" s="524"/>
      <c r="R246" s="404"/>
      <c r="S246" s="43"/>
      <c r="T246" s="261"/>
      <c r="U246" s="261"/>
      <c r="V246" s="261"/>
      <c r="W246" s="43"/>
      <c r="X246" s="35"/>
      <c r="Y246" s="35"/>
      <c r="Z246" s="35"/>
      <c r="AA246" s="35"/>
      <c r="AB246" s="404"/>
      <c r="AC246" s="527"/>
      <c r="AD246" s="55">
        <f t="shared" si="204"/>
        <v>0</v>
      </c>
      <c r="AE246" s="55">
        <f t="shared" si="204"/>
        <v>0</v>
      </c>
      <c r="AF246" s="55">
        <f t="shared" si="204"/>
        <v>0</v>
      </c>
      <c r="AG246" s="55">
        <f t="shared" si="204"/>
        <v>0</v>
      </c>
      <c r="AH246" s="55">
        <f t="shared" si="204"/>
        <v>0</v>
      </c>
      <c r="AI246" s="55">
        <f t="shared" si="204"/>
        <v>0</v>
      </c>
      <c r="AJ246" s="55">
        <f t="shared" si="204"/>
        <v>0</v>
      </c>
      <c r="AK246" s="404"/>
      <c r="AL246" s="456"/>
      <c r="AM246" s="49">
        <f t="shared" si="186"/>
        <v>0</v>
      </c>
      <c r="AN246" s="52"/>
      <c r="AO246" s="52"/>
      <c r="AP246" s="52"/>
      <c r="AQ246" s="52"/>
      <c r="AR246" s="52"/>
      <c r="AS246" s="52"/>
      <c r="AT246" s="404"/>
      <c r="AU246" s="447"/>
      <c r="AV246" s="49">
        <f t="shared" si="187"/>
        <v>0</v>
      </c>
      <c r="AW246" s="52"/>
      <c r="AX246" s="52"/>
      <c r="AY246" s="52"/>
      <c r="AZ246" s="52"/>
      <c r="BA246" s="52"/>
      <c r="BB246" s="52"/>
      <c r="BC246" s="404"/>
      <c r="BD246" s="450"/>
      <c r="BE246" s="49">
        <f t="shared" si="188"/>
        <v>0</v>
      </c>
      <c r="BF246" s="52"/>
      <c r="BG246" s="52"/>
      <c r="BH246" s="52"/>
      <c r="BI246" s="52"/>
      <c r="BJ246" s="52"/>
      <c r="BK246" s="52"/>
      <c r="BL246" s="404"/>
      <c r="BM246" s="453"/>
      <c r="BN246" s="49">
        <f t="shared" si="189"/>
        <v>0</v>
      </c>
      <c r="BO246" s="52"/>
      <c r="BP246" s="52"/>
      <c r="BQ246" s="52"/>
      <c r="BR246" s="52"/>
      <c r="BS246" s="52"/>
      <c r="BT246" s="52"/>
      <c r="BU246" s="418"/>
      <c r="BV246" s="419"/>
      <c r="BW246" s="419"/>
      <c r="BX246" s="419"/>
      <c r="BY246" s="419"/>
      <c r="BZ246" s="419"/>
      <c r="CA246" s="419"/>
      <c r="CB246" s="419"/>
      <c r="CC246" s="516"/>
    </row>
    <row r="247" spans="1:81" s="62" customFormat="1" ht="40.200000000000003" customHeight="1" x14ac:dyDescent="0.3">
      <c r="A247" s="38"/>
      <c r="B247" s="797"/>
      <c r="C247" s="459"/>
      <c r="D247" s="609"/>
      <c r="E247" s="612"/>
      <c r="F247" s="612"/>
      <c r="G247" s="612"/>
      <c r="H247" s="612"/>
      <c r="I247" s="612"/>
      <c r="J247" s="705"/>
      <c r="K247" s="489"/>
      <c r="L247" s="474"/>
      <c r="M247" s="477"/>
      <c r="N247" s="480"/>
      <c r="O247" s="483"/>
      <c r="P247" s="521"/>
      <c r="Q247" s="524"/>
      <c r="R247" s="404"/>
      <c r="S247" s="43"/>
      <c r="T247" s="261"/>
      <c r="U247" s="261"/>
      <c r="V247" s="261"/>
      <c r="W247" s="43"/>
      <c r="X247" s="35"/>
      <c r="Y247" s="35"/>
      <c r="Z247" s="35"/>
      <c r="AA247" s="35"/>
      <c r="AB247" s="404"/>
      <c r="AC247" s="527"/>
      <c r="AD247" s="55">
        <f t="shared" si="204"/>
        <v>0</v>
      </c>
      <c r="AE247" s="55">
        <f t="shared" si="204"/>
        <v>0</v>
      </c>
      <c r="AF247" s="55">
        <f t="shared" si="204"/>
        <v>0</v>
      </c>
      <c r="AG247" s="55">
        <f t="shared" si="204"/>
        <v>0</v>
      </c>
      <c r="AH247" s="55">
        <f t="shared" si="204"/>
        <v>0</v>
      </c>
      <c r="AI247" s="55">
        <f t="shared" si="204"/>
        <v>0</v>
      </c>
      <c r="AJ247" s="55">
        <f t="shared" si="204"/>
        <v>0</v>
      </c>
      <c r="AK247" s="404"/>
      <c r="AL247" s="456"/>
      <c r="AM247" s="49">
        <f t="shared" si="186"/>
        <v>0</v>
      </c>
      <c r="AN247" s="52"/>
      <c r="AO247" s="52"/>
      <c r="AP247" s="52"/>
      <c r="AQ247" s="52"/>
      <c r="AR247" s="52"/>
      <c r="AS247" s="52"/>
      <c r="AT247" s="404"/>
      <c r="AU247" s="447"/>
      <c r="AV247" s="49">
        <f t="shared" si="187"/>
        <v>0</v>
      </c>
      <c r="AW247" s="52"/>
      <c r="AX247" s="52"/>
      <c r="AY247" s="52"/>
      <c r="AZ247" s="52"/>
      <c r="BA247" s="52"/>
      <c r="BB247" s="52"/>
      <c r="BC247" s="404"/>
      <c r="BD247" s="450"/>
      <c r="BE247" s="49">
        <f t="shared" si="188"/>
        <v>0</v>
      </c>
      <c r="BF247" s="52"/>
      <c r="BG247" s="52"/>
      <c r="BH247" s="52"/>
      <c r="BI247" s="52"/>
      <c r="BJ247" s="52"/>
      <c r="BK247" s="52"/>
      <c r="BL247" s="404"/>
      <c r="BM247" s="453"/>
      <c r="BN247" s="49">
        <f t="shared" si="189"/>
        <v>0</v>
      </c>
      <c r="BO247" s="52"/>
      <c r="BP247" s="52"/>
      <c r="BQ247" s="52"/>
      <c r="BR247" s="52"/>
      <c r="BS247" s="52"/>
      <c r="BT247" s="52"/>
      <c r="BU247" s="418"/>
      <c r="BV247" s="419"/>
      <c r="BW247" s="419"/>
      <c r="BX247" s="419"/>
      <c r="BY247" s="419"/>
      <c r="BZ247" s="419"/>
      <c r="CA247" s="419"/>
      <c r="CB247" s="419"/>
      <c r="CC247" s="516"/>
    </row>
    <row r="248" spans="1:81" s="62" customFormat="1" ht="40.200000000000003" customHeight="1" thickBot="1" x14ac:dyDescent="0.35">
      <c r="A248" s="38"/>
      <c r="B248" s="797"/>
      <c r="C248" s="459"/>
      <c r="D248" s="610"/>
      <c r="E248" s="613"/>
      <c r="F248" s="613"/>
      <c r="G248" s="613"/>
      <c r="H248" s="613"/>
      <c r="I248" s="613"/>
      <c r="J248" s="706"/>
      <c r="K248" s="490"/>
      <c r="L248" s="475"/>
      <c r="M248" s="478"/>
      <c r="N248" s="481"/>
      <c r="O248" s="484"/>
      <c r="P248" s="522"/>
      <c r="Q248" s="525"/>
      <c r="R248" s="405"/>
      <c r="S248" s="44"/>
      <c r="T248" s="262"/>
      <c r="U248" s="262"/>
      <c r="V248" s="262"/>
      <c r="W248" s="44"/>
      <c r="X248" s="36"/>
      <c r="Y248" s="36"/>
      <c r="Z248" s="36"/>
      <c r="AA248" s="36"/>
      <c r="AB248" s="405"/>
      <c r="AC248" s="528"/>
      <c r="AD248" s="56">
        <f t="shared" si="204"/>
        <v>0</v>
      </c>
      <c r="AE248" s="56">
        <f t="shared" si="204"/>
        <v>0</v>
      </c>
      <c r="AF248" s="56">
        <f t="shared" si="204"/>
        <v>0</v>
      </c>
      <c r="AG248" s="56">
        <f t="shared" si="204"/>
        <v>0</v>
      </c>
      <c r="AH248" s="56">
        <f t="shared" si="204"/>
        <v>0</v>
      </c>
      <c r="AI248" s="56">
        <f t="shared" si="204"/>
        <v>0</v>
      </c>
      <c r="AJ248" s="56">
        <f t="shared" si="204"/>
        <v>0</v>
      </c>
      <c r="AK248" s="405"/>
      <c r="AL248" s="457"/>
      <c r="AM248" s="50">
        <f t="shared" si="186"/>
        <v>0</v>
      </c>
      <c r="AN248" s="53"/>
      <c r="AO248" s="53"/>
      <c r="AP248" s="53"/>
      <c r="AQ248" s="53"/>
      <c r="AR248" s="53"/>
      <c r="AS248" s="53"/>
      <c r="AT248" s="405"/>
      <c r="AU248" s="448"/>
      <c r="AV248" s="50">
        <f t="shared" si="187"/>
        <v>0</v>
      </c>
      <c r="AW248" s="53"/>
      <c r="AX248" s="53"/>
      <c r="AY248" s="53"/>
      <c r="AZ248" s="53"/>
      <c r="BA248" s="53"/>
      <c r="BB248" s="53"/>
      <c r="BC248" s="405"/>
      <c r="BD248" s="451"/>
      <c r="BE248" s="50">
        <f t="shared" si="188"/>
        <v>0</v>
      </c>
      <c r="BF248" s="53"/>
      <c r="BG248" s="53"/>
      <c r="BH248" s="53"/>
      <c r="BI248" s="53"/>
      <c r="BJ248" s="53"/>
      <c r="BK248" s="53"/>
      <c r="BL248" s="405"/>
      <c r="BM248" s="454"/>
      <c r="BN248" s="50">
        <f t="shared" si="189"/>
        <v>0</v>
      </c>
      <c r="BO248" s="53"/>
      <c r="BP248" s="53"/>
      <c r="BQ248" s="53"/>
      <c r="BR248" s="53"/>
      <c r="BS248" s="53"/>
      <c r="BT248" s="53"/>
      <c r="BU248" s="517"/>
      <c r="BV248" s="518"/>
      <c r="BW248" s="518"/>
      <c r="BX248" s="518"/>
      <c r="BY248" s="518"/>
      <c r="BZ248" s="518"/>
      <c r="CA248" s="518"/>
      <c r="CB248" s="518"/>
      <c r="CC248" s="519"/>
    </row>
    <row r="249" spans="1:81" s="62" customFormat="1" ht="40.200000000000003" customHeight="1" thickTop="1" x14ac:dyDescent="0.3">
      <c r="A249" s="38"/>
      <c r="B249" s="797"/>
      <c r="C249" s="459"/>
      <c r="D249" s="608"/>
      <c r="E249" s="611"/>
      <c r="F249" s="611"/>
      <c r="G249" s="611"/>
      <c r="H249" s="611"/>
      <c r="I249" s="611"/>
      <c r="J249" s="704">
        <v>979</v>
      </c>
      <c r="K249" s="488" t="str">
        <f>+Metas!K1144</f>
        <v xml:space="preserve">Hoja de Ruta para la internacionalización implementada y apoyada </v>
      </c>
      <c r="L249" s="473"/>
      <c r="M249" s="476">
        <f t="shared" si="208"/>
        <v>0</v>
      </c>
      <c r="N249" s="479"/>
      <c r="O249" s="482"/>
      <c r="P249" s="520"/>
      <c r="Q249" s="523"/>
      <c r="R249" s="403">
        <f>+$J249</f>
        <v>979</v>
      </c>
      <c r="S249" s="253"/>
      <c r="T249" s="260"/>
      <c r="U249" s="260"/>
      <c r="V249" s="260"/>
      <c r="W249" s="42"/>
      <c r="X249" s="34"/>
      <c r="Y249" s="34"/>
      <c r="Z249" s="34"/>
      <c r="AA249" s="34"/>
      <c r="AB249" s="403">
        <f t="shared" si="193"/>
        <v>979</v>
      </c>
      <c r="AC249" s="526">
        <f t="shared" ref="AC249" si="215">+L249</f>
        <v>0</v>
      </c>
      <c r="AD249" s="54">
        <f t="shared" si="204"/>
        <v>0</v>
      </c>
      <c r="AE249" s="54">
        <f t="shared" si="204"/>
        <v>0</v>
      </c>
      <c r="AF249" s="54">
        <f t="shared" si="204"/>
        <v>0</v>
      </c>
      <c r="AG249" s="54">
        <f t="shared" si="204"/>
        <v>0</v>
      </c>
      <c r="AH249" s="54">
        <f t="shared" si="204"/>
        <v>0</v>
      </c>
      <c r="AI249" s="54">
        <f t="shared" si="204"/>
        <v>0</v>
      </c>
      <c r="AJ249" s="54">
        <f t="shared" si="204"/>
        <v>0</v>
      </c>
      <c r="AK249" s="403">
        <f t="shared" si="195"/>
        <v>979</v>
      </c>
      <c r="AL249" s="455">
        <f t="shared" si="210"/>
        <v>0</v>
      </c>
      <c r="AM249" s="48">
        <f t="shared" si="186"/>
        <v>0</v>
      </c>
      <c r="AN249" s="51"/>
      <c r="AO249" s="51"/>
      <c r="AP249" s="51"/>
      <c r="AQ249" s="51"/>
      <c r="AR249" s="51"/>
      <c r="AS249" s="51"/>
      <c r="AT249" s="403">
        <f t="shared" si="196"/>
        <v>979</v>
      </c>
      <c r="AU249" s="446">
        <f t="shared" si="211"/>
        <v>0</v>
      </c>
      <c r="AV249" s="48">
        <f t="shared" si="187"/>
        <v>0</v>
      </c>
      <c r="AW249" s="51"/>
      <c r="AX249" s="51"/>
      <c r="AY249" s="51"/>
      <c r="AZ249" s="51"/>
      <c r="BA249" s="51"/>
      <c r="BB249" s="51"/>
      <c r="BC249" s="403">
        <f t="shared" si="197"/>
        <v>979</v>
      </c>
      <c r="BD249" s="449">
        <f t="shared" si="212"/>
        <v>0</v>
      </c>
      <c r="BE249" s="48">
        <f t="shared" si="188"/>
        <v>0</v>
      </c>
      <c r="BF249" s="51"/>
      <c r="BG249" s="51"/>
      <c r="BH249" s="51"/>
      <c r="BI249" s="51"/>
      <c r="BJ249" s="51"/>
      <c r="BK249" s="51"/>
      <c r="BL249" s="403">
        <f t="shared" si="198"/>
        <v>979</v>
      </c>
      <c r="BM249" s="452">
        <f t="shared" si="213"/>
        <v>0</v>
      </c>
      <c r="BN249" s="48">
        <f t="shared" si="189"/>
        <v>0</v>
      </c>
      <c r="BO249" s="51"/>
      <c r="BP249" s="51"/>
      <c r="BQ249" s="51"/>
      <c r="BR249" s="51"/>
      <c r="BS249" s="51"/>
      <c r="BT249" s="51"/>
      <c r="BU249" s="513"/>
      <c r="BV249" s="514"/>
      <c r="BW249" s="514"/>
      <c r="BX249" s="514"/>
      <c r="BY249" s="514"/>
      <c r="BZ249" s="514"/>
      <c r="CA249" s="514"/>
      <c r="CB249" s="514"/>
      <c r="CC249" s="515"/>
    </row>
    <row r="250" spans="1:81" s="62" customFormat="1" ht="40.200000000000003" customHeight="1" x14ac:dyDescent="0.3">
      <c r="A250" s="38"/>
      <c r="B250" s="797"/>
      <c r="C250" s="459"/>
      <c r="D250" s="609"/>
      <c r="E250" s="612"/>
      <c r="F250" s="612"/>
      <c r="G250" s="612"/>
      <c r="H250" s="612"/>
      <c r="I250" s="612"/>
      <c r="J250" s="705"/>
      <c r="K250" s="489"/>
      <c r="L250" s="474"/>
      <c r="M250" s="477"/>
      <c r="N250" s="480"/>
      <c r="O250" s="483"/>
      <c r="P250" s="521"/>
      <c r="Q250" s="524"/>
      <c r="R250" s="404"/>
      <c r="S250" s="43"/>
      <c r="T250" s="261"/>
      <c r="U250" s="261"/>
      <c r="V250" s="261"/>
      <c r="W250" s="43"/>
      <c r="X250" s="35"/>
      <c r="Y250" s="35"/>
      <c r="Z250" s="35"/>
      <c r="AA250" s="35"/>
      <c r="AB250" s="404"/>
      <c r="AC250" s="527"/>
      <c r="AD250" s="55">
        <f t="shared" si="204"/>
        <v>0</v>
      </c>
      <c r="AE250" s="55">
        <f t="shared" si="204"/>
        <v>0</v>
      </c>
      <c r="AF250" s="55">
        <f t="shared" si="204"/>
        <v>0</v>
      </c>
      <c r="AG250" s="55">
        <f t="shared" si="204"/>
        <v>0</v>
      </c>
      <c r="AH250" s="55">
        <f t="shared" si="204"/>
        <v>0</v>
      </c>
      <c r="AI250" s="55">
        <f t="shared" si="204"/>
        <v>0</v>
      </c>
      <c r="AJ250" s="55">
        <f t="shared" si="204"/>
        <v>0</v>
      </c>
      <c r="AK250" s="404"/>
      <c r="AL250" s="456"/>
      <c r="AM250" s="49">
        <f t="shared" si="186"/>
        <v>0</v>
      </c>
      <c r="AN250" s="52"/>
      <c r="AO250" s="52"/>
      <c r="AP250" s="52"/>
      <c r="AQ250" s="52"/>
      <c r="AR250" s="52"/>
      <c r="AS250" s="52"/>
      <c r="AT250" s="404"/>
      <c r="AU250" s="447"/>
      <c r="AV250" s="49">
        <f t="shared" si="187"/>
        <v>0</v>
      </c>
      <c r="AW250" s="52"/>
      <c r="AX250" s="52"/>
      <c r="AY250" s="52"/>
      <c r="AZ250" s="52"/>
      <c r="BA250" s="52"/>
      <c r="BB250" s="52"/>
      <c r="BC250" s="404"/>
      <c r="BD250" s="450"/>
      <c r="BE250" s="49">
        <f t="shared" si="188"/>
        <v>0</v>
      </c>
      <c r="BF250" s="52"/>
      <c r="BG250" s="52"/>
      <c r="BH250" s="52"/>
      <c r="BI250" s="52"/>
      <c r="BJ250" s="52"/>
      <c r="BK250" s="52"/>
      <c r="BL250" s="404"/>
      <c r="BM250" s="453"/>
      <c r="BN250" s="49">
        <f t="shared" si="189"/>
        <v>0</v>
      </c>
      <c r="BO250" s="52"/>
      <c r="BP250" s="52"/>
      <c r="BQ250" s="52"/>
      <c r="BR250" s="52"/>
      <c r="BS250" s="52"/>
      <c r="BT250" s="52"/>
      <c r="BU250" s="418"/>
      <c r="BV250" s="419"/>
      <c r="BW250" s="419"/>
      <c r="BX250" s="419"/>
      <c r="BY250" s="419"/>
      <c r="BZ250" s="419"/>
      <c r="CA250" s="419"/>
      <c r="CB250" s="419"/>
      <c r="CC250" s="516"/>
    </row>
    <row r="251" spans="1:81" s="62" customFormat="1" ht="40.200000000000003" customHeight="1" x14ac:dyDescent="0.3">
      <c r="A251" s="38"/>
      <c r="B251" s="797"/>
      <c r="C251" s="459"/>
      <c r="D251" s="609"/>
      <c r="E251" s="612"/>
      <c r="F251" s="612"/>
      <c r="G251" s="612"/>
      <c r="H251" s="612"/>
      <c r="I251" s="612"/>
      <c r="J251" s="705"/>
      <c r="K251" s="489"/>
      <c r="L251" s="474"/>
      <c r="M251" s="477"/>
      <c r="N251" s="480"/>
      <c r="O251" s="483"/>
      <c r="P251" s="521"/>
      <c r="Q251" s="524"/>
      <c r="R251" s="404"/>
      <c r="S251" s="43"/>
      <c r="T251" s="261"/>
      <c r="U251" s="261"/>
      <c r="V251" s="261"/>
      <c r="W251" s="43"/>
      <c r="X251" s="35"/>
      <c r="Y251" s="35"/>
      <c r="Z251" s="35"/>
      <c r="AA251" s="35"/>
      <c r="AB251" s="404"/>
      <c r="AC251" s="527"/>
      <c r="AD251" s="55">
        <f t="shared" si="204"/>
        <v>0</v>
      </c>
      <c r="AE251" s="55">
        <f t="shared" si="204"/>
        <v>0</v>
      </c>
      <c r="AF251" s="55">
        <f t="shared" si="204"/>
        <v>0</v>
      </c>
      <c r="AG251" s="55">
        <f t="shared" si="204"/>
        <v>0</v>
      </c>
      <c r="AH251" s="55">
        <f t="shared" si="204"/>
        <v>0</v>
      </c>
      <c r="AI251" s="55">
        <f t="shared" si="204"/>
        <v>0</v>
      </c>
      <c r="AJ251" s="55">
        <f t="shared" si="204"/>
        <v>0</v>
      </c>
      <c r="AK251" s="404"/>
      <c r="AL251" s="456"/>
      <c r="AM251" s="49">
        <f t="shared" si="186"/>
        <v>0</v>
      </c>
      <c r="AN251" s="52"/>
      <c r="AO251" s="52"/>
      <c r="AP251" s="52"/>
      <c r="AQ251" s="52"/>
      <c r="AR251" s="52"/>
      <c r="AS251" s="52"/>
      <c r="AT251" s="404"/>
      <c r="AU251" s="447"/>
      <c r="AV251" s="49">
        <f t="shared" si="187"/>
        <v>0</v>
      </c>
      <c r="AW251" s="52"/>
      <c r="AX251" s="52"/>
      <c r="AY251" s="52"/>
      <c r="AZ251" s="52"/>
      <c r="BA251" s="52"/>
      <c r="BB251" s="52"/>
      <c r="BC251" s="404"/>
      <c r="BD251" s="450"/>
      <c r="BE251" s="49">
        <f t="shared" si="188"/>
        <v>0</v>
      </c>
      <c r="BF251" s="52"/>
      <c r="BG251" s="52"/>
      <c r="BH251" s="52"/>
      <c r="BI251" s="52"/>
      <c r="BJ251" s="52"/>
      <c r="BK251" s="52"/>
      <c r="BL251" s="404"/>
      <c r="BM251" s="453"/>
      <c r="BN251" s="49">
        <f t="shared" si="189"/>
        <v>0</v>
      </c>
      <c r="BO251" s="52"/>
      <c r="BP251" s="52"/>
      <c r="BQ251" s="52"/>
      <c r="BR251" s="52"/>
      <c r="BS251" s="52"/>
      <c r="BT251" s="52"/>
      <c r="BU251" s="418"/>
      <c r="BV251" s="419"/>
      <c r="BW251" s="419"/>
      <c r="BX251" s="419"/>
      <c r="BY251" s="419"/>
      <c r="BZ251" s="419"/>
      <c r="CA251" s="419"/>
      <c r="CB251" s="419"/>
      <c r="CC251" s="516"/>
    </row>
    <row r="252" spans="1:81" s="62" customFormat="1" ht="40.200000000000003" customHeight="1" thickBot="1" x14ac:dyDescent="0.35">
      <c r="A252" s="38"/>
      <c r="B252" s="797"/>
      <c r="C252" s="459"/>
      <c r="D252" s="610"/>
      <c r="E252" s="613"/>
      <c r="F252" s="613"/>
      <c r="G252" s="613"/>
      <c r="H252" s="613"/>
      <c r="I252" s="613"/>
      <c r="J252" s="706"/>
      <c r="K252" s="490"/>
      <c r="L252" s="475"/>
      <c r="M252" s="478"/>
      <c r="N252" s="481"/>
      <c r="O252" s="484"/>
      <c r="P252" s="522"/>
      <c r="Q252" s="525"/>
      <c r="R252" s="405"/>
      <c r="S252" s="44"/>
      <c r="T252" s="262"/>
      <c r="U252" s="262"/>
      <c r="V252" s="262"/>
      <c r="W252" s="44"/>
      <c r="X252" s="36"/>
      <c r="Y252" s="36"/>
      <c r="Z252" s="36"/>
      <c r="AA252" s="36"/>
      <c r="AB252" s="405"/>
      <c r="AC252" s="528"/>
      <c r="AD252" s="56">
        <f t="shared" si="204"/>
        <v>0</v>
      </c>
      <c r="AE252" s="56">
        <f t="shared" si="204"/>
        <v>0</v>
      </c>
      <c r="AF252" s="56">
        <f t="shared" si="204"/>
        <v>0</v>
      </c>
      <c r="AG252" s="56">
        <f t="shared" si="204"/>
        <v>0</v>
      </c>
      <c r="AH252" s="56">
        <f t="shared" si="204"/>
        <v>0</v>
      </c>
      <c r="AI252" s="56">
        <f t="shared" si="204"/>
        <v>0</v>
      </c>
      <c r="AJ252" s="56">
        <f t="shared" si="204"/>
        <v>0</v>
      </c>
      <c r="AK252" s="405"/>
      <c r="AL252" s="457"/>
      <c r="AM252" s="50">
        <f t="shared" si="186"/>
        <v>0</v>
      </c>
      <c r="AN252" s="53"/>
      <c r="AO252" s="53"/>
      <c r="AP252" s="53"/>
      <c r="AQ252" s="53"/>
      <c r="AR252" s="53"/>
      <c r="AS252" s="53"/>
      <c r="AT252" s="405"/>
      <c r="AU252" s="448"/>
      <c r="AV252" s="50">
        <f t="shared" si="187"/>
        <v>0</v>
      </c>
      <c r="AW252" s="53"/>
      <c r="AX252" s="53"/>
      <c r="AY252" s="53"/>
      <c r="AZ252" s="53"/>
      <c r="BA252" s="53"/>
      <c r="BB252" s="53"/>
      <c r="BC252" s="405"/>
      <c r="BD252" s="451"/>
      <c r="BE252" s="50">
        <f t="shared" si="188"/>
        <v>0</v>
      </c>
      <c r="BF252" s="53"/>
      <c r="BG252" s="53"/>
      <c r="BH252" s="53"/>
      <c r="BI252" s="53"/>
      <c r="BJ252" s="53"/>
      <c r="BK252" s="53"/>
      <c r="BL252" s="405"/>
      <c r="BM252" s="454"/>
      <c r="BN252" s="50">
        <f t="shared" si="189"/>
        <v>0</v>
      </c>
      <c r="BO252" s="53"/>
      <c r="BP252" s="53"/>
      <c r="BQ252" s="53"/>
      <c r="BR252" s="53"/>
      <c r="BS252" s="53"/>
      <c r="BT252" s="53"/>
      <c r="BU252" s="517"/>
      <c r="BV252" s="518"/>
      <c r="BW252" s="518"/>
      <c r="BX252" s="518"/>
      <c r="BY252" s="518"/>
      <c r="BZ252" s="518"/>
      <c r="CA252" s="518"/>
      <c r="CB252" s="518"/>
      <c r="CC252" s="519"/>
    </row>
    <row r="253" spans="1:81" s="62" customFormat="1" ht="40.200000000000003" customHeight="1" thickTop="1" x14ac:dyDescent="0.3">
      <c r="A253" s="38"/>
      <c r="B253" s="797"/>
      <c r="C253" s="459"/>
      <c r="D253" s="608"/>
      <c r="E253" s="611"/>
      <c r="F253" s="611"/>
      <c r="G253" s="611"/>
      <c r="H253" s="611"/>
      <c r="I253" s="611"/>
      <c r="J253" s="704">
        <v>980</v>
      </c>
      <c r="K253" s="488" t="str">
        <f>+Metas!K1145</f>
        <v>Planes de internacionalización para los sectores productivos con valor agregado apoyados y/o creados</v>
      </c>
      <c r="L253" s="473"/>
      <c r="M253" s="476">
        <f t="shared" si="208"/>
        <v>0</v>
      </c>
      <c r="N253" s="479"/>
      <c r="O253" s="482"/>
      <c r="P253" s="520"/>
      <c r="Q253" s="523"/>
      <c r="R253" s="403">
        <f>+$J253</f>
        <v>980</v>
      </c>
      <c r="S253" s="253"/>
      <c r="T253" s="260"/>
      <c r="U253" s="260"/>
      <c r="V253" s="260"/>
      <c r="W253" s="42"/>
      <c r="X253" s="34"/>
      <c r="Y253" s="34"/>
      <c r="Z253" s="34"/>
      <c r="AA253" s="34"/>
      <c r="AB253" s="403">
        <f t="shared" si="193"/>
        <v>980</v>
      </c>
      <c r="AC253" s="526">
        <f t="shared" ref="AC253" si="216">+L253</f>
        <v>0</v>
      </c>
      <c r="AD253" s="54">
        <f t="shared" si="204"/>
        <v>0</v>
      </c>
      <c r="AE253" s="54">
        <f t="shared" si="204"/>
        <v>0</v>
      </c>
      <c r="AF253" s="54">
        <f t="shared" si="204"/>
        <v>0</v>
      </c>
      <c r="AG253" s="54">
        <f t="shared" si="204"/>
        <v>0</v>
      </c>
      <c r="AH253" s="54">
        <f t="shared" si="204"/>
        <v>0</v>
      </c>
      <c r="AI253" s="54">
        <f t="shared" si="204"/>
        <v>0</v>
      </c>
      <c r="AJ253" s="54">
        <f t="shared" si="204"/>
        <v>0</v>
      </c>
      <c r="AK253" s="403">
        <f t="shared" si="195"/>
        <v>980</v>
      </c>
      <c r="AL253" s="455">
        <f t="shared" si="210"/>
        <v>0</v>
      </c>
      <c r="AM253" s="48">
        <f t="shared" si="186"/>
        <v>0</v>
      </c>
      <c r="AN253" s="51"/>
      <c r="AO253" s="51"/>
      <c r="AP253" s="51"/>
      <c r="AQ253" s="51"/>
      <c r="AR253" s="51"/>
      <c r="AS253" s="51"/>
      <c r="AT253" s="403">
        <f t="shared" si="196"/>
        <v>980</v>
      </c>
      <c r="AU253" s="446">
        <f t="shared" si="211"/>
        <v>0</v>
      </c>
      <c r="AV253" s="48">
        <f t="shared" si="187"/>
        <v>0</v>
      </c>
      <c r="AW253" s="51"/>
      <c r="AX253" s="51"/>
      <c r="AY253" s="51"/>
      <c r="AZ253" s="51"/>
      <c r="BA253" s="51"/>
      <c r="BB253" s="51"/>
      <c r="BC253" s="403">
        <f t="shared" si="197"/>
        <v>980</v>
      </c>
      <c r="BD253" s="449">
        <f t="shared" si="212"/>
        <v>0</v>
      </c>
      <c r="BE253" s="48">
        <f t="shared" si="188"/>
        <v>0</v>
      </c>
      <c r="BF253" s="51"/>
      <c r="BG253" s="51"/>
      <c r="BH253" s="51"/>
      <c r="BI253" s="51"/>
      <c r="BJ253" s="51"/>
      <c r="BK253" s="51"/>
      <c r="BL253" s="403">
        <f t="shared" si="198"/>
        <v>980</v>
      </c>
      <c r="BM253" s="452">
        <f t="shared" si="213"/>
        <v>0</v>
      </c>
      <c r="BN253" s="48">
        <f t="shared" si="189"/>
        <v>0</v>
      </c>
      <c r="BO253" s="51"/>
      <c r="BP253" s="51"/>
      <c r="BQ253" s="51"/>
      <c r="BR253" s="51"/>
      <c r="BS253" s="51"/>
      <c r="BT253" s="51"/>
      <c r="BU253" s="513"/>
      <c r="BV253" s="514"/>
      <c r="BW253" s="514"/>
      <c r="BX253" s="514"/>
      <c r="BY253" s="514"/>
      <c r="BZ253" s="514"/>
      <c r="CA253" s="514"/>
      <c r="CB253" s="514"/>
      <c r="CC253" s="515"/>
    </row>
    <row r="254" spans="1:81" s="62" customFormat="1" ht="40.200000000000003" customHeight="1" x14ac:dyDescent="0.3">
      <c r="A254" s="38"/>
      <c r="B254" s="797"/>
      <c r="C254" s="459"/>
      <c r="D254" s="609"/>
      <c r="E254" s="612"/>
      <c r="F254" s="612"/>
      <c r="G254" s="612"/>
      <c r="H254" s="612"/>
      <c r="I254" s="612"/>
      <c r="J254" s="705"/>
      <c r="K254" s="489"/>
      <c r="L254" s="474"/>
      <c r="M254" s="477"/>
      <c r="N254" s="480"/>
      <c r="O254" s="483"/>
      <c r="P254" s="521"/>
      <c r="Q254" s="524"/>
      <c r="R254" s="404"/>
      <c r="S254" s="43"/>
      <c r="T254" s="261"/>
      <c r="U254" s="261"/>
      <c r="V254" s="261"/>
      <c r="W254" s="43"/>
      <c r="X254" s="35"/>
      <c r="Y254" s="35"/>
      <c r="Z254" s="35"/>
      <c r="AA254" s="35"/>
      <c r="AB254" s="404"/>
      <c r="AC254" s="527"/>
      <c r="AD254" s="55">
        <f t="shared" si="204"/>
        <v>0</v>
      </c>
      <c r="AE254" s="55">
        <f t="shared" si="204"/>
        <v>0</v>
      </c>
      <c r="AF254" s="55">
        <f t="shared" si="204"/>
        <v>0</v>
      </c>
      <c r="AG254" s="55">
        <f t="shared" si="204"/>
        <v>0</v>
      </c>
      <c r="AH254" s="55">
        <f t="shared" si="204"/>
        <v>0</v>
      </c>
      <c r="AI254" s="55">
        <f t="shared" si="204"/>
        <v>0</v>
      </c>
      <c r="AJ254" s="55">
        <f t="shared" si="204"/>
        <v>0</v>
      </c>
      <c r="AK254" s="404"/>
      <c r="AL254" s="456"/>
      <c r="AM254" s="49">
        <f t="shared" ref="AM254:AM272" si="217">SUM(AN254:AS254)</f>
        <v>0</v>
      </c>
      <c r="AN254" s="52"/>
      <c r="AO254" s="52"/>
      <c r="AP254" s="52"/>
      <c r="AQ254" s="52"/>
      <c r="AR254" s="52"/>
      <c r="AS254" s="52"/>
      <c r="AT254" s="404"/>
      <c r="AU254" s="447"/>
      <c r="AV254" s="49">
        <f t="shared" ref="AV254:AV272" si="218">SUM(AW254:BB254)</f>
        <v>0</v>
      </c>
      <c r="AW254" s="52"/>
      <c r="AX254" s="52"/>
      <c r="AY254" s="52"/>
      <c r="AZ254" s="52"/>
      <c r="BA254" s="52"/>
      <c r="BB254" s="52"/>
      <c r="BC254" s="404"/>
      <c r="BD254" s="450"/>
      <c r="BE254" s="49">
        <f t="shared" ref="BE254:BE272" si="219">SUM(BF254:BK254)</f>
        <v>0</v>
      </c>
      <c r="BF254" s="52"/>
      <c r="BG254" s="52"/>
      <c r="BH254" s="52"/>
      <c r="BI254" s="52"/>
      <c r="BJ254" s="52"/>
      <c r="BK254" s="52"/>
      <c r="BL254" s="404"/>
      <c r="BM254" s="453"/>
      <c r="BN254" s="49">
        <f t="shared" ref="BN254:BN272" si="220">SUM(BO254:BT254)</f>
        <v>0</v>
      </c>
      <c r="BO254" s="52"/>
      <c r="BP254" s="52"/>
      <c r="BQ254" s="52"/>
      <c r="BR254" s="52"/>
      <c r="BS254" s="52"/>
      <c r="BT254" s="52"/>
      <c r="BU254" s="418"/>
      <c r="BV254" s="419"/>
      <c r="BW254" s="419"/>
      <c r="BX254" s="419"/>
      <c r="BY254" s="419"/>
      <c r="BZ254" s="419"/>
      <c r="CA254" s="419"/>
      <c r="CB254" s="419"/>
      <c r="CC254" s="516"/>
    </row>
    <row r="255" spans="1:81" s="62" customFormat="1" ht="40.200000000000003" customHeight="1" x14ac:dyDescent="0.3">
      <c r="A255" s="38"/>
      <c r="B255" s="797"/>
      <c r="C255" s="459"/>
      <c r="D255" s="609"/>
      <c r="E255" s="612"/>
      <c r="F255" s="612"/>
      <c r="G255" s="612"/>
      <c r="H255" s="612"/>
      <c r="I255" s="612"/>
      <c r="J255" s="705"/>
      <c r="K255" s="489"/>
      <c r="L255" s="474"/>
      <c r="M255" s="477"/>
      <c r="N255" s="480"/>
      <c r="O255" s="483"/>
      <c r="P255" s="521"/>
      <c r="Q255" s="524"/>
      <c r="R255" s="404"/>
      <c r="S255" s="43"/>
      <c r="T255" s="261"/>
      <c r="U255" s="261"/>
      <c r="V255" s="261"/>
      <c r="W255" s="43"/>
      <c r="X255" s="35"/>
      <c r="Y255" s="35"/>
      <c r="Z255" s="35"/>
      <c r="AA255" s="35"/>
      <c r="AB255" s="404"/>
      <c r="AC255" s="527"/>
      <c r="AD255" s="55">
        <f t="shared" si="204"/>
        <v>0</v>
      </c>
      <c r="AE255" s="55">
        <f t="shared" si="204"/>
        <v>0</v>
      </c>
      <c r="AF255" s="55">
        <f t="shared" si="204"/>
        <v>0</v>
      </c>
      <c r="AG255" s="55">
        <f t="shared" si="204"/>
        <v>0</v>
      </c>
      <c r="AH255" s="55">
        <f t="shared" si="204"/>
        <v>0</v>
      </c>
      <c r="AI255" s="55">
        <f t="shared" si="204"/>
        <v>0</v>
      </c>
      <c r="AJ255" s="55">
        <f t="shared" si="204"/>
        <v>0</v>
      </c>
      <c r="AK255" s="404"/>
      <c r="AL255" s="456"/>
      <c r="AM255" s="49">
        <f t="shared" si="217"/>
        <v>0</v>
      </c>
      <c r="AN255" s="52"/>
      <c r="AO255" s="52"/>
      <c r="AP255" s="52"/>
      <c r="AQ255" s="52"/>
      <c r="AR255" s="52"/>
      <c r="AS255" s="52"/>
      <c r="AT255" s="404"/>
      <c r="AU255" s="447"/>
      <c r="AV255" s="49">
        <f t="shared" si="218"/>
        <v>0</v>
      </c>
      <c r="AW255" s="52"/>
      <c r="AX255" s="52"/>
      <c r="AY255" s="52"/>
      <c r="AZ255" s="52"/>
      <c r="BA255" s="52"/>
      <c r="BB255" s="52"/>
      <c r="BC255" s="404"/>
      <c r="BD255" s="450"/>
      <c r="BE255" s="49">
        <f t="shared" si="219"/>
        <v>0</v>
      </c>
      <c r="BF255" s="52"/>
      <c r="BG255" s="52"/>
      <c r="BH255" s="52"/>
      <c r="BI255" s="52"/>
      <c r="BJ255" s="52"/>
      <c r="BK255" s="52"/>
      <c r="BL255" s="404"/>
      <c r="BM255" s="453"/>
      <c r="BN255" s="49">
        <f t="shared" si="220"/>
        <v>0</v>
      </c>
      <c r="BO255" s="52"/>
      <c r="BP255" s="52"/>
      <c r="BQ255" s="52"/>
      <c r="BR255" s="52"/>
      <c r="BS255" s="52"/>
      <c r="BT255" s="52"/>
      <c r="BU255" s="418"/>
      <c r="BV255" s="419"/>
      <c r="BW255" s="419"/>
      <c r="BX255" s="419"/>
      <c r="BY255" s="419"/>
      <c r="BZ255" s="419"/>
      <c r="CA255" s="419"/>
      <c r="CB255" s="419"/>
      <c r="CC255" s="516"/>
    </row>
    <row r="256" spans="1:81" s="62" customFormat="1" ht="40.200000000000003" customHeight="1" thickBot="1" x14ac:dyDescent="0.35">
      <c r="A256" s="38"/>
      <c r="B256" s="797"/>
      <c r="C256" s="460"/>
      <c r="D256" s="610"/>
      <c r="E256" s="613"/>
      <c r="F256" s="613"/>
      <c r="G256" s="613"/>
      <c r="H256" s="613"/>
      <c r="I256" s="613"/>
      <c r="J256" s="706"/>
      <c r="K256" s="490"/>
      <c r="L256" s="475"/>
      <c r="M256" s="478"/>
      <c r="N256" s="481"/>
      <c r="O256" s="484"/>
      <c r="P256" s="522"/>
      <c r="Q256" s="525"/>
      <c r="R256" s="405"/>
      <c r="S256" s="44"/>
      <c r="T256" s="262"/>
      <c r="U256" s="262"/>
      <c r="V256" s="262"/>
      <c r="W256" s="44"/>
      <c r="X256" s="36"/>
      <c r="Y256" s="36"/>
      <c r="Z256" s="36"/>
      <c r="AA256" s="36"/>
      <c r="AB256" s="405"/>
      <c r="AC256" s="528"/>
      <c r="AD256" s="56">
        <f t="shared" si="204"/>
        <v>0</v>
      </c>
      <c r="AE256" s="56">
        <f t="shared" si="204"/>
        <v>0</v>
      </c>
      <c r="AF256" s="56">
        <f t="shared" si="204"/>
        <v>0</v>
      </c>
      <c r="AG256" s="56">
        <f t="shared" si="204"/>
        <v>0</v>
      </c>
      <c r="AH256" s="56">
        <f t="shared" si="204"/>
        <v>0</v>
      </c>
      <c r="AI256" s="56">
        <f t="shared" si="204"/>
        <v>0</v>
      </c>
      <c r="AJ256" s="56">
        <f t="shared" si="204"/>
        <v>0</v>
      </c>
      <c r="AK256" s="405"/>
      <c r="AL256" s="457"/>
      <c r="AM256" s="50">
        <f t="shared" si="217"/>
        <v>0</v>
      </c>
      <c r="AN256" s="53"/>
      <c r="AO256" s="53"/>
      <c r="AP256" s="53"/>
      <c r="AQ256" s="53"/>
      <c r="AR256" s="53"/>
      <c r="AS256" s="53"/>
      <c r="AT256" s="405"/>
      <c r="AU256" s="448"/>
      <c r="AV256" s="50">
        <f t="shared" si="218"/>
        <v>0</v>
      </c>
      <c r="AW256" s="53"/>
      <c r="AX256" s="53"/>
      <c r="AY256" s="53"/>
      <c r="AZ256" s="53"/>
      <c r="BA256" s="53"/>
      <c r="BB256" s="53"/>
      <c r="BC256" s="405"/>
      <c r="BD256" s="451"/>
      <c r="BE256" s="50">
        <f t="shared" si="219"/>
        <v>0</v>
      </c>
      <c r="BF256" s="53"/>
      <c r="BG256" s="53"/>
      <c r="BH256" s="53"/>
      <c r="BI256" s="53"/>
      <c r="BJ256" s="53"/>
      <c r="BK256" s="53"/>
      <c r="BL256" s="405"/>
      <c r="BM256" s="454"/>
      <c r="BN256" s="50">
        <f t="shared" si="220"/>
        <v>0</v>
      </c>
      <c r="BO256" s="53"/>
      <c r="BP256" s="53"/>
      <c r="BQ256" s="53"/>
      <c r="BR256" s="53"/>
      <c r="BS256" s="53"/>
      <c r="BT256" s="53"/>
      <c r="BU256" s="517"/>
      <c r="BV256" s="518"/>
      <c r="BW256" s="518"/>
      <c r="BX256" s="518"/>
      <c r="BY256" s="518"/>
      <c r="BZ256" s="518"/>
      <c r="CA256" s="518"/>
      <c r="CB256" s="518"/>
      <c r="CC256" s="519"/>
    </row>
    <row r="257" spans="1:81" s="62" customFormat="1" ht="40.200000000000003" customHeight="1" thickTop="1" x14ac:dyDescent="0.3">
      <c r="A257" s="38"/>
      <c r="B257" s="797"/>
      <c r="C257" s="458" t="s">
        <v>1659</v>
      </c>
      <c r="D257" s="608"/>
      <c r="E257" s="611"/>
      <c r="F257" s="611"/>
      <c r="G257" s="611"/>
      <c r="H257" s="611"/>
      <c r="I257" s="611"/>
      <c r="J257" s="704">
        <v>981</v>
      </c>
      <c r="K257" s="488" t="str">
        <f>+Metas!K1146</f>
        <v xml:space="preserve">Distrito de la Innovación y el Emprendimiento fundado (articulación del sector privado y público) </v>
      </c>
      <c r="L257" s="473"/>
      <c r="M257" s="476">
        <f t="shared" si="208"/>
        <v>0</v>
      </c>
      <c r="N257" s="479"/>
      <c r="O257" s="482"/>
      <c r="P257" s="520"/>
      <c r="Q257" s="523"/>
      <c r="R257" s="403">
        <f>+$J257</f>
        <v>981</v>
      </c>
      <c r="S257" s="253"/>
      <c r="T257" s="260"/>
      <c r="U257" s="260"/>
      <c r="V257" s="260"/>
      <c r="W257" s="42"/>
      <c r="X257" s="34"/>
      <c r="Y257" s="34"/>
      <c r="Z257" s="34"/>
      <c r="AA257" s="34"/>
      <c r="AB257" s="403">
        <f t="shared" si="193"/>
        <v>981</v>
      </c>
      <c r="AC257" s="526">
        <f t="shared" ref="AC257" si="221">+L257</f>
        <v>0</v>
      </c>
      <c r="AD257" s="54">
        <f t="shared" si="204"/>
        <v>0</v>
      </c>
      <c r="AE257" s="54">
        <f t="shared" si="204"/>
        <v>0</v>
      </c>
      <c r="AF257" s="54">
        <f t="shared" si="204"/>
        <v>0</v>
      </c>
      <c r="AG257" s="54">
        <f t="shared" si="204"/>
        <v>0</v>
      </c>
      <c r="AH257" s="54">
        <f t="shared" si="204"/>
        <v>0</v>
      </c>
      <c r="AI257" s="54">
        <f t="shared" si="204"/>
        <v>0</v>
      </c>
      <c r="AJ257" s="54">
        <f t="shared" si="204"/>
        <v>0</v>
      </c>
      <c r="AK257" s="403">
        <f t="shared" si="195"/>
        <v>981</v>
      </c>
      <c r="AL257" s="455">
        <f t="shared" si="210"/>
        <v>0</v>
      </c>
      <c r="AM257" s="48">
        <f t="shared" si="217"/>
        <v>0</v>
      </c>
      <c r="AN257" s="51"/>
      <c r="AO257" s="51"/>
      <c r="AP257" s="51"/>
      <c r="AQ257" s="51"/>
      <c r="AR257" s="51"/>
      <c r="AS257" s="51"/>
      <c r="AT257" s="403">
        <f t="shared" si="196"/>
        <v>981</v>
      </c>
      <c r="AU257" s="446">
        <f t="shared" si="211"/>
        <v>0</v>
      </c>
      <c r="AV257" s="48">
        <f t="shared" si="218"/>
        <v>0</v>
      </c>
      <c r="AW257" s="51"/>
      <c r="AX257" s="51"/>
      <c r="AY257" s="51"/>
      <c r="AZ257" s="51"/>
      <c r="BA257" s="51"/>
      <c r="BB257" s="51"/>
      <c r="BC257" s="403">
        <f t="shared" si="197"/>
        <v>981</v>
      </c>
      <c r="BD257" s="449">
        <f t="shared" si="212"/>
        <v>0</v>
      </c>
      <c r="BE257" s="48">
        <f t="shared" si="219"/>
        <v>0</v>
      </c>
      <c r="BF257" s="51"/>
      <c r="BG257" s="51"/>
      <c r="BH257" s="51"/>
      <c r="BI257" s="51"/>
      <c r="BJ257" s="51"/>
      <c r="BK257" s="51"/>
      <c r="BL257" s="403">
        <f t="shared" si="198"/>
        <v>981</v>
      </c>
      <c r="BM257" s="452">
        <f t="shared" si="213"/>
        <v>0</v>
      </c>
      <c r="BN257" s="48">
        <f t="shared" si="220"/>
        <v>0</v>
      </c>
      <c r="BO257" s="51"/>
      <c r="BP257" s="51"/>
      <c r="BQ257" s="51"/>
      <c r="BR257" s="51"/>
      <c r="BS257" s="51"/>
      <c r="BT257" s="51"/>
      <c r="BU257" s="513"/>
      <c r="BV257" s="514"/>
      <c r="BW257" s="514"/>
      <c r="BX257" s="514"/>
      <c r="BY257" s="514"/>
      <c r="BZ257" s="514"/>
      <c r="CA257" s="514"/>
      <c r="CB257" s="514"/>
      <c r="CC257" s="515"/>
    </row>
    <row r="258" spans="1:81" s="62" customFormat="1" ht="40.200000000000003" customHeight="1" x14ac:dyDescent="0.3">
      <c r="A258" s="38"/>
      <c r="B258" s="797"/>
      <c r="C258" s="459"/>
      <c r="D258" s="609"/>
      <c r="E258" s="612"/>
      <c r="F258" s="612"/>
      <c r="G258" s="612"/>
      <c r="H258" s="612"/>
      <c r="I258" s="612"/>
      <c r="J258" s="705"/>
      <c r="K258" s="489"/>
      <c r="L258" s="474"/>
      <c r="M258" s="477"/>
      <c r="N258" s="480"/>
      <c r="O258" s="483"/>
      <c r="P258" s="521"/>
      <c r="Q258" s="524"/>
      <c r="R258" s="404"/>
      <c r="S258" s="43"/>
      <c r="T258" s="261"/>
      <c r="U258" s="261"/>
      <c r="V258" s="261"/>
      <c r="W258" s="43"/>
      <c r="X258" s="35"/>
      <c r="Y258" s="35"/>
      <c r="Z258" s="35"/>
      <c r="AA258" s="35"/>
      <c r="AB258" s="404"/>
      <c r="AC258" s="527"/>
      <c r="AD258" s="55">
        <f t="shared" si="204"/>
        <v>0</v>
      </c>
      <c r="AE258" s="55">
        <f t="shared" si="204"/>
        <v>0</v>
      </c>
      <c r="AF258" s="55">
        <f t="shared" si="204"/>
        <v>0</v>
      </c>
      <c r="AG258" s="55">
        <f t="shared" si="204"/>
        <v>0</v>
      </c>
      <c r="AH258" s="55">
        <f t="shared" si="204"/>
        <v>0</v>
      </c>
      <c r="AI258" s="55">
        <f t="shared" si="204"/>
        <v>0</v>
      </c>
      <c r="AJ258" s="55">
        <f t="shared" si="204"/>
        <v>0</v>
      </c>
      <c r="AK258" s="404"/>
      <c r="AL258" s="456"/>
      <c r="AM258" s="49">
        <f t="shared" si="217"/>
        <v>0</v>
      </c>
      <c r="AN258" s="52"/>
      <c r="AO258" s="52"/>
      <c r="AP258" s="52"/>
      <c r="AQ258" s="52"/>
      <c r="AR258" s="52"/>
      <c r="AS258" s="52"/>
      <c r="AT258" s="404"/>
      <c r="AU258" s="447"/>
      <c r="AV258" s="49">
        <f t="shared" si="218"/>
        <v>0</v>
      </c>
      <c r="AW258" s="52"/>
      <c r="AX258" s="52"/>
      <c r="AY258" s="52"/>
      <c r="AZ258" s="52"/>
      <c r="BA258" s="52"/>
      <c r="BB258" s="52"/>
      <c r="BC258" s="404"/>
      <c r="BD258" s="450"/>
      <c r="BE258" s="49">
        <f t="shared" si="219"/>
        <v>0</v>
      </c>
      <c r="BF258" s="52"/>
      <c r="BG258" s="52"/>
      <c r="BH258" s="52"/>
      <c r="BI258" s="52"/>
      <c r="BJ258" s="52"/>
      <c r="BK258" s="52"/>
      <c r="BL258" s="404"/>
      <c r="BM258" s="453"/>
      <c r="BN258" s="49">
        <f t="shared" si="220"/>
        <v>0</v>
      </c>
      <c r="BO258" s="52"/>
      <c r="BP258" s="52"/>
      <c r="BQ258" s="52"/>
      <c r="BR258" s="52"/>
      <c r="BS258" s="52"/>
      <c r="BT258" s="52"/>
      <c r="BU258" s="418"/>
      <c r="BV258" s="419"/>
      <c r="BW258" s="419"/>
      <c r="BX258" s="419"/>
      <c r="BY258" s="419"/>
      <c r="BZ258" s="419"/>
      <c r="CA258" s="419"/>
      <c r="CB258" s="419"/>
      <c r="CC258" s="516"/>
    </row>
    <row r="259" spans="1:81" s="62" customFormat="1" ht="40.200000000000003" customHeight="1" x14ac:dyDescent="0.3">
      <c r="A259" s="38"/>
      <c r="B259" s="797"/>
      <c r="C259" s="459"/>
      <c r="D259" s="609"/>
      <c r="E259" s="612"/>
      <c r="F259" s="612"/>
      <c r="G259" s="612"/>
      <c r="H259" s="612"/>
      <c r="I259" s="612"/>
      <c r="J259" s="705"/>
      <c r="K259" s="489"/>
      <c r="L259" s="474"/>
      <c r="M259" s="477"/>
      <c r="N259" s="480"/>
      <c r="O259" s="483"/>
      <c r="P259" s="521"/>
      <c r="Q259" s="524"/>
      <c r="R259" s="404"/>
      <c r="S259" s="43"/>
      <c r="T259" s="261"/>
      <c r="U259" s="261"/>
      <c r="V259" s="261"/>
      <c r="W259" s="43"/>
      <c r="X259" s="35"/>
      <c r="Y259" s="35"/>
      <c r="Z259" s="35"/>
      <c r="AA259" s="35"/>
      <c r="AB259" s="404"/>
      <c r="AC259" s="527"/>
      <c r="AD259" s="55">
        <f t="shared" si="204"/>
        <v>0</v>
      </c>
      <c r="AE259" s="55">
        <f t="shared" si="204"/>
        <v>0</v>
      </c>
      <c r="AF259" s="55">
        <f t="shared" si="204"/>
        <v>0</v>
      </c>
      <c r="AG259" s="55">
        <f t="shared" si="204"/>
        <v>0</v>
      </c>
      <c r="AH259" s="55">
        <f t="shared" si="204"/>
        <v>0</v>
      </c>
      <c r="AI259" s="55">
        <f t="shared" si="204"/>
        <v>0</v>
      </c>
      <c r="AJ259" s="55">
        <f t="shared" si="204"/>
        <v>0</v>
      </c>
      <c r="AK259" s="404"/>
      <c r="AL259" s="456"/>
      <c r="AM259" s="49">
        <f t="shared" si="217"/>
        <v>0</v>
      </c>
      <c r="AN259" s="52"/>
      <c r="AO259" s="52"/>
      <c r="AP259" s="52"/>
      <c r="AQ259" s="52"/>
      <c r="AR259" s="52"/>
      <c r="AS259" s="52"/>
      <c r="AT259" s="404"/>
      <c r="AU259" s="447"/>
      <c r="AV259" s="49">
        <f t="shared" si="218"/>
        <v>0</v>
      </c>
      <c r="AW259" s="52"/>
      <c r="AX259" s="52"/>
      <c r="AY259" s="52"/>
      <c r="AZ259" s="52"/>
      <c r="BA259" s="52"/>
      <c r="BB259" s="52"/>
      <c r="BC259" s="404"/>
      <c r="BD259" s="450"/>
      <c r="BE259" s="49">
        <f t="shared" si="219"/>
        <v>0</v>
      </c>
      <c r="BF259" s="52"/>
      <c r="BG259" s="52"/>
      <c r="BH259" s="52"/>
      <c r="BI259" s="52"/>
      <c r="BJ259" s="52"/>
      <c r="BK259" s="52"/>
      <c r="BL259" s="404"/>
      <c r="BM259" s="453"/>
      <c r="BN259" s="49">
        <f t="shared" si="220"/>
        <v>0</v>
      </c>
      <c r="BO259" s="52"/>
      <c r="BP259" s="52"/>
      <c r="BQ259" s="52"/>
      <c r="BR259" s="52"/>
      <c r="BS259" s="52"/>
      <c r="BT259" s="52"/>
      <c r="BU259" s="418"/>
      <c r="BV259" s="419"/>
      <c r="BW259" s="419"/>
      <c r="BX259" s="419"/>
      <c r="BY259" s="419"/>
      <c r="BZ259" s="419"/>
      <c r="CA259" s="419"/>
      <c r="CB259" s="419"/>
      <c r="CC259" s="516"/>
    </row>
    <row r="260" spans="1:81" s="62" customFormat="1" ht="40.200000000000003" customHeight="1" thickBot="1" x14ac:dyDescent="0.35">
      <c r="A260" s="38"/>
      <c r="B260" s="798"/>
      <c r="C260" s="460"/>
      <c r="D260" s="610"/>
      <c r="E260" s="613"/>
      <c r="F260" s="613"/>
      <c r="G260" s="613"/>
      <c r="H260" s="613"/>
      <c r="I260" s="613"/>
      <c r="J260" s="706"/>
      <c r="K260" s="490"/>
      <c r="L260" s="475"/>
      <c r="M260" s="478"/>
      <c r="N260" s="481"/>
      <c r="O260" s="484"/>
      <c r="P260" s="522"/>
      <c r="Q260" s="525"/>
      <c r="R260" s="405"/>
      <c r="S260" s="44"/>
      <c r="T260" s="262"/>
      <c r="U260" s="262"/>
      <c r="V260" s="262"/>
      <c r="W260" s="44"/>
      <c r="X260" s="36"/>
      <c r="Y260" s="36"/>
      <c r="Z260" s="36"/>
      <c r="AA260" s="36"/>
      <c r="AB260" s="405"/>
      <c r="AC260" s="528"/>
      <c r="AD260" s="56">
        <f t="shared" si="204"/>
        <v>0</v>
      </c>
      <c r="AE260" s="56">
        <f t="shared" si="204"/>
        <v>0</v>
      </c>
      <c r="AF260" s="56">
        <f t="shared" si="204"/>
        <v>0</v>
      </c>
      <c r="AG260" s="56">
        <f t="shared" si="204"/>
        <v>0</v>
      </c>
      <c r="AH260" s="56">
        <f t="shared" si="204"/>
        <v>0</v>
      </c>
      <c r="AI260" s="56">
        <f t="shared" si="204"/>
        <v>0</v>
      </c>
      <c r="AJ260" s="56">
        <f t="shared" si="204"/>
        <v>0</v>
      </c>
      <c r="AK260" s="405"/>
      <c r="AL260" s="457"/>
      <c r="AM260" s="50">
        <f t="shared" si="217"/>
        <v>0</v>
      </c>
      <c r="AN260" s="53"/>
      <c r="AO260" s="53"/>
      <c r="AP260" s="53"/>
      <c r="AQ260" s="53"/>
      <c r="AR260" s="53"/>
      <c r="AS260" s="53"/>
      <c r="AT260" s="405"/>
      <c r="AU260" s="448"/>
      <c r="AV260" s="50">
        <f t="shared" si="218"/>
        <v>0</v>
      </c>
      <c r="AW260" s="53"/>
      <c r="AX260" s="53"/>
      <c r="AY260" s="53"/>
      <c r="AZ260" s="53"/>
      <c r="BA260" s="53"/>
      <c r="BB260" s="53"/>
      <c r="BC260" s="405"/>
      <c r="BD260" s="451"/>
      <c r="BE260" s="50">
        <f t="shared" si="219"/>
        <v>0</v>
      </c>
      <c r="BF260" s="53"/>
      <c r="BG260" s="53"/>
      <c r="BH260" s="53"/>
      <c r="BI260" s="53"/>
      <c r="BJ260" s="53"/>
      <c r="BK260" s="53"/>
      <c r="BL260" s="405"/>
      <c r="BM260" s="454"/>
      <c r="BN260" s="50">
        <f t="shared" si="220"/>
        <v>0</v>
      </c>
      <c r="BO260" s="53"/>
      <c r="BP260" s="53"/>
      <c r="BQ260" s="53"/>
      <c r="BR260" s="53"/>
      <c r="BS260" s="53"/>
      <c r="BT260" s="53"/>
      <c r="BU260" s="517"/>
      <c r="BV260" s="518"/>
      <c r="BW260" s="518"/>
      <c r="BX260" s="518"/>
      <c r="BY260" s="518"/>
      <c r="BZ260" s="518"/>
      <c r="CA260" s="518"/>
      <c r="CB260" s="518"/>
      <c r="CC260" s="519"/>
    </row>
    <row r="261" spans="1:81" s="62" customFormat="1" ht="40.200000000000003" customHeight="1" thickTop="1" x14ac:dyDescent="0.3">
      <c r="A261" s="38"/>
      <c r="B261" s="467" t="s">
        <v>1661</v>
      </c>
      <c r="C261" s="458" t="s">
        <v>1664</v>
      </c>
      <c r="D261" s="608"/>
      <c r="E261" s="611"/>
      <c r="F261" s="611"/>
      <c r="G261" s="611"/>
      <c r="H261" s="611"/>
      <c r="I261" s="611"/>
      <c r="J261" s="704">
        <v>982</v>
      </c>
      <c r="K261" s="488" t="str">
        <f>+Metas!K1148</f>
        <v>Promover la consolidación de la política de empleo en el marco de trabajo digno y decente a nivel público y privado</v>
      </c>
      <c r="L261" s="473"/>
      <c r="M261" s="476">
        <f t="shared" si="208"/>
        <v>0</v>
      </c>
      <c r="N261" s="479"/>
      <c r="O261" s="482"/>
      <c r="P261" s="520"/>
      <c r="Q261" s="523"/>
      <c r="R261" s="403">
        <f>+$J261</f>
        <v>982</v>
      </c>
      <c r="S261" s="253"/>
      <c r="T261" s="260"/>
      <c r="U261" s="260"/>
      <c r="V261" s="260"/>
      <c r="W261" s="42"/>
      <c r="X261" s="34"/>
      <c r="Y261" s="34"/>
      <c r="Z261" s="34"/>
      <c r="AA261" s="34"/>
      <c r="AB261" s="403">
        <f t="shared" si="193"/>
        <v>982</v>
      </c>
      <c r="AC261" s="526">
        <f t="shared" ref="AC261" si="222">+L261</f>
        <v>0</v>
      </c>
      <c r="AD261" s="54">
        <f t="shared" si="204"/>
        <v>0</v>
      </c>
      <c r="AE261" s="54">
        <f t="shared" si="204"/>
        <v>0</v>
      </c>
      <c r="AF261" s="54">
        <f t="shared" si="204"/>
        <v>0</v>
      </c>
      <c r="AG261" s="54">
        <f t="shared" si="204"/>
        <v>0</v>
      </c>
      <c r="AH261" s="54">
        <f t="shared" si="204"/>
        <v>0</v>
      </c>
      <c r="AI261" s="54">
        <f t="shared" si="204"/>
        <v>0</v>
      </c>
      <c r="AJ261" s="54">
        <f t="shared" si="204"/>
        <v>0</v>
      </c>
      <c r="AK261" s="403">
        <f t="shared" si="195"/>
        <v>982</v>
      </c>
      <c r="AL261" s="455">
        <f t="shared" si="210"/>
        <v>0</v>
      </c>
      <c r="AM261" s="48">
        <f t="shared" si="217"/>
        <v>0</v>
      </c>
      <c r="AN261" s="51"/>
      <c r="AO261" s="51"/>
      <c r="AP261" s="51"/>
      <c r="AQ261" s="51"/>
      <c r="AR261" s="51"/>
      <c r="AS261" s="51"/>
      <c r="AT261" s="403">
        <f t="shared" si="196"/>
        <v>982</v>
      </c>
      <c r="AU261" s="446">
        <f t="shared" si="211"/>
        <v>0</v>
      </c>
      <c r="AV261" s="48">
        <f t="shared" si="218"/>
        <v>0</v>
      </c>
      <c r="AW261" s="51"/>
      <c r="AX261" s="51"/>
      <c r="AY261" s="51"/>
      <c r="AZ261" s="51"/>
      <c r="BA261" s="51"/>
      <c r="BB261" s="51"/>
      <c r="BC261" s="403">
        <f t="shared" si="197"/>
        <v>982</v>
      </c>
      <c r="BD261" s="449">
        <f t="shared" si="212"/>
        <v>0</v>
      </c>
      <c r="BE261" s="48">
        <f t="shared" si="219"/>
        <v>0</v>
      </c>
      <c r="BF261" s="51"/>
      <c r="BG261" s="51"/>
      <c r="BH261" s="51"/>
      <c r="BI261" s="51"/>
      <c r="BJ261" s="51"/>
      <c r="BK261" s="51"/>
      <c r="BL261" s="403">
        <f t="shared" si="198"/>
        <v>982</v>
      </c>
      <c r="BM261" s="452">
        <f t="shared" si="213"/>
        <v>0</v>
      </c>
      <c r="BN261" s="48">
        <f t="shared" si="220"/>
        <v>0</v>
      </c>
      <c r="BO261" s="51"/>
      <c r="BP261" s="51"/>
      <c r="BQ261" s="51"/>
      <c r="BR261" s="51"/>
      <c r="BS261" s="51"/>
      <c r="BT261" s="51"/>
      <c r="BU261" s="513"/>
      <c r="BV261" s="514"/>
      <c r="BW261" s="514"/>
      <c r="BX261" s="514"/>
      <c r="BY261" s="514"/>
      <c r="BZ261" s="514"/>
      <c r="CA261" s="514"/>
      <c r="CB261" s="514"/>
      <c r="CC261" s="515"/>
    </row>
    <row r="262" spans="1:81" s="62" customFormat="1" ht="40.200000000000003" customHeight="1" x14ac:dyDescent="0.3">
      <c r="A262" s="38"/>
      <c r="B262" s="468"/>
      <c r="C262" s="459"/>
      <c r="D262" s="609"/>
      <c r="E262" s="612"/>
      <c r="F262" s="612"/>
      <c r="G262" s="612"/>
      <c r="H262" s="612"/>
      <c r="I262" s="612"/>
      <c r="J262" s="705"/>
      <c r="K262" s="489"/>
      <c r="L262" s="474"/>
      <c r="M262" s="477"/>
      <c r="N262" s="480"/>
      <c r="O262" s="483"/>
      <c r="P262" s="521"/>
      <c r="Q262" s="524"/>
      <c r="R262" s="404"/>
      <c r="S262" s="43"/>
      <c r="T262" s="261"/>
      <c r="U262" s="261"/>
      <c r="V262" s="261"/>
      <c r="W262" s="43"/>
      <c r="X262" s="35"/>
      <c r="Y262" s="35"/>
      <c r="Z262" s="35"/>
      <c r="AA262" s="35"/>
      <c r="AB262" s="404"/>
      <c r="AC262" s="527"/>
      <c r="AD262" s="55">
        <f t="shared" si="204"/>
        <v>0</v>
      </c>
      <c r="AE262" s="55">
        <f t="shared" si="204"/>
        <v>0</v>
      </c>
      <c r="AF262" s="55">
        <f t="shared" si="204"/>
        <v>0</v>
      </c>
      <c r="AG262" s="55">
        <f t="shared" ref="AG262:AJ272" si="223">+AP262+AY262+BH262+BQ262</f>
        <v>0</v>
      </c>
      <c r="AH262" s="55">
        <f t="shared" si="223"/>
        <v>0</v>
      </c>
      <c r="AI262" s="55">
        <f t="shared" si="223"/>
        <v>0</v>
      </c>
      <c r="AJ262" s="55">
        <f t="shared" si="223"/>
        <v>0</v>
      </c>
      <c r="AK262" s="404"/>
      <c r="AL262" s="456"/>
      <c r="AM262" s="49">
        <f t="shared" si="217"/>
        <v>0</v>
      </c>
      <c r="AN262" s="52"/>
      <c r="AO262" s="52"/>
      <c r="AP262" s="52"/>
      <c r="AQ262" s="52"/>
      <c r="AR262" s="52"/>
      <c r="AS262" s="52"/>
      <c r="AT262" s="404"/>
      <c r="AU262" s="447"/>
      <c r="AV262" s="49">
        <f t="shared" si="218"/>
        <v>0</v>
      </c>
      <c r="AW262" s="52"/>
      <c r="AX262" s="52"/>
      <c r="AY262" s="52"/>
      <c r="AZ262" s="52"/>
      <c r="BA262" s="52"/>
      <c r="BB262" s="52"/>
      <c r="BC262" s="404"/>
      <c r="BD262" s="450"/>
      <c r="BE262" s="49">
        <f t="shared" si="219"/>
        <v>0</v>
      </c>
      <c r="BF262" s="52"/>
      <c r="BG262" s="52"/>
      <c r="BH262" s="52"/>
      <c r="BI262" s="52"/>
      <c r="BJ262" s="52"/>
      <c r="BK262" s="52"/>
      <c r="BL262" s="404"/>
      <c r="BM262" s="453"/>
      <c r="BN262" s="49">
        <f t="shared" si="220"/>
        <v>0</v>
      </c>
      <c r="BO262" s="52"/>
      <c r="BP262" s="52"/>
      <c r="BQ262" s="52"/>
      <c r="BR262" s="52"/>
      <c r="BS262" s="52"/>
      <c r="BT262" s="52"/>
      <c r="BU262" s="418"/>
      <c r="BV262" s="419"/>
      <c r="BW262" s="419"/>
      <c r="BX262" s="419"/>
      <c r="BY262" s="419"/>
      <c r="BZ262" s="419"/>
      <c r="CA262" s="419"/>
      <c r="CB262" s="419"/>
      <c r="CC262" s="516"/>
    </row>
    <row r="263" spans="1:81" s="62" customFormat="1" ht="40.200000000000003" customHeight="1" x14ac:dyDescent="0.3">
      <c r="A263" s="38"/>
      <c r="B263" s="468"/>
      <c r="C263" s="459"/>
      <c r="D263" s="609"/>
      <c r="E263" s="612"/>
      <c r="F263" s="612"/>
      <c r="G263" s="612"/>
      <c r="H263" s="612"/>
      <c r="I263" s="612"/>
      <c r="J263" s="705"/>
      <c r="K263" s="489"/>
      <c r="L263" s="474"/>
      <c r="M263" s="477"/>
      <c r="N263" s="480"/>
      <c r="O263" s="483"/>
      <c r="P263" s="521"/>
      <c r="Q263" s="524"/>
      <c r="R263" s="404"/>
      <c r="S263" s="43"/>
      <c r="T263" s="261"/>
      <c r="U263" s="261"/>
      <c r="V263" s="261"/>
      <c r="W263" s="43"/>
      <c r="X263" s="35"/>
      <c r="Y263" s="35"/>
      <c r="Z263" s="35"/>
      <c r="AA263" s="35"/>
      <c r="AB263" s="404"/>
      <c r="AC263" s="527"/>
      <c r="AD263" s="55">
        <f t="shared" ref="AD263:AF272" si="224">+AM263+AV263+BE263+BN263</f>
        <v>0</v>
      </c>
      <c r="AE263" s="55">
        <f t="shared" si="224"/>
        <v>0</v>
      </c>
      <c r="AF263" s="55">
        <f t="shared" si="224"/>
        <v>0</v>
      </c>
      <c r="AG263" s="55">
        <f t="shared" si="223"/>
        <v>0</v>
      </c>
      <c r="AH263" s="55">
        <f t="shared" si="223"/>
        <v>0</v>
      </c>
      <c r="AI263" s="55">
        <f t="shared" si="223"/>
        <v>0</v>
      </c>
      <c r="AJ263" s="55">
        <f t="shared" si="223"/>
        <v>0</v>
      </c>
      <c r="AK263" s="404"/>
      <c r="AL263" s="456"/>
      <c r="AM263" s="49">
        <f t="shared" si="217"/>
        <v>0</v>
      </c>
      <c r="AN263" s="52"/>
      <c r="AO263" s="52"/>
      <c r="AP263" s="52"/>
      <c r="AQ263" s="52"/>
      <c r="AR263" s="52"/>
      <c r="AS263" s="52"/>
      <c r="AT263" s="404"/>
      <c r="AU263" s="447"/>
      <c r="AV263" s="49">
        <f t="shared" si="218"/>
        <v>0</v>
      </c>
      <c r="AW263" s="52"/>
      <c r="AX263" s="52"/>
      <c r="AY263" s="52"/>
      <c r="AZ263" s="52"/>
      <c r="BA263" s="52"/>
      <c r="BB263" s="52"/>
      <c r="BC263" s="404"/>
      <c r="BD263" s="450"/>
      <c r="BE263" s="49">
        <f t="shared" si="219"/>
        <v>0</v>
      </c>
      <c r="BF263" s="52"/>
      <c r="BG263" s="52"/>
      <c r="BH263" s="52"/>
      <c r="BI263" s="52"/>
      <c r="BJ263" s="52"/>
      <c r="BK263" s="52"/>
      <c r="BL263" s="404"/>
      <c r="BM263" s="453"/>
      <c r="BN263" s="49">
        <f t="shared" si="220"/>
        <v>0</v>
      </c>
      <c r="BO263" s="52"/>
      <c r="BP263" s="52"/>
      <c r="BQ263" s="52"/>
      <c r="BR263" s="52"/>
      <c r="BS263" s="52"/>
      <c r="BT263" s="52"/>
      <c r="BU263" s="418"/>
      <c r="BV263" s="419"/>
      <c r="BW263" s="419"/>
      <c r="BX263" s="419"/>
      <c r="BY263" s="419"/>
      <c r="BZ263" s="419"/>
      <c r="CA263" s="419"/>
      <c r="CB263" s="419"/>
      <c r="CC263" s="516"/>
    </row>
    <row r="264" spans="1:81" s="62" customFormat="1" ht="40.200000000000003" customHeight="1" thickBot="1" x14ac:dyDescent="0.35">
      <c r="A264" s="38"/>
      <c r="B264" s="468"/>
      <c r="C264" s="459"/>
      <c r="D264" s="610"/>
      <c r="E264" s="613"/>
      <c r="F264" s="613"/>
      <c r="G264" s="613"/>
      <c r="H264" s="613"/>
      <c r="I264" s="613"/>
      <c r="J264" s="706"/>
      <c r="K264" s="490"/>
      <c r="L264" s="475"/>
      <c r="M264" s="478"/>
      <c r="N264" s="481"/>
      <c r="O264" s="484"/>
      <c r="P264" s="522"/>
      <c r="Q264" s="525"/>
      <c r="R264" s="405"/>
      <c r="S264" s="44"/>
      <c r="T264" s="262"/>
      <c r="U264" s="262"/>
      <c r="V264" s="262"/>
      <c r="W264" s="44"/>
      <c r="X264" s="36"/>
      <c r="Y264" s="36"/>
      <c r="Z264" s="36"/>
      <c r="AA264" s="36"/>
      <c r="AB264" s="405"/>
      <c r="AC264" s="528"/>
      <c r="AD264" s="56">
        <f t="shared" si="224"/>
        <v>0</v>
      </c>
      <c r="AE264" s="56">
        <f t="shared" si="224"/>
        <v>0</v>
      </c>
      <c r="AF264" s="56">
        <f t="shared" si="224"/>
        <v>0</v>
      </c>
      <c r="AG264" s="56">
        <f t="shared" si="223"/>
        <v>0</v>
      </c>
      <c r="AH264" s="56">
        <f t="shared" si="223"/>
        <v>0</v>
      </c>
      <c r="AI264" s="56">
        <f t="shared" si="223"/>
        <v>0</v>
      </c>
      <c r="AJ264" s="56">
        <f t="shared" si="223"/>
        <v>0</v>
      </c>
      <c r="AK264" s="405"/>
      <c r="AL264" s="457"/>
      <c r="AM264" s="50">
        <f t="shared" si="217"/>
        <v>0</v>
      </c>
      <c r="AN264" s="53"/>
      <c r="AO264" s="53"/>
      <c r="AP264" s="53"/>
      <c r="AQ264" s="53"/>
      <c r="AR264" s="53"/>
      <c r="AS264" s="53"/>
      <c r="AT264" s="405"/>
      <c r="AU264" s="448"/>
      <c r="AV264" s="50">
        <f t="shared" si="218"/>
        <v>0</v>
      </c>
      <c r="AW264" s="53"/>
      <c r="AX264" s="53"/>
      <c r="AY264" s="53"/>
      <c r="AZ264" s="53"/>
      <c r="BA264" s="53"/>
      <c r="BB264" s="53"/>
      <c r="BC264" s="405"/>
      <c r="BD264" s="451"/>
      <c r="BE264" s="50">
        <f t="shared" si="219"/>
        <v>0</v>
      </c>
      <c r="BF264" s="53"/>
      <c r="BG264" s="53"/>
      <c r="BH264" s="53"/>
      <c r="BI264" s="53"/>
      <c r="BJ264" s="53"/>
      <c r="BK264" s="53"/>
      <c r="BL264" s="405"/>
      <c r="BM264" s="454"/>
      <c r="BN264" s="50">
        <f t="shared" si="220"/>
        <v>0</v>
      </c>
      <c r="BO264" s="53"/>
      <c r="BP264" s="53"/>
      <c r="BQ264" s="53"/>
      <c r="BR264" s="53"/>
      <c r="BS264" s="53"/>
      <c r="BT264" s="53"/>
      <c r="BU264" s="517"/>
      <c r="BV264" s="518"/>
      <c r="BW264" s="518"/>
      <c r="BX264" s="518"/>
      <c r="BY264" s="518"/>
      <c r="BZ264" s="518"/>
      <c r="CA264" s="518"/>
      <c r="CB264" s="518"/>
      <c r="CC264" s="519"/>
    </row>
    <row r="265" spans="1:81" s="62" customFormat="1" ht="40.200000000000003" customHeight="1" thickTop="1" x14ac:dyDescent="0.3">
      <c r="A265" s="38"/>
      <c r="B265" s="468"/>
      <c r="C265" s="459"/>
      <c r="D265" s="608"/>
      <c r="E265" s="611"/>
      <c r="F265" s="611"/>
      <c r="G265" s="611"/>
      <c r="H265" s="611"/>
      <c r="I265" s="611"/>
      <c r="J265" s="704">
        <v>983</v>
      </c>
      <c r="K265" s="488" t="str">
        <f>+Metas!K1149</f>
        <v>Impulsar la consolidación de información sobre empleabilidad y productividad</v>
      </c>
      <c r="L265" s="473"/>
      <c r="M265" s="476">
        <f>SUM(N265:Q265)</f>
        <v>0</v>
      </c>
      <c r="N265" s="479"/>
      <c r="O265" s="482"/>
      <c r="P265" s="520"/>
      <c r="Q265" s="523"/>
      <c r="R265" s="403">
        <f>+$J265</f>
        <v>983</v>
      </c>
      <c r="S265" s="253"/>
      <c r="T265" s="260"/>
      <c r="U265" s="260"/>
      <c r="V265" s="260"/>
      <c r="W265" s="42"/>
      <c r="X265" s="34"/>
      <c r="Y265" s="34"/>
      <c r="Z265" s="34"/>
      <c r="AA265" s="34"/>
      <c r="AB265" s="403">
        <f t="shared" si="193"/>
        <v>983</v>
      </c>
      <c r="AC265" s="526">
        <f t="shared" ref="AC265" si="225">+L265</f>
        <v>0</v>
      </c>
      <c r="AD265" s="54">
        <f t="shared" si="224"/>
        <v>0</v>
      </c>
      <c r="AE265" s="54">
        <f t="shared" si="224"/>
        <v>0</v>
      </c>
      <c r="AF265" s="54">
        <f t="shared" si="224"/>
        <v>0</v>
      </c>
      <c r="AG265" s="54">
        <f t="shared" si="223"/>
        <v>0</v>
      </c>
      <c r="AH265" s="54">
        <f t="shared" si="223"/>
        <v>0</v>
      </c>
      <c r="AI265" s="54">
        <f t="shared" si="223"/>
        <v>0</v>
      </c>
      <c r="AJ265" s="54">
        <f t="shared" si="223"/>
        <v>0</v>
      </c>
      <c r="AK265" s="403">
        <f t="shared" si="195"/>
        <v>983</v>
      </c>
      <c r="AL265" s="455">
        <f>+N265</f>
        <v>0</v>
      </c>
      <c r="AM265" s="48">
        <f t="shared" si="217"/>
        <v>0</v>
      </c>
      <c r="AN265" s="51"/>
      <c r="AO265" s="51"/>
      <c r="AP265" s="51"/>
      <c r="AQ265" s="51"/>
      <c r="AR265" s="51"/>
      <c r="AS265" s="51"/>
      <c r="AT265" s="403">
        <f t="shared" si="196"/>
        <v>983</v>
      </c>
      <c r="AU265" s="446">
        <f>+O265</f>
        <v>0</v>
      </c>
      <c r="AV265" s="48">
        <f t="shared" si="218"/>
        <v>0</v>
      </c>
      <c r="AW265" s="51"/>
      <c r="AX265" s="51"/>
      <c r="AY265" s="51"/>
      <c r="AZ265" s="51"/>
      <c r="BA265" s="51"/>
      <c r="BB265" s="51"/>
      <c r="BC265" s="403">
        <f t="shared" si="197"/>
        <v>983</v>
      </c>
      <c r="BD265" s="449">
        <f>+P265</f>
        <v>0</v>
      </c>
      <c r="BE265" s="48">
        <f t="shared" si="219"/>
        <v>0</v>
      </c>
      <c r="BF265" s="51"/>
      <c r="BG265" s="51"/>
      <c r="BH265" s="51"/>
      <c r="BI265" s="51"/>
      <c r="BJ265" s="51"/>
      <c r="BK265" s="51"/>
      <c r="BL265" s="403">
        <f t="shared" si="198"/>
        <v>983</v>
      </c>
      <c r="BM265" s="452">
        <f>+Q265</f>
        <v>0</v>
      </c>
      <c r="BN265" s="48">
        <f t="shared" si="220"/>
        <v>0</v>
      </c>
      <c r="BO265" s="51"/>
      <c r="BP265" s="51"/>
      <c r="BQ265" s="51"/>
      <c r="BR265" s="51"/>
      <c r="BS265" s="51"/>
      <c r="BT265" s="51"/>
      <c r="BU265" s="513"/>
      <c r="BV265" s="514"/>
      <c r="BW265" s="514"/>
      <c r="BX265" s="514"/>
      <c r="BY265" s="514"/>
      <c r="BZ265" s="514"/>
      <c r="CA265" s="514"/>
      <c r="CB265" s="514"/>
      <c r="CC265" s="515"/>
    </row>
    <row r="266" spans="1:81" s="62" customFormat="1" ht="40.200000000000003" customHeight="1" x14ac:dyDescent="0.3">
      <c r="A266" s="38"/>
      <c r="B266" s="468"/>
      <c r="C266" s="459"/>
      <c r="D266" s="609"/>
      <c r="E266" s="612"/>
      <c r="F266" s="612"/>
      <c r="G266" s="612"/>
      <c r="H266" s="612"/>
      <c r="I266" s="612"/>
      <c r="J266" s="705"/>
      <c r="K266" s="489"/>
      <c r="L266" s="474"/>
      <c r="M266" s="477"/>
      <c r="N266" s="480"/>
      <c r="O266" s="483"/>
      <c r="P266" s="521"/>
      <c r="Q266" s="524"/>
      <c r="R266" s="404"/>
      <c r="S266" s="43"/>
      <c r="T266" s="261"/>
      <c r="U266" s="261"/>
      <c r="V266" s="261"/>
      <c r="W266" s="43"/>
      <c r="X266" s="35"/>
      <c r="Y266" s="35"/>
      <c r="Z266" s="35"/>
      <c r="AA266" s="35"/>
      <c r="AB266" s="404"/>
      <c r="AC266" s="527"/>
      <c r="AD266" s="55">
        <f t="shared" si="224"/>
        <v>0</v>
      </c>
      <c r="AE266" s="55">
        <f t="shared" si="224"/>
        <v>0</v>
      </c>
      <c r="AF266" s="55">
        <f t="shared" si="224"/>
        <v>0</v>
      </c>
      <c r="AG266" s="55">
        <f t="shared" si="223"/>
        <v>0</v>
      </c>
      <c r="AH266" s="55">
        <f t="shared" si="223"/>
        <v>0</v>
      </c>
      <c r="AI266" s="55">
        <f t="shared" si="223"/>
        <v>0</v>
      </c>
      <c r="AJ266" s="55">
        <f t="shared" si="223"/>
        <v>0</v>
      </c>
      <c r="AK266" s="404"/>
      <c r="AL266" s="456"/>
      <c r="AM266" s="49">
        <f t="shared" si="217"/>
        <v>0</v>
      </c>
      <c r="AN266" s="52"/>
      <c r="AO266" s="52"/>
      <c r="AP266" s="52"/>
      <c r="AQ266" s="52"/>
      <c r="AR266" s="52"/>
      <c r="AS266" s="52"/>
      <c r="AT266" s="404"/>
      <c r="AU266" s="447"/>
      <c r="AV266" s="49">
        <f t="shared" si="218"/>
        <v>0</v>
      </c>
      <c r="AW266" s="52"/>
      <c r="AX266" s="52"/>
      <c r="AY266" s="52"/>
      <c r="AZ266" s="52"/>
      <c r="BA266" s="52"/>
      <c r="BB266" s="52"/>
      <c r="BC266" s="404"/>
      <c r="BD266" s="450"/>
      <c r="BE266" s="49">
        <f t="shared" si="219"/>
        <v>0</v>
      </c>
      <c r="BF266" s="52"/>
      <c r="BG266" s="52"/>
      <c r="BH266" s="52"/>
      <c r="BI266" s="52"/>
      <c r="BJ266" s="52"/>
      <c r="BK266" s="52"/>
      <c r="BL266" s="404"/>
      <c r="BM266" s="453"/>
      <c r="BN266" s="49">
        <f t="shared" si="220"/>
        <v>0</v>
      </c>
      <c r="BO266" s="52"/>
      <c r="BP266" s="52"/>
      <c r="BQ266" s="52"/>
      <c r="BR266" s="52"/>
      <c r="BS266" s="52"/>
      <c r="BT266" s="52"/>
      <c r="BU266" s="418"/>
      <c r="BV266" s="419"/>
      <c r="BW266" s="419"/>
      <c r="BX266" s="419"/>
      <c r="BY266" s="419"/>
      <c r="BZ266" s="419"/>
      <c r="CA266" s="419"/>
      <c r="CB266" s="419"/>
      <c r="CC266" s="516"/>
    </row>
    <row r="267" spans="1:81" s="62" customFormat="1" ht="40.200000000000003" customHeight="1" x14ac:dyDescent="0.3">
      <c r="A267" s="38"/>
      <c r="B267" s="468"/>
      <c r="C267" s="459"/>
      <c r="D267" s="609"/>
      <c r="E267" s="612"/>
      <c r="F267" s="612"/>
      <c r="G267" s="612"/>
      <c r="H267" s="612"/>
      <c r="I267" s="612"/>
      <c r="J267" s="705"/>
      <c r="K267" s="489"/>
      <c r="L267" s="474"/>
      <c r="M267" s="477"/>
      <c r="N267" s="480"/>
      <c r="O267" s="483"/>
      <c r="P267" s="521"/>
      <c r="Q267" s="524"/>
      <c r="R267" s="404"/>
      <c r="S267" s="43"/>
      <c r="T267" s="261"/>
      <c r="U267" s="261"/>
      <c r="V267" s="261"/>
      <c r="W267" s="43"/>
      <c r="X267" s="35"/>
      <c r="Y267" s="35"/>
      <c r="Z267" s="35"/>
      <c r="AA267" s="35"/>
      <c r="AB267" s="404"/>
      <c r="AC267" s="527"/>
      <c r="AD267" s="55">
        <f t="shared" si="224"/>
        <v>0</v>
      </c>
      <c r="AE267" s="55">
        <f t="shared" si="224"/>
        <v>0</v>
      </c>
      <c r="AF267" s="55">
        <f t="shared" si="224"/>
        <v>0</v>
      </c>
      <c r="AG267" s="55">
        <f t="shared" si="223"/>
        <v>0</v>
      </c>
      <c r="AH267" s="55">
        <f t="shared" si="223"/>
        <v>0</v>
      </c>
      <c r="AI267" s="55">
        <f t="shared" si="223"/>
        <v>0</v>
      </c>
      <c r="AJ267" s="55">
        <f t="shared" si="223"/>
        <v>0</v>
      </c>
      <c r="AK267" s="404"/>
      <c r="AL267" s="456"/>
      <c r="AM267" s="49">
        <f t="shared" si="217"/>
        <v>0</v>
      </c>
      <c r="AN267" s="52"/>
      <c r="AO267" s="52"/>
      <c r="AP267" s="52"/>
      <c r="AQ267" s="52"/>
      <c r="AR267" s="52"/>
      <c r="AS267" s="52"/>
      <c r="AT267" s="404"/>
      <c r="AU267" s="447"/>
      <c r="AV267" s="49">
        <f t="shared" si="218"/>
        <v>0</v>
      </c>
      <c r="AW267" s="52"/>
      <c r="AX267" s="52"/>
      <c r="AY267" s="52"/>
      <c r="AZ267" s="52"/>
      <c r="BA267" s="52"/>
      <c r="BB267" s="52"/>
      <c r="BC267" s="404"/>
      <c r="BD267" s="450"/>
      <c r="BE267" s="49">
        <f t="shared" si="219"/>
        <v>0</v>
      </c>
      <c r="BF267" s="52"/>
      <c r="BG267" s="52"/>
      <c r="BH267" s="52"/>
      <c r="BI267" s="52"/>
      <c r="BJ267" s="52"/>
      <c r="BK267" s="52"/>
      <c r="BL267" s="404"/>
      <c r="BM267" s="453"/>
      <c r="BN267" s="49">
        <f t="shared" si="220"/>
        <v>0</v>
      </c>
      <c r="BO267" s="52"/>
      <c r="BP267" s="52"/>
      <c r="BQ267" s="52"/>
      <c r="BR267" s="52"/>
      <c r="BS267" s="52"/>
      <c r="BT267" s="52"/>
      <c r="BU267" s="418"/>
      <c r="BV267" s="419"/>
      <c r="BW267" s="419"/>
      <c r="BX267" s="419"/>
      <c r="BY267" s="419"/>
      <c r="BZ267" s="419"/>
      <c r="CA267" s="419"/>
      <c r="CB267" s="419"/>
      <c r="CC267" s="516"/>
    </row>
    <row r="268" spans="1:81" s="62" customFormat="1" ht="40.200000000000003" customHeight="1" thickBot="1" x14ac:dyDescent="0.35">
      <c r="A268" s="38"/>
      <c r="B268" s="468"/>
      <c r="C268" s="459"/>
      <c r="D268" s="610"/>
      <c r="E268" s="613"/>
      <c r="F268" s="613"/>
      <c r="G268" s="613"/>
      <c r="H268" s="613"/>
      <c r="I268" s="613"/>
      <c r="J268" s="706"/>
      <c r="K268" s="490"/>
      <c r="L268" s="475"/>
      <c r="M268" s="478"/>
      <c r="N268" s="481"/>
      <c r="O268" s="484"/>
      <c r="P268" s="522"/>
      <c r="Q268" s="525"/>
      <c r="R268" s="405"/>
      <c r="S268" s="44"/>
      <c r="T268" s="262"/>
      <c r="U268" s="262"/>
      <c r="V268" s="262"/>
      <c r="W268" s="44"/>
      <c r="X268" s="36"/>
      <c r="Y268" s="36"/>
      <c r="Z268" s="36"/>
      <c r="AA268" s="36"/>
      <c r="AB268" s="405"/>
      <c r="AC268" s="528"/>
      <c r="AD268" s="56">
        <f t="shared" si="224"/>
        <v>0</v>
      </c>
      <c r="AE268" s="56">
        <f t="shared" si="224"/>
        <v>0</v>
      </c>
      <c r="AF268" s="56">
        <f t="shared" si="224"/>
        <v>0</v>
      </c>
      <c r="AG268" s="56">
        <f t="shared" si="223"/>
        <v>0</v>
      </c>
      <c r="AH268" s="56">
        <f t="shared" si="223"/>
        <v>0</v>
      </c>
      <c r="AI268" s="56">
        <f t="shared" si="223"/>
        <v>0</v>
      </c>
      <c r="AJ268" s="56">
        <f t="shared" si="223"/>
        <v>0</v>
      </c>
      <c r="AK268" s="405"/>
      <c r="AL268" s="457"/>
      <c r="AM268" s="50">
        <f t="shared" si="217"/>
        <v>0</v>
      </c>
      <c r="AN268" s="53"/>
      <c r="AO268" s="53"/>
      <c r="AP268" s="53"/>
      <c r="AQ268" s="53"/>
      <c r="AR268" s="53"/>
      <c r="AS268" s="53"/>
      <c r="AT268" s="405"/>
      <c r="AU268" s="448"/>
      <c r="AV268" s="50">
        <f t="shared" si="218"/>
        <v>0</v>
      </c>
      <c r="AW268" s="53"/>
      <c r="AX268" s="53"/>
      <c r="AY268" s="53"/>
      <c r="AZ268" s="53"/>
      <c r="BA268" s="53"/>
      <c r="BB268" s="53"/>
      <c r="BC268" s="405"/>
      <c r="BD268" s="451"/>
      <c r="BE268" s="50">
        <f t="shared" si="219"/>
        <v>0</v>
      </c>
      <c r="BF268" s="53"/>
      <c r="BG268" s="53"/>
      <c r="BH268" s="53"/>
      <c r="BI268" s="53"/>
      <c r="BJ268" s="53"/>
      <c r="BK268" s="53"/>
      <c r="BL268" s="405"/>
      <c r="BM268" s="454"/>
      <c r="BN268" s="50">
        <f t="shared" si="220"/>
        <v>0</v>
      </c>
      <c r="BO268" s="53"/>
      <c r="BP268" s="53"/>
      <c r="BQ268" s="53"/>
      <c r="BR268" s="53"/>
      <c r="BS268" s="53"/>
      <c r="BT268" s="53"/>
      <c r="BU268" s="517"/>
      <c r="BV268" s="518"/>
      <c r="BW268" s="518"/>
      <c r="BX268" s="518"/>
      <c r="BY268" s="518"/>
      <c r="BZ268" s="518"/>
      <c r="CA268" s="518"/>
      <c r="CB268" s="518"/>
      <c r="CC268" s="519"/>
    </row>
    <row r="269" spans="1:81" s="62" customFormat="1" ht="40.200000000000003" customHeight="1" thickTop="1" x14ac:dyDescent="0.3">
      <c r="A269" s="38"/>
      <c r="B269" s="468"/>
      <c r="C269" s="459"/>
      <c r="D269" s="608"/>
      <c r="E269" s="611"/>
      <c r="F269" s="611"/>
      <c r="G269" s="611"/>
      <c r="H269" s="611"/>
      <c r="I269" s="611"/>
      <c r="J269" s="704">
        <v>984</v>
      </c>
      <c r="K269" s="488" t="str">
        <f>+Metas!K1150</f>
        <v xml:space="preserve">Apoyar la implementación del programa de Beneficios Económicos Periódicos BEPS </v>
      </c>
      <c r="L269" s="473"/>
      <c r="M269" s="476">
        <f>SUM(N269:Q269)</f>
        <v>0</v>
      </c>
      <c r="N269" s="479"/>
      <c r="O269" s="482"/>
      <c r="P269" s="520"/>
      <c r="Q269" s="523"/>
      <c r="R269" s="403">
        <f>+$J269</f>
        <v>984</v>
      </c>
      <c r="S269" s="253"/>
      <c r="T269" s="260"/>
      <c r="U269" s="260"/>
      <c r="V269" s="260"/>
      <c r="W269" s="42"/>
      <c r="X269" s="34"/>
      <c r="Y269" s="34"/>
      <c r="Z269" s="34"/>
      <c r="AA269" s="34"/>
      <c r="AB269" s="403">
        <f t="shared" ref="AB269" si="226">+$J269</f>
        <v>984</v>
      </c>
      <c r="AC269" s="526">
        <f t="shared" ref="AC269" si="227">+L269</f>
        <v>0</v>
      </c>
      <c r="AD269" s="54">
        <f t="shared" si="224"/>
        <v>0</v>
      </c>
      <c r="AE269" s="54">
        <f t="shared" si="224"/>
        <v>0</v>
      </c>
      <c r="AF269" s="54">
        <f t="shared" si="224"/>
        <v>0</v>
      </c>
      <c r="AG269" s="54">
        <f t="shared" si="223"/>
        <v>0</v>
      </c>
      <c r="AH269" s="54">
        <f t="shared" si="223"/>
        <v>0</v>
      </c>
      <c r="AI269" s="54">
        <f t="shared" si="223"/>
        <v>0</v>
      </c>
      <c r="AJ269" s="54">
        <f t="shared" si="223"/>
        <v>0</v>
      </c>
      <c r="AK269" s="403">
        <f t="shared" ref="AK269" si="228">+$J269</f>
        <v>984</v>
      </c>
      <c r="AL269" s="455">
        <f>+N269</f>
        <v>0</v>
      </c>
      <c r="AM269" s="48">
        <f t="shared" si="217"/>
        <v>0</v>
      </c>
      <c r="AN269" s="51"/>
      <c r="AO269" s="51"/>
      <c r="AP269" s="51"/>
      <c r="AQ269" s="51"/>
      <c r="AR269" s="51"/>
      <c r="AS269" s="51"/>
      <c r="AT269" s="403">
        <f t="shared" ref="AT269" si="229">+$J269</f>
        <v>984</v>
      </c>
      <c r="AU269" s="446">
        <f>+O269</f>
        <v>0</v>
      </c>
      <c r="AV269" s="48">
        <f t="shared" si="218"/>
        <v>0</v>
      </c>
      <c r="AW269" s="51"/>
      <c r="AX269" s="51"/>
      <c r="AY269" s="51"/>
      <c r="AZ269" s="51"/>
      <c r="BA269" s="51"/>
      <c r="BB269" s="51"/>
      <c r="BC269" s="403">
        <f t="shared" ref="BC269" si="230">+$J269</f>
        <v>984</v>
      </c>
      <c r="BD269" s="449">
        <f>+P269</f>
        <v>0</v>
      </c>
      <c r="BE269" s="48">
        <f t="shared" si="219"/>
        <v>0</v>
      </c>
      <c r="BF269" s="51"/>
      <c r="BG269" s="51"/>
      <c r="BH269" s="51"/>
      <c r="BI269" s="51"/>
      <c r="BJ269" s="51"/>
      <c r="BK269" s="51"/>
      <c r="BL269" s="403">
        <f t="shared" ref="BL269" si="231">+$J269</f>
        <v>984</v>
      </c>
      <c r="BM269" s="452">
        <f>+Q269</f>
        <v>0</v>
      </c>
      <c r="BN269" s="48">
        <f t="shared" si="220"/>
        <v>0</v>
      </c>
      <c r="BO269" s="51"/>
      <c r="BP269" s="51"/>
      <c r="BQ269" s="51"/>
      <c r="BR269" s="51"/>
      <c r="BS269" s="51"/>
      <c r="BT269" s="51"/>
      <c r="BU269" s="513"/>
      <c r="BV269" s="514"/>
      <c r="BW269" s="514"/>
      <c r="BX269" s="514"/>
      <c r="BY269" s="514"/>
      <c r="BZ269" s="514"/>
      <c r="CA269" s="514"/>
      <c r="CB269" s="514"/>
      <c r="CC269" s="515"/>
    </row>
    <row r="270" spans="1:81" s="62" customFormat="1" ht="40.200000000000003" customHeight="1" x14ac:dyDescent="0.3">
      <c r="A270" s="38"/>
      <c r="B270" s="468"/>
      <c r="C270" s="459"/>
      <c r="D270" s="609"/>
      <c r="E270" s="612"/>
      <c r="F270" s="612"/>
      <c r="G270" s="612"/>
      <c r="H270" s="612"/>
      <c r="I270" s="612"/>
      <c r="J270" s="705"/>
      <c r="K270" s="489"/>
      <c r="L270" s="474"/>
      <c r="M270" s="477"/>
      <c r="N270" s="480"/>
      <c r="O270" s="483"/>
      <c r="P270" s="521"/>
      <c r="Q270" s="524"/>
      <c r="R270" s="404"/>
      <c r="S270" s="43"/>
      <c r="T270" s="261"/>
      <c r="U270" s="261"/>
      <c r="V270" s="261"/>
      <c r="W270" s="43"/>
      <c r="X270" s="35"/>
      <c r="Y270" s="35"/>
      <c r="Z270" s="35"/>
      <c r="AA270" s="35"/>
      <c r="AB270" s="404"/>
      <c r="AC270" s="527"/>
      <c r="AD270" s="55">
        <f t="shared" si="224"/>
        <v>0</v>
      </c>
      <c r="AE270" s="55">
        <f t="shared" si="224"/>
        <v>0</v>
      </c>
      <c r="AF270" s="55">
        <f t="shared" si="224"/>
        <v>0</v>
      </c>
      <c r="AG270" s="55">
        <f t="shared" si="223"/>
        <v>0</v>
      </c>
      <c r="AH270" s="55">
        <f t="shared" si="223"/>
        <v>0</v>
      </c>
      <c r="AI270" s="55">
        <f t="shared" si="223"/>
        <v>0</v>
      </c>
      <c r="AJ270" s="55">
        <f t="shared" si="223"/>
        <v>0</v>
      </c>
      <c r="AK270" s="404"/>
      <c r="AL270" s="456"/>
      <c r="AM270" s="49">
        <f t="shared" si="217"/>
        <v>0</v>
      </c>
      <c r="AN270" s="52"/>
      <c r="AO270" s="52"/>
      <c r="AP270" s="52"/>
      <c r="AQ270" s="52"/>
      <c r="AR270" s="52"/>
      <c r="AS270" s="52"/>
      <c r="AT270" s="404"/>
      <c r="AU270" s="447"/>
      <c r="AV270" s="49">
        <f t="shared" si="218"/>
        <v>0</v>
      </c>
      <c r="AW270" s="52"/>
      <c r="AX270" s="52"/>
      <c r="AY270" s="52"/>
      <c r="AZ270" s="52"/>
      <c r="BA270" s="52"/>
      <c r="BB270" s="52"/>
      <c r="BC270" s="404"/>
      <c r="BD270" s="450"/>
      <c r="BE270" s="49">
        <f t="shared" si="219"/>
        <v>0</v>
      </c>
      <c r="BF270" s="52"/>
      <c r="BG270" s="52"/>
      <c r="BH270" s="52"/>
      <c r="BI270" s="52"/>
      <c r="BJ270" s="52"/>
      <c r="BK270" s="52"/>
      <c r="BL270" s="404"/>
      <c r="BM270" s="453"/>
      <c r="BN270" s="49">
        <f t="shared" si="220"/>
        <v>0</v>
      </c>
      <c r="BO270" s="52"/>
      <c r="BP270" s="52"/>
      <c r="BQ270" s="52"/>
      <c r="BR270" s="52"/>
      <c r="BS270" s="52"/>
      <c r="BT270" s="52"/>
      <c r="BU270" s="418"/>
      <c r="BV270" s="419"/>
      <c r="BW270" s="419"/>
      <c r="BX270" s="419"/>
      <c r="BY270" s="419"/>
      <c r="BZ270" s="419"/>
      <c r="CA270" s="419"/>
      <c r="CB270" s="419"/>
      <c r="CC270" s="516"/>
    </row>
    <row r="271" spans="1:81" s="62" customFormat="1" ht="40.200000000000003" customHeight="1" x14ac:dyDescent="0.3">
      <c r="A271" s="38"/>
      <c r="B271" s="468"/>
      <c r="C271" s="459"/>
      <c r="D271" s="609"/>
      <c r="E271" s="612"/>
      <c r="F271" s="612"/>
      <c r="G271" s="612"/>
      <c r="H271" s="612"/>
      <c r="I271" s="612"/>
      <c r="J271" s="705"/>
      <c r="K271" s="489"/>
      <c r="L271" s="474"/>
      <c r="M271" s="477"/>
      <c r="N271" s="480"/>
      <c r="O271" s="483"/>
      <c r="P271" s="521"/>
      <c r="Q271" s="524"/>
      <c r="R271" s="404"/>
      <c r="S271" s="43"/>
      <c r="T271" s="261"/>
      <c r="U271" s="261"/>
      <c r="V271" s="261"/>
      <c r="W271" s="43"/>
      <c r="X271" s="35"/>
      <c r="Y271" s="35"/>
      <c r="Z271" s="35"/>
      <c r="AA271" s="35"/>
      <c r="AB271" s="404"/>
      <c r="AC271" s="527"/>
      <c r="AD271" s="55">
        <f t="shared" si="224"/>
        <v>0</v>
      </c>
      <c r="AE271" s="55">
        <f t="shared" si="224"/>
        <v>0</v>
      </c>
      <c r="AF271" s="55">
        <f t="shared" si="224"/>
        <v>0</v>
      </c>
      <c r="AG271" s="55">
        <f t="shared" si="223"/>
        <v>0</v>
      </c>
      <c r="AH271" s="55">
        <f t="shared" si="223"/>
        <v>0</v>
      </c>
      <c r="AI271" s="55">
        <f t="shared" si="223"/>
        <v>0</v>
      </c>
      <c r="AJ271" s="55">
        <f t="shared" si="223"/>
        <v>0</v>
      </c>
      <c r="AK271" s="404"/>
      <c r="AL271" s="456"/>
      <c r="AM271" s="49">
        <f t="shared" si="217"/>
        <v>0</v>
      </c>
      <c r="AN271" s="52"/>
      <c r="AO271" s="52"/>
      <c r="AP271" s="52"/>
      <c r="AQ271" s="52"/>
      <c r="AR271" s="52"/>
      <c r="AS271" s="52"/>
      <c r="AT271" s="404"/>
      <c r="AU271" s="447"/>
      <c r="AV271" s="49">
        <f t="shared" si="218"/>
        <v>0</v>
      </c>
      <c r="AW271" s="52"/>
      <c r="AX271" s="52"/>
      <c r="AY271" s="52"/>
      <c r="AZ271" s="52"/>
      <c r="BA271" s="52"/>
      <c r="BB271" s="52"/>
      <c r="BC271" s="404"/>
      <c r="BD271" s="450"/>
      <c r="BE271" s="49">
        <f t="shared" si="219"/>
        <v>0</v>
      </c>
      <c r="BF271" s="52"/>
      <c r="BG271" s="52"/>
      <c r="BH271" s="52"/>
      <c r="BI271" s="52"/>
      <c r="BJ271" s="52"/>
      <c r="BK271" s="52"/>
      <c r="BL271" s="404"/>
      <c r="BM271" s="453"/>
      <c r="BN271" s="49">
        <f t="shared" si="220"/>
        <v>0</v>
      </c>
      <c r="BO271" s="52"/>
      <c r="BP271" s="52"/>
      <c r="BQ271" s="52"/>
      <c r="BR271" s="52"/>
      <c r="BS271" s="52"/>
      <c r="BT271" s="52"/>
      <c r="BU271" s="418"/>
      <c r="BV271" s="419"/>
      <c r="BW271" s="419"/>
      <c r="BX271" s="419"/>
      <c r="BY271" s="419"/>
      <c r="BZ271" s="419"/>
      <c r="CA271" s="419"/>
      <c r="CB271" s="419"/>
      <c r="CC271" s="516"/>
    </row>
    <row r="272" spans="1:81" s="62" customFormat="1" ht="40.200000000000003" customHeight="1" thickBot="1" x14ac:dyDescent="0.35">
      <c r="A272" s="38"/>
      <c r="B272" s="469"/>
      <c r="C272" s="460"/>
      <c r="D272" s="610"/>
      <c r="E272" s="613"/>
      <c r="F272" s="613"/>
      <c r="G272" s="613"/>
      <c r="H272" s="613"/>
      <c r="I272" s="613"/>
      <c r="J272" s="706"/>
      <c r="K272" s="490"/>
      <c r="L272" s="475"/>
      <c r="M272" s="478"/>
      <c r="N272" s="481"/>
      <c r="O272" s="484"/>
      <c r="P272" s="522"/>
      <c r="Q272" s="525"/>
      <c r="R272" s="405"/>
      <c r="S272" s="44"/>
      <c r="T272" s="262"/>
      <c r="U272" s="262"/>
      <c r="V272" s="262"/>
      <c r="W272" s="44"/>
      <c r="X272" s="36"/>
      <c r="Y272" s="36"/>
      <c r="Z272" s="36"/>
      <c r="AA272" s="36"/>
      <c r="AB272" s="405"/>
      <c r="AC272" s="528"/>
      <c r="AD272" s="56">
        <f t="shared" si="224"/>
        <v>0</v>
      </c>
      <c r="AE272" s="56">
        <f t="shared" si="224"/>
        <v>0</v>
      </c>
      <c r="AF272" s="56">
        <f t="shared" si="224"/>
        <v>0</v>
      </c>
      <c r="AG272" s="56">
        <f t="shared" si="223"/>
        <v>0</v>
      </c>
      <c r="AH272" s="56">
        <f t="shared" si="223"/>
        <v>0</v>
      </c>
      <c r="AI272" s="56">
        <f t="shared" si="223"/>
        <v>0</v>
      </c>
      <c r="AJ272" s="56">
        <f t="shared" si="223"/>
        <v>0</v>
      </c>
      <c r="AK272" s="405"/>
      <c r="AL272" s="457"/>
      <c r="AM272" s="50">
        <f t="shared" si="217"/>
        <v>0</v>
      </c>
      <c r="AN272" s="53"/>
      <c r="AO272" s="53"/>
      <c r="AP272" s="53"/>
      <c r="AQ272" s="53"/>
      <c r="AR272" s="53"/>
      <c r="AS272" s="53"/>
      <c r="AT272" s="405"/>
      <c r="AU272" s="448"/>
      <c r="AV272" s="50">
        <f t="shared" si="218"/>
        <v>0</v>
      </c>
      <c r="AW272" s="53"/>
      <c r="AX272" s="53"/>
      <c r="AY272" s="53"/>
      <c r="AZ272" s="53"/>
      <c r="BA272" s="53"/>
      <c r="BB272" s="53"/>
      <c r="BC272" s="405"/>
      <c r="BD272" s="451"/>
      <c r="BE272" s="50">
        <f t="shared" si="219"/>
        <v>0</v>
      </c>
      <c r="BF272" s="53"/>
      <c r="BG272" s="53"/>
      <c r="BH272" s="53"/>
      <c r="BI272" s="53"/>
      <c r="BJ272" s="53"/>
      <c r="BK272" s="53"/>
      <c r="BL272" s="405"/>
      <c r="BM272" s="454"/>
      <c r="BN272" s="50">
        <f t="shared" si="220"/>
        <v>0</v>
      </c>
      <c r="BO272" s="53"/>
      <c r="BP272" s="53"/>
      <c r="BQ272" s="53"/>
      <c r="BR272" s="53"/>
      <c r="BS272" s="53"/>
      <c r="BT272" s="53"/>
      <c r="BU272" s="517"/>
      <c r="BV272" s="518"/>
      <c r="BW272" s="518"/>
      <c r="BX272" s="518"/>
      <c r="BY272" s="518"/>
      <c r="BZ272" s="518"/>
      <c r="CA272" s="518"/>
      <c r="CB272" s="518"/>
      <c r="CC272" s="519"/>
    </row>
    <row r="273" ht="40.200000000000003" customHeight="1" thickTop="1" x14ac:dyDescent="0.3"/>
  </sheetData>
  <mergeCells count="2161">
    <mergeCell ref="L184:Q184"/>
    <mergeCell ref="R184:S184"/>
    <mergeCell ref="T184:V184"/>
    <mergeCell ref="C185:H185"/>
    <mergeCell ref="L185:Q185"/>
    <mergeCell ref="R185:S185"/>
    <mergeCell ref="T185:V185"/>
    <mergeCell ref="C186:H187"/>
    <mergeCell ref="L186:Q186"/>
    <mergeCell ref="R186:S187"/>
    <mergeCell ref="T186:V186"/>
    <mergeCell ref="L187:Q187"/>
    <mergeCell ref="T187:V187"/>
    <mergeCell ref="R159:R162"/>
    <mergeCell ref="R163:R166"/>
    <mergeCell ref="R167:R170"/>
    <mergeCell ref="R171:R174"/>
    <mergeCell ref="R175:R178"/>
    <mergeCell ref="R179:R182"/>
    <mergeCell ref="D179:D182"/>
    <mergeCell ref="E179:E182"/>
    <mergeCell ref="F179:F182"/>
    <mergeCell ref="G179:G182"/>
    <mergeCell ref="H179:H182"/>
    <mergeCell ref="I179:I182"/>
    <mergeCell ref="D167:D170"/>
    <mergeCell ref="E167:E170"/>
    <mergeCell ref="F167:F170"/>
    <mergeCell ref="G167:G170"/>
    <mergeCell ref="H167:H170"/>
    <mergeCell ref="I167:I170"/>
    <mergeCell ref="D171:D174"/>
    <mergeCell ref="L128:Q128"/>
    <mergeCell ref="R128:S129"/>
    <mergeCell ref="T128:V128"/>
    <mergeCell ref="L129:Q129"/>
    <mergeCell ref="T129:V129"/>
    <mergeCell ref="T66:V66"/>
    <mergeCell ref="L67:Q67"/>
    <mergeCell ref="T67:V67"/>
    <mergeCell ref="D69:D71"/>
    <mergeCell ref="E69:E71"/>
    <mergeCell ref="F69:F71"/>
    <mergeCell ref="G69:G71"/>
    <mergeCell ref="H69:H71"/>
    <mergeCell ref="I69:I71"/>
    <mergeCell ref="S69:S71"/>
    <mergeCell ref="T69:T71"/>
    <mergeCell ref="U69:U71"/>
    <mergeCell ref="V69:V71"/>
    <mergeCell ref="D117:D120"/>
    <mergeCell ref="E117:E120"/>
    <mergeCell ref="F117:F120"/>
    <mergeCell ref="G117:G120"/>
    <mergeCell ref="H117:H120"/>
    <mergeCell ref="E113:E116"/>
    <mergeCell ref="F113:F116"/>
    <mergeCell ref="G113:G116"/>
    <mergeCell ref="H113:H116"/>
    <mergeCell ref="I113:I116"/>
    <mergeCell ref="C126:H126"/>
    <mergeCell ref="C127:H127"/>
    <mergeCell ref="C128:H129"/>
    <mergeCell ref="D97:D100"/>
    <mergeCell ref="T2:V2"/>
    <mergeCell ref="C3:H3"/>
    <mergeCell ref="L3:Q3"/>
    <mergeCell ref="R3:S3"/>
    <mergeCell ref="T3:V3"/>
    <mergeCell ref="C4:H5"/>
    <mergeCell ref="L4:Q4"/>
    <mergeCell ref="R4:S5"/>
    <mergeCell ref="T4:V4"/>
    <mergeCell ref="L5:Q5"/>
    <mergeCell ref="T5:V5"/>
    <mergeCell ref="D7:D9"/>
    <mergeCell ref="E7:E9"/>
    <mergeCell ref="F7:F9"/>
    <mergeCell ref="G7:G9"/>
    <mergeCell ref="H7:H9"/>
    <mergeCell ref="I7:I9"/>
    <mergeCell ref="S7:S9"/>
    <mergeCell ref="T7:T9"/>
    <mergeCell ref="U7:U9"/>
    <mergeCell ref="V7:V9"/>
    <mergeCell ref="R217:R220"/>
    <mergeCell ref="R221:R224"/>
    <mergeCell ref="R225:R228"/>
    <mergeCell ref="R229:R232"/>
    <mergeCell ref="R233:R236"/>
    <mergeCell ref="R237:R240"/>
    <mergeCell ref="R241:R244"/>
    <mergeCell ref="R245:R248"/>
    <mergeCell ref="R249:R252"/>
    <mergeCell ref="R253:R256"/>
    <mergeCell ref="R257:R260"/>
    <mergeCell ref="R261:R264"/>
    <mergeCell ref="R265:R268"/>
    <mergeCell ref="R269:R272"/>
    <mergeCell ref="C2:H2"/>
    <mergeCell ref="L2:Q2"/>
    <mergeCell ref="R2:S2"/>
    <mergeCell ref="C64:H64"/>
    <mergeCell ref="L64:Q64"/>
    <mergeCell ref="R64:S64"/>
    <mergeCell ref="C65:H65"/>
    <mergeCell ref="L65:Q65"/>
    <mergeCell ref="R65:S65"/>
    <mergeCell ref="C66:H67"/>
    <mergeCell ref="L66:Q66"/>
    <mergeCell ref="R66:S67"/>
    <mergeCell ref="R135:R138"/>
    <mergeCell ref="R139:R142"/>
    <mergeCell ref="R143:R146"/>
    <mergeCell ref="R147:R150"/>
    <mergeCell ref="R151:R154"/>
    <mergeCell ref="R155:R158"/>
    <mergeCell ref="R193:R196"/>
    <mergeCell ref="R197:R200"/>
    <mergeCell ref="R201:R204"/>
    <mergeCell ref="R205:R208"/>
    <mergeCell ref="R97:R100"/>
    <mergeCell ref="R101:R104"/>
    <mergeCell ref="R105:R108"/>
    <mergeCell ref="R109:R112"/>
    <mergeCell ref="R113:R116"/>
    <mergeCell ref="R117:R120"/>
    <mergeCell ref="R121:R124"/>
    <mergeCell ref="R11:R14"/>
    <mergeCell ref="R15:R18"/>
    <mergeCell ref="R19:R22"/>
    <mergeCell ref="R23:R26"/>
    <mergeCell ref="R27:R30"/>
    <mergeCell ref="R31:R34"/>
    <mergeCell ref="R35:R38"/>
    <mergeCell ref="R39:R42"/>
    <mergeCell ref="R43:R46"/>
    <mergeCell ref="R47:R50"/>
    <mergeCell ref="R51:R54"/>
    <mergeCell ref="R55:R58"/>
    <mergeCell ref="R59:R62"/>
    <mergeCell ref="R73:R76"/>
    <mergeCell ref="R77:R80"/>
    <mergeCell ref="R81:R84"/>
    <mergeCell ref="R85:R88"/>
    <mergeCell ref="R89:R92"/>
    <mergeCell ref="R93:R96"/>
    <mergeCell ref="R126:S126"/>
    <mergeCell ref="R127:S127"/>
    <mergeCell ref="D261:D264"/>
    <mergeCell ref="E261:E264"/>
    <mergeCell ref="F261:F264"/>
    <mergeCell ref="G261:G264"/>
    <mergeCell ref="H261:H264"/>
    <mergeCell ref="I261:I264"/>
    <mergeCell ref="D265:D268"/>
    <mergeCell ref="E265:E268"/>
    <mergeCell ref="F265:F268"/>
    <mergeCell ref="G265:G268"/>
    <mergeCell ref="H265:H268"/>
    <mergeCell ref="I265:I268"/>
    <mergeCell ref="D269:D272"/>
    <mergeCell ref="E269:E272"/>
    <mergeCell ref="F269:F272"/>
    <mergeCell ref="G269:G272"/>
    <mergeCell ref="H269:H272"/>
    <mergeCell ref="I269:I272"/>
    <mergeCell ref="D249:D252"/>
    <mergeCell ref="E249:E252"/>
    <mergeCell ref="F249:F252"/>
    <mergeCell ref="G249:G252"/>
    <mergeCell ref="H249:H252"/>
    <mergeCell ref="I249:I252"/>
    <mergeCell ref="D253:D256"/>
    <mergeCell ref="E253:E256"/>
    <mergeCell ref="F253:F256"/>
    <mergeCell ref="G253:G256"/>
    <mergeCell ref="H253:H256"/>
    <mergeCell ref="I253:I256"/>
    <mergeCell ref="D257:D260"/>
    <mergeCell ref="E257:E260"/>
    <mergeCell ref="F257:F260"/>
    <mergeCell ref="G257:G260"/>
    <mergeCell ref="H257:H260"/>
    <mergeCell ref="I257:I260"/>
    <mergeCell ref="D237:D240"/>
    <mergeCell ref="E237:E240"/>
    <mergeCell ref="F237:F240"/>
    <mergeCell ref="G237:G240"/>
    <mergeCell ref="H237:H240"/>
    <mergeCell ref="I237:I240"/>
    <mergeCell ref="D241:D244"/>
    <mergeCell ref="E241:E244"/>
    <mergeCell ref="F241:F244"/>
    <mergeCell ref="G241:G244"/>
    <mergeCell ref="H241:H244"/>
    <mergeCell ref="I241:I244"/>
    <mergeCell ref="D245:D248"/>
    <mergeCell ref="E245:E248"/>
    <mergeCell ref="F245:F248"/>
    <mergeCell ref="G245:G248"/>
    <mergeCell ref="H245:H248"/>
    <mergeCell ref="I245:I248"/>
    <mergeCell ref="D225:D228"/>
    <mergeCell ref="E225:E228"/>
    <mergeCell ref="F225:F228"/>
    <mergeCell ref="G225:G228"/>
    <mergeCell ref="H225:H228"/>
    <mergeCell ref="I225:I228"/>
    <mergeCell ref="D229:D232"/>
    <mergeCell ref="E229:E232"/>
    <mergeCell ref="F229:F232"/>
    <mergeCell ref="G229:G232"/>
    <mergeCell ref="H229:H232"/>
    <mergeCell ref="I229:I232"/>
    <mergeCell ref="D233:D236"/>
    <mergeCell ref="E233:E236"/>
    <mergeCell ref="F233:F236"/>
    <mergeCell ref="G233:G236"/>
    <mergeCell ref="H233:H236"/>
    <mergeCell ref="I233:I236"/>
    <mergeCell ref="D213:D216"/>
    <mergeCell ref="E213:E216"/>
    <mergeCell ref="F213:F216"/>
    <mergeCell ref="G213:G216"/>
    <mergeCell ref="H213:H216"/>
    <mergeCell ref="I213:I216"/>
    <mergeCell ref="D217:D220"/>
    <mergeCell ref="E217:E220"/>
    <mergeCell ref="F217:F220"/>
    <mergeCell ref="G217:G220"/>
    <mergeCell ref="H217:H220"/>
    <mergeCell ref="I217:I220"/>
    <mergeCell ref="D221:D224"/>
    <mergeCell ref="E221:E224"/>
    <mergeCell ref="F221:F224"/>
    <mergeCell ref="G221:G224"/>
    <mergeCell ref="H221:H224"/>
    <mergeCell ref="I221:I224"/>
    <mergeCell ref="D201:D204"/>
    <mergeCell ref="E201:E204"/>
    <mergeCell ref="F201:F204"/>
    <mergeCell ref="G201:G204"/>
    <mergeCell ref="H201:H204"/>
    <mergeCell ref="I201:I204"/>
    <mergeCell ref="D205:D208"/>
    <mergeCell ref="E205:E208"/>
    <mergeCell ref="F205:F208"/>
    <mergeCell ref="G205:G208"/>
    <mergeCell ref="H205:H208"/>
    <mergeCell ref="I205:I208"/>
    <mergeCell ref="D209:D212"/>
    <mergeCell ref="E209:E212"/>
    <mergeCell ref="F209:F212"/>
    <mergeCell ref="G209:G212"/>
    <mergeCell ref="H209:H212"/>
    <mergeCell ref="I209:I212"/>
    <mergeCell ref="E193:E196"/>
    <mergeCell ref="F193:F196"/>
    <mergeCell ref="G193:G196"/>
    <mergeCell ref="H193:H196"/>
    <mergeCell ref="I193:I196"/>
    <mergeCell ref="D197:D200"/>
    <mergeCell ref="E197:E200"/>
    <mergeCell ref="F197:F200"/>
    <mergeCell ref="G197:G200"/>
    <mergeCell ref="H197:H200"/>
    <mergeCell ref="I197:I200"/>
    <mergeCell ref="D189:D191"/>
    <mergeCell ref="E189:E191"/>
    <mergeCell ref="F189:F191"/>
    <mergeCell ref="G189:G191"/>
    <mergeCell ref="H189:H191"/>
    <mergeCell ref="I189:I191"/>
    <mergeCell ref="I175:I178"/>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E171:E174"/>
    <mergeCell ref="F171:F174"/>
    <mergeCell ref="G171:G174"/>
    <mergeCell ref="H171:H174"/>
    <mergeCell ref="I171:I17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31:D133"/>
    <mergeCell ref="E131:E133"/>
    <mergeCell ref="F131:F133"/>
    <mergeCell ref="G131:G133"/>
    <mergeCell ref="H131:H133"/>
    <mergeCell ref="I131:I133"/>
    <mergeCell ref="E97:E100"/>
    <mergeCell ref="F97:F100"/>
    <mergeCell ref="G97:G100"/>
    <mergeCell ref="H97:H100"/>
    <mergeCell ref="I97:I100"/>
    <mergeCell ref="D101:D104"/>
    <mergeCell ref="E101:E104"/>
    <mergeCell ref="F101:F104"/>
    <mergeCell ref="G101:G104"/>
    <mergeCell ref="H101:H104"/>
    <mergeCell ref="I101:I104"/>
    <mergeCell ref="I117:I120"/>
    <mergeCell ref="D121:D124"/>
    <mergeCell ref="E121:E124"/>
    <mergeCell ref="F121:F124"/>
    <mergeCell ref="G121:G124"/>
    <mergeCell ref="H121:H124"/>
    <mergeCell ref="I121:I124"/>
    <mergeCell ref="D105:D108"/>
    <mergeCell ref="E105:E108"/>
    <mergeCell ref="F105:F108"/>
    <mergeCell ref="G105:G108"/>
    <mergeCell ref="H105:H108"/>
    <mergeCell ref="I105:I108"/>
    <mergeCell ref="D109:D112"/>
    <mergeCell ref="E109:E112"/>
    <mergeCell ref="F109:F112"/>
    <mergeCell ref="G109:G112"/>
    <mergeCell ref="H109:H112"/>
    <mergeCell ref="I109:I112"/>
    <mergeCell ref="D113:D116"/>
    <mergeCell ref="E85:E88"/>
    <mergeCell ref="F85:F88"/>
    <mergeCell ref="G85:G88"/>
    <mergeCell ref="H85:H88"/>
    <mergeCell ref="I85:I88"/>
    <mergeCell ref="D89:D92"/>
    <mergeCell ref="E89:E92"/>
    <mergeCell ref="F89:F92"/>
    <mergeCell ref="G89:G92"/>
    <mergeCell ref="H89:H92"/>
    <mergeCell ref="I89:I92"/>
    <mergeCell ref="D93:D96"/>
    <mergeCell ref="E93:E96"/>
    <mergeCell ref="F93:F96"/>
    <mergeCell ref="G93:G96"/>
    <mergeCell ref="H93:H96"/>
    <mergeCell ref="I93:I96"/>
    <mergeCell ref="D59:D62"/>
    <mergeCell ref="E59:E62"/>
    <mergeCell ref="F59:F62"/>
    <mergeCell ref="G59:G62"/>
    <mergeCell ref="H59:H62"/>
    <mergeCell ref="I59:I62"/>
    <mergeCell ref="D73:D76"/>
    <mergeCell ref="E73:E76"/>
    <mergeCell ref="F73:F76"/>
    <mergeCell ref="G73:G76"/>
    <mergeCell ref="H73:H76"/>
    <mergeCell ref="I73:I76"/>
    <mergeCell ref="D77:D80"/>
    <mergeCell ref="E77:E80"/>
    <mergeCell ref="F77:F80"/>
    <mergeCell ref="G77:G80"/>
    <mergeCell ref="H77:H80"/>
    <mergeCell ref="I77:I80"/>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J47:J50"/>
    <mergeCell ref="K47:K50"/>
    <mergeCell ref="L47:L50"/>
    <mergeCell ref="M47:M50"/>
    <mergeCell ref="N47:N50"/>
    <mergeCell ref="O47:O50"/>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BU51:CC51"/>
    <mergeCell ref="BU52:CC52"/>
    <mergeCell ref="BU53:CC53"/>
    <mergeCell ref="BU54:CC54"/>
    <mergeCell ref="BL66:BT67"/>
    <mergeCell ref="AK66:AM66"/>
    <mergeCell ref="BS70:BS71"/>
    <mergeCell ref="BT70:BT71"/>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BU77:CC77"/>
    <mergeCell ref="BU78:CC78"/>
    <mergeCell ref="BU79:CC79"/>
    <mergeCell ref="BU80:CC80"/>
    <mergeCell ref="J73:J76"/>
    <mergeCell ref="K73:K76"/>
    <mergeCell ref="L73:L76"/>
    <mergeCell ref="M73:M76"/>
    <mergeCell ref="N73:N76"/>
    <mergeCell ref="O73:O76"/>
    <mergeCell ref="AT59:AT62"/>
    <mergeCell ref="AU59:AU62"/>
    <mergeCell ref="BC59:BC62"/>
    <mergeCell ref="BD59:BD62"/>
    <mergeCell ref="BL59:BL62"/>
    <mergeCell ref="BM59:BM62"/>
    <mergeCell ref="P59:P62"/>
    <mergeCell ref="Q59:Q62"/>
    <mergeCell ref="AB59:AB62"/>
    <mergeCell ref="AC59:AC62"/>
    <mergeCell ref="AK59:AK62"/>
    <mergeCell ref="AL59:AL62"/>
    <mergeCell ref="N69:N71"/>
    <mergeCell ref="O69:O71"/>
    <mergeCell ref="P69:P71"/>
    <mergeCell ref="Q69:Q71"/>
    <mergeCell ref="R69:R71"/>
    <mergeCell ref="W69:W71"/>
    <mergeCell ref="Z69:AA69"/>
    <mergeCell ref="AB69:AB71"/>
    <mergeCell ref="AC69:AC71"/>
    <mergeCell ref="AD69:AJ69"/>
    <mergeCell ref="AT77:AT80"/>
    <mergeCell ref="AU77:AU80"/>
    <mergeCell ref="BC77:BC80"/>
    <mergeCell ref="BD77:BD80"/>
    <mergeCell ref="BL77:BL80"/>
    <mergeCell ref="BM77:BM80"/>
    <mergeCell ref="P77:P80"/>
    <mergeCell ref="Q77:Q80"/>
    <mergeCell ref="AB77:AB80"/>
    <mergeCell ref="AC77:AC80"/>
    <mergeCell ref="AK77:AK80"/>
    <mergeCell ref="AL77:AL80"/>
    <mergeCell ref="BU73:CC73"/>
    <mergeCell ref="BU74:CC74"/>
    <mergeCell ref="BU75:CC75"/>
    <mergeCell ref="BU76:CC76"/>
    <mergeCell ref="J77:J80"/>
    <mergeCell ref="K77:K80"/>
    <mergeCell ref="L77:L80"/>
    <mergeCell ref="M77:M80"/>
    <mergeCell ref="N77:N80"/>
    <mergeCell ref="O77:O80"/>
    <mergeCell ref="AT73:AT76"/>
    <mergeCell ref="AU73:AU76"/>
    <mergeCell ref="BC73:BC76"/>
    <mergeCell ref="BD73:BD76"/>
    <mergeCell ref="BL73:BL76"/>
    <mergeCell ref="BM73:BM76"/>
    <mergeCell ref="P73:P76"/>
    <mergeCell ref="Q73:Q76"/>
    <mergeCell ref="AB73:AB76"/>
    <mergeCell ref="AC73:AC76"/>
    <mergeCell ref="BU81:CC81"/>
    <mergeCell ref="BU82:CC82"/>
    <mergeCell ref="BU83:CC83"/>
    <mergeCell ref="BU84:CC84"/>
    <mergeCell ref="J85:J88"/>
    <mergeCell ref="K85:K88"/>
    <mergeCell ref="L85:L88"/>
    <mergeCell ref="M85:M88"/>
    <mergeCell ref="N85:N88"/>
    <mergeCell ref="O85:O88"/>
    <mergeCell ref="AT81:AT84"/>
    <mergeCell ref="AU81:AU84"/>
    <mergeCell ref="BC81:BC84"/>
    <mergeCell ref="BD81:BD84"/>
    <mergeCell ref="BL81:BL84"/>
    <mergeCell ref="BM81:BM84"/>
    <mergeCell ref="P81:P84"/>
    <mergeCell ref="Q81:Q84"/>
    <mergeCell ref="AB81:AB84"/>
    <mergeCell ref="AC81:AC84"/>
    <mergeCell ref="AK81:AK84"/>
    <mergeCell ref="AL81:AL84"/>
    <mergeCell ref="BU85:CC85"/>
    <mergeCell ref="BU86:CC86"/>
    <mergeCell ref="BU87:CC87"/>
    <mergeCell ref="BU88:CC88"/>
    <mergeCell ref="J81:J84"/>
    <mergeCell ref="K81:K84"/>
    <mergeCell ref="L81:L84"/>
    <mergeCell ref="M81:M84"/>
    <mergeCell ref="N81:N84"/>
    <mergeCell ref="O81:O84"/>
    <mergeCell ref="AT85:AT88"/>
    <mergeCell ref="AU85:AU88"/>
    <mergeCell ref="BC85:BC88"/>
    <mergeCell ref="BD85:BD88"/>
    <mergeCell ref="BL85:BL88"/>
    <mergeCell ref="BM85:BM88"/>
    <mergeCell ref="P85:P88"/>
    <mergeCell ref="Q85:Q88"/>
    <mergeCell ref="AB85:AB88"/>
    <mergeCell ref="AC85:AC88"/>
    <mergeCell ref="AK85:AK88"/>
    <mergeCell ref="AL85:AL88"/>
    <mergeCell ref="AT93:AT96"/>
    <mergeCell ref="AU93:AU96"/>
    <mergeCell ref="BC93:BC96"/>
    <mergeCell ref="BD93:BD96"/>
    <mergeCell ref="BL93:BL96"/>
    <mergeCell ref="BM93:BM96"/>
    <mergeCell ref="P93:P96"/>
    <mergeCell ref="Q93:Q96"/>
    <mergeCell ref="AB93:AB96"/>
    <mergeCell ref="AC93:AC96"/>
    <mergeCell ref="AK93:AK96"/>
    <mergeCell ref="AL93:AL96"/>
    <mergeCell ref="AK89:AK92"/>
    <mergeCell ref="AL89:AL92"/>
    <mergeCell ref="BU89:CC89"/>
    <mergeCell ref="BU90:CC90"/>
    <mergeCell ref="BU91:CC91"/>
    <mergeCell ref="BU92:CC92"/>
    <mergeCell ref="J93:J96"/>
    <mergeCell ref="K93:K96"/>
    <mergeCell ref="L93:L96"/>
    <mergeCell ref="M93:M96"/>
    <mergeCell ref="N93:N96"/>
    <mergeCell ref="O93:O96"/>
    <mergeCell ref="AT89:AT92"/>
    <mergeCell ref="AU89:AU92"/>
    <mergeCell ref="BC89:BC92"/>
    <mergeCell ref="BD89:BD92"/>
    <mergeCell ref="BL89:BL92"/>
    <mergeCell ref="BM89:BM92"/>
    <mergeCell ref="P89:P92"/>
    <mergeCell ref="Q89:Q92"/>
    <mergeCell ref="AB89:AB92"/>
    <mergeCell ref="AC89:AC92"/>
    <mergeCell ref="BU93:CC93"/>
    <mergeCell ref="BU94:CC94"/>
    <mergeCell ref="BU95:CC95"/>
    <mergeCell ref="BU96:CC96"/>
    <mergeCell ref="J89:J92"/>
    <mergeCell ref="K89:K92"/>
    <mergeCell ref="L89:L92"/>
    <mergeCell ref="M89:M92"/>
    <mergeCell ref="N89:N92"/>
    <mergeCell ref="O89:O92"/>
    <mergeCell ref="BU97:CC97"/>
    <mergeCell ref="BU98:CC98"/>
    <mergeCell ref="BU99:CC99"/>
    <mergeCell ref="BU100:CC100"/>
    <mergeCell ref="J101:J104"/>
    <mergeCell ref="K101:K104"/>
    <mergeCell ref="L101:L104"/>
    <mergeCell ref="M101:M104"/>
    <mergeCell ref="N101:N104"/>
    <mergeCell ref="O101:O104"/>
    <mergeCell ref="AT97:AT100"/>
    <mergeCell ref="AU97:AU100"/>
    <mergeCell ref="BC97:BC100"/>
    <mergeCell ref="BD97:BD100"/>
    <mergeCell ref="BL97:BL100"/>
    <mergeCell ref="BM97:BM100"/>
    <mergeCell ref="P97:P100"/>
    <mergeCell ref="Q97:Q100"/>
    <mergeCell ref="AB97:AB100"/>
    <mergeCell ref="AC97:AC100"/>
    <mergeCell ref="AK97:AK100"/>
    <mergeCell ref="AL97:AL100"/>
    <mergeCell ref="BU101:CC101"/>
    <mergeCell ref="BU102:CC102"/>
    <mergeCell ref="BU103:CC103"/>
    <mergeCell ref="BU104:CC104"/>
    <mergeCell ref="J97:J100"/>
    <mergeCell ref="K97:K100"/>
    <mergeCell ref="L97:L100"/>
    <mergeCell ref="M97:M100"/>
    <mergeCell ref="N97:N100"/>
    <mergeCell ref="O97:O100"/>
    <mergeCell ref="AT101:AT104"/>
    <mergeCell ref="AU101:AU104"/>
    <mergeCell ref="BC101:BC104"/>
    <mergeCell ref="BD101:BD104"/>
    <mergeCell ref="BL101:BL104"/>
    <mergeCell ref="BM101:BM104"/>
    <mergeCell ref="P101:P104"/>
    <mergeCell ref="Q101:Q104"/>
    <mergeCell ref="AB101:AB104"/>
    <mergeCell ref="AC101:AC104"/>
    <mergeCell ref="AK101:AK104"/>
    <mergeCell ref="AL101:AL104"/>
    <mergeCell ref="AT109:AT112"/>
    <mergeCell ref="AU109:AU112"/>
    <mergeCell ref="BC109:BC112"/>
    <mergeCell ref="BD109:BD112"/>
    <mergeCell ref="BL109:BL112"/>
    <mergeCell ref="BM109:BM112"/>
    <mergeCell ref="P109:P112"/>
    <mergeCell ref="Q109:Q112"/>
    <mergeCell ref="AB109:AB112"/>
    <mergeCell ref="AC109:AC112"/>
    <mergeCell ref="AK109:AK112"/>
    <mergeCell ref="AL109:AL112"/>
    <mergeCell ref="BU105:CC105"/>
    <mergeCell ref="BU106:CC106"/>
    <mergeCell ref="BU107:CC107"/>
    <mergeCell ref="BU108:CC108"/>
    <mergeCell ref="J109:J112"/>
    <mergeCell ref="K109:K112"/>
    <mergeCell ref="L109:L112"/>
    <mergeCell ref="M109:M112"/>
    <mergeCell ref="N109:N112"/>
    <mergeCell ref="O109:O112"/>
    <mergeCell ref="AT105:AT108"/>
    <mergeCell ref="AU105:AU108"/>
    <mergeCell ref="BC105:BC108"/>
    <mergeCell ref="BD105:BD108"/>
    <mergeCell ref="BL105:BL108"/>
    <mergeCell ref="BM105:BM108"/>
    <mergeCell ref="P105:P108"/>
    <mergeCell ref="Q105:Q108"/>
    <mergeCell ref="AB105:AB108"/>
    <mergeCell ref="AC105:AC108"/>
    <mergeCell ref="AK105:AK108"/>
    <mergeCell ref="AL105:AL108"/>
    <mergeCell ref="BU109:CC109"/>
    <mergeCell ref="BU110:CC110"/>
    <mergeCell ref="BU111:CC111"/>
    <mergeCell ref="BU112:CC112"/>
    <mergeCell ref="J105:J108"/>
    <mergeCell ref="K105:K108"/>
    <mergeCell ref="L105:L108"/>
    <mergeCell ref="M105:M108"/>
    <mergeCell ref="N105:N108"/>
    <mergeCell ref="O105:O108"/>
    <mergeCell ref="BU113:CC113"/>
    <mergeCell ref="BU114:CC114"/>
    <mergeCell ref="BU115:CC115"/>
    <mergeCell ref="BU116:CC116"/>
    <mergeCell ref="BU117:CC117"/>
    <mergeCell ref="BU118:CC118"/>
    <mergeCell ref="BU119:CC119"/>
    <mergeCell ref="BU120:CC120"/>
    <mergeCell ref="BU121:CC121"/>
    <mergeCell ref="BU122:CC122"/>
    <mergeCell ref="BU123:CC123"/>
    <mergeCell ref="BU124:CC124"/>
    <mergeCell ref="AT121:AT124"/>
    <mergeCell ref="AU121:AU124"/>
    <mergeCell ref="BC121:BC124"/>
    <mergeCell ref="BD121:BD124"/>
    <mergeCell ref="BL121:BL124"/>
    <mergeCell ref="AT113:AT116"/>
    <mergeCell ref="AU113:AU116"/>
    <mergeCell ref="BC113:BC116"/>
    <mergeCell ref="BD113:BD116"/>
    <mergeCell ref="BL113:BL116"/>
    <mergeCell ref="BM113:BM116"/>
    <mergeCell ref="BC126:BE126"/>
    <mergeCell ref="BF126:BK126"/>
    <mergeCell ref="BL126:BT126"/>
    <mergeCell ref="BU126:BW126"/>
    <mergeCell ref="BX126:CC126"/>
    <mergeCell ref="W127:AA127"/>
    <mergeCell ref="AB127:AJ127"/>
    <mergeCell ref="AK127:AM127"/>
    <mergeCell ref="AN127:AS127"/>
    <mergeCell ref="M121:M124"/>
    <mergeCell ref="N121:N124"/>
    <mergeCell ref="O121:O124"/>
    <mergeCell ref="AT117:AT120"/>
    <mergeCell ref="AU117:AU120"/>
    <mergeCell ref="BC117:BC120"/>
    <mergeCell ref="BD117:BD120"/>
    <mergeCell ref="BL117:BL120"/>
    <mergeCell ref="BM117:BM120"/>
    <mergeCell ref="P117:P120"/>
    <mergeCell ref="Q117:Q120"/>
    <mergeCell ref="AB117:AB120"/>
    <mergeCell ref="AC117:AC120"/>
    <mergeCell ref="AK117:AK120"/>
    <mergeCell ref="AL117:AL120"/>
    <mergeCell ref="M117:M120"/>
    <mergeCell ref="N117:N120"/>
    <mergeCell ref="O117:O120"/>
    <mergeCell ref="L126:Q126"/>
    <mergeCell ref="T126:V126"/>
    <mergeCell ref="L127:Q127"/>
    <mergeCell ref="T127:V127"/>
    <mergeCell ref="AB126:AJ126"/>
    <mergeCell ref="Q139:Q142"/>
    <mergeCell ref="AB139:AB142"/>
    <mergeCell ref="AC139:AC142"/>
    <mergeCell ref="AK139:AK142"/>
    <mergeCell ref="AL139:AL142"/>
    <mergeCell ref="BU135:CC135"/>
    <mergeCell ref="BU136:CC136"/>
    <mergeCell ref="BU137:CC137"/>
    <mergeCell ref="BU138:CC138"/>
    <mergeCell ref="BM121:BM124"/>
    <mergeCell ref="P121:P124"/>
    <mergeCell ref="Q121:Q124"/>
    <mergeCell ref="AB121:AB124"/>
    <mergeCell ref="AC121:AC124"/>
    <mergeCell ref="AK121:AK124"/>
    <mergeCell ref="AL121:AL124"/>
    <mergeCell ref="AN132:AQ132"/>
    <mergeCell ref="AT131:AT133"/>
    <mergeCell ref="AU131:AU133"/>
    <mergeCell ref="AV131:BB131"/>
    <mergeCell ref="BC131:BC133"/>
    <mergeCell ref="BD131:BD133"/>
    <mergeCell ref="AK135:AK138"/>
    <mergeCell ref="AL135:AL138"/>
    <mergeCell ref="BU139:CC139"/>
    <mergeCell ref="BU140:CC140"/>
    <mergeCell ref="AT127:BB127"/>
    <mergeCell ref="BC127:BE127"/>
    <mergeCell ref="BF127:BK127"/>
    <mergeCell ref="BL127:BT127"/>
    <mergeCell ref="BU127:BW127"/>
    <mergeCell ref="BX127:CC127"/>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BU143:CC143"/>
    <mergeCell ref="BU141:CC141"/>
    <mergeCell ref="BU142:CC142"/>
    <mergeCell ref="J135:J138"/>
    <mergeCell ref="K135:K138"/>
    <mergeCell ref="L135:L138"/>
    <mergeCell ref="M135:M138"/>
    <mergeCell ref="N135:N138"/>
    <mergeCell ref="O135:O138"/>
    <mergeCell ref="AT139:AT142"/>
    <mergeCell ref="AU139:AU142"/>
    <mergeCell ref="BC139:BC142"/>
    <mergeCell ref="BD139:BD142"/>
    <mergeCell ref="BL139:BL142"/>
    <mergeCell ref="BM139:BM142"/>
    <mergeCell ref="P139:P142"/>
    <mergeCell ref="BU145:CC145"/>
    <mergeCell ref="BU146:CC146"/>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BU147:CC147"/>
    <mergeCell ref="BU148:CC148"/>
    <mergeCell ref="BU149:CC149"/>
    <mergeCell ref="BU150:CC150"/>
    <mergeCell ref="J143:J146"/>
    <mergeCell ref="K143:K146"/>
    <mergeCell ref="L143:L146"/>
    <mergeCell ref="M143:M146"/>
    <mergeCell ref="N143:N146"/>
    <mergeCell ref="O143:O146"/>
    <mergeCell ref="AT147:AT150"/>
    <mergeCell ref="J151:J154"/>
    <mergeCell ref="K151:K154"/>
    <mergeCell ref="L151:L154"/>
    <mergeCell ref="M151:M154"/>
    <mergeCell ref="N151:N154"/>
    <mergeCell ref="O151:O154"/>
    <mergeCell ref="BU151:CC151"/>
    <mergeCell ref="AU147:AU150"/>
    <mergeCell ref="BC147:BC150"/>
    <mergeCell ref="BD147:BD150"/>
    <mergeCell ref="BL147:BL150"/>
    <mergeCell ref="BM147:BM150"/>
    <mergeCell ref="P147:P150"/>
    <mergeCell ref="Q147:Q150"/>
    <mergeCell ref="AB147:AB150"/>
    <mergeCell ref="AC147:AC150"/>
    <mergeCell ref="AK147:AK150"/>
    <mergeCell ref="AL147:AL150"/>
    <mergeCell ref="J159:J162"/>
    <mergeCell ref="K159:K162"/>
    <mergeCell ref="L159:L162"/>
    <mergeCell ref="M159:M162"/>
    <mergeCell ref="N159:N162"/>
    <mergeCell ref="O159:O162"/>
    <mergeCell ref="AB155:AB158"/>
    <mergeCell ref="AC155:AC158"/>
    <mergeCell ref="AK155:AK158"/>
    <mergeCell ref="AL155:AL158"/>
    <mergeCell ref="BL159:BL162"/>
    <mergeCell ref="BM159:BM162"/>
    <mergeCell ref="BU152:CC152"/>
    <mergeCell ref="BU153:CC153"/>
    <mergeCell ref="BU154:CC154"/>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BU155:CC155"/>
    <mergeCell ref="BU156:CC156"/>
    <mergeCell ref="BU157:CC157"/>
    <mergeCell ref="BU158:CC158"/>
    <mergeCell ref="J167:J170"/>
    <mergeCell ref="K167:K170"/>
    <mergeCell ref="L167:L170"/>
    <mergeCell ref="M167:M170"/>
    <mergeCell ref="N167:N170"/>
    <mergeCell ref="O167:O170"/>
    <mergeCell ref="AT163:AT166"/>
    <mergeCell ref="AU163:AU166"/>
    <mergeCell ref="BC163:BC166"/>
    <mergeCell ref="BD163:BD166"/>
    <mergeCell ref="BL163:BL166"/>
    <mergeCell ref="BM163:BM166"/>
    <mergeCell ref="P163:P166"/>
    <mergeCell ref="Q163:Q166"/>
    <mergeCell ref="AB163:AB166"/>
    <mergeCell ref="AC163:AC166"/>
    <mergeCell ref="AK163:AK166"/>
    <mergeCell ref="AL163:AL166"/>
    <mergeCell ref="J163:J166"/>
    <mergeCell ref="K163:K166"/>
    <mergeCell ref="L163:L166"/>
    <mergeCell ref="M163:M166"/>
    <mergeCell ref="N163:N166"/>
    <mergeCell ref="O163:O166"/>
    <mergeCell ref="P171:P174"/>
    <mergeCell ref="Q171:Q174"/>
    <mergeCell ref="AB171:AB174"/>
    <mergeCell ref="AC171:AC174"/>
    <mergeCell ref="AK171:AK174"/>
    <mergeCell ref="AL171:AL174"/>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BU171:CC171"/>
    <mergeCell ref="BU172:CC172"/>
    <mergeCell ref="BU173:CC173"/>
    <mergeCell ref="BU174:CC174"/>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J175:J178"/>
    <mergeCell ref="K175:K178"/>
    <mergeCell ref="L175:L178"/>
    <mergeCell ref="M175:M178"/>
    <mergeCell ref="N175:N178"/>
    <mergeCell ref="O175:O178"/>
    <mergeCell ref="AK193:AK196"/>
    <mergeCell ref="AL193:AL196"/>
    <mergeCell ref="BU197:CC197"/>
    <mergeCell ref="BU198:CC198"/>
    <mergeCell ref="BU199:CC199"/>
    <mergeCell ref="BU200:CC200"/>
    <mergeCell ref="J193:J196"/>
    <mergeCell ref="K193:K196"/>
    <mergeCell ref="L193:L196"/>
    <mergeCell ref="M193:M196"/>
    <mergeCell ref="N193:N196"/>
    <mergeCell ref="O193:O19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AC189:AC191"/>
    <mergeCell ref="AD189:AJ189"/>
    <mergeCell ref="AK189:AK191"/>
    <mergeCell ref="AL189:AL191"/>
    <mergeCell ref="AM189:AS189"/>
    <mergeCell ref="AR190:AR191"/>
    <mergeCell ref="AS190:AS191"/>
    <mergeCell ref="P189:P191"/>
    <mergeCell ref="AT197:AT200"/>
    <mergeCell ref="AU197:AU200"/>
    <mergeCell ref="BC197:BC200"/>
    <mergeCell ref="BD197:BD200"/>
    <mergeCell ref="BL197:BL200"/>
    <mergeCell ref="BM197:BM200"/>
    <mergeCell ref="P197:P200"/>
    <mergeCell ref="Q197:Q200"/>
    <mergeCell ref="AB197:AB200"/>
    <mergeCell ref="AC197:AC200"/>
    <mergeCell ref="AK197:AK200"/>
    <mergeCell ref="AL197:AL200"/>
    <mergeCell ref="BU193:CC193"/>
    <mergeCell ref="BU194:CC194"/>
    <mergeCell ref="BU195:CC195"/>
    <mergeCell ref="BU196:CC196"/>
    <mergeCell ref="J197:J200"/>
    <mergeCell ref="K197:K200"/>
    <mergeCell ref="L197:L200"/>
    <mergeCell ref="M197:M200"/>
    <mergeCell ref="N197:N200"/>
    <mergeCell ref="O197:O200"/>
    <mergeCell ref="AT193:AT196"/>
    <mergeCell ref="AU193:AU196"/>
    <mergeCell ref="BC193:BC196"/>
    <mergeCell ref="BD193:BD196"/>
    <mergeCell ref="BL193:BL196"/>
    <mergeCell ref="BM193:BM196"/>
    <mergeCell ref="P193:P196"/>
    <mergeCell ref="Q193:Q196"/>
    <mergeCell ref="AB193:AB196"/>
    <mergeCell ref="AC193:AC196"/>
    <mergeCell ref="BU201:CC201"/>
    <mergeCell ref="BU202:CC202"/>
    <mergeCell ref="BU203:CC203"/>
    <mergeCell ref="BU204:CC204"/>
    <mergeCell ref="J205:J208"/>
    <mergeCell ref="K205:K208"/>
    <mergeCell ref="L205:L208"/>
    <mergeCell ref="M205:M208"/>
    <mergeCell ref="N205:N208"/>
    <mergeCell ref="O205:O208"/>
    <mergeCell ref="AT201:AT204"/>
    <mergeCell ref="AU201:AU204"/>
    <mergeCell ref="BC201:BC204"/>
    <mergeCell ref="BD201:BD204"/>
    <mergeCell ref="BL201:BL204"/>
    <mergeCell ref="BM201:BM204"/>
    <mergeCell ref="P201:P204"/>
    <mergeCell ref="Q201:Q204"/>
    <mergeCell ref="AB201:AB204"/>
    <mergeCell ref="AC201:AC204"/>
    <mergeCell ref="AK201:AK204"/>
    <mergeCell ref="AL201:AL204"/>
    <mergeCell ref="BU205:CC205"/>
    <mergeCell ref="BU206:CC206"/>
    <mergeCell ref="BU207:CC207"/>
    <mergeCell ref="BU208:CC208"/>
    <mergeCell ref="J201:J204"/>
    <mergeCell ref="K201:K204"/>
    <mergeCell ref="L201:L204"/>
    <mergeCell ref="M201:M204"/>
    <mergeCell ref="N201:N204"/>
    <mergeCell ref="O201:O204"/>
    <mergeCell ref="AT205:AT208"/>
    <mergeCell ref="AU205:AU208"/>
    <mergeCell ref="BC205:BC208"/>
    <mergeCell ref="BD205:BD208"/>
    <mergeCell ref="BL205:BL208"/>
    <mergeCell ref="BM205:BM208"/>
    <mergeCell ref="P205:P208"/>
    <mergeCell ref="Q205:Q208"/>
    <mergeCell ref="AB205:AB208"/>
    <mergeCell ref="AC205:AC208"/>
    <mergeCell ref="AK205:AK208"/>
    <mergeCell ref="AL205:AL208"/>
    <mergeCell ref="AT213:AT216"/>
    <mergeCell ref="AU213:AU216"/>
    <mergeCell ref="BC213:BC216"/>
    <mergeCell ref="BD213:BD216"/>
    <mergeCell ref="BL213:BL216"/>
    <mergeCell ref="BM213:BM216"/>
    <mergeCell ref="P213:P216"/>
    <mergeCell ref="Q213:Q216"/>
    <mergeCell ref="R209:R212"/>
    <mergeCell ref="R213:R216"/>
    <mergeCell ref="AB213:AB216"/>
    <mergeCell ref="AC213:AC216"/>
    <mergeCell ref="AK213:AK216"/>
    <mergeCell ref="AL213:AL216"/>
    <mergeCell ref="BU209:CC209"/>
    <mergeCell ref="BU210:CC210"/>
    <mergeCell ref="BU211:CC211"/>
    <mergeCell ref="BU212:CC212"/>
    <mergeCell ref="J213:J216"/>
    <mergeCell ref="K213:K216"/>
    <mergeCell ref="L213:L216"/>
    <mergeCell ref="M213:M216"/>
    <mergeCell ref="N213:N216"/>
    <mergeCell ref="O213:O216"/>
    <mergeCell ref="AT209:AT212"/>
    <mergeCell ref="AU209:AU212"/>
    <mergeCell ref="BC209:BC212"/>
    <mergeCell ref="BD209:BD212"/>
    <mergeCell ref="BL209:BL212"/>
    <mergeCell ref="BM209:BM212"/>
    <mergeCell ref="P209:P212"/>
    <mergeCell ref="Q209:Q212"/>
    <mergeCell ref="AB209:AB212"/>
    <mergeCell ref="AC209:AC212"/>
    <mergeCell ref="AK209:AK212"/>
    <mergeCell ref="AL209:AL212"/>
    <mergeCell ref="BU213:CC213"/>
    <mergeCell ref="BU214:CC214"/>
    <mergeCell ref="BU215:CC215"/>
    <mergeCell ref="BU216:CC216"/>
    <mergeCell ref="J209:J212"/>
    <mergeCell ref="K209:K212"/>
    <mergeCell ref="L209:L212"/>
    <mergeCell ref="M209:M212"/>
    <mergeCell ref="N209:N212"/>
    <mergeCell ref="O209:O212"/>
    <mergeCell ref="BU217:CC217"/>
    <mergeCell ref="BU218:CC218"/>
    <mergeCell ref="BU219:CC219"/>
    <mergeCell ref="BU220:CC220"/>
    <mergeCell ref="J221:J224"/>
    <mergeCell ref="K221:K224"/>
    <mergeCell ref="L221:L224"/>
    <mergeCell ref="M221:M224"/>
    <mergeCell ref="N221:N224"/>
    <mergeCell ref="O221:O224"/>
    <mergeCell ref="AT217:AT220"/>
    <mergeCell ref="AU217:AU220"/>
    <mergeCell ref="BC217:BC220"/>
    <mergeCell ref="BD217:BD220"/>
    <mergeCell ref="BL217:BL220"/>
    <mergeCell ref="BM217:BM220"/>
    <mergeCell ref="P217:P220"/>
    <mergeCell ref="Q217:Q220"/>
    <mergeCell ref="AB217:AB220"/>
    <mergeCell ref="AC217:AC220"/>
    <mergeCell ref="AK217:AK220"/>
    <mergeCell ref="AL217:AL220"/>
    <mergeCell ref="BU221:CC221"/>
    <mergeCell ref="BU222:CC222"/>
    <mergeCell ref="BU223:CC223"/>
    <mergeCell ref="BU224:CC224"/>
    <mergeCell ref="J217:J220"/>
    <mergeCell ref="K217:K220"/>
    <mergeCell ref="L217:L220"/>
    <mergeCell ref="M217:M220"/>
    <mergeCell ref="N217:N220"/>
    <mergeCell ref="O217:O220"/>
    <mergeCell ref="AT221:AT224"/>
    <mergeCell ref="AU221:AU224"/>
    <mergeCell ref="BC221:BC224"/>
    <mergeCell ref="BD221:BD224"/>
    <mergeCell ref="BL221:BL224"/>
    <mergeCell ref="BM221:BM224"/>
    <mergeCell ref="P221:P224"/>
    <mergeCell ref="Q221:Q224"/>
    <mergeCell ref="AB221:AB224"/>
    <mergeCell ref="AC221:AC224"/>
    <mergeCell ref="AK221:AK224"/>
    <mergeCell ref="AL221:AL224"/>
    <mergeCell ref="AT229:AT232"/>
    <mergeCell ref="AU229:AU232"/>
    <mergeCell ref="BC229:BC232"/>
    <mergeCell ref="BD229:BD232"/>
    <mergeCell ref="BL229:BL232"/>
    <mergeCell ref="BM229:BM232"/>
    <mergeCell ref="P229:P232"/>
    <mergeCell ref="Q229:Q232"/>
    <mergeCell ref="AB229:AB232"/>
    <mergeCell ref="AC229:AC232"/>
    <mergeCell ref="AK229:AK232"/>
    <mergeCell ref="AL229:AL232"/>
    <mergeCell ref="BU225:CC225"/>
    <mergeCell ref="BU226:CC226"/>
    <mergeCell ref="BU227:CC227"/>
    <mergeCell ref="BU228:CC228"/>
    <mergeCell ref="J229:J232"/>
    <mergeCell ref="K229:K232"/>
    <mergeCell ref="L229:L232"/>
    <mergeCell ref="M229:M232"/>
    <mergeCell ref="N229:N232"/>
    <mergeCell ref="O229:O232"/>
    <mergeCell ref="AT225:AT228"/>
    <mergeCell ref="AU225:AU228"/>
    <mergeCell ref="BC225:BC228"/>
    <mergeCell ref="BD225:BD228"/>
    <mergeCell ref="BL225:BL228"/>
    <mergeCell ref="BM225:BM228"/>
    <mergeCell ref="P225:P228"/>
    <mergeCell ref="Q225:Q228"/>
    <mergeCell ref="AB225:AB228"/>
    <mergeCell ref="AC225:AC228"/>
    <mergeCell ref="AK225:AK228"/>
    <mergeCell ref="AL225:AL228"/>
    <mergeCell ref="BU229:CC229"/>
    <mergeCell ref="BU230:CC230"/>
    <mergeCell ref="BU231:CC231"/>
    <mergeCell ref="BU232:CC232"/>
    <mergeCell ref="J225:J228"/>
    <mergeCell ref="K225:K228"/>
    <mergeCell ref="L225:L228"/>
    <mergeCell ref="M225:M228"/>
    <mergeCell ref="N225:N228"/>
    <mergeCell ref="O225:O228"/>
    <mergeCell ref="BU233:CC233"/>
    <mergeCell ref="BU234:CC234"/>
    <mergeCell ref="BU235:CC235"/>
    <mergeCell ref="BU236:CC236"/>
    <mergeCell ref="J237:J240"/>
    <mergeCell ref="K237:K240"/>
    <mergeCell ref="L237:L240"/>
    <mergeCell ref="M237:M240"/>
    <mergeCell ref="N237:N240"/>
    <mergeCell ref="O237:O240"/>
    <mergeCell ref="AT233:AT236"/>
    <mergeCell ref="AU233:AU236"/>
    <mergeCell ref="BC233:BC236"/>
    <mergeCell ref="BD233:BD236"/>
    <mergeCell ref="BL233:BL236"/>
    <mergeCell ref="BM233:BM236"/>
    <mergeCell ref="P233:P236"/>
    <mergeCell ref="Q233:Q236"/>
    <mergeCell ref="AB233:AB236"/>
    <mergeCell ref="AC233:AC236"/>
    <mergeCell ref="AK233:AK236"/>
    <mergeCell ref="AL233:AL236"/>
    <mergeCell ref="BU237:CC237"/>
    <mergeCell ref="BU238:CC238"/>
    <mergeCell ref="BU239:CC239"/>
    <mergeCell ref="BU240:CC240"/>
    <mergeCell ref="J233:J236"/>
    <mergeCell ref="K233:K236"/>
    <mergeCell ref="L233:L236"/>
    <mergeCell ref="M233:M236"/>
    <mergeCell ref="N233:N236"/>
    <mergeCell ref="O233:O236"/>
    <mergeCell ref="AT237:AT240"/>
    <mergeCell ref="AU237:AU240"/>
    <mergeCell ref="BC237:BC240"/>
    <mergeCell ref="BD237:BD240"/>
    <mergeCell ref="BL237:BL240"/>
    <mergeCell ref="BM237:BM240"/>
    <mergeCell ref="P237:P240"/>
    <mergeCell ref="Q237:Q240"/>
    <mergeCell ref="AB237:AB240"/>
    <mergeCell ref="AC237:AC240"/>
    <mergeCell ref="AK237:AK240"/>
    <mergeCell ref="AL237:AL240"/>
    <mergeCell ref="AT245:AT248"/>
    <mergeCell ref="AU245:AU248"/>
    <mergeCell ref="BC245:BC248"/>
    <mergeCell ref="BD245:BD248"/>
    <mergeCell ref="BL245:BL248"/>
    <mergeCell ref="BM245:BM248"/>
    <mergeCell ref="P245:P248"/>
    <mergeCell ref="Q245:Q248"/>
    <mergeCell ref="AB245:AB248"/>
    <mergeCell ref="AC245:AC248"/>
    <mergeCell ref="AK245:AK248"/>
    <mergeCell ref="AL245:AL248"/>
    <mergeCell ref="BU244:CC244"/>
    <mergeCell ref="J245:J248"/>
    <mergeCell ref="K245:K248"/>
    <mergeCell ref="L245:L248"/>
    <mergeCell ref="M245:M248"/>
    <mergeCell ref="N245:N248"/>
    <mergeCell ref="O245:O248"/>
    <mergeCell ref="AT241:AT244"/>
    <mergeCell ref="AU241:AU244"/>
    <mergeCell ref="BC241:BC244"/>
    <mergeCell ref="BD241:BD244"/>
    <mergeCell ref="BL241:BL244"/>
    <mergeCell ref="BM241:BM244"/>
    <mergeCell ref="P241:P244"/>
    <mergeCell ref="Q241:Q244"/>
    <mergeCell ref="AB241:AB244"/>
    <mergeCell ref="AC241:AC244"/>
    <mergeCell ref="AK241:AK244"/>
    <mergeCell ref="AL241:AL244"/>
    <mergeCell ref="BU245:CC245"/>
    <mergeCell ref="BU246:CC246"/>
    <mergeCell ref="BU247:CC247"/>
    <mergeCell ref="BU248:CC248"/>
    <mergeCell ref="J241:J244"/>
    <mergeCell ref="K241:K244"/>
    <mergeCell ref="L241:L244"/>
    <mergeCell ref="M241:M244"/>
    <mergeCell ref="N241:N244"/>
    <mergeCell ref="O241:O244"/>
    <mergeCell ref="J253:J256"/>
    <mergeCell ref="K253:K256"/>
    <mergeCell ref="L253:L256"/>
    <mergeCell ref="M253:M256"/>
    <mergeCell ref="N253:N256"/>
    <mergeCell ref="O253:O256"/>
    <mergeCell ref="AT249:AT252"/>
    <mergeCell ref="AU249:AU252"/>
    <mergeCell ref="BC249:BC252"/>
    <mergeCell ref="BD249:BD252"/>
    <mergeCell ref="BL249:BL252"/>
    <mergeCell ref="BM249:BM252"/>
    <mergeCell ref="P249:P252"/>
    <mergeCell ref="Q249:Q252"/>
    <mergeCell ref="AB249:AB252"/>
    <mergeCell ref="AC249:AC252"/>
    <mergeCell ref="AK249:AK252"/>
    <mergeCell ref="AL249:AL252"/>
    <mergeCell ref="J249:J252"/>
    <mergeCell ref="K249:K252"/>
    <mergeCell ref="L249:L252"/>
    <mergeCell ref="M249:M252"/>
    <mergeCell ref="N249:N252"/>
    <mergeCell ref="O249:O252"/>
    <mergeCell ref="N257:N260"/>
    <mergeCell ref="O257:O260"/>
    <mergeCell ref="AT253:AT256"/>
    <mergeCell ref="AU253:AU256"/>
    <mergeCell ref="BC253:BC256"/>
    <mergeCell ref="BD253:BD256"/>
    <mergeCell ref="BL253:BL256"/>
    <mergeCell ref="BM253:BM256"/>
    <mergeCell ref="P253:P256"/>
    <mergeCell ref="Q253:Q256"/>
    <mergeCell ref="AB253:AB256"/>
    <mergeCell ref="AC253:AC256"/>
    <mergeCell ref="AK253:AK256"/>
    <mergeCell ref="AL253:AL256"/>
    <mergeCell ref="AT261:AT264"/>
    <mergeCell ref="AU261:AU264"/>
    <mergeCell ref="BC261:BC264"/>
    <mergeCell ref="BD261:BD264"/>
    <mergeCell ref="BL261:BL264"/>
    <mergeCell ref="BM261:BM264"/>
    <mergeCell ref="P261:P264"/>
    <mergeCell ref="Q261:Q264"/>
    <mergeCell ref="AB261:AB264"/>
    <mergeCell ref="AC261:AC264"/>
    <mergeCell ref="AK261:AK264"/>
    <mergeCell ref="AL261:AL264"/>
    <mergeCell ref="N265:N268"/>
    <mergeCell ref="O265:O268"/>
    <mergeCell ref="BU257:CC257"/>
    <mergeCell ref="BU258:CC258"/>
    <mergeCell ref="BU259:CC259"/>
    <mergeCell ref="BU260:CC260"/>
    <mergeCell ref="J261:J264"/>
    <mergeCell ref="K261:K264"/>
    <mergeCell ref="L261:L264"/>
    <mergeCell ref="M261:M264"/>
    <mergeCell ref="N261:N264"/>
    <mergeCell ref="O261:O264"/>
    <mergeCell ref="AT257:AT260"/>
    <mergeCell ref="AU257:AU260"/>
    <mergeCell ref="BC257:BC260"/>
    <mergeCell ref="BD257:BD260"/>
    <mergeCell ref="BL257:BL260"/>
    <mergeCell ref="BM257:BM260"/>
    <mergeCell ref="P257:P260"/>
    <mergeCell ref="Q257:Q260"/>
    <mergeCell ref="AB257:AB260"/>
    <mergeCell ref="AC257:AC260"/>
    <mergeCell ref="AK257:AK260"/>
    <mergeCell ref="AL257:AL260"/>
    <mergeCell ref="BU261:CC261"/>
    <mergeCell ref="BU262:CC262"/>
    <mergeCell ref="BU263:CC263"/>
    <mergeCell ref="BU264:CC264"/>
    <mergeCell ref="J257:J260"/>
    <mergeCell ref="K257:K260"/>
    <mergeCell ref="L257:L260"/>
    <mergeCell ref="M257:M260"/>
    <mergeCell ref="P269:P272"/>
    <mergeCell ref="Q269:Q272"/>
    <mergeCell ref="AB269:AB272"/>
    <mergeCell ref="AC269:AC272"/>
    <mergeCell ref="AK269:AK272"/>
    <mergeCell ref="AL269:AL272"/>
    <mergeCell ref="BU265:CC265"/>
    <mergeCell ref="BU266:CC266"/>
    <mergeCell ref="BU267:CC267"/>
    <mergeCell ref="BU268:CC268"/>
    <mergeCell ref="J269:J272"/>
    <mergeCell ref="K269:K272"/>
    <mergeCell ref="L269:L272"/>
    <mergeCell ref="M269:M272"/>
    <mergeCell ref="N269:N272"/>
    <mergeCell ref="O269:O272"/>
    <mergeCell ref="AT265:AT268"/>
    <mergeCell ref="AU265:AU268"/>
    <mergeCell ref="BC265:BC268"/>
    <mergeCell ref="BD265:BD268"/>
    <mergeCell ref="BL265:BL268"/>
    <mergeCell ref="BM265:BM268"/>
    <mergeCell ref="P265:P268"/>
    <mergeCell ref="Q265:Q268"/>
    <mergeCell ref="AB265:AB268"/>
    <mergeCell ref="AC265:AC268"/>
    <mergeCell ref="AK265:AK268"/>
    <mergeCell ref="AL265:AL268"/>
    <mergeCell ref="J265:J268"/>
    <mergeCell ref="K265:K268"/>
    <mergeCell ref="L265:L268"/>
    <mergeCell ref="M265:M268"/>
    <mergeCell ref="BF65:BK65"/>
    <mergeCell ref="BL65:BT65"/>
    <mergeCell ref="AN64:AS64"/>
    <mergeCell ref="AT64:BB64"/>
    <mergeCell ref="BC64:BE64"/>
    <mergeCell ref="BF64:BK64"/>
    <mergeCell ref="BL64:BT64"/>
    <mergeCell ref="BU64:BW64"/>
    <mergeCell ref="W64:AA64"/>
    <mergeCell ref="AB64:AJ64"/>
    <mergeCell ref="AK64:AM64"/>
    <mergeCell ref="BU269:CC269"/>
    <mergeCell ref="BU270:CC270"/>
    <mergeCell ref="BU271:CC271"/>
    <mergeCell ref="BU272:CC272"/>
    <mergeCell ref="AT269:AT272"/>
    <mergeCell ref="AU269:AU272"/>
    <mergeCell ref="BC269:BC272"/>
    <mergeCell ref="BD269:BD272"/>
    <mergeCell ref="BL269:BL272"/>
    <mergeCell ref="BM269:BM272"/>
    <mergeCell ref="BU249:CC249"/>
    <mergeCell ref="BU250:CC250"/>
    <mergeCell ref="BU251:CC251"/>
    <mergeCell ref="BU252:CC252"/>
    <mergeCell ref="BU253:CC253"/>
    <mergeCell ref="BU254:CC254"/>
    <mergeCell ref="BU255:CC255"/>
    <mergeCell ref="BU256:CC256"/>
    <mergeCell ref="BU241:CC241"/>
    <mergeCell ref="BU242:CC242"/>
    <mergeCell ref="BU243:CC243"/>
    <mergeCell ref="T64:V64"/>
    <mergeCell ref="T65:V65"/>
    <mergeCell ref="BF67:BK67"/>
    <mergeCell ref="BU67:BW67"/>
    <mergeCell ref="BX67:CC67"/>
    <mergeCell ref="B64:B67"/>
    <mergeCell ref="BJ70:BJ71"/>
    <mergeCell ref="BK70:BK71"/>
    <mergeCell ref="BN70:BN71"/>
    <mergeCell ref="BO70:BR70"/>
    <mergeCell ref="AL69:AL71"/>
    <mergeCell ref="AM69:AS69"/>
    <mergeCell ref="AT69:AT71"/>
    <mergeCell ref="AU69:AU71"/>
    <mergeCell ref="AV69:BB69"/>
    <mergeCell ref="BC69:BC71"/>
    <mergeCell ref="AM70:AM71"/>
    <mergeCell ref="AN70:AQ70"/>
    <mergeCell ref="AR70:AR71"/>
    <mergeCell ref="AS70:AS71"/>
    <mergeCell ref="X69:Y69"/>
    <mergeCell ref="BU65:BW65"/>
    <mergeCell ref="BX65:CC65"/>
    <mergeCell ref="W66:AA66"/>
    <mergeCell ref="AB66:AJ67"/>
    <mergeCell ref="BX64:CC64"/>
    <mergeCell ref="W65:AA65"/>
    <mergeCell ref="AB65:AJ65"/>
    <mergeCell ref="AK65:AM65"/>
    <mergeCell ref="AN65:AS65"/>
    <mergeCell ref="AT65:BB65"/>
    <mergeCell ref="BC65:BE65"/>
    <mergeCell ref="BM69:BM71"/>
    <mergeCell ref="BN69:BT69"/>
    <mergeCell ref="BU69:CC71"/>
    <mergeCell ref="AN66:AS66"/>
    <mergeCell ref="AV70:AV71"/>
    <mergeCell ref="AW70:AZ70"/>
    <mergeCell ref="BA70:BA71"/>
    <mergeCell ref="BB70:BB71"/>
    <mergeCell ref="BE70:BE71"/>
    <mergeCell ref="BF70:BI70"/>
    <mergeCell ref="BD69:BD71"/>
    <mergeCell ref="BE69:BK69"/>
    <mergeCell ref="BL69:BL71"/>
    <mergeCell ref="B69:B71"/>
    <mergeCell ref="C69:C71"/>
    <mergeCell ref="J69:J71"/>
    <mergeCell ref="K69:K71"/>
    <mergeCell ref="L69:L71"/>
    <mergeCell ref="M69:M71"/>
    <mergeCell ref="BU66:BW66"/>
    <mergeCell ref="BX66:CC66"/>
    <mergeCell ref="W67:AA67"/>
    <mergeCell ref="AK67:AM67"/>
    <mergeCell ref="AN67:AS67"/>
    <mergeCell ref="BC67:BE67"/>
    <mergeCell ref="AT66:BB67"/>
    <mergeCell ref="AK69:AK71"/>
    <mergeCell ref="AD70:AD71"/>
    <mergeCell ref="AE70:AH70"/>
    <mergeCell ref="AI70:AI71"/>
    <mergeCell ref="BC66:BE66"/>
    <mergeCell ref="BF66:BK66"/>
    <mergeCell ref="J121:J124"/>
    <mergeCell ref="K121:K124"/>
    <mergeCell ref="L121:L124"/>
    <mergeCell ref="AJ70:AJ71"/>
    <mergeCell ref="B109:B116"/>
    <mergeCell ref="C109:C116"/>
    <mergeCell ref="B117:B124"/>
    <mergeCell ref="C117:C124"/>
    <mergeCell ref="J117:J120"/>
    <mergeCell ref="K117:K120"/>
    <mergeCell ref="L117:L120"/>
    <mergeCell ref="P113:P116"/>
    <mergeCell ref="Q113:Q116"/>
    <mergeCell ref="AB113:AB116"/>
    <mergeCell ref="AC113:AC116"/>
    <mergeCell ref="AK113:AK116"/>
    <mergeCell ref="AL113:AL116"/>
    <mergeCell ref="J113:J116"/>
    <mergeCell ref="K113:K116"/>
    <mergeCell ref="L113:L116"/>
    <mergeCell ref="M113:M116"/>
    <mergeCell ref="N113:N116"/>
    <mergeCell ref="O113:O116"/>
    <mergeCell ref="AK73:AK76"/>
    <mergeCell ref="AL73:AL76"/>
    <mergeCell ref="D81:D84"/>
    <mergeCell ref="E81:E84"/>
    <mergeCell ref="F81:F84"/>
    <mergeCell ref="G81:G84"/>
    <mergeCell ref="H81:H84"/>
    <mergeCell ref="I81:I84"/>
    <mergeCell ref="D85:D88"/>
    <mergeCell ref="B131:B133"/>
    <mergeCell ref="C131:C133"/>
    <mergeCell ref="J131:J133"/>
    <mergeCell ref="K131:K133"/>
    <mergeCell ref="L131:L133"/>
    <mergeCell ref="M131:M133"/>
    <mergeCell ref="N131:N133"/>
    <mergeCell ref="O131:O133"/>
    <mergeCell ref="BC128:BE128"/>
    <mergeCell ref="BF128:BK128"/>
    <mergeCell ref="BL128:BT129"/>
    <mergeCell ref="BU128:BW128"/>
    <mergeCell ref="BX128:CC128"/>
    <mergeCell ref="W129:AA129"/>
    <mergeCell ref="AK129:AM129"/>
    <mergeCell ref="AN129:AS129"/>
    <mergeCell ref="BC129:BE129"/>
    <mergeCell ref="BF129:BK129"/>
    <mergeCell ref="BE131:BK131"/>
    <mergeCell ref="W128:AA128"/>
    <mergeCell ref="AB128:AJ129"/>
    <mergeCell ref="AK128:AM128"/>
    <mergeCell ref="AN128:AS128"/>
    <mergeCell ref="AT128:BB129"/>
    <mergeCell ref="AI132:AI133"/>
    <mergeCell ref="AJ132:AJ133"/>
    <mergeCell ref="AM132:AM133"/>
    <mergeCell ref="S131:S133"/>
    <mergeCell ref="T131:T133"/>
    <mergeCell ref="U131:U133"/>
    <mergeCell ref="V131:V133"/>
    <mergeCell ref="BU131:CC133"/>
    <mergeCell ref="AK126:AM126"/>
    <mergeCell ref="AN126:AS126"/>
    <mergeCell ref="AT126:BB126"/>
    <mergeCell ref="P131:P133"/>
    <mergeCell ref="Q131:Q133"/>
    <mergeCell ref="R131:R133"/>
    <mergeCell ref="W131:W133"/>
    <mergeCell ref="X131:Y131"/>
    <mergeCell ref="Z131:AA131"/>
    <mergeCell ref="BU129:BW129"/>
    <mergeCell ref="BX129:CC129"/>
    <mergeCell ref="P159:P162"/>
    <mergeCell ref="Q159:Q162"/>
    <mergeCell ref="AB159:AB162"/>
    <mergeCell ref="AC159:AC162"/>
    <mergeCell ref="AK159:AK162"/>
    <mergeCell ref="AL159:AL162"/>
    <mergeCell ref="Q151:Q154"/>
    <mergeCell ref="AB151:AB154"/>
    <mergeCell ref="AC151:AC154"/>
    <mergeCell ref="AK151:AK154"/>
    <mergeCell ref="AL151:AL154"/>
    <mergeCell ref="BB132:BB133"/>
    <mergeCell ref="AT155:AT158"/>
    <mergeCell ref="AU155:AU158"/>
    <mergeCell ref="BC155:BC158"/>
    <mergeCell ref="BD155:BD158"/>
    <mergeCell ref="BL155:BL158"/>
    <mergeCell ref="BM155:BM158"/>
    <mergeCell ref="P155:P158"/>
    <mergeCell ref="Q155:Q158"/>
    <mergeCell ref="BU144:CC144"/>
    <mergeCell ref="BU184:BW184"/>
    <mergeCell ref="BU175:CC175"/>
    <mergeCell ref="BU176:CC176"/>
    <mergeCell ref="BU177:CC177"/>
    <mergeCell ref="BU178:CC178"/>
    <mergeCell ref="BU179:CC179"/>
    <mergeCell ref="BU180:CC180"/>
    <mergeCell ref="BU181:CC181"/>
    <mergeCell ref="BU182:CC182"/>
    <mergeCell ref="AT171:AT174"/>
    <mergeCell ref="AU171:AU174"/>
    <mergeCell ref="BC171:BC174"/>
    <mergeCell ref="BD171:BD174"/>
    <mergeCell ref="BL171:BL174"/>
    <mergeCell ref="BM171:BM174"/>
    <mergeCell ref="BU159:CC159"/>
    <mergeCell ref="BX184:CC184"/>
    <mergeCell ref="BU160:CC160"/>
    <mergeCell ref="BU161:CC161"/>
    <mergeCell ref="BU162:CC162"/>
    <mergeCell ref="AT159:AT162"/>
    <mergeCell ref="AU159:AU162"/>
    <mergeCell ref="BC159:BC162"/>
    <mergeCell ref="BD159:BD162"/>
    <mergeCell ref="BU163:CC163"/>
    <mergeCell ref="BU164:CC164"/>
    <mergeCell ref="BU165:CC165"/>
    <mergeCell ref="BU166:CC166"/>
    <mergeCell ref="BU185:BW185"/>
    <mergeCell ref="BX185:CC185"/>
    <mergeCell ref="BU187:BW187"/>
    <mergeCell ref="BX187:CC187"/>
    <mergeCell ref="W185:AA185"/>
    <mergeCell ref="AB185:AJ185"/>
    <mergeCell ref="AK185:AM185"/>
    <mergeCell ref="AN185:AS185"/>
    <mergeCell ref="BS132:BS133"/>
    <mergeCell ref="BT132:BT133"/>
    <mergeCell ref="B184:B187"/>
    <mergeCell ref="W184:AA184"/>
    <mergeCell ref="AB184:AJ184"/>
    <mergeCell ref="AK184:AM184"/>
    <mergeCell ref="AN184:AS184"/>
    <mergeCell ref="AT184:BB184"/>
    <mergeCell ref="BE132:BE133"/>
    <mergeCell ref="BF132:BI132"/>
    <mergeCell ref="BJ132:BJ133"/>
    <mergeCell ref="BK132:BK133"/>
    <mergeCell ref="BN132:BN133"/>
    <mergeCell ref="BO132:BR132"/>
    <mergeCell ref="BL131:BL133"/>
    <mergeCell ref="BM131:BM133"/>
    <mergeCell ref="BN131:BT131"/>
    <mergeCell ref="AD132:AD133"/>
    <mergeCell ref="AE132:AH132"/>
    <mergeCell ref="BC186:BE186"/>
    <mergeCell ref="AB131:AB133"/>
    <mergeCell ref="AC131:AC133"/>
    <mergeCell ref="AD131:AJ131"/>
    <mergeCell ref="AK131:AK133"/>
    <mergeCell ref="BU186:BW186"/>
    <mergeCell ref="BX186:CC186"/>
    <mergeCell ref="W187:AA187"/>
    <mergeCell ref="AK187:AM187"/>
    <mergeCell ref="AN187:AS187"/>
    <mergeCell ref="BC187:BE187"/>
    <mergeCell ref="BF187:BK187"/>
    <mergeCell ref="W186:AA186"/>
    <mergeCell ref="AB186:AJ187"/>
    <mergeCell ref="AK186:AM186"/>
    <mergeCell ref="AN186:AS186"/>
    <mergeCell ref="AT186:BB187"/>
    <mergeCell ref="BF186:BK186"/>
    <mergeCell ref="BL186:BT187"/>
    <mergeCell ref="BU189:CC191"/>
    <mergeCell ref="AD190:AD191"/>
    <mergeCell ref="AE190:AH190"/>
    <mergeCell ref="AI190:AI191"/>
    <mergeCell ref="AJ190:AJ191"/>
    <mergeCell ref="AM190:AM191"/>
    <mergeCell ref="AN190:AQ190"/>
    <mergeCell ref="AT189:AT191"/>
    <mergeCell ref="AU189:AU191"/>
    <mergeCell ref="B73:B92"/>
    <mergeCell ref="C73:C80"/>
    <mergeCell ref="C81:C92"/>
    <mergeCell ref="B93:B108"/>
    <mergeCell ref="C93:C100"/>
    <mergeCell ref="C101:C108"/>
    <mergeCell ref="BS190:BS191"/>
    <mergeCell ref="BT190:BT191"/>
    <mergeCell ref="Q189:Q191"/>
    <mergeCell ref="R189:R191"/>
    <mergeCell ref="W189:W191"/>
    <mergeCell ref="X189:Y189"/>
    <mergeCell ref="Z189:AA189"/>
    <mergeCell ref="S189:S191"/>
    <mergeCell ref="T189:T191"/>
    <mergeCell ref="U189:U191"/>
    <mergeCell ref="V189:V191"/>
    <mergeCell ref="AT185:BB185"/>
    <mergeCell ref="BC185:BE185"/>
    <mergeCell ref="BF185:BK185"/>
    <mergeCell ref="BL185:BT185"/>
    <mergeCell ref="AL131:AL133"/>
    <mergeCell ref="AM131:AS131"/>
    <mergeCell ref="AR132:AR133"/>
    <mergeCell ref="AV132:AV133"/>
    <mergeCell ref="AW132:AZ132"/>
    <mergeCell ref="BA132:BA133"/>
    <mergeCell ref="AS132:AS133"/>
    <mergeCell ref="BC184:BE184"/>
    <mergeCell ref="BF184:BK184"/>
    <mergeCell ref="BL184:BT184"/>
    <mergeCell ref="W126:AA126"/>
    <mergeCell ref="B11:B30"/>
    <mergeCell ref="C11:C18"/>
    <mergeCell ref="C19:C30"/>
    <mergeCell ref="B31:B62"/>
    <mergeCell ref="C31:C38"/>
    <mergeCell ref="C39:C50"/>
    <mergeCell ref="BE190:BE191"/>
    <mergeCell ref="BF190:BI190"/>
    <mergeCell ref="BJ190:BJ191"/>
    <mergeCell ref="BK190:BK191"/>
    <mergeCell ref="BN190:BN191"/>
    <mergeCell ref="BO190:BR190"/>
    <mergeCell ref="BL189:BL191"/>
    <mergeCell ref="BM189:BM191"/>
    <mergeCell ref="BN189:BT189"/>
    <mergeCell ref="AB189:AB191"/>
    <mergeCell ref="B126:B129"/>
    <mergeCell ref="J189:J191"/>
    <mergeCell ref="K189:K191"/>
    <mergeCell ref="L189:L191"/>
    <mergeCell ref="M189:M191"/>
    <mergeCell ref="N189:N191"/>
    <mergeCell ref="O189:O191"/>
    <mergeCell ref="AV189:BB189"/>
    <mergeCell ref="BC189:BC191"/>
    <mergeCell ref="BD189:BD191"/>
    <mergeCell ref="BE189:BK189"/>
    <mergeCell ref="AV190:AV191"/>
    <mergeCell ref="AW190:AZ190"/>
    <mergeCell ref="BA190:BA191"/>
    <mergeCell ref="BB190:BB191"/>
    <mergeCell ref="C51:C62"/>
    <mergeCell ref="B221:B260"/>
    <mergeCell ref="C221:C236"/>
    <mergeCell ref="C237:C256"/>
    <mergeCell ref="C257:C260"/>
    <mergeCell ref="B261:B272"/>
    <mergeCell ref="C261:C272"/>
    <mergeCell ref="B159:B182"/>
    <mergeCell ref="C159:C166"/>
    <mergeCell ref="C167:C174"/>
    <mergeCell ref="C175:C182"/>
    <mergeCell ref="B193:B220"/>
    <mergeCell ref="C193:C200"/>
    <mergeCell ref="C201:C212"/>
    <mergeCell ref="C213:C220"/>
    <mergeCell ref="B135:B158"/>
    <mergeCell ref="C135:C142"/>
    <mergeCell ref="C143:C150"/>
    <mergeCell ref="C151:C158"/>
    <mergeCell ref="B189:B191"/>
    <mergeCell ref="C189:C191"/>
    <mergeCell ref="C184:H184"/>
    <mergeCell ref="D143:D146"/>
    <mergeCell ref="E143:E146"/>
    <mergeCell ref="F143:F146"/>
    <mergeCell ref="G143:G146"/>
    <mergeCell ref="H143:H146"/>
    <mergeCell ref="D175:D178"/>
    <mergeCell ref="E175:E178"/>
    <mergeCell ref="F175:F178"/>
    <mergeCell ref="G175:G178"/>
    <mergeCell ref="H175:H178"/>
    <mergeCell ref="D193:D196"/>
  </mergeCells>
  <conditionalFormatting sqref="L27 L81 L85 L89 L97 L101 L105 L113 L117 L135 L143 L147 L151 L155 L163 L167 L175 L179 L193 L197 L205 L209 L221 L229 L233 L237 L245 L249 L253 L257 L261 L269 L15 L19">
    <cfRule type="expression" dxfId="44" priority="30">
      <formula>$L15=$M15</formula>
    </cfRule>
  </conditionalFormatting>
  <conditionalFormatting sqref="L51">
    <cfRule type="expression" dxfId="43" priority="25">
      <formula>$L51=$M51</formula>
    </cfRule>
  </conditionalFormatting>
  <conditionalFormatting sqref="L35">
    <cfRule type="expression" dxfId="42" priority="28">
      <formula>$L35=$M35</formula>
    </cfRule>
  </conditionalFormatting>
  <conditionalFormatting sqref="L23">
    <cfRule type="expression" dxfId="41" priority="31">
      <formula>$L23=$M23</formula>
    </cfRule>
  </conditionalFormatting>
  <conditionalFormatting sqref="L31">
    <cfRule type="expression" dxfId="40" priority="29">
      <formula>$L31=$M31</formula>
    </cfRule>
  </conditionalFormatting>
  <conditionalFormatting sqref="L43">
    <cfRule type="expression" dxfId="39" priority="27">
      <formula>$L43=$M43</formula>
    </cfRule>
  </conditionalFormatting>
  <conditionalFormatting sqref="L47">
    <cfRule type="expression" dxfId="38" priority="26">
      <formula>$L47=$M47</formula>
    </cfRule>
  </conditionalFormatting>
  <conditionalFormatting sqref="L59">
    <cfRule type="expression" dxfId="37" priority="23">
      <formula>$L59=$M59</formula>
    </cfRule>
  </conditionalFormatting>
  <conditionalFormatting sqref="L121">
    <cfRule type="expression" dxfId="36" priority="18">
      <formula>$L121=$M121</formula>
    </cfRule>
  </conditionalFormatting>
  <conditionalFormatting sqref="L55">
    <cfRule type="expression" dxfId="35" priority="24">
      <formula>$L55=$M55</formula>
    </cfRule>
  </conditionalFormatting>
  <conditionalFormatting sqref="L73">
    <cfRule type="expression" dxfId="34" priority="22">
      <formula>$L73=$M73</formula>
    </cfRule>
  </conditionalFormatting>
  <conditionalFormatting sqref="L77">
    <cfRule type="expression" dxfId="33" priority="21">
      <formula>$L77=$M77</formula>
    </cfRule>
  </conditionalFormatting>
  <conditionalFormatting sqref="L93">
    <cfRule type="expression" dxfId="32" priority="20">
      <formula>$L93=$M93</formula>
    </cfRule>
  </conditionalFormatting>
  <conditionalFormatting sqref="L109">
    <cfRule type="expression" dxfId="31" priority="19">
      <formula>$L109=$M109</formula>
    </cfRule>
  </conditionalFormatting>
  <conditionalFormatting sqref="L139">
    <cfRule type="expression" dxfId="30" priority="15">
      <formula>$L139=$M139</formula>
    </cfRule>
  </conditionalFormatting>
  <conditionalFormatting sqref="L159">
    <cfRule type="expression" dxfId="29" priority="14">
      <formula>$L159=$M159</formula>
    </cfRule>
  </conditionalFormatting>
  <conditionalFormatting sqref="L171">
    <cfRule type="expression" dxfId="28" priority="13">
      <formula>$L171=$M171</formula>
    </cfRule>
  </conditionalFormatting>
  <conditionalFormatting sqref="L201">
    <cfRule type="expression" dxfId="27" priority="12">
      <formula>$L201=$M201</formula>
    </cfRule>
  </conditionalFormatting>
  <conditionalFormatting sqref="L213">
    <cfRule type="expression" dxfId="26" priority="11">
      <formula>$L213=$M213</formula>
    </cfRule>
  </conditionalFormatting>
  <conditionalFormatting sqref="L217">
    <cfRule type="expression" dxfId="25" priority="10">
      <formula>$L217=$M217</formula>
    </cfRule>
  </conditionalFormatting>
  <conditionalFormatting sqref="L225">
    <cfRule type="expression" dxfId="24" priority="9">
      <formula>$L225=$M225</formula>
    </cfRule>
  </conditionalFormatting>
  <conditionalFormatting sqref="L241">
    <cfRule type="expression" dxfId="23" priority="8">
      <formula>$L241=$M241</formula>
    </cfRule>
  </conditionalFormatting>
  <conditionalFormatting sqref="L265">
    <cfRule type="expression" dxfId="22" priority="7">
      <formula>$L265=$M265</formula>
    </cfRule>
  </conditionalFormatting>
  <conditionalFormatting sqref="L11">
    <cfRule type="expression" dxfId="21" priority="2">
      <formula>$L11=$M11</formula>
    </cfRule>
  </conditionalFormatting>
  <conditionalFormatting sqref="L39">
    <cfRule type="expression" dxfId="20"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2" manualBreakCount="2">
    <brk id="26" max="16383" man="1"/>
    <brk id="62"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T11:T62 T73:T124 T135:T182 T193:T272</xm:sqref>
        </x14:dataValidation>
        <x14:dataValidation type="list" allowBlank="1" showInputMessage="1" showErrorMessage="1">
          <x14:formula1>
            <xm:f>l!$C$3:$C$6</xm:f>
          </x14:formula1>
          <xm:sqref>U11:U62 U73:U124 U135:U182 U193:U272</xm:sqref>
        </x14:dataValidation>
        <x14:dataValidation type="list" allowBlank="1" showInputMessage="1" showErrorMessage="1">
          <x14:formula1>
            <xm:f>l!$E$3:$E$4</xm:f>
          </x14:formula1>
          <xm:sqref>V11:V62 V73:V124 V135:V182 V193:V272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55"/>
  <sheetViews>
    <sheetView view="pageBreakPreview" zoomScale="60" zoomScaleNormal="60" workbookViewId="0">
      <selection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90" t="s">
        <v>3878</v>
      </c>
      <c r="M2" s="791"/>
      <c r="N2" s="791"/>
      <c r="O2" s="791"/>
      <c r="P2" s="791"/>
      <c r="Q2" s="792"/>
      <c r="R2" s="435" t="s">
        <v>0</v>
      </c>
      <c r="S2" s="436"/>
      <c r="T2" s="443" t="s">
        <v>1</v>
      </c>
      <c r="U2" s="444"/>
      <c r="V2" s="445"/>
      <c r="W2" s="783" t="str">
        <f>+$L2</f>
        <v>SECRETARÍA DE GESTIÓN MINERO Y ENERGETICO SOSTENIBLE</v>
      </c>
      <c r="X2" s="784"/>
      <c r="Y2" s="784"/>
      <c r="Z2" s="784"/>
      <c r="AA2" s="785"/>
      <c r="AB2" s="435" t="s">
        <v>0</v>
      </c>
      <c r="AC2" s="431"/>
      <c r="AD2" s="431"/>
      <c r="AE2" s="431"/>
      <c r="AF2" s="431"/>
      <c r="AG2" s="431"/>
      <c r="AH2" s="431"/>
      <c r="AI2" s="431"/>
      <c r="AJ2" s="436"/>
      <c r="AK2" s="597" t="s">
        <v>1</v>
      </c>
      <c r="AL2" s="597"/>
      <c r="AM2" s="597"/>
      <c r="AN2" s="783" t="str">
        <f>+$L2</f>
        <v>SECRETARÍA DE GESTIÓN MINERO Y ENERGETICO SOSTENIBLE</v>
      </c>
      <c r="AO2" s="784"/>
      <c r="AP2" s="784"/>
      <c r="AQ2" s="784"/>
      <c r="AR2" s="784"/>
      <c r="AS2" s="785"/>
      <c r="AT2" s="435" t="s">
        <v>0</v>
      </c>
      <c r="AU2" s="431"/>
      <c r="AV2" s="431"/>
      <c r="AW2" s="431"/>
      <c r="AX2" s="431"/>
      <c r="AY2" s="431"/>
      <c r="AZ2" s="431"/>
      <c r="BA2" s="431"/>
      <c r="BB2" s="436"/>
      <c r="BC2" s="597" t="s">
        <v>1</v>
      </c>
      <c r="BD2" s="597"/>
      <c r="BE2" s="597"/>
      <c r="BF2" s="789" t="str">
        <f>+$L2</f>
        <v>SECRETARÍA DE GESTIÓN MINERO Y ENERGETICO SOSTENIBLE</v>
      </c>
      <c r="BG2" s="789"/>
      <c r="BH2" s="789"/>
      <c r="BI2" s="789"/>
      <c r="BJ2" s="789"/>
      <c r="BK2" s="789"/>
      <c r="BL2" s="435" t="s">
        <v>0</v>
      </c>
      <c r="BM2" s="431"/>
      <c r="BN2" s="431"/>
      <c r="BO2" s="431"/>
      <c r="BP2" s="431"/>
      <c r="BQ2" s="431"/>
      <c r="BR2" s="431"/>
      <c r="BS2" s="431"/>
      <c r="BT2" s="436"/>
      <c r="BU2" s="597" t="s">
        <v>1</v>
      </c>
      <c r="BV2" s="597"/>
      <c r="BW2" s="597"/>
      <c r="BX2" s="786" t="str">
        <f>+$L2</f>
        <v>SECRETARÍA DE GESTIÓN MINERO Y ENERGETICO SOSTENIBLE</v>
      </c>
      <c r="BY2" s="787"/>
      <c r="BZ2" s="787"/>
      <c r="CA2" s="787"/>
      <c r="CB2" s="787"/>
      <c r="CC2" s="788"/>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79" t="s">
        <v>1344</v>
      </c>
      <c r="M4" s="780"/>
      <c r="N4" s="780"/>
      <c r="O4" s="780"/>
      <c r="P4" s="780"/>
      <c r="Q4" s="781"/>
      <c r="R4" s="439" t="s">
        <v>3831</v>
      </c>
      <c r="S4" s="440"/>
      <c r="T4" s="443" t="s">
        <v>1680</v>
      </c>
      <c r="U4" s="444"/>
      <c r="V4" s="445"/>
      <c r="W4" s="776" t="str">
        <f>+$L4</f>
        <v>6. Productividad</v>
      </c>
      <c r="X4" s="777"/>
      <c r="Y4" s="777"/>
      <c r="Z4" s="777"/>
      <c r="AA4" s="778"/>
      <c r="AB4" s="439" t="s">
        <v>3831</v>
      </c>
      <c r="AC4" s="433"/>
      <c r="AD4" s="433"/>
      <c r="AE4" s="433"/>
      <c r="AF4" s="433"/>
      <c r="AG4" s="433"/>
      <c r="AH4" s="433"/>
      <c r="AI4" s="433"/>
      <c r="AJ4" s="440"/>
      <c r="AK4" s="597" t="s">
        <v>1672</v>
      </c>
      <c r="AL4" s="597"/>
      <c r="AM4" s="597"/>
      <c r="AN4" s="779" t="str">
        <f>+$L4</f>
        <v>6. Productividad</v>
      </c>
      <c r="AO4" s="780"/>
      <c r="AP4" s="780"/>
      <c r="AQ4" s="780"/>
      <c r="AR4" s="780"/>
      <c r="AS4" s="781"/>
      <c r="AT4" s="439" t="s">
        <v>3831</v>
      </c>
      <c r="AU4" s="433"/>
      <c r="AV4" s="433"/>
      <c r="AW4" s="433"/>
      <c r="AX4" s="433"/>
      <c r="AY4" s="433"/>
      <c r="AZ4" s="433"/>
      <c r="BA4" s="433"/>
      <c r="BB4" s="440"/>
      <c r="BC4" s="597" t="s">
        <v>1672</v>
      </c>
      <c r="BD4" s="597"/>
      <c r="BE4" s="597"/>
      <c r="BF4" s="782" t="str">
        <f>+$L4</f>
        <v>6. Productividad</v>
      </c>
      <c r="BG4" s="782"/>
      <c r="BH4" s="782"/>
      <c r="BI4" s="782"/>
      <c r="BJ4" s="782"/>
      <c r="BK4" s="782"/>
      <c r="BL4" s="439" t="s">
        <v>3831</v>
      </c>
      <c r="BM4" s="433"/>
      <c r="BN4" s="433"/>
      <c r="BO4" s="433"/>
      <c r="BP4" s="433"/>
      <c r="BQ4" s="433"/>
      <c r="BR4" s="433"/>
      <c r="BS4" s="433"/>
      <c r="BT4" s="440"/>
      <c r="BU4" s="597" t="s">
        <v>1672</v>
      </c>
      <c r="BV4" s="597"/>
      <c r="BW4" s="597"/>
      <c r="BX4" s="782" t="str">
        <f>+$L4</f>
        <v>6. Productividad</v>
      </c>
      <c r="BY4" s="782"/>
      <c r="BZ4" s="782"/>
      <c r="CA4" s="782"/>
      <c r="CB4" s="782"/>
      <c r="CC4" s="782"/>
    </row>
    <row r="5" spans="1:81" s="62" customFormat="1" ht="16.2" customHeight="1" x14ac:dyDescent="0.3">
      <c r="A5" s="38"/>
      <c r="B5" s="596"/>
      <c r="C5" s="434"/>
      <c r="D5" s="434"/>
      <c r="E5" s="434"/>
      <c r="F5" s="434"/>
      <c r="G5" s="434"/>
      <c r="H5" s="434"/>
      <c r="I5" s="257"/>
      <c r="J5" s="279" t="s">
        <v>1675</v>
      </c>
      <c r="K5" s="279"/>
      <c r="L5" s="409" t="s">
        <v>1515</v>
      </c>
      <c r="M5" s="410"/>
      <c r="N5" s="410"/>
      <c r="O5" s="410"/>
      <c r="P5" s="410"/>
      <c r="Q5" s="411"/>
      <c r="R5" s="441"/>
      <c r="S5" s="442"/>
      <c r="T5" s="443" t="s">
        <v>1681</v>
      </c>
      <c r="U5" s="444"/>
      <c r="V5" s="445"/>
      <c r="W5" s="427" t="str">
        <f>+$L5</f>
        <v>6.5 Más Oportunidades para la Minería</v>
      </c>
      <c r="X5" s="428"/>
      <c r="Y5" s="428"/>
      <c r="Z5" s="428"/>
      <c r="AA5" s="429"/>
      <c r="AB5" s="441"/>
      <c r="AC5" s="434"/>
      <c r="AD5" s="434"/>
      <c r="AE5" s="434"/>
      <c r="AF5" s="434"/>
      <c r="AG5" s="434"/>
      <c r="AH5" s="434"/>
      <c r="AI5" s="434"/>
      <c r="AJ5" s="442"/>
      <c r="AK5" s="597" t="s">
        <v>1675</v>
      </c>
      <c r="AL5" s="597"/>
      <c r="AM5" s="597"/>
      <c r="AN5" s="409" t="str">
        <f>+$L5</f>
        <v>6.5 Más Oportunidades para la Minería</v>
      </c>
      <c r="AO5" s="410"/>
      <c r="AP5" s="410"/>
      <c r="AQ5" s="410"/>
      <c r="AR5" s="410"/>
      <c r="AS5" s="411"/>
      <c r="AT5" s="441"/>
      <c r="AU5" s="434"/>
      <c r="AV5" s="434"/>
      <c r="AW5" s="434"/>
      <c r="AX5" s="434"/>
      <c r="AY5" s="434"/>
      <c r="AZ5" s="434"/>
      <c r="BA5" s="434"/>
      <c r="BB5" s="442"/>
      <c r="BC5" s="597" t="s">
        <v>1675</v>
      </c>
      <c r="BD5" s="597"/>
      <c r="BE5" s="597"/>
      <c r="BF5" s="603" t="str">
        <f>+$L5</f>
        <v>6.5 Más Oportunidades para la Minería</v>
      </c>
      <c r="BG5" s="603"/>
      <c r="BH5" s="603"/>
      <c r="BI5" s="603"/>
      <c r="BJ5" s="603"/>
      <c r="BK5" s="603"/>
      <c r="BL5" s="441"/>
      <c r="BM5" s="434"/>
      <c r="BN5" s="434"/>
      <c r="BO5" s="434"/>
      <c r="BP5" s="434"/>
      <c r="BQ5" s="434"/>
      <c r="BR5" s="434"/>
      <c r="BS5" s="434"/>
      <c r="BT5" s="442"/>
      <c r="BU5" s="597" t="s">
        <v>1675</v>
      </c>
      <c r="BV5" s="597"/>
      <c r="BW5" s="597"/>
      <c r="BX5" s="603" t="str">
        <f>+$L5</f>
        <v>6.5 Más Oportunidades para la Minería</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1516</v>
      </c>
      <c r="C11" s="458" t="s">
        <v>1520</v>
      </c>
      <c r="D11" s="608"/>
      <c r="E11" s="611"/>
      <c r="F11" s="611"/>
      <c r="G11" s="611"/>
      <c r="H11" s="611"/>
      <c r="I11" s="611"/>
      <c r="J11" s="485">
        <v>908</v>
      </c>
      <c r="K11" s="488" t="str">
        <f>+Metas!K1061</f>
        <v>Unidades de producción minera de carbón y arcilla acompañadas, para que lleguen a los grados 2 y 3 de formalización de la actividad (minería formal y minería formal avanzada)</v>
      </c>
      <c r="L11" s="473"/>
      <c r="M11" s="476">
        <f t="shared" ref="M11:M27" si="0">SUM(N11:Q11)/4</f>
        <v>0</v>
      </c>
      <c r="N11" s="479"/>
      <c r="O11" s="482"/>
      <c r="P11" s="520"/>
      <c r="Q11" s="523"/>
      <c r="R11" s="403">
        <f>+$J11</f>
        <v>908</v>
      </c>
      <c r="S11" s="253"/>
      <c r="T11" s="260"/>
      <c r="U11" s="260"/>
      <c r="V11" s="260"/>
      <c r="W11" s="42"/>
      <c r="X11" s="34"/>
      <c r="Y11" s="34"/>
      <c r="Z11" s="34"/>
      <c r="AA11" s="34"/>
      <c r="AB11" s="403">
        <f t="shared" ref="AB11" si="1">+$J11</f>
        <v>908</v>
      </c>
      <c r="AC11" s="526">
        <f t="shared" ref="AC11" si="2">+L11</f>
        <v>0</v>
      </c>
      <c r="AD11" s="54">
        <f t="shared" ref="AD11:AI28" si="3">+AM11+AV11+BE11+BN11</f>
        <v>0</v>
      </c>
      <c r="AE11" s="54">
        <f t="shared" si="3"/>
        <v>0</v>
      </c>
      <c r="AF11" s="54">
        <f t="shared" si="3"/>
        <v>0</v>
      </c>
      <c r="AG11" s="54">
        <f t="shared" ref="AG11:AJ27" si="4">+AP11+AY11+BH11+BQ11</f>
        <v>0</v>
      </c>
      <c r="AH11" s="54">
        <f t="shared" si="4"/>
        <v>0</v>
      </c>
      <c r="AI11" s="54">
        <f t="shared" si="4"/>
        <v>0</v>
      </c>
      <c r="AJ11" s="54">
        <f t="shared" si="4"/>
        <v>0</v>
      </c>
      <c r="AK11" s="403">
        <f t="shared" ref="AK11" si="5">+$J11</f>
        <v>908</v>
      </c>
      <c r="AL11" s="455">
        <f t="shared" ref="AL11:AL27" si="6">+N11</f>
        <v>0</v>
      </c>
      <c r="AM11" s="48">
        <f t="shared" ref="AM11:AM35" si="7">SUM(AN11:AS11)</f>
        <v>0</v>
      </c>
      <c r="AN11" s="51"/>
      <c r="AO11" s="51"/>
      <c r="AP11" s="51"/>
      <c r="AQ11" s="51"/>
      <c r="AR11" s="51"/>
      <c r="AS11" s="51"/>
      <c r="AT11" s="403">
        <f t="shared" ref="AT11" si="8">+$J11</f>
        <v>908</v>
      </c>
      <c r="AU11" s="446">
        <f t="shared" ref="AU11:AU27" si="9">+O11</f>
        <v>0</v>
      </c>
      <c r="AV11" s="48">
        <f t="shared" ref="AV11:AV35" si="10">SUM(AW11:BB11)</f>
        <v>0</v>
      </c>
      <c r="AW11" s="51"/>
      <c r="AX11" s="51"/>
      <c r="AY11" s="51"/>
      <c r="AZ11" s="51"/>
      <c r="BA11" s="51"/>
      <c r="BB11" s="51"/>
      <c r="BC11" s="403">
        <f t="shared" ref="BC11" si="11">+$J11</f>
        <v>908</v>
      </c>
      <c r="BD11" s="449">
        <f t="shared" ref="BD11:BD27" si="12">+P11</f>
        <v>0</v>
      </c>
      <c r="BE11" s="48">
        <f t="shared" ref="BE11:BE35" si="13">SUM(BF11:BK11)</f>
        <v>0</v>
      </c>
      <c r="BF11" s="51"/>
      <c r="BG11" s="51"/>
      <c r="BH11" s="51"/>
      <c r="BI11" s="51"/>
      <c r="BJ11" s="51"/>
      <c r="BK11" s="51"/>
      <c r="BL11" s="403">
        <f t="shared" ref="BL11" si="14">+$J11</f>
        <v>908</v>
      </c>
      <c r="BM11" s="452">
        <f t="shared" ref="BM11:BM27" si="15">+Q11</f>
        <v>0</v>
      </c>
      <c r="BN11" s="48">
        <f t="shared" ref="BN11:BN35" si="16">SUM(BO11:BT11)</f>
        <v>0</v>
      </c>
      <c r="BO11" s="51"/>
      <c r="BP11" s="51"/>
      <c r="BQ11" s="51"/>
      <c r="BR11" s="51"/>
      <c r="BS11" s="51"/>
      <c r="BT11" s="51"/>
      <c r="BU11" s="513"/>
      <c r="BV11" s="514"/>
      <c r="BW11" s="514"/>
      <c r="BX11" s="514"/>
      <c r="BY11" s="514"/>
      <c r="BZ11" s="514"/>
      <c r="CA11" s="514"/>
      <c r="CB11" s="514"/>
      <c r="CC11" s="515"/>
    </row>
    <row r="12" spans="1:81" s="62" customFormat="1" ht="40.200000000000003" customHeight="1" x14ac:dyDescent="0.3">
      <c r="A12" s="38"/>
      <c r="B12" s="468"/>
      <c r="C12" s="459"/>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si="3"/>
        <v>0</v>
      </c>
      <c r="AE12" s="55">
        <f t="shared" si="3"/>
        <v>0</v>
      </c>
      <c r="AF12" s="55">
        <f t="shared" si="3"/>
        <v>0</v>
      </c>
      <c r="AG12" s="55">
        <f t="shared" si="4"/>
        <v>0</v>
      </c>
      <c r="AH12" s="55">
        <f t="shared" si="4"/>
        <v>0</v>
      </c>
      <c r="AI12" s="55">
        <f t="shared" si="4"/>
        <v>0</v>
      </c>
      <c r="AJ12" s="55">
        <f t="shared" si="4"/>
        <v>0</v>
      </c>
      <c r="AK12" s="404"/>
      <c r="AL12" s="456"/>
      <c r="AM12" s="49">
        <f t="shared" si="7"/>
        <v>0</v>
      </c>
      <c r="AN12" s="52"/>
      <c r="AO12" s="52"/>
      <c r="AP12" s="52"/>
      <c r="AQ12" s="52"/>
      <c r="AR12" s="52"/>
      <c r="AS12" s="52"/>
      <c r="AT12" s="404"/>
      <c r="AU12" s="447"/>
      <c r="AV12" s="49">
        <f t="shared" si="10"/>
        <v>0</v>
      </c>
      <c r="AW12" s="52"/>
      <c r="AX12" s="52"/>
      <c r="AY12" s="52"/>
      <c r="AZ12" s="52"/>
      <c r="BA12" s="52"/>
      <c r="BB12" s="52"/>
      <c r="BC12" s="404"/>
      <c r="BD12" s="450"/>
      <c r="BE12" s="49">
        <f t="shared" si="13"/>
        <v>0</v>
      </c>
      <c r="BF12" s="52"/>
      <c r="BG12" s="52"/>
      <c r="BH12" s="52"/>
      <c r="BI12" s="52"/>
      <c r="BJ12" s="52"/>
      <c r="BK12" s="52"/>
      <c r="BL12" s="404"/>
      <c r="BM12" s="453"/>
      <c r="BN12" s="49">
        <f t="shared" si="16"/>
        <v>0</v>
      </c>
      <c r="BO12" s="52"/>
      <c r="BP12" s="52"/>
      <c r="BQ12" s="52"/>
      <c r="BR12" s="52"/>
      <c r="BS12" s="52"/>
      <c r="BT12" s="52"/>
      <c r="BU12" s="418"/>
      <c r="BV12" s="419"/>
      <c r="BW12" s="419"/>
      <c r="BX12" s="419"/>
      <c r="BY12" s="419"/>
      <c r="BZ12" s="419"/>
      <c r="CA12" s="419"/>
      <c r="CB12" s="419"/>
      <c r="CC12" s="516"/>
    </row>
    <row r="13" spans="1:81" s="62" customFormat="1" ht="40.200000000000003" customHeight="1" x14ac:dyDescent="0.3">
      <c r="A13" s="38"/>
      <c r="B13" s="468"/>
      <c r="C13" s="459"/>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3"/>
        <v>0</v>
      </c>
      <c r="AE13" s="55">
        <f t="shared" si="3"/>
        <v>0</v>
      </c>
      <c r="AF13" s="55">
        <f t="shared" si="3"/>
        <v>0</v>
      </c>
      <c r="AG13" s="55">
        <f t="shared" si="4"/>
        <v>0</v>
      </c>
      <c r="AH13" s="55">
        <f t="shared" si="4"/>
        <v>0</v>
      </c>
      <c r="AI13" s="55">
        <f t="shared" si="4"/>
        <v>0</v>
      </c>
      <c r="AJ13" s="55">
        <f t="shared" si="4"/>
        <v>0</v>
      </c>
      <c r="AK13" s="404"/>
      <c r="AL13" s="456"/>
      <c r="AM13" s="49">
        <f t="shared" si="7"/>
        <v>0</v>
      </c>
      <c r="AN13" s="52"/>
      <c r="AO13" s="52"/>
      <c r="AP13" s="52"/>
      <c r="AQ13" s="52"/>
      <c r="AR13" s="52"/>
      <c r="AS13" s="52"/>
      <c r="AT13" s="404"/>
      <c r="AU13" s="447"/>
      <c r="AV13" s="49">
        <f t="shared" si="10"/>
        <v>0</v>
      </c>
      <c r="AW13" s="52"/>
      <c r="AX13" s="52"/>
      <c r="AY13" s="52"/>
      <c r="AZ13" s="52"/>
      <c r="BA13" s="52"/>
      <c r="BB13" s="52"/>
      <c r="BC13" s="404"/>
      <c r="BD13" s="450"/>
      <c r="BE13" s="49">
        <f t="shared" si="13"/>
        <v>0</v>
      </c>
      <c r="BF13" s="52"/>
      <c r="BG13" s="52"/>
      <c r="BH13" s="52"/>
      <c r="BI13" s="52"/>
      <c r="BJ13" s="52"/>
      <c r="BK13" s="52"/>
      <c r="BL13" s="404"/>
      <c r="BM13" s="453"/>
      <c r="BN13" s="49">
        <f t="shared" si="16"/>
        <v>0</v>
      </c>
      <c r="BO13" s="52"/>
      <c r="BP13" s="52"/>
      <c r="BQ13" s="52"/>
      <c r="BR13" s="52"/>
      <c r="BS13" s="52"/>
      <c r="BT13" s="52"/>
      <c r="BU13" s="418"/>
      <c r="BV13" s="419"/>
      <c r="BW13" s="419"/>
      <c r="BX13" s="419"/>
      <c r="BY13" s="419"/>
      <c r="BZ13" s="419"/>
      <c r="CA13" s="419"/>
      <c r="CB13" s="419"/>
      <c r="CC13" s="516"/>
    </row>
    <row r="14" spans="1:81" s="62" customFormat="1" ht="40.200000000000003" customHeight="1" thickBot="1" x14ac:dyDescent="0.35">
      <c r="A14" s="38"/>
      <c r="B14" s="468"/>
      <c r="C14" s="460"/>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3"/>
        <v>0</v>
      </c>
      <c r="AE14" s="56">
        <f t="shared" si="3"/>
        <v>0</v>
      </c>
      <c r="AF14" s="56">
        <f t="shared" si="3"/>
        <v>0</v>
      </c>
      <c r="AG14" s="56">
        <f t="shared" si="4"/>
        <v>0</v>
      </c>
      <c r="AH14" s="56">
        <f t="shared" si="4"/>
        <v>0</v>
      </c>
      <c r="AI14" s="56">
        <f t="shared" si="4"/>
        <v>0</v>
      </c>
      <c r="AJ14" s="56">
        <f t="shared" si="4"/>
        <v>0</v>
      </c>
      <c r="AK14" s="405"/>
      <c r="AL14" s="457"/>
      <c r="AM14" s="50">
        <f t="shared" si="7"/>
        <v>0</v>
      </c>
      <c r="AN14" s="53"/>
      <c r="AO14" s="53"/>
      <c r="AP14" s="53"/>
      <c r="AQ14" s="53"/>
      <c r="AR14" s="53"/>
      <c r="AS14" s="53"/>
      <c r="AT14" s="405"/>
      <c r="AU14" s="448"/>
      <c r="AV14" s="50">
        <f t="shared" si="10"/>
        <v>0</v>
      </c>
      <c r="AW14" s="53"/>
      <c r="AX14" s="53"/>
      <c r="AY14" s="53"/>
      <c r="AZ14" s="53"/>
      <c r="BA14" s="53"/>
      <c r="BB14" s="53"/>
      <c r="BC14" s="405"/>
      <c r="BD14" s="451"/>
      <c r="BE14" s="50">
        <f t="shared" si="13"/>
        <v>0</v>
      </c>
      <c r="BF14" s="53"/>
      <c r="BG14" s="53"/>
      <c r="BH14" s="53"/>
      <c r="BI14" s="53"/>
      <c r="BJ14" s="53"/>
      <c r="BK14" s="53"/>
      <c r="BL14" s="405"/>
      <c r="BM14" s="454"/>
      <c r="BN14" s="50">
        <f t="shared" si="16"/>
        <v>0</v>
      </c>
      <c r="BO14" s="53"/>
      <c r="BP14" s="53"/>
      <c r="BQ14" s="53"/>
      <c r="BR14" s="53"/>
      <c r="BS14" s="53"/>
      <c r="BT14" s="53"/>
      <c r="BU14" s="517"/>
      <c r="BV14" s="518"/>
      <c r="BW14" s="518"/>
      <c r="BX14" s="518"/>
      <c r="BY14" s="518"/>
      <c r="BZ14" s="518"/>
      <c r="CA14" s="518"/>
      <c r="CB14" s="518"/>
      <c r="CC14" s="519"/>
    </row>
    <row r="15" spans="1:81" s="62" customFormat="1" ht="40.200000000000003" customHeight="1" thickTop="1" x14ac:dyDescent="0.3">
      <c r="A15" s="38"/>
      <c r="B15" s="468"/>
      <c r="C15" s="458" t="s">
        <v>1523</v>
      </c>
      <c r="D15" s="608"/>
      <c r="E15" s="611"/>
      <c r="F15" s="611"/>
      <c r="G15" s="611"/>
      <c r="H15" s="611"/>
      <c r="I15" s="611"/>
      <c r="J15" s="485">
        <v>909</v>
      </c>
      <c r="K15" s="488" t="str">
        <f>+Metas!K1062</f>
        <v>Capacitaciones a títulos mineros en buenas prácticas operativas, seguridad y autocuidado para el desarrollo de las labores en el trabajo.</v>
      </c>
      <c r="L15" s="473"/>
      <c r="M15" s="476">
        <f t="shared" si="0"/>
        <v>0</v>
      </c>
      <c r="N15" s="479"/>
      <c r="O15" s="482"/>
      <c r="P15" s="520"/>
      <c r="Q15" s="523"/>
      <c r="R15" s="403">
        <f>+$J15</f>
        <v>909</v>
      </c>
      <c r="S15" s="253"/>
      <c r="T15" s="260"/>
      <c r="U15" s="260"/>
      <c r="V15" s="260"/>
      <c r="W15" s="42"/>
      <c r="X15" s="34"/>
      <c r="Y15" s="34"/>
      <c r="Z15" s="34"/>
      <c r="AA15" s="34"/>
      <c r="AB15" s="403">
        <f t="shared" ref="AB15" si="17">+$J15</f>
        <v>909</v>
      </c>
      <c r="AC15" s="526">
        <f t="shared" ref="AC15" si="18">+L15</f>
        <v>0</v>
      </c>
      <c r="AD15" s="54">
        <f t="shared" si="3"/>
        <v>0</v>
      </c>
      <c r="AE15" s="54">
        <f t="shared" si="3"/>
        <v>0</v>
      </c>
      <c r="AF15" s="54">
        <f t="shared" si="3"/>
        <v>0</v>
      </c>
      <c r="AG15" s="54">
        <f t="shared" si="4"/>
        <v>0</v>
      </c>
      <c r="AH15" s="54">
        <f t="shared" si="4"/>
        <v>0</v>
      </c>
      <c r="AI15" s="54">
        <f t="shared" si="4"/>
        <v>0</v>
      </c>
      <c r="AJ15" s="54">
        <f t="shared" si="4"/>
        <v>0</v>
      </c>
      <c r="AK15" s="403">
        <f t="shared" ref="AK15" si="19">+$J15</f>
        <v>909</v>
      </c>
      <c r="AL15" s="455">
        <f t="shared" si="6"/>
        <v>0</v>
      </c>
      <c r="AM15" s="48">
        <f t="shared" si="7"/>
        <v>0</v>
      </c>
      <c r="AN15" s="51"/>
      <c r="AO15" s="51"/>
      <c r="AP15" s="51"/>
      <c r="AQ15" s="51"/>
      <c r="AR15" s="51"/>
      <c r="AS15" s="51"/>
      <c r="AT15" s="403">
        <f t="shared" ref="AT15" si="20">+$J15</f>
        <v>909</v>
      </c>
      <c r="AU15" s="446">
        <f t="shared" si="9"/>
        <v>0</v>
      </c>
      <c r="AV15" s="48">
        <f t="shared" si="10"/>
        <v>0</v>
      </c>
      <c r="AW15" s="51"/>
      <c r="AX15" s="51"/>
      <c r="AY15" s="51"/>
      <c r="AZ15" s="51"/>
      <c r="BA15" s="51"/>
      <c r="BB15" s="51"/>
      <c r="BC15" s="403">
        <f t="shared" ref="BC15" si="21">+$J15</f>
        <v>909</v>
      </c>
      <c r="BD15" s="449">
        <f t="shared" si="12"/>
        <v>0</v>
      </c>
      <c r="BE15" s="48">
        <f t="shared" si="13"/>
        <v>0</v>
      </c>
      <c r="BF15" s="51"/>
      <c r="BG15" s="51"/>
      <c r="BH15" s="51"/>
      <c r="BI15" s="51"/>
      <c r="BJ15" s="51"/>
      <c r="BK15" s="51"/>
      <c r="BL15" s="403">
        <f t="shared" ref="BL15" si="22">+$J15</f>
        <v>909</v>
      </c>
      <c r="BM15" s="452">
        <f t="shared" si="15"/>
        <v>0</v>
      </c>
      <c r="BN15" s="48">
        <f t="shared" si="16"/>
        <v>0</v>
      </c>
      <c r="BO15" s="51"/>
      <c r="BP15" s="51"/>
      <c r="BQ15" s="51"/>
      <c r="BR15" s="51"/>
      <c r="BS15" s="51"/>
      <c r="BT15" s="51"/>
      <c r="BU15" s="513"/>
      <c r="BV15" s="514"/>
      <c r="BW15" s="514"/>
      <c r="BX15" s="514"/>
      <c r="BY15" s="514"/>
      <c r="BZ15" s="514"/>
      <c r="CA15" s="514"/>
      <c r="CB15" s="514"/>
      <c r="CC15" s="515"/>
    </row>
    <row r="16" spans="1:81" s="62" customFormat="1" ht="40.200000000000003" customHeight="1" x14ac:dyDescent="0.3">
      <c r="A16" s="38"/>
      <c r="B16" s="468"/>
      <c r="C16" s="459"/>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si="3"/>
        <v>0</v>
      </c>
      <c r="AE16" s="55">
        <f t="shared" si="3"/>
        <v>0</v>
      </c>
      <c r="AF16" s="55">
        <f t="shared" si="3"/>
        <v>0</v>
      </c>
      <c r="AG16" s="55">
        <f t="shared" si="4"/>
        <v>0</v>
      </c>
      <c r="AH16" s="55">
        <f t="shared" si="4"/>
        <v>0</v>
      </c>
      <c r="AI16" s="55">
        <f t="shared" si="4"/>
        <v>0</v>
      </c>
      <c r="AJ16" s="55">
        <f t="shared" si="4"/>
        <v>0</v>
      </c>
      <c r="AK16" s="404"/>
      <c r="AL16" s="456"/>
      <c r="AM16" s="49">
        <f t="shared" si="7"/>
        <v>0</v>
      </c>
      <c r="AN16" s="52"/>
      <c r="AO16" s="52"/>
      <c r="AP16" s="52"/>
      <c r="AQ16" s="52"/>
      <c r="AR16" s="52"/>
      <c r="AS16" s="52"/>
      <c r="AT16" s="404"/>
      <c r="AU16" s="447"/>
      <c r="AV16" s="49">
        <f t="shared" si="10"/>
        <v>0</v>
      </c>
      <c r="AW16" s="52"/>
      <c r="AX16" s="52"/>
      <c r="AY16" s="52"/>
      <c r="AZ16" s="52"/>
      <c r="BA16" s="52"/>
      <c r="BB16" s="52"/>
      <c r="BC16" s="404"/>
      <c r="BD16" s="450"/>
      <c r="BE16" s="49">
        <f t="shared" si="13"/>
        <v>0</v>
      </c>
      <c r="BF16" s="52"/>
      <c r="BG16" s="52"/>
      <c r="BH16" s="52"/>
      <c r="BI16" s="52"/>
      <c r="BJ16" s="52"/>
      <c r="BK16" s="52"/>
      <c r="BL16" s="404"/>
      <c r="BM16" s="453"/>
      <c r="BN16" s="49">
        <f t="shared" si="16"/>
        <v>0</v>
      </c>
      <c r="BO16" s="52"/>
      <c r="BP16" s="52"/>
      <c r="BQ16" s="52"/>
      <c r="BR16" s="52"/>
      <c r="BS16" s="52"/>
      <c r="BT16" s="52"/>
      <c r="BU16" s="418"/>
      <c r="BV16" s="419"/>
      <c r="BW16" s="419"/>
      <c r="BX16" s="419"/>
      <c r="BY16" s="419"/>
      <c r="BZ16" s="419"/>
      <c r="CA16" s="419"/>
      <c r="CB16" s="419"/>
      <c r="CC16" s="516"/>
    </row>
    <row r="17" spans="1:81" s="62" customFormat="1" ht="40.200000000000003" customHeight="1" x14ac:dyDescent="0.3">
      <c r="A17" s="38"/>
      <c r="B17" s="468"/>
      <c r="C17" s="459"/>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3"/>
        <v>0</v>
      </c>
      <c r="AE17" s="55">
        <f t="shared" si="3"/>
        <v>0</v>
      </c>
      <c r="AF17" s="55">
        <f t="shared" si="3"/>
        <v>0</v>
      </c>
      <c r="AG17" s="55">
        <f t="shared" si="4"/>
        <v>0</v>
      </c>
      <c r="AH17" s="55">
        <f t="shared" si="4"/>
        <v>0</v>
      </c>
      <c r="AI17" s="55">
        <f t="shared" si="4"/>
        <v>0</v>
      </c>
      <c r="AJ17" s="55">
        <f t="shared" si="4"/>
        <v>0</v>
      </c>
      <c r="AK17" s="404"/>
      <c r="AL17" s="456"/>
      <c r="AM17" s="49">
        <f t="shared" si="7"/>
        <v>0</v>
      </c>
      <c r="AN17" s="52"/>
      <c r="AO17" s="52"/>
      <c r="AP17" s="52"/>
      <c r="AQ17" s="52"/>
      <c r="AR17" s="52"/>
      <c r="AS17" s="52"/>
      <c r="AT17" s="404"/>
      <c r="AU17" s="447"/>
      <c r="AV17" s="49">
        <f t="shared" si="10"/>
        <v>0</v>
      </c>
      <c r="AW17" s="52"/>
      <c r="AX17" s="52"/>
      <c r="AY17" s="52"/>
      <c r="AZ17" s="52"/>
      <c r="BA17" s="52"/>
      <c r="BB17" s="52"/>
      <c r="BC17" s="404"/>
      <c r="BD17" s="450"/>
      <c r="BE17" s="49">
        <f t="shared" si="13"/>
        <v>0</v>
      </c>
      <c r="BF17" s="52"/>
      <c r="BG17" s="52"/>
      <c r="BH17" s="52"/>
      <c r="BI17" s="52"/>
      <c r="BJ17" s="52"/>
      <c r="BK17" s="52"/>
      <c r="BL17" s="404"/>
      <c r="BM17" s="453"/>
      <c r="BN17" s="49">
        <f t="shared" si="16"/>
        <v>0</v>
      </c>
      <c r="BO17" s="52"/>
      <c r="BP17" s="52"/>
      <c r="BQ17" s="52"/>
      <c r="BR17" s="52"/>
      <c r="BS17" s="52"/>
      <c r="BT17" s="52"/>
      <c r="BU17" s="418"/>
      <c r="BV17" s="419"/>
      <c r="BW17" s="419"/>
      <c r="BX17" s="419"/>
      <c r="BY17" s="419"/>
      <c r="BZ17" s="419"/>
      <c r="CA17" s="419"/>
      <c r="CB17" s="419"/>
      <c r="CC17" s="516"/>
    </row>
    <row r="18" spans="1:81" s="62" customFormat="1" ht="40.200000000000003" customHeight="1" thickBot="1" x14ac:dyDescent="0.35">
      <c r="A18" s="38"/>
      <c r="B18" s="468"/>
      <c r="C18" s="459"/>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3"/>
        <v>0</v>
      </c>
      <c r="AE18" s="56">
        <f t="shared" si="3"/>
        <v>0</v>
      </c>
      <c r="AF18" s="56">
        <f t="shared" si="3"/>
        <v>0</v>
      </c>
      <c r="AG18" s="56">
        <f t="shared" si="4"/>
        <v>0</v>
      </c>
      <c r="AH18" s="56">
        <f t="shared" si="4"/>
        <v>0</v>
      </c>
      <c r="AI18" s="56">
        <f t="shared" si="4"/>
        <v>0</v>
      </c>
      <c r="AJ18" s="56">
        <f t="shared" si="4"/>
        <v>0</v>
      </c>
      <c r="AK18" s="405"/>
      <c r="AL18" s="457"/>
      <c r="AM18" s="50">
        <f t="shared" si="7"/>
        <v>0</v>
      </c>
      <c r="AN18" s="53"/>
      <c r="AO18" s="53"/>
      <c r="AP18" s="53"/>
      <c r="AQ18" s="53"/>
      <c r="AR18" s="53"/>
      <c r="AS18" s="53"/>
      <c r="AT18" s="405"/>
      <c r="AU18" s="448"/>
      <c r="AV18" s="50">
        <f t="shared" si="10"/>
        <v>0</v>
      </c>
      <c r="AW18" s="53"/>
      <c r="AX18" s="53"/>
      <c r="AY18" s="53"/>
      <c r="AZ18" s="53"/>
      <c r="BA18" s="53"/>
      <c r="BB18" s="53"/>
      <c r="BC18" s="405"/>
      <c r="BD18" s="451"/>
      <c r="BE18" s="50">
        <f t="shared" si="13"/>
        <v>0</v>
      </c>
      <c r="BF18" s="53"/>
      <c r="BG18" s="53"/>
      <c r="BH18" s="53"/>
      <c r="BI18" s="53"/>
      <c r="BJ18" s="53"/>
      <c r="BK18" s="53"/>
      <c r="BL18" s="405"/>
      <c r="BM18" s="454"/>
      <c r="BN18" s="50">
        <f t="shared" si="16"/>
        <v>0</v>
      </c>
      <c r="BO18" s="53"/>
      <c r="BP18" s="53"/>
      <c r="BQ18" s="53"/>
      <c r="BR18" s="53"/>
      <c r="BS18" s="53"/>
      <c r="BT18" s="53"/>
      <c r="BU18" s="517"/>
      <c r="BV18" s="518"/>
      <c r="BW18" s="518"/>
      <c r="BX18" s="518"/>
      <c r="BY18" s="518"/>
      <c r="BZ18" s="518"/>
      <c r="CA18" s="518"/>
      <c r="CB18" s="518"/>
      <c r="CC18" s="519"/>
    </row>
    <row r="19" spans="1:81" s="62" customFormat="1" ht="40.200000000000003" customHeight="1" thickTop="1" x14ac:dyDescent="0.3">
      <c r="A19" s="38"/>
      <c r="B19" s="468"/>
      <c r="C19" s="459"/>
      <c r="D19" s="608"/>
      <c r="E19" s="611"/>
      <c r="F19" s="611"/>
      <c r="G19" s="611"/>
      <c r="H19" s="611"/>
      <c r="I19" s="611"/>
      <c r="J19" s="485">
        <v>910</v>
      </c>
      <c r="K19" s="488" t="str">
        <f>+Metas!K1063</f>
        <v xml:space="preserve">Unidades de producción minera dotadas de elementos de protección personal de seguridad minera </v>
      </c>
      <c r="L19" s="473"/>
      <c r="M19" s="476">
        <f t="shared" si="0"/>
        <v>0</v>
      </c>
      <c r="N19" s="479"/>
      <c r="O19" s="482"/>
      <c r="P19" s="520"/>
      <c r="Q19" s="523"/>
      <c r="R19" s="403">
        <f>+$J19</f>
        <v>910</v>
      </c>
      <c r="S19" s="253"/>
      <c r="T19" s="260"/>
      <c r="U19" s="260"/>
      <c r="V19" s="260"/>
      <c r="W19" s="42"/>
      <c r="X19" s="34"/>
      <c r="Y19" s="34"/>
      <c r="Z19" s="34"/>
      <c r="AA19" s="34"/>
      <c r="AB19" s="403">
        <f t="shared" ref="AB19" si="23">+$J19</f>
        <v>910</v>
      </c>
      <c r="AC19" s="526">
        <f t="shared" ref="AC19" si="24">+L19</f>
        <v>0</v>
      </c>
      <c r="AD19" s="54">
        <f t="shared" si="3"/>
        <v>0</v>
      </c>
      <c r="AE19" s="54">
        <f t="shared" si="3"/>
        <v>0</v>
      </c>
      <c r="AF19" s="54">
        <f t="shared" si="3"/>
        <v>0</v>
      </c>
      <c r="AG19" s="54">
        <f t="shared" si="4"/>
        <v>0</v>
      </c>
      <c r="AH19" s="54">
        <f t="shared" si="4"/>
        <v>0</v>
      </c>
      <c r="AI19" s="54">
        <f t="shared" si="4"/>
        <v>0</v>
      </c>
      <c r="AJ19" s="54">
        <f t="shared" si="4"/>
        <v>0</v>
      </c>
      <c r="AK19" s="403">
        <f t="shared" ref="AK19" si="25">+$J19</f>
        <v>910</v>
      </c>
      <c r="AL19" s="455">
        <f t="shared" si="6"/>
        <v>0</v>
      </c>
      <c r="AM19" s="48">
        <f t="shared" si="7"/>
        <v>0</v>
      </c>
      <c r="AN19" s="51"/>
      <c r="AO19" s="51"/>
      <c r="AP19" s="51"/>
      <c r="AQ19" s="51"/>
      <c r="AR19" s="51"/>
      <c r="AS19" s="51"/>
      <c r="AT19" s="403">
        <f t="shared" ref="AT19" si="26">+$J19</f>
        <v>910</v>
      </c>
      <c r="AU19" s="446">
        <f t="shared" si="9"/>
        <v>0</v>
      </c>
      <c r="AV19" s="48">
        <f t="shared" si="10"/>
        <v>0</v>
      </c>
      <c r="AW19" s="51"/>
      <c r="AX19" s="51"/>
      <c r="AY19" s="51"/>
      <c r="AZ19" s="51"/>
      <c r="BA19" s="51"/>
      <c r="BB19" s="51"/>
      <c r="BC19" s="403">
        <f t="shared" ref="BC19" si="27">+$J19</f>
        <v>910</v>
      </c>
      <c r="BD19" s="449">
        <f t="shared" si="12"/>
        <v>0</v>
      </c>
      <c r="BE19" s="48">
        <f t="shared" si="13"/>
        <v>0</v>
      </c>
      <c r="BF19" s="51"/>
      <c r="BG19" s="51"/>
      <c r="BH19" s="51"/>
      <c r="BI19" s="51"/>
      <c r="BJ19" s="51"/>
      <c r="BK19" s="51"/>
      <c r="BL19" s="403">
        <f t="shared" ref="BL19" si="28">+$J19</f>
        <v>910</v>
      </c>
      <c r="BM19" s="452">
        <f t="shared" si="15"/>
        <v>0</v>
      </c>
      <c r="BN19" s="48">
        <f t="shared" si="16"/>
        <v>0</v>
      </c>
      <c r="BO19" s="51"/>
      <c r="BP19" s="51"/>
      <c r="BQ19" s="51"/>
      <c r="BR19" s="51"/>
      <c r="BS19" s="51"/>
      <c r="BT19" s="51"/>
      <c r="BU19" s="513"/>
      <c r="BV19" s="514"/>
      <c r="BW19" s="514"/>
      <c r="BX19" s="514"/>
      <c r="BY19" s="514"/>
      <c r="BZ19" s="514"/>
      <c r="CA19" s="514"/>
      <c r="CB19" s="514"/>
      <c r="CC19" s="515"/>
    </row>
    <row r="20" spans="1:81" s="62" customFormat="1" ht="40.200000000000003" customHeight="1" x14ac:dyDescent="0.3">
      <c r="A20" s="38"/>
      <c r="B20" s="468"/>
      <c r="C20" s="459"/>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3"/>
        <v>0</v>
      </c>
      <c r="AE20" s="55">
        <f t="shared" si="3"/>
        <v>0</v>
      </c>
      <c r="AF20" s="55">
        <f t="shared" si="3"/>
        <v>0</v>
      </c>
      <c r="AG20" s="55">
        <f t="shared" si="4"/>
        <v>0</v>
      </c>
      <c r="AH20" s="55">
        <f t="shared" si="4"/>
        <v>0</v>
      </c>
      <c r="AI20" s="55">
        <f t="shared" si="4"/>
        <v>0</v>
      </c>
      <c r="AJ20" s="55">
        <f t="shared" si="4"/>
        <v>0</v>
      </c>
      <c r="AK20" s="404"/>
      <c r="AL20" s="456"/>
      <c r="AM20" s="49">
        <f t="shared" si="7"/>
        <v>0</v>
      </c>
      <c r="AN20" s="52"/>
      <c r="AO20" s="52"/>
      <c r="AP20" s="52"/>
      <c r="AQ20" s="52"/>
      <c r="AR20" s="52"/>
      <c r="AS20" s="52"/>
      <c r="AT20" s="404"/>
      <c r="AU20" s="447"/>
      <c r="AV20" s="49">
        <f t="shared" si="10"/>
        <v>0</v>
      </c>
      <c r="AW20" s="52"/>
      <c r="AX20" s="52"/>
      <c r="AY20" s="52"/>
      <c r="AZ20" s="52"/>
      <c r="BA20" s="52"/>
      <c r="BB20" s="52"/>
      <c r="BC20" s="404"/>
      <c r="BD20" s="450"/>
      <c r="BE20" s="49">
        <f t="shared" si="13"/>
        <v>0</v>
      </c>
      <c r="BF20" s="52"/>
      <c r="BG20" s="52"/>
      <c r="BH20" s="52"/>
      <c r="BI20" s="52"/>
      <c r="BJ20" s="52"/>
      <c r="BK20" s="52"/>
      <c r="BL20" s="404"/>
      <c r="BM20" s="453"/>
      <c r="BN20" s="49">
        <f t="shared" si="16"/>
        <v>0</v>
      </c>
      <c r="BO20" s="52"/>
      <c r="BP20" s="52"/>
      <c r="BQ20" s="52"/>
      <c r="BR20" s="52"/>
      <c r="BS20" s="52"/>
      <c r="BT20" s="52"/>
      <c r="BU20" s="418"/>
      <c r="BV20" s="419"/>
      <c r="BW20" s="419"/>
      <c r="BX20" s="419"/>
      <c r="BY20" s="419"/>
      <c r="BZ20" s="419"/>
      <c r="CA20" s="419"/>
      <c r="CB20" s="419"/>
      <c r="CC20" s="516"/>
    </row>
    <row r="21" spans="1:81" s="62" customFormat="1" ht="40.200000000000003" customHeight="1" x14ac:dyDescent="0.3">
      <c r="A21" s="38"/>
      <c r="B21" s="468"/>
      <c r="C21" s="459"/>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3"/>
        <v>0</v>
      </c>
      <c r="AE21" s="55">
        <f t="shared" si="3"/>
        <v>0</v>
      </c>
      <c r="AF21" s="55">
        <f t="shared" si="3"/>
        <v>0</v>
      </c>
      <c r="AG21" s="55">
        <f t="shared" si="4"/>
        <v>0</v>
      </c>
      <c r="AH21" s="55">
        <f t="shared" si="4"/>
        <v>0</v>
      </c>
      <c r="AI21" s="55">
        <f t="shared" si="4"/>
        <v>0</v>
      </c>
      <c r="AJ21" s="55">
        <f t="shared" si="4"/>
        <v>0</v>
      </c>
      <c r="AK21" s="404"/>
      <c r="AL21" s="456"/>
      <c r="AM21" s="49">
        <f t="shared" si="7"/>
        <v>0</v>
      </c>
      <c r="AN21" s="52"/>
      <c r="AO21" s="52"/>
      <c r="AP21" s="52"/>
      <c r="AQ21" s="52"/>
      <c r="AR21" s="52"/>
      <c r="AS21" s="52"/>
      <c r="AT21" s="404"/>
      <c r="AU21" s="447"/>
      <c r="AV21" s="49">
        <f t="shared" si="10"/>
        <v>0</v>
      </c>
      <c r="AW21" s="52"/>
      <c r="AX21" s="52"/>
      <c r="AY21" s="52"/>
      <c r="AZ21" s="52"/>
      <c r="BA21" s="52"/>
      <c r="BB21" s="52"/>
      <c r="BC21" s="404"/>
      <c r="BD21" s="450"/>
      <c r="BE21" s="49">
        <f t="shared" si="13"/>
        <v>0</v>
      </c>
      <c r="BF21" s="52"/>
      <c r="BG21" s="52"/>
      <c r="BH21" s="52"/>
      <c r="BI21" s="52"/>
      <c r="BJ21" s="52"/>
      <c r="BK21" s="52"/>
      <c r="BL21" s="404"/>
      <c r="BM21" s="453"/>
      <c r="BN21" s="49">
        <f t="shared" si="16"/>
        <v>0</v>
      </c>
      <c r="BO21" s="52"/>
      <c r="BP21" s="52"/>
      <c r="BQ21" s="52"/>
      <c r="BR21" s="52"/>
      <c r="BS21" s="52"/>
      <c r="BT21" s="52"/>
      <c r="BU21" s="418"/>
      <c r="BV21" s="419"/>
      <c r="BW21" s="419"/>
      <c r="BX21" s="419"/>
      <c r="BY21" s="419"/>
      <c r="BZ21" s="419"/>
      <c r="CA21" s="419"/>
      <c r="CB21" s="419"/>
      <c r="CC21" s="516"/>
    </row>
    <row r="22" spans="1:81" s="62" customFormat="1" ht="40.200000000000003" customHeight="1" thickBot="1" x14ac:dyDescent="0.35">
      <c r="A22" s="38"/>
      <c r="B22" s="468"/>
      <c r="C22" s="459"/>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3"/>
        <v>0</v>
      </c>
      <c r="AE22" s="56">
        <f t="shared" si="3"/>
        <v>0</v>
      </c>
      <c r="AF22" s="56">
        <f t="shared" si="3"/>
        <v>0</v>
      </c>
      <c r="AG22" s="56">
        <f t="shared" si="4"/>
        <v>0</v>
      </c>
      <c r="AH22" s="56">
        <f t="shared" si="4"/>
        <v>0</v>
      </c>
      <c r="AI22" s="56">
        <f t="shared" si="4"/>
        <v>0</v>
      </c>
      <c r="AJ22" s="56">
        <f t="shared" si="4"/>
        <v>0</v>
      </c>
      <c r="AK22" s="405"/>
      <c r="AL22" s="457"/>
      <c r="AM22" s="50">
        <f t="shared" si="7"/>
        <v>0</v>
      </c>
      <c r="AN22" s="53"/>
      <c r="AO22" s="53"/>
      <c r="AP22" s="53"/>
      <c r="AQ22" s="53"/>
      <c r="AR22" s="53"/>
      <c r="AS22" s="53"/>
      <c r="AT22" s="405"/>
      <c r="AU22" s="448"/>
      <c r="AV22" s="50">
        <f t="shared" si="10"/>
        <v>0</v>
      </c>
      <c r="AW22" s="53"/>
      <c r="AX22" s="53"/>
      <c r="AY22" s="53"/>
      <c r="AZ22" s="53"/>
      <c r="BA22" s="53"/>
      <c r="BB22" s="53"/>
      <c r="BC22" s="405"/>
      <c r="BD22" s="451"/>
      <c r="BE22" s="50">
        <f t="shared" si="13"/>
        <v>0</v>
      </c>
      <c r="BF22" s="53"/>
      <c r="BG22" s="53"/>
      <c r="BH22" s="53"/>
      <c r="BI22" s="53"/>
      <c r="BJ22" s="53"/>
      <c r="BK22" s="53"/>
      <c r="BL22" s="405"/>
      <c r="BM22" s="454"/>
      <c r="BN22" s="50">
        <f t="shared" si="16"/>
        <v>0</v>
      </c>
      <c r="BO22" s="53"/>
      <c r="BP22" s="53"/>
      <c r="BQ22" s="53"/>
      <c r="BR22" s="53"/>
      <c r="BS22" s="53"/>
      <c r="BT22" s="53"/>
      <c r="BU22" s="517"/>
      <c r="BV22" s="518"/>
      <c r="BW22" s="518"/>
      <c r="BX22" s="518"/>
      <c r="BY22" s="518"/>
      <c r="BZ22" s="518"/>
      <c r="CA22" s="518"/>
      <c r="CB22" s="518"/>
      <c r="CC22" s="519"/>
    </row>
    <row r="23" spans="1:81" s="62" customFormat="1" ht="40.200000000000003" customHeight="1" thickTop="1" x14ac:dyDescent="0.3">
      <c r="A23" s="38"/>
      <c r="B23" s="468"/>
      <c r="C23" s="459"/>
      <c r="D23" s="608"/>
      <c r="E23" s="611"/>
      <c r="F23" s="611"/>
      <c r="G23" s="611"/>
      <c r="H23" s="611"/>
      <c r="I23" s="611"/>
      <c r="J23" s="485">
        <v>911</v>
      </c>
      <c r="K23" s="488" t="str">
        <f>+Metas!K1064</f>
        <v>Unidades productivas mineras de carbón, arcilla, gravas y arenas, caliza y roca fosfórica en el Departamento caracterizadas</v>
      </c>
      <c r="L23" s="473"/>
      <c r="M23" s="476">
        <f t="shared" si="0"/>
        <v>0</v>
      </c>
      <c r="N23" s="479"/>
      <c r="O23" s="482"/>
      <c r="P23" s="520"/>
      <c r="Q23" s="523"/>
      <c r="R23" s="403">
        <f>+$J23</f>
        <v>911</v>
      </c>
      <c r="S23" s="253"/>
      <c r="T23" s="260"/>
      <c r="U23" s="260"/>
      <c r="V23" s="260"/>
      <c r="W23" s="42"/>
      <c r="X23" s="34"/>
      <c r="Y23" s="34"/>
      <c r="Z23" s="34"/>
      <c r="AA23" s="34"/>
      <c r="AB23" s="403">
        <f t="shared" ref="AB23" si="29">+$J23</f>
        <v>911</v>
      </c>
      <c r="AC23" s="526">
        <f t="shared" ref="AC23" si="30">+L23</f>
        <v>0</v>
      </c>
      <c r="AD23" s="54">
        <f t="shared" si="3"/>
        <v>0</v>
      </c>
      <c r="AE23" s="54">
        <f t="shared" si="3"/>
        <v>0</v>
      </c>
      <c r="AF23" s="54">
        <f t="shared" si="3"/>
        <v>0</v>
      </c>
      <c r="AG23" s="54">
        <f t="shared" si="4"/>
        <v>0</v>
      </c>
      <c r="AH23" s="54">
        <f t="shared" si="4"/>
        <v>0</v>
      </c>
      <c r="AI23" s="54">
        <f t="shared" si="4"/>
        <v>0</v>
      </c>
      <c r="AJ23" s="54">
        <f t="shared" si="4"/>
        <v>0</v>
      </c>
      <c r="AK23" s="403">
        <f t="shared" ref="AK23" si="31">+$J23</f>
        <v>911</v>
      </c>
      <c r="AL23" s="455">
        <f t="shared" si="6"/>
        <v>0</v>
      </c>
      <c r="AM23" s="48">
        <f t="shared" si="7"/>
        <v>0</v>
      </c>
      <c r="AN23" s="51"/>
      <c r="AO23" s="51"/>
      <c r="AP23" s="51"/>
      <c r="AQ23" s="51"/>
      <c r="AR23" s="51"/>
      <c r="AS23" s="51"/>
      <c r="AT23" s="403">
        <f t="shared" ref="AT23" si="32">+$J23</f>
        <v>911</v>
      </c>
      <c r="AU23" s="446">
        <f t="shared" si="9"/>
        <v>0</v>
      </c>
      <c r="AV23" s="48">
        <f t="shared" si="10"/>
        <v>0</v>
      </c>
      <c r="AW23" s="51"/>
      <c r="AX23" s="51"/>
      <c r="AY23" s="51"/>
      <c r="AZ23" s="51"/>
      <c r="BA23" s="51"/>
      <c r="BB23" s="51"/>
      <c r="BC23" s="403">
        <f t="shared" ref="BC23" si="33">+$J23</f>
        <v>911</v>
      </c>
      <c r="BD23" s="449">
        <f t="shared" si="12"/>
        <v>0</v>
      </c>
      <c r="BE23" s="48">
        <f t="shared" si="13"/>
        <v>0</v>
      </c>
      <c r="BF23" s="51"/>
      <c r="BG23" s="51"/>
      <c r="BH23" s="51"/>
      <c r="BI23" s="51"/>
      <c r="BJ23" s="51"/>
      <c r="BK23" s="51"/>
      <c r="BL23" s="403">
        <f t="shared" ref="BL23" si="34">+$J23</f>
        <v>911</v>
      </c>
      <c r="BM23" s="452">
        <f t="shared" si="15"/>
        <v>0</v>
      </c>
      <c r="BN23" s="48">
        <f t="shared" si="16"/>
        <v>0</v>
      </c>
      <c r="BO23" s="51"/>
      <c r="BP23" s="51"/>
      <c r="BQ23" s="51"/>
      <c r="BR23" s="51"/>
      <c r="BS23" s="51"/>
      <c r="BT23" s="51"/>
      <c r="BU23" s="513"/>
      <c r="BV23" s="514"/>
      <c r="BW23" s="514"/>
      <c r="BX23" s="514"/>
      <c r="BY23" s="514"/>
      <c r="BZ23" s="514"/>
      <c r="CA23" s="514"/>
      <c r="CB23" s="514"/>
      <c r="CC23" s="515"/>
    </row>
    <row r="24" spans="1:81" s="62" customFormat="1" ht="40.200000000000003" customHeight="1" x14ac:dyDescent="0.3">
      <c r="A24" s="38"/>
      <c r="B24" s="468"/>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3"/>
        <v>0</v>
      </c>
      <c r="AE24" s="55">
        <f t="shared" si="3"/>
        <v>0</v>
      </c>
      <c r="AF24" s="55">
        <f t="shared" si="3"/>
        <v>0</v>
      </c>
      <c r="AG24" s="55">
        <f t="shared" si="4"/>
        <v>0</v>
      </c>
      <c r="AH24" s="55">
        <f t="shared" si="4"/>
        <v>0</v>
      </c>
      <c r="AI24" s="55">
        <f t="shared" si="4"/>
        <v>0</v>
      </c>
      <c r="AJ24" s="55">
        <f t="shared" si="4"/>
        <v>0</v>
      </c>
      <c r="AK24" s="404"/>
      <c r="AL24" s="456"/>
      <c r="AM24" s="49">
        <f t="shared" si="7"/>
        <v>0</v>
      </c>
      <c r="AN24" s="52"/>
      <c r="AO24" s="52"/>
      <c r="AP24" s="52"/>
      <c r="AQ24" s="52"/>
      <c r="AR24" s="52"/>
      <c r="AS24" s="52"/>
      <c r="AT24" s="404"/>
      <c r="AU24" s="447"/>
      <c r="AV24" s="49">
        <f t="shared" si="10"/>
        <v>0</v>
      </c>
      <c r="AW24" s="52"/>
      <c r="AX24" s="52"/>
      <c r="AY24" s="52"/>
      <c r="AZ24" s="52"/>
      <c r="BA24" s="52"/>
      <c r="BB24" s="52"/>
      <c r="BC24" s="404"/>
      <c r="BD24" s="450"/>
      <c r="BE24" s="49">
        <f t="shared" si="13"/>
        <v>0</v>
      </c>
      <c r="BF24" s="52"/>
      <c r="BG24" s="52"/>
      <c r="BH24" s="52"/>
      <c r="BI24" s="52"/>
      <c r="BJ24" s="52"/>
      <c r="BK24" s="52"/>
      <c r="BL24" s="404"/>
      <c r="BM24" s="453"/>
      <c r="BN24" s="49">
        <f t="shared" si="16"/>
        <v>0</v>
      </c>
      <c r="BO24" s="52"/>
      <c r="BP24" s="52"/>
      <c r="BQ24" s="52"/>
      <c r="BR24" s="52"/>
      <c r="BS24" s="52"/>
      <c r="BT24" s="52"/>
      <c r="BU24" s="418"/>
      <c r="BV24" s="419"/>
      <c r="BW24" s="419"/>
      <c r="BX24" s="419"/>
      <c r="BY24" s="419"/>
      <c r="BZ24" s="419"/>
      <c r="CA24" s="419"/>
      <c r="CB24" s="419"/>
      <c r="CC24" s="516"/>
    </row>
    <row r="25" spans="1:81" s="62" customFormat="1" ht="40.200000000000003" customHeight="1" x14ac:dyDescent="0.3">
      <c r="A25" s="38"/>
      <c r="B25" s="468"/>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3"/>
        <v>0</v>
      </c>
      <c r="AE25" s="55">
        <f t="shared" si="3"/>
        <v>0</v>
      </c>
      <c r="AF25" s="55">
        <f t="shared" si="3"/>
        <v>0</v>
      </c>
      <c r="AG25" s="55">
        <f t="shared" si="4"/>
        <v>0</v>
      </c>
      <c r="AH25" s="55">
        <f t="shared" si="4"/>
        <v>0</v>
      </c>
      <c r="AI25" s="55">
        <f t="shared" si="4"/>
        <v>0</v>
      </c>
      <c r="AJ25" s="55">
        <f t="shared" si="4"/>
        <v>0</v>
      </c>
      <c r="AK25" s="404"/>
      <c r="AL25" s="456"/>
      <c r="AM25" s="49">
        <f t="shared" si="7"/>
        <v>0</v>
      </c>
      <c r="AN25" s="52"/>
      <c r="AO25" s="52"/>
      <c r="AP25" s="52"/>
      <c r="AQ25" s="52"/>
      <c r="AR25" s="52"/>
      <c r="AS25" s="52"/>
      <c r="AT25" s="404"/>
      <c r="AU25" s="447"/>
      <c r="AV25" s="49">
        <f t="shared" si="10"/>
        <v>0</v>
      </c>
      <c r="AW25" s="52"/>
      <c r="AX25" s="52"/>
      <c r="AY25" s="52"/>
      <c r="AZ25" s="52"/>
      <c r="BA25" s="52"/>
      <c r="BB25" s="52"/>
      <c r="BC25" s="404"/>
      <c r="BD25" s="450"/>
      <c r="BE25" s="49">
        <f t="shared" si="13"/>
        <v>0</v>
      </c>
      <c r="BF25" s="52"/>
      <c r="BG25" s="52"/>
      <c r="BH25" s="52"/>
      <c r="BI25" s="52"/>
      <c r="BJ25" s="52"/>
      <c r="BK25" s="52"/>
      <c r="BL25" s="404"/>
      <c r="BM25" s="453"/>
      <c r="BN25" s="49">
        <f t="shared" si="16"/>
        <v>0</v>
      </c>
      <c r="BO25" s="52"/>
      <c r="BP25" s="52"/>
      <c r="BQ25" s="52"/>
      <c r="BR25" s="52"/>
      <c r="BS25" s="52"/>
      <c r="BT25" s="52"/>
      <c r="BU25" s="418"/>
      <c r="BV25" s="419"/>
      <c r="BW25" s="419"/>
      <c r="BX25" s="419"/>
      <c r="BY25" s="419"/>
      <c r="BZ25" s="419"/>
      <c r="CA25" s="419"/>
      <c r="CB25" s="419"/>
      <c r="CC25" s="516"/>
    </row>
    <row r="26" spans="1:81" s="62" customFormat="1" ht="40.200000000000003" customHeight="1" thickBot="1" x14ac:dyDescent="0.35">
      <c r="A26" s="38"/>
      <c r="B26" s="468"/>
      <c r="C26" s="459"/>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3"/>
        <v>0</v>
      </c>
      <c r="AE26" s="56">
        <f t="shared" si="3"/>
        <v>0</v>
      </c>
      <c r="AF26" s="56">
        <f t="shared" si="3"/>
        <v>0</v>
      </c>
      <c r="AG26" s="56">
        <f t="shared" si="4"/>
        <v>0</v>
      </c>
      <c r="AH26" s="56">
        <f t="shared" si="4"/>
        <v>0</v>
      </c>
      <c r="AI26" s="56">
        <f t="shared" si="4"/>
        <v>0</v>
      </c>
      <c r="AJ26" s="56">
        <f t="shared" si="4"/>
        <v>0</v>
      </c>
      <c r="AK26" s="405"/>
      <c r="AL26" s="457"/>
      <c r="AM26" s="50">
        <f t="shared" si="7"/>
        <v>0</v>
      </c>
      <c r="AN26" s="53"/>
      <c r="AO26" s="53"/>
      <c r="AP26" s="53"/>
      <c r="AQ26" s="53"/>
      <c r="AR26" s="53"/>
      <c r="AS26" s="53"/>
      <c r="AT26" s="405"/>
      <c r="AU26" s="448"/>
      <c r="AV26" s="50">
        <f t="shared" si="10"/>
        <v>0</v>
      </c>
      <c r="AW26" s="53"/>
      <c r="AX26" s="53"/>
      <c r="AY26" s="53"/>
      <c r="AZ26" s="53"/>
      <c r="BA26" s="53"/>
      <c r="BB26" s="53"/>
      <c r="BC26" s="405"/>
      <c r="BD26" s="451"/>
      <c r="BE26" s="50">
        <f t="shared" si="13"/>
        <v>0</v>
      </c>
      <c r="BF26" s="53"/>
      <c r="BG26" s="53"/>
      <c r="BH26" s="53"/>
      <c r="BI26" s="53"/>
      <c r="BJ26" s="53"/>
      <c r="BK26" s="53"/>
      <c r="BL26" s="405"/>
      <c r="BM26" s="454"/>
      <c r="BN26" s="50">
        <f t="shared" si="16"/>
        <v>0</v>
      </c>
      <c r="BO26" s="53"/>
      <c r="BP26" s="53"/>
      <c r="BQ26" s="53"/>
      <c r="BR26" s="53"/>
      <c r="BS26" s="53"/>
      <c r="BT26" s="53"/>
      <c r="BU26" s="517"/>
      <c r="BV26" s="518"/>
      <c r="BW26" s="518"/>
      <c r="BX26" s="518"/>
      <c r="BY26" s="518"/>
      <c r="BZ26" s="518"/>
      <c r="CA26" s="518"/>
      <c r="CB26" s="518"/>
      <c r="CC26" s="519"/>
    </row>
    <row r="27" spans="1:81" s="62" customFormat="1" ht="40.200000000000003" customHeight="1" thickTop="1" x14ac:dyDescent="0.3">
      <c r="A27" s="38"/>
      <c r="B27" s="468"/>
      <c r="C27" s="459"/>
      <c r="D27" s="608"/>
      <c r="E27" s="611"/>
      <c r="F27" s="611"/>
      <c r="G27" s="611"/>
      <c r="H27" s="611"/>
      <c r="I27" s="611"/>
      <c r="J27" s="485">
        <v>912</v>
      </c>
      <c r="K27" s="488" t="str">
        <f>+Metas!K1065</f>
        <v>Campañas realizadas para el control y erradicación de la minería informal en el Departamento</v>
      </c>
      <c r="L27" s="473"/>
      <c r="M27" s="476">
        <f t="shared" si="0"/>
        <v>0</v>
      </c>
      <c r="N27" s="479"/>
      <c r="O27" s="482"/>
      <c r="P27" s="520"/>
      <c r="Q27" s="523"/>
      <c r="R27" s="403">
        <f>+$J27</f>
        <v>912</v>
      </c>
      <c r="S27" s="253"/>
      <c r="T27" s="260"/>
      <c r="U27" s="260"/>
      <c r="V27" s="260"/>
      <c r="W27" s="42"/>
      <c r="X27" s="34"/>
      <c r="Y27" s="34"/>
      <c r="Z27" s="34"/>
      <c r="AA27" s="34"/>
      <c r="AB27" s="403">
        <f t="shared" ref="AB27" si="35">+$J27</f>
        <v>912</v>
      </c>
      <c r="AC27" s="526">
        <f t="shared" ref="AC27" si="36">+L27</f>
        <v>0</v>
      </c>
      <c r="AD27" s="54">
        <f t="shared" si="3"/>
        <v>0</v>
      </c>
      <c r="AE27" s="54">
        <f t="shared" si="3"/>
        <v>0</v>
      </c>
      <c r="AF27" s="54">
        <f t="shared" si="3"/>
        <v>0</v>
      </c>
      <c r="AG27" s="54">
        <f t="shared" si="4"/>
        <v>0</v>
      </c>
      <c r="AH27" s="54">
        <f t="shared" si="4"/>
        <v>0</v>
      </c>
      <c r="AI27" s="54">
        <f t="shared" si="4"/>
        <v>0</v>
      </c>
      <c r="AJ27" s="54">
        <f t="shared" ref="AJ27:AJ54" si="37">+AS27+BB27+BK27+BT27</f>
        <v>0</v>
      </c>
      <c r="AK27" s="403">
        <f t="shared" ref="AK27" si="38">+$J27</f>
        <v>912</v>
      </c>
      <c r="AL27" s="455">
        <f t="shared" si="6"/>
        <v>0</v>
      </c>
      <c r="AM27" s="48">
        <f t="shared" si="7"/>
        <v>0</v>
      </c>
      <c r="AN27" s="51"/>
      <c r="AO27" s="51"/>
      <c r="AP27" s="51"/>
      <c r="AQ27" s="51"/>
      <c r="AR27" s="51"/>
      <c r="AS27" s="51"/>
      <c r="AT27" s="403">
        <f t="shared" ref="AT27" si="39">+$J27</f>
        <v>912</v>
      </c>
      <c r="AU27" s="446">
        <f t="shared" si="9"/>
        <v>0</v>
      </c>
      <c r="AV27" s="48">
        <f t="shared" si="10"/>
        <v>0</v>
      </c>
      <c r="AW27" s="51"/>
      <c r="AX27" s="51"/>
      <c r="AY27" s="51"/>
      <c r="AZ27" s="51"/>
      <c r="BA27" s="51"/>
      <c r="BB27" s="51"/>
      <c r="BC27" s="403">
        <f t="shared" ref="BC27" si="40">+$J27</f>
        <v>912</v>
      </c>
      <c r="BD27" s="449">
        <f t="shared" si="12"/>
        <v>0</v>
      </c>
      <c r="BE27" s="48">
        <f t="shared" si="13"/>
        <v>0</v>
      </c>
      <c r="BF27" s="51"/>
      <c r="BG27" s="51"/>
      <c r="BH27" s="51"/>
      <c r="BI27" s="51"/>
      <c r="BJ27" s="51"/>
      <c r="BK27" s="51"/>
      <c r="BL27" s="403">
        <f t="shared" ref="BL27" si="41">+$J27</f>
        <v>912</v>
      </c>
      <c r="BM27" s="452">
        <f t="shared" si="15"/>
        <v>0</v>
      </c>
      <c r="BN27" s="48">
        <f t="shared" si="16"/>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3"/>
        <v>0</v>
      </c>
      <c r="AE28" s="55">
        <f t="shared" si="3"/>
        <v>0</v>
      </c>
      <c r="AF28" s="55">
        <f t="shared" si="3"/>
        <v>0</v>
      </c>
      <c r="AG28" s="55">
        <f t="shared" si="3"/>
        <v>0</v>
      </c>
      <c r="AH28" s="55">
        <f t="shared" si="3"/>
        <v>0</v>
      </c>
      <c r="AI28" s="55">
        <f t="shared" si="3"/>
        <v>0</v>
      </c>
      <c r="AJ28" s="55">
        <f t="shared" si="37"/>
        <v>0</v>
      </c>
      <c r="AK28" s="404"/>
      <c r="AL28" s="456"/>
      <c r="AM28" s="49">
        <f t="shared" si="7"/>
        <v>0</v>
      </c>
      <c r="AN28" s="52"/>
      <c r="AO28" s="52"/>
      <c r="AP28" s="52"/>
      <c r="AQ28" s="52"/>
      <c r="AR28" s="52"/>
      <c r="AS28" s="52"/>
      <c r="AT28" s="404"/>
      <c r="AU28" s="447"/>
      <c r="AV28" s="49">
        <f t="shared" si="10"/>
        <v>0</v>
      </c>
      <c r="AW28" s="52"/>
      <c r="AX28" s="52"/>
      <c r="AY28" s="52"/>
      <c r="AZ28" s="52"/>
      <c r="BA28" s="52"/>
      <c r="BB28" s="52"/>
      <c r="BC28" s="404"/>
      <c r="BD28" s="450"/>
      <c r="BE28" s="49">
        <f t="shared" si="13"/>
        <v>0</v>
      </c>
      <c r="BF28" s="52"/>
      <c r="BG28" s="52"/>
      <c r="BH28" s="52"/>
      <c r="BI28" s="52"/>
      <c r="BJ28" s="52"/>
      <c r="BK28" s="52"/>
      <c r="BL28" s="404"/>
      <c r="BM28" s="453"/>
      <c r="BN28" s="49">
        <f t="shared" si="16"/>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ref="AD29:AI54" si="42">+AM29+AV29+BE29+BN29</f>
        <v>0</v>
      </c>
      <c r="AE29" s="55">
        <f t="shared" si="42"/>
        <v>0</v>
      </c>
      <c r="AF29" s="55">
        <f t="shared" si="42"/>
        <v>0</v>
      </c>
      <c r="AG29" s="55">
        <f t="shared" si="42"/>
        <v>0</v>
      </c>
      <c r="AH29" s="55">
        <f t="shared" si="42"/>
        <v>0</v>
      </c>
      <c r="AI29" s="55">
        <f t="shared" si="42"/>
        <v>0</v>
      </c>
      <c r="AJ29" s="55">
        <f t="shared" si="37"/>
        <v>0</v>
      </c>
      <c r="AK29" s="404"/>
      <c r="AL29" s="456"/>
      <c r="AM29" s="49">
        <f t="shared" si="7"/>
        <v>0</v>
      </c>
      <c r="AN29" s="52"/>
      <c r="AO29" s="52"/>
      <c r="AP29" s="52"/>
      <c r="AQ29" s="52"/>
      <c r="AR29" s="52"/>
      <c r="AS29" s="52"/>
      <c r="AT29" s="404"/>
      <c r="AU29" s="447"/>
      <c r="AV29" s="49">
        <f t="shared" si="10"/>
        <v>0</v>
      </c>
      <c r="AW29" s="52"/>
      <c r="AX29" s="52"/>
      <c r="AY29" s="52"/>
      <c r="AZ29" s="52"/>
      <c r="BA29" s="52"/>
      <c r="BB29" s="52"/>
      <c r="BC29" s="404"/>
      <c r="BD29" s="450"/>
      <c r="BE29" s="49">
        <f t="shared" si="13"/>
        <v>0</v>
      </c>
      <c r="BF29" s="52"/>
      <c r="BG29" s="52"/>
      <c r="BH29" s="52"/>
      <c r="BI29" s="52"/>
      <c r="BJ29" s="52"/>
      <c r="BK29" s="52"/>
      <c r="BL29" s="404"/>
      <c r="BM29" s="453"/>
      <c r="BN29" s="49">
        <f t="shared" si="16"/>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42"/>
        <v>0</v>
      </c>
      <c r="AE30" s="56">
        <f t="shared" si="42"/>
        <v>0</v>
      </c>
      <c r="AF30" s="56">
        <f t="shared" si="42"/>
        <v>0</v>
      </c>
      <c r="AG30" s="56">
        <f t="shared" si="42"/>
        <v>0</v>
      </c>
      <c r="AH30" s="56">
        <f t="shared" si="42"/>
        <v>0</v>
      </c>
      <c r="AI30" s="56">
        <f t="shared" si="42"/>
        <v>0</v>
      </c>
      <c r="AJ30" s="56">
        <f t="shared" si="37"/>
        <v>0</v>
      </c>
      <c r="AK30" s="405"/>
      <c r="AL30" s="457"/>
      <c r="AM30" s="50">
        <f t="shared" si="7"/>
        <v>0</v>
      </c>
      <c r="AN30" s="53"/>
      <c r="AO30" s="53"/>
      <c r="AP30" s="53"/>
      <c r="AQ30" s="53"/>
      <c r="AR30" s="53"/>
      <c r="AS30" s="53"/>
      <c r="AT30" s="405"/>
      <c r="AU30" s="448"/>
      <c r="AV30" s="50">
        <f t="shared" si="10"/>
        <v>0</v>
      </c>
      <c r="AW30" s="53"/>
      <c r="AX30" s="53"/>
      <c r="AY30" s="53"/>
      <c r="AZ30" s="53"/>
      <c r="BA30" s="53"/>
      <c r="BB30" s="53"/>
      <c r="BC30" s="405"/>
      <c r="BD30" s="451"/>
      <c r="BE30" s="50">
        <f t="shared" si="13"/>
        <v>0</v>
      </c>
      <c r="BF30" s="53"/>
      <c r="BG30" s="53"/>
      <c r="BH30" s="53"/>
      <c r="BI30" s="53"/>
      <c r="BJ30" s="53"/>
      <c r="BK30" s="53"/>
      <c r="BL30" s="405"/>
      <c r="BM30" s="454"/>
      <c r="BN30" s="50">
        <f t="shared" si="16"/>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913</v>
      </c>
      <c r="K31" s="488" t="str">
        <f>+Metas!K1066</f>
        <v>Vías terciarias utilizadas para la minería en la región mejoradas.</v>
      </c>
      <c r="L31" s="473"/>
      <c r="M31" s="476">
        <f>SUM(N31:Q31)</f>
        <v>0</v>
      </c>
      <c r="N31" s="479"/>
      <c r="O31" s="482"/>
      <c r="P31" s="520"/>
      <c r="Q31" s="523"/>
      <c r="R31" s="403">
        <f>+$J31</f>
        <v>913</v>
      </c>
      <c r="S31" s="253"/>
      <c r="T31" s="260"/>
      <c r="U31" s="260"/>
      <c r="V31" s="260"/>
      <c r="W31" s="42"/>
      <c r="X31" s="34"/>
      <c r="Y31" s="34"/>
      <c r="Z31" s="34"/>
      <c r="AA31" s="34"/>
      <c r="AB31" s="403">
        <f t="shared" ref="AB31" si="43">+$J31</f>
        <v>913</v>
      </c>
      <c r="AC31" s="526">
        <f t="shared" ref="AC31" si="44">+L31</f>
        <v>0</v>
      </c>
      <c r="AD31" s="54">
        <f t="shared" si="42"/>
        <v>0</v>
      </c>
      <c r="AE31" s="54">
        <f t="shared" si="42"/>
        <v>0</v>
      </c>
      <c r="AF31" s="54">
        <f t="shared" si="42"/>
        <v>0</v>
      </c>
      <c r="AG31" s="54">
        <f t="shared" si="42"/>
        <v>0</v>
      </c>
      <c r="AH31" s="54">
        <f t="shared" si="42"/>
        <v>0</v>
      </c>
      <c r="AI31" s="54">
        <f t="shared" si="42"/>
        <v>0</v>
      </c>
      <c r="AJ31" s="54">
        <f t="shared" si="37"/>
        <v>0</v>
      </c>
      <c r="AK31" s="403">
        <f t="shared" ref="AK31" si="45">+$J31</f>
        <v>913</v>
      </c>
      <c r="AL31" s="455">
        <f>+N31</f>
        <v>0</v>
      </c>
      <c r="AM31" s="48">
        <f t="shared" si="7"/>
        <v>0</v>
      </c>
      <c r="AN31" s="51"/>
      <c r="AO31" s="51"/>
      <c r="AP31" s="51"/>
      <c r="AQ31" s="51"/>
      <c r="AR31" s="51"/>
      <c r="AS31" s="51"/>
      <c r="AT31" s="403">
        <f t="shared" ref="AT31" si="46">+$J31</f>
        <v>913</v>
      </c>
      <c r="AU31" s="446">
        <f>+O31</f>
        <v>0</v>
      </c>
      <c r="AV31" s="48">
        <f t="shared" si="10"/>
        <v>0</v>
      </c>
      <c r="AW31" s="51"/>
      <c r="AX31" s="51"/>
      <c r="AY31" s="51"/>
      <c r="AZ31" s="51"/>
      <c r="BA31" s="51"/>
      <c r="BB31" s="51"/>
      <c r="BC31" s="403">
        <f t="shared" ref="BC31" si="47">+$J31</f>
        <v>913</v>
      </c>
      <c r="BD31" s="449">
        <f>+P31</f>
        <v>0</v>
      </c>
      <c r="BE31" s="48">
        <f t="shared" si="13"/>
        <v>0</v>
      </c>
      <c r="BF31" s="51"/>
      <c r="BG31" s="51"/>
      <c r="BH31" s="51"/>
      <c r="BI31" s="51"/>
      <c r="BJ31" s="51"/>
      <c r="BK31" s="51"/>
      <c r="BL31" s="403">
        <f t="shared" ref="BL31" si="48">+$J31</f>
        <v>913</v>
      </c>
      <c r="BM31" s="452">
        <f>+Q31</f>
        <v>0</v>
      </c>
      <c r="BN31" s="48">
        <f t="shared" si="16"/>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si="42"/>
        <v>0</v>
      </c>
      <c r="AE32" s="55">
        <f t="shared" si="42"/>
        <v>0</v>
      </c>
      <c r="AF32" s="55">
        <f t="shared" si="42"/>
        <v>0</v>
      </c>
      <c r="AG32" s="55">
        <f t="shared" si="42"/>
        <v>0</v>
      </c>
      <c r="AH32" s="55">
        <f t="shared" si="42"/>
        <v>0</v>
      </c>
      <c r="AI32" s="55">
        <f t="shared" si="42"/>
        <v>0</v>
      </c>
      <c r="AJ32" s="55">
        <f t="shared" si="37"/>
        <v>0</v>
      </c>
      <c r="AK32" s="404"/>
      <c r="AL32" s="456"/>
      <c r="AM32" s="49">
        <f t="shared" si="7"/>
        <v>0</v>
      </c>
      <c r="AN32" s="52"/>
      <c r="AO32" s="52"/>
      <c r="AP32" s="52"/>
      <c r="AQ32" s="52"/>
      <c r="AR32" s="52"/>
      <c r="AS32" s="52"/>
      <c r="AT32" s="404"/>
      <c r="AU32" s="447"/>
      <c r="AV32" s="49">
        <f t="shared" si="10"/>
        <v>0</v>
      </c>
      <c r="AW32" s="52"/>
      <c r="AX32" s="52"/>
      <c r="AY32" s="52"/>
      <c r="AZ32" s="52"/>
      <c r="BA32" s="52"/>
      <c r="BB32" s="52"/>
      <c r="BC32" s="404"/>
      <c r="BD32" s="450"/>
      <c r="BE32" s="49">
        <f t="shared" si="13"/>
        <v>0</v>
      </c>
      <c r="BF32" s="52"/>
      <c r="BG32" s="52"/>
      <c r="BH32" s="52"/>
      <c r="BI32" s="52"/>
      <c r="BJ32" s="52"/>
      <c r="BK32" s="52"/>
      <c r="BL32" s="404"/>
      <c r="BM32" s="453"/>
      <c r="BN32" s="49">
        <f t="shared" si="16"/>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42"/>
        <v>0</v>
      </c>
      <c r="AE33" s="55">
        <f t="shared" si="42"/>
        <v>0</v>
      </c>
      <c r="AF33" s="55">
        <f t="shared" si="42"/>
        <v>0</v>
      </c>
      <c r="AG33" s="55">
        <f t="shared" si="42"/>
        <v>0</v>
      </c>
      <c r="AH33" s="55">
        <f t="shared" si="42"/>
        <v>0</v>
      </c>
      <c r="AI33" s="55">
        <f t="shared" si="42"/>
        <v>0</v>
      </c>
      <c r="AJ33" s="55">
        <f t="shared" si="37"/>
        <v>0</v>
      </c>
      <c r="AK33" s="404"/>
      <c r="AL33" s="456"/>
      <c r="AM33" s="49">
        <f t="shared" si="7"/>
        <v>0</v>
      </c>
      <c r="AN33" s="52"/>
      <c r="AO33" s="52"/>
      <c r="AP33" s="52"/>
      <c r="AQ33" s="52"/>
      <c r="AR33" s="52"/>
      <c r="AS33" s="52"/>
      <c r="AT33" s="404"/>
      <c r="AU33" s="447"/>
      <c r="AV33" s="49">
        <f t="shared" si="10"/>
        <v>0</v>
      </c>
      <c r="AW33" s="52"/>
      <c r="AX33" s="52"/>
      <c r="AY33" s="52"/>
      <c r="AZ33" s="52"/>
      <c r="BA33" s="52"/>
      <c r="BB33" s="52"/>
      <c r="BC33" s="404"/>
      <c r="BD33" s="450"/>
      <c r="BE33" s="49">
        <f t="shared" si="13"/>
        <v>0</v>
      </c>
      <c r="BF33" s="52"/>
      <c r="BG33" s="52"/>
      <c r="BH33" s="52"/>
      <c r="BI33" s="52"/>
      <c r="BJ33" s="52"/>
      <c r="BK33" s="52"/>
      <c r="BL33" s="404"/>
      <c r="BM33" s="453"/>
      <c r="BN33" s="49">
        <f t="shared" si="16"/>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9"/>
      <c r="C34" s="460"/>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42"/>
        <v>0</v>
      </c>
      <c r="AE34" s="56">
        <f t="shared" si="42"/>
        <v>0</v>
      </c>
      <c r="AF34" s="56">
        <f t="shared" si="42"/>
        <v>0</v>
      </c>
      <c r="AG34" s="56">
        <f t="shared" si="42"/>
        <v>0</v>
      </c>
      <c r="AH34" s="56">
        <f t="shared" si="42"/>
        <v>0</v>
      </c>
      <c r="AI34" s="56">
        <f t="shared" si="42"/>
        <v>0</v>
      </c>
      <c r="AJ34" s="56">
        <f t="shared" si="37"/>
        <v>0</v>
      </c>
      <c r="AK34" s="405"/>
      <c r="AL34" s="457"/>
      <c r="AM34" s="50">
        <f t="shared" si="7"/>
        <v>0</v>
      </c>
      <c r="AN34" s="53"/>
      <c r="AO34" s="53"/>
      <c r="AP34" s="53"/>
      <c r="AQ34" s="53"/>
      <c r="AR34" s="53"/>
      <c r="AS34" s="53"/>
      <c r="AT34" s="405"/>
      <c r="AU34" s="448"/>
      <c r="AV34" s="50">
        <f t="shared" si="10"/>
        <v>0</v>
      </c>
      <c r="AW34" s="53"/>
      <c r="AX34" s="53"/>
      <c r="AY34" s="53"/>
      <c r="AZ34" s="53"/>
      <c r="BA34" s="53"/>
      <c r="BB34" s="53"/>
      <c r="BC34" s="405"/>
      <c r="BD34" s="451"/>
      <c r="BE34" s="50">
        <f t="shared" si="13"/>
        <v>0</v>
      </c>
      <c r="BF34" s="53"/>
      <c r="BG34" s="53"/>
      <c r="BH34" s="53"/>
      <c r="BI34" s="53"/>
      <c r="BJ34" s="53"/>
      <c r="BK34" s="53"/>
      <c r="BL34" s="405"/>
      <c r="BM34" s="454"/>
      <c r="BN34" s="50">
        <f t="shared" si="16"/>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796" t="s">
        <v>1529</v>
      </c>
      <c r="C35" s="685" t="s">
        <v>1532</v>
      </c>
      <c r="D35" s="608"/>
      <c r="E35" s="611"/>
      <c r="F35" s="611"/>
      <c r="G35" s="611"/>
      <c r="H35" s="611"/>
      <c r="I35" s="611"/>
      <c r="J35" s="485">
        <v>914</v>
      </c>
      <c r="K35" s="488" t="str">
        <f>+Metas!K1068</f>
        <v>Eventos promocionales de la minería de la región realizados</v>
      </c>
      <c r="L35" s="473"/>
      <c r="M35" s="476">
        <f>SUM(N35:Q35)</f>
        <v>0</v>
      </c>
      <c r="N35" s="479"/>
      <c r="O35" s="482"/>
      <c r="P35" s="520"/>
      <c r="Q35" s="523"/>
      <c r="R35" s="403">
        <f>+$J35</f>
        <v>914</v>
      </c>
      <c r="S35" s="253"/>
      <c r="T35" s="260"/>
      <c r="U35" s="260"/>
      <c r="V35" s="260"/>
      <c r="W35" s="42"/>
      <c r="X35" s="34"/>
      <c r="Y35" s="34"/>
      <c r="Z35" s="34"/>
      <c r="AA35" s="34"/>
      <c r="AB35" s="403">
        <f t="shared" ref="AB35" si="49">+$J35</f>
        <v>914</v>
      </c>
      <c r="AC35" s="526">
        <f t="shared" ref="AC35" si="50">+L35</f>
        <v>0</v>
      </c>
      <c r="AD35" s="54">
        <f t="shared" si="42"/>
        <v>0</v>
      </c>
      <c r="AE35" s="54">
        <f t="shared" si="42"/>
        <v>0</v>
      </c>
      <c r="AF35" s="54">
        <f t="shared" si="42"/>
        <v>0</v>
      </c>
      <c r="AG35" s="54">
        <f t="shared" si="42"/>
        <v>0</v>
      </c>
      <c r="AH35" s="54">
        <f t="shared" si="42"/>
        <v>0</v>
      </c>
      <c r="AI35" s="54">
        <f t="shared" si="42"/>
        <v>0</v>
      </c>
      <c r="AJ35" s="54">
        <f t="shared" si="37"/>
        <v>0</v>
      </c>
      <c r="AK35" s="403">
        <f t="shared" ref="AK35" si="51">+$J35</f>
        <v>914</v>
      </c>
      <c r="AL35" s="455">
        <f>+N35</f>
        <v>0</v>
      </c>
      <c r="AM35" s="48">
        <f t="shared" si="7"/>
        <v>0</v>
      </c>
      <c r="AN35" s="51"/>
      <c r="AO35" s="51"/>
      <c r="AP35" s="51"/>
      <c r="AQ35" s="51"/>
      <c r="AR35" s="51"/>
      <c r="AS35" s="51"/>
      <c r="AT35" s="403">
        <f t="shared" ref="AT35" si="52">+$J35</f>
        <v>914</v>
      </c>
      <c r="AU35" s="446">
        <f>+O35</f>
        <v>0</v>
      </c>
      <c r="AV35" s="48">
        <f t="shared" si="10"/>
        <v>0</v>
      </c>
      <c r="AW35" s="51"/>
      <c r="AX35" s="51"/>
      <c r="AY35" s="51"/>
      <c r="AZ35" s="51"/>
      <c r="BA35" s="51"/>
      <c r="BB35" s="51"/>
      <c r="BC35" s="403">
        <f t="shared" ref="BC35" si="53">+$J35</f>
        <v>914</v>
      </c>
      <c r="BD35" s="449">
        <f>+P35</f>
        <v>0</v>
      </c>
      <c r="BE35" s="48">
        <f t="shared" si="13"/>
        <v>0</v>
      </c>
      <c r="BF35" s="51"/>
      <c r="BG35" s="51"/>
      <c r="BH35" s="51"/>
      <c r="BI35" s="51"/>
      <c r="BJ35" s="51"/>
      <c r="BK35" s="51"/>
      <c r="BL35" s="403">
        <f t="shared" ref="BL35" si="54">+$J35</f>
        <v>914</v>
      </c>
      <c r="BM35" s="452">
        <f>+Q35</f>
        <v>0</v>
      </c>
      <c r="BN35" s="48">
        <f t="shared" si="16"/>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797"/>
      <c r="C36" s="687"/>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42"/>
        <v>0</v>
      </c>
      <c r="AE36" s="55">
        <f t="shared" si="42"/>
        <v>0</v>
      </c>
      <c r="AF36" s="55">
        <f t="shared" si="42"/>
        <v>0</v>
      </c>
      <c r="AG36" s="55">
        <f t="shared" si="42"/>
        <v>0</v>
      </c>
      <c r="AH36" s="55">
        <f t="shared" si="42"/>
        <v>0</v>
      </c>
      <c r="AI36" s="55">
        <f t="shared" si="42"/>
        <v>0</v>
      </c>
      <c r="AJ36" s="55">
        <f t="shared" si="37"/>
        <v>0</v>
      </c>
      <c r="AK36" s="404"/>
      <c r="AL36" s="456"/>
      <c r="AM36" s="49">
        <f t="shared" ref="AM36:AM54" si="55">SUM(AN36:AS36)</f>
        <v>0</v>
      </c>
      <c r="AN36" s="52"/>
      <c r="AO36" s="52"/>
      <c r="AP36" s="52"/>
      <c r="AQ36" s="52"/>
      <c r="AR36" s="52"/>
      <c r="AS36" s="52"/>
      <c r="AT36" s="404"/>
      <c r="AU36" s="447"/>
      <c r="AV36" s="49">
        <f t="shared" ref="AV36:AV54" si="56">SUM(AW36:BB36)</f>
        <v>0</v>
      </c>
      <c r="AW36" s="52"/>
      <c r="AX36" s="52"/>
      <c r="AY36" s="52"/>
      <c r="AZ36" s="52"/>
      <c r="BA36" s="52"/>
      <c r="BB36" s="52"/>
      <c r="BC36" s="404"/>
      <c r="BD36" s="450"/>
      <c r="BE36" s="49">
        <f t="shared" ref="BE36:BE54" si="57">SUM(BF36:BK36)</f>
        <v>0</v>
      </c>
      <c r="BF36" s="52"/>
      <c r="BG36" s="52"/>
      <c r="BH36" s="52"/>
      <c r="BI36" s="52"/>
      <c r="BJ36" s="52"/>
      <c r="BK36" s="52"/>
      <c r="BL36" s="404"/>
      <c r="BM36" s="453"/>
      <c r="BN36" s="49">
        <f t="shared" ref="BN36:BN54" si="58">SUM(BO36:BT36)</f>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797"/>
      <c r="C37" s="687"/>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42"/>
        <v>0</v>
      </c>
      <c r="AE37" s="55">
        <f t="shared" si="42"/>
        <v>0</v>
      </c>
      <c r="AF37" s="55">
        <f t="shared" si="42"/>
        <v>0</v>
      </c>
      <c r="AG37" s="55">
        <f t="shared" si="42"/>
        <v>0</v>
      </c>
      <c r="AH37" s="55">
        <f t="shared" si="42"/>
        <v>0</v>
      </c>
      <c r="AI37" s="55">
        <f t="shared" si="42"/>
        <v>0</v>
      </c>
      <c r="AJ37" s="55">
        <f t="shared" si="37"/>
        <v>0</v>
      </c>
      <c r="AK37" s="404"/>
      <c r="AL37" s="456"/>
      <c r="AM37" s="49">
        <f t="shared" si="55"/>
        <v>0</v>
      </c>
      <c r="AN37" s="52"/>
      <c r="AO37" s="52"/>
      <c r="AP37" s="52"/>
      <c r="AQ37" s="52"/>
      <c r="AR37" s="52"/>
      <c r="AS37" s="52"/>
      <c r="AT37" s="404"/>
      <c r="AU37" s="447"/>
      <c r="AV37" s="49">
        <f t="shared" si="56"/>
        <v>0</v>
      </c>
      <c r="AW37" s="52"/>
      <c r="AX37" s="52"/>
      <c r="AY37" s="52"/>
      <c r="AZ37" s="52"/>
      <c r="BA37" s="52"/>
      <c r="BB37" s="52"/>
      <c r="BC37" s="404"/>
      <c r="BD37" s="450"/>
      <c r="BE37" s="49">
        <f t="shared" si="57"/>
        <v>0</v>
      </c>
      <c r="BF37" s="52"/>
      <c r="BG37" s="52"/>
      <c r="BH37" s="52"/>
      <c r="BI37" s="52"/>
      <c r="BJ37" s="52"/>
      <c r="BK37" s="52"/>
      <c r="BL37" s="404"/>
      <c r="BM37" s="453"/>
      <c r="BN37" s="49">
        <f t="shared" si="58"/>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797"/>
      <c r="C38" s="687"/>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42"/>
        <v>0</v>
      </c>
      <c r="AE38" s="56">
        <f t="shared" si="42"/>
        <v>0</v>
      </c>
      <c r="AF38" s="56">
        <f t="shared" si="42"/>
        <v>0</v>
      </c>
      <c r="AG38" s="56">
        <f t="shared" si="42"/>
        <v>0</v>
      </c>
      <c r="AH38" s="56">
        <f t="shared" si="42"/>
        <v>0</v>
      </c>
      <c r="AI38" s="56">
        <f t="shared" si="42"/>
        <v>0</v>
      </c>
      <c r="AJ38" s="56">
        <f t="shared" si="37"/>
        <v>0</v>
      </c>
      <c r="AK38" s="405"/>
      <c r="AL38" s="457"/>
      <c r="AM38" s="50">
        <f t="shared" si="55"/>
        <v>0</v>
      </c>
      <c r="AN38" s="53"/>
      <c r="AO38" s="53"/>
      <c r="AP38" s="53"/>
      <c r="AQ38" s="53"/>
      <c r="AR38" s="53"/>
      <c r="AS38" s="53"/>
      <c r="AT38" s="405"/>
      <c r="AU38" s="448"/>
      <c r="AV38" s="50">
        <f t="shared" si="56"/>
        <v>0</v>
      </c>
      <c r="AW38" s="53"/>
      <c r="AX38" s="53"/>
      <c r="AY38" s="53"/>
      <c r="AZ38" s="53"/>
      <c r="BA38" s="53"/>
      <c r="BB38" s="53"/>
      <c r="BC38" s="405"/>
      <c r="BD38" s="451"/>
      <c r="BE38" s="50">
        <f t="shared" si="57"/>
        <v>0</v>
      </c>
      <c r="BF38" s="53"/>
      <c r="BG38" s="53"/>
      <c r="BH38" s="53"/>
      <c r="BI38" s="53"/>
      <c r="BJ38" s="53"/>
      <c r="BK38" s="53"/>
      <c r="BL38" s="405"/>
      <c r="BM38" s="454"/>
      <c r="BN38" s="50">
        <f t="shared" si="58"/>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797"/>
      <c r="C39" s="687"/>
      <c r="D39" s="608"/>
      <c r="E39" s="611"/>
      <c r="F39" s="611"/>
      <c r="G39" s="611"/>
      <c r="H39" s="611"/>
      <c r="I39" s="611"/>
      <c r="J39" s="485">
        <v>915</v>
      </c>
      <c r="K39" s="488" t="str">
        <f>+Metas!K1069</f>
        <v xml:space="preserve">Reactivación de la alianza Empresa-Universidad-Estado con la estructuración de proyectos y/o iniciativas que implementen nuevas tecnologías. </v>
      </c>
      <c r="L39" s="473"/>
      <c r="M39" s="476">
        <f>SUM(N39:Q39)</f>
        <v>0</v>
      </c>
      <c r="N39" s="479"/>
      <c r="O39" s="482"/>
      <c r="P39" s="520"/>
      <c r="Q39" s="523"/>
      <c r="R39" s="403">
        <f>+$J39</f>
        <v>915</v>
      </c>
      <c r="S39" s="253"/>
      <c r="T39" s="260"/>
      <c r="U39" s="260"/>
      <c r="V39" s="260"/>
      <c r="W39" s="42"/>
      <c r="X39" s="34"/>
      <c r="Y39" s="34"/>
      <c r="Z39" s="34"/>
      <c r="AA39" s="34"/>
      <c r="AB39" s="403">
        <f t="shared" ref="AB39" si="59">+$J39</f>
        <v>915</v>
      </c>
      <c r="AC39" s="526">
        <f t="shared" ref="AC39" si="60">+L39</f>
        <v>0</v>
      </c>
      <c r="AD39" s="54">
        <f t="shared" si="42"/>
        <v>0</v>
      </c>
      <c r="AE39" s="54">
        <f t="shared" si="42"/>
        <v>0</v>
      </c>
      <c r="AF39" s="54">
        <f t="shared" si="42"/>
        <v>0</v>
      </c>
      <c r="AG39" s="54">
        <f t="shared" si="42"/>
        <v>0</v>
      </c>
      <c r="AH39" s="54">
        <f t="shared" si="42"/>
        <v>0</v>
      </c>
      <c r="AI39" s="54">
        <f t="shared" si="42"/>
        <v>0</v>
      </c>
      <c r="AJ39" s="54">
        <f t="shared" si="37"/>
        <v>0</v>
      </c>
      <c r="AK39" s="403">
        <f t="shared" ref="AK39" si="61">+$J39</f>
        <v>915</v>
      </c>
      <c r="AL39" s="455">
        <f>+N39</f>
        <v>0</v>
      </c>
      <c r="AM39" s="48">
        <f t="shared" si="55"/>
        <v>0</v>
      </c>
      <c r="AN39" s="51"/>
      <c r="AO39" s="51"/>
      <c r="AP39" s="51"/>
      <c r="AQ39" s="51"/>
      <c r="AR39" s="51"/>
      <c r="AS39" s="51"/>
      <c r="AT39" s="403">
        <f t="shared" ref="AT39" si="62">+$J39</f>
        <v>915</v>
      </c>
      <c r="AU39" s="446">
        <f>+O39</f>
        <v>0</v>
      </c>
      <c r="AV39" s="48">
        <f t="shared" si="56"/>
        <v>0</v>
      </c>
      <c r="AW39" s="51"/>
      <c r="AX39" s="51"/>
      <c r="AY39" s="51"/>
      <c r="AZ39" s="51"/>
      <c r="BA39" s="51"/>
      <c r="BB39" s="51"/>
      <c r="BC39" s="403">
        <f t="shared" ref="BC39" si="63">+$J39</f>
        <v>915</v>
      </c>
      <c r="BD39" s="449">
        <f>+P39</f>
        <v>0</v>
      </c>
      <c r="BE39" s="48">
        <f t="shared" si="57"/>
        <v>0</v>
      </c>
      <c r="BF39" s="51"/>
      <c r="BG39" s="51"/>
      <c r="BH39" s="51"/>
      <c r="BI39" s="51"/>
      <c r="BJ39" s="51"/>
      <c r="BK39" s="51"/>
      <c r="BL39" s="403">
        <f t="shared" ref="BL39" si="64">+$J39</f>
        <v>915</v>
      </c>
      <c r="BM39" s="452">
        <f>+Q39</f>
        <v>0</v>
      </c>
      <c r="BN39" s="48">
        <f t="shared" si="58"/>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797"/>
      <c r="C40" s="687"/>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42"/>
        <v>0</v>
      </c>
      <c r="AE40" s="55">
        <f t="shared" si="42"/>
        <v>0</v>
      </c>
      <c r="AF40" s="55">
        <f t="shared" si="42"/>
        <v>0</v>
      </c>
      <c r="AG40" s="55">
        <f t="shared" si="42"/>
        <v>0</v>
      </c>
      <c r="AH40" s="55">
        <f t="shared" si="42"/>
        <v>0</v>
      </c>
      <c r="AI40" s="55">
        <f t="shared" si="42"/>
        <v>0</v>
      </c>
      <c r="AJ40" s="55">
        <f t="shared" si="37"/>
        <v>0</v>
      </c>
      <c r="AK40" s="404"/>
      <c r="AL40" s="456"/>
      <c r="AM40" s="49">
        <f t="shared" si="55"/>
        <v>0</v>
      </c>
      <c r="AN40" s="52"/>
      <c r="AO40" s="52"/>
      <c r="AP40" s="52"/>
      <c r="AQ40" s="52"/>
      <c r="AR40" s="52"/>
      <c r="AS40" s="52"/>
      <c r="AT40" s="404"/>
      <c r="AU40" s="447"/>
      <c r="AV40" s="49">
        <f t="shared" si="56"/>
        <v>0</v>
      </c>
      <c r="AW40" s="52"/>
      <c r="AX40" s="52"/>
      <c r="AY40" s="52"/>
      <c r="AZ40" s="52"/>
      <c r="BA40" s="52"/>
      <c r="BB40" s="52"/>
      <c r="BC40" s="404"/>
      <c r="BD40" s="450"/>
      <c r="BE40" s="49">
        <f t="shared" si="57"/>
        <v>0</v>
      </c>
      <c r="BF40" s="52"/>
      <c r="BG40" s="52"/>
      <c r="BH40" s="52"/>
      <c r="BI40" s="52"/>
      <c r="BJ40" s="52"/>
      <c r="BK40" s="52"/>
      <c r="BL40" s="404"/>
      <c r="BM40" s="453"/>
      <c r="BN40" s="49">
        <f t="shared" si="58"/>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797"/>
      <c r="C41" s="687"/>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42"/>
        <v>0</v>
      </c>
      <c r="AE41" s="55">
        <f t="shared" si="42"/>
        <v>0</v>
      </c>
      <c r="AF41" s="55">
        <f t="shared" si="42"/>
        <v>0</v>
      </c>
      <c r="AG41" s="55">
        <f t="shared" si="42"/>
        <v>0</v>
      </c>
      <c r="AH41" s="55">
        <f t="shared" si="42"/>
        <v>0</v>
      </c>
      <c r="AI41" s="55">
        <f t="shared" si="42"/>
        <v>0</v>
      </c>
      <c r="AJ41" s="55">
        <f t="shared" si="37"/>
        <v>0</v>
      </c>
      <c r="AK41" s="404"/>
      <c r="AL41" s="456"/>
      <c r="AM41" s="49">
        <f t="shared" si="55"/>
        <v>0</v>
      </c>
      <c r="AN41" s="52"/>
      <c r="AO41" s="52"/>
      <c r="AP41" s="52"/>
      <c r="AQ41" s="52"/>
      <c r="AR41" s="52"/>
      <c r="AS41" s="52"/>
      <c r="AT41" s="404"/>
      <c r="AU41" s="447"/>
      <c r="AV41" s="49">
        <f t="shared" si="56"/>
        <v>0</v>
      </c>
      <c r="AW41" s="52"/>
      <c r="AX41" s="52"/>
      <c r="AY41" s="52"/>
      <c r="AZ41" s="52"/>
      <c r="BA41" s="52"/>
      <c r="BB41" s="52"/>
      <c r="BC41" s="404"/>
      <c r="BD41" s="450"/>
      <c r="BE41" s="49">
        <f t="shared" si="57"/>
        <v>0</v>
      </c>
      <c r="BF41" s="52"/>
      <c r="BG41" s="52"/>
      <c r="BH41" s="52"/>
      <c r="BI41" s="52"/>
      <c r="BJ41" s="52"/>
      <c r="BK41" s="52"/>
      <c r="BL41" s="404"/>
      <c r="BM41" s="453"/>
      <c r="BN41" s="49">
        <f t="shared" si="58"/>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797"/>
      <c r="C42" s="687"/>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42"/>
        <v>0</v>
      </c>
      <c r="AE42" s="56">
        <f t="shared" si="42"/>
        <v>0</v>
      </c>
      <c r="AF42" s="56">
        <f t="shared" si="42"/>
        <v>0</v>
      </c>
      <c r="AG42" s="56">
        <f t="shared" si="42"/>
        <v>0</v>
      </c>
      <c r="AH42" s="56">
        <f t="shared" si="42"/>
        <v>0</v>
      </c>
      <c r="AI42" s="56">
        <f t="shared" si="42"/>
        <v>0</v>
      </c>
      <c r="AJ42" s="56">
        <f t="shared" si="37"/>
        <v>0</v>
      </c>
      <c r="AK42" s="405"/>
      <c r="AL42" s="457"/>
      <c r="AM42" s="50">
        <f t="shared" si="55"/>
        <v>0</v>
      </c>
      <c r="AN42" s="53"/>
      <c r="AO42" s="53"/>
      <c r="AP42" s="53"/>
      <c r="AQ42" s="53"/>
      <c r="AR42" s="53"/>
      <c r="AS42" s="53"/>
      <c r="AT42" s="405"/>
      <c r="AU42" s="448"/>
      <c r="AV42" s="50">
        <f t="shared" si="56"/>
        <v>0</v>
      </c>
      <c r="AW42" s="53"/>
      <c r="AX42" s="53"/>
      <c r="AY42" s="53"/>
      <c r="AZ42" s="53"/>
      <c r="BA42" s="53"/>
      <c r="BB42" s="53"/>
      <c r="BC42" s="405"/>
      <c r="BD42" s="451"/>
      <c r="BE42" s="50">
        <f t="shared" si="57"/>
        <v>0</v>
      </c>
      <c r="BF42" s="53"/>
      <c r="BG42" s="53"/>
      <c r="BH42" s="53"/>
      <c r="BI42" s="53"/>
      <c r="BJ42" s="53"/>
      <c r="BK42" s="53"/>
      <c r="BL42" s="405"/>
      <c r="BM42" s="454"/>
      <c r="BN42" s="50">
        <f t="shared" si="58"/>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797"/>
      <c r="C43" s="687"/>
      <c r="D43" s="608"/>
      <c r="E43" s="611"/>
      <c r="F43" s="611"/>
      <c r="G43" s="611"/>
      <c r="H43" s="611"/>
      <c r="I43" s="611"/>
      <c r="J43" s="485">
        <v>916</v>
      </c>
      <c r="K43" s="488" t="str">
        <f>+Metas!K1070</f>
        <v>Programa de transformación de la vocación del sector minero energético diseñado</v>
      </c>
      <c r="L43" s="473"/>
      <c r="M43" s="476">
        <f>SUM(N43:Q43)</f>
        <v>0</v>
      </c>
      <c r="N43" s="479"/>
      <c r="O43" s="482"/>
      <c r="P43" s="520"/>
      <c r="Q43" s="523"/>
      <c r="R43" s="403">
        <f>+$J43</f>
        <v>916</v>
      </c>
      <c r="S43" s="253"/>
      <c r="T43" s="260"/>
      <c r="U43" s="260"/>
      <c r="V43" s="260"/>
      <c r="W43" s="42"/>
      <c r="X43" s="34"/>
      <c r="Y43" s="34"/>
      <c r="Z43" s="34"/>
      <c r="AA43" s="34"/>
      <c r="AB43" s="403">
        <f t="shared" ref="AB43" si="65">+$J43</f>
        <v>916</v>
      </c>
      <c r="AC43" s="526">
        <f t="shared" ref="AC43" si="66">+L43</f>
        <v>0</v>
      </c>
      <c r="AD43" s="54">
        <f t="shared" si="42"/>
        <v>0</v>
      </c>
      <c r="AE43" s="54">
        <f t="shared" si="42"/>
        <v>0</v>
      </c>
      <c r="AF43" s="54">
        <f t="shared" si="42"/>
        <v>0</v>
      </c>
      <c r="AG43" s="54">
        <f t="shared" si="42"/>
        <v>0</v>
      </c>
      <c r="AH43" s="54">
        <f t="shared" si="42"/>
        <v>0</v>
      </c>
      <c r="AI43" s="54">
        <f t="shared" si="42"/>
        <v>0</v>
      </c>
      <c r="AJ43" s="54">
        <f t="shared" si="37"/>
        <v>0</v>
      </c>
      <c r="AK43" s="403">
        <f t="shared" ref="AK43" si="67">+$J43</f>
        <v>916</v>
      </c>
      <c r="AL43" s="455">
        <f>+N43</f>
        <v>0</v>
      </c>
      <c r="AM43" s="48">
        <f t="shared" si="55"/>
        <v>0</v>
      </c>
      <c r="AN43" s="51"/>
      <c r="AO43" s="51"/>
      <c r="AP43" s="51"/>
      <c r="AQ43" s="51"/>
      <c r="AR43" s="51"/>
      <c r="AS43" s="51"/>
      <c r="AT43" s="403">
        <f t="shared" ref="AT43" si="68">+$J43</f>
        <v>916</v>
      </c>
      <c r="AU43" s="446">
        <f>+O43</f>
        <v>0</v>
      </c>
      <c r="AV43" s="48">
        <f t="shared" si="56"/>
        <v>0</v>
      </c>
      <c r="AW43" s="51"/>
      <c r="AX43" s="51"/>
      <c r="AY43" s="51"/>
      <c r="AZ43" s="51"/>
      <c r="BA43" s="51"/>
      <c r="BB43" s="51"/>
      <c r="BC43" s="403">
        <f t="shared" ref="BC43" si="69">+$J43</f>
        <v>916</v>
      </c>
      <c r="BD43" s="449">
        <f>+P43</f>
        <v>0</v>
      </c>
      <c r="BE43" s="48">
        <f t="shared" si="57"/>
        <v>0</v>
      </c>
      <c r="BF43" s="51"/>
      <c r="BG43" s="51"/>
      <c r="BH43" s="51"/>
      <c r="BI43" s="51"/>
      <c r="BJ43" s="51"/>
      <c r="BK43" s="51"/>
      <c r="BL43" s="403">
        <f t="shared" ref="BL43" si="70">+$J43</f>
        <v>916</v>
      </c>
      <c r="BM43" s="452">
        <f>+Q43</f>
        <v>0</v>
      </c>
      <c r="BN43" s="48">
        <f t="shared" si="58"/>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797"/>
      <c r="C44" s="687"/>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42"/>
        <v>0</v>
      </c>
      <c r="AE44" s="55">
        <f t="shared" si="42"/>
        <v>0</v>
      </c>
      <c r="AF44" s="55">
        <f t="shared" si="42"/>
        <v>0</v>
      </c>
      <c r="AG44" s="55">
        <f t="shared" si="42"/>
        <v>0</v>
      </c>
      <c r="AH44" s="55">
        <f t="shared" si="42"/>
        <v>0</v>
      </c>
      <c r="AI44" s="55">
        <f t="shared" si="42"/>
        <v>0</v>
      </c>
      <c r="AJ44" s="55">
        <f t="shared" si="37"/>
        <v>0</v>
      </c>
      <c r="AK44" s="404"/>
      <c r="AL44" s="456"/>
      <c r="AM44" s="49">
        <f t="shared" si="55"/>
        <v>0</v>
      </c>
      <c r="AN44" s="52"/>
      <c r="AO44" s="52"/>
      <c r="AP44" s="52"/>
      <c r="AQ44" s="52"/>
      <c r="AR44" s="52"/>
      <c r="AS44" s="52"/>
      <c r="AT44" s="404"/>
      <c r="AU44" s="447"/>
      <c r="AV44" s="49">
        <f t="shared" si="56"/>
        <v>0</v>
      </c>
      <c r="AW44" s="52"/>
      <c r="AX44" s="52"/>
      <c r="AY44" s="52"/>
      <c r="AZ44" s="52"/>
      <c r="BA44" s="52"/>
      <c r="BB44" s="52"/>
      <c r="BC44" s="404"/>
      <c r="BD44" s="450"/>
      <c r="BE44" s="49">
        <f t="shared" si="57"/>
        <v>0</v>
      </c>
      <c r="BF44" s="52"/>
      <c r="BG44" s="52"/>
      <c r="BH44" s="52"/>
      <c r="BI44" s="52"/>
      <c r="BJ44" s="52"/>
      <c r="BK44" s="52"/>
      <c r="BL44" s="404"/>
      <c r="BM44" s="453"/>
      <c r="BN44" s="49">
        <f t="shared" si="58"/>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797"/>
      <c r="C45" s="687"/>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42"/>
        <v>0</v>
      </c>
      <c r="AE45" s="55">
        <f t="shared" si="42"/>
        <v>0</v>
      </c>
      <c r="AF45" s="55">
        <f t="shared" si="42"/>
        <v>0</v>
      </c>
      <c r="AG45" s="55">
        <f t="shared" si="42"/>
        <v>0</v>
      </c>
      <c r="AH45" s="55">
        <f t="shared" si="42"/>
        <v>0</v>
      </c>
      <c r="AI45" s="55">
        <f t="shared" si="42"/>
        <v>0</v>
      </c>
      <c r="AJ45" s="55">
        <f t="shared" si="37"/>
        <v>0</v>
      </c>
      <c r="AK45" s="404"/>
      <c r="AL45" s="456"/>
      <c r="AM45" s="49">
        <f t="shared" si="55"/>
        <v>0</v>
      </c>
      <c r="AN45" s="52"/>
      <c r="AO45" s="52"/>
      <c r="AP45" s="52"/>
      <c r="AQ45" s="52"/>
      <c r="AR45" s="52"/>
      <c r="AS45" s="52"/>
      <c r="AT45" s="404"/>
      <c r="AU45" s="447"/>
      <c r="AV45" s="49">
        <f t="shared" si="56"/>
        <v>0</v>
      </c>
      <c r="AW45" s="52"/>
      <c r="AX45" s="52"/>
      <c r="AY45" s="52"/>
      <c r="AZ45" s="52"/>
      <c r="BA45" s="52"/>
      <c r="BB45" s="52"/>
      <c r="BC45" s="404"/>
      <c r="BD45" s="450"/>
      <c r="BE45" s="49">
        <f t="shared" si="57"/>
        <v>0</v>
      </c>
      <c r="BF45" s="52"/>
      <c r="BG45" s="52"/>
      <c r="BH45" s="52"/>
      <c r="BI45" s="52"/>
      <c r="BJ45" s="52"/>
      <c r="BK45" s="52"/>
      <c r="BL45" s="404"/>
      <c r="BM45" s="453"/>
      <c r="BN45" s="49">
        <f t="shared" si="58"/>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797"/>
      <c r="C46" s="686"/>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42"/>
        <v>0</v>
      </c>
      <c r="AE46" s="56">
        <f t="shared" si="42"/>
        <v>0</v>
      </c>
      <c r="AF46" s="56">
        <f t="shared" si="42"/>
        <v>0</v>
      </c>
      <c r="AG46" s="56">
        <f t="shared" si="42"/>
        <v>0</v>
      </c>
      <c r="AH46" s="56">
        <f t="shared" si="42"/>
        <v>0</v>
      </c>
      <c r="AI46" s="56">
        <f t="shared" si="42"/>
        <v>0</v>
      </c>
      <c r="AJ46" s="56">
        <f t="shared" si="37"/>
        <v>0</v>
      </c>
      <c r="AK46" s="405"/>
      <c r="AL46" s="457"/>
      <c r="AM46" s="50">
        <f t="shared" si="55"/>
        <v>0</v>
      </c>
      <c r="AN46" s="53"/>
      <c r="AO46" s="53"/>
      <c r="AP46" s="53"/>
      <c r="AQ46" s="53"/>
      <c r="AR46" s="53"/>
      <c r="AS46" s="53"/>
      <c r="AT46" s="405"/>
      <c r="AU46" s="448"/>
      <c r="AV46" s="50">
        <f t="shared" si="56"/>
        <v>0</v>
      </c>
      <c r="AW46" s="53"/>
      <c r="AX46" s="53"/>
      <c r="AY46" s="53"/>
      <c r="AZ46" s="53"/>
      <c r="BA46" s="53"/>
      <c r="BB46" s="53"/>
      <c r="BC46" s="405"/>
      <c r="BD46" s="451"/>
      <c r="BE46" s="50">
        <f t="shared" si="57"/>
        <v>0</v>
      </c>
      <c r="BF46" s="53"/>
      <c r="BG46" s="53"/>
      <c r="BH46" s="53"/>
      <c r="BI46" s="53"/>
      <c r="BJ46" s="53"/>
      <c r="BK46" s="53"/>
      <c r="BL46" s="405"/>
      <c r="BM46" s="454"/>
      <c r="BN46" s="50">
        <f t="shared" si="58"/>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797"/>
      <c r="C47" s="685" t="s">
        <v>1537</v>
      </c>
      <c r="D47" s="608"/>
      <c r="E47" s="611"/>
      <c r="F47" s="611"/>
      <c r="G47" s="611"/>
      <c r="H47" s="611"/>
      <c r="I47" s="611"/>
      <c r="J47" s="485">
        <v>917</v>
      </c>
      <c r="K47" s="488" t="str">
        <f>+Metas!K1071</f>
        <v>Incremento de la cobertura del servicio de gas domiciliario del Departamento (6 municipios)</v>
      </c>
      <c r="L47" s="662"/>
      <c r="M47" s="648">
        <f>SUM(N47:Q47)</f>
        <v>0</v>
      </c>
      <c r="N47" s="650"/>
      <c r="O47" s="664"/>
      <c r="P47" s="668"/>
      <c r="Q47" s="640"/>
      <c r="R47" s="403">
        <f>+$J47</f>
        <v>917</v>
      </c>
      <c r="S47" s="253"/>
      <c r="T47" s="260"/>
      <c r="U47" s="260"/>
      <c r="V47" s="260"/>
      <c r="W47" s="42"/>
      <c r="X47" s="34"/>
      <c r="Y47" s="34"/>
      <c r="Z47" s="34"/>
      <c r="AA47" s="34"/>
      <c r="AB47" s="403">
        <f t="shared" ref="AB47" si="71">+$J47</f>
        <v>917</v>
      </c>
      <c r="AC47" s="526">
        <f t="shared" ref="AC47" si="72">+L47</f>
        <v>0</v>
      </c>
      <c r="AD47" s="54">
        <f t="shared" si="42"/>
        <v>0</v>
      </c>
      <c r="AE47" s="54">
        <f t="shared" si="42"/>
        <v>0</v>
      </c>
      <c r="AF47" s="54">
        <f t="shared" si="42"/>
        <v>0</v>
      </c>
      <c r="AG47" s="54">
        <f t="shared" si="42"/>
        <v>0</v>
      </c>
      <c r="AH47" s="54">
        <f t="shared" si="42"/>
        <v>0</v>
      </c>
      <c r="AI47" s="54">
        <f t="shared" si="42"/>
        <v>0</v>
      </c>
      <c r="AJ47" s="54">
        <f t="shared" si="37"/>
        <v>0</v>
      </c>
      <c r="AK47" s="403">
        <f t="shared" ref="AK47" si="73">+$J47</f>
        <v>917</v>
      </c>
      <c r="AL47" s="455">
        <f>+N47</f>
        <v>0</v>
      </c>
      <c r="AM47" s="48">
        <f t="shared" si="55"/>
        <v>0</v>
      </c>
      <c r="AN47" s="51"/>
      <c r="AO47" s="51"/>
      <c r="AP47" s="51"/>
      <c r="AQ47" s="51"/>
      <c r="AR47" s="51"/>
      <c r="AS47" s="51"/>
      <c r="AT47" s="403">
        <f t="shared" ref="AT47" si="74">+$J47</f>
        <v>917</v>
      </c>
      <c r="AU47" s="446">
        <f>+O47</f>
        <v>0</v>
      </c>
      <c r="AV47" s="48">
        <f t="shared" si="56"/>
        <v>0</v>
      </c>
      <c r="AW47" s="51"/>
      <c r="AX47" s="51"/>
      <c r="AY47" s="51"/>
      <c r="AZ47" s="51"/>
      <c r="BA47" s="51"/>
      <c r="BB47" s="51"/>
      <c r="BC47" s="403">
        <f t="shared" ref="BC47" si="75">+$J47</f>
        <v>917</v>
      </c>
      <c r="BD47" s="449">
        <f>+P47</f>
        <v>0</v>
      </c>
      <c r="BE47" s="48">
        <f t="shared" si="57"/>
        <v>0</v>
      </c>
      <c r="BF47" s="51"/>
      <c r="BG47" s="51"/>
      <c r="BH47" s="51"/>
      <c r="BI47" s="51"/>
      <c r="BJ47" s="51"/>
      <c r="BK47" s="51"/>
      <c r="BL47" s="403">
        <f t="shared" ref="BL47" si="76">+$J47</f>
        <v>917</v>
      </c>
      <c r="BM47" s="452">
        <f>+Q47</f>
        <v>0</v>
      </c>
      <c r="BN47" s="48">
        <f t="shared" si="58"/>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797"/>
      <c r="C48" s="687"/>
      <c r="D48" s="609"/>
      <c r="E48" s="612"/>
      <c r="F48" s="612"/>
      <c r="G48" s="612"/>
      <c r="H48" s="612"/>
      <c r="I48" s="612"/>
      <c r="J48" s="486"/>
      <c r="K48" s="489"/>
      <c r="L48" s="663"/>
      <c r="M48" s="649"/>
      <c r="N48" s="651"/>
      <c r="O48" s="665"/>
      <c r="P48" s="669"/>
      <c r="Q48" s="671"/>
      <c r="R48" s="404"/>
      <c r="S48" s="43"/>
      <c r="T48" s="261"/>
      <c r="U48" s="261"/>
      <c r="V48" s="261"/>
      <c r="W48" s="43"/>
      <c r="X48" s="35"/>
      <c r="Y48" s="35"/>
      <c r="Z48" s="35"/>
      <c r="AA48" s="35"/>
      <c r="AB48" s="404"/>
      <c r="AC48" s="527"/>
      <c r="AD48" s="55">
        <f t="shared" si="42"/>
        <v>0</v>
      </c>
      <c r="AE48" s="55">
        <f t="shared" si="42"/>
        <v>0</v>
      </c>
      <c r="AF48" s="55">
        <f t="shared" si="42"/>
        <v>0</v>
      </c>
      <c r="AG48" s="55">
        <f t="shared" si="42"/>
        <v>0</v>
      </c>
      <c r="AH48" s="55">
        <f t="shared" si="42"/>
        <v>0</v>
      </c>
      <c r="AI48" s="55">
        <f t="shared" si="42"/>
        <v>0</v>
      </c>
      <c r="AJ48" s="55">
        <f t="shared" si="37"/>
        <v>0</v>
      </c>
      <c r="AK48" s="404"/>
      <c r="AL48" s="456"/>
      <c r="AM48" s="49">
        <f t="shared" si="55"/>
        <v>0</v>
      </c>
      <c r="AN48" s="52"/>
      <c r="AO48" s="52"/>
      <c r="AP48" s="52"/>
      <c r="AQ48" s="52"/>
      <c r="AR48" s="52"/>
      <c r="AS48" s="52"/>
      <c r="AT48" s="404"/>
      <c r="AU48" s="447"/>
      <c r="AV48" s="49">
        <f t="shared" si="56"/>
        <v>0</v>
      </c>
      <c r="AW48" s="52"/>
      <c r="AX48" s="52"/>
      <c r="AY48" s="52"/>
      <c r="AZ48" s="52"/>
      <c r="BA48" s="52"/>
      <c r="BB48" s="52"/>
      <c r="BC48" s="404"/>
      <c r="BD48" s="450"/>
      <c r="BE48" s="49">
        <f t="shared" si="57"/>
        <v>0</v>
      </c>
      <c r="BF48" s="52"/>
      <c r="BG48" s="52"/>
      <c r="BH48" s="52"/>
      <c r="BI48" s="52"/>
      <c r="BJ48" s="52"/>
      <c r="BK48" s="52"/>
      <c r="BL48" s="404"/>
      <c r="BM48" s="453"/>
      <c r="BN48" s="49">
        <f t="shared" si="58"/>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797"/>
      <c r="C49" s="687"/>
      <c r="D49" s="609"/>
      <c r="E49" s="612"/>
      <c r="F49" s="612"/>
      <c r="G49" s="612"/>
      <c r="H49" s="612"/>
      <c r="I49" s="612"/>
      <c r="J49" s="486"/>
      <c r="K49" s="489"/>
      <c r="L49" s="663"/>
      <c r="M49" s="649"/>
      <c r="N49" s="651"/>
      <c r="O49" s="665"/>
      <c r="P49" s="669"/>
      <c r="Q49" s="671"/>
      <c r="R49" s="404"/>
      <c r="S49" s="43"/>
      <c r="T49" s="261"/>
      <c r="U49" s="261"/>
      <c r="V49" s="261"/>
      <c r="W49" s="43"/>
      <c r="X49" s="35"/>
      <c r="Y49" s="35"/>
      <c r="Z49" s="35"/>
      <c r="AA49" s="35"/>
      <c r="AB49" s="404"/>
      <c r="AC49" s="527"/>
      <c r="AD49" s="55">
        <f t="shared" si="42"/>
        <v>0</v>
      </c>
      <c r="AE49" s="55">
        <f t="shared" si="42"/>
        <v>0</v>
      </c>
      <c r="AF49" s="55">
        <f t="shared" si="42"/>
        <v>0</v>
      </c>
      <c r="AG49" s="55">
        <f t="shared" si="42"/>
        <v>0</v>
      </c>
      <c r="AH49" s="55">
        <f t="shared" si="42"/>
        <v>0</v>
      </c>
      <c r="AI49" s="55">
        <f t="shared" si="42"/>
        <v>0</v>
      </c>
      <c r="AJ49" s="55">
        <f t="shared" si="37"/>
        <v>0</v>
      </c>
      <c r="AK49" s="404"/>
      <c r="AL49" s="456"/>
      <c r="AM49" s="49">
        <f t="shared" si="55"/>
        <v>0</v>
      </c>
      <c r="AN49" s="52"/>
      <c r="AO49" s="52"/>
      <c r="AP49" s="52"/>
      <c r="AQ49" s="52"/>
      <c r="AR49" s="52"/>
      <c r="AS49" s="52"/>
      <c r="AT49" s="404"/>
      <c r="AU49" s="447"/>
      <c r="AV49" s="49">
        <f t="shared" si="56"/>
        <v>0</v>
      </c>
      <c r="AW49" s="52"/>
      <c r="AX49" s="52"/>
      <c r="AY49" s="52"/>
      <c r="AZ49" s="52"/>
      <c r="BA49" s="52"/>
      <c r="BB49" s="52"/>
      <c r="BC49" s="404"/>
      <c r="BD49" s="450"/>
      <c r="BE49" s="49">
        <f t="shared" si="57"/>
        <v>0</v>
      </c>
      <c r="BF49" s="52"/>
      <c r="BG49" s="52"/>
      <c r="BH49" s="52"/>
      <c r="BI49" s="52"/>
      <c r="BJ49" s="52"/>
      <c r="BK49" s="52"/>
      <c r="BL49" s="404"/>
      <c r="BM49" s="453"/>
      <c r="BN49" s="49">
        <f t="shared" si="58"/>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797"/>
      <c r="C50" s="686"/>
      <c r="D50" s="610"/>
      <c r="E50" s="613"/>
      <c r="F50" s="613"/>
      <c r="G50" s="613"/>
      <c r="H50" s="613"/>
      <c r="I50" s="613"/>
      <c r="J50" s="487"/>
      <c r="K50" s="490"/>
      <c r="L50" s="673"/>
      <c r="M50" s="674"/>
      <c r="N50" s="666"/>
      <c r="O50" s="667"/>
      <c r="P50" s="670"/>
      <c r="Q50" s="672"/>
      <c r="R50" s="405"/>
      <c r="S50" s="44"/>
      <c r="T50" s="262"/>
      <c r="U50" s="262"/>
      <c r="V50" s="262"/>
      <c r="W50" s="44"/>
      <c r="X50" s="36"/>
      <c r="Y50" s="36"/>
      <c r="Z50" s="36"/>
      <c r="AA50" s="36"/>
      <c r="AB50" s="405"/>
      <c r="AC50" s="528"/>
      <c r="AD50" s="56">
        <f t="shared" si="42"/>
        <v>0</v>
      </c>
      <c r="AE50" s="56">
        <f t="shared" si="42"/>
        <v>0</v>
      </c>
      <c r="AF50" s="56">
        <f t="shared" si="42"/>
        <v>0</v>
      </c>
      <c r="AG50" s="56">
        <f t="shared" si="42"/>
        <v>0</v>
      </c>
      <c r="AH50" s="56">
        <f t="shared" si="42"/>
        <v>0</v>
      </c>
      <c r="AI50" s="56">
        <f t="shared" si="42"/>
        <v>0</v>
      </c>
      <c r="AJ50" s="56">
        <f t="shared" si="37"/>
        <v>0</v>
      </c>
      <c r="AK50" s="405"/>
      <c r="AL50" s="457"/>
      <c r="AM50" s="50">
        <f t="shared" si="55"/>
        <v>0</v>
      </c>
      <c r="AN50" s="53"/>
      <c r="AO50" s="53"/>
      <c r="AP50" s="53"/>
      <c r="AQ50" s="53"/>
      <c r="AR50" s="53"/>
      <c r="AS50" s="53"/>
      <c r="AT50" s="405"/>
      <c r="AU50" s="448"/>
      <c r="AV50" s="50">
        <f t="shared" si="56"/>
        <v>0</v>
      </c>
      <c r="AW50" s="53"/>
      <c r="AX50" s="53"/>
      <c r="AY50" s="53"/>
      <c r="AZ50" s="53"/>
      <c r="BA50" s="53"/>
      <c r="BB50" s="53"/>
      <c r="BC50" s="405"/>
      <c r="BD50" s="451"/>
      <c r="BE50" s="50">
        <f t="shared" si="57"/>
        <v>0</v>
      </c>
      <c r="BF50" s="53"/>
      <c r="BG50" s="53"/>
      <c r="BH50" s="53"/>
      <c r="BI50" s="53"/>
      <c r="BJ50" s="53"/>
      <c r="BK50" s="53"/>
      <c r="BL50" s="405"/>
      <c r="BM50" s="454"/>
      <c r="BN50" s="50">
        <f t="shared" si="58"/>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797"/>
      <c r="C51" s="458" t="s">
        <v>1539</v>
      </c>
      <c r="D51" s="608"/>
      <c r="E51" s="611"/>
      <c r="F51" s="611"/>
      <c r="G51" s="611"/>
      <c r="H51" s="611"/>
      <c r="I51" s="611"/>
      <c r="J51" s="485">
        <v>918</v>
      </c>
      <c r="K51" s="488" t="str">
        <f>+Metas!K1072</f>
        <v>Proyectos diseñados, formulados y/o ejecutados con utilización de energías alternativas y/o renovables</v>
      </c>
      <c r="L51" s="473"/>
      <c r="M51" s="476">
        <f>SUM(N51:Q51)</f>
        <v>0</v>
      </c>
      <c r="N51" s="479"/>
      <c r="O51" s="482"/>
      <c r="P51" s="520"/>
      <c r="Q51" s="523"/>
      <c r="R51" s="403">
        <f>+$J51</f>
        <v>918</v>
      </c>
      <c r="S51" s="253"/>
      <c r="T51" s="260"/>
      <c r="U51" s="260"/>
      <c r="V51" s="260"/>
      <c r="W51" s="42"/>
      <c r="X51" s="34"/>
      <c r="Y51" s="34"/>
      <c r="Z51" s="34"/>
      <c r="AA51" s="34"/>
      <c r="AB51" s="403">
        <f t="shared" ref="AB51" si="77">+$J51</f>
        <v>918</v>
      </c>
      <c r="AC51" s="526">
        <f t="shared" ref="AC51" si="78">+L51</f>
        <v>0</v>
      </c>
      <c r="AD51" s="54">
        <f t="shared" si="42"/>
        <v>0</v>
      </c>
      <c r="AE51" s="54">
        <f t="shared" si="42"/>
        <v>0</v>
      </c>
      <c r="AF51" s="54">
        <f t="shared" si="42"/>
        <v>0</v>
      </c>
      <c r="AG51" s="54">
        <f t="shared" si="42"/>
        <v>0</v>
      </c>
      <c r="AH51" s="54">
        <f t="shared" si="42"/>
        <v>0</v>
      </c>
      <c r="AI51" s="54">
        <f t="shared" si="42"/>
        <v>0</v>
      </c>
      <c r="AJ51" s="54">
        <f t="shared" si="37"/>
        <v>0</v>
      </c>
      <c r="AK51" s="403">
        <f t="shared" ref="AK51" si="79">+$J51</f>
        <v>918</v>
      </c>
      <c r="AL51" s="455">
        <f>+N51</f>
        <v>0</v>
      </c>
      <c r="AM51" s="48">
        <f t="shared" si="55"/>
        <v>0</v>
      </c>
      <c r="AN51" s="51"/>
      <c r="AO51" s="51"/>
      <c r="AP51" s="51"/>
      <c r="AQ51" s="51"/>
      <c r="AR51" s="51"/>
      <c r="AS51" s="51"/>
      <c r="AT51" s="403">
        <f t="shared" ref="AT51" si="80">+$J51</f>
        <v>918</v>
      </c>
      <c r="AU51" s="446">
        <f>+O51</f>
        <v>0</v>
      </c>
      <c r="AV51" s="48">
        <f t="shared" si="56"/>
        <v>0</v>
      </c>
      <c r="AW51" s="51"/>
      <c r="AX51" s="51"/>
      <c r="AY51" s="51"/>
      <c r="AZ51" s="51"/>
      <c r="BA51" s="51"/>
      <c r="BB51" s="51"/>
      <c r="BC51" s="403">
        <f t="shared" ref="BC51" si="81">+$J51</f>
        <v>918</v>
      </c>
      <c r="BD51" s="449">
        <f>+P51</f>
        <v>0</v>
      </c>
      <c r="BE51" s="48">
        <f t="shared" si="57"/>
        <v>0</v>
      </c>
      <c r="BF51" s="51"/>
      <c r="BG51" s="51"/>
      <c r="BH51" s="51"/>
      <c r="BI51" s="51"/>
      <c r="BJ51" s="51"/>
      <c r="BK51" s="51"/>
      <c r="BL51" s="403">
        <f t="shared" ref="BL51" si="82">+$J51</f>
        <v>918</v>
      </c>
      <c r="BM51" s="452">
        <f>+Q51</f>
        <v>0</v>
      </c>
      <c r="BN51" s="48">
        <f t="shared" si="58"/>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797"/>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42"/>
        <v>0</v>
      </c>
      <c r="AE52" s="55">
        <f t="shared" si="42"/>
        <v>0</v>
      </c>
      <c r="AF52" s="55">
        <f t="shared" si="42"/>
        <v>0</v>
      </c>
      <c r="AG52" s="55">
        <f t="shared" si="42"/>
        <v>0</v>
      </c>
      <c r="AH52" s="55">
        <f t="shared" si="42"/>
        <v>0</v>
      </c>
      <c r="AI52" s="55">
        <f t="shared" si="42"/>
        <v>0</v>
      </c>
      <c r="AJ52" s="55">
        <f t="shared" si="37"/>
        <v>0</v>
      </c>
      <c r="AK52" s="404"/>
      <c r="AL52" s="456"/>
      <c r="AM52" s="49">
        <f t="shared" si="55"/>
        <v>0</v>
      </c>
      <c r="AN52" s="52"/>
      <c r="AO52" s="52"/>
      <c r="AP52" s="52"/>
      <c r="AQ52" s="52"/>
      <c r="AR52" s="52"/>
      <c r="AS52" s="52"/>
      <c r="AT52" s="404"/>
      <c r="AU52" s="447"/>
      <c r="AV52" s="49">
        <f t="shared" si="56"/>
        <v>0</v>
      </c>
      <c r="AW52" s="52"/>
      <c r="AX52" s="52"/>
      <c r="AY52" s="52"/>
      <c r="AZ52" s="52"/>
      <c r="BA52" s="52"/>
      <c r="BB52" s="52"/>
      <c r="BC52" s="404"/>
      <c r="BD52" s="450"/>
      <c r="BE52" s="49">
        <f t="shared" si="57"/>
        <v>0</v>
      </c>
      <c r="BF52" s="52"/>
      <c r="BG52" s="52"/>
      <c r="BH52" s="52"/>
      <c r="BI52" s="52"/>
      <c r="BJ52" s="52"/>
      <c r="BK52" s="52"/>
      <c r="BL52" s="404"/>
      <c r="BM52" s="453"/>
      <c r="BN52" s="49">
        <f t="shared" si="58"/>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797"/>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42"/>
        <v>0</v>
      </c>
      <c r="AE53" s="55">
        <f t="shared" si="42"/>
        <v>0</v>
      </c>
      <c r="AF53" s="55">
        <f t="shared" si="42"/>
        <v>0</v>
      </c>
      <c r="AG53" s="55">
        <f t="shared" si="42"/>
        <v>0</v>
      </c>
      <c r="AH53" s="55">
        <f t="shared" si="42"/>
        <v>0</v>
      </c>
      <c r="AI53" s="55">
        <f t="shared" si="42"/>
        <v>0</v>
      </c>
      <c r="AJ53" s="55">
        <f t="shared" si="37"/>
        <v>0</v>
      </c>
      <c r="AK53" s="404"/>
      <c r="AL53" s="456"/>
      <c r="AM53" s="49">
        <f t="shared" si="55"/>
        <v>0</v>
      </c>
      <c r="AN53" s="52"/>
      <c r="AO53" s="52"/>
      <c r="AP53" s="52"/>
      <c r="AQ53" s="52"/>
      <c r="AR53" s="52"/>
      <c r="AS53" s="52"/>
      <c r="AT53" s="404"/>
      <c r="AU53" s="447"/>
      <c r="AV53" s="49">
        <f t="shared" si="56"/>
        <v>0</v>
      </c>
      <c r="AW53" s="52"/>
      <c r="AX53" s="52"/>
      <c r="AY53" s="52"/>
      <c r="AZ53" s="52"/>
      <c r="BA53" s="52"/>
      <c r="BB53" s="52"/>
      <c r="BC53" s="404"/>
      <c r="BD53" s="450"/>
      <c r="BE53" s="49">
        <f t="shared" si="57"/>
        <v>0</v>
      </c>
      <c r="BF53" s="52"/>
      <c r="BG53" s="52"/>
      <c r="BH53" s="52"/>
      <c r="BI53" s="52"/>
      <c r="BJ53" s="52"/>
      <c r="BK53" s="52"/>
      <c r="BL53" s="404"/>
      <c r="BM53" s="453"/>
      <c r="BN53" s="49">
        <f t="shared" si="58"/>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798"/>
      <c r="C54" s="460"/>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42"/>
        <v>0</v>
      </c>
      <c r="AE54" s="56">
        <f t="shared" si="42"/>
        <v>0</v>
      </c>
      <c r="AF54" s="56">
        <f t="shared" si="42"/>
        <v>0</v>
      </c>
      <c r="AG54" s="56">
        <f t="shared" si="42"/>
        <v>0</v>
      </c>
      <c r="AH54" s="56">
        <f t="shared" si="42"/>
        <v>0</v>
      </c>
      <c r="AI54" s="56">
        <f t="shared" si="42"/>
        <v>0</v>
      </c>
      <c r="AJ54" s="56">
        <f t="shared" si="37"/>
        <v>0</v>
      </c>
      <c r="AK54" s="405"/>
      <c r="AL54" s="457"/>
      <c r="AM54" s="50">
        <f t="shared" si="55"/>
        <v>0</v>
      </c>
      <c r="AN54" s="53"/>
      <c r="AO54" s="53"/>
      <c r="AP54" s="53"/>
      <c r="AQ54" s="53"/>
      <c r="AR54" s="53"/>
      <c r="AS54" s="53"/>
      <c r="AT54" s="405"/>
      <c r="AU54" s="448"/>
      <c r="AV54" s="50">
        <f t="shared" si="56"/>
        <v>0</v>
      </c>
      <c r="AW54" s="53"/>
      <c r="AX54" s="53"/>
      <c r="AY54" s="53"/>
      <c r="AZ54" s="53"/>
      <c r="BA54" s="53"/>
      <c r="BB54" s="53"/>
      <c r="BC54" s="405"/>
      <c r="BD54" s="451"/>
      <c r="BE54" s="50">
        <f t="shared" si="57"/>
        <v>0</v>
      </c>
      <c r="BF54" s="53"/>
      <c r="BG54" s="53"/>
      <c r="BH54" s="53"/>
      <c r="BI54" s="53"/>
      <c r="BJ54" s="53"/>
      <c r="BK54" s="53"/>
      <c r="BL54" s="405"/>
      <c r="BM54" s="454"/>
      <c r="BN54" s="50">
        <f t="shared" si="58"/>
        <v>0</v>
      </c>
      <c r="BO54" s="53"/>
      <c r="BP54" s="53"/>
      <c r="BQ54" s="53"/>
      <c r="BR54" s="53"/>
      <c r="BS54" s="53"/>
      <c r="BT54" s="53"/>
      <c r="BU54" s="517"/>
      <c r="BV54" s="518"/>
      <c r="BW54" s="518"/>
      <c r="BX54" s="518"/>
      <c r="BY54" s="518"/>
      <c r="BZ54" s="518"/>
      <c r="CA54" s="518"/>
      <c r="CB54" s="518"/>
      <c r="CC54" s="519"/>
    </row>
    <row r="55" spans="1:81" ht="16.2" customHeight="1" thickTop="1" x14ac:dyDescent="0.3"/>
  </sheetData>
  <mergeCells count="438">
    <mergeCell ref="K51:K54"/>
    <mergeCell ref="L51:L54"/>
    <mergeCell ref="M51:M54"/>
    <mergeCell ref="N51:N54"/>
    <mergeCell ref="BL51:BL54"/>
    <mergeCell ref="BM51:BM54"/>
    <mergeCell ref="BU51:CC51"/>
    <mergeCell ref="BU52:CC52"/>
    <mergeCell ref="BU53:CC53"/>
    <mergeCell ref="BU54:CC54"/>
    <mergeCell ref="AK51:AK54"/>
    <mergeCell ref="AL51:AL54"/>
    <mergeCell ref="AT51:AT54"/>
    <mergeCell ref="AU51:AU54"/>
    <mergeCell ref="BC51:BC54"/>
    <mergeCell ref="BD51:BD54"/>
    <mergeCell ref="H51:H54"/>
    <mergeCell ref="BD47:BD50"/>
    <mergeCell ref="BL47:BL50"/>
    <mergeCell ref="BM47:BM50"/>
    <mergeCell ref="N47:N50"/>
    <mergeCell ref="O47:O50"/>
    <mergeCell ref="P47:P50"/>
    <mergeCell ref="Q47:Q50"/>
    <mergeCell ref="R47:R50"/>
    <mergeCell ref="AB47:AB50"/>
    <mergeCell ref="H47:H50"/>
    <mergeCell ref="I47:I50"/>
    <mergeCell ref="J47:J50"/>
    <mergeCell ref="K47:K50"/>
    <mergeCell ref="L47:L50"/>
    <mergeCell ref="M47:M50"/>
    <mergeCell ref="O51:O54"/>
    <mergeCell ref="P51:P54"/>
    <mergeCell ref="Q51:Q54"/>
    <mergeCell ref="R51:R54"/>
    <mergeCell ref="AB51:AB54"/>
    <mergeCell ref="AC51:AC54"/>
    <mergeCell ref="I51:I54"/>
    <mergeCell ref="J51:J54"/>
    <mergeCell ref="BU47:CC47"/>
    <mergeCell ref="BU48:CC48"/>
    <mergeCell ref="BU49:CC49"/>
    <mergeCell ref="BU50:CC50"/>
    <mergeCell ref="AC47:AC50"/>
    <mergeCell ref="AK47:AK50"/>
    <mergeCell ref="AL47:AL50"/>
    <mergeCell ref="AT47:AT50"/>
    <mergeCell ref="AU47:AU50"/>
    <mergeCell ref="BC47:BC50"/>
    <mergeCell ref="BM43:BM46"/>
    <mergeCell ref="BU43:CC43"/>
    <mergeCell ref="BU44:CC44"/>
    <mergeCell ref="BU45:CC45"/>
    <mergeCell ref="BU46:CC46"/>
    <mergeCell ref="C47:C50"/>
    <mergeCell ref="D47:D50"/>
    <mergeCell ref="E47:E50"/>
    <mergeCell ref="F47:F50"/>
    <mergeCell ref="G47:G50"/>
    <mergeCell ref="AL43:AL46"/>
    <mergeCell ref="AT43:AT46"/>
    <mergeCell ref="AU43:AU46"/>
    <mergeCell ref="BC43:BC46"/>
    <mergeCell ref="BD43:BD46"/>
    <mergeCell ref="BL43:BL46"/>
    <mergeCell ref="P43:P46"/>
    <mergeCell ref="Q43:Q46"/>
    <mergeCell ref="R43:R46"/>
    <mergeCell ref="AB43:AB46"/>
    <mergeCell ref="AC43:AC46"/>
    <mergeCell ref="AK43:AK46"/>
    <mergeCell ref="J43:J46"/>
    <mergeCell ref="K43:K46"/>
    <mergeCell ref="L43:L46"/>
    <mergeCell ref="M43:M46"/>
    <mergeCell ref="N43:N46"/>
    <mergeCell ref="O43:O46"/>
    <mergeCell ref="D43:D46"/>
    <mergeCell ref="E43:E46"/>
    <mergeCell ref="F43:F46"/>
    <mergeCell ref="G43:G46"/>
    <mergeCell ref="H43:H46"/>
    <mergeCell ref="I43:I46"/>
    <mergeCell ref="BD39:BD42"/>
    <mergeCell ref="BL39:BL42"/>
    <mergeCell ref="BM39:BM42"/>
    <mergeCell ref="BU39:CC39"/>
    <mergeCell ref="BU40:CC40"/>
    <mergeCell ref="BU41:CC41"/>
    <mergeCell ref="BU42:CC42"/>
    <mergeCell ref="AC39:AC42"/>
    <mergeCell ref="AK39:AK42"/>
    <mergeCell ref="AL39:AL42"/>
    <mergeCell ref="AT39:AT42"/>
    <mergeCell ref="AU39:AU42"/>
    <mergeCell ref="BC39:BC42"/>
    <mergeCell ref="N39:N42"/>
    <mergeCell ref="O39:O42"/>
    <mergeCell ref="P39:P42"/>
    <mergeCell ref="Q39:Q42"/>
    <mergeCell ref="R39:R42"/>
    <mergeCell ref="AB39:AB42"/>
    <mergeCell ref="H39:H42"/>
    <mergeCell ref="I39:I42"/>
    <mergeCell ref="J39:J42"/>
    <mergeCell ref="K39:K42"/>
    <mergeCell ref="L39:L42"/>
    <mergeCell ref="M39:M42"/>
    <mergeCell ref="BD35:BD38"/>
    <mergeCell ref="BL35:BL38"/>
    <mergeCell ref="BM35:BM38"/>
    <mergeCell ref="BU35:CC35"/>
    <mergeCell ref="BU36:CC36"/>
    <mergeCell ref="BU37:CC37"/>
    <mergeCell ref="BU38:CC38"/>
    <mergeCell ref="AC35:AC38"/>
    <mergeCell ref="AK35:AK38"/>
    <mergeCell ref="AL35:AL38"/>
    <mergeCell ref="AT35:AT38"/>
    <mergeCell ref="AU35:AU38"/>
    <mergeCell ref="BC35:BC38"/>
    <mergeCell ref="N35:N38"/>
    <mergeCell ref="O35:O38"/>
    <mergeCell ref="P35:P38"/>
    <mergeCell ref="Q35:Q38"/>
    <mergeCell ref="R35:R38"/>
    <mergeCell ref="AB35:AB38"/>
    <mergeCell ref="H35:H38"/>
    <mergeCell ref="I35:I38"/>
    <mergeCell ref="J35:J38"/>
    <mergeCell ref="K35:K38"/>
    <mergeCell ref="L35:L38"/>
    <mergeCell ref="M35:M38"/>
    <mergeCell ref="B35:B54"/>
    <mergeCell ref="C35:C46"/>
    <mergeCell ref="D35:D38"/>
    <mergeCell ref="E35:E38"/>
    <mergeCell ref="F35:F38"/>
    <mergeCell ref="G35:G38"/>
    <mergeCell ref="D39:D42"/>
    <mergeCell ref="E39:E42"/>
    <mergeCell ref="F39:F42"/>
    <mergeCell ref="G39:G42"/>
    <mergeCell ref="C51:C54"/>
    <mergeCell ref="D51:D54"/>
    <mergeCell ref="E51:E54"/>
    <mergeCell ref="F51:F54"/>
    <mergeCell ref="G51:G54"/>
    <mergeCell ref="BL31:BL34"/>
    <mergeCell ref="BM31:BM34"/>
    <mergeCell ref="BU31:CC31"/>
    <mergeCell ref="BU32:CC32"/>
    <mergeCell ref="BU33:CC33"/>
    <mergeCell ref="BU34:CC34"/>
    <mergeCell ref="AK31:AK34"/>
    <mergeCell ref="AL31:AL34"/>
    <mergeCell ref="AT31:AT34"/>
    <mergeCell ref="AU31:AU34"/>
    <mergeCell ref="BC31:BC34"/>
    <mergeCell ref="BD31:BD34"/>
    <mergeCell ref="O31:O34"/>
    <mergeCell ref="P31:P34"/>
    <mergeCell ref="Q31:Q34"/>
    <mergeCell ref="R31:R34"/>
    <mergeCell ref="AB31:AB34"/>
    <mergeCell ref="AC31:AC34"/>
    <mergeCell ref="I31:I34"/>
    <mergeCell ref="J31:J34"/>
    <mergeCell ref="K31:K34"/>
    <mergeCell ref="L31:L34"/>
    <mergeCell ref="M31:M34"/>
    <mergeCell ref="N31:N34"/>
    <mergeCell ref="BM27:BM30"/>
    <mergeCell ref="BU27:CC27"/>
    <mergeCell ref="BU28:CC28"/>
    <mergeCell ref="BU29:CC29"/>
    <mergeCell ref="BU30:CC30"/>
    <mergeCell ref="D31:D34"/>
    <mergeCell ref="E31:E34"/>
    <mergeCell ref="F31:F34"/>
    <mergeCell ref="G31:G34"/>
    <mergeCell ref="H31:H34"/>
    <mergeCell ref="AL27:AL30"/>
    <mergeCell ref="AT27:AT30"/>
    <mergeCell ref="AU27:AU30"/>
    <mergeCell ref="BC27:BC30"/>
    <mergeCell ref="BD27:BD30"/>
    <mergeCell ref="BL27:BL30"/>
    <mergeCell ref="P27:P30"/>
    <mergeCell ref="Q27:Q30"/>
    <mergeCell ref="R27:R30"/>
    <mergeCell ref="AB27:AB30"/>
    <mergeCell ref="AC27:AC30"/>
    <mergeCell ref="AK27:AK30"/>
    <mergeCell ref="J27:J30"/>
    <mergeCell ref="K27:K30"/>
    <mergeCell ref="L27:L30"/>
    <mergeCell ref="M27:M30"/>
    <mergeCell ref="N27:N30"/>
    <mergeCell ref="O27:O30"/>
    <mergeCell ref="D27:D30"/>
    <mergeCell ref="E27:E30"/>
    <mergeCell ref="F27:F30"/>
    <mergeCell ref="G27:G30"/>
    <mergeCell ref="H27:H30"/>
    <mergeCell ref="I27:I30"/>
    <mergeCell ref="BL23:BL26"/>
    <mergeCell ref="BM23:BM26"/>
    <mergeCell ref="BU23:CC23"/>
    <mergeCell ref="BU24:CC24"/>
    <mergeCell ref="BU25:CC25"/>
    <mergeCell ref="BU26:CC26"/>
    <mergeCell ref="AK23:AK26"/>
    <mergeCell ref="AL23:AL26"/>
    <mergeCell ref="AT23:AT26"/>
    <mergeCell ref="AU23:AU26"/>
    <mergeCell ref="BC23:BC26"/>
    <mergeCell ref="BD23:BD26"/>
    <mergeCell ref="O23:O26"/>
    <mergeCell ref="P23:P26"/>
    <mergeCell ref="Q23:Q26"/>
    <mergeCell ref="R23:R26"/>
    <mergeCell ref="AB23:AB26"/>
    <mergeCell ref="AC23:AC26"/>
    <mergeCell ref="I23:I26"/>
    <mergeCell ref="J23:J26"/>
    <mergeCell ref="K23:K26"/>
    <mergeCell ref="L23:L26"/>
    <mergeCell ref="M23:M26"/>
    <mergeCell ref="N23:N26"/>
    <mergeCell ref="BM19:BM22"/>
    <mergeCell ref="BU19:CC19"/>
    <mergeCell ref="BU20:CC20"/>
    <mergeCell ref="BU21:CC21"/>
    <mergeCell ref="BU22:CC22"/>
    <mergeCell ref="D23:D26"/>
    <mergeCell ref="E23:E26"/>
    <mergeCell ref="F23:F26"/>
    <mergeCell ref="G23:G26"/>
    <mergeCell ref="H23:H26"/>
    <mergeCell ref="AL19:AL22"/>
    <mergeCell ref="AT19:AT22"/>
    <mergeCell ref="AU19:AU22"/>
    <mergeCell ref="BC19:BC22"/>
    <mergeCell ref="BD19:BD22"/>
    <mergeCell ref="BL19:BL22"/>
    <mergeCell ref="P19:P22"/>
    <mergeCell ref="Q19:Q22"/>
    <mergeCell ref="R19:R22"/>
    <mergeCell ref="AB19:AB22"/>
    <mergeCell ref="AC19:AC22"/>
    <mergeCell ref="AK19:AK22"/>
    <mergeCell ref="J19:J22"/>
    <mergeCell ref="K19:K22"/>
    <mergeCell ref="L19:L22"/>
    <mergeCell ref="M19:M22"/>
    <mergeCell ref="N19:N22"/>
    <mergeCell ref="O19:O22"/>
    <mergeCell ref="D19:D22"/>
    <mergeCell ref="E19:E22"/>
    <mergeCell ref="F19:F22"/>
    <mergeCell ref="G19:G22"/>
    <mergeCell ref="H19:H22"/>
    <mergeCell ref="I19:I22"/>
    <mergeCell ref="BD15:BD18"/>
    <mergeCell ref="BL15:BL18"/>
    <mergeCell ref="BM15:BM18"/>
    <mergeCell ref="BU15:CC15"/>
    <mergeCell ref="BU16:CC16"/>
    <mergeCell ref="BU17:CC17"/>
    <mergeCell ref="BU18:CC18"/>
    <mergeCell ref="AC15:AC18"/>
    <mergeCell ref="AK15:AK18"/>
    <mergeCell ref="AL15:AL18"/>
    <mergeCell ref="AT15:AT18"/>
    <mergeCell ref="AU15:AU18"/>
    <mergeCell ref="BC15:BC18"/>
    <mergeCell ref="N15:N18"/>
    <mergeCell ref="O15:O18"/>
    <mergeCell ref="P15:P18"/>
    <mergeCell ref="Q15:Q18"/>
    <mergeCell ref="R15:R18"/>
    <mergeCell ref="AB15:AB18"/>
    <mergeCell ref="H15:H18"/>
    <mergeCell ref="I15:I18"/>
    <mergeCell ref="J15:J18"/>
    <mergeCell ref="K15:K18"/>
    <mergeCell ref="L15:L18"/>
    <mergeCell ref="M15:M18"/>
    <mergeCell ref="BM11:BM14"/>
    <mergeCell ref="BU11:CC11"/>
    <mergeCell ref="BU12:CC12"/>
    <mergeCell ref="BU13:CC13"/>
    <mergeCell ref="BU14:CC14"/>
    <mergeCell ref="C15:C34"/>
    <mergeCell ref="D15:D18"/>
    <mergeCell ref="E15:E18"/>
    <mergeCell ref="F15:F18"/>
    <mergeCell ref="G15:G18"/>
    <mergeCell ref="AL11:AL14"/>
    <mergeCell ref="AT11:AT14"/>
    <mergeCell ref="AU11:AU14"/>
    <mergeCell ref="BC11:BC14"/>
    <mergeCell ref="BD11:BD14"/>
    <mergeCell ref="BL11:BL14"/>
    <mergeCell ref="P11:P14"/>
    <mergeCell ref="Q11:Q14"/>
    <mergeCell ref="R11:R14"/>
    <mergeCell ref="AB11:AB14"/>
    <mergeCell ref="AC11:AC14"/>
    <mergeCell ref="AK11:AK14"/>
    <mergeCell ref="J11:J14"/>
    <mergeCell ref="K11:K14"/>
    <mergeCell ref="L11:L14"/>
    <mergeCell ref="M11:M14"/>
    <mergeCell ref="N11:N14"/>
    <mergeCell ref="O11:O14"/>
    <mergeCell ref="BS8:BS9"/>
    <mergeCell ref="BT8:BT9"/>
    <mergeCell ref="B11:B34"/>
    <mergeCell ref="C11:C14"/>
    <mergeCell ref="D11:D14"/>
    <mergeCell ref="E11:E14"/>
    <mergeCell ref="F11:F14"/>
    <mergeCell ref="G11:G14"/>
    <mergeCell ref="H11:H14"/>
    <mergeCell ref="I11:I14"/>
    <mergeCell ref="BE8:BE9"/>
    <mergeCell ref="BF8:BI8"/>
    <mergeCell ref="BJ8:BJ9"/>
    <mergeCell ref="BK8:BK9"/>
    <mergeCell ref="BN8:BN9"/>
    <mergeCell ref="BO8:BR8"/>
    <mergeCell ref="BL7:BL9"/>
    <mergeCell ref="BM7:BM9"/>
    <mergeCell ref="BN7:BT7"/>
    <mergeCell ref="AB7:AB9"/>
    <mergeCell ref="BU7:CC9"/>
    <mergeCell ref="AD8:AD9"/>
    <mergeCell ref="AE8:AH8"/>
    <mergeCell ref="AI8:AI9"/>
    <mergeCell ref="AJ8:AJ9"/>
    <mergeCell ref="AM8:AM9"/>
    <mergeCell ref="AN8:AQ8"/>
    <mergeCell ref="AT7:AT9"/>
    <mergeCell ref="AU7:AU9"/>
    <mergeCell ref="AV7:BB7"/>
    <mergeCell ref="BC7:BC9"/>
    <mergeCell ref="BD7:BD9"/>
    <mergeCell ref="BE7:BK7"/>
    <mergeCell ref="AV8:AV9"/>
    <mergeCell ref="AW8:AZ8"/>
    <mergeCell ref="BA8:BA9"/>
    <mergeCell ref="BB8:BB9"/>
    <mergeCell ref="K7:K9"/>
    <mergeCell ref="L7:L9"/>
    <mergeCell ref="M7:M9"/>
    <mergeCell ref="AC7:AC9"/>
    <mergeCell ref="AD7:AJ7"/>
    <mergeCell ref="AK7:AK9"/>
    <mergeCell ref="AL7:AL9"/>
    <mergeCell ref="AM7:AS7"/>
    <mergeCell ref="AR8:AR9"/>
    <mergeCell ref="AS8:AS9"/>
    <mergeCell ref="T7:T9"/>
    <mergeCell ref="U7:U9"/>
    <mergeCell ref="V7:V9"/>
    <mergeCell ref="W7:W9"/>
    <mergeCell ref="X7:Y7"/>
    <mergeCell ref="Z7:AA7"/>
    <mergeCell ref="BU4:BW4"/>
    <mergeCell ref="BX4:CC4"/>
    <mergeCell ref="BF5:BK5"/>
    <mergeCell ref="BU5:BW5"/>
    <mergeCell ref="BX5:CC5"/>
    <mergeCell ref="B7:B9"/>
    <mergeCell ref="C7:C9"/>
    <mergeCell ref="D7:D9"/>
    <mergeCell ref="E7:E9"/>
    <mergeCell ref="F7:F9"/>
    <mergeCell ref="G7:G9"/>
    <mergeCell ref="L5:Q5"/>
    <mergeCell ref="T5:V5"/>
    <mergeCell ref="W5:AA5"/>
    <mergeCell ref="B2:B5"/>
    <mergeCell ref="N7:N9"/>
    <mergeCell ref="O7:O9"/>
    <mergeCell ref="P7:P9"/>
    <mergeCell ref="Q7:Q9"/>
    <mergeCell ref="R7:R9"/>
    <mergeCell ref="S7:S9"/>
    <mergeCell ref="H7:H9"/>
    <mergeCell ref="I7:I9"/>
    <mergeCell ref="J7:J9"/>
    <mergeCell ref="BF3:BK3"/>
    <mergeCell ref="BL3:BT3"/>
    <mergeCell ref="AK5:AM5"/>
    <mergeCell ref="AN5:AS5"/>
    <mergeCell ref="BC5:BE5"/>
    <mergeCell ref="AT4:BB5"/>
    <mergeCell ref="BC4:BE4"/>
    <mergeCell ref="BF4:BK4"/>
    <mergeCell ref="BL4:BT5"/>
    <mergeCell ref="C4:H5"/>
    <mergeCell ref="L4:Q4"/>
    <mergeCell ref="R4:S5"/>
    <mergeCell ref="T4:V4"/>
    <mergeCell ref="W4:AA4"/>
    <mergeCell ref="AB4:AJ5"/>
    <mergeCell ref="AK4:AM4"/>
    <mergeCell ref="AN4:AS4"/>
    <mergeCell ref="AK3:AM3"/>
    <mergeCell ref="AN3:AS3"/>
    <mergeCell ref="BF2:BK2"/>
    <mergeCell ref="BL2:BT2"/>
    <mergeCell ref="BU2:BW2"/>
    <mergeCell ref="BX2:CC2"/>
    <mergeCell ref="C3:H3"/>
    <mergeCell ref="L3:Q3"/>
    <mergeCell ref="R3:S3"/>
    <mergeCell ref="T3:V3"/>
    <mergeCell ref="W3:AA3"/>
    <mergeCell ref="AB3:AJ3"/>
    <mergeCell ref="W2:AA2"/>
    <mergeCell ref="AB2:AJ2"/>
    <mergeCell ref="AK2:AM2"/>
    <mergeCell ref="AN2:AS2"/>
    <mergeCell ref="AT2:BB2"/>
    <mergeCell ref="BC2:BE2"/>
    <mergeCell ref="C2:H2"/>
    <mergeCell ref="L2:Q2"/>
    <mergeCell ref="R2:S2"/>
    <mergeCell ref="T2:V2"/>
    <mergeCell ref="BU3:BW3"/>
    <mergeCell ref="BX3:CC3"/>
    <mergeCell ref="AT3:BB3"/>
    <mergeCell ref="BC3:BE3"/>
  </mergeCells>
  <conditionalFormatting sqref="L11 L15 L19 L23 L27 L35 L39 L43 L47">
    <cfRule type="expression" dxfId="19" priority="26">
      <formula>$L11=$M11</formula>
    </cfRule>
  </conditionalFormatting>
  <conditionalFormatting sqref="L31">
    <cfRule type="expression" dxfId="18" priority="13">
      <formula>$L31=$M31</formula>
    </cfRule>
  </conditionalFormatting>
  <conditionalFormatting sqref="L51">
    <cfRule type="expression" dxfId="17" priority="12">
      <formula>$L51=$M51</formula>
    </cfRule>
  </conditionalFormatting>
  <printOptions horizontalCentered="1" verticalCentered="1"/>
  <pageMargins left="0.31496062992125984" right="0.31496062992125984" top="0.35433070866141736" bottom="0.35433070866141736" header="0.31496062992125984" footer="0.31496062992125984"/>
  <pageSetup paperSize="135" scale="70"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l!$E$3:$E$4</xm:f>
          </x14:formula1>
          <xm:sqref>V11:V54</xm:sqref>
        </x14:dataValidation>
        <x14:dataValidation type="list" allowBlank="1" showInputMessage="1" showErrorMessage="1">
          <x14:formula1>
            <xm:f>l!$C$3:$C$6</xm:f>
          </x14:formula1>
          <xm:sqref>U11:U54</xm:sqref>
        </x14:dataValidation>
        <x14:dataValidation type="list" allowBlank="1" showInputMessage="1" showErrorMessage="1">
          <x14:formula1>
            <xm:f>l!$A$3:$A$6</xm:f>
          </x14:formula1>
          <xm:sqref>T11:T54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C147"/>
  <sheetViews>
    <sheet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55"/>
      <c r="J2" s="279" t="s">
        <v>1</v>
      </c>
      <c r="K2" s="279"/>
      <c r="L2" s="790" t="s">
        <v>3879</v>
      </c>
      <c r="M2" s="791"/>
      <c r="N2" s="791"/>
      <c r="O2" s="791"/>
      <c r="P2" s="791"/>
      <c r="Q2" s="792"/>
      <c r="R2" s="435" t="s">
        <v>0</v>
      </c>
      <c r="S2" s="436"/>
      <c r="T2" s="443" t="s">
        <v>1</v>
      </c>
      <c r="U2" s="444"/>
      <c r="V2" s="445"/>
      <c r="W2" s="783" t="str">
        <f>+$L2</f>
        <v>SECRETARÍA DE TECNOLOGÍAS DE LA INFORMACIÓN Y LAS COMUNICACIONES</v>
      </c>
      <c r="X2" s="784"/>
      <c r="Y2" s="784"/>
      <c r="Z2" s="784"/>
      <c r="AA2" s="785"/>
      <c r="AB2" s="435" t="s">
        <v>0</v>
      </c>
      <c r="AC2" s="431"/>
      <c r="AD2" s="431"/>
      <c r="AE2" s="431"/>
      <c r="AF2" s="431"/>
      <c r="AG2" s="431"/>
      <c r="AH2" s="431"/>
      <c r="AI2" s="431"/>
      <c r="AJ2" s="436"/>
      <c r="AK2" s="597" t="s">
        <v>1</v>
      </c>
      <c r="AL2" s="597"/>
      <c r="AM2" s="597"/>
      <c r="AN2" s="783" t="str">
        <f>+$L2</f>
        <v>SECRETARÍA DE TECNOLOGÍAS DE LA INFORMACIÓN Y LAS COMUNICACIONES</v>
      </c>
      <c r="AO2" s="784"/>
      <c r="AP2" s="784"/>
      <c r="AQ2" s="784"/>
      <c r="AR2" s="784"/>
      <c r="AS2" s="785"/>
      <c r="AT2" s="435" t="s">
        <v>0</v>
      </c>
      <c r="AU2" s="431"/>
      <c r="AV2" s="431"/>
      <c r="AW2" s="431"/>
      <c r="AX2" s="431"/>
      <c r="AY2" s="431"/>
      <c r="AZ2" s="431"/>
      <c r="BA2" s="431"/>
      <c r="BB2" s="436"/>
      <c r="BC2" s="597" t="s">
        <v>1</v>
      </c>
      <c r="BD2" s="597"/>
      <c r="BE2" s="597"/>
      <c r="BF2" s="789" t="str">
        <f>+$L2</f>
        <v>SECRETARÍA DE TECNOLOGÍAS DE LA INFORMACIÓN Y LAS COMUNICACIONES</v>
      </c>
      <c r="BG2" s="789"/>
      <c r="BH2" s="789"/>
      <c r="BI2" s="789"/>
      <c r="BJ2" s="789"/>
      <c r="BK2" s="789"/>
      <c r="BL2" s="435" t="s">
        <v>0</v>
      </c>
      <c r="BM2" s="431"/>
      <c r="BN2" s="431"/>
      <c r="BO2" s="431"/>
      <c r="BP2" s="431"/>
      <c r="BQ2" s="431"/>
      <c r="BR2" s="431"/>
      <c r="BS2" s="431"/>
      <c r="BT2" s="436"/>
      <c r="BU2" s="597" t="s">
        <v>1</v>
      </c>
      <c r="BV2" s="597"/>
      <c r="BW2" s="597"/>
      <c r="BX2" s="786" t="str">
        <f>+$L2</f>
        <v>SECRETARÍA DE TECNOLOGÍAS DE LA INFORMACIÓN Y LAS COMUNICACIONES</v>
      </c>
      <c r="BY2" s="787"/>
      <c r="BZ2" s="787"/>
      <c r="CA2" s="787"/>
      <c r="CB2" s="787"/>
      <c r="CC2" s="788"/>
    </row>
    <row r="3" spans="1:81" s="62" customFormat="1" ht="16.2" customHeight="1" x14ac:dyDescent="0.3">
      <c r="A3" s="38"/>
      <c r="B3" s="595"/>
      <c r="C3" s="432" t="s">
        <v>1673</v>
      </c>
      <c r="D3" s="432"/>
      <c r="E3" s="432"/>
      <c r="F3" s="432"/>
      <c r="G3" s="432"/>
      <c r="H3" s="432"/>
      <c r="I3" s="256"/>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721">
        <f>+$L3</f>
        <v>0</v>
      </c>
      <c r="AO3" s="722"/>
      <c r="AP3" s="722"/>
      <c r="AQ3" s="722"/>
      <c r="AR3" s="722"/>
      <c r="AS3" s="723"/>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56"/>
      <c r="J4" s="279" t="s">
        <v>1672</v>
      </c>
      <c r="K4" s="279"/>
      <c r="L4" s="779" t="s">
        <v>1344</v>
      </c>
      <c r="M4" s="780"/>
      <c r="N4" s="780"/>
      <c r="O4" s="780"/>
      <c r="P4" s="780"/>
      <c r="Q4" s="781"/>
      <c r="R4" s="439" t="s">
        <v>3831</v>
      </c>
      <c r="S4" s="440"/>
      <c r="T4" s="443" t="s">
        <v>1680</v>
      </c>
      <c r="U4" s="444"/>
      <c r="V4" s="445"/>
      <c r="W4" s="776" t="str">
        <f>+$L4</f>
        <v>6. Productividad</v>
      </c>
      <c r="X4" s="777"/>
      <c r="Y4" s="777"/>
      <c r="Z4" s="777"/>
      <c r="AA4" s="778"/>
      <c r="AB4" s="439" t="s">
        <v>3831</v>
      </c>
      <c r="AC4" s="433"/>
      <c r="AD4" s="433"/>
      <c r="AE4" s="433"/>
      <c r="AF4" s="433"/>
      <c r="AG4" s="433"/>
      <c r="AH4" s="433"/>
      <c r="AI4" s="433"/>
      <c r="AJ4" s="440"/>
      <c r="AK4" s="597" t="s">
        <v>1672</v>
      </c>
      <c r="AL4" s="597"/>
      <c r="AM4" s="597"/>
      <c r="AN4" s="779" t="str">
        <f>+$L4</f>
        <v>6. Productividad</v>
      </c>
      <c r="AO4" s="780"/>
      <c r="AP4" s="780"/>
      <c r="AQ4" s="780"/>
      <c r="AR4" s="780"/>
      <c r="AS4" s="781"/>
      <c r="AT4" s="439" t="s">
        <v>3831</v>
      </c>
      <c r="AU4" s="433"/>
      <c r="AV4" s="433"/>
      <c r="AW4" s="433"/>
      <c r="AX4" s="433"/>
      <c r="AY4" s="433"/>
      <c r="AZ4" s="433"/>
      <c r="BA4" s="433"/>
      <c r="BB4" s="440"/>
      <c r="BC4" s="597" t="s">
        <v>1672</v>
      </c>
      <c r="BD4" s="597"/>
      <c r="BE4" s="597"/>
      <c r="BF4" s="782" t="str">
        <f>+$L4</f>
        <v>6. Productividad</v>
      </c>
      <c r="BG4" s="782"/>
      <c r="BH4" s="782"/>
      <c r="BI4" s="782"/>
      <c r="BJ4" s="782"/>
      <c r="BK4" s="782"/>
      <c r="BL4" s="439" t="s">
        <v>3831</v>
      </c>
      <c r="BM4" s="433"/>
      <c r="BN4" s="433"/>
      <c r="BO4" s="433"/>
      <c r="BP4" s="433"/>
      <c r="BQ4" s="433"/>
      <c r="BR4" s="433"/>
      <c r="BS4" s="433"/>
      <c r="BT4" s="440"/>
      <c r="BU4" s="597" t="s">
        <v>1672</v>
      </c>
      <c r="BV4" s="597"/>
      <c r="BW4" s="597"/>
      <c r="BX4" s="782" t="str">
        <f>+$L4</f>
        <v>6. Productividad</v>
      </c>
      <c r="BY4" s="782"/>
      <c r="BZ4" s="782"/>
      <c r="CA4" s="782"/>
      <c r="CB4" s="782"/>
      <c r="CC4" s="782"/>
    </row>
    <row r="5" spans="1:81" s="62" customFormat="1" ht="16.2" customHeight="1" x14ac:dyDescent="0.3">
      <c r="A5" s="38"/>
      <c r="B5" s="596"/>
      <c r="C5" s="434"/>
      <c r="D5" s="434"/>
      <c r="E5" s="434"/>
      <c r="F5" s="434"/>
      <c r="G5" s="434"/>
      <c r="H5" s="434"/>
      <c r="I5" s="257"/>
      <c r="J5" s="279" t="s">
        <v>1675</v>
      </c>
      <c r="K5" s="279"/>
      <c r="L5" s="409" t="s">
        <v>1541</v>
      </c>
      <c r="M5" s="410"/>
      <c r="N5" s="410"/>
      <c r="O5" s="410"/>
      <c r="P5" s="410"/>
      <c r="Q5" s="411"/>
      <c r="R5" s="441"/>
      <c r="S5" s="442"/>
      <c r="T5" s="443" t="s">
        <v>1681</v>
      </c>
      <c r="U5" s="444"/>
      <c r="V5" s="445"/>
      <c r="W5" s="427" t="str">
        <f>+$L5</f>
        <v>6.6 Más Oportunidades para las Tecnologías de la Información y las Comunicaciones TIC</v>
      </c>
      <c r="X5" s="428"/>
      <c r="Y5" s="428"/>
      <c r="Z5" s="428"/>
      <c r="AA5" s="429"/>
      <c r="AB5" s="441"/>
      <c r="AC5" s="434"/>
      <c r="AD5" s="434"/>
      <c r="AE5" s="434"/>
      <c r="AF5" s="434"/>
      <c r="AG5" s="434"/>
      <c r="AH5" s="434"/>
      <c r="AI5" s="434"/>
      <c r="AJ5" s="442"/>
      <c r="AK5" s="597" t="s">
        <v>1675</v>
      </c>
      <c r="AL5" s="597"/>
      <c r="AM5" s="597"/>
      <c r="AN5" s="409" t="str">
        <f>+$L5</f>
        <v>6.6 Más Oportunidades para las Tecnologías de la Información y las Comunicaciones TIC</v>
      </c>
      <c r="AO5" s="410"/>
      <c r="AP5" s="410"/>
      <c r="AQ5" s="410"/>
      <c r="AR5" s="410"/>
      <c r="AS5" s="411"/>
      <c r="AT5" s="441"/>
      <c r="AU5" s="434"/>
      <c r="AV5" s="434"/>
      <c r="AW5" s="434"/>
      <c r="AX5" s="434"/>
      <c r="AY5" s="434"/>
      <c r="AZ5" s="434"/>
      <c r="BA5" s="434"/>
      <c r="BB5" s="442"/>
      <c r="BC5" s="597" t="s">
        <v>1675</v>
      </c>
      <c r="BD5" s="597"/>
      <c r="BE5" s="597"/>
      <c r="BF5" s="603" t="str">
        <f>+$L5</f>
        <v>6.6 Más Oportunidades para las Tecnologías de la Información y las Comunicaciones TIC</v>
      </c>
      <c r="BG5" s="603"/>
      <c r="BH5" s="603"/>
      <c r="BI5" s="603"/>
      <c r="BJ5" s="603"/>
      <c r="BK5" s="603"/>
      <c r="BL5" s="441"/>
      <c r="BM5" s="434"/>
      <c r="BN5" s="434"/>
      <c r="BO5" s="434"/>
      <c r="BP5" s="434"/>
      <c r="BQ5" s="434"/>
      <c r="BR5" s="434"/>
      <c r="BS5" s="434"/>
      <c r="BT5" s="442"/>
      <c r="BU5" s="597" t="s">
        <v>1675</v>
      </c>
      <c r="BV5" s="597"/>
      <c r="BW5" s="597"/>
      <c r="BX5" s="603" t="str">
        <f>+$L5</f>
        <v>6.6 Más Oportunidades para las Tecnologías de la Información y las Comunicaciones TIC</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1542</v>
      </c>
      <c r="C11" s="700" t="s">
        <v>1546</v>
      </c>
      <c r="D11" s="608"/>
      <c r="E11" s="611"/>
      <c r="F11" s="611"/>
      <c r="G11" s="611"/>
      <c r="H11" s="611"/>
      <c r="I11" s="611"/>
      <c r="J11" s="485">
        <v>919</v>
      </c>
      <c r="K11" s="488" t="str">
        <f>+Metas!K1075</f>
        <v xml:space="preserve">Personas empoderadas y capacitadas en Ciudadanía Digital </v>
      </c>
      <c r="L11" s="473"/>
      <c r="M11" s="476">
        <f>SUM(N11:Q11)</f>
        <v>0</v>
      </c>
      <c r="N11" s="479"/>
      <c r="O11" s="482"/>
      <c r="P11" s="520"/>
      <c r="Q11" s="523"/>
      <c r="R11" s="403">
        <f>+$J11</f>
        <v>919</v>
      </c>
      <c r="S11" s="253"/>
      <c r="T11" s="260"/>
      <c r="U11" s="260"/>
      <c r="V11" s="260"/>
      <c r="W11" s="42"/>
      <c r="X11" s="34"/>
      <c r="Y11" s="34"/>
      <c r="Z11" s="34"/>
      <c r="AA11" s="34"/>
      <c r="AB11" s="403">
        <f>+$J11</f>
        <v>919</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919</v>
      </c>
      <c r="AL11" s="494">
        <f>+N11</f>
        <v>0</v>
      </c>
      <c r="AM11" s="48">
        <f>SUM(AN11:AS11)</f>
        <v>0</v>
      </c>
      <c r="AN11" s="39"/>
      <c r="AO11" s="39"/>
      <c r="AP11" s="39"/>
      <c r="AQ11" s="39"/>
      <c r="AR11" s="39"/>
      <c r="AS11" s="39"/>
      <c r="AT11" s="403">
        <f>+$J11</f>
        <v>919</v>
      </c>
      <c r="AU11" s="500">
        <f>+O11</f>
        <v>0</v>
      </c>
      <c r="AV11" s="48">
        <f>SUM(AW11:BB11)</f>
        <v>0</v>
      </c>
      <c r="AW11" s="39"/>
      <c r="AX11" s="39"/>
      <c r="AY11" s="39"/>
      <c r="AZ11" s="39"/>
      <c r="BA11" s="39"/>
      <c r="BB11" s="39"/>
      <c r="BC11" s="403">
        <f>+$J11</f>
        <v>919</v>
      </c>
      <c r="BD11" s="497">
        <f>+P11</f>
        <v>0</v>
      </c>
      <c r="BE11" s="48">
        <f>SUM(BF11:BK11)</f>
        <v>0</v>
      </c>
      <c r="BF11" s="39"/>
      <c r="BG11" s="39"/>
      <c r="BH11" s="39"/>
      <c r="BI11" s="39"/>
      <c r="BJ11" s="39"/>
      <c r="BK11" s="39"/>
      <c r="BL11" s="403">
        <f>+$J11</f>
        <v>919</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920</v>
      </c>
      <c r="K15" s="488" t="str">
        <f>+Metas!K1076</f>
        <v xml:space="preserve">Ciudadanos formados en uso seguro y responsable de las TIC </v>
      </c>
      <c r="L15" s="473"/>
      <c r="M15" s="476">
        <f>SUM(N15:Q15)</f>
        <v>0</v>
      </c>
      <c r="N15" s="479"/>
      <c r="O15" s="482"/>
      <c r="P15" s="520"/>
      <c r="Q15" s="523"/>
      <c r="R15" s="403">
        <f>+$J15</f>
        <v>920</v>
      </c>
      <c r="S15" s="253"/>
      <c r="T15" s="260"/>
      <c r="U15" s="260"/>
      <c r="V15" s="260"/>
      <c r="W15" s="42"/>
      <c r="X15" s="34"/>
      <c r="Y15" s="34"/>
      <c r="Z15" s="34"/>
      <c r="AA15" s="34"/>
      <c r="AB15" s="403">
        <f>+$J15</f>
        <v>920</v>
      </c>
      <c r="AC15" s="526">
        <f>+L15</f>
        <v>0</v>
      </c>
      <c r="AD15" s="54">
        <f>+AM15+AV15+BE15+BN15</f>
        <v>0</v>
      </c>
      <c r="AE15" s="54">
        <f t="shared" si="0"/>
        <v>0</v>
      </c>
      <c r="AF15" s="54">
        <f t="shared" si="0"/>
        <v>0</v>
      </c>
      <c r="AG15" s="54">
        <f t="shared" si="0"/>
        <v>0</v>
      </c>
      <c r="AH15" s="54">
        <f t="shared" si="0"/>
        <v>0</v>
      </c>
      <c r="AI15" s="54">
        <f t="shared" si="0"/>
        <v>0</v>
      </c>
      <c r="AJ15" s="54">
        <f t="shared" si="0"/>
        <v>0</v>
      </c>
      <c r="AK15" s="403">
        <f>+$J15</f>
        <v>920</v>
      </c>
      <c r="AL15" s="494">
        <f>+N15</f>
        <v>0</v>
      </c>
      <c r="AM15" s="48">
        <f t="shared" si="2"/>
        <v>0</v>
      </c>
      <c r="AN15" s="39"/>
      <c r="AO15" s="39"/>
      <c r="AP15" s="39"/>
      <c r="AQ15" s="39"/>
      <c r="AR15" s="39"/>
      <c r="AS15" s="39"/>
      <c r="AT15" s="403">
        <f>+$J15</f>
        <v>920</v>
      </c>
      <c r="AU15" s="500">
        <f>+O15</f>
        <v>0</v>
      </c>
      <c r="AV15" s="48">
        <f t="shared" si="3"/>
        <v>0</v>
      </c>
      <c r="AW15" s="39"/>
      <c r="AX15" s="39"/>
      <c r="AY15" s="39"/>
      <c r="AZ15" s="39"/>
      <c r="BA15" s="39"/>
      <c r="BB15" s="39"/>
      <c r="BC15" s="403">
        <f>+$J15</f>
        <v>920</v>
      </c>
      <c r="BD15" s="497">
        <f>+P15</f>
        <v>0</v>
      </c>
      <c r="BE15" s="48">
        <f t="shared" si="4"/>
        <v>0</v>
      </c>
      <c r="BF15" s="39"/>
      <c r="BG15" s="39"/>
      <c r="BH15" s="39"/>
      <c r="BI15" s="39"/>
      <c r="BJ15" s="39"/>
      <c r="BK15" s="39"/>
      <c r="BL15" s="403">
        <f>+$J15</f>
        <v>920</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921</v>
      </c>
      <c r="K19" s="488" t="str">
        <f>+Metas!K1077</f>
        <v>Personas con discapacidad visual y/o auditiva formados en Uso y Apropiación TIC</v>
      </c>
      <c r="L19" s="473"/>
      <c r="M19" s="476">
        <f>SUM(N19:Q19)</f>
        <v>0</v>
      </c>
      <c r="N19" s="479"/>
      <c r="O19" s="482"/>
      <c r="P19" s="520"/>
      <c r="Q19" s="523"/>
      <c r="R19" s="403">
        <f>+$J19</f>
        <v>921</v>
      </c>
      <c r="S19" s="253"/>
      <c r="T19" s="260"/>
      <c r="U19" s="260"/>
      <c r="V19" s="260"/>
      <c r="W19" s="42"/>
      <c r="X19" s="34"/>
      <c r="Y19" s="34"/>
      <c r="Z19" s="34"/>
      <c r="AA19" s="34"/>
      <c r="AB19" s="403">
        <f>+$J19</f>
        <v>921</v>
      </c>
      <c r="AC19" s="526">
        <f>+L19</f>
        <v>0</v>
      </c>
      <c r="AD19" s="54">
        <f t="shared" si="6"/>
        <v>0</v>
      </c>
      <c r="AE19" s="54">
        <f t="shared" si="0"/>
        <v>0</v>
      </c>
      <c r="AF19" s="54">
        <f t="shared" si="0"/>
        <v>0</v>
      </c>
      <c r="AG19" s="54">
        <f t="shared" si="0"/>
        <v>0</v>
      </c>
      <c r="AH19" s="54">
        <f t="shared" si="0"/>
        <v>0</v>
      </c>
      <c r="AI19" s="54">
        <f t="shared" si="0"/>
        <v>0</v>
      </c>
      <c r="AJ19" s="54">
        <f t="shared" si="0"/>
        <v>0</v>
      </c>
      <c r="AK19" s="403">
        <f>+$J19</f>
        <v>921</v>
      </c>
      <c r="AL19" s="494">
        <f>+N19</f>
        <v>0</v>
      </c>
      <c r="AM19" s="48">
        <f t="shared" si="2"/>
        <v>0</v>
      </c>
      <c r="AN19" s="39"/>
      <c r="AO19" s="39"/>
      <c r="AP19" s="39"/>
      <c r="AQ19" s="39"/>
      <c r="AR19" s="39"/>
      <c r="AS19" s="39"/>
      <c r="AT19" s="403">
        <f>+$J19</f>
        <v>921</v>
      </c>
      <c r="AU19" s="500">
        <f>+O19</f>
        <v>0</v>
      </c>
      <c r="AV19" s="48">
        <f t="shared" si="3"/>
        <v>0</v>
      </c>
      <c r="AW19" s="39"/>
      <c r="AX19" s="39"/>
      <c r="AY19" s="39"/>
      <c r="AZ19" s="39"/>
      <c r="BA19" s="39"/>
      <c r="BB19" s="39"/>
      <c r="BC19" s="403">
        <f>+$J19</f>
        <v>921</v>
      </c>
      <c r="BD19" s="58">
        <f>+P19</f>
        <v>0</v>
      </c>
      <c r="BE19" s="48">
        <f t="shared" si="4"/>
        <v>0</v>
      </c>
      <c r="BF19" s="39"/>
      <c r="BG19" s="39"/>
      <c r="BH19" s="39"/>
      <c r="BI19" s="39"/>
      <c r="BJ19" s="39"/>
      <c r="BK19" s="39"/>
      <c r="BL19" s="403">
        <f>+$J19</f>
        <v>921</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2"/>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458" t="s">
        <v>1551</v>
      </c>
      <c r="D23" s="608"/>
      <c r="E23" s="611"/>
      <c r="F23" s="611"/>
      <c r="G23" s="611"/>
      <c r="H23" s="611"/>
      <c r="I23" s="611"/>
      <c r="J23" s="485">
        <v>922</v>
      </c>
      <c r="K23" s="488" t="str">
        <f>+Metas!K1078</f>
        <v>Ciudadanos formados técnica y/o tecnológicamente en competencias y habilidades digitales</v>
      </c>
      <c r="L23" s="473"/>
      <c r="M23" s="476">
        <f>SUM(N23:Q23)</f>
        <v>0</v>
      </c>
      <c r="N23" s="479"/>
      <c r="O23" s="482"/>
      <c r="P23" s="520"/>
      <c r="Q23" s="523"/>
      <c r="R23" s="403">
        <f>+$J23</f>
        <v>922</v>
      </c>
      <c r="S23" s="253"/>
      <c r="T23" s="260"/>
      <c r="U23" s="260"/>
      <c r="V23" s="260"/>
      <c r="W23" s="42"/>
      <c r="X23" s="34"/>
      <c r="Y23" s="34"/>
      <c r="Z23" s="34"/>
      <c r="AA23" s="34"/>
      <c r="AB23" s="403">
        <f t="shared" ref="AB23" si="7">+$J23</f>
        <v>922</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922</v>
      </c>
      <c r="AL23" s="494">
        <f>+N23</f>
        <v>0</v>
      </c>
      <c r="AM23" s="48">
        <f t="shared" si="2"/>
        <v>0</v>
      </c>
      <c r="AN23" s="39"/>
      <c r="AO23" s="39"/>
      <c r="AP23" s="39"/>
      <c r="AQ23" s="39"/>
      <c r="AR23" s="39"/>
      <c r="AS23" s="39"/>
      <c r="AT23" s="403">
        <f t="shared" ref="AT23" si="9">+$J23</f>
        <v>922</v>
      </c>
      <c r="AU23" s="500">
        <f>+O23</f>
        <v>0</v>
      </c>
      <c r="AV23" s="48">
        <f t="shared" si="3"/>
        <v>0</v>
      </c>
      <c r="AW23" s="39"/>
      <c r="AX23" s="39"/>
      <c r="AY23" s="39"/>
      <c r="AZ23" s="39"/>
      <c r="BA23" s="39"/>
      <c r="BB23" s="39"/>
      <c r="BC23" s="403">
        <f t="shared" ref="BC23" si="10">+$J23</f>
        <v>922</v>
      </c>
      <c r="BD23" s="58">
        <f>+P23</f>
        <v>0</v>
      </c>
      <c r="BE23" s="48">
        <f t="shared" si="4"/>
        <v>0</v>
      </c>
      <c r="BF23" s="39"/>
      <c r="BG23" s="39"/>
      <c r="BH23" s="39"/>
      <c r="BI23" s="39"/>
      <c r="BJ23" s="39"/>
      <c r="BK23" s="39"/>
      <c r="BL23" s="403">
        <f t="shared" ref="BL23" si="11">+$J23</f>
        <v>922</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460"/>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8" t="s">
        <v>1554</v>
      </c>
      <c r="D27" s="608"/>
      <c r="E27" s="611"/>
      <c r="F27" s="611"/>
      <c r="G27" s="611"/>
      <c r="H27" s="611"/>
      <c r="I27" s="611"/>
      <c r="J27" s="485">
        <v>923</v>
      </c>
      <c r="K27" s="488" t="str">
        <f>+Metas!K1079</f>
        <v>Docentes capacitados en innovación de prácticas pedagógicas</v>
      </c>
      <c r="L27" s="473"/>
      <c r="M27" s="476">
        <f>SUM(N27:Q27)</f>
        <v>0</v>
      </c>
      <c r="N27" s="479"/>
      <c r="O27" s="482"/>
      <c r="P27" s="520"/>
      <c r="Q27" s="523"/>
      <c r="R27" s="403">
        <f>+$J27</f>
        <v>923</v>
      </c>
      <c r="S27" s="253"/>
      <c r="T27" s="260"/>
      <c r="U27" s="260"/>
      <c r="V27" s="260"/>
      <c r="W27" s="42"/>
      <c r="X27" s="34"/>
      <c r="Y27" s="34"/>
      <c r="Z27" s="34"/>
      <c r="AA27" s="34"/>
      <c r="AB27" s="403">
        <f t="shared" ref="AB27" si="12">+$J27</f>
        <v>923</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923</v>
      </c>
      <c r="AL27" s="455">
        <f>+N27</f>
        <v>0</v>
      </c>
      <c r="AM27" s="48">
        <f t="shared" si="2"/>
        <v>0</v>
      </c>
      <c r="AN27" s="51"/>
      <c r="AO27" s="51"/>
      <c r="AP27" s="51"/>
      <c r="AQ27" s="51"/>
      <c r="AR27" s="51"/>
      <c r="AS27" s="51"/>
      <c r="AT27" s="403">
        <f t="shared" ref="AT27" si="15">+$J27</f>
        <v>923</v>
      </c>
      <c r="AU27" s="446">
        <f>+O27</f>
        <v>0</v>
      </c>
      <c r="AV27" s="48">
        <f t="shared" si="3"/>
        <v>0</v>
      </c>
      <c r="AW27" s="51"/>
      <c r="AX27" s="51"/>
      <c r="AY27" s="51"/>
      <c r="AZ27" s="51"/>
      <c r="BA27" s="51"/>
      <c r="BB27" s="51"/>
      <c r="BC27" s="403">
        <f t="shared" ref="BC27" si="16">+$J27</f>
        <v>923</v>
      </c>
      <c r="BD27" s="449">
        <f>+P27</f>
        <v>0</v>
      </c>
      <c r="BE27" s="48">
        <f t="shared" si="4"/>
        <v>0</v>
      </c>
      <c r="BF27" s="51"/>
      <c r="BG27" s="51"/>
      <c r="BH27" s="51"/>
      <c r="BI27" s="51"/>
      <c r="BJ27" s="51"/>
      <c r="BK27" s="51"/>
      <c r="BL27" s="403">
        <f t="shared" ref="BL27" si="17">+$J27</f>
        <v>923</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60"/>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8" t="s">
        <v>1557</v>
      </c>
      <c r="D31" s="608"/>
      <c r="E31" s="611"/>
      <c r="F31" s="611"/>
      <c r="G31" s="611"/>
      <c r="H31" s="611"/>
      <c r="I31" s="611"/>
      <c r="J31" s="485">
        <v>924</v>
      </c>
      <c r="K31" s="488" t="str">
        <f>+Metas!K1080</f>
        <v>Modelo de teletrabajo para la Gobernación de Norte de Santander adoptado.</v>
      </c>
      <c r="L31" s="473"/>
      <c r="M31" s="476">
        <f>SUM(N31:Q31)/4</f>
        <v>0</v>
      </c>
      <c r="N31" s="479"/>
      <c r="O31" s="482"/>
      <c r="P31" s="520"/>
      <c r="Q31" s="523"/>
      <c r="R31" s="403">
        <f>+$J31</f>
        <v>924</v>
      </c>
      <c r="S31" s="253"/>
      <c r="T31" s="260"/>
      <c r="U31" s="260"/>
      <c r="V31" s="260"/>
      <c r="W31" s="42"/>
      <c r="X31" s="34"/>
      <c r="Y31" s="34"/>
      <c r="Z31" s="34"/>
      <c r="AA31" s="34"/>
      <c r="AB31" s="403">
        <f t="shared" ref="AB31" si="18">+$J31</f>
        <v>924</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924</v>
      </c>
      <c r="AL31" s="455">
        <f>+N31</f>
        <v>0</v>
      </c>
      <c r="AM31" s="48">
        <f t="shared" si="2"/>
        <v>0</v>
      </c>
      <c r="AN31" s="51"/>
      <c r="AO31" s="51"/>
      <c r="AP31" s="51"/>
      <c r="AQ31" s="51"/>
      <c r="AR31" s="51"/>
      <c r="AS31" s="51"/>
      <c r="AT31" s="403">
        <f t="shared" ref="AT31" si="21">+$J31</f>
        <v>924</v>
      </c>
      <c r="AU31" s="446">
        <f>+O31</f>
        <v>0</v>
      </c>
      <c r="AV31" s="48">
        <f t="shared" si="3"/>
        <v>0</v>
      </c>
      <c r="AW31" s="51"/>
      <c r="AX31" s="51"/>
      <c r="AY31" s="51"/>
      <c r="AZ31" s="51"/>
      <c r="BA31" s="51"/>
      <c r="BB31" s="51"/>
      <c r="BC31" s="403">
        <f t="shared" ref="BC31" si="22">+$J31</f>
        <v>924</v>
      </c>
      <c r="BD31" s="449">
        <f>+P31</f>
        <v>0</v>
      </c>
      <c r="BE31" s="48">
        <f t="shared" si="4"/>
        <v>0</v>
      </c>
      <c r="BF31" s="51"/>
      <c r="BG31" s="51"/>
      <c r="BH31" s="51"/>
      <c r="BI31" s="51"/>
      <c r="BJ31" s="51"/>
      <c r="BK31" s="51"/>
      <c r="BL31" s="403">
        <f t="shared" ref="BL31" si="23">+$J31</f>
        <v>924</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925</v>
      </c>
      <c r="K35" s="488" t="str">
        <f>+Metas!K1081</f>
        <v>Personas y trabajadores del sector empresarial con sensibilización, formación y acompañamiento en teletrabajo.</v>
      </c>
      <c r="L35" s="473"/>
      <c r="M35" s="476">
        <f>SUM(N35:Q35)/4</f>
        <v>0</v>
      </c>
      <c r="N35" s="479"/>
      <c r="O35" s="482"/>
      <c r="P35" s="520"/>
      <c r="Q35" s="523"/>
      <c r="R35" s="403">
        <f>+$J35</f>
        <v>925</v>
      </c>
      <c r="S35" s="253"/>
      <c r="T35" s="260"/>
      <c r="U35" s="260"/>
      <c r="V35" s="260"/>
      <c r="W35" s="42"/>
      <c r="X35" s="34"/>
      <c r="Y35" s="34"/>
      <c r="Z35" s="34"/>
      <c r="AA35" s="34"/>
      <c r="AB35" s="403">
        <f t="shared" ref="AB35" si="25">+$J35</f>
        <v>925</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925</v>
      </c>
      <c r="AL35" s="455">
        <f>+N35</f>
        <v>0</v>
      </c>
      <c r="AM35" s="48">
        <f t="shared" si="2"/>
        <v>0</v>
      </c>
      <c r="AN35" s="51"/>
      <c r="AO35" s="51"/>
      <c r="AP35" s="51"/>
      <c r="AQ35" s="51"/>
      <c r="AR35" s="51"/>
      <c r="AS35" s="51"/>
      <c r="AT35" s="403">
        <f t="shared" ref="AT35" si="28">+$J35</f>
        <v>925</v>
      </c>
      <c r="AU35" s="446">
        <f>+O35</f>
        <v>0</v>
      </c>
      <c r="AV35" s="48">
        <f t="shared" si="3"/>
        <v>0</v>
      </c>
      <c r="AW35" s="51"/>
      <c r="AX35" s="51"/>
      <c r="AY35" s="51"/>
      <c r="AZ35" s="51"/>
      <c r="BA35" s="51"/>
      <c r="BB35" s="51"/>
      <c r="BC35" s="403">
        <f t="shared" ref="BC35" si="29">+$J35</f>
        <v>925</v>
      </c>
      <c r="BD35" s="449">
        <f>+P35</f>
        <v>0</v>
      </c>
      <c r="BE35" s="48">
        <f t="shared" si="4"/>
        <v>0</v>
      </c>
      <c r="BF35" s="51"/>
      <c r="BG35" s="51"/>
      <c r="BH35" s="51"/>
      <c r="BI35" s="51"/>
      <c r="BJ35" s="51"/>
      <c r="BK35" s="51"/>
      <c r="BL35" s="403">
        <f t="shared" ref="BL35" si="30">+$J35</f>
        <v>925</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9"/>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7" t="s">
        <v>1560</v>
      </c>
      <c r="C39" s="458" t="s">
        <v>1563</v>
      </c>
      <c r="D39" s="608"/>
      <c r="E39" s="611"/>
      <c r="F39" s="611"/>
      <c r="G39" s="611"/>
      <c r="H39" s="611"/>
      <c r="I39" s="611"/>
      <c r="J39" s="485">
        <v>926</v>
      </c>
      <c r="K39" s="488" t="str">
        <f>+Metas!K1083</f>
        <v>Nuevas plataformas, Sistemas de información y/o aplicaciones para los diferentes sectores</v>
      </c>
      <c r="L39" s="473"/>
      <c r="M39" s="476"/>
      <c r="N39" s="479"/>
      <c r="O39" s="482"/>
      <c r="P39" s="520"/>
      <c r="Q39" s="523"/>
      <c r="R39" s="403">
        <f>+$J39</f>
        <v>926</v>
      </c>
      <c r="S39" s="253"/>
      <c r="T39" s="260"/>
      <c r="U39" s="260"/>
      <c r="V39" s="260"/>
      <c r="W39" s="42"/>
      <c r="X39" s="34"/>
      <c r="Y39" s="34"/>
      <c r="Z39" s="34"/>
      <c r="AA39" s="34"/>
      <c r="AB39" s="403">
        <f t="shared" ref="AB39" si="31">+$J39</f>
        <v>926</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926</v>
      </c>
      <c r="AL39" s="455">
        <f>+N39</f>
        <v>0</v>
      </c>
      <c r="AM39" s="48">
        <f t="shared" si="2"/>
        <v>0</v>
      </c>
      <c r="AN39" s="51"/>
      <c r="AO39" s="51"/>
      <c r="AP39" s="51"/>
      <c r="AQ39" s="51"/>
      <c r="AR39" s="51"/>
      <c r="AS39" s="51"/>
      <c r="AT39" s="403">
        <f t="shared" ref="AT39" si="34">+$J39</f>
        <v>926</v>
      </c>
      <c r="AU39" s="446">
        <f>+O39</f>
        <v>0</v>
      </c>
      <c r="AV39" s="48">
        <f t="shared" si="3"/>
        <v>0</v>
      </c>
      <c r="AW39" s="51"/>
      <c r="AX39" s="51"/>
      <c r="AY39" s="51"/>
      <c r="AZ39" s="51"/>
      <c r="BA39" s="51"/>
      <c r="BB39" s="51"/>
      <c r="BC39" s="403">
        <f t="shared" ref="BC39" si="35">+$J39</f>
        <v>926</v>
      </c>
      <c r="BD39" s="449">
        <f>+P39</f>
        <v>0</v>
      </c>
      <c r="BE39" s="48">
        <f t="shared" si="4"/>
        <v>0</v>
      </c>
      <c r="BF39" s="51"/>
      <c r="BG39" s="51"/>
      <c r="BH39" s="51"/>
      <c r="BI39" s="51"/>
      <c r="BJ39" s="51"/>
      <c r="BK39" s="51"/>
      <c r="BL39" s="403">
        <f t="shared" ref="BL39" si="36">+$J39</f>
        <v>926</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927</v>
      </c>
      <c r="K43" s="488" t="str">
        <f>+Metas!K1084</f>
        <v>Nuevos video juegos educativos</v>
      </c>
      <c r="L43" s="473"/>
      <c r="M43" s="476">
        <f>SUM(N43:Q43)</f>
        <v>0</v>
      </c>
      <c r="N43" s="479"/>
      <c r="O43" s="482"/>
      <c r="P43" s="520"/>
      <c r="Q43" s="523"/>
      <c r="R43" s="403">
        <f>+$J43</f>
        <v>927</v>
      </c>
      <c r="S43" s="253"/>
      <c r="T43" s="260"/>
      <c r="U43" s="260"/>
      <c r="V43" s="260"/>
      <c r="W43" s="42"/>
      <c r="X43" s="34"/>
      <c r="Y43" s="34"/>
      <c r="Z43" s="34"/>
      <c r="AA43" s="34"/>
      <c r="AB43" s="403">
        <f t="shared" ref="AB43" si="37">+$J43</f>
        <v>927</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927</v>
      </c>
      <c r="AL43" s="455">
        <f>+N43</f>
        <v>0</v>
      </c>
      <c r="AM43" s="48">
        <f t="shared" si="2"/>
        <v>0</v>
      </c>
      <c r="AN43" s="51"/>
      <c r="AO43" s="51"/>
      <c r="AP43" s="51"/>
      <c r="AQ43" s="51"/>
      <c r="AR43" s="51"/>
      <c r="AS43" s="51"/>
      <c r="AT43" s="403">
        <f t="shared" ref="AT43" si="40">+$J43</f>
        <v>927</v>
      </c>
      <c r="AU43" s="446">
        <f>+O43</f>
        <v>0</v>
      </c>
      <c r="AV43" s="48">
        <f t="shared" si="3"/>
        <v>0</v>
      </c>
      <c r="AW43" s="51"/>
      <c r="AX43" s="51"/>
      <c r="AY43" s="51"/>
      <c r="AZ43" s="51"/>
      <c r="BA43" s="51"/>
      <c r="BB43" s="51"/>
      <c r="BC43" s="403">
        <f t="shared" ref="BC43" si="41">+$J43</f>
        <v>927</v>
      </c>
      <c r="BD43" s="449">
        <f>+P43</f>
        <v>0</v>
      </c>
      <c r="BE43" s="48">
        <f t="shared" si="4"/>
        <v>0</v>
      </c>
      <c r="BF43" s="51"/>
      <c r="BG43" s="51"/>
      <c r="BH43" s="51"/>
      <c r="BI43" s="51"/>
      <c r="BJ43" s="51"/>
      <c r="BK43" s="51"/>
      <c r="BL43" s="403">
        <f t="shared" ref="BL43" si="42">+$J43</f>
        <v>927</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60"/>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8" t="s">
        <v>1567</v>
      </c>
      <c r="D47" s="608"/>
      <c r="E47" s="611"/>
      <c r="F47" s="611"/>
      <c r="G47" s="611"/>
      <c r="H47" s="611"/>
      <c r="I47" s="611"/>
      <c r="J47" s="485">
        <v>928</v>
      </c>
      <c r="K47" s="488" t="str">
        <f>+Metas!K1085</f>
        <v>Nuevas Instituciones educativas con implementación de la plataforma VIVECOLEGIO</v>
      </c>
      <c r="L47" s="473"/>
      <c r="M47" s="476">
        <f>SUM(N47:Q47)</f>
        <v>0</v>
      </c>
      <c r="N47" s="479"/>
      <c r="O47" s="482"/>
      <c r="P47" s="520"/>
      <c r="Q47" s="523"/>
      <c r="R47" s="403">
        <f>+$J47</f>
        <v>928</v>
      </c>
      <c r="S47" s="253"/>
      <c r="T47" s="260"/>
      <c r="U47" s="260"/>
      <c r="V47" s="260"/>
      <c r="W47" s="42"/>
      <c r="X47" s="34"/>
      <c r="Y47" s="34"/>
      <c r="Z47" s="34"/>
      <c r="AA47" s="34"/>
      <c r="AB47" s="403">
        <f t="shared" ref="AB47" si="43">+$J47</f>
        <v>928</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928</v>
      </c>
      <c r="AL47" s="455">
        <f>+N47</f>
        <v>0</v>
      </c>
      <c r="AM47" s="48">
        <f t="shared" si="2"/>
        <v>0</v>
      </c>
      <c r="AN47" s="51"/>
      <c r="AO47" s="51"/>
      <c r="AP47" s="51"/>
      <c r="AQ47" s="51"/>
      <c r="AR47" s="51"/>
      <c r="AS47" s="51"/>
      <c r="AT47" s="403">
        <f t="shared" ref="AT47" si="46">+$J47</f>
        <v>928</v>
      </c>
      <c r="AU47" s="446">
        <f>+O47</f>
        <v>0</v>
      </c>
      <c r="AV47" s="48">
        <f t="shared" si="3"/>
        <v>0</v>
      </c>
      <c r="AW47" s="51"/>
      <c r="AX47" s="51"/>
      <c r="AY47" s="51"/>
      <c r="AZ47" s="51"/>
      <c r="BA47" s="51"/>
      <c r="BB47" s="51"/>
      <c r="BC47" s="403">
        <f t="shared" ref="BC47" si="47">+$J47</f>
        <v>928</v>
      </c>
      <c r="BD47" s="449">
        <f>+P47</f>
        <v>0</v>
      </c>
      <c r="BE47" s="48">
        <f t="shared" si="4"/>
        <v>0</v>
      </c>
      <c r="BF47" s="51"/>
      <c r="BG47" s="51"/>
      <c r="BH47" s="51"/>
      <c r="BI47" s="51"/>
      <c r="BJ47" s="51"/>
      <c r="BK47" s="51"/>
      <c r="BL47" s="403">
        <f t="shared" ref="BL47" si="48">+$J47</f>
        <v>928</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929</v>
      </c>
      <c r="K51" s="488" t="str">
        <f>+Metas!K1086</f>
        <v xml:space="preserve">Nuevas Instituciones educativas con implementación de la plataforma de Asistencia Integral para la promoción y prevención de la salud escolar </v>
      </c>
      <c r="L51" s="473"/>
      <c r="M51" s="476">
        <f>SUM(N51:Q51)</f>
        <v>0</v>
      </c>
      <c r="N51" s="479"/>
      <c r="O51" s="482"/>
      <c r="P51" s="520"/>
      <c r="Q51" s="523"/>
      <c r="R51" s="403">
        <f>+$J51</f>
        <v>929</v>
      </c>
      <c r="S51" s="253"/>
      <c r="T51" s="260"/>
      <c r="U51" s="260"/>
      <c r="V51" s="260"/>
      <c r="W51" s="42"/>
      <c r="X51" s="34"/>
      <c r="Y51" s="34"/>
      <c r="Z51" s="34"/>
      <c r="AA51" s="34"/>
      <c r="AB51" s="403">
        <f t="shared" ref="AB51" si="49">+$J51</f>
        <v>929</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929</v>
      </c>
      <c r="AL51" s="455">
        <f>+N51</f>
        <v>0</v>
      </c>
      <c r="AM51" s="48">
        <f t="shared" si="2"/>
        <v>0</v>
      </c>
      <c r="AN51" s="51"/>
      <c r="AO51" s="51"/>
      <c r="AP51" s="51"/>
      <c r="AQ51" s="51"/>
      <c r="AR51" s="51"/>
      <c r="AS51" s="51"/>
      <c r="AT51" s="403">
        <f t="shared" ref="AT51" si="52">+$J51</f>
        <v>929</v>
      </c>
      <c r="AU51" s="446">
        <f>+O51</f>
        <v>0</v>
      </c>
      <c r="AV51" s="48">
        <f t="shared" si="3"/>
        <v>0</v>
      </c>
      <c r="AW51" s="51"/>
      <c r="AX51" s="51"/>
      <c r="AY51" s="51"/>
      <c r="AZ51" s="51"/>
      <c r="BA51" s="51"/>
      <c r="BB51" s="51"/>
      <c r="BC51" s="403">
        <f t="shared" ref="BC51" si="53">+$J51</f>
        <v>929</v>
      </c>
      <c r="BD51" s="449">
        <f>+P51</f>
        <v>0</v>
      </c>
      <c r="BE51" s="48">
        <f t="shared" si="4"/>
        <v>0</v>
      </c>
      <c r="BF51" s="51"/>
      <c r="BG51" s="51"/>
      <c r="BH51" s="51"/>
      <c r="BI51" s="51"/>
      <c r="BJ51" s="51"/>
      <c r="BK51" s="51"/>
      <c r="BL51" s="403">
        <f t="shared" ref="BL51" si="54">+$J51</f>
        <v>929</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9"/>
      <c r="D55" s="608"/>
      <c r="E55" s="611"/>
      <c r="F55" s="611"/>
      <c r="G55" s="611"/>
      <c r="H55" s="611"/>
      <c r="I55" s="611"/>
      <c r="J55" s="485">
        <v>930</v>
      </c>
      <c r="K55" s="488" t="str">
        <f>+Metas!K1087</f>
        <v>Red de información implementada para el fortalecimiento de la planificación, la investigación y gestión del desarrollo en CTel</v>
      </c>
      <c r="L55" s="473"/>
      <c r="M55" s="476">
        <f>SUM(N55:Q55)</f>
        <v>0</v>
      </c>
      <c r="N55" s="479"/>
      <c r="O55" s="482"/>
      <c r="P55" s="520"/>
      <c r="Q55" s="523"/>
      <c r="R55" s="403">
        <f>+$J55</f>
        <v>930</v>
      </c>
      <c r="S55" s="253"/>
      <c r="T55" s="260"/>
      <c r="U55" s="260"/>
      <c r="V55" s="260"/>
      <c r="W55" s="42"/>
      <c r="X55" s="34"/>
      <c r="Y55" s="34"/>
      <c r="Z55" s="34"/>
      <c r="AA55" s="34"/>
      <c r="AB55" s="403">
        <f t="shared" ref="AB55" si="55">+$J55</f>
        <v>930</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930</v>
      </c>
      <c r="AL55" s="455">
        <f>+N55</f>
        <v>0</v>
      </c>
      <c r="AM55" s="48">
        <f t="shared" si="2"/>
        <v>0</v>
      </c>
      <c r="AN55" s="51"/>
      <c r="AO55" s="51"/>
      <c r="AP55" s="51"/>
      <c r="AQ55" s="51"/>
      <c r="AR55" s="51"/>
      <c r="AS55" s="51"/>
      <c r="AT55" s="403">
        <f t="shared" ref="AT55" si="58">+$J55</f>
        <v>930</v>
      </c>
      <c r="AU55" s="446">
        <f>+O55</f>
        <v>0</v>
      </c>
      <c r="AV55" s="48">
        <f t="shared" si="3"/>
        <v>0</v>
      </c>
      <c r="AW55" s="51"/>
      <c r="AX55" s="51"/>
      <c r="AY55" s="51"/>
      <c r="AZ55" s="51"/>
      <c r="BA55" s="51"/>
      <c r="BB55" s="51"/>
      <c r="BC55" s="403">
        <f t="shared" ref="BC55" si="59">+$J55</f>
        <v>930</v>
      </c>
      <c r="BD55" s="449">
        <f>+P55</f>
        <v>0</v>
      </c>
      <c r="BE55" s="48">
        <f t="shared" si="4"/>
        <v>0</v>
      </c>
      <c r="BF55" s="51"/>
      <c r="BG55" s="51"/>
      <c r="BH55" s="51"/>
      <c r="BI55" s="51"/>
      <c r="BJ55" s="51"/>
      <c r="BK55" s="51"/>
      <c r="BL55" s="403">
        <f t="shared" ref="BL55" si="60">+$J55</f>
        <v>930</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9"/>
      <c r="C58" s="460"/>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7" t="s">
        <v>1571</v>
      </c>
      <c r="C59" s="458" t="s">
        <v>1574</v>
      </c>
      <c r="D59" s="608"/>
      <c r="E59" s="611"/>
      <c r="F59" s="611"/>
      <c r="G59" s="611"/>
      <c r="H59" s="611"/>
      <c r="I59" s="611"/>
      <c r="J59" s="485">
        <v>931</v>
      </c>
      <c r="K59" s="488" t="str">
        <f>+Metas!K1089</f>
        <v>Nuevas zonas digitales urbanos y rurales</v>
      </c>
      <c r="L59" s="473"/>
      <c r="M59" s="476">
        <f t="shared" ref="M59:M79" si="61">SUM(N59:Q59)</f>
        <v>0</v>
      </c>
      <c r="N59" s="479"/>
      <c r="O59" s="482"/>
      <c r="P59" s="520"/>
      <c r="Q59" s="523"/>
      <c r="R59" s="403">
        <f>+$J59</f>
        <v>931</v>
      </c>
      <c r="S59" s="253"/>
      <c r="T59" s="260"/>
      <c r="U59" s="260"/>
      <c r="V59" s="260"/>
      <c r="W59" s="42"/>
      <c r="X59" s="34"/>
      <c r="Y59" s="34"/>
      <c r="Z59" s="34"/>
      <c r="AA59" s="34"/>
      <c r="AB59" s="403">
        <f t="shared" ref="AB59" si="62">+$J59</f>
        <v>931</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931</v>
      </c>
      <c r="AL59" s="455">
        <f t="shared" ref="AL59:AL79" si="65">+N59</f>
        <v>0</v>
      </c>
      <c r="AM59" s="48">
        <f t="shared" si="2"/>
        <v>0</v>
      </c>
      <c r="AN59" s="51"/>
      <c r="AO59" s="51"/>
      <c r="AP59" s="51"/>
      <c r="AQ59" s="51"/>
      <c r="AR59" s="51"/>
      <c r="AS59" s="51"/>
      <c r="AT59" s="403">
        <f t="shared" ref="AT59" si="66">+$J59</f>
        <v>931</v>
      </c>
      <c r="AU59" s="446">
        <f t="shared" ref="AU59:AU79" si="67">+O59</f>
        <v>0</v>
      </c>
      <c r="AV59" s="48">
        <f t="shared" si="3"/>
        <v>0</v>
      </c>
      <c r="AW59" s="51"/>
      <c r="AX59" s="51"/>
      <c r="AY59" s="51"/>
      <c r="AZ59" s="51"/>
      <c r="BA59" s="51"/>
      <c r="BB59" s="51"/>
      <c r="BC59" s="403">
        <f t="shared" ref="BC59" si="68">+$J59</f>
        <v>931</v>
      </c>
      <c r="BD59" s="449">
        <f t="shared" ref="BD59:BD79" si="69">+P59</f>
        <v>0</v>
      </c>
      <c r="BE59" s="48">
        <f t="shared" si="4"/>
        <v>0</v>
      </c>
      <c r="BF59" s="51"/>
      <c r="BG59" s="51"/>
      <c r="BH59" s="51"/>
      <c r="BI59" s="51"/>
      <c r="BJ59" s="51"/>
      <c r="BK59" s="51"/>
      <c r="BL59" s="403">
        <f t="shared" ref="BL59" si="70">+$J59</f>
        <v>931</v>
      </c>
      <c r="BM59" s="452">
        <f t="shared" ref="BM59:BM7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932</v>
      </c>
      <c r="K63" s="488" t="str">
        <f>+Metas!K1090</f>
        <v>Nuevos sitios digitales comunitarios urbanos y rurales</v>
      </c>
      <c r="L63" s="473"/>
      <c r="M63" s="476">
        <f t="shared" si="61"/>
        <v>0</v>
      </c>
      <c r="N63" s="479"/>
      <c r="O63" s="482"/>
      <c r="P63" s="520"/>
      <c r="Q63" s="523"/>
      <c r="R63" s="403">
        <f>+$J63</f>
        <v>932</v>
      </c>
      <c r="S63" s="253"/>
      <c r="T63" s="260"/>
      <c r="U63" s="260"/>
      <c r="V63" s="260"/>
      <c r="W63" s="42"/>
      <c r="X63" s="34"/>
      <c r="Y63" s="34"/>
      <c r="Z63" s="34"/>
      <c r="AA63" s="34"/>
      <c r="AB63" s="403">
        <f t="shared" ref="AB63" si="72">+$J63</f>
        <v>932</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932</v>
      </c>
      <c r="AL63" s="455">
        <f t="shared" si="65"/>
        <v>0</v>
      </c>
      <c r="AM63" s="48">
        <f t="shared" si="2"/>
        <v>0</v>
      </c>
      <c r="AN63" s="51"/>
      <c r="AO63" s="51"/>
      <c r="AP63" s="51"/>
      <c r="AQ63" s="51"/>
      <c r="AR63" s="51"/>
      <c r="AS63" s="51"/>
      <c r="AT63" s="403">
        <f t="shared" ref="AT63" si="75">+$J63</f>
        <v>932</v>
      </c>
      <c r="AU63" s="446">
        <f t="shared" si="67"/>
        <v>0</v>
      </c>
      <c r="AV63" s="48">
        <f t="shared" si="3"/>
        <v>0</v>
      </c>
      <c r="AW63" s="51"/>
      <c r="AX63" s="51"/>
      <c r="AY63" s="51"/>
      <c r="AZ63" s="51"/>
      <c r="BA63" s="51"/>
      <c r="BB63" s="51"/>
      <c r="BC63" s="403">
        <f t="shared" ref="BC63" si="76">+$J63</f>
        <v>932</v>
      </c>
      <c r="BD63" s="449">
        <f t="shared" si="69"/>
        <v>0</v>
      </c>
      <c r="BE63" s="48">
        <f t="shared" si="4"/>
        <v>0</v>
      </c>
      <c r="BF63" s="51"/>
      <c r="BG63" s="51"/>
      <c r="BH63" s="51"/>
      <c r="BI63" s="51"/>
      <c r="BJ63" s="51"/>
      <c r="BK63" s="51"/>
      <c r="BL63" s="403">
        <f t="shared" ref="BL63" si="77">+$J63</f>
        <v>932</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8"/>
      <c r="C66" s="459"/>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8"/>
      <c r="C67" s="459"/>
      <c r="D67" s="608"/>
      <c r="E67" s="611"/>
      <c r="F67" s="611"/>
      <c r="G67" s="611"/>
      <c r="H67" s="611"/>
      <c r="I67" s="611"/>
      <c r="J67" s="485">
        <v>933</v>
      </c>
      <c r="K67" s="488" t="str">
        <f>+Metas!K1091</f>
        <v>Diseño de estrategia para la ampliación de cobertura de telefonía móvil</v>
      </c>
      <c r="L67" s="473"/>
      <c r="M67" s="476">
        <f t="shared" si="61"/>
        <v>0</v>
      </c>
      <c r="N67" s="479"/>
      <c r="O67" s="482"/>
      <c r="P67" s="520"/>
      <c r="Q67" s="523"/>
      <c r="R67" s="403">
        <f>+$J67</f>
        <v>933</v>
      </c>
      <c r="S67" s="253"/>
      <c r="T67" s="260"/>
      <c r="U67" s="260"/>
      <c r="V67" s="260"/>
      <c r="W67" s="42"/>
      <c r="X67" s="34"/>
      <c r="Y67" s="34"/>
      <c r="Z67" s="34"/>
      <c r="AA67" s="34"/>
      <c r="AB67" s="403">
        <f t="shared" ref="AB67" si="78">+$J67</f>
        <v>933</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933</v>
      </c>
      <c r="AL67" s="455">
        <f t="shared" si="65"/>
        <v>0</v>
      </c>
      <c r="AM67" s="48">
        <f t="shared" si="2"/>
        <v>0</v>
      </c>
      <c r="AN67" s="51"/>
      <c r="AO67" s="51"/>
      <c r="AP67" s="51"/>
      <c r="AQ67" s="51"/>
      <c r="AR67" s="51"/>
      <c r="AS67" s="51"/>
      <c r="AT67" s="403">
        <f t="shared" ref="AT67" si="81">+$J67</f>
        <v>933</v>
      </c>
      <c r="AU67" s="446">
        <f t="shared" si="67"/>
        <v>0</v>
      </c>
      <c r="AV67" s="48">
        <f t="shared" si="3"/>
        <v>0</v>
      </c>
      <c r="AW67" s="51"/>
      <c r="AX67" s="51"/>
      <c r="AY67" s="51"/>
      <c r="AZ67" s="51"/>
      <c r="BA67" s="51"/>
      <c r="BB67" s="51"/>
      <c r="BC67" s="403">
        <f t="shared" ref="BC67" si="82">+$J67</f>
        <v>933</v>
      </c>
      <c r="BD67" s="449">
        <f t="shared" si="69"/>
        <v>0</v>
      </c>
      <c r="BE67" s="48">
        <f t="shared" si="4"/>
        <v>0</v>
      </c>
      <c r="BF67" s="51"/>
      <c r="BG67" s="51"/>
      <c r="BH67" s="51"/>
      <c r="BI67" s="51"/>
      <c r="BJ67" s="51"/>
      <c r="BK67" s="51"/>
      <c r="BL67" s="403">
        <f t="shared" ref="BL67" si="83">+$J67</f>
        <v>933</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8"/>
      <c r="C68" s="459"/>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4"/>
        <v>0</v>
      </c>
      <c r="AE68" s="55">
        <f t="shared" si="24"/>
        <v>0</v>
      </c>
      <c r="AF68" s="55">
        <f t="shared" si="24"/>
        <v>0</v>
      </c>
      <c r="AG68" s="55">
        <f t="shared" ref="AG68:AJ131"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8"/>
      <c r="C69" s="459"/>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I132"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8"/>
      <c r="C70" s="459"/>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8"/>
      <c r="C71" s="459"/>
      <c r="D71" s="608"/>
      <c r="E71" s="611"/>
      <c r="F71" s="611"/>
      <c r="G71" s="611"/>
      <c r="H71" s="611"/>
      <c r="I71" s="611"/>
      <c r="J71" s="485">
        <v>934</v>
      </c>
      <c r="K71" s="488" t="str">
        <f>+Metas!K1092</f>
        <v>Diseño de estrategia para beneficiar mayor poblaciones con cobertura TDT</v>
      </c>
      <c r="L71" s="473"/>
      <c r="M71" s="476">
        <f t="shared" si="61"/>
        <v>0</v>
      </c>
      <c r="N71" s="479"/>
      <c r="O71" s="482"/>
      <c r="P71" s="520"/>
      <c r="Q71" s="523"/>
      <c r="R71" s="403">
        <f>+$J71</f>
        <v>934</v>
      </c>
      <c r="S71" s="253"/>
      <c r="T71" s="260"/>
      <c r="U71" s="260"/>
      <c r="V71" s="260"/>
      <c r="W71" s="42"/>
      <c r="X71" s="34"/>
      <c r="Y71" s="34"/>
      <c r="Z71" s="34"/>
      <c r="AA71" s="34"/>
      <c r="AB71" s="403">
        <f t="shared" ref="AB71" si="86">+$J71</f>
        <v>934</v>
      </c>
      <c r="AC71" s="526">
        <f t="shared" ref="AC71" si="87">+L71</f>
        <v>0</v>
      </c>
      <c r="AD71" s="54">
        <f t="shared" si="85"/>
        <v>0</v>
      </c>
      <c r="AE71" s="54">
        <f t="shared" si="85"/>
        <v>0</v>
      </c>
      <c r="AF71" s="54">
        <f t="shared" si="85"/>
        <v>0</v>
      </c>
      <c r="AG71" s="54">
        <f t="shared" si="84"/>
        <v>0</v>
      </c>
      <c r="AH71" s="54">
        <f t="shared" si="84"/>
        <v>0</v>
      </c>
      <c r="AI71" s="54">
        <f t="shared" si="84"/>
        <v>0</v>
      </c>
      <c r="AJ71" s="54">
        <f t="shared" si="84"/>
        <v>0</v>
      </c>
      <c r="AK71" s="403">
        <f t="shared" ref="AK71" si="88">+$J71</f>
        <v>934</v>
      </c>
      <c r="AL71" s="455">
        <f t="shared" si="65"/>
        <v>0</v>
      </c>
      <c r="AM71" s="48">
        <f t="shared" si="2"/>
        <v>0</v>
      </c>
      <c r="AN71" s="51"/>
      <c r="AO71" s="51"/>
      <c r="AP71" s="51"/>
      <c r="AQ71" s="51"/>
      <c r="AR71" s="51"/>
      <c r="AS71" s="51"/>
      <c r="AT71" s="403">
        <f t="shared" ref="AT71" si="89">+$J71</f>
        <v>934</v>
      </c>
      <c r="AU71" s="446">
        <f t="shared" si="67"/>
        <v>0</v>
      </c>
      <c r="AV71" s="48">
        <f t="shared" si="3"/>
        <v>0</v>
      </c>
      <c r="AW71" s="51"/>
      <c r="AX71" s="51"/>
      <c r="AY71" s="51"/>
      <c r="AZ71" s="51"/>
      <c r="BA71" s="51"/>
      <c r="BB71" s="51"/>
      <c r="BC71" s="403">
        <f t="shared" ref="BC71" si="90">+$J71</f>
        <v>934</v>
      </c>
      <c r="BD71" s="449">
        <f t="shared" si="69"/>
        <v>0</v>
      </c>
      <c r="BE71" s="48">
        <f t="shared" si="4"/>
        <v>0</v>
      </c>
      <c r="BF71" s="51"/>
      <c r="BG71" s="51"/>
      <c r="BH71" s="51"/>
      <c r="BI71" s="51"/>
      <c r="BJ71" s="51"/>
      <c r="BK71" s="51"/>
      <c r="BL71" s="403">
        <f t="shared" ref="BL71" si="91">+$J71</f>
        <v>934</v>
      </c>
      <c r="BM71" s="452">
        <f t="shared" si="7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8"/>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85"/>
        <v>0</v>
      </c>
      <c r="AE72" s="55">
        <f t="shared" si="85"/>
        <v>0</v>
      </c>
      <c r="AF72" s="55">
        <f t="shared" si="85"/>
        <v>0</v>
      </c>
      <c r="AG72" s="55">
        <f t="shared" si="84"/>
        <v>0</v>
      </c>
      <c r="AH72" s="55">
        <f t="shared" si="84"/>
        <v>0</v>
      </c>
      <c r="AI72" s="55">
        <f t="shared" si="84"/>
        <v>0</v>
      </c>
      <c r="AJ72" s="55">
        <f t="shared" si="8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8"/>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85"/>
        <v>0</v>
      </c>
      <c r="AE73" s="55">
        <f t="shared" si="85"/>
        <v>0</v>
      </c>
      <c r="AF73" s="55">
        <f t="shared" si="85"/>
        <v>0</v>
      </c>
      <c r="AG73" s="55">
        <f t="shared" si="84"/>
        <v>0</v>
      </c>
      <c r="AH73" s="55">
        <f t="shared" si="84"/>
        <v>0</v>
      </c>
      <c r="AI73" s="55">
        <f t="shared" si="84"/>
        <v>0</v>
      </c>
      <c r="AJ73" s="55">
        <f t="shared" si="8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8"/>
      <c r="C74" s="45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85"/>
        <v>0</v>
      </c>
      <c r="AE74" s="56">
        <f t="shared" si="85"/>
        <v>0</v>
      </c>
      <c r="AF74" s="56">
        <f t="shared" si="85"/>
        <v>0</v>
      </c>
      <c r="AG74" s="56">
        <f t="shared" si="84"/>
        <v>0</v>
      </c>
      <c r="AH74" s="56">
        <f t="shared" si="84"/>
        <v>0</v>
      </c>
      <c r="AI74" s="56">
        <f t="shared" si="84"/>
        <v>0</v>
      </c>
      <c r="AJ74" s="56">
        <f t="shared" si="8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8"/>
      <c r="C75" s="459"/>
      <c r="D75" s="608"/>
      <c r="E75" s="611"/>
      <c r="F75" s="611"/>
      <c r="G75" s="611"/>
      <c r="H75" s="611"/>
      <c r="I75" s="611"/>
      <c r="J75" s="485">
        <v>935</v>
      </c>
      <c r="K75" s="488" t="str">
        <f>+Metas!K1093</f>
        <v>Dotaciones de Herramientas tecnológicas para estudiantes en IE</v>
      </c>
      <c r="L75" s="473"/>
      <c r="M75" s="476">
        <f t="shared" si="61"/>
        <v>0</v>
      </c>
      <c r="N75" s="479"/>
      <c r="O75" s="482"/>
      <c r="P75" s="520"/>
      <c r="Q75" s="523"/>
      <c r="R75" s="403">
        <f>+$J75</f>
        <v>935</v>
      </c>
      <c r="S75" s="253"/>
      <c r="T75" s="260"/>
      <c r="U75" s="260"/>
      <c r="V75" s="260"/>
      <c r="W75" s="42"/>
      <c r="X75" s="34"/>
      <c r="Y75" s="34"/>
      <c r="Z75" s="34"/>
      <c r="AA75" s="34"/>
      <c r="AB75" s="403">
        <f t="shared" ref="AB75" si="92">+$J75</f>
        <v>935</v>
      </c>
      <c r="AC75" s="526">
        <f t="shared" ref="AC75" si="93">+L75</f>
        <v>0</v>
      </c>
      <c r="AD75" s="54">
        <f t="shared" si="85"/>
        <v>0</v>
      </c>
      <c r="AE75" s="54">
        <f t="shared" si="85"/>
        <v>0</v>
      </c>
      <c r="AF75" s="54">
        <f t="shared" si="85"/>
        <v>0</v>
      </c>
      <c r="AG75" s="54">
        <f t="shared" si="84"/>
        <v>0</v>
      </c>
      <c r="AH75" s="54">
        <f t="shared" si="84"/>
        <v>0</v>
      </c>
      <c r="AI75" s="54">
        <f t="shared" si="84"/>
        <v>0</v>
      </c>
      <c r="AJ75" s="54">
        <f t="shared" si="84"/>
        <v>0</v>
      </c>
      <c r="AK75" s="403">
        <f t="shared" ref="AK75" si="94">+$J75</f>
        <v>935</v>
      </c>
      <c r="AL75" s="455">
        <f t="shared" si="65"/>
        <v>0</v>
      </c>
      <c r="AM75" s="48">
        <f t="shared" si="2"/>
        <v>0</v>
      </c>
      <c r="AN75" s="51"/>
      <c r="AO75" s="51"/>
      <c r="AP75" s="51"/>
      <c r="AQ75" s="51"/>
      <c r="AR75" s="51"/>
      <c r="AS75" s="51"/>
      <c r="AT75" s="403">
        <f t="shared" ref="AT75" si="95">+$J75</f>
        <v>935</v>
      </c>
      <c r="AU75" s="446">
        <f t="shared" si="67"/>
        <v>0</v>
      </c>
      <c r="AV75" s="48">
        <f t="shared" si="3"/>
        <v>0</v>
      </c>
      <c r="AW75" s="51"/>
      <c r="AX75" s="51"/>
      <c r="AY75" s="51"/>
      <c r="AZ75" s="51"/>
      <c r="BA75" s="51"/>
      <c r="BB75" s="51"/>
      <c r="BC75" s="403">
        <f t="shared" ref="BC75" si="96">+$J75</f>
        <v>935</v>
      </c>
      <c r="BD75" s="449">
        <f t="shared" si="69"/>
        <v>0</v>
      </c>
      <c r="BE75" s="48">
        <f t="shared" si="4"/>
        <v>0</v>
      </c>
      <c r="BF75" s="51"/>
      <c r="BG75" s="51"/>
      <c r="BH75" s="51"/>
      <c r="BI75" s="51"/>
      <c r="BJ75" s="51"/>
      <c r="BK75" s="51"/>
      <c r="BL75" s="403">
        <f t="shared" ref="BL75" si="97">+$J75</f>
        <v>935</v>
      </c>
      <c r="BM75" s="452">
        <f t="shared" si="7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8"/>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85"/>
        <v>0</v>
      </c>
      <c r="AE76" s="55">
        <f t="shared" si="85"/>
        <v>0</v>
      </c>
      <c r="AF76" s="55">
        <f t="shared" si="85"/>
        <v>0</v>
      </c>
      <c r="AG76" s="55">
        <f t="shared" si="84"/>
        <v>0</v>
      </c>
      <c r="AH76" s="55">
        <f t="shared" si="84"/>
        <v>0</v>
      </c>
      <c r="AI76" s="55">
        <f t="shared" si="84"/>
        <v>0</v>
      </c>
      <c r="AJ76" s="55">
        <f t="shared" si="84"/>
        <v>0</v>
      </c>
      <c r="AK76" s="404"/>
      <c r="AL76" s="456"/>
      <c r="AM76" s="49">
        <f t="shared" ref="AM76:AM139" si="98">SUM(AN76:AS76)</f>
        <v>0</v>
      </c>
      <c r="AN76" s="52"/>
      <c r="AO76" s="52"/>
      <c r="AP76" s="52"/>
      <c r="AQ76" s="52"/>
      <c r="AR76" s="52"/>
      <c r="AS76" s="52"/>
      <c r="AT76" s="404"/>
      <c r="AU76" s="447"/>
      <c r="AV76" s="49">
        <f t="shared" ref="AV76:AV139" si="99">SUM(AW76:BB76)</f>
        <v>0</v>
      </c>
      <c r="AW76" s="52"/>
      <c r="AX76" s="52"/>
      <c r="AY76" s="52"/>
      <c r="AZ76" s="52"/>
      <c r="BA76" s="52"/>
      <c r="BB76" s="52"/>
      <c r="BC76" s="404"/>
      <c r="BD76" s="450"/>
      <c r="BE76" s="49">
        <f t="shared" ref="BE76:BE139" si="100">SUM(BF76:BK76)</f>
        <v>0</v>
      </c>
      <c r="BF76" s="52"/>
      <c r="BG76" s="52"/>
      <c r="BH76" s="52"/>
      <c r="BI76" s="52"/>
      <c r="BJ76" s="52"/>
      <c r="BK76" s="52"/>
      <c r="BL76" s="404"/>
      <c r="BM76" s="453"/>
      <c r="BN76" s="49">
        <f t="shared" ref="BN76:BN139" si="101">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8"/>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85"/>
        <v>0</v>
      </c>
      <c r="AE77" s="55">
        <f t="shared" si="85"/>
        <v>0</v>
      </c>
      <c r="AF77" s="55">
        <f t="shared" si="85"/>
        <v>0</v>
      </c>
      <c r="AG77" s="55">
        <f t="shared" si="84"/>
        <v>0</v>
      </c>
      <c r="AH77" s="55">
        <f t="shared" si="84"/>
        <v>0</v>
      </c>
      <c r="AI77" s="55">
        <f t="shared" si="84"/>
        <v>0</v>
      </c>
      <c r="AJ77" s="55">
        <f t="shared" si="84"/>
        <v>0</v>
      </c>
      <c r="AK77" s="404"/>
      <c r="AL77" s="456"/>
      <c r="AM77" s="49">
        <f t="shared" si="98"/>
        <v>0</v>
      </c>
      <c r="AN77" s="52"/>
      <c r="AO77" s="52"/>
      <c r="AP77" s="52"/>
      <c r="AQ77" s="52"/>
      <c r="AR77" s="52"/>
      <c r="AS77" s="52"/>
      <c r="AT77" s="404"/>
      <c r="AU77" s="447"/>
      <c r="AV77" s="49">
        <f t="shared" si="99"/>
        <v>0</v>
      </c>
      <c r="AW77" s="52"/>
      <c r="AX77" s="52"/>
      <c r="AY77" s="52"/>
      <c r="AZ77" s="52"/>
      <c r="BA77" s="52"/>
      <c r="BB77" s="52"/>
      <c r="BC77" s="404"/>
      <c r="BD77" s="450"/>
      <c r="BE77" s="49">
        <f t="shared" si="100"/>
        <v>0</v>
      </c>
      <c r="BF77" s="52"/>
      <c r="BG77" s="52"/>
      <c r="BH77" s="52"/>
      <c r="BI77" s="52"/>
      <c r="BJ77" s="52"/>
      <c r="BK77" s="52"/>
      <c r="BL77" s="404"/>
      <c r="BM77" s="453"/>
      <c r="BN77" s="49">
        <f t="shared" si="101"/>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8"/>
      <c r="C78" s="460"/>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85"/>
        <v>0</v>
      </c>
      <c r="AE78" s="56">
        <f t="shared" si="85"/>
        <v>0</v>
      </c>
      <c r="AF78" s="56">
        <f t="shared" si="85"/>
        <v>0</v>
      </c>
      <c r="AG78" s="56">
        <f t="shared" si="84"/>
        <v>0</v>
      </c>
      <c r="AH78" s="56">
        <f t="shared" si="84"/>
        <v>0</v>
      </c>
      <c r="AI78" s="56">
        <f t="shared" si="84"/>
        <v>0</v>
      </c>
      <c r="AJ78" s="56">
        <f t="shared" si="84"/>
        <v>0</v>
      </c>
      <c r="AK78" s="405"/>
      <c r="AL78" s="457"/>
      <c r="AM78" s="50">
        <f t="shared" si="98"/>
        <v>0</v>
      </c>
      <c r="AN78" s="53"/>
      <c r="AO78" s="53"/>
      <c r="AP78" s="53"/>
      <c r="AQ78" s="53"/>
      <c r="AR78" s="53"/>
      <c r="AS78" s="53"/>
      <c r="AT78" s="405"/>
      <c r="AU78" s="448"/>
      <c r="AV78" s="50">
        <f t="shared" si="99"/>
        <v>0</v>
      </c>
      <c r="AW78" s="53"/>
      <c r="AX78" s="53"/>
      <c r="AY78" s="53"/>
      <c r="AZ78" s="53"/>
      <c r="BA78" s="53"/>
      <c r="BB78" s="53"/>
      <c r="BC78" s="405"/>
      <c r="BD78" s="451"/>
      <c r="BE78" s="50">
        <f t="shared" si="100"/>
        <v>0</v>
      </c>
      <c r="BF78" s="53"/>
      <c r="BG78" s="53"/>
      <c r="BH78" s="53"/>
      <c r="BI78" s="53"/>
      <c r="BJ78" s="53"/>
      <c r="BK78" s="53"/>
      <c r="BL78" s="405"/>
      <c r="BM78" s="454"/>
      <c r="BN78" s="50">
        <f t="shared" si="101"/>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8"/>
      <c r="C79" s="458" t="s">
        <v>1581</v>
      </c>
      <c r="D79" s="608"/>
      <c r="E79" s="611"/>
      <c r="F79" s="611"/>
      <c r="G79" s="611"/>
      <c r="H79" s="611"/>
      <c r="I79" s="611"/>
      <c r="J79" s="485">
        <v>936</v>
      </c>
      <c r="K79" s="488" t="str">
        <f>+Metas!K1094</f>
        <v xml:space="preserve">Sitios digitales comunitarios con sostenibilidad y continuidad de conectividad </v>
      </c>
      <c r="L79" s="473"/>
      <c r="M79" s="476">
        <f t="shared" si="61"/>
        <v>0</v>
      </c>
      <c r="N79" s="479"/>
      <c r="O79" s="482"/>
      <c r="P79" s="520"/>
      <c r="Q79" s="523"/>
      <c r="R79" s="403">
        <f>+$J79</f>
        <v>936</v>
      </c>
      <c r="S79" s="253"/>
      <c r="T79" s="260"/>
      <c r="U79" s="260"/>
      <c r="V79" s="260"/>
      <c r="W79" s="42"/>
      <c r="X79" s="34"/>
      <c r="Y79" s="34"/>
      <c r="Z79" s="34"/>
      <c r="AA79" s="34"/>
      <c r="AB79" s="403">
        <f t="shared" ref="AB79" si="102">+$J79</f>
        <v>936</v>
      </c>
      <c r="AC79" s="526">
        <f t="shared" ref="AC79" si="103">+L79</f>
        <v>0</v>
      </c>
      <c r="AD79" s="54">
        <f t="shared" si="85"/>
        <v>0</v>
      </c>
      <c r="AE79" s="54">
        <f t="shared" si="85"/>
        <v>0</v>
      </c>
      <c r="AF79" s="54">
        <f t="shared" si="85"/>
        <v>0</v>
      </c>
      <c r="AG79" s="54">
        <f t="shared" si="84"/>
        <v>0</v>
      </c>
      <c r="AH79" s="54">
        <f t="shared" si="84"/>
        <v>0</v>
      </c>
      <c r="AI79" s="54">
        <f t="shared" si="84"/>
        <v>0</v>
      </c>
      <c r="AJ79" s="54">
        <f t="shared" si="84"/>
        <v>0</v>
      </c>
      <c r="AK79" s="403">
        <f t="shared" ref="AK79" si="104">+$J79</f>
        <v>936</v>
      </c>
      <c r="AL79" s="455">
        <f t="shared" si="65"/>
        <v>0</v>
      </c>
      <c r="AM79" s="48">
        <f t="shared" si="98"/>
        <v>0</v>
      </c>
      <c r="AN79" s="51"/>
      <c r="AO79" s="51"/>
      <c r="AP79" s="51"/>
      <c r="AQ79" s="51"/>
      <c r="AR79" s="51"/>
      <c r="AS79" s="51"/>
      <c r="AT79" s="403">
        <f t="shared" ref="AT79" si="105">+$J79</f>
        <v>936</v>
      </c>
      <c r="AU79" s="446">
        <f t="shared" si="67"/>
        <v>0</v>
      </c>
      <c r="AV79" s="48">
        <f t="shared" si="99"/>
        <v>0</v>
      </c>
      <c r="AW79" s="51"/>
      <c r="AX79" s="51"/>
      <c r="AY79" s="51"/>
      <c r="AZ79" s="51"/>
      <c r="BA79" s="51"/>
      <c r="BB79" s="51"/>
      <c r="BC79" s="403">
        <f t="shared" ref="BC79" si="106">+$J79</f>
        <v>936</v>
      </c>
      <c r="BD79" s="449">
        <f t="shared" si="69"/>
        <v>0</v>
      </c>
      <c r="BE79" s="48">
        <f t="shared" si="100"/>
        <v>0</v>
      </c>
      <c r="BF79" s="51"/>
      <c r="BG79" s="51"/>
      <c r="BH79" s="51"/>
      <c r="BI79" s="51"/>
      <c r="BJ79" s="51"/>
      <c r="BK79" s="51"/>
      <c r="BL79" s="403">
        <f t="shared" ref="BL79" si="107">+$J79</f>
        <v>936</v>
      </c>
      <c r="BM79" s="452">
        <f t="shared" si="71"/>
        <v>0</v>
      </c>
      <c r="BN79" s="48">
        <f t="shared" si="101"/>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8"/>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85"/>
        <v>0</v>
      </c>
      <c r="AE80" s="55">
        <f t="shared" si="85"/>
        <v>0</v>
      </c>
      <c r="AF80" s="55">
        <f t="shared" si="85"/>
        <v>0</v>
      </c>
      <c r="AG80" s="55">
        <f t="shared" si="84"/>
        <v>0</v>
      </c>
      <c r="AH80" s="55">
        <f t="shared" si="84"/>
        <v>0</v>
      </c>
      <c r="AI80" s="55">
        <f t="shared" si="84"/>
        <v>0</v>
      </c>
      <c r="AJ80" s="55">
        <f t="shared" si="84"/>
        <v>0</v>
      </c>
      <c r="AK80" s="404"/>
      <c r="AL80" s="456"/>
      <c r="AM80" s="49">
        <f t="shared" si="98"/>
        <v>0</v>
      </c>
      <c r="AN80" s="52"/>
      <c r="AO80" s="52"/>
      <c r="AP80" s="52"/>
      <c r="AQ80" s="52"/>
      <c r="AR80" s="52"/>
      <c r="AS80" s="52"/>
      <c r="AT80" s="404"/>
      <c r="AU80" s="447"/>
      <c r="AV80" s="49">
        <f t="shared" si="99"/>
        <v>0</v>
      </c>
      <c r="AW80" s="52"/>
      <c r="AX80" s="52"/>
      <c r="AY80" s="52"/>
      <c r="AZ80" s="52"/>
      <c r="BA80" s="52"/>
      <c r="BB80" s="52"/>
      <c r="BC80" s="404"/>
      <c r="BD80" s="450"/>
      <c r="BE80" s="49">
        <f t="shared" si="100"/>
        <v>0</v>
      </c>
      <c r="BF80" s="52"/>
      <c r="BG80" s="52"/>
      <c r="BH80" s="52"/>
      <c r="BI80" s="52"/>
      <c r="BJ80" s="52"/>
      <c r="BK80" s="52"/>
      <c r="BL80" s="404"/>
      <c r="BM80" s="453"/>
      <c r="BN80" s="49">
        <f t="shared" si="101"/>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8"/>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85"/>
        <v>0</v>
      </c>
      <c r="AE81" s="55">
        <f t="shared" si="85"/>
        <v>0</v>
      </c>
      <c r="AF81" s="55">
        <f t="shared" si="85"/>
        <v>0</v>
      </c>
      <c r="AG81" s="55">
        <f t="shared" si="84"/>
        <v>0</v>
      </c>
      <c r="AH81" s="55">
        <f t="shared" si="84"/>
        <v>0</v>
      </c>
      <c r="AI81" s="55">
        <f t="shared" si="84"/>
        <v>0</v>
      </c>
      <c r="AJ81" s="55">
        <f t="shared" si="84"/>
        <v>0</v>
      </c>
      <c r="AK81" s="404"/>
      <c r="AL81" s="456"/>
      <c r="AM81" s="49">
        <f t="shared" si="98"/>
        <v>0</v>
      </c>
      <c r="AN81" s="52"/>
      <c r="AO81" s="52"/>
      <c r="AP81" s="52"/>
      <c r="AQ81" s="52"/>
      <c r="AR81" s="52"/>
      <c r="AS81" s="52"/>
      <c r="AT81" s="404"/>
      <c r="AU81" s="447"/>
      <c r="AV81" s="49">
        <f t="shared" si="99"/>
        <v>0</v>
      </c>
      <c r="AW81" s="52"/>
      <c r="AX81" s="52"/>
      <c r="AY81" s="52"/>
      <c r="AZ81" s="52"/>
      <c r="BA81" s="52"/>
      <c r="BB81" s="52"/>
      <c r="BC81" s="404"/>
      <c r="BD81" s="450"/>
      <c r="BE81" s="49">
        <f t="shared" si="100"/>
        <v>0</v>
      </c>
      <c r="BF81" s="52"/>
      <c r="BG81" s="52"/>
      <c r="BH81" s="52"/>
      <c r="BI81" s="52"/>
      <c r="BJ81" s="52"/>
      <c r="BK81" s="52"/>
      <c r="BL81" s="404"/>
      <c r="BM81" s="453"/>
      <c r="BN81" s="49">
        <f t="shared" si="101"/>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8"/>
      <c r="C82" s="459"/>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85"/>
        <v>0</v>
      </c>
      <c r="AE82" s="56">
        <f t="shared" si="85"/>
        <v>0</v>
      </c>
      <c r="AF82" s="56">
        <f t="shared" si="85"/>
        <v>0</v>
      </c>
      <c r="AG82" s="56">
        <f t="shared" si="84"/>
        <v>0</v>
      </c>
      <c r="AH82" s="56">
        <f t="shared" si="84"/>
        <v>0</v>
      </c>
      <c r="AI82" s="56">
        <f t="shared" si="84"/>
        <v>0</v>
      </c>
      <c r="AJ82" s="56">
        <f t="shared" si="84"/>
        <v>0</v>
      </c>
      <c r="AK82" s="405"/>
      <c r="AL82" s="457"/>
      <c r="AM82" s="50">
        <f t="shared" si="98"/>
        <v>0</v>
      </c>
      <c r="AN82" s="53"/>
      <c r="AO82" s="53"/>
      <c r="AP82" s="53"/>
      <c r="AQ82" s="53"/>
      <c r="AR82" s="53"/>
      <c r="AS82" s="53"/>
      <c r="AT82" s="405"/>
      <c r="AU82" s="448"/>
      <c r="AV82" s="50">
        <f t="shared" si="99"/>
        <v>0</v>
      </c>
      <c r="AW82" s="53"/>
      <c r="AX82" s="53"/>
      <c r="AY82" s="53"/>
      <c r="AZ82" s="53"/>
      <c r="BA82" s="53"/>
      <c r="BB82" s="53"/>
      <c r="BC82" s="405"/>
      <c r="BD82" s="451"/>
      <c r="BE82" s="50">
        <f t="shared" si="100"/>
        <v>0</v>
      </c>
      <c r="BF82" s="53"/>
      <c r="BG82" s="53"/>
      <c r="BH82" s="53"/>
      <c r="BI82" s="53"/>
      <c r="BJ82" s="53"/>
      <c r="BK82" s="53"/>
      <c r="BL82" s="405"/>
      <c r="BM82" s="454"/>
      <c r="BN82" s="50">
        <f t="shared" si="101"/>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8"/>
      <c r="C83" s="459"/>
      <c r="D83" s="608"/>
      <c r="E83" s="611"/>
      <c r="F83" s="611"/>
      <c r="G83" s="611"/>
      <c r="H83" s="611"/>
      <c r="I83" s="611"/>
      <c r="J83" s="485">
        <v>937</v>
      </c>
      <c r="K83" s="488" t="str">
        <f>+Metas!K1095</f>
        <v xml:space="preserve">Nuevas sedes escolares con conectividad </v>
      </c>
      <c r="L83" s="473"/>
      <c r="M83" s="476">
        <f>SUM(N83:Q83)</f>
        <v>0</v>
      </c>
      <c r="N83" s="479"/>
      <c r="O83" s="482"/>
      <c r="P83" s="520"/>
      <c r="Q83" s="523"/>
      <c r="R83" s="403">
        <f>+$J83</f>
        <v>937</v>
      </c>
      <c r="S83" s="253"/>
      <c r="T83" s="260"/>
      <c r="U83" s="260"/>
      <c r="V83" s="260"/>
      <c r="W83" s="42"/>
      <c r="X83" s="34"/>
      <c r="Y83" s="34"/>
      <c r="Z83" s="34"/>
      <c r="AA83" s="34"/>
      <c r="AB83" s="403">
        <f t="shared" ref="AB83" si="108">+$J83</f>
        <v>937</v>
      </c>
      <c r="AC83" s="526">
        <f t="shared" ref="AC83" si="109">+L83</f>
        <v>0</v>
      </c>
      <c r="AD83" s="54">
        <f t="shared" si="85"/>
        <v>0</v>
      </c>
      <c r="AE83" s="54">
        <f t="shared" si="85"/>
        <v>0</v>
      </c>
      <c r="AF83" s="54">
        <f t="shared" si="85"/>
        <v>0</v>
      </c>
      <c r="AG83" s="54">
        <f t="shared" si="84"/>
        <v>0</v>
      </c>
      <c r="AH83" s="54">
        <f t="shared" si="84"/>
        <v>0</v>
      </c>
      <c r="AI83" s="54">
        <f t="shared" si="84"/>
        <v>0</v>
      </c>
      <c r="AJ83" s="54">
        <f t="shared" si="84"/>
        <v>0</v>
      </c>
      <c r="AK83" s="403">
        <f t="shared" ref="AK83" si="110">+$J83</f>
        <v>937</v>
      </c>
      <c r="AL83" s="455">
        <f>+N83</f>
        <v>0</v>
      </c>
      <c r="AM83" s="48">
        <f t="shared" si="98"/>
        <v>0</v>
      </c>
      <c r="AN83" s="51"/>
      <c r="AO83" s="51"/>
      <c r="AP83" s="51"/>
      <c r="AQ83" s="51"/>
      <c r="AR83" s="51"/>
      <c r="AS83" s="51"/>
      <c r="AT83" s="403">
        <f t="shared" ref="AT83" si="111">+$J83</f>
        <v>937</v>
      </c>
      <c r="AU83" s="446">
        <f>+O83</f>
        <v>0</v>
      </c>
      <c r="AV83" s="48">
        <f t="shared" si="99"/>
        <v>0</v>
      </c>
      <c r="AW83" s="51"/>
      <c r="AX83" s="51"/>
      <c r="AY83" s="51"/>
      <c r="AZ83" s="51"/>
      <c r="BA83" s="51"/>
      <c r="BB83" s="51"/>
      <c r="BC83" s="403">
        <f t="shared" ref="BC83" si="112">+$J83</f>
        <v>937</v>
      </c>
      <c r="BD83" s="449">
        <f>+P83</f>
        <v>0</v>
      </c>
      <c r="BE83" s="48">
        <f t="shared" si="100"/>
        <v>0</v>
      </c>
      <c r="BF83" s="51"/>
      <c r="BG83" s="51"/>
      <c r="BH83" s="51"/>
      <c r="BI83" s="51"/>
      <c r="BJ83" s="51"/>
      <c r="BK83" s="51"/>
      <c r="BL83" s="403">
        <f t="shared" ref="BL83" si="113">+$J83</f>
        <v>937</v>
      </c>
      <c r="BM83" s="452">
        <f>+Q83</f>
        <v>0</v>
      </c>
      <c r="BN83" s="48">
        <f t="shared" si="101"/>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8"/>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85"/>
        <v>0</v>
      </c>
      <c r="AE84" s="55">
        <f t="shared" si="85"/>
        <v>0</v>
      </c>
      <c r="AF84" s="55">
        <f t="shared" si="85"/>
        <v>0</v>
      </c>
      <c r="AG84" s="55">
        <f t="shared" si="84"/>
        <v>0</v>
      </c>
      <c r="AH84" s="55">
        <f t="shared" si="84"/>
        <v>0</v>
      </c>
      <c r="AI84" s="55">
        <f t="shared" si="84"/>
        <v>0</v>
      </c>
      <c r="AJ84" s="55">
        <f t="shared" si="84"/>
        <v>0</v>
      </c>
      <c r="AK84" s="404"/>
      <c r="AL84" s="456"/>
      <c r="AM84" s="49">
        <f t="shared" si="98"/>
        <v>0</v>
      </c>
      <c r="AN84" s="52"/>
      <c r="AO84" s="52"/>
      <c r="AP84" s="52"/>
      <c r="AQ84" s="52"/>
      <c r="AR84" s="52"/>
      <c r="AS84" s="52"/>
      <c r="AT84" s="404"/>
      <c r="AU84" s="447"/>
      <c r="AV84" s="49">
        <f t="shared" si="99"/>
        <v>0</v>
      </c>
      <c r="AW84" s="52"/>
      <c r="AX84" s="52"/>
      <c r="AY84" s="52"/>
      <c r="AZ84" s="52"/>
      <c r="BA84" s="52"/>
      <c r="BB84" s="52"/>
      <c r="BC84" s="404"/>
      <c r="BD84" s="450"/>
      <c r="BE84" s="49">
        <f t="shared" si="100"/>
        <v>0</v>
      </c>
      <c r="BF84" s="52"/>
      <c r="BG84" s="52"/>
      <c r="BH84" s="52"/>
      <c r="BI84" s="52"/>
      <c r="BJ84" s="52"/>
      <c r="BK84" s="52"/>
      <c r="BL84" s="404"/>
      <c r="BM84" s="453"/>
      <c r="BN84" s="49">
        <f t="shared" si="101"/>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8"/>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85"/>
        <v>0</v>
      </c>
      <c r="AE85" s="55">
        <f t="shared" si="85"/>
        <v>0</v>
      </c>
      <c r="AF85" s="55">
        <f t="shared" si="85"/>
        <v>0</v>
      </c>
      <c r="AG85" s="55">
        <f t="shared" si="84"/>
        <v>0</v>
      </c>
      <c r="AH85" s="55">
        <f t="shared" si="84"/>
        <v>0</v>
      </c>
      <c r="AI85" s="55">
        <f t="shared" si="84"/>
        <v>0</v>
      </c>
      <c r="AJ85" s="55">
        <f t="shared" si="84"/>
        <v>0</v>
      </c>
      <c r="AK85" s="404"/>
      <c r="AL85" s="456"/>
      <c r="AM85" s="49">
        <f t="shared" si="98"/>
        <v>0</v>
      </c>
      <c r="AN85" s="52"/>
      <c r="AO85" s="52"/>
      <c r="AP85" s="52"/>
      <c r="AQ85" s="52"/>
      <c r="AR85" s="52"/>
      <c r="AS85" s="52"/>
      <c r="AT85" s="404"/>
      <c r="AU85" s="447"/>
      <c r="AV85" s="49">
        <f t="shared" si="99"/>
        <v>0</v>
      </c>
      <c r="AW85" s="52"/>
      <c r="AX85" s="52"/>
      <c r="AY85" s="52"/>
      <c r="AZ85" s="52"/>
      <c r="BA85" s="52"/>
      <c r="BB85" s="52"/>
      <c r="BC85" s="404"/>
      <c r="BD85" s="450"/>
      <c r="BE85" s="49">
        <f t="shared" si="100"/>
        <v>0</v>
      </c>
      <c r="BF85" s="52"/>
      <c r="BG85" s="52"/>
      <c r="BH85" s="52"/>
      <c r="BI85" s="52"/>
      <c r="BJ85" s="52"/>
      <c r="BK85" s="52"/>
      <c r="BL85" s="404"/>
      <c r="BM85" s="453"/>
      <c r="BN85" s="49">
        <f t="shared" si="101"/>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8"/>
      <c r="C86" s="459"/>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85"/>
        <v>0</v>
      </c>
      <c r="AE86" s="56">
        <f t="shared" si="85"/>
        <v>0</v>
      </c>
      <c r="AF86" s="56">
        <f t="shared" si="85"/>
        <v>0</v>
      </c>
      <c r="AG86" s="56">
        <f t="shared" si="84"/>
        <v>0</v>
      </c>
      <c r="AH86" s="56">
        <f t="shared" si="84"/>
        <v>0</v>
      </c>
      <c r="AI86" s="56">
        <f t="shared" si="84"/>
        <v>0</v>
      </c>
      <c r="AJ86" s="56">
        <f t="shared" si="84"/>
        <v>0</v>
      </c>
      <c r="AK86" s="405"/>
      <c r="AL86" s="457"/>
      <c r="AM86" s="50">
        <f t="shared" si="98"/>
        <v>0</v>
      </c>
      <c r="AN86" s="53"/>
      <c r="AO86" s="53"/>
      <c r="AP86" s="53"/>
      <c r="AQ86" s="53"/>
      <c r="AR86" s="53"/>
      <c r="AS86" s="53"/>
      <c r="AT86" s="405"/>
      <c r="AU86" s="448"/>
      <c r="AV86" s="50">
        <f t="shared" si="99"/>
        <v>0</v>
      </c>
      <c r="AW86" s="53"/>
      <c r="AX86" s="53"/>
      <c r="AY86" s="53"/>
      <c r="AZ86" s="53"/>
      <c r="BA86" s="53"/>
      <c r="BB86" s="53"/>
      <c r="BC86" s="405"/>
      <c r="BD86" s="451"/>
      <c r="BE86" s="50">
        <f t="shared" si="100"/>
        <v>0</v>
      </c>
      <c r="BF86" s="53"/>
      <c r="BG86" s="53"/>
      <c r="BH86" s="53"/>
      <c r="BI86" s="53"/>
      <c r="BJ86" s="53"/>
      <c r="BK86" s="53"/>
      <c r="BL86" s="405"/>
      <c r="BM86" s="454"/>
      <c r="BN86" s="50">
        <f t="shared" si="101"/>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8"/>
      <c r="C87" s="459"/>
      <c r="D87" s="608"/>
      <c r="E87" s="611"/>
      <c r="F87" s="611"/>
      <c r="G87" s="611"/>
      <c r="H87" s="611"/>
      <c r="I87" s="611"/>
      <c r="J87" s="485">
        <v>938</v>
      </c>
      <c r="K87" s="488" t="str">
        <f>+Metas!K1096</f>
        <v>Instituciones Educativas con continuidad de conectividad</v>
      </c>
      <c r="L87" s="473"/>
      <c r="M87" s="476">
        <f>SUM(N87:Q87)</f>
        <v>0</v>
      </c>
      <c r="N87" s="479"/>
      <c r="O87" s="482"/>
      <c r="P87" s="520"/>
      <c r="Q87" s="523"/>
      <c r="R87" s="403">
        <f>+$J87</f>
        <v>938</v>
      </c>
      <c r="S87" s="253"/>
      <c r="T87" s="260"/>
      <c r="U87" s="260"/>
      <c r="V87" s="260"/>
      <c r="W87" s="42"/>
      <c r="X87" s="34"/>
      <c r="Y87" s="34"/>
      <c r="Z87" s="34"/>
      <c r="AA87" s="34"/>
      <c r="AB87" s="403">
        <f t="shared" ref="AB87" si="114">+$J87</f>
        <v>938</v>
      </c>
      <c r="AC87" s="526">
        <f t="shared" ref="AC87" si="115">+L87</f>
        <v>0</v>
      </c>
      <c r="AD87" s="54">
        <f t="shared" si="85"/>
        <v>0</v>
      </c>
      <c r="AE87" s="54">
        <f t="shared" si="85"/>
        <v>0</v>
      </c>
      <c r="AF87" s="54">
        <f t="shared" si="85"/>
        <v>0</v>
      </c>
      <c r="AG87" s="54">
        <f t="shared" si="84"/>
        <v>0</v>
      </c>
      <c r="AH87" s="54">
        <f t="shared" si="84"/>
        <v>0</v>
      </c>
      <c r="AI87" s="54">
        <f t="shared" si="84"/>
        <v>0</v>
      </c>
      <c r="AJ87" s="54">
        <f t="shared" si="84"/>
        <v>0</v>
      </c>
      <c r="AK87" s="403">
        <f t="shared" ref="AK87" si="116">+$J87</f>
        <v>938</v>
      </c>
      <c r="AL87" s="455">
        <f>+N87</f>
        <v>0</v>
      </c>
      <c r="AM87" s="48">
        <f t="shared" si="98"/>
        <v>0</v>
      </c>
      <c r="AN87" s="51"/>
      <c r="AO87" s="51"/>
      <c r="AP87" s="51"/>
      <c r="AQ87" s="51"/>
      <c r="AR87" s="51"/>
      <c r="AS87" s="51"/>
      <c r="AT87" s="403">
        <f t="shared" ref="AT87" si="117">+$J87</f>
        <v>938</v>
      </c>
      <c r="AU87" s="446">
        <f>+O87</f>
        <v>0</v>
      </c>
      <c r="AV87" s="48">
        <f t="shared" si="99"/>
        <v>0</v>
      </c>
      <c r="AW87" s="51"/>
      <c r="AX87" s="51"/>
      <c r="AY87" s="51"/>
      <c r="AZ87" s="51"/>
      <c r="BA87" s="51"/>
      <c r="BB87" s="51"/>
      <c r="BC87" s="403">
        <f t="shared" ref="BC87" si="118">+$J87</f>
        <v>938</v>
      </c>
      <c r="BD87" s="449">
        <f>+P87</f>
        <v>0</v>
      </c>
      <c r="BE87" s="48">
        <f t="shared" si="100"/>
        <v>0</v>
      </c>
      <c r="BF87" s="51"/>
      <c r="BG87" s="51"/>
      <c r="BH87" s="51"/>
      <c r="BI87" s="51"/>
      <c r="BJ87" s="51"/>
      <c r="BK87" s="51"/>
      <c r="BL87" s="403">
        <f t="shared" ref="BL87" si="119">+$J87</f>
        <v>938</v>
      </c>
      <c r="BM87" s="452">
        <f>+Q87</f>
        <v>0</v>
      </c>
      <c r="BN87" s="48">
        <f t="shared" si="101"/>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8"/>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85"/>
        <v>0</v>
      </c>
      <c r="AE88" s="55">
        <f t="shared" si="85"/>
        <v>0</v>
      </c>
      <c r="AF88" s="55">
        <f t="shared" si="85"/>
        <v>0</v>
      </c>
      <c r="AG88" s="55">
        <f t="shared" si="84"/>
        <v>0</v>
      </c>
      <c r="AH88" s="55">
        <f t="shared" si="84"/>
        <v>0</v>
      </c>
      <c r="AI88" s="55">
        <f t="shared" si="84"/>
        <v>0</v>
      </c>
      <c r="AJ88" s="55">
        <f t="shared" si="84"/>
        <v>0</v>
      </c>
      <c r="AK88" s="404"/>
      <c r="AL88" s="456"/>
      <c r="AM88" s="49">
        <f t="shared" si="98"/>
        <v>0</v>
      </c>
      <c r="AN88" s="52"/>
      <c r="AO88" s="52"/>
      <c r="AP88" s="52"/>
      <c r="AQ88" s="52"/>
      <c r="AR88" s="52"/>
      <c r="AS88" s="52"/>
      <c r="AT88" s="404"/>
      <c r="AU88" s="447"/>
      <c r="AV88" s="49">
        <f t="shared" si="99"/>
        <v>0</v>
      </c>
      <c r="AW88" s="52"/>
      <c r="AX88" s="52"/>
      <c r="AY88" s="52"/>
      <c r="AZ88" s="52"/>
      <c r="BA88" s="52"/>
      <c r="BB88" s="52"/>
      <c r="BC88" s="404"/>
      <c r="BD88" s="450"/>
      <c r="BE88" s="49">
        <f t="shared" si="100"/>
        <v>0</v>
      </c>
      <c r="BF88" s="52"/>
      <c r="BG88" s="52"/>
      <c r="BH88" s="52"/>
      <c r="BI88" s="52"/>
      <c r="BJ88" s="52"/>
      <c r="BK88" s="52"/>
      <c r="BL88" s="404"/>
      <c r="BM88" s="453"/>
      <c r="BN88" s="49">
        <f t="shared" si="101"/>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8"/>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85"/>
        <v>0</v>
      </c>
      <c r="AE89" s="55">
        <f t="shared" si="85"/>
        <v>0</v>
      </c>
      <c r="AF89" s="55">
        <f t="shared" si="85"/>
        <v>0</v>
      </c>
      <c r="AG89" s="55">
        <f t="shared" si="84"/>
        <v>0</v>
      </c>
      <c r="AH89" s="55">
        <f t="shared" si="84"/>
        <v>0</v>
      </c>
      <c r="AI89" s="55">
        <f t="shared" si="84"/>
        <v>0</v>
      </c>
      <c r="AJ89" s="55">
        <f t="shared" si="84"/>
        <v>0</v>
      </c>
      <c r="AK89" s="404"/>
      <c r="AL89" s="456"/>
      <c r="AM89" s="49">
        <f t="shared" si="98"/>
        <v>0</v>
      </c>
      <c r="AN89" s="52"/>
      <c r="AO89" s="52"/>
      <c r="AP89" s="52"/>
      <c r="AQ89" s="52"/>
      <c r="AR89" s="52"/>
      <c r="AS89" s="52"/>
      <c r="AT89" s="404"/>
      <c r="AU89" s="447"/>
      <c r="AV89" s="49">
        <f t="shared" si="99"/>
        <v>0</v>
      </c>
      <c r="AW89" s="52"/>
      <c r="AX89" s="52"/>
      <c r="AY89" s="52"/>
      <c r="AZ89" s="52"/>
      <c r="BA89" s="52"/>
      <c r="BB89" s="52"/>
      <c r="BC89" s="404"/>
      <c r="BD89" s="450"/>
      <c r="BE89" s="49">
        <f t="shared" si="100"/>
        <v>0</v>
      </c>
      <c r="BF89" s="52"/>
      <c r="BG89" s="52"/>
      <c r="BH89" s="52"/>
      <c r="BI89" s="52"/>
      <c r="BJ89" s="52"/>
      <c r="BK89" s="52"/>
      <c r="BL89" s="404"/>
      <c r="BM89" s="453"/>
      <c r="BN89" s="49">
        <f t="shared" si="101"/>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8"/>
      <c r="C90" s="459"/>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85"/>
        <v>0</v>
      </c>
      <c r="AE90" s="56">
        <f t="shared" si="85"/>
        <v>0</v>
      </c>
      <c r="AF90" s="56">
        <f t="shared" si="85"/>
        <v>0</v>
      </c>
      <c r="AG90" s="56">
        <f t="shared" si="84"/>
        <v>0</v>
      </c>
      <c r="AH90" s="56">
        <f t="shared" si="84"/>
        <v>0</v>
      </c>
      <c r="AI90" s="56">
        <f t="shared" si="84"/>
        <v>0</v>
      </c>
      <c r="AJ90" s="56">
        <f t="shared" si="84"/>
        <v>0</v>
      </c>
      <c r="AK90" s="405"/>
      <c r="AL90" s="457"/>
      <c r="AM90" s="50">
        <f t="shared" si="98"/>
        <v>0</v>
      </c>
      <c r="AN90" s="53"/>
      <c r="AO90" s="53"/>
      <c r="AP90" s="53"/>
      <c r="AQ90" s="53"/>
      <c r="AR90" s="53"/>
      <c r="AS90" s="53"/>
      <c r="AT90" s="405"/>
      <c r="AU90" s="448"/>
      <c r="AV90" s="50">
        <f t="shared" si="99"/>
        <v>0</v>
      </c>
      <c r="AW90" s="53"/>
      <c r="AX90" s="53"/>
      <c r="AY90" s="53"/>
      <c r="AZ90" s="53"/>
      <c r="BA90" s="53"/>
      <c r="BB90" s="53"/>
      <c r="BC90" s="405"/>
      <c r="BD90" s="451"/>
      <c r="BE90" s="50">
        <f t="shared" si="100"/>
        <v>0</v>
      </c>
      <c r="BF90" s="53"/>
      <c r="BG90" s="53"/>
      <c r="BH90" s="53"/>
      <c r="BI90" s="53"/>
      <c r="BJ90" s="53"/>
      <c r="BK90" s="53"/>
      <c r="BL90" s="405"/>
      <c r="BM90" s="454"/>
      <c r="BN90" s="50">
        <f t="shared" si="101"/>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8"/>
      <c r="C91" s="459"/>
      <c r="D91" s="608"/>
      <c r="E91" s="611"/>
      <c r="F91" s="611"/>
      <c r="G91" s="611"/>
      <c r="H91" s="611"/>
      <c r="I91" s="611"/>
      <c r="J91" s="485">
        <v>939</v>
      </c>
      <c r="K91" s="488" t="str">
        <f>+Metas!K1097</f>
        <v>Nuevos hogares de estrato 1 y 2 con conexión a internet</v>
      </c>
      <c r="L91" s="473"/>
      <c r="M91" s="476">
        <f>SUM(N91:Q91)</f>
        <v>0</v>
      </c>
      <c r="N91" s="479"/>
      <c r="O91" s="482"/>
      <c r="P91" s="520"/>
      <c r="Q91" s="523"/>
      <c r="R91" s="403">
        <f>+$J91</f>
        <v>939</v>
      </c>
      <c r="S91" s="253"/>
      <c r="T91" s="260"/>
      <c r="U91" s="260"/>
      <c r="V91" s="260"/>
      <c r="W91" s="42"/>
      <c r="X91" s="34"/>
      <c r="Y91" s="34"/>
      <c r="Z91" s="34"/>
      <c r="AA91" s="34"/>
      <c r="AB91" s="403">
        <f t="shared" ref="AB91" si="120">+$J91</f>
        <v>939</v>
      </c>
      <c r="AC91" s="526">
        <f t="shared" ref="AC91" si="121">+L91</f>
        <v>0</v>
      </c>
      <c r="AD91" s="54">
        <f t="shared" si="85"/>
        <v>0</v>
      </c>
      <c r="AE91" s="54">
        <f t="shared" si="85"/>
        <v>0</v>
      </c>
      <c r="AF91" s="54">
        <f t="shared" si="85"/>
        <v>0</v>
      </c>
      <c r="AG91" s="54">
        <f t="shared" si="84"/>
        <v>0</v>
      </c>
      <c r="AH91" s="54">
        <f t="shared" si="84"/>
        <v>0</v>
      </c>
      <c r="AI91" s="54">
        <f t="shared" si="84"/>
        <v>0</v>
      </c>
      <c r="AJ91" s="54">
        <f t="shared" si="84"/>
        <v>0</v>
      </c>
      <c r="AK91" s="403">
        <f t="shared" ref="AK91" si="122">+$J91</f>
        <v>939</v>
      </c>
      <c r="AL91" s="455">
        <f>+N91</f>
        <v>0</v>
      </c>
      <c r="AM91" s="48">
        <f t="shared" si="98"/>
        <v>0</v>
      </c>
      <c r="AN91" s="51"/>
      <c r="AO91" s="51"/>
      <c r="AP91" s="51"/>
      <c r="AQ91" s="51"/>
      <c r="AR91" s="51"/>
      <c r="AS91" s="51"/>
      <c r="AT91" s="403">
        <f t="shared" ref="AT91" si="123">+$J91</f>
        <v>939</v>
      </c>
      <c r="AU91" s="446">
        <f>+O91</f>
        <v>0</v>
      </c>
      <c r="AV91" s="48">
        <f t="shared" si="99"/>
        <v>0</v>
      </c>
      <c r="AW91" s="51"/>
      <c r="AX91" s="51"/>
      <c r="AY91" s="51"/>
      <c r="AZ91" s="51"/>
      <c r="BA91" s="51"/>
      <c r="BB91" s="51"/>
      <c r="BC91" s="403">
        <f t="shared" ref="BC91" si="124">+$J91</f>
        <v>939</v>
      </c>
      <c r="BD91" s="449">
        <f>+P91</f>
        <v>0</v>
      </c>
      <c r="BE91" s="48">
        <f t="shared" si="100"/>
        <v>0</v>
      </c>
      <c r="BF91" s="51"/>
      <c r="BG91" s="51"/>
      <c r="BH91" s="51"/>
      <c r="BI91" s="51"/>
      <c r="BJ91" s="51"/>
      <c r="BK91" s="51"/>
      <c r="BL91" s="403">
        <f t="shared" ref="BL91" si="125">+$J91</f>
        <v>939</v>
      </c>
      <c r="BM91" s="452">
        <f>+Q91</f>
        <v>0</v>
      </c>
      <c r="BN91" s="48">
        <f t="shared" si="101"/>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8"/>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85"/>
        <v>0</v>
      </c>
      <c r="AE92" s="55">
        <f t="shared" si="85"/>
        <v>0</v>
      </c>
      <c r="AF92" s="55">
        <f t="shared" si="85"/>
        <v>0</v>
      </c>
      <c r="AG92" s="55">
        <f t="shared" si="84"/>
        <v>0</v>
      </c>
      <c r="AH92" s="55">
        <f t="shared" si="84"/>
        <v>0</v>
      </c>
      <c r="AI92" s="55">
        <f t="shared" si="84"/>
        <v>0</v>
      </c>
      <c r="AJ92" s="55">
        <f t="shared" si="84"/>
        <v>0</v>
      </c>
      <c r="AK92" s="404"/>
      <c r="AL92" s="456"/>
      <c r="AM92" s="49">
        <f t="shared" si="98"/>
        <v>0</v>
      </c>
      <c r="AN92" s="52"/>
      <c r="AO92" s="52"/>
      <c r="AP92" s="52"/>
      <c r="AQ92" s="52"/>
      <c r="AR92" s="52"/>
      <c r="AS92" s="52"/>
      <c r="AT92" s="404"/>
      <c r="AU92" s="447"/>
      <c r="AV92" s="49">
        <f t="shared" si="99"/>
        <v>0</v>
      </c>
      <c r="AW92" s="52"/>
      <c r="AX92" s="52"/>
      <c r="AY92" s="52"/>
      <c r="AZ92" s="52"/>
      <c r="BA92" s="52"/>
      <c r="BB92" s="52"/>
      <c r="BC92" s="404"/>
      <c r="BD92" s="450"/>
      <c r="BE92" s="49">
        <f t="shared" si="100"/>
        <v>0</v>
      </c>
      <c r="BF92" s="52"/>
      <c r="BG92" s="52"/>
      <c r="BH92" s="52"/>
      <c r="BI92" s="52"/>
      <c r="BJ92" s="52"/>
      <c r="BK92" s="52"/>
      <c r="BL92" s="404"/>
      <c r="BM92" s="453"/>
      <c r="BN92" s="49">
        <f t="shared" si="101"/>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8"/>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85"/>
        <v>0</v>
      </c>
      <c r="AE93" s="55">
        <f t="shared" si="85"/>
        <v>0</v>
      </c>
      <c r="AF93" s="55">
        <f t="shared" si="85"/>
        <v>0</v>
      </c>
      <c r="AG93" s="55">
        <f t="shared" si="84"/>
        <v>0</v>
      </c>
      <c r="AH93" s="55">
        <f t="shared" si="84"/>
        <v>0</v>
      </c>
      <c r="AI93" s="55">
        <f t="shared" si="84"/>
        <v>0</v>
      </c>
      <c r="AJ93" s="55">
        <f t="shared" si="84"/>
        <v>0</v>
      </c>
      <c r="AK93" s="404"/>
      <c r="AL93" s="456"/>
      <c r="AM93" s="49">
        <f t="shared" si="98"/>
        <v>0</v>
      </c>
      <c r="AN93" s="52"/>
      <c r="AO93" s="52"/>
      <c r="AP93" s="52"/>
      <c r="AQ93" s="52"/>
      <c r="AR93" s="52"/>
      <c r="AS93" s="52"/>
      <c r="AT93" s="404"/>
      <c r="AU93" s="447"/>
      <c r="AV93" s="49">
        <f t="shared" si="99"/>
        <v>0</v>
      </c>
      <c r="AW93" s="52"/>
      <c r="AX93" s="52"/>
      <c r="AY93" s="52"/>
      <c r="AZ93" s="52"/>
      <c r="BA93" s="52"/>
      <c r="BB93" s="52"/>
      <c r="BC93" s="404"/>
      <c r="BD93" s="450"/>
      <c r="BE93" s="49">
        <f t="shared" si="100"/>
        <v>0</v>
      </c>
      <c r="BF93" s="52"/>
      <c r="BG93" s="52"/>
      <c r="BH93" s="52"/>
      <c r="BI93" s="52"/>
      <c r="BJ93" s="52"/>
      <c r="BK93" s="52"/>
      <c r="BL93" s="404"/>
      <c r="BM93" s="453"/>
      <c r="BN93" s="49">
        <f t="shared" si="101"/>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8"/>
      <c r="C94" s="460"/>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85"/>
        <v>0</v>
      </c>
      <c r="AE94" s="56">
        <f t="shared" si="85"/>
        <v>0</v>
      </c>
      <c r="AF94" s="56">
        <f t="shared" si="85"/>
        <v>0</v>
      </c>
      <c r="AG94" s="56">
        <f t="shared" si="84"/>
        <v>0</v>
      </c>
      <c r="AH94" s="56">
        <f t="shared" si="84"/>
        <v>0</v>
      </c>
      <c r="AI94" s="56">
        <f t="shared" si="84"/>
        <v>0</v>
      </c>
      <c r="AJ94" s="56">
        <f t="shared" si="84"/>
        <v>0</v>
      </c>
      <c r="AK94" s="405"/>
      <c r="AL94" s="457"/>
      <c r="AM94" s="50">
        <f t="shared" si="98"/>
        <v>0</v>
      </c>
      <c r="AN94" s="53"/>
      <c r="AO94" s="53"/>
      <c r="AP94" s="53"/>
      <c r="AQ94" s="53"/>
      <c r="AR94" s="53"/>
      <c r="AS94" s="53"/>
      <c r="AT94" s="405"/>
      <c r="AU94" s="448"/>
      <c r="AV94" s="50">
        <f t="shared" si="99"/>
        <v>0</v>
      </c>
      <c r="AW94" s="53"/>
      <c r="AX94" s="53"/>
      <c r="AY94" s="53"/>
      <c r="AZ94" s="53"/>
      <c r="BA94" s="53"/>
      <c r="BB94" s="53"/>
      <c r="BC94" s="405"/>
      <c r="BD94" s="451"/>
      <c r="BE94" s="50">
        <f t="shared" si="100"/>
        <v>0</v>
      </c>
      <c r="BF94" s="53"/>
      <c r="BG94" s="53"/>
      <c r="BH94" s="53"/>
      <c r="BI94" s="53"/>
      <c r="BJ94" s="53"/>
      <c r="BK94" s="53"/>
      <c r="BL94" s="405"/>
      <c r="BM94" s="454"/>
      <c r="BN94" s="50">
        <f t="shared" si="101"/>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8"/>
      <c r="C95" s="458" t="s">
        <v>1587</v>
      </c>
      <c r="D95" s="608"/>
      <c r="E95" s="611"/>
      <c r="F95" s="611"/>
      <c r="G95" s="611"/>
      <c r="H95" s="611"/>
      <c r="I95" s="611"/>
      <c r="J95" s="485">
        <v>940</v>
      </c>
      <c r="K95" s="488" t="str">
        <f>+Metas!K1098</f>
        <v>Implementación de la Política de recolección de residuos de aparatos eléctricos y electrónicos (RAEE) en IE, Entidades públicas y territoriales</v>
      </c>
      <c r="L95" s="662"/>
      <c r="M95" s="648">
        <f>SUM(N95:Q95)</f>
        <v>0</v>
      </c>
      <c r="N95" s="650"/>
      <c r="O95" s="664"/>
      <c r="P95" s="668"/>
      <c r="Q95" s="640"/>
      <c r="R95" s="403">
        <f>+$J95</f>
        <v>940</v>
      </c>
      <c r="S95" s="253"/>
      <c r="T95" s="260"/>
      <c r="U95" s="260"/>
      <c r="V95" s="260"/>
      <c r="W95" s="42"/>
      <c r="X95" s="34"/>
      <c r="Y95" s="34"/>
      <c r="Z95" s="34"/>
      <c r="AA95" s="34"/>
      <c r="AB95" s="403">
        <f t="shared" ref="AB95" si="126">+$J95</f>
        <v>940</v>
      </c>
      <c r="AC95" s="526">
        <f t="shared" ref="AC95" si="127">+L95</f>
        <v>0</v>
      </c>
      <c r="AD95" s="54">
        <f t="shared" si="85"/>
        <v>0</v>
      </c>
      <c r="AE95" s="54">
        <f t="shared" si="85"/>
        <v>0</v>
      </c>
      <c r="AF95" s="54">
        <f t="shared" si="85"/>
        <v>0</v>
      </c>
      <c r="AG95" s="54">
        <f t="shared" si="84"/>
        <v>0</v>
      </c>
      <c r="AH95" s="54">
        <f t="shared" si="84"/>
        <v>0</v>
      </c>
      <c r="AI95" s="54">
        <f t="shared" si="84"/>
        <v>0</v>
      </c>
      <c r="AJ95" s="54">
        <f t="shared" si="84"/>
        <v>0</v>
      </c>
      <c r="AK95" s="403">
        <f t="shared" ref="AK95" si="128">+$J95</f>
        <v>940</v>
      </c>
      <c r="AL95" s="455">
        <f>+N95</f>
        <v>0</v>
      </c>
      <c r="AM95" s="48">
        <f t="shared" si="98"/>
        <v>0</v>
      </c>
      <c r="AN95" s="51"/>
      <c r="AO95" s="51"/>
      <c r="AP95" s="51"/>
      <c r="AQ95" s="51"/>
      <c r="AR95" s="51"/>
      <c r="AS95" s="51"/>
      <c r="AT95" s="403">
        <f t="shared" ref="AT95" si="129">+$J95</f>
        <v>940</v>
      </c>
      <c r="AU95" s="446">
        <f>+O95</f>
        <v>0</v>
      </c>
      <c r="AV95" s="48">
        <f t="shared" si="99"/>
        <v>0</v>
      </c>
      <c r="AW95" s="51"/>
      <c r="AX95" s="51"/>
      <c r="AY95" s="51"/>
      <c r="AZ95" s="51"/>
      <c r="BA95" s="51"/>
      <c r="BB95" s="51"/>
      <c r="BC95" s="403">
        <f t="shared" ref="BC95" si="130">+$J95</f>
        <v>940</v>
      </c>
      <c r="BD95" s="449">
        <f>+P95</f>
        <v>0</v>
      </c>
      <c r="BE95" s="48">
        <f t="shared" si="100"/>
        <v>0</v>
      </c>
      <c r="BF95" s="51"/>
      <c r="BG95" s="51"/>
      <c r="BH95" s="51"/>
      <c r="BI95" s="51"/>
      <c r="BJ95" s="51"/>
      <c r="BK95" s="51"/>
      <c r="BL95" s="403">
        <f t="shared" ref="BL95" si="131">+$J95</f>
        <v>940</v>
      </c>
      <c r="BM95" s="452">
        <f>+Q95</f>
        <v>0</v>
      </c>
      <c r="BN95" s="48">
        <f t="shared" si="101"/>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8"/>
      <c r="C96" s="459"/>
      <c r="D96" s="609"/>
      <c r="E96" s="612"/>
      <c r="F96" s="612"/>
      <c r="G96" s="612"/>
      <c r="H96" s="612"/>
      <c r="I96" s="612"/>
      <c r="J96" s="486"/>
      <c r="K96" s="489"/>
      <c r="L96" s="663"/>
      <c r="M96" s="649"/>
      <c r="N96" s="651"/>
      <c r="O96" s="665"/>
      <c r="P96" s="669"/>
      <c r="Q96" s="671"/>
      <c r="R96" s="404"/>
      <c r="S96" s="43"/>
      <c r="T96" s="261"/>
      <c r="U96" s="261"/>
      <c r="V96" s="261"/>
      <c r="W96" s="43"/>
      <c r="X96" s="35"/>
      <c r="Y96" s="35"/>
      <c r="Z96" s="35"/>
      <c r="AA96" s="35"/>
      <c r="AB96" s="404"/>
      <c r="AC96" s="527"/>
      <c r="AD96" s="55">
        <f t="shared" si="85"/>
        <v>0</v>
      </c>
      <c r="AE96" s="55">
        <f t="shared" si="85"/>
        <v>0</v>
      </c>
      <c r="AF96" s="55">
        <f t="shared" si="85"/>
        <v>0</v>
      </c>
      <c r="AG96" s="55">
        <f t="shared" si="84"/>
        <v>0</v>
      </c>
      <c r="AH96" s="55">
        <f t="shared" si="84"/>
        <v>0</v>
      </c>
      <c r="AI96" s="55">
        <f t="shared" si="84"/>
        <v>0</v>
      </c>
      <c r="AJ96" s="55">
        <f t="shared" si="84"/>
        <v>0</v>
      </c>
      <c r="AK96" s="404"/>
      <c r="AL96" s="456"/>
      <c r="AM96" s="49">
        <f t="shared" si="98"/>
        <v>0</v>
      </c>
      <c r="AN96" s="52"/>
      <c r="AO96" s="52"/>
      <c r="AP96" s="52"/>
      <c r="AQ96" s="52"/>
      <c r="AR96" s="52"/>
      <c r="AS96" s="52"/>
      <c r="AT96" s="404"/>
      <c r="AU96" s="447"/>
      <c r="AV96" s="49">
        <f t="shared" si="99"/>
        <v>0</v>
      </c>
      <c r="AW96" s="52"/>
      <c r="AX96" s="52"/>
      <c r="AY96" s="52"/>
      <c r="AZ96" s="52"/>
      <c r="BA96" s="52"/>
      <c r="BB96" s="52"/>
      <c r="BC96" s="404"/>
      <c r="BD96" s="450"/>
      <c r="BE96" s="49">
        <f t="shared" si="100"/>
        <v>0</v>
      </c>
      <c r="BF96" s="52"/>
      <c r="BG96" s="52"/>
      <c r="BH96" s="52"/>
      <c r="BI96" s="52"/>
      <c r="BJ96" s="52"/>
      <c r="BK96" s="52"/>
      <c r="BL96" s="404"/>
      <c r="BM96" s="453"/>
      <c r="BN96" s="49">
        <f t="shared" si="101"/>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8"/>
      <c r="C97" s="459"/>
      <c r="D97" s="609"/>
      <c r="E97" s="612"/>
      <c r="F97" s="612"/>
      <c r="G97" s="612"/>
      <c r="H97" s="612"/>
      <c r="I97" s="612"/>
      <c r="J97" s="486"/>
      <c r="K97" s="489"/>
      <c r="L97" s="663"/>
      <c r="M97" s="649"/>
      <c r="N97" s="651"/>
      <c r="O97" s="665"/>
      <c r="P97" s="669"/>
      <c r="Q97" s="671"/>
      <c r="R97" s="404"/>
      <c r="S97" s="43"/>
      <c r="T97" s="261"/>
      <c r="U97" s="261"/>
      <c r="V97" s="261"/>
      <c r="W97" s="43"/>
      <c r="X97" s="35"/>
      <c r="Y97" s="35"/>
      <c r="Z97" s="35"/>
      <c r="AA97" s="35"/>
      <c r="AB97" s="404"/>
      <c r="AC97" s="527"/>
      <c r="AD97" s="55">
        <f t="shared" si="85"/>
        <v>0</v>
      </c>
      <c r="AE97" s="55">
        <f t="shared" si="85"/>
        <v>0</v>
      </c>
      <c r="AF97" s="55">
        <f t="shared" si="85"/>
        <v>0</v>
      </c>
      <c r="AG97" s="55">
        <f t="shared" si="84"/>
        <v>0</v>
      </c>
      <c r="AH97" s="55">
        <f t="shared" si="84"/>
        <v>0</v>
      </c>
      <c r="AI97" s="55">
        <f t="shared" si="84"/>
        <v>0</v>
      </c>
      <c r="AJ97" s="55">
        <f t="shared" si="84"/>
        <v>0</v>
      </c>
      <c r="AK97" s="404"/>
      <c r="AL97" s="456"/>
      <c r="AM97" s="49">
        <f t="shared" si="98"/>
        <v>0</v>
      </c>
      <c r="AN97" s="52"/>
      <c r="AO97" s="52"/>
      <c r="AP97" s="52"/>
      <c r="AQ97" s="52"/>
      <c r="AR97" s="52"/>
      <c r="AS97" s="52"/>
      <c r="AT97" s="404"/>
      <c r="AU97" s="447"/>
      <c r="AV97" s="49">
        <f t="shared" si="99"/>
        <v>0</v>
      </c>
      <c r="AW97" s="52"/>
      <c r="AX97" s="52"/>
      <c r="AY97" s="52"/>
      <c r="AZ97" s="52"/>
      <c r="BA97" s="52"/>
      <c r="BB97" s="52"/>
      <c r="BC97" s="404"/>
      <c r="BD97" s="450"/>
      <c r="BE97" s="49">
        <f t="shared" si="100"/>
        <v>0</v>
      </c>
      <c r="BF97" s="52"/>
      <c r="BG97" s="52"/>
      <c r="BH97" s="52"/>
      <c r="BI97" s="52"/>
      <c r="BJ97" s="52"/>
      <c r="BK97" s="52"/>
      <c r="BL97" s="404"/>
      <c r="BM97" s="453"/>
      <c r="BN97" s="49">
        <f t="shared" si="101"/>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9"/>
      <c r="C98" s="460"/>
      <c r="D98" s="610"/>
      <c r="E98" s="613"/>
      <c r="F98" s="613"/>
      <c r="G98" s="613"/>
      <c r="H98" s="613"/>
      <c r="I98" s="613"/>
      <c r="J98" s="487"/>
      <c r="K98" s="490"/>
      <c r="L98" s="673"/>
      <c r="M98" s="674"/>
      <c r="N98" s="666"/>
      <c r="O98" s="667"/>
      <c r="P98" s="670"/>
      <c r="Q98" s="672"/>
      <c r="R98" s="405"/>
      <c r="S98" s="44"/>
      <c r="T98" s="262"/>
      <c r="U98" s="262"/>
      <c r="V98" s="262"/>
      <c r="W98" s="44"/>
      <c r="X98" s="36"/>
      <c r="Y98" s="36"/>
      <c r="Z98" s="36"/>
      <c r="AA98" s="36"/>
      <c r="AB98" s="405"/>
      <c r="AC98" s="528"/>
      <c r="AD98" s="56">
        <f t="shared" si="85"/>
        <v>0</v>
      </c>
      <c r="AE98" s="56">
        <f t="shared" si="85"/>
        <v>0</v>
      </c>
      <c r="AF98" s="56">
        <f t="shared" si="85"/>
        <v>0</v>
      </c>
      <c r="AG98" s="56">
        <f t="shared" si="84"/>
        <v>0</v>
      </c>
      <c r="AH98" s="56">
        <f t="shared" si="84"/>
        <v>0</v>
      </c>
      <c r="AI98" s="56">
        <f t="shared" si="84"/>
        <v>0</v>
      </c>
      <c r="AJ98" s="56">
        <f t="shared" si="84"/>
        <v>0</v>
      </c>
      <c r="AK98" s="405"/>
      <c r="AL98" s="457"/>
      <c r="AM98" s="50">
        <f t="shared" si="98"/>
        <v>0</v>
      </c>
      <c r="AN98" s="53"/>
      <c r="AO98" s="53"/>
      <c r="AP98" s="53"/>
      <c r="AQ98" s="53"/>
      <c r="AR98" s="53"/>
      <c r="AS98" s="53"/>
      <c r="AT98" s="405"/>
      <c r="AU98" s="448"/>
      <c r="AV98" s="50">
        <f t="shared" si="99"/>
        <v>0</v>
      </c>
      <c r="AW98" s="53"/>
      <c r="AX98" s="53"/>
      <c r="AY98" s="53"/>
      <c r="AZ98" s="53"/>
      <c r="BA98" s="53"/>
      <c r="BB98" s="53"/>
      <c r="BC98" s="405"/>
      <c r="BD98" s="451"/>
      <c r="BE98" s="50">
        <f t="shared" si="100"/>
        <v>0</v>
      </c>
      <c r="BF98" s="53"/>
      <c r="BG98" s="53"/>
      <c r="BH98" s="53"/>
      <c r="BI98" s="53"/>
      <c r="BJ98" s="53"/>
      <c r="BK98" s="53"/>
      <c r="BL98" s="405"/>
      <c r="BM98" s="454"/>
      <c r="BN98" s="50">
        <f t="shared" si="101"/>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7" t="s">
        <v>1589</v>
      </c>
      <c r="C99" s="458" t="s">
        <v>1592</v>
      </c>
      <c r="D99" s="608"/>
      <c r="E99" s="611"/>
      <c r="F99" s="611"/>
      <c r="G99" s="611"/>
      <c r="H99" s="611"/>
      <c r="I99" s="611"/>
      <c r="J99" s="485">
        <v>941</v>
      </c>
      <c r="K99" s="488" t="str">
        <f>+Metas!K1100</f>
        <v xml:space="preserve">Trámites, servicios u OPAs totalmente en línea </v>
      </c>
      <c r="L99" s="473"/>
      <c r="M99" s="476">
        <f>SUM(N99:Q99)</f>
        <v>0</v>
      </c>
      <c r="N99" s="479"/>
      <c r="O99" s="482"/>
      <c r="P99" s="520"/>
      <c r="Q99" s="523"/>
      <c r="R99" s="403">
        <f>+$J99</f>
        <v>941</v>
      </c>
      <c r="S99" s="253"/>
      <c r="T99" s="260"/>
      <c r="U99" s="260"/>
      <c r="V99" s="260"/>
      <c r="W99" s="42"/>
      <c r="X99" s="34"/>
      <c r="Y99" s="34"/>
      <c r="Z99" s="34"/>
      <c r="AA99" s="34"/>
      <c r="AB99" s="403">
        <f t="shared" ref="AB99" si="132">+$J99</f>
        <v>941</v>
      </c>
      <c r="AC99" s="526">
        <f t="shared" ref="AC99" si="133">+L99</f>
        <v>0</v>
      </c>
      <c r="AD99" s="54">
        <f t="shared" si="85"/>
        <v>0</v>
      </c>
      <c r="AE99" s="54">
        <f t="shared" si="85"/>
        <v>0</v>
      </c>
      <c r="AF99" s="54">
        <f t="shared" si="85"/>
        <v>0</v>
      </c>
      <c r="AG99" s="54">
        <f t="shared" si="84"/>
        <v>0</v>
      </c>
      <c r="AH99" s="54">
        <f t="shared" si="84"/>
        <v>0</v>
      </c>
      <c r="AI99" s="54">
        <f t="shared" si="84"/>
        <v>0</v>
      </c>
      <c r="AJ99" s="54">
        <f t="shared" si="84"/>
        <v>0</v>
      </c>
      <c r="AK99" s="403">
        <f t="shared" ref="AK99" si="134">+$J99</f>
        <v>941</v>
      </c>
      <c r="AL99" s="455">
        <f>+N99</f>
        <v>0</v>
      </c>
      <c r="AM99" s="48">
        <f t="shared" si="98"/>
        <v>0</v>
      </c>
      <c r="AN99" s="51"/>
      <c r="AO99" s="51"/>
      <c r="AP99" s="51"/>
      <c r="AQ99" s="51"/>
      <c r="AR99" s="51"/>
      <c r="AS99" s="51"/>
      <c r="AT99" s="403">
        <f t="shared" ref="AT99" si="135">+$J99</f>
        <v>941</v>
      </c>
      <c r="AU99" s="446">
        <f>+O99</f>
        <v>0</v>
      </c>
      <c r="AV99" s="48">
        <f t="shared" si="99"/>
        <v>0</v>
      </c>
      <c r="AW99" s="51"/>
      <c r="AX99" s="51"/>
      <c r="AY99" s="51"/>
      <c r="AZ99" s="51"/>
      <c r="BA99" s="51"/>
      <c r="BB99" s="51"/>
      <c r="BC99" s="403">
        <f t="shared" ref="BC99" si="136">+$J99</f>
        <v>941</v>
      </c>
      <c r="BD99" s="449">
        <f>+P99</f>
        <v>0</v>
      </c>
      <c r="BE99" s="48">
        <f t="shared" si="100"/>
        <v>0</v>
      </c>
      <c r="BF99" s="51"/>
      <c r="BG99" s="51"/>
      <c r="BH99" s="51"/>
      <c r="BI99" s="51"/>
      <c r="BJ99" s="51"/>
      <c r="BK99" s="51"/>
      <c r="BL99" s="403">
        <f t="shared" ref="BL99" si="137">+$J99</f>
        <v>941</v>
      </c>
      <c r="BM99" s="452">
        <f>+Q99</f>
        <v>0</v>
      </c>
      <c r="BN99" s="48">
        <f t="shared" si="101"/>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8"/>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85"/>
        <v>0</v>
      </c>
      <c r="AE100" s="55">
        <f t="shared" si="85"/>
        <v>0</v>
      </c>
      <c r="AF100" s="55">
        <f t="shared" si="85"/>
        <v>0</v>
      </c>
      <c r="AG100" s="55">
        <f t="shared" si="84"/>
        <v>0</v>
      </c>
      <c r="AH100" s="55">
        <f t="shared" si="84"/>
        <v>0</v>
      </c>
      <c r="AI100" s="55">
        <f t="shared" si="84"/>
        <v>0</v>
      </c>
      <c r="AJ100" s="55">
        <f t="shared" si="84"/>
        <v>0</v>
      </c>
      <c r="AK100" s="404"/>
      <c r="AL100" s="456"/>
      <c r="AM100" s="49">
        <f t="shared" si="98"/>
        <v>0</v>
      </c>
      <c r="AN100" s="52"/>
      <c r="AO100" s="52"/>
      <c r="AP100" s="52"/>
      <c r="AQ100" s="52"/>
      <c r="AR100" s="52"/>
      <c r="AS100" s="52"/>
      <c r="AT100" s="404"/>
      <c r="AU100" s="447"/>
      <c r="AV100" s="49">
        <f t="shared" si="99"/>
        <v>0</v>
      </c>
      <c r="AW100" s="52"/>
      <c r="AX100" s="52"/>
      <c r="AY100" s="52"/>
      <c r="AZ100" s="52"/>
      <c r="BA100" s="52"/>
      <c r="BB100" s="52"/>
      <c r="BC100" s="404"/>
      <c r="BD100" s="450"/>
      <c r="BE100" s="49">
        <f t="shared" si="100"/>
        <v>0</v>
      </c>
      <c r="BF100" s="52"/>
      <c r="BG100" s="52"/>
      <c r="BH100" s="52"/>
      <c r="BI100" s="52"/>
      <c r="BJ100" s="52"/>
      <c r="BK100" s="52"/>
      <c r="BL100" s="404"/>
      <c r="BM100" s="453"/>
      <c r="BN100" s="49">
        <f t="shared" si="101"/>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8"/>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85"/>
        <v>0</v>
      </c>
      <c r="AE101" s="55">
        <f t="shared" si="85"/>
        <v>0</v>
      </c>
      <c r="AF101" s="55">
        <f t="shared" si="85"/>
        <v>0</v>
      </c>
      <c r="AG101" s="55">
        <f t="shared" si="84"/>
        <v>0</v>
      </c>
      <c r="AH101" s="55">
        <f t="shared" si="84"/>
        <v>0</v>
      </c>
      <c r="AI101" s="55">
        <f t="shared" si="84"/>
        <v>0</v>
      </c>
      <c r="AJ101" s="55">
        <f t="shared" si="84"/>
        <v>0</v>
      </c>
      <c r="AK101" s="404"/>
      <c r="AL101" s="456"/>
      <c r="AM101" s="49">
        <f t="shared" si="98"/>
        <v>0</v>
      </c>
      <c r="AN101" s="52"/>
      <c r="AO101" s="52"/>
      <c r="AP101" s="52"/>
      <c r="AQ101" s="52"/>
      <c r="AR101" s="52"/>
      <c r="AS101" s="52"/>
      <c r="AT101" s="404"/>
      <c r="AU101" s="447"/>
      <c r="AV101" s="49">
        <f t="shared" si="99"/>
        <v>0</v>
      </c>
      <c r="AW101" s="52"/>
      <c r="AX101" s="52"/>
      <c r="AY101" s="52"/>
      <c r="AZ101" s="52"/>
      <c r="BA101" s="52"/>
      <c r="BB101" s="52"/>
      <c r="BC101" s="404"/>
      <c r="BD101" s="450"/>
      <c r="BE101" s="49">
        <f t="shared" si="100"/>
        <v>0</v>
      </c>
      <c r="BF101" s="52"/>
      <c r="BG101" s="52"/>
      <c r="BH101" s="52"/>
      <c r="BI101" s="52"/>
      <c r="BJ101" s="52"/>
      <c r="BK101" s="52"/>
      <c r="BL101" s="404"/>
      <c r="BM101" s="453"/>
      <c r="BN101" s="49">
        <f t="shared" si="101"/>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8"/>
      <c r="C102" s="459"/>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85"/>
        <v>0</v>
      </c>
      <c r="AE102" s="56">
        <f t="shared" si="85"/>
        <v>0</v>
      </c>
      <c r="AF102" s="56">
        <f t="shared" si="85"/>
        <v>0</v>
      </c>
      <c r="AG102" s="56">
        <f t="shared" si="84"/>
        <v>0</v>
      </c>
      <c r="AH102" s="56">
        <f t="shared" si="84"/>
        <v>0</v>
      </c>
      <c r="AI102" s="56">
        <f t="shared" si="84"/>
        <v>0</v>
      </c>
      <c r="AJ102" s="56">
        <f t="shared" si="84"/>
        <v>0</v>
      </c>
      <c r="AK102" s="405"/>
      <c r="AL102" s="457"/>
      <c r="AM102" s="50">
        <f t="shared" si="98"/>
        <v>0</v>
      </c>
      <c r="AN102" s="53"/>
      <c r="AO102" s="53"/>
      <c r="AP102" s="53"/>
      <c r="AQ102" s="53"/>
      <c r="AR102" s="53"/>
      <c r="AS102" s="53"/>
      <c r="AT102" s="405"/>
      <c r="AU102" s="448"/>
      <c r="AV102" s="50">
        <f t="shared" si="99"/>
        <v>0</v>
      </c>
      <c r="AW102" s="53"/>
      <c r="AX102" s="53"/>
      <c r="AY102" s="53"/>
      <c r="AZ102" s="53"/>
      <c r="BA102" s="53"/>
      <c r="BB102" s="53"/>
      <c r="BC102" s="405"/>
      <c r="BD102" s="451"/>
      <c r="BE102" s="50">
        <f t="shared" si="100"/>
        <v>0</v>
      </c>
      <c r="BF102" s="53"/>
      <c r="BG102" s="53"/>
      <c r="BH102" s="53"/>
      <c r="BI102" s="53"/>
      <c r="BJ102" s="53"/>
      <c r="BK102" s="53"/>
      <c r="BL102" s="405"/>
      <c r="BM102" s="454"/>
      <c r="BN102" s="50">
        <f t="shared" si="101"/>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8"/>
      <c r="C103" s="459"/>
      <c r="D103" s="608"/>
      <c r="E103" s="611"/>
      <c r="F103" s="611"/>
      <c r="G103" s="611"/>
      <c r="H103" s="611"/>
      <c r="I103" s="611"/>
      <c r="J103" s="485">
        <v>942</v>
      </c>
      <c r="K103" s="488" t="str">
        <f>+Metas!K1101</f>
        <v xml:space="preserve">Procesos administrativos optimizados con el uso de TIC </v>
      </c>
      <c r="L103" s="473"/>
      <c r="M103" s="476">
        <f>SUM(N103:Q103)</f>
        <v>0</v>
      </c>
      <c r="N103" s="479"/>
      <c r="O103" s="482"/>
      <c r="P103" s="520"/>
      <c r="Q103" s="523"/>
      <c r="R103" s="403">
        <f>+$J103</f>
        <v>942</v>
      </c>
      <c r="S103" s="253"/>
      <c r="T103" s="260"/>
      <c r="U103" s="260"/>
      <c r="V103" s="260"/>
      <c r="W103" s="42"/>
      <c r="X103" s="34"/>
      <c r="Y103" s="34"/>
      <c r="Z103" s="34"/>
      <c r="AA103" s="34"/>
      <c r="AB103" s="403">
        <f t="shared" ref="AB103" si="138">+$J103</f>
        <v>942</v>
      </c>
      <c r="AC103" s="526">
        <f t="shared" ref="AC103" si="139">+L103</f>
        <v>0</v>
      </c>
      <c r="AD103" s="54">
        <f t="shared" si="85"/>
        <v>0</v>
      </c>
      <c r="AE103" s="54">
        <f t="shared" si="85"/>
        <v>0</v>
      </c>
      <c r="AF103" s="54">
        <f t="shared" si="85"/>
        <v>0</v>
      </c>
      <c r="AG103" s="54">
        <f t="shared" si="84"/>
        <v>0</v>
      </c>
      <c r="AH103" s="54">
        <f t="shared" si="84"/>
        <v>0</v>
      </c>
      <c r="AI103" s="54">
        <f t="shared" si="84"/>
        <v>0</v>
      </c>
      <c r="AJ103" s="54">
        <f t="shared" si="84"/>
        <v>0</v>
      </c>
      <c r="AK103" s="403">
        <f t="shared" ref="AK103" si="140">+$J103</f>
        <v>942</v>
      </c>
      <c r="AL103" s="455">
        <f>+N103</f>
        <v>0</v>
      </c>
      <c r="AM103" s="48">
        <f t="shared" si="98"/>
        <v>0</v>
      </c>
      <c r="AN103" s="51"/>
      <c r="AO103" s="51"/>
      <c r="AP103" s="51"/>
      <c r="AQ103" s="51"/>
      <c r="AR103" s="51"/>
      <c r="AS103" s="51"/>
      <c r="AT103" s="403">
        <f t="shared" ref="AT103" si="141">+$J103</f>
        <v>942</v>
      </c>
      <c r="AU103" s="446">
        <f>+O103</f>
        <v>0</v>
      </c>
      <c r="AV103" s="48">
        <f t="shared" si="99"/>
        <v>0</v>
      </c>
      <c r="AW103" s="51"/>
      <c r="AX103" s="51"/>
      <c r="AY103" s="51"/>
      <c r="AZ103" s="51"/>
      <c r="BA103" s="51"/>
      <c r="BB103" s="51"/>
      <c r="BC103" s="403">
        <f t="shared" ref="BC103" si="142">+$J103</f>
        <v>942</v>
      </c>
      <c r="BD103" s="449">
        <f>+P103</f>
        <v>0</v>
      </c>
      <c r="BE103" s="48">
        <f t="shared" si="100"/>
        <v>0</v>
      </c>
      <c r="BF103" s="51"/>
      <c r="BG103" s="51"/>
      <c r="BH103" s="51"/>
      <c r="BI103" s="51"/>
      <c r="BJ103" s="51"/>
      <c r="BK103" s="51"/>
      <c r="BL103" s="403">
        <f t="shared" ref="BL103" si="143">+$J103</f>
        <v>942</v>
      </c>
      <c r="BM103" s="452">
        <f>+Q103</f>
        <v>0</v>
      </c>
      <c r="BN103" s="48">
        <f t="shared" si="101"/>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8"/>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85"/>
        <v>0</v>
      </c>
      <c r="AE104" s="55">
        <f t="shared" si="85"/>
        <v>0</v>
      </c>
      <c r="AF104" s="55">
        <f t="shared" si="85"/>
        <v>0</v>
      </c>
      <c r="AG104" s="55">
        <f t="shared" si="84"/>
        <v>0</v>
      </c>
      <c r="AH104" s="55">
        <f t="shared" si="84"/>
        <v>0</v>
      </c>
      <c r="AI104" s="55">
        <f t="shared" si="84"/>
        <v>0</v>
      </c>
      <c r="AJ104" s="55">
        <f t="shared" si="84"/>
        <v>0</v>
      </c>
      <c r="AK104" s="404"/>
      <c r="AL104" s="456"/>
      <c r="AM104" s="49">
        <f t="shared" si="98"/>
        <v>0</v>
      </c>
      <c r="AN104" s="52"/>
      <c r="AO104" s="52"/>
      <c r="AP104" s="52"/>
      <c r="AQ104" s="52"/>
      <c r="AR104" s="52"/>
      <c r="AS104" s="52"/>
      <c r="AT104" s="404"/>
      <c r="AU104" s="447"/>
      <c r="AV104" s="49">
        <f t="shared" si="99"/>
        <v>0</v>
      </c>
      <c r="AW104" s="52"/>
      <c r="AX104" s="52"/>
      <c r="AY104" s="52"/>
      <c r="AZ104" s="52"/>
      <c r="BA104" s="52"/>
      <c r="BB104" s="52"/>
      <c r="BC104" s="404"/>
      <c r="BD104" s="450"/>
      <c r="BE104" s="49">
        <f t="shared" si="100"/>
        <v>0</v>
      </c>
      <c r="BF104" s="52"/>
      <c r="BG104" s="52"/>
      <c r="BH104" s="52"/>
      <c r="BI104" s="52"/>
      <c r="BJ104" s="52"/>
      <c r="BK104" s="52"/>
      <c r="BL104" s="404"/>
      <c r="BM104" s="453"/>
      <c r="BN104" s="49">
        <f t="shared" si="101"/>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8"/>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85"/>
        <v>0</v>
      </c>
      <c r="AE105" s="55">
        <f t="shared" si="85"/>
        <v>0</v>
      </c>
      <c r="AF105" s="55">
        <f t="shared" si="85"/>
        <v>0</v>
      </c>
      <c r="AG105" s="55">
        <f t="shared" si="84"/>
        <v>0</v>
      </c>
      <c r="AH105" s="55">
        <f t="shared" si="84"/>
        <v>0</v>
      </c>
      <c r="AI105" s="55">
        <f t="shared" si="84"/>
        <v>0</v>
      </c>
      <c r="AJ105" s="55">
        <f t="shared" si="84"/>
        <v>0</v>
      </c>
      <c r="AK105" s="404"/>
      <c r="AL105" s="456"/>
      <c r="AM105" s="49">
        <f t="shared" si="98"/>
        <v>0</v>
      </c>
      <c r="AN105" s="52"/>
      <c r="AO105" s="52"/>
      <c r="AP105" s="52"/>
      <c r="AQ105" s="52"/>
      <c r="AR105" s="52"/>
      <c r="AS105" s="52"/>
      <c r="AT105" s="404"/>
      <c r="AU105" s="447"/>
      <c r="AV105" s="49">
        <f t="shared" si="99"/>
        <v>0</v>
      </c>
      <c r="AW105" s="52"/>
      <c r="AX105" s="52"/>
      <c r="AY105" s="52"/>
      <c r="AZ105" s="52"/>
      <c r="BA105" s="52"/>
      <c r="BB105" s="52"/>
      <c r="BC105" s="404"/>
      <c r="BD105" s="450"/>
      <c r="BE105" s="49">
        <f t="shared" si="100"/>
        <v>0</v>
      </c>
      <c r="BF105" s="52"/>
      <c r="BG105" s="52"/>
      <c r="BH105" s="52"/>
      <c r="BI105" s="52"/>
      <c r="BJ105" s="52"/>
      <c r="BK105" s="52"/>
      <c r="BL105" s="404"/>
      <c r="BM105" s="453"/>
      <c r="BN105" s="49">
        <f t="shared" si="101"/>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8"/>
      <c r="C106" s="459"/>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85"/>
        <v>0</v>
      </c>
      <c r="AE106" s="56">
        <f t="shared" si="85"/>
        <v>0</v>
      </c>
      <c r="AF106" s="56">
        <f t="shared" si="85"/>
        <v>0</v>
      </c>
      <c r="AG106" s="56">
        <f t="shared" si="84"/>
        <v>0</v>
      </c>
      <c r="AH106" s="56">
        <f t="shared" si="84"/>
        <v>0</v>
      </c>
      <c r="AI106" s="56">
        <f t="shared" si="84"/>
        <v>0</v>
      </c>
      <c r="AJ106" s="56">
        <f t="shared" si="84"/>
        <v>0</v>
      </c>
      <c r="AK106" s="405"/>
      <c r="AL106" s="457"/>
      <c r="AM106" s="50">
        <f t="shared" si="98"/>
        <v>0</v>
      </c>
      <c r="AN106" s="53"/>
      <c r="AO106" s="53"/>
      <c r="AP106" s="53"/>
      <c r="AQ106" s="53"/>
      <c r="AR106" s="53"/>
      <c r="AS106" s="53"/>
      <c r="AT106" s="405"/>
      <c r="AU106" s="448"/>
      <c r="AV106" s="50">
        <f t="shared" si="99"/>
        <v>0</v>
      </c>
      <c r="AW106" s="53"/>
      <c r="AX106" s="53"/>
      <c r="AY106" s="53"/>
      <c r="AZ106" s="53"/>
      <c r="BA106" s="53"/>
      <c r="BB106" s="53"/>
      <c r="BC106" s="405"/>
      <c r="BD106" s="451"/>
      <c r="BE106" s="50">
        <f t="shared" si="100"/>
        <v>0</v>
      </c>
      <c r="BF106" s="53"/>
      <c r="BG106" s="53"/>
      <c r="BH106" s="53"/>
      <c r="BI106" s="53"/>
      <c r="BJ106" s="53"/>
      <c r="BK106" s="53"/>
      <c r="BL106" s="405"/>
      <c r="BM106" s="454"/>
      <c r="BN106" s="50">
        <f t="shared" si="101"/>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8"/>
      <c r="C107" s="459"/>
      <c r="D107" s="608"/>
      <c r="E107" s="611"/>
      <c r="F107" s="611"/>
      <c r="G107" s="611"/>
      <c r="H107" s="611"/>
      <c r="I107" s="611"/>
      <c r="J107" s="485">
        <v>943</v>
      </c>
      <c r="K107" s="488" t="str">
        <f>+Metas!K1102</f>
        <v xml:space="preserve">Conjuntos de Datos Abiertos de la entidad consultados y aprovechados por el ciudadano para toma de decisiones </v>
      </c>
      <c r="L107" s="473"/>
      <c r="M107" s="476">
        <f>SUM(N107:Q107)</f>
        <v>0</v>
      </c>
      <c r="N107" s="479"/>
      <c r="O107" s="482"/>
      <c r="P107" s="520"/>
      <c r="Q107" s="523"/>
      <c r="R107" s="403">
        <f>+$J107</f>
        <v>943</v>
      </c>
      <c r="S107" s="253"/>
      <c r="T107" s="260"/>
      <c r="U107" s="260"/>
      <c r="V107" s="260"/>
      <c r="W107" s="42"/>
      <c r="X107" s="34"/>
      <c r="Y107" s="34"/>
      <c r="Z107" s="34"/>
      <c r="AA107" s="34"/>
      <c r="AB107" s="403">
        <f t="shared" ref="AB107" si="144">+$J107</f>
        <v>943</v>
      </c>
      <c r="AC107" s="526">
        <f t="shared" ref="AC107" si="145">+L107</f>
        <v>0</v>
      </c>
      <c r="AD107" s="54">
        <f t="shared" si="85"/>
        <v>0</v>
      </c>
      <c r="AE107" s="54">
        <f t="shared" si="85"/>
        <v>0</v>
      </c>
      <c r="AF107" s="54">
        <f t="shared" si="85"/>
        <v>0</v>
      </c>
      <c r="AG107" s="54">
        <f t="shared" si="84"/>
        <v>0</v>
      </c>
      <c r="AH107" s="54">
        <f t="shared" si="84"/>
        <v>0</v>
      </c>
      <c r="AI107" s="54">
        <f t="shared" si="84"/>
        <v>0</v>
      </c>
      <c r="AJ107" s="54">
        <f t="shared" si="84"/>
        <v>0</v>
      </c>
      <c r="AK107" s="403">
        <f t="shared" ref="AK107" si="146">+$J107</f>
        <v>943</v>
      </c>
      <c r="AL107" s="455">
        <f>+N107</f>
        <v>0</v>
      </c>
      <c r="AM107" s="48">
        <f t="shared" si="98"/>
        <v>0</v>
      </c>
      <c r="AN107" s="51"/>
      <c r="AO107" s="51"/>
      <c r="AP107" s="51"/>
      <c r="AQ107" s="51"/>
      <c r="AR107" s="51"/>
      <c r="AS107" s="51"/>
      <c r="AT107" s="403">
        <f t="shared" ref="AT107" si="147">+$J107</f>
        <v>943</v>
      </c>
      <c r="AU107" s="446">
        <f>+O107</f>
        <v>0</v>
      </c>
      <c r="AV107" s="48">
        <f t="shared" si="99"/>
        <v>0</v>
      </c>
      <c r="AW107" s="51"/>
      <c r="AX107" s="51"/>
      <c r="AY107" s="51"/>
      <c r="AZ107" s="51"/>
      <c r="BA107" s="51"/>
      <c r="BB107" s="51"/>
      <c r="BC107" s="403">
        <f t="shared" ref="BC107" si="148">+$J107</f>
        <v>943</v>
      </c>
      <c r="BD107" s="449">
        <f>+P107</f>
        <v>0</v>
      </c>
      <c r="BE107" s="48">
        <f t="shared" si="100"/>
        <v>0</v>
      </c>
      <c r="BF107" s="51"/>
      <c r="BG107" s="51"/>
      <c r="BH107" s="51"/>
      <c r="BI107" s="51"/>
      <c r="BJ107" s="51"/>
      <c r="BK107" s="51"/>
      <c r="BL107" s="403">
        <f t="shared" ref="BL107" si="149">+$J107</f>
        <v>943</v>
      </c>
      <c r="BM107" s="452">
        <f>+Q107</f>
        <v>0</v>
      </c>
      <c r="BN107" s="48">
        <f t="shared" si="101"/>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8"/>
      <c r="C108" s="459"/>
      <c r="D108" s="609"/>
      <c r="E108" s="612"/>
      <c r="F108" s="612"/>
      <c r="G108" s="612"/>
      <c r="H108" s="612"/>
      <c r="I108" s="612"/>
      <c r="J108" s="486"/>
      <c r="K108" s="489"/>
      <c r="L108" s="474"/>
      <c r="M108" s="477"/>
      <c r="N108" s="480"/>
      <c r="O108" s="483"/>
      <c r="P108" s="521"/>
      <c r="Q108" s="524"/>
      <c r="R108" s="404"/>
      <c r="S108" s="43"/>
      <c r="T108" s="261"/>
      <c r="U108" s="261"/>
      <c r="V108" s="261"/>
      <c r="W108" s="43"/>
      <c r="X108" s="35"/>
      <c r="Y108" s="35"/>
      <c r="Z108" s="35"/>
      <c r="AA108" s="35"/>
      <c r="AB108" s="404"/>
      <c r="AC108" s="527"/>
      <c r="AD108" s="55">
        <f t="shared" si="85"/>
        <v>0</v>
      </c>
      <c r="AE108" s="55">
        <f t="shared" si="85"/>
        <v>0</v>
      </c>
      <c r="AF108" s="55">
        <f t="shared" si="85"/>
        <v>0</v>
      </c>
      <c r="AG108" s="55">
        <f t="shared" si="84"/>
        <v>0</v>
      </c>
      <c r="AH108" s="55">
        <f t="shared" si="84"/>
        <v>0</v>
      </c>
      <c r="AI108" s="55">
        <f t="shared" si="84"/>
        <v>0</v>
      </c>
      <c r="AJ108" s="55">
        <f t="shared" si="84"/>
        <v>0</v>
      </c>
      <c r="AK108" s="404"/>
      <c r="AL108" s="456"/>
      <c r="AM108" s="49">
        <f t="shared" si="98"/>
        <v>0</v>
      </c>
      <c r="AN108" s="52"/>
      <c r="AO108" s="52"/>
      <c r="AP108" s="52"/>
      <c r="AQ108" s="52"/>
      <c r="AR108" s="52"/>
      <c r="AS108" s="52"/>
      <c r="AT108" s="404"/>
      <c r="AU108" s="447"/>
      <c r="AV108" s="49">
        <f t="shared" si="99"/>
        <v>0</v>
      </c>
      <c r="AW108" s="52"/>
      <c r="AX108" s="52"/>
      <c r="AY108" s="52"/>
      <c r="AZ108" s="52"/>
      <c r="BA108" s="52"/>
      <c r="BB108" s="52"/>
      <c r="BC108" s="404"/>
      <c r="BD108" s="450"/>
      <c r="BE108" s="49">
        <f t="shared" si="100"/>
        <v>0</v>
      </c>
      <c r="BF108" s="52"/>
      <c r="BG108" s="52"/>
      <c r="BH108" s="52"/>
      <c r="BI108" s="52"/>
      <c r="BJ108" s="52"/>
      <c r="BK108" s="52"/>
      <c r="BL108" s="404"/>
      <c r="BM108" s="453"/>
      <c r="BN108" s="49">
        <f t="shared" si="101"/>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8"/>
      <c r="C109" s="459"/>
      <c r="D109" s="609"/>
      <c r="E109" s="612"/>
      <c r="F109" s="612"/>
      <c r="G109" s="612"/>
      <c r="H109" s="612"/>
      <c r="I109" s="612"/>
      <c r="J109" s="486"/>
      <c r="K109" s="489"/>
      <c r="L109" s="474"/>
      <c r="M109" s="477"/>
      <c r="N109" s="480"/>
      <c r="O109" s="483"/>
      <c r="P109" s="521"/>
      <c r="Q109" s="524"/>
      <c r="R109" s="404"/>
      <c r="S109" s="43"/>
      <c r="T109" s="261"/>
      <c r="U109" s="261"/>
      <c r="V109" s="261"/>
      <c r="W109" s="43"/>
      <c r="X109" s="35"/>
      <c r="Y109" s="35"/>
      <c r="Z109" s="35"/>
      <c r="AA109" s="35"/>
      <c r="AB109" s="404"/>
      <c r="AC109" s="527"/>
      <c r="AD109" s="55">
        <f t="shared" si="85"/>
        <v>0</v>
      </c>
      <c r="AE109" s="55">
        <f t="shared" si="85"/>
        <v>0</v>
      </c>
      <c r="AF109" s="55">
        <f t="shared" si="85"/>
        <v>0</v>
      </c>
      <c r="AG109" s="55">
        <f t="shared" si="84"/>
        <v>0</v>
      </c>
      <c r="AH109" s="55">
        <f t="shared" si="84"/>
        <v>0</v>
      </c>
      <c r="AI109" s="55">
        <f t="shared" si="84"/>
        <v>0</v>
      </c>
      <c r="AJ109" s="55">
        <f t="shared" si="84"/>
        <v>0</v>
      </c>
      <c r="AK109" s="404"/>
      <c r="AL109" s="456"/>
      <c r="AM109" s="49">
        <f t="shared" si="98"/>
        <v>0</v>
      </c>
      <c r="AN109" s="52"/>
      <c r="AO109" s="52"/>
      <c r="AP109" s="52"/>
      <c r="AQ109" s="52"/>
      <c r="AR109" s="52"/>
      <c r="AS109" s="52"/>
      <c r="AT109" s="404"/>
      <c r="AU109" s="447"/>
      <c r="AV109" s="49">
        <f t="shared" si="99"/>
        <v>0</v>
      </c>
      <c r="AW109" s="52"/>
      <c r="AX109" s="52"/>
      <c r="AY109" s="52"/>
      <c r="AZ109" s="52"/>
      <c r="BA109" s="52"/>
      <c r="BB109" s="52"/>
      <c r="BC109" s="404"/>
      <c r="BD109" s="450"/>
      <c r="BE109" s="49">
        <f t="shared" si="100"/>
        <v>0</v>
      </c>
      <c r="BF109" s="52"/>
      <c r="BG109" s="52"/>
      <c r="BH109" s="52"/>
      <c r="BI109" s="52"/>
      <c r="BJ109" s="52"/>
      <c r="BK109" s="52"/>
      <c r="BL109" s="404"/>
      <c r="BM109" s="453"/>
      <c r="BN109" s="49">
        <f t="shared" si="101"/>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8"/>
      <c r="C110" s="459"/>
      <c r="D110" s="610"/>
      <c r="E110" s="613"/>
      <c r="F110" s="613"/>
      <c r="G110" s="613"/>
      <c r="H110" s="613"/>
      <c r="I110" s="613"/>
      <c r="J110" s="487"/>
      <c r="K110" s="490"/>
      <c r="L110" s="475"/>
      <c r="M110" s="478"/>
      <c r="N110" s="481"/>
      <c r="O110" s="484"/>
      <c r="P110" s="522"/>
      <c r="Q110" s="525"/>
      <c r="R110" s="405"/>
      <c r="S110" s="44"/>
      <c r="T110" s="262"/>
      <c r="U110" s="262"/>
      <c r="V110" s="262"/>
      <c r="W110" s="44"/>
      <c r="X110" s="36"/>
      <c r="Y110" s="36"/>
      <c r="Z110" s="36"/>
      <c r="AA110" s="36"/>
      <c r="AB110" s="405"/>
      <c r="AC110" s="528"/>
      <c r="AD110" s="56">
        <f t="shared" si="85"/>
        <v>0</v>
      </c>
      <c r="AE110" s="56">
        <f t="shared" si="85"/>
        <v>0</v>
      </c>
      <c r="AF110" s="56">
        <f t="shared" si="85"/>
        <v>0</v>
      </c>
      <c r="AG110" s="56">
        <f t="shared" si="84"/>
        <v>0</v>
      </c>
      <c r="AH110" s="56">
        <f t="shared" si="84"/>
        <v>0</v>
      </c>
      <c r="AI110" s="56">
        <f t="shared" si="84"/>
        <v>0</v>
      </c>
      <c r="AJ110" s="56">
        <f t="shared" si="84"/>
        <v>0</v>
      </c>
      <c r="AK110" s="405"/>
      <c r="AL110" s="457"/>
      <c r="AM110" s="50">
        <f t="shared" si="98"/>
        <v>0</v>
      </c>
      <c r="AN110" s="53"/>
      <c r="AO110" s="53"/>
      <c r="AP110" s="53"/>
      <c r="AQ110" s="53"/>
      <c r="AR110" s="53"/>
      <c r="AS110" s="53"/>
      <c r="AT110" s="405"/>
      <c r="AU110" s="448"/>
      <c r="AV110" s="50">
        <f t="shared" si="99"/>
        <v>0</v>
      </c>
      <c r="AW110" s="53"/>
      <c r="AX110" s="53"/>
      <c r="AY110" s="53"/>
      <c r="AZ110" s="53"/>
      <c r="BA110" s="53"/>
      <c r="BB110" s="53"/>
      <c r="BC110" s="405"/>
      <c r="BD110" s="451"/>
      <c r="BE110" s="50">
        <f t="shared" si="100"/>
        <v>0</v>
      </c>
      <c r="BF110" s="53"/>
      <c r="BG110" s="53"/>
      <c r="BH110" s="53"/>
      <c r="BI110" s="53"/>
      <c r="BJ110" s="53"/>
      <c r="BK110" s="53"/>
      <c r="BL110" s="405"/>
      <c r="BM110" s="454"/>
      <c r="BN110" s="50">
        <f t="shared" si="101"/>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8"/>
      <c r="C111" s="459"/>
      <c r="D111" s="608"/>
      <c r="E111" s="611"/>
      <c r="F111" s="611"/>
      <c r="G111" s="611"/>
      <c r="H111" s="611"/>
      <c r="I111" s="611"/>
      <c r="J111" s="485">
        <v>944</v>
      </c>
      <c r="K111" s="488" t="str">
        <f>+Metas!K1103</f>
        <v xml:space="preserve">Ejercicios de Participación Ciudadana realizados con el uso de TIC </v>
      </c>
      <c r="L111" s="473"/>
      <c r="M111" s="476">
        <f t="shared" ref="M111:M131" si="150">SUM(N111:Q111)/4</f>
        <v>0</v>
      </c>
      <c r="N111" s="479"/>
      <c r="O111" s="482"/>
      <c r="P111" s="520"/>
      <c r="Q111" s="523"/>
      <c r="R111" s="403">
        <f>+$J111</f>
        <v>944</v>
      </c>
      <c r="S111" s="253"/>
      <c r="T111" s="260"/>
      <c r="U111" s="260"/>
      <c r="V111" s="260"/>
      <c r="W111" s="42"/>
      <c r="X111" s="34"/>
      <c r="Y111" s="34"/>
      <c r="Z111" s="34"/>
      <c r="AA111" s="34"/>
      <c r="AB111" s="403">
        <f t="shared" ref="AB111" si="151">+$J111</f>
        <v>944</v>
      </c>
      <c r="AC111" s="526">
        <f t="shared" ref="AC111" si="152">+L111</f>
        <v>0</v>
      </c>
      <c r="AD111" s="54">
        <f t="shared" si="85"/>
        <v>0</v>
      </c>
      <c r="AE111" s="54">
        <f t="shared" si="85"/>
        <v>0</v>
      </c>
      <c r="AF111" s="54">
        <f t="shared" si="85"/>
        <v>0</v>
      </c>
      <c r="AG111" s="54">
        <f t="shared" si="84"/>
        <v>0</v>
      </c>
      <c r="AH111" s="54">
        <f t="shared" si="84"/>
        <v>0</v>
      </c>
      <c r="AI111" s="54">
        <f t="shared" si="84"/>
        <v>0</v>
      </c>
      <c r="AJ111" s="54">
        <f t="shared" si="84"/>
        <v>0</v>
      </c>
      <c r="AK111" s="403">
        <f t="shared" ref="AK111" si="153">+$J111</f>
        <v>944</v>
      </c>
      <c r="AL111" s="455">
        <f t="shared" ref="AL111:AL131" si="154">+N111</f>
        <v>0</v>
      </c>
      <c r="AM111" s="48">
        <f t="shared" si="98"/>
        <v>0</v>
      </c>
      <c r="AN111" s="51"/>
      <c r="AO111" s="51"/>
      <c r="AP111" s="51"/>
      <c r="AQ111" s="51"/>
      <c r="AR111" s="51"/>
      <c r="AS111" s="51"/>
      <c r="AT111" s="403">
        <f t="shared" ref="AT111" si="155">+$J111</f>
        <v>944</v>
      </c>
      <c r="AU111" s="446">
        <f t="shared" ref="AU111:AU131" si="156">+O111</f>
        <v>0</v>
      </c>
      <c r="AV111" s="48">
        <f t="shared" si="99"/>
        <v>0</v>
      </c>
      <c r="AW111" s="51"/>
      <c r="AX111" s="51"/>
      <c r="AY111" s="51"/>
      <c r="AZ111" s="51"/>
      <c r="BA111" s="51"/>
      <c r="BB111" s="51"/>
      <c r="BC111" s="403">
        <f t="shared" ref="BC111" si="157">+$J111</f>
        <v>944</v>
      </c>
      <c r="BD111" s="449">
        <f t="shared" ref="BD111:BD131" si="158">+P111</f>
        <v>0</v>
      </c>
      <c r="BE111" s="48">
        <f t="shared" si="100"/>
        <v>0</v>
      </c>
      <c r="BF111" s="51"/>
      <c r="BG111" s="51"/>
      <c r="BH111" s="51"/>
      <c r="BI111" s="51"/>
      <c r="BJ111" s="51"/>
      <c r="BK111" s="51"/>
      <c r="BL111" s="403">
        <f t="shared" ref="BL111" si="159">+$J111</f>
        <v>944</v>
      </c>
      <c r="BM111" s="452">
        <f t="shared" ref="BM111:BM131" si="160">+Q111</f>
        <v>0</v>
      </c>
      <c r="BN111" s="48">
        <f t="shared" si="101"/>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8"/>
      <c r="C112" s="459"/>
      <c r="D112" s="609"/>
      <c r="E112" s="612"/>
      <c r="F112" s="612"/>
      <c r="G112" s="612"/>
      <c r="H112" s="612"/>
      <c r="I112" s="612"/>
      <c r="J112" s="486"/>
      <c r="K112" s="489"/>
      <c r="L112" s="474"/>
      <c r="M112" s="477"/>
      <c r="N112" s="480"/>
      <c r="O112" s="483"/>
      <c r="P112" s="521"/>
      <c r="Q112" s="524"/>
      <c r="R112" s="404"/>
      <c r="S112" s="43"/>
      <c r="T112" s="261"/>
      <c r="U112" s="261"/>
      <c r="V112" s="261"/>
      <c r="W112" s="43"/>
      <c r="X112" s="35"/>
      <c r="Y112" s="35"/>
      <c r="Z112" s="35"/>
      <c r="AA112" s="35"/>
      <c r="AB112" s="404"/>
      <c r="AC112" s="527"/>
      <c r="AD112" s="55">
        <f t="shared" si="85"/>
        <v>0</v>
      </c>
      <c r="AE112" s="55">
        <f t="shared" si="85"/>
        <v>0</v>
      </c>
      <c r="AF112" s="55">
        <f t="shared" si="85"/>
        <v>0</v>
      </c>
      <c r="AG112" s="55">
        <f t="shared" si="84"/>
        <v>0</v>
      </c>
      <c r="AH112" s="55">
        <f t="shared" si="84"/>
        <v>0</v>
      </c>
      <c r="AI112" s="55">
        <f t="shared" si="84"/>
        <v>0</v>
      </c>
      <c r="AJ112" s="55">
        <f t="shared" si="84"/>
        <v>0</v>
      </c>
      <c r="AK112" s="404"/>
      <c r="AL112" s="456"/>
      <c r="AM112" s="49">
        <f t="shared" si="98"/>
        <v>0</v>
      </c>
      <c r="AN112" s="52"/>
      <c r="AO112" s="52"/>
      <c r="AP112" s="52"/>
      <c r="AQ112" s="52"/>
      <c r="AR112" s="52"/>
      <c r="AS112" s="52"/>
      <c r="AT112" s="404"/>
      <c r="AU112" s="447"/>
      <c r="AV112" s="49">
        <f t="shared" si="99"/>
        <v>0</v>
      </c>
      <c r="AW112" s="52"/>
      <c r="AX112" s="52"/>
      <c r="AY112" s="52"/>
      <c r="AZ112" s="52"/>
      <c r="BA112" s="52"/>
      <c r="BB112" s="52"/>
      <c r="BC112" s="404"/>
      <c r="BD112" s="450"/>
      <c r="BE112" s="49">
        <f t="shared" si="100"/>
        <v>0</v>
      </c>
      <c r="BF112" s="52"/>
      <c r="BG112" s="52"/>
      <c r="BH112" s="52"/>
      <c r="BI112" s="52"/>
      <c r="BJ112" s="52"/>
      <c r="BK112" s="52"/>
      <c r="BL112" s="404"/>
      <c r="BM112" s="453"/>
      <c r="BN112" s="49">
        <f t="shared" si="101"/>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8"/>
      <c r="C113" s="459"/>
      <c r="D113" s="609"/>
      <c r="E113" s="612"/>
      <c r="F113" s="612"/>
      <c r="G113" s="612"/>
      <c r="H113" s="612"/>
      <c r="I113" s="612"/>
      <c r="J113" s="486"/>
      <c r="K113" s="489"/>
      <c r="L113" s="474"/>
      <c r="M113" s="477"/>
      <c r="N113" s="480"/>
      <c r="O113" s="483"/>
      <c r="P113" s="521"/>
      <c r="Q113" s="524"/>
      <c r="R113" s="404"/>
      <c r="S113" s="43"/>
      <c r="T113" s="261"/>
      <c r="U113" s="261"/>
      <c r="V113" s="261"/>
      <c r="W113" s="43"/>
      <c r="X113" s="35"/>
      <c r="Y113" s="35"/>
      <c r="Z113" s="35"/>
      <c r="AA113" s="35"/>
      <c r="AB113" s="404"/>
      <c r="AC113" s="527"/>
      <c r="AD113" s="55">
        <f t="shared" si="85"/>
        <v>0</v>
      </c>
      <c r="AE113" s="55">
        <f t="shared" si="85"/>
        <v>0</v>
      </c>
      <c r="AF113" s="55">
        <f t="shared" si="85"/>
        <v>0</v>
      </c>
      <c r="AG113" s="55">
        <f t="shared" si="84"/>
        <v>0</v>
      </c>
      <c r="AH113" s="55">
        <f t="shared" si="84"/>
        <v>0</v>
      </c>
      <c r="AI113" s="55">
        <f t="shared" si="84"/>
        <v>0</v>
      </c>
      <c r="AJ113" s="55">
        <f t="shared" si="84"/>
        <v>0</v>
      </c>
      <c r="AK113" s="404"/>
      <c r="AL113" s="456"/>
      <c r="AM113" s="49">
        <f t="shared" si="98"/>
        <v>0</v>
      </c>
      <c r="AN113" s="52"/>
      <c r="AO113" s="52"/>
      <c r="AP113" s="52"/>
      <c r="AQ113" s="52"/>
      <c r="AR113" s="52"/>
      <c r="AS113" s="52"/>
      <c r="AT113" s="404"/>
      <c r="AU113" s="447"/>
      <c r="AV113" s="49">
        <f t="shared" si="99"/>
        <v>0</v>
      </c>
      <c r="AW113" s="52"/>
      <c r="AX113" s="52"/>
      <c r="AY113" s="52"/>
      <c r="AZ113" s="52"/>
      <c r="BA113" s="52"/>
      <c r="BB113" s="52"/>
      <c r="BC113" s="404"/>
      <c r="BD113" s="450"/>
      <c r="BE113" s="49">
        <f t="shared" si="100"/>
        <v>0</v>
      </c>
      <c r="BF113" s="52"/>
      <c r="BG113" s="52"/>
      <c r="BH113" s="52"/>
      <c r="BI113" s="52"/>
      <c r="BJ113" s="52"/>
      <c r="BK113" s="52"/>
      <c r="BL113" s="404"/>
      <c r="BM113" s="453"/>
      <c r="BN113" s="49">
        <f t="shared" si="101"/>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8"/>
      <c r="C114" s="459"/>
      <c r="D114" s="610"/>
      <c r="E114" s="613"/>
      <c r="F114" s="613"/>
      <c r="G114" s="613"/>
      <c r="H114" s="613"/>
      <c r="I114" s="613"/>
      <c r="J114" s="487"/>
      <c r="K114" s="490"/>
      <c r="L114" s="475"/>
      <c r="M114" s="478"/>
      <c r="N114" s="481"/>
      <c r="O114" s="484"/>
      <c r="P114" s="522"/>
      <c r="Q114" s="525"/>
      <c r="R114" s="405"/>
      <c r="S114" s="44"/>
      <c r="T114" s="262"/>
      <c r="U114" s="262"/>
      <c r="V114" s="262"/>
      <c r="W114" s="44"/>
      <c r="X114" s="36"/>
      <c r="Y114" s="36"/>
      <c r="Z114" s="36"/>
      <c r="AA114" s="36"/>
      <c r="AB114" s="405"/>
      <c r="AC114" s="528"/>
      <c r="AD114" s="56">
        <f t="shared" si="85"/>
        <v>0</v>
      </c>
      <c r="AE114" s="56">
        <f t="shared" si="85"/>
        <v>0</v>
      </c>
      <c r="AF114" s="56">
        <f t="shared" si="85"/>
        <v>0</v>
      </c>
      <c r="AG114" s="56">
        <f t="shared" si="84"/>
        <v>0</v>
      </c>
      <c r="AH114" s="56">
        <f t="shared" si="84"/>
        <v>0</v>
      </c>
      <c r="AI114" s="56">
        <f t="shared" si="84"/>
        <v>0</v>
      </c>
      <c r="AJ114" s="56">
        <f t="shared" si="84"/>
        <v>0</v>
      </c>
      <c r="AK114" s="405"/>
      <c r="AL114" s="457"/>
      <c r="AM114" s="50">
        <f t="shared" si="98"/>
        <v>0</v>
      </c>
      <c r="AN114" s="53"/>
      <c r="AO114" s="53"/>
      <c r="AP114" s="53"/>
      <c r="AQ114" s="53"/>
      <c r="AR114" s="53"/>
      <c r="AS114" s="53"/>
      <c r="AT114" s="405"/>
      <c r="AU114" s="448"/>
      <c r="AV114" s="50">
        <f t="shared" si="99"/>
        <v>0</v>
      </c>
      <c r="AW114" s="53"/>
      <c r="AX114" s="53"/>
      <c r="AY114" s="53"/>
      <c r="AZ114" s="53"/>
      <c r="BA114" s="53"/>
      <c r="BB114" s="53"/>
      <c r="BC114" s="405"/>
      <c r="BD114" s="451"/>
      <c r="BE114" s="50">
        <f t="shared" si="100"/>
        <v>0</v>
      </c>
      <c r="BF114" s="53"/>
      <c r="BG114" s="53"/>
      <c r="BH114" s="53"/>
      <c r="BI114" s="53"/>
      <c r="BJ114" s="53"/>
      <c r="BK114" s="53"/>
      <c r="BL114" s="405"/>
      <c r="BM114" s="454"/>
      <c r="BN114" s="50">
        <f t="shared" si="101"/>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8"/>
      <c r="C115" s="459"/>
      <c r="D115" s="608"/>
      <c r="E115" s="611"/>
      <c r="F115" s="611"/>
      <c r="G115" s="611"/>
      <c r="H115" s="611"/>
      <c r="I115" s="611"/>
      <c r="J115" s="485">
        <v>945</v>
      </c>
      <c r="K115" s="488" t="str">
        <f>+Metas!K1104</f>
        <v>Modelo de Territorio y Ciudad Inteligente implementado</v>
      </c>
      <c r="L115" s="473"/>
      <c r="M115" s="476">
        <f t="shared" si="150"/>
        <v>0</v>
      </c>
      <c r="N115" s="479"/>
      <c r="O115" s="482"/>
      <c r="P115" s="520"/>
      <c r="Q115" s="523"/>
      <c r="R115" s="403">
        <f>+$J115</f>
        <v>945</v>
      </c>
      <c r="S115" s="253"/>
      <c r="T115" s="260"/>
      <c r="U115" s="260"/>
      <c r="V115" s="260"/>
      <c r="W115" s="42"/>
      <c r="X115" s="34"/>
      <c r="Y115" s="34"/>
      <c r="Z115" s="34"/>
      <c r="AA115" s="34"/>
      <c r="AB115" s="403">
        <f t="shared" ref="AB115" si="161">+$J115</f>
        <v>945</v>
      </c>
      <c r="AC115" s="526">
        <f t="shared" ref="AC115" si="162">+L115</f>
        <v>0</v>
      </c>
      <c r="AD115" s="54">
        <f t="shared" si="85"/>
        <v>0</v>
      </c>
      <c r="AE115" s="54">
        <f t="shared" si="85"/>
        <v>0</v>
      </c>
      <c r="AF115" s="54">
        <f t="shared" si="85"/>
        <v>0</v>
      </c>
      <c r="AG115" s="54">
        <f t="shared" si="84"/>
        <v>0</v>
      </c>
      <c r="AH115" s="54">
        <f t="shared" si="84"/>
        <v>0</v>
      </c>
      <c r="AI115" s="54">
        <f t="shared" si="84"/>
        <v>0</v>
      </c>
      <c r="AJ115" s="54">
        <f t="shared" si="84"/>
        <v>0</v>
      </c>
      <c r="AK115" s="403">
        <f t="shared" ref="AK115" si="163">+$J115</f>
        <v>945</v>
      </c>
      <c r="AL115" s="455">
        <f t="shared" si="154"/>
        <v>0</v>
      </c>
      <c r="AM115" s="48">
        <f t="shared" si="98"/>
        <v>0</v>
      </c>
      <c r="AN115" s="51"/>
      <c r="AO115" s="51"/>
      <c r="AP115" s="51"/>
      <c r="AQ115" s="51"/>
      <c r="AR115" s="51"/>
      <c r="AS115" s="51"/>
      <c r="AT115" s="403">
        <f t="shared" ref="AT115" si="164">+$J115</f>
        <v>945</v>
      </c>
      <c r="AU115" s="446">
        <f t="shared" si="156"/>
        <v>0</v>
      </c>
      <c r="AV115" s="48">
        <f t="shared" si="99"/>
        <v>0</v>
      </c>
      <c r="AW115" s="51"/>
      <c r="AX115" s="51"/>
      <c r="AY115" s="51"/>
      <c r="AZ115" s="51"/>
      <c r="BA115" s="51"/>
      <c r="BB115" s="51"/>
      <c r="BC115" s="403">
        <f t="shared" ref="BC115" si="165">+$J115</f>
        <v>945</v>
      </c>
      <c r="BD115" s="449">
        <f t="shared" si="158"/>
        <v>0</v>
      </c>
      <c r="BE115" s="48">
        <f t="shared" si="100"/>
        <v>0</v>
      </c>
      <c r="BF115" s="51"/>
      <c r="BG115" s="51"/>
      <c r="BH115" s="51"/>
      <c r="BI115" s="51"/>
      <c r="BJ115" s="51"/>
      <c r="BK115" s="51"/>
      <c r="BL115" s="403">
        <f t="shared" ref="BL115" si="166">+$J115</f>
        <v>945</v>
      </c>
      <c r="BM115" s="452">
        <f t="shared" si="160"/>
        <v>0</v>
      </c>
      <c r="BN115" s="48">
        <f t="shared" si="101"/>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8"/>
      <c r="C116" s="459"/>
      <c r="D116" s="609"/>
      <c r="E116" s="612"/>
      <c r="F116" s="612"/>
      <c r="G116" s="612"/>
      <c r="H116" s="612"/>
      <c r="I116" s="612"/>
      <c r="J116" s="486"/>
      <c r="K116" s="489"/>
      <c r="L116" s="474"/>
      <c r="M116" s="477"/>
      <c r="N116" s="480"/>
      <c r="O116" s="483"/>
      <c r="P116" s="521"/>
      <c r="Q116" s="524"/>
      <c r="R116" s="404"/>
      <c r="S116" s="43"/>
      <c r="T116" s="261"/>
      <c r="U116" s="261"/>
      <c r="V116" s="261"/>
      <c r="W116" s="43"/>
      <c r="X116" s="35"/>
      <c r="Y116" s="35"/>
      <c r="Z116" s="35"/>
      <c r="AA116" s="35"/>
      <c r="AB116" s="404"/>
      <c r="AC116" s="527"/>
      <c r="AD116" s="55">
        <f t="shared" si="85"/>
        <v>0</v>
      </c>
      <c r="AE116" s="55">
        <f t="shared" si="85"/>
        <v>0</v>
      </c>
      <c r="AF116" s="55">
        <f t="shared" si="85"/>
        <v>0</v>
      </c>
      <c r="AG116" s="55">
        <f t="shared" si="84"/>
        <v>0</v>
      </c>
      <c r="AH116" s="55">
        <f t="shared" si="84"/>
        <v>0</v>
      </c>
      <c r="AI116" s="55">
        <f t="shared" si="84"/>
        <v>0</v>
      </c>
      <c r="AJ116" s="55">
        <f t="shared" si="84"/>
        <v>0</v>
      </c>
      <c r="AK116" s="404"/>
      <c r="AL116" s="456"/>
      <c r="AM116" s="49">
        <f t="shared" si="98"/>
        <v>0</v>
      </c>
      <c r="AN116" s="52"/>
      <c r="AO116" s="52"/>
      <c r="AP116" s="52"/>
      <c r="AQ116" s="52"/>
      <c r="AR116" s="52"/>
      <c r="AS116" s="52"/>
      <c r="AT116" s="404"/>
      <c r="AU116" s="447"/>
      <c r="AV116" s="49">
        <f t="shared" si="99"/>
        <v>0</v>
      </c>
      <c r="AW116" s="52"/>
      <c r="AX116" s="52"/>
      <c r="AY116" s="52"/>
      <c r="AZ116" s="52"/>
      <c r="BA116" s="52"/>
      <c r="BB116" s="52"/>
      <c r="BC116" s="404"/>
      <c r="BD116" s="450"/>
      <c r="BE116" s="49">
        <f t="shared" si="100"/>
        <v>0</v>
      </c>
      <c r="BF116" s="52"/>
      <c r="BG116" s="52"/>
      <c r="BH116" s="52"/>
      <c r="BI116" s="52"/>
      <c r="BJ116" s="52"/>
      <c r="BK116" s="52"/>
      <c r="BL116" s="404"/>
      <c r="BM116" s="453"/>
      <c r="BN116" s="49">
        <f t="shared" si="101"/>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8"/>
      <c r="C117" s="459"/>
      <c r="D117" s="609"/>
      <c r="E117" s="612"/>
      <c r="F117" s="612"/>
      <c r="G117" s="612"/>
      <c r="H117" s="612"/>
      <c r="I117" s="612"/>
      <c r="J117" s="486"/>
      <c r="K117" s="489"/>
      <c r="L117" s="474"/>
      <c r="M117" s="477"/>
      <c r="N117" s="480"/>
      <c r="O117" s="483"/>
      <c r="P117" s="521"/>
      <c r="Q117" s="524"/>
      <c r="R117" s="404"/>
      <c r="S117" s="43"/>
      <c r="T117" s="261"/>
      <c r="U117" s="261"/>
      <c r="V117" s="261"/>
      <c r="W117" s="43"/>
      <c r="X117" s="35"/>
      <c r="Y117" s="35"/>
      <c r="Z117" s="35"/>
      <c r="AA117" s="35"/>
      <c r="AB117" s="404"/>
      <c r="AC117" s="527"/>
      <c r="AD117" s="55">
        <f t="shared" si="85"/>
        <v>0</v>
      </c>
      <c r="AE117" s="55">
        <f t="shared" si="85"/>
        <v>0</v>
      </c>
      <c r="AF117" s="55">
        <f t="shared" si="85"/>
        <v>0</v>
      </c>
      <c r="AG117" s="55">
        <f t="shared" si="84"/>
        <v>0</v>
      </c>
      <c r="AH117" s="55">
        <f t="shared" si="84"/>
        <v>0</v>
      </c>
      <c r="AI117" s="55">
        <f t="shared" si="84"/>
        <v>0</v>
      </c>
      <c r="AJ117" s="55">
        <f t="shared" si="84"/>
        <v>0</v>
      </c>
      <c r="AK117" s="404"/>
      <c r="AL117" s="456"/>
      <c r="AM117" s="49">
        <f t="shared" si="98"/>
        <v>0</v>
      </c>
      <c r="AN117" s="52"/>
      <c r="AO117" s="52"/>
      <c r="AP117" s="52"/>
      <c r="AQ117" s="52"/>
      <c r="AR117" s="52"/>
      <c r="AS117" s="52"/>
      <c r="AT117" s="404"/>
      <c r="AU117" s="447"/>
      <c r="AV117" s="49">
        <f t="shared" si="99"/>
        <v>0</v>
      </c>
      <c r="AW117" s="52"/>
      <c r="AX117" s="52"/>
      <c r="AY117" s="52"/>
      <c r="AZ117" s="52"/>
      <c r="BA117" s="52"/>
      <c r="BB117" s="52"/>
      <c r="BC117" s="404"/>
      <c r="BD117" s="450"/>
      <c r="BE117" s="49">
        <f t="shared" si="100"/>
        <v>0</v>
      </c>
      <c r="BF117" s="52"/>
      <c r="BG117" s="52"/>
      <c r="BH117" s="52"/>
      <c r="BI117" s="52"/>
      <c r="BJ117" s="52"/>
      <c r="BK117" s="52"/>
      <c r="BL117" s="404"/>
      <c r="BM117" s="453"/>
      <c r="BN117" s="49">
        <f t="shared" si="101"/>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8"/>
      <c r="C118" s="459"/>
      <c r="D118" s="610"/>
      <c r="E118" s="613"/>
      <c r="F118" s="613"/>
      <c r="G118" s="613"/>
      <c r="H118" s="613"/>
      <c r="I118" s="613"/>
      <c r="J118" s="487"/>
      <c r="K118" s="490"/>
      <c r="L118" s="475"/>
      <c r="M118" s="478"/>
      <c r="N118" s="481"/>
      <c r="O118" s="484"/>
      <c r="P118" s="522"/>
      <c r="Q118" s="525"/>
      <c r="R118" s="405"/>
      <c r="S118" s="44"/>
      <c r="T118" s="262"/>
      <c r="U118" s="262"/>
      <c r="V118" s="262"/>
      <c r="W118" s="44"/>
      <c r="X118" s="36"/>
      <c r="Y118" s="36"/>
      <c r="Z118" s="36"/>
      <c r="AA118" s="36"/>
      <c r="AB118" s="405"/>
      <c r="AC118" s="528"/>
      <c r="AD118" s="56">
        <f t="shared" si="85"/>
        <v>0</v>
      </c>
      <c r="AE118" s="56">
        <f t="shared" si="85"/>
        <v>0</v>
      </c>
      <c r="AF118" s="56">
        <f t="shared" si="85"/>
        <v>0</v>
      </c>
      <c r="AG118" s="56">
        <f t="shared" si="84"/>
        <v>0</v>
      </c>
      <c r="AH118" s="56">
        <f t="shared" si="84"/>
        <v>0</v>
      </c>
      <c r="AI118" s="56">
        <f t="shared" si="84"/>
        <v>0</v>
      </c>
      <c r="AJ118" s="56">
        <f t="shared" si="84"/>
        <v>0</v>
      </c>
      <c r="AK118" s="405"/>
      <c r="AL118" s="457"/>
      <c r="AM118" s="50">
        <f t="shared" si="98"/>
        <v>0</v>
      </c>
      <c r="AN118" s="53"/>
      <c r="AO118" s="53"/>
      <c r="AP118" s="53"/>
      <c r="AQ118" s="53"/>
      <c r="AR118" s="53"/>
      <c r="AS118" s="53"/>
      <c r="AT118" s="405"/>
      <c r="AU118" s="448"/>
      <c r="AV118" s="50">
        <f t="shared" si="99"/>
        <v>0</v>
      </c>
      <c r="AW118" s="53"/>
      <c r="AX118" s="53"/>
      <c r="AY118" s="53"/>
      <c r="AZ118" s="53"/>
      <c r="BA118" s="53"/>
      <c r="BB118" s="53"/>
      <c r="BC118" s="405"/>
      <c r="BD118" s="451"/>
      <c r="BE118" s="50">
        <f t="shared" si="100"/>
        <v>0</v>
      </c>
      <c r="BF118" s="53"/>
      <c r="BG118" s="53"/>
      <c r="BH118" s="53"/>
      <c r="BI118" s="53"/>
      <c r="BJ118" s="53"/>
      <c r="BK118" s="53"/>
      <c r="BL118" s="405"/>
      <c r="BM118" s="454"/>
      <c r="BN118" s="50">
        <f t="shared" si="101"/>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8"/>
      <c r="C119" s="459"/>
      <c r="D119" s="608"/>
      <c r="E119" s="611"/>
      <c r="F119" s="611"/>
      <c r="G119" s="611"/>
      <c r="H119" s="611"/>
      <c r="I119" s="611"/>
      <c r="J119" s="485">
        <v>946</v>
      </c>
      <c r="K119" s="488" t="str">
        <f>+Metas!K1105</f>
        <v xml:space="preserve">Servidores Públicos sensibilizados en la Política de Gobierno Digital </v>
      </c>
      <c r="L119" s="473"/>
      <c r="M119" s="476">
        <f t="shared" si="150"/>
        <v>0</v>
      </c>
      <c r="N119" s="479"/>
      <c r="O119" s="482"/>
      <c r="P119" s="520"/>
      <c r="Q119" s="523"/>
      <c r="R119" s="403">
        <f>+$J119</f>
        <v>946</v>
      </c>
      <c r="S119" s="253"/>
      <c r="T119" s="260"/>
      <c r="U119" s="260"/>
      <c r="V119" s="260"/>
      <c r="W119" s="42"/>
      <c r="X119" s="34"/>
      <c r="Y119" s="34"/>
      <c r="Z119" s="34"/>
      <c r="AA119" s="34"/>
      <c r="AB119" s="403">
        <f t="shared" ref="AB119" si="167">+$J119</f>
        <v>946</v>
      </c>
      <c r="AC119" s="526">
        <f t="shared" ref="AC119" si="168">+L119</f>
        <v>0</v>
      </c>
      <c r="AD119" s="54">
        <f t="shared" si="85"/>
        <v>0</v>
      </c>
      <c r="AE119" s="54">
        <f t="shared" si="85"/>
        <v>0</v>
      </c>
      <c r="AF119" s="54">
        <f t="shared" si="85"/>
        <v>0</v>
      </c>
      <c r="AG119" s="54">
        <f t="shared" si="84"/>
        <v>0</v>
      </c>
      <c r="AH119" s="54">
        <f t="shared" si="84"/>
        <v>0</v>
      </c>
      <c r="AI119" s="54">
        <f t="shared" si="84"/>
        <v>0</v>
      </c>
      <c r="AJ119" s="54">
        <f t="shared" si="84"/>
        <v>0</v>
      </c>
      <c r="AK119" s="403">
        <f t="shared" ref="AK119" si="169">+$J119</f>
        <v>946</v>
      </c>
      <c r="AL119" s="455">
        <f t="shared" si="154"/>
        <v>0</v>
      </c>
      <c r="AM119" s="48">
        <f t="shared" si="98"/>
        <v>0</v>
      </c>
      <c r="AN119" s="51"/>
      <c r="AO119" s="51"/>
      <c r="AP119" s="51"/>
      <c r="AQ119" s="51"/>
      <c r="AR119" s="51"/>
      <c r="AS119" s="51"/>
      <c r="AT119" s="403">
        <f t="shared" ref="AT119" si="170">+$J119</f>
        <v>946</v>
      </c>
      <c r="AU119" s="446">
        <f t="shared" si="156"/>
        <v>0</v>
      </c>
      <c r="AV119" s="48">
        <f t="shared" si="99"/>
        <v>0</v>
      </c>
      <c r="AW119" s="51"/>
      <c r="AX119" s="51"/>
      <c r="AY119" s="51"/>
      <c r="AZ119" s="51"/>
      <c r="BA119" s="51"/>
      <c r="BB119" s="51"/>
      <c r="BC119" s="403">
        <f t="shared" ref="BC119" si="171">+$J119</f>
        <v>946</v>
      </c>
      <c r="BD119" s="449">
        <f t="shared" si="158"/>
        <v>0</v>
      </c>
      <c r="BE119" s="48">
        <f t="shared" si="100"/>
        <v>0</v>
      </c>
      <c r="BF119" s="51"/>
      <c r="BG119" s="51"/>
      <c r="BH119" s="51"/>
      <c r="BI119" s="51"/>
      <c r="BJ119" s="51"/>
      <c r="BK119" s="51"/>
      <c r="BL119" s="403">
        <f t="shared" ref="BL119" si="172">+$J119</f>
        <v>946</v>
      </c>
      <c r="BM119" s="452">
        <f t="shared" si="160"/>
        <v>0</v>
      </c>
      <c r="BN119" s="48">
        <f t="shared" si="101"/>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8"/>
      <c r="C120" s="459"/>
      <c r="D120" s="609"/>
      <c r="E120" s="612"/>
      <c r="F120" s="612"/>
      <c r="G120" s="612"/>
      <c r="H120" s="612"/>
      <c r="I120" s="612"/>
      <c r="J120" s="486"/>
      <c r="K120" s="489"/>
      <c r="L120" s="474"/>
      <c r="M120" s="477"/>
      <c r="N120" s="480"/>
      <c r="O120" s="483"/>
      <c r="P120" s="521"/>
      <c r="Q120" s="524"/>
      <c r="R120" s="404"/>
      <c r="S120" s="43"/>
      <c r="T120" s="261"/>
      <c r="U120" s="261"/>
      <c r="V120" s="261"/>
      <c r="W120" s="43"/>
      <c r="X120" s="35"/>
      <c r="Y120" s="35"/>
      <c r="Z120" s="35"/>
      <c r="AA120" s="35"/>
      <c r="AB120" s="404"/>
      <c r="AC120" s="527"/>
      <c r="AD120" s="55">
        <f t="shared" si="85"/>
        <v>0</v>
      </c>
      <c r="AE120" s="55">
        <f t="shared" si="85"/>
        <v>0</v>
      </c>
      <c r="AF120" s="55">
        <f t="shared" si="85"/>
        <v>0</v>
      </c>
      <c r="AG120" s="55">
        <f t="shared" si="84"/>
        <v>0</v>
      </c>
      <c r="AH120" s="55">
        <f t="shared" si="84"/>
        <v>0</v>
      </c>
      <c r="AI120" s="55">
        <f t="shared" si="84"/>
        <v>0</v>
      </c>
      <c r="AJ120" s="55">
        <f t="shared" si="84"/>
        <v>0</v>
      </c>
      <c r="AK120" s="404"/>
      <c r="AL120" s="456"/>
      <c r="AM120" s="49">
        <f t="shared" si="98"/>
        <v>0</v>
      </c>
      <c r="AN120" s="52"/>
      <c r="AO120" s="52"/>
      <c r="AP120" s="52"/>
      <c r="AQ120" s="52"/>
      <c r="AR120" s="52"/>
      <c r="AS120" s="52"/>
      <c r="AT120" s="404"/>
      <c r="AU120" s="447"/>
      <c r="AV120" s="49">
        <f t="shared" si="99"/>
        <v>0</v>
      </c>
      <c r="AW120" s="52"/>
      <c r="AX120" s="52"/>
      <c r="AY120" s="52"/>
      <c r="AZ120" s="52"/>
      <c r="BA120" s="52"/>
      <c r="BB120" s="52"/>
      <c r="BC120" s="404"/>
      <c r="BD120" s="450"/>
      <c r="BE120" s="49">
        <f t="shared" si="100"/>
        <v>0</v>
      </c>
      <c r="BF120" s="52"/>
      <c r="BG120" s="52"/>
      <c r="BH120" s="52"/>
      <c r="BI120" s="52"/>
      <c r="BJ120" s="52"/>
      <c r="BK120" s="52"/>
      <c r="BL120" s="404"/>
      <c r="BM120" s="453"/>
      <c r="BN120" s="49">
        <f t="shared" si="101"/>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8"/>
      <c r="C121" s="459"/>
      <c r="D121" s="609"/>
      <c r="E121" s="612"/>
      <c r="F121" s="612"/>
      <c r="G121" s="612"/>
      <c r="H121" s="612"/>
      <c r="I121" s="612"/>
      <c r="J121" s="486"/>
      <c r="K121" s="489"/>
      <c r="L121" s="474"/>
      <c r="M121" s="477"/>
      <c r="N121" s="480"/>
      <c r="O121" s="483"/>
      <c r="P121" s="521"/>
      <c r="Q121" s="524"/>
      <c r="R121" s="404"/>
      <c r="S121" s="43"/>
      <c r="T121" s="261"/>
      <c r="U121" s="261"/>
      <c r="V121" s="261"/>
      <c r="W121" s="43"/>
      <c r="X121" s="35"/>
      <c r="Y121" s="35"/>
      <c r="Z121" s="35"/>
      <c r="AA121" s="35"/>
      <c r="AB121" s="404"/>
      <c r="AC121" s="527"/>
      <c r="AD121" s="55">
        <f t="shared" si="85"/>
        <v>0</v>
      </c>
      <c r="AE121" s="55">
        <f t="shared" si="85"/>
        <v>0</v>
      </c>
      <c r="AF121" s="55">
        <f t="shared" si="85"/>
        <v>0</v>
      </c>
      <c r="AG121" s="55">
        <f t="shared" si="84"/>
        <v>0</v>
      </c>
      <c r="AH121" s="55">
        <f t="shared" si="84"/>
        <v>0</v>
      </c>
      <c r="AI121" s="55">
        <f t="shared" si="84"/>
        <v>0</v>
      </c>
      <c r="AJ121" s="55">
        <f t="shared" si="84"/>
        <v>0</v>
      </c>
      <c r="AK121" s="404"/>
      <c r="AL121" s="456"/>
      <c r="AM121" s="49">
        <f t="shared" si="98"/>
        <v>0</v>
      </c>
      <c r="AN121" s="52"/>
      <c r="AO121" s="52"/>
      <c r="AP121" s="52"/>
      <c r="AQ121" s="52"/>
      <c r="AR121" s="52"/>
      <c r="AS121" s="52"/>
      <c r="AT121" s="404"/>
      <c r="AU121" s="447"/>
      <c r="AV121" s="49">
        <f t="shared" si="99"/>
        <v>0</v>
      </c>
      <c r="AW121" s="52"/>
      <c r="AX121" s="52"/>
      <c r="AY121" s="52"/>
      <c r="AZ121" s="52"/>
      <c r="BA121" s="52"/>
      <c r="BB121" s="52"/>
      <c r="BC121" s="404"/>
      <c r="BD121" s="450"/>
      <c r="BE121" s="49">
        <f t="shared" si="100"/>
        <v>0</v>
      </c>
      <c r="BF121" s="52"/>
      <c r="BG121" s="52"/>
      <c r="BH121" s="52"/>
      <c r="BI121" s="52"/>
      <c r="BJ121" s="52"/>
      <c r="BK121" s="52"/>
      <c r="BL121" s="404"/>
      <c r="BM121" s="453"/>
      <c r="BN121" s="49">
        <f t="shared" si="101"/>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8"/>
      <c r="C122" s="459"/>
      <c r="D122" s="610"/>
      <c r="E122" s="613"/>
      <c r="F122" s="613"/>
      <c r="G122" s="613"/>
      <c r="H122" s="613"/>
      <c r="I122" s="613"/>
      <c r="J122" s="487"/>
      <c r="K122" s="490"/>
      <c r="L122" s="475"/>
      <c r="M122" s="478"/>
      <c r="N122" s="481"/>
      <c r="O122" s="484"/>
      <c r="P122" s="522"/>
      <c r="Q122" s="525"/>
      <c r="R122" s="405"/>
      <c r="S122" s="44"/>
      <c r="T122" s="262"/>
      <c r="U122" s="262"/>
      <c r="V122" s="262"/>
      <c r="W122" s="44"/>
      <c r="X122" s="36"/>
      <c r="Y122" s="36"/>
      <c r="Z122" s="36"/>
      <c r="AA122" s="36"/>
      <c r="AB122" s="405"/>
      <c r="AC122" s="528"/>
      <c r="AD122" s="56">
        <f t="shared" si="85"/>
        <v>0</v>
      </c>
      <c r="AE122" s="56">
        <f t="shared" si="85"/>
        <v>0</v>
      </c>
      <c r="AF122" s="56">
        <f t="shared" si="85"/>
        <v>0</v>
      </c>
      <c r="AG122" s="56">
        <f t="shared" si="84"/>
        <v>0</v>
      </c>
      <c r="AH122" s="56">
        <f t="shared" si="84"/>
        <v>0</v>
      </c>
      <c r="AI122" s="56">
        <f t="shared" si="84"/>
        <v>0</v>
      </c>
      <c r="AJ122" s="56">
        <f t="shared" si="84"/>
        <v>0</v>
      </c>
      <c r="AK122" s="405"/>
      <c r="AL122" s="457"/>
      <c r="AM122" s="50">
        <f t="shared" si="98"/>
        <v>0</v>
      </c>
      <c r="AN122" s="53"/>
      <c r="AO122" s="53"/>
      <c r="AP122" s="53"/>
      <c r="AQ122" s="53"/>
      <c r="AR122" s="53"/>
      <c r="AS122" s="53"/>
      <c r="AT122" s="405"/>
      <c r="AU122" s="448"/>
      <c r="AV122" s="50">
        <f t="shared" si="99"/>
        <v>0</v>
      </c>
      <c r="AW122" s="53"/>
      <c r="AX122" s="53"/>
      <c r="AY122" s="53"/>
      <c r="AZ122" s="53"/>
      <c r="BA122" s="53"/>
      <c r="BB122" s="53"/>
      <c r="BC122" s="405"/>
      <c r="BD122" s="451"/>
      <c r="BE122" s="50">
        <f t="shared" si="100"/>
        <v>0</v>
      </c>
      <c r="BF122" s="53"/>
      <c r="BG122" s="53"/>
      <c r="BH122" s="53"/>
      <c r="BI122" s="53"/>
      <c r="BJ122" s="53"/>
      <c r="BK122" s="53"/>
      <c r="BL122" s="405"/>
      <c r="BM122" s="454"/>
      <c r="BN122" s="50">
        <f t="shared" si="101"/>
        <v>0</v>
      </c>
      <c r="BO122" s="53"/>
      <c r="BP122" s="53"/>
      <c r="BQ122" s="53"/>
      <c r="BR122" s="53"/>
      <c r="BS122" s="53"/>
      <c r="BT122" s="53"/>
      <c r="BU122" s="517"/>
      <c r="BV122" s="518"/>
      <c r="BW122" s="518"/>
      <c r="BX122" s="518"/>
      <c r="BY122" s="518"/>
      <c r="BZ122" s="518"/>
      <c r="CA122" s="518"/>
      <c r="CB122" s="518"/>
      <c r="CC122" s="519"/>
    </row>
    <row r="123" spans="1:81" s="62" customFormat="1" ht="40.200000000000003" customHeight="1" thickTop="1" x14ac:dyDescent="0.3">
      <c r="A123" s="38"/>
      <c r="B123" s="468"/>
      <c r="C123" s="459"/>
      <c r="D123" s="608"/>
      <c r="E123" s="611"/>
      <c r="F123" s="611"/>
      <c r="G123" s="611"/>
      <c r="H123" s="611"/>
      <c r="I123" s="611"/>
      <c r="J123" s="485">
        <v>947</v>
      </c>
      <c r="K123" s="488" t="str">
        <f>+Metas!K1106</f>
        <v xml:space="preserve">Plan de Arquitectura Empresarial implementado </v>
      </c>
      <c r="L123" s="473"/>
      <c r="M123" s="476">
        <f t="shared" si="150"/>
        <v>0</v>
      </c>
      <c r="N123" s="479"/>
      <c r="O123" s="482"/>
      <c r="P123" s="520"/>
      <c r="Q123" s="523"/>
      <c r="R123" s="403">
        <f>+$J123</f>
        <v>947</v>
      </c>
      <c r="S123" s="253"/>
      <c r="T123" s="260"/>
      <c r="U123" s="260"/>
      <c r="V123" s="260"/>
      <c r="W123" s="42"/>
      <c r="X123" s="34"/>
      <c r="Y123" s="34"/>
      <c r="Z123" s="34"/>
      <c r="AA123" s="34"/>
      <c r="AB123" s="403">
        <f t="shared" ref="AB123" si="173">+$J123</f>
        <v>947</v>
      </c>
      <c r="AC123" s="526">
        <f t="shared" ref="AC123" si="174">+L123</f>
        <v>0</v>
      </c>
      <c r="AD123" s="54">
        <f t="shared" si="85"/>
        <v>0</v>
      </c>
      <c r="AE123" s="54">
        <f t="shared" si="85"/>
        <v>0</v>
      </c>
      <c r="AF123" s="54">
        <f t="shared" si="85"/>
        <v>0</v>
      </c>
      <c r="AG123" s="54">
        <f t="shared" si="84"/>
        <v>0</v>
      </c>
      <c r="AH123" s="54">
        <f t="shared" si="84"/>
        <v>0</v>
      </c>
      <c r="AI123" s="54">
        <f t="shared" si="84"/>
        <v>0</v>
      </c>
      <c r="AJ123" s="54">
        <f t="shared" si="84"/>
        <v>0</v>
      </c>
      <c r="AK123" s="403">
        <f t="shared" ref="AK123" si="175">+$J123</f>
        <v>947</v>
      </c>
      <c r="AL123" s="455">
        <f t="shared" si="154"/>
        <v>0</v>
      </c>
      <c r="AM123" s="48">
        <f t="shared" si="98"/>
        <v>0</v>
      </c>
      <c r="AN123" s="51"/>
      <c r="AO123" s="51"/>
      <c r="AP123" s="51"/>
      <c r="AQ123" s="51"/>
      <c r="AR123" s="51"/>
      <c r="AS123" s="51"/>
      <c r="AT123" s="403">
        <f t="shared" ref="AT123" si="176">+$J123</f>
        <v>947</v>
      </c>
      <c r="AU123" s="446">
        <f t="shared" si="156"/>
        <v>0</v>
      </c>
      <c r="AV123" s="48">
        <f t="shared" si="99"/>
        <v>0</v>
      </c>
      <c r="AW123" s="51"/>
      <c r="AX123" s="51"/>
      <c r="AY123" s="51"/>
      <c r="AZ123" s="51"/>
      <c r="BA123" s="51"/>
      <c r="BB123" s="51"/>
      <c r="BC123" s="403">
        <f t="shared" ref="BC123" si="177">+$J123</f>
        <v>947</v>
      </c>
      <c r="BD123" s="449">
        <f t="shared" si="158"/>
        <v>0</v>
      </c>
      <c r="BE123" s="48">
        <f t="shared" si="100"/>
        <v>0</v>
      </c>
      <c r="BF123" s="51"/>
      <c r="BG123" s="51"/>
      <c r="BH123" s="51"/>
      <c r="BI123" s="51"/>
      <c r="BJ123" s="51"/>
      <c r="BK123" s="51"/>
      <c r="BL123" s="403">
        <f t="shared" ref="BL123" si="178">+$J123</f>
        <v>947</v>
      </c>
      <c r="BM123" s="452">
        <f t="shared" si="160"/>
        <v>0</v>
      </c>
      <c r="BN123" s="48">
        <f t="shared" si="101"/>
        <v>0</v>
      </c>
      <c r="BO123" s="51"/>
      <c r="BP123" s="51"/>
      <c r="BQ123" s="51"/>
      <c r="BR123" s="51"/>
      <c r="BS123" s="51"/>
      <c r="BT123" s="51"/>
      <c r="BU123" s="513"/>
      <c r="BV123" s="514"/>
      <c r="BW123" s="514"/>
      <c r="BX123" s="514"/>
      <c r="BY123" s="514"/>
      <c r="BZ123" s="514"/>
      <c r="CA123" s="514"/>
      <c r="CB123" s="514"/>
      <c r="CC123" s="515"/>
    </row>
    <row r="124" spans="1:81" s="62" customFormat="1" ht="40.200000000000003" customHeight="1" x14ac:dyDescent="0.3">
      <c r="A124" s="38"/>
      <c r="B124" s="468"/>
      <c r="C124" s="459"/>
      <c r="D124" s="609"/>
      <c r="E124" s="612"/>
      <c r="F124" s="612"/>
      <c r="G124" s="612"/>
      <c r="H124" s="612"/>
      <c r="I124" s="612"/>
      <c r="J124" s="486"/>
      <c r="K124" s="489"/>
      <c r="L124" s="474"/>
      <c r="M124" s="477"/>
      <c r="N124" s="480"/>
      <c r="O124" s="483"/>
      <c r="P124" s="521"/>
      <c r="Q124" s="524"/>
      <c r="R124" s="404"/>
      <c r="S124" s="43"/>
      <c r="T124" s="261"/>
      <c r="U124" s="261"/>
      <c r="V124" s="261"/>
      <c r="W124" s="43"/>
      <c r="X124" s="35"/>
      <c r="Y124" s="35"/>
      <c r="Z124" s="35"/>
      <c r="AA124" s="35"/>
      <c r="AB124" s="404"/>
      <c r="AC124" s="527"/>
      <c r="AD124" s="55">
        <f t="shared" si="85"/>
        <v>0</v>
      </c>
      <c r="AE124" s="55">
        <f t="shared" si="85"/>
        <v>0</v>
      </c>
      <c r="AF124" s="55">
        <f t="shared" si="85"/>
        <v>0</v>
      </c>
      <c r="AG124" s="55">
        <f t="shared" si="84"/>
        <v>0</v>
      </c>
      <c r="AH124" s="55">
        <f t="shared" si="84"/>
        <v>0</v>
      </c>
      <c r="AI124" s="55">
        <f t="shared" si="84"/>
        <v>0</v>
      </c>
      <c r="AJ124" s="55">
        <f t="shared" si="84"/>
        <v>0</v>
      </c>
      <c r="AK124" s="404"/>
      <c r="AL124" s="456"/>
      <c r="AM124" s="49">
        <f t="shared" si="98"/>
        <v>0</v>
      </c>
      <c r="AN124" s="52"/>
      <c r="AO124" s="52"/>
      <c r="AP124" s="52"/>
      <c r="AQ124" s="52"/>
      <c r="AR124" s="52"/>
      <c r="AS124" s="52"/>
      <c r="AT124" s="404"/>
      <c r="AU124" s="447"/>
      <c r="AV124" s="49">
        <f t="shared" si="99"/>
        <v>0</v>
      </c>
      <c r="AW124" s="52"/>
      <c r="AX124" s="52"/>
      <c r="AY124" s="52"/>
      <c r="AZ124" s="52"/>
      <c r="BA124" s="52"/>
      <c r="BB124" s="52"/>
      <c r="BC124" s="404"/>
      <c r="BD124" s="450"/>
      <c r="BE124" s="49">
        <f t="shared" si="100"/>
        <v>0</v>
      </c>
      <c r="BF124" s="52"/>
      <c r="BG124" s="52"/>
      <c r="BH124" s="52"/>
      <c r="BI124" s="52"/>
      <c r="BJ124" s="52"/>
      <c r="BK124" s="52"/>
      <c r="BL124" s="404"/>
      <c r="BM124" s="453"/>
      <c r="BN124" s="49">
        <f t="shared" si="101"/>
        <v>0</v>
      </c>
      <c r="BO124" s="52"/>
      <c r="BP124" s="52"/>
      <c r="BQ124" s="52"/>
      <c r="BR124" s="52"/>
      <c r="BS124" s="52"/>
      <c r="BT124" s="52"/>
      <c r="BU124" s="418"/>
      <c r="BV124" s="419"/>
      <c r="BW124" s="419"/>
      <c r="BX124" s="419"/>
      <c r="BY124" s="419"/>
      <c r="BZ124" s="419"/>
      <c r="CA124" s="419"/>
      <c r="CB124" s="419"/>
      <c r="CC124" s="516"/>
    </row>
    <row r="125" spans="1:81" s="62" customFormat="1" ht="40.200000000000003" customHeight="1" x14ac:dyDescent="0.3">
      <c r="A125" s="38"/>
      <c r="B125" s="468"/>
      <c r="C125" s="459"/>
      <c r="D125" s="609"/>
      <c r="E125" s="612"/>
      <c r="F125" s="612"/>
      <c r="G125" s="612"/>
      <c r="H125" s="612"/>
      <c r="I125" s="612"/>
      <c r="J125" s="486"/>
      <c r="K125" s="489"/>
      <c r="L125" s="474"/>
      <c r="M125" s="477"/>
      <c r="N125" s="480"/>
      <c r="O125" s="483"/>
      <c r="P125" s="521"/>
      <c r="Q125" s="524"/>
      <c r="R125" s="404"/>
      <c r="S125" s="43"/>
      <c r="T125" s="261"/>
      <c r="U125" s="261"/>
      <c r="V125" s="261"/>
      <c r="W125" s="43"/>
      <c r="X125" s="35"/>
      <c r="Y125" s="35"/>
      <c r="Z125" s="35"/>
      <c r="AA125" s="35"/>
      <c r="AB125" s="404"/>
      <c r="AC125" s="527"/>
      <c r="AD125" s="55">
        <f t="shared" si="85"/>
        <v>0</v>
      </c>
      <c r="AE125" s="55">
        <f t="shared" si="85"/>
        <v>0</v>
      </c>
      <c r="AF125" s="55">
        <f t="shared" si="85"/>
        <v>0</v>
      </c>
      <c r="AG125" s="55">
        <f t="shared" si="84"/>
        <v>0</v>
      </c>
      <c r="AH125" s="55">
        <f t="shared" si="84"/>
        <v>0</v>
      </c>
      <c r="AI125" s="55">
        <f t="shared" si="84"/>
        <v>0</v>
      </c>
      <c r="AJ125" s="55">
        <f t="shared" si="84"/>
        <v>0</v>
      </c>
      <c r="AK125" s="404"/>
      <c r="AL125" s="456"/>
      <c r="AM125" s="49">
        <f t="shared" si="98"/>
        <v>0</v>
      </c>
      <c r="AN125" s="52"/>
      <c r="AO125" s="52"/>
      <c r="AP125" s="52"/>
      <c r="AQ125" s="52"/>
      <c r="AR125" s="52"/>
      <c r="AS125" s="52"/>
      <c r="AT125" s="404"/>
      <c r="AU125" s="447"/>
      <c r="AV125" s="49">
        <f t="shared" si="99"/>
        <v>0</v>
      </c>
      <c r="AW125" s="52"/>
      <c r="AX125" s="52"/>
      <c r="AY125" s="52"/>
      <c r="AZ125" s="52"/>
      <c r="BA125" s="52"/>
      <c r="BB125" s="52"/>
      <c r="BC125" s="404"/>
      <c r="BD125" s="450"/>
      <c r="BE125" s="49">
        <f t="shared" si="100"/>
        <v>0</v>
      </c>
      <c r="BF125" s="52"/>
      <c r="BG125" s="52"/>
      <c r="BH125" s="52"/>
      <c r="BI125" s="52"/>
      <c r="BJ125" s="52"/>
      <c r="BK125" s="52"/>
      <c r="BL125" s="404"/>
      <c r="BM125" s="453"/>
      <c r="BN125" s="49">
        <f t="shared" si="101"/>
        <v>0</v>
      </c>
      <c r="BO125" s="52"/>
      <c r="BP125" s="52"/>
      <c r="BQ125" s="52"/>
      <c r="BR125" s="52"/>
      <c r="BS125" s="52"/>
      <c r="BT125" s="52"/>
      <c r="BU125" s="418"/>
      <c r="BV125" s="419"/>
      <c r="BW125" s="419"/>
      <c r="BX125" s="419"/>
      <c r="BY125" s="419"/>
      <c r="BZ125" s="419"/>
      <c r="CA125" s="419"/>
      <c r="CB125" s="419"/>
      <c r="CC125" s="516"/>
    </row>
    <row r="126" spans="1:81" s="62" customFormat="1" ht="40.200000000000003" customHeight="1" thickBot="1" x14ac:dyDescent="0.35">
      <c r="A126" s="38"/>
      <c r="B126" s="468"/>
      <c r="C126" s="459"/>
      <c r="D126" s="610"/>
      <c r="E126" s="613"/>
      <c r="F126" s="613"/>
      <c r="G126" s="613"/>
      <c r="H126" s="613"/>
      <c r="I126" s="613"/>
      <c r="J126" s="487"/>
      <c r="K126" s="490"/>
      <c r="L126" s="475"/>
      <c r="M126" s="478"/>
      <c r="N126" s="481"/>
      <c r="O126" s="484"/>
      <c r="P126" s="522"/>
      <c r="Q126" s="525"/>
      <c r="R126" s="405"/>
      <c r="S126" s="44"/>
      <c r="T126" s="262"/>
      <c r="U126" s="262"/>
      <c r="V126" s="262"/>
      <c r="W126" s="44"/>
      <c r="X126" s="36"/>
      <c r="Y126" s="36"/>
      <c r="Z126" s="36"/>
      <c r="AA126" s="36"/>
      <c r="AB126" s="405"/>
      <c r="AC126" s="528"/>
      <c r="AD126" s="56">
        <f t="shared" si="85"/>
        <v>0</v>
      </c>
      <c r="AE126" s="56">
        <f t="shared" si="85"/>
        <v>0</v>
      </c>
      <c r="AF126" s="56">
        <f t="shared" si="85"/>
        <v>0</v>
      </c>
      <c r="AG126" s="56">
        <f t="shared" si="84"/>
        <v>0</v>
      </c>
      <c r="AH126" s="56">
        <f t="shared" si="84"/>
        <v>0</v>
      </c>
      <c r="AI126" s="56">
        <f t="shared" si="84"/>
        <v>0</v>
      </c>
      <c r="AJ126" s="56">
        <f t="shared" si="84"/>
        <v>0</v>
      </c>
      <c r="AK126" s="405"/>
      <c r="AL126" s="457"/>
      <c r="AM126" s="50">
        <f t="shared" si="98"/>
        <v>0</v>
      </c>
      <c r="AN126" s="53"/>
      <c r="AO126" s="53"/>
      <c r="AP126" s="53"/>
      <c r="AQ126" s="53"/>
      <c r="AR126" s="53"/>
      <c r="AS126" s="53"/>
      <c r="AT126" s="405"/>
      <c r="AU126" s="448"/>
      <c r="AV126" s="50">
        <f t="shared" si="99"/>
        <v>0</v>
      </c>
      <c r="AW126" s="53"/>
      <c r="AX126" s="53"/>
      <c r="AY126" s="53"/>
      <c r="AZ126" s="53"/>
      <c r="BA126" s="53"/>
      <c r="BB126" s="53"/>
      <c r="BC126" s="405"/>
      <c r="BD126" s="451"/>
      <c r="BE126" s="50">
        <f t="shared" si="100"/>
        <v>0</v>
      </c>
      <c r="BF126" s="53"/>
      <c r="BG126" s="53"/>
      <c r="BH126" s="53"/>
      <c r="BI126" s="53"/>
      <c r="BJ126" s="53"/>
      <c r="BK126" s="53"/>
      <c r="BL126" s="405"/>
      <c r="BM126" s="454"/>
      <c r="BN126" s="50">
        <f t="shared" si="101"/>
        <v>0</v>
      </c>
      <c r="BO126" s="53"/>
      <c r="BP126" s="53"/>
      <c r="BQ126" s="53"/>
      <c r="BR126" s="53"/>
      <c r="BS126" s="53"/>
      <c r="BT126" s="53"/>
      <c r="BU126" s="517"/>
      <c r="BV126" s="518"/>
      <c r="BW126" s="518"/>
      <c r="BX126" s="518"/>
      <c r="BY126" s="518"/>
      <c r="BZ126" s="518"/>
      <c r="CA126" s="518"/>
      <c r="CB126" s="518"/>
      <c r="CC126" s="519"/>
    </row>
    <row r="127" spans="1:81" s="62" customFormat="1" ht="40.200000000000003" customHeight="1" thickTop="1" x14ac:dyDescent="0.3">
      <c r="A127" s="38"/>
      <c r="B127" s="468"/>
      <c r="C127" s="459"/>
      <c r="D127" s="608"/>
      <c r="E127" s="611"/>
      <c r="F127" s="611"/>
      <c r="G127" s="611"/>
      <c r="H127" s="611"/>
      <c r="I127" s="611"/>
      <c r="J127" s="485">
        <v>948</v>
      </c>
      <c r="K127" s="488" t="str">
        <f>+Metas!K1107</f>
        <v>Plan de Servicios Ciudadanos Digitales elaborado</v>
      </c>
      <c r="L127" s="473"/>
      <c r="M127" s="476">
        <f t="shared" si="150"/>
        <v>0</v>
      </c>
      <c r="N127" s="479"/>
      <c r="O127" s="482"/>
      <c r="P127" s="520"/>
      <c r="Q127" s="523"/>
      <c r="R127" s="403">
        <f>+$J127</f>
        <v>948</v>
      </c>
      <c r="S127" s="253"/>
      <c r="T127" s="260"/>
      <c r="U127" s="260"/>
      <c r="V127" s="260"/>
      <c r="W127" s="42"/>
      <c r="X127" s="34"/>
      <c r="Y127" s="34"/>
      <c r="Z127" s="34"/>
      <c r="AA127" s="34"/>
      <c r="AB127" s="403">
        <f t="shared" ref="AB127" si="179">+$J127</f>
        <v>948</v>
      </c>
      <c r="AC127" s="526">
        <f t="shared" ref="AC127" si="180">+L127</f>
        <v>0</v>
      </c>
      <c r="AD127" s="54">
        <f t="shared" si="85"/>
        <v>0</v>
      </c>
      <c r="AE127" s="54">
        <f t="shared" si="85"/>
        <v>0</v>
      </c>
      <c r="AF127" s="54">
        <f t="shared" si="85"/>
        <v>0</v>
      </c>
      <c r="AG127" s="54">
        <f t="shared" si="84"/>
        <v>0</v>
      </c>
      <c r="AH127" s="54">
        <f t="shared" si="84"/>
        <v>0</v>
      </c>
      <c r="AI127" s="54">
        <f t="shared" si="84"/>
        <v>0</v>
      </c>
      <c r="AJ127" s="54">
        <f t="shared" si="84"/>
        <v>0</v>
      </c>
      <c r="AK127" s="403">
        <f t="shared" ref="AK127" si="181">+$J127</f>
        <v>948</v>
      </c>
      <c r="AL127" s="455">
        <f t="shared" si="154"/>
        <v>0</v>
      </c>
      <c r="AM127" s="48">
        <f t="shared" si="98"/>
        <v>0</v>
      </c>
      <c r="AN127" s="51"/>
      <c r="AO127" s="51"/>
      <c r="AP127" s="51"/>
      <c r="AQ127" s="51"/>
      <c r="AR127" s="51"/>
      <c r="AS127" s="51"/>
      <c r="AT127" s="403">
        <f t="shared" ref="AT127" si="182">+$J127</f>
        <v>948</v>
      </c>
      <c r="AU127" s="446">
        <f t="shared" si="156"/>
        <v>0</v>
      </c>
      <c r="AV127" s="48">
        <f t="shared" si="99"/>
        <v>0</v>
      </c>
      <c r="AW127" s="51"/>
      <c r="AX127" s="51"/>
      <c r="AY127" s="51"/>
      <c r="AZ127" s="51"/>
      <c r="BA127" s="51"/>
      <c r="BB127" s="51"/>
      <c r="BC127" s="403">
        <f t="shared" ref="BC127" si="183">+$J127</f>
        <v>948</v>
      </c>
      <c r="BD127" s="449">
        <f t="shared" si="158"/>
        <v>0</v>
      </c>
      <c r="BE127" s="48">
        <f t="shared" si="100"/>
        <v>0</v>
      </c>
      <c r="BF127" s="51"/>
      <c r="BG127" s="51"/>
      <c r="BH127" s="51"/>
      <c r="BI127" s="51"/>
      <c r="BJ127" s="51"/>
      <c r="BK127" s="51"/>
      <c r="BL127" s="403">
        <f t="shared" ref="BL127" si="184">+$J127</f>
        <v>948</v>
      </c>
      <c r="BM127" s="452">
        <f t="shared" si="160"/>
        <v>0</v>
      </c>
      <c r="BN127" s="48">
        <f t="shared" si="101"/>
        <v>0</v>
      </c>
      <c r="BO127" s="51"/>
      <c r="BP127" s="51"/>
      <c r="BQ127" s="51"/>
      <c r="BR127" s="51"/>
      <c r="BS127" s="51"/>
      <c r="BT127" s="51"/>
      <c r="BU127" s="513"/>
      <c r="BV127" s="514"/>
      <c r="BW127" s="514"/>
      <c r="BX127" s="514"/>
      <c r="BY127" s="514"/>
      <c r="BZ127" s="514"/>
      <c r="CA127" s="514"/>
      <c r="CB127" s="514"/>
      <c r="CC127" s="515"/>
    </row>
    <row r="128" spans="1:81" s="62" customFormat="1" ht="40.200000000000003" customHeight="1" x14ac:dyDescent="0.3">
      <c r="A128" s="38"/>
      <c r="B128" s="468"/>
      <c r="C128" s="459"/>
      <c r="D128" s="609"/>
      <c r="E128" s="612"/>
      <c r="F128" s="612"/>
      <c r="G128" s="612"/>
      <c r="H128" s="612"/>
      <c r="I128" s="612"/>
      <c r="J128" s="486"/>
      <c r="K128" s="489"/>
      <c r="L128" s="474"/>
      <c r="M128" s="477"/>
      <c r="N128" s="480"/>
      <c r="O128" s="483"/>
      <c r="P128" s="521"/>
      <c r="Q128" s="524"/>
      <c r="R128" s="404"/>
      <c r="S128" s="43"/>
      <c r="T128" s="261"/>
      <c r="U128" s="261"/>
      <c r="V128" s="261"/>
      <c r="W128" s="43"/>
      <c r="X128" s="35"/>
      <c r="Y128" s="35"/>
      <c r="Z128" s="35"/>
      <c r="AA128" s="35"/>
      <c r="AB128" s="404"/>
      <c r="AC128" s="527"/>
      <c r="AD128" s="55">
        <f t="shared" si="85"/>
        <v>0</v>
      </c>
      <c r="AE128" s="55">
        <f t="shared" si="85"/>
        <v>0</v>
      </c>
      <c r="AF128" s="55">
        <f t="shared" si="85"/>
        <v>0</v>
      </c>
      <c r="AG128" s="55">
        <f t="shared" si="84"/>
        <v>0</v>
      </c>
      <c r="AH128" s="55">
        <f t="shared" si="84"/>
        <v>0</v>
      </c>
      <c r="AI128" s="55">
        <f t="shared" si="84"/>
        <v>0</v>
      </c>
      <c r="AJ128" s="55">
        <f t="shared" si="84"/>
        <v>0</v>
      </c>
      <c r="AK128" s="404"/>
      <c r="AL128" s="456"/>
      <c r="AM128" s="49">
        <f t="shared" si="98"/>
        <v>0</v>
      </c>
      <c r="AN128" s="52"/>
      <c r="AO128" s="52"/>
      <c r="AP128" s="52"/>
      <c r="AQ128" s="52"/>
      <c r="AR128" s="52"/>
      <c r="AS128" s="52"/>
      <c r="AT128" s="404"/>
      <c r="AU128" s="447"/>
      <c r="AV128" s="49">
        <f t="shared" si="99"/>
        <v>0</v>
      </c>
      <c r="AW128" s="52"/>
      <c r="AX128" s="52"/>
      <c r="AY128" s="52"/>
      <c r="AZ128" s="52"/>
      <c r="BA128" s="52"/>
      <c r="BB128" s="52"/>
      <c r="BC128" s="404"/>
      <c r="BD128" s="450"/>
      <c r="BE128" s="49">
        <f t="shared" si="100"/>
        <v>0</v>
      </c>
      <c r="BF128" s="52"/>
      <c r="BG128" s="52"/>
      <c r="BH128" s="52"/>
      <c r="BI128" s="52"/>
      <c r="BJ128" s="52"/>
      <c r="BK128" s="52"/>
      <c r="BL128" s="404"/>
      <c r="BM128" s="453"/>
      <c r="BN128" s="49">
        <f t="shared" si="101"/>
        <v>0</v>
      </c>
      <c r="BO128" s="52"/>
      <c r="BP128" s="52"/>
      <c r="BQ128" s="52"/>
      <c r="BR128" s="52"/>
      <c r="BS128" s="52"/>
      <c r="BT128" s="52"/>
      <c r="BU128" s="418"/>
      <c r="BV128" s="419"/>
      <c r="BW128" s="419"/>
      <c r="BX128" s="419"/>
      <c r="BY128" s="419"/>
      <c r="BZ128" s="419"/>
      <c r="CA128" s="419"/>
      <c r="CB128" s="419"/>
      <c r="CC128" s="516"/>
    </row>
    <row r="129" spans="1:81" s="62" customFormat="1" ht="40.200000000000003" customHeight="1" x14ac:dyDescent="0.3">
      <c r="A129" s="38"/>
      <c r="B129" s="468"/>
      <c r="C129" s="459"/>
      <c r="D129" s="609"/>
      <c r="E129" s="612"/>
      <c r="F129" s="612"/>
      <c r="G129" s="612"/>
      <c r="H129" s="612"/>
      <c r="I129" s="612"/>
      <c r="J129" s="486"/>
      <c r="K129" s="489"/>
      <c r="L129" s="474"/>
      <c r="M129" s="477"/>
      <c r="N129" s="480"/>
      <c r="O129" s="483"/>
      <c r="P129" s="521"/>
      <c r="Q129" s="524"/>
      <c r="R129" s="404"/>
      <c r="S129" s="43"/>
      <c r="T129" s="261"/>
      <c r="U129" s="261"/>
      <c r="V129" s="261"/>
      <c r="W129" s="43"/>
      <c r="X129" s="35"/>
      <c r="Y129" s="35"/>
      <c r="Z129" s="35"/>
      <c r="AA129" s="35"/>
      <c r="AB129" s="404"/>
      <c r="AC129" s="527"/>
      <c r="AD129" s="55">
        <f t="shared" si="85"/>
        <v>0</v>
      </c>
      <c r="AE129" s="55">
        <f t="shared" si="85"/>
        <v>0</v>
      </c>
      <c r="AF129" s="55">
        <f t="shared" si="85"/>
        <v>0</v>
      </c>
      <c r="AG129" s="55">
        <f t="shared" si="84"/>
        <v>0</v>
      </c>
      <c r="AH129" s="55">
        <f t="shared" si="84"/>
        <v>0</v>
      </c>
      <c r="AI129" s="55">
        <f t="shared" si="84"/>
        <v>0</v>
      </c>
      <c r="AJ129" s="55">
        <f t="shared" si="84"/>
        <v>0</v>
      </c>
      <c r="AK129" s="404"/>
      <c r="AL129" s="456"/>
      <c r="AM129" s="49">
        <f t="shared" si="98"/>
        <v>0</v>
      </c>
      <c r="AN129" s="52"/>
      <c r="AO129" s="52"/>
      <c r="AP129" s="52"/>
      <c r="AQ129" s="52"/>
      <c r="AR129" s="52"/>
      <c r="AS129" s="52"/>
      <c r="AT129" s="404"/>
      <c r="AU129" s="447"/>
      <c r="AV129" s="49">
        <f t="shared" si="99"/>
        <v>0</v>
      </c>
      <c r="AW129" s="52"/>
      <c r="AX129" s="52"/>
      <c r="AY129" s="52"/>
      <c r="AZ129" s="52"/>
      <c r="BA129" s="52"/>
      <c r="BB129" s="52"/>
      <c r="BC129" s="404"/>
      <c r="BD129" s="450"/>
      <c r="BE129" s="49">
        <f t="shared" si="100"/>
        <v>0</v>
      </c>
      <c r="BF129" s="52"/>
      <c r="BG129" s="52"/>
      <c r="BH129" s="52"/>
      <c r="BI129" s="52"/>
      <c r="BJ129" s="52"/>
      <c r="BK129" s="52"/>
      <c r="BL129" s="404"/>
      <c r="BM129" s="453"/>
      <c r="BN129" s="49">
        <f t="shared" si="101"/>
        <v>0</v>
      </c>
      <c r="BO129" s="52"/>
      <c r="BP129" s="52"/>
      <c r="BQ129" s="52"/>
      <c r="BR129" s="52"/>
      <c r="BS129" s="52"/>
      <c r="BT129" s="52"/>
      <c r="BU129" s="418"/>
      <c r="BV129" s="419"/>
      <c r="BW129" s="419"/>
      <c r="BX129" s="419"/>
      <c r="BY129" s="419"/>
      <c r="BZ129" s="419"/>
      <c r="CA129" s="419"/>
      <c r="CB129" s="419"/>
      <c r="CC129" s="516"/>
    </row>
    <row r="130" spans="1:81" s="62" customFormat="1" ht="40.200000000000003" customHeight="1" thickBot="1" x14ac:dyDescent="0.35">
      <c r="A130" s="38"/>
      <c r="B130" s="468"/>
      <c r="C130" s="459"/>
      <c r="D130" s="610"/>
      <c r="E130" s="613"/>
      <c r="F130" s="613"/>
      <c r="G130" s="613"/>
      <c r="H130" s="613"/>
      <c r="I130" s="613"/>
      <c r="J130" s="487"/>
      <c r="K130" s="490"/>
      <c r="L130" s="475"/>
      <c r="M130" s="478"/>
      <c r="N130" s="481"/>
      <c r="O130" s="484"/>
      <c r="P130" s="522"/>
      <c r="Q130" s="525"/>
      <c r="R130" s="405"/>
      <c r="S130" s="44"/>
      <c r="T130" s="262"/>
      <c r="U130" s="262"/>
      <c r="V130" s="262"/>
      <c r="W130" s="44"/>
      <c r="X130" s="36"/>
      <c r="Y130" s="36"/>
      <c r="Z130" s="36"/>
      <c r="AA130" s="36"/>
      <c r="AB130" s="405"/>
      <c r="AC130" s="528"/>
      <c r="AD130" s="56">
        <f t="shared" si="85"/>
        <v>0</v>
      </c>
      <c r="AE130" s="56">
        <f t="shared" si="85"/>
        <v>0</v>
      </c>
      <c r="AF130" s="56">
        <f t="shared" si="85"/>
        <v>0</v>
      </c>
      <c r="AG130" s="56">
        <f t="shared" si="84"/>
        <v>0</v>
      </c>
      <c r="AH130" s="56">
        <f t="shared" si="84"/>
        <v>0</v>
      </c>
      <c r="AI130" s="56">
        <f t="shared" si="84"/>
        <v>0</v>
      </c>
      <c r="AJ130" s="56">
        <f t="shared" si="84"/>
        <v>0</v>
      </c>
      <c r="AK130" s="405"/>
      <c r="AL130" s="457"/>
      <c r="AM130" s="50">
        <f t="shared" si="98"/>
        <v>0</v>
      </c>
      <c r="AN130" s="53"/>
      <c r="AO130" s="53"/>
      <c r="AP130" s="53"/>
      <c r="AQ130" s="53"/>
      <c r="AR130" s="53"/>
      <c r="AS130" s="53"/>
      <c r="AT130" s="405"/>
      <c r="AU130" s="448"/>
      <c r="AV130" s="50">
        <f t="shared" si="99"/>
        <v>0</v>
      </c>
      <c r="AW130" s="53"/>
      <c r="AX130" s="53"/>
      <c r="AY130" s="53"/>
      <c r="AZ130" s="53"/>
      <c r="BA130" s="53"/>
      <c r="BB130" s="53"/>
      <c r="BC130" s="405"/>
      <c r="BD130" s="451"/>
      <c r="BE130" s="50">
        <f t="shared" si="100"/>
        <v>0</v>
      </c>
      <c r="BF130" s="53"/>
      <c r="BG130" s="53"/>
      <c r="BH130" s="53"/>
      <c r="BI130" s="53"/>
      <c r="BJ130" s="53"/>
      <c r="BK130" s="53"/>
      <c r="BL130" s="405"/>
      <c r="BM130" s="454"/>
      <c r="BN130" s="50">
        <f t="shared" si="101"/>
        <v>0</v>
      </c>
      <c r="BO130" s="53"/>
      <c r="BP130" s="53"/>
      <c r="BQ130" s="53"/>
      <c r="BR130" s="53"/>
      <c r="BS130" s="53"/>
      <c r="BT130" s="53"/>
      <c r="BU130" s="517"/>
      <c r="BV130" s="518"/>
      <c r="BW130" s="518"/>
      <c r="BX130" s="518"/>
      <c r="BY130" s="518"/>
      <c r="BZ130" s="518"/>
      <c r="CA130" s="518"/>
      <c r="CB130" s="518"/>
      <c r="CC130" s="519"/>
    </row>
    <row r="131" spans="1:81" s="62" customFormat="1" ht="40.200000000000003" customHeight="1" thickTop="1" x14ac:dyDescent="0.3">
      <c r="A131" s="38"/>
      <c r="B131" s="468"/>
      <c r="C131" s="459"/>
      <c r="D131" s="608"/>
      <c r="E131" s="611"/>
      <c r="F131" s="611"/>
      <c r="G131" s="611"/>
      <c r="H131" s="611"/>
      <c r="I131" s="611"/>
      <c r="J131" s="485">
        <v>949</v>
      </c>
      <c r="K131" s="488" t="str">
        <f>+Metas!K1108</f>
        <v>Modelo de Política de Seguridad implementado</v>
      </c>
      <c r="L131" s="473"/>
      <c r="M131" s="476">
        <f t="shared" si="150"/>
        <v>0</v>
      </c>
      <c r="N131" s="479"/>
      <c r="O131" s="482"/>
      <c r="P131" s="520"/>
      <c r="Q131" s="523"/>
      <c r="R131" s="403">
        <f>+$J131</f>
        <v>949</v>
      </c>
      <c r="S131" s="253"/>
      <c r="T131" s="260"/>
      <c r="U131" s="260"/>
      <c r="V131" s="260"/>
      <c r="W131" s="42"/>
      <c r="X131" s="34"/>
      <c r="Y131" s="34"/>
      <c r="Z131" s="34"/>
      <c r="AA131" s="34"/>
      <c r="AB131" s="403">
        <f t="shared" ref="AB131" si="185">+$J131</f>
        <v>949</v>
      </c>
      <c r="AC131" s="526">
        <f t="shared" ref="AC131" si="186">+L131</f>
        <v>0</v>
      </c>
      <c r="AD131" s="54">
        <f t="shared" si="85"/>
        <v>0</v>
      </c>
      <c r="AE131" s="54">
        <f t="shared" si="85"/>
        <v>0</v>
      </c>
      <c r="AF131" s="54">
        <f t="shared" si="85"/>
        <v>0</v>
      </c>
      <c r="AG131" s="54">
        <f t="shared" si="84"/>
        <v>0</v>
      </c>
      <c r="AH131" s="54">
        <f t="shared" si="84"/>
        <v>0</v>
      </c>
      <c r="AI131" s="54">
        <f t="shared" si="84"/>
        <v>0</v>
      </c>
      <c r="AJ131" s="54">
        <f t="shared" ref="AJ131:AJ146" si="187">+AS131+BB131+BK131+BT131</f>
        <v>0</v>
      </c>
      <c r="AK131" s="403">
        <f t="shared" ref="AK131" si="188">+$J131</f>
        <v>949</v>
      </c>
      <c r="AL131" s="455">
        <f t="shared" si="154"/>
        <v>0</v>
      </c>
      <c r="AM131" s="48">
        <f t="shared" si="98"/>
        <v>0</v>
      </c>
      <c r="AN131" s="51"/>
      <c r="AO131" s="51"/>
      <c r="AP131" s="51"/>
      <c r="AQ131" s="51"/>
      <c r="AR131" s="51"/>
      <c r="AS131" s="51"/>
      <c r="AT131" s="403">
        <f t="shared" ref="AT131" si="189">+$J131</f>
        <v>949</v>
      </c>
      <c r="AU131" s="446">
        <f t="shared" si="156"/>
        <v>0</v>
      </c>
      <c r="AV131" s="48">
        <f t="shared" si="99"/>
        <v>0</v>
      </c>
      <c r="AW131" s="51"/>
      <c r="AX131" s="51"/>
      <c r="AY131" s="51"/>
      <c r="AZ131" s="51"/>
      <c r="BA131" s="51"/>
      <c r="BB131" s="51"/>
      <c r="BC131" s="403">
        <f t="shared" ref="BC131" si="190">+$J131</f>
        <v>949</v>
      </c>
      <c r="BD131" s="449">
        <f t="shared" si="158"/>
        <v>0</v>
      </c>
      <c r="BE131" s="48">
        <f t="shared" si="100"/>
        <v>0</v>
      </c>
      <c r="BF131" s="51"/>
      <c r="BG131" s="51"/>
      <c r="BH131" s="51"/>
      <c r="BI131" s="51"/>
      <c r="BJ131" s="51"/>
      <c r="BK131" s="51"/>
      <c r="BL131" s="403">
        <f t="shared" ref="BL131" si="191">+$J131</f>
        <v>949</v>
      </c>
      <c r="BM131" s="452">
        <f t="shared" si="160"/>
        <v>0</v>
      </c>
      <c r="BN131" s="48">
        <f t="shared" si="101"/>
        <v>0</v>
      </c>
      <c r="BO131" s="51"/>
      <c r="BP131" s="51"/>
      <c r="BQ131" s="51"/>
      <c r="BR131" s="51"/>
      <c r="BS131" s="51"/>
      <c r="BT131" s="51"/>
      <c r="BU131" s="513"/>
      <c r="BV131" s="514"/>
      <c r="BW131" s="514"/>
      <c r="BX131" s="514"/>
      <c r="BY131" s="514"/>
      <c r="BZ131" s="514"/>
      <c r="CA131" s="514"/>
      <c r="CB131" s="514"/>
      <c r="CC131" s="515"/>
    </row>
    <row r="132" spans="1:81" s="62" customFormat="1" ht="40.200000000000003" customHeight="1" x14ac:dyDescent="0.3">
      <c r="A132" s="38"/>
      <c r="B132" s="468"/>
      <c r="C132" s="459"/>
      <c r="D132" s="609"/>
      <c r="E132" s="612"/>
      <c r="F132" s="612"/>
      <c r="G132" s="612"/>
      <c r="H132" s="612"/>
      <c r="I132" s="612"/>
      <c r="J132" s="486"/>
      <c r="K132" s="489"/>
      <c r="L132" s="474"/>
      <c r="M132" s="477"/>
      <c r="N132" s="480"/>
      <c r="O132" s="483"/>
      <c r="P132" s="521"/>
      <c r="Q132" s="524"/>
      <c r="R132" s="404"/>
      <c r="S132" s="43"/>
      <c r="T132" s="261"/>
      <c r="U132" s="261"/>
      <c r="V132" s="261"/>
      <c r="W132" s="43"/>
      <c r="X132" s="35"/>
      <c r="Y132" s="35"/>
      <c r="Z132" s="35"/>
      <c r="AA132" s="35"/>
      <c r="AB132" s="404"/>
      <c r="AC132" s="527"/>
      <c r="AD132" s="55">
        <f t="shared" si="85"/>
        <v>0</v>
      </c>
      <c r="AE132" s="55">
        <f t="shared" si="85"/>
        <v>0</v>
      </c>
      <c r="AF132" s="55">
        <f t="shared" si="85"/>
        <v>0</v>
      </c>
      <c r="AG132" s="55">
        <f t="shared" si="85"/>
        <v>0</v>
      </c>
      <c r="AH132" s="55">
        <f t="shared" si="85"/>
        <v>0</v>
      </c>
      <c r="AI132" s="55">
        <f t="shared" si="85"/>
        <v>0</v>
      </c>
      <c r="AJ132" s="55">
        <f t="shared" si="187"/>
        <v>0</v>
      </c>
      <c r="AK132" s="404"/>
      <c r="AL132" s="456"/>
      <c r="AM132" s="49">
        <f t="shared" si="98"/>
        <v>0</v>
      </c>
      <c r="AN132" s="52"/>
      <c r="AO132" s="52"/>
      <c r="AP132" s="52"/>
      <c r="AQ132" s="52"/>
      <c r="AR132" s="52"/>
      <c r="AS132" s="52"/>
      <c r="AT132" s="404"/>
      <c r="AU132" s="447"/>
      <c r="AV132" s="49">
        <f t="shared" si="99"/>
        <v>0</v>
      </c>
      <c r="AW132" s="52"/>
      <c r="AX132" s="52"/>
      <c r="AY132" s="52"/>
      <c r="AZ132" s="52"/>
      <c r="BA132" s="52"/>
      <c r="BB132" s="52"/>
      <c r="BC132" s="404"/>
      <c r="BD132" s="450"/>
      <c r="BE132" s="49">
        <f t="shared" si="100"/>
        <v>0</v>
      </c>
      <c r="BF132" s="52"/>
      <c r="BG132" s="52"/>
      <c r="BH132" s="52"/>
      <c r="BI132" s="52"/>
      <c r="BJ132" s="52"/>
      <c r="BK132" s="52"/>
      <c r="BL132" s="404"/>
      <c r="BM132" s="453"/>
      <c r="BN132" s="49">
        <f t="shared" si="101"/>
        <v>0</v>
      </c>
      <c r="BO132" s="52"/>
      <c r="BP132" s="52"/>
      <c r="BQ132" s="52"/>
      <c r="BR132" s="52"/>
      <c r="BS132" s="52"/>
      <c r="BT132" s="52"/>
      <c r="BU132" s="418"/>
      <c r="BV132" s="419"/>
      <c r="BW132" s="419"/>
      <c r="BX132" s="419"/>
      <c r="BY132" s="419"/>
      <c r="BZ132" s="419"/>
      <c r="CA132" s="419"/>
      <c r="CB132" s="419"/>
      <c r="CC132" s="516"/>
    </row>
    <row r="133" spans="1:81" s="62" customFormat="1" ht="40.200000000000003" customHeight="1" x14ac:dyDescent="0.3">
      <c r="A133" s="38"/>
      <c r="B133" s="468"/>
      <c r="C133" s="459"/>
      <c r="D133" s="609"/>
      <c r="E133" s="612"/>
      <c r="F133" s="612"/>
      <c r="G133" s="612"/>
      <c r="H133" s="612"/>
      <c r="I133" s="612"/>
      <c r="J133" s="486"/>
      <c r="K133" s="489"/>
      <c r="L133" s="474"/>
      <c r="M133" s="477"/>
      <c r="N133" s="480"/>
      <c r="O133" s="483"/>
      <c r="P133" s="521"/>
      <c r="Q133" s="524"/>
      <c r="R133" s="404"/>
      <c r="S133" s="43"/>
      <c r="T133" s="261"/>
      <c r="U133" s="261"/>
      <c r="V133" s="261"/>
      <c r="W133" s="43"/>
      <c r="X133" s="35"/>
      <c r="Y133" s="35"/>
      <c r="Z133" s="35"/>
      <c r="AA133" s="35"/>
      <c r="AB133" s="404"/>
      <c r="AC133" s="527"/>
      <c r="AD133" s="55">
        <f t="shared" ref="AD133:AI146" si="192">+AM133+AV133+BE133+BN133</f>
        <v>0</v>
      </c>
      <c r="AE133" s="55">
        <f t="shared" si="192"/>
        <v>0</v>
      </c>
      <c r="AF133" s="55">
        <f t="shared" si="192"/>
        <v>0</v>
      </c>
      <c r="AG133" s="55">
        <f t="shared" si="192"/>
        <v>0</v>
      </c>
      <c r="AH133" s="55">
        <f t="shared" si="192"/>
        <v>0</v>
      </c>
      <c r="AI133" s="55">
        <f t="shared" si="192"/>
        <v>0</v>
      </c>
      <c r="AJ133" s="55">
        <f t="shared" si="187"/>
        <v>0</v>
      </c>
      <c r="AK133" s="404"/>
      <c r="AL133" s="456"/>
      <c r="AM133" s="49">
        <f t="shared" si="98"/>
        <v>0</v>
      </c>
      <c r="AN133" s="52"/>
      <c r="AO133" s="52"/>
      <c r="AP133" s="52"/>
      <c r="AQ133" s="52"/>
      <c r="AR133" s="52"/>
      <c r="AS133" s="52"/>
      <c r="AT133" s="404"/>
      <c r="AU133" s="447"/>
      <c r="AV133" s="49">
        <f t="shared" si="99"/>
        <v>0</v>
      </c>
      <c r="AW133" s="52"/>
      <c r="AX133" s="52"/>
      <c r="AY133" s="52"/>
      <c r="AZ133" s="52"/>
      <c r="BA133" s="52"/>
      <c r="BB133" s="52"/>
      <c r="BC133" s="404"/>
      <c r="BD133" s="450"/>
      <c r="BE133" s="49">
        <f t="shared" si="100"/>
        <v>0</v>
      </c>
      <c r="BF133" s="52"/>
      <c r="BG133" s="52"/>
      <c r="BH133" s="52"/>
      <c r="BI133" s="52"/>
      <c r="BJ133" s="52"/>
      <c r="BK133" s="52"/>
      <c r="BL133" s="404"/>
      <c r="BM133" s="453"/>
      <c r="BN133" s="49">
        <f t="shared" si="101"/>
        <v>0</v>
      </c>
      <c r="BO133" s="52"/>
      <c r="BP133" s="52"/>
      <c r="BQ133" s="52"/>
      <c r="BR133" s="52"/>
      <c r="BS133" s="52"/>
      <c r="BT133" s="52"/>
      <c r="BU133" s="418"/>
      <c r="BV133" s="419"/>
      <c r="BW133" s="419"/>
      <c r="BX133" s="419"/>
      <c r="BY133" s="419"/>
      <c r="BZ133" s="419"/>
      <c r="CA133" s="419"/>
      <c r="CB133" s="419"/>
      <c r="CC133" s="516"/>
    </row>
    <row r="134" spans="1:81" s="62" customFormat="1" ht="40.200000000000003" customHeight="1" thickBot="1" x14ac:dyDescent="0.35">
      <c r="A134" s="38"/>
      <c r="B134" s="468"/>
      <c r="C134" s="460"/>
      <c r="D134" s="610"/>
      <c r="E134" s="613"/>
      <c r="F134" s="613"/>
      <c r="G134" s="613"/>
      <c r="H134" s="613"/>
      <c r="I134" s="613"/>
      <c r="J134" s="487"/>
      <c r="K134" s="490"/>
      <c r="L134" s="475"/>
      <c r="M134" s="478"/>
      <c r="N134" s="481"/>
      <c r="O134" s="484"/>
      <c r="P134" s="522"/>
      <c r="Q134" s="525"/>
      <c r="R134" s="405"/>
      <c r="S134" s="44"/>
      <c r="T134" s="262"/>
      <c r="U134" s="262"/>
      <c r="V134" s="262"/>
      <c r="W134" s="44"/>
      <c r="X134" s="36"/>
      <c r="Y134" s="36"/>
      <c r="Z134" s="36"/>
      <c r="AA134" s="36"/>
      <c r="AB134" s="405"/>
      <c r="AC134" s="528"/>
      <c r="AD134" s="56">
        <f t="shared" si="192"/>
        <v>0</v>
      </c>
      <c r="AE134" s="56">
        <f t="shared" si="192"/>
        <v>0</v>
      </c>
      <c r="AF134" s="56">
        <f t="shared" si="192"/>
        <v>0</v>
      </c>
      <c r="AG134" s="56">
        <f t="shared" si="192"/>
        <v>0</v>
      </c>
      <c r="AH134" s="56">
        <f t="shared" si="192"/>
        <v>0</v>
      </c>
      <c r="AI134" s="56">
        <f t="shared" si="192"/>
        <v>0</v>
      </c>
      <c r="AJ134" s="56">
        <f t="shared" si="187"/>
        <v>0</v>
      </c>
      <c r="AK134" s="405"/>
      <c r="AL134" s="457"/>
      <c r="AM134" s="50">
        <f t="shared" si="98"/>
        <v>0</v>
      </c>
      <c r="AN134" s="53"/>
      <c r="AO134" s="53"/>
      <c r="AP134" s="53"/>
      <c r="AQ134" s="53"/>
      <c r="AR134" s="53"/>
      <c r="AS134" s="53"/>
      <c r="AT134" s="405"/>
      <c r="AU134" s="448"/>
      <c r="AV134" s="50">
        <f t="shared" si="99"/>
        <v>0</v>
      </c>
      <c r="AW134" s="53"/>
      <c r="AX134" s="53"/>
      <c r="AY134" s="53"/>
      <c r="AZ134" s="53"/>
      <c r="BA134" s="53"/>
      <c r="BB134" s="53"/>
      <c r="BC134" s="405"/>
      <c r="BD134" s="451"/>
      <c r="BE134" s="50">
        <f t="shared" si="100"/>
        <v>0</v>
      </c>
      <c r="BF134" s="53"/>
      <c r="BG134" s="53"/>
      <c r="BH134" s="53"/>
      <c r="BI134" s="53"/>
      <c r="BJ134" s="53"/>
      <c r="BK134" s="53"/>
      <c r="BL134" s="405"/>
      <c r="BM134" s="454"/>
      <c r="BN134" s="50">
        <f t="shared" si="101"/>
        <v>0</v>
      </c>
      <c r="BO134" s="53"/>
      <c r="BP134" s="53"/>
      <c r="BQ134" s="53"/>
      <c r="BR134" s="53"/>
      <c r="BS134" s="53"/>
      <c r="BT134" s="53"/>
      <c r="BU134" s="517"/>
      <c r="BV134" s="518"/>
      <c r="BW134" s="518"/>
      <c r="BX134" s="518"/>
      <c r="BY134" s="518"/>
      <c r="BZ134" s="518"/>
      <c r="CA134" s="518"/>
      <c r="CB134" s="518"/>
      <c r="CC134" s="519"/>
    </row>
    <row r="135" spans="1:81" s="62" customFormat="1" ht="40.200000000000003" customHeight="1" thickTop="1" x14ac:dyDescent="0.3">
      <c r="A135" s="38"/>
      <c r="B135" s="468"/>
      <c r="C135" s="685" t="s">
        <v>1602</v>
      </c>
      <c r="D135" s="608"/>
      <c r="E135" s="611"/>
      <c r="F135" s="611"/>
      <c r="G135" s="611"/>
      <c r="H135" s="611"/>
      <c r="I135" s="611"/>
      <c r="J135" s="485">
        <v>950</v>
      </c>
      <c r="K135" s="488" t="str">
        <f>+Metas!K1109</f>
        <v xml:space="preserve">Alcaldías y entes descentralizados asistidos y monitoreados en Gobierno Digital </v>
      </c>
      <c r="L135" s="473"/>
      <c r="M135" s="476">
        <f>SUM(N135:Q135)</f>
        <v>0</v>
      </c>
      <c r="N135" s="479"/>
      <c r="O135" s="482"/>
      <c r="P135" s="520"/>
      <c r="Q135" s="523"/>
      <c r="R135" s="403">
        <f>+$J135</f>
        <v>950</v>
      </c>
      <c r="S135" s="253"/>
      <c r="T135" s="260"/>
      <c r="U135" s="260"/>
      <c r="V135" s="260"/>
      <c r="W135" s="42"/>
      <c r="X135" s="34"/>
      <c r="Y135" s="34"/>
      <c r="Z135" s="34"/>
      <c r="AA135" s="34"/>
      <c r="AB135" s="403">
        <f t="shared" ref="AB135" si="193">+$J135</f>
        <v>950</v>
      </c>
      <c r="AC135" s="526">
        <f t="shared" ref="AC135" si="194">+L135</f>
        <v>0</v>
      </c>
      <c r="AD135" s="54">
        <f t="shared" si="192"/>
        <v>0</v>
      </c>
      <c r="AE135" s="54">
        <f t="shared" si="192"/>
        <v>0</v>
      </c>
      <c r="AF135" s="54">
        <f t="shared" si="192"/>
        <v>0</v>
      </c>
      <c r="AG135" s="54">
        <f t="shared" si="192"/>
        <v>0</v>
      </c>
      <c r="AH135" s="54">
        <f t="shared" si="192"/>
        <v>0</v>
      </c>
      <c r="AI135" s="54">
        <f t="shared" si="192"/>
        <v>0</v>
      </c>
      <c r="AJ135" s="54">
        <f t="shared" si="187"/>
        <v>0</v>
      </c>
      <c r="AK135" s="403">
        <f t="shared" ref="AK135" si="195">+$J135</f>
        <v>950</v>
      </c>
      <c r="AL135" s="455">
        <f>+N135</f>
        <v>0</v>
      </c>
      <c r="AM135" s="48">
        <f t="shared" si="98"/>
        <v>0</v>
      </c>
      <c r="AN135" s="51"/>
      <c r="AO135" s="51"/>
      <c r="AP135" s="51"/>
      <c r="AQ135" s="51"/>
      <c r="AR135" s="51"/>
      <c r="AS135" s="51"/>
      <c r="AT135" s="403">
        <f t="shared" ref="AT135" si="196">+$J135</f>
        <v>950</v>
      </c>
      <c r="AU135" s="446">
        <f>+O135</f>
        <v>0</v>
      </c>
      <c r="AV135" s="48">
        <f t="shared" si="99"/>
        <v>0</v>
      </c>
      <c r="AW135" s="51"/>
      <c r="AX135" s="51"/>
      <c r="AY135" s="51"/>
      <c r="AZ135" s="51"/>
      <c r="BA135" s="51"/>
      <c r="BB135" s="51"/>
      <c r="BC135" s="403">
        <f t="shared" ref="BC135" si="197">+$J135</f>
        <v>950</v>
      </c>
      <c r="BD135" s="449">
        <f>+P135</f>
        <v>0</v>
      </c>
      <c r="BE135" s="48">
        <f t="shared" si="100"/>
        <v>0</v>
      </c>
      <c r="BF135" s="51"/>
      <c r="BG135" s="51"/>
      <c r="BH135" s="51"/>
      <c r="BI135" s="51"/>
      <c r="BJ135" s="51"/>
      <c r="BK135" s="51"/>
      <c r="BL135" s="403">
        <f t="shared" ref="BL135" si="198">+$J135</f>
        <v>950</v>
      </c>
      <c r="BM135" s="452">
        <f>+Q135</f>
        <v>0</v>
      </c>
      <c r="BN135" s="48">
        <f t="shared" si="101"/>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468"/>
      <c r="C136" s="687"/>
      <c r="D136" s="609"/>
      <c r="E136" s="612"/>
      <c r="F136" s="612"/>
      <c r="G136" s="612"/>
      <c r="H136" s="612"/>
      <c r="I136" s="612"/>
      <c r="J136" s="486"/>
      <c r="K136" s="489"/>
      <c r="L136" s="474"/>
      <c r="M136" s="477"/>
      <c r="N136" s="480"/>
      <c r="O136" s="483"/>
      <c r="P136" s="521"/>
      <c r="Q136" s="524"/>
      <c r="R136" s="404"/>
      <c r="S136" s="43"/>
      <c r="T136" s="261"/>
      <c r="U136" s="261"/>
      <c r="V136" s="261"/>
      <c r="W136" s="43"/>
      <c r="X136" s="35"/>
      <c r="Y136" s="35"/>
      <c r="Z136" s="35"/>
      <c r="AA136" s="35"/>
      <c r="AB136" s="404"/>
      <c r="AC136" s="527"/>
      <c r="AD136" s="55">
        <f t="shared" si="192"/>
        <v>0</v>
      </c>
      <c r="AE136" s="55">
        <f t="shared" si="192"/>
        <v>0</v>
      </c>
      <c r="AF136" s="55">
        <f t="shared" si="192"/>
        <v>0</v>
      </c>
      <c r="AG136" s="55">
        <f t="shared" si="192"/>
        <v>0</v>
      </c>
      <c r="AH136" s="55">
        <f t="shared" si="192"/>
        <v>0</v>
      </c>
      <c r="AI136" s="55">
        <f t="shared" si="192"/>
        <v>0</v>
      </c>
      <c r="AJ136" s="55">
        <f t="shared" si="187"/>
        <v>0</v>
      </c>
      <c r="AK136" s="404"/>
      <c r="AL136" s="456"/>
      <c r="AM136" s="49">
        <f t="shared" si="98"/>
        <v>0</v>
      </c>
      <c r="AN136" s="52"/>
      <c r="AO136" s="52"/>
      <c r="AP136" s="52"/>
      <c r="AQ136" s="52"/>
      <c r="AR136" s="52"/>
      <c r="AS136" s="52"/>
      <c r="AT136" s="404"/>
      <c r="AU136" s="447"/>
      <c r="AV136" s="49">
        <f t="shared" si="99"/>
        <v>0</v>
      </c>
      <c r="AW136" s="52"/>
      <c r="AX136" s="52"/>
      <c r="AY136" s="52"/>
      <c r="AZ136" s="52"/>
      <c r="BA136" s="52"/>
      <c r="BB136" s="52"/>
      <c r="BC136" s="404"/>
      <c r="BD136" s="450"/>
      <c r="BE136" s="49">
        <f t="shared" si="100"/>
        <v>0</v>
      </c>
      <c r="BF136" s="52"/>
      <c r="BG136" s="52"/>
      <c r="BH136" s="52"/>
      <c r="BI136" s="52"/>
      <c r="BJ136" s="52"/>
      <c r="BK136" s="52"/>
      <c r="BL136" s="404"/>
      <c r="BM136" s="453"/>
      <c r="BN136" s="49">
        <f t="shared" si="101"/>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468"/>
      <c r="C137" s="687"/>
      <c r="D137" s="609"/>
      <c r="E137" s="612"/>
      <c r="F137" s="612"/>
      <c r="G137" s="612"/>
      <c r="H137" s="612"/>
      <c r="I137" s="612"/>
      <c r="J137" s="486"/>
      <c r="K137" s="489"/>
      <c r="L137" s="474"/>
      <c r="M137" s="477"/>
      <c r="N137" s="480"/>
      <c r="O137" s="483"/>
      <c r="P137" s="521"/>
      <c r="Q137" s="524"/>
      <c r="R137" s="404"/>
      <c r="S137" s="43"/>
      <c r="T137" s="261"/>
      <c r="U137" s="261"/>
      <c r="V137" s="261"/>
      <c r="W137" s="43"/>
      <c r="X137" s="35"/>
      <c r="Y137" s="35"/>
      <c r="Z137" s="35"/>
      <c r="AA137" s="35"/>
      <c r="AB137" s="404"/>
      <c r="AC137" s="527"/>
      <c r="AD137" s="55">
        <f t="shared" si="192"/>
        <v>0</v>
      </c>
      <c r="AE137" s="55">
        <f t="shared" si="192"/>
        <v>0</v>
      </c>
      <c r="AF137" s="55">
        <f t="shared" si="192"/>
        <v>0</v>
      </c>
      <c r="AG137" s="55">
        <f t="shared" si="192"/>
        <v>0</v>
      </c>
      <c r="AH137" s="55">
        <f t="shared" si="192"/>
        <v>0</v>
      </c>
      <c r="AI137" s="55">
        <f t="shared" si="192"/>
        <v>0</v>
      </c>
      <c r="AJ137" s="55">
        <f t="shared" si="187"/>
        <v>0</v>
      </c>
      <c r="AK137" s="404"/>
      <c r="AL137" s="456"/>
      <c r="AM137" s="49">
        <f t="shared" si="98"/>
        <v>0</v>
      </c>
      <c r="AN137" s="52"/>
      <c r="AO137" s="52"/>
      <c r="AP137" s="52"/>
      <c r="AQ137" s="52"/>
      <c r="AR137" s="52"/>
      <c r="AS137" s="52"/>
      <c r="AT137" s="404"/>
      <c r="AU137" s="447"/>
      <c r="AV137" s="49">
        <f t="shared" si="99"/>
        <v>0</v>
      </c>
      <c r="AW137" s="52"/>
      <c r="AX137" s="52"/>
      <c r="AY137" s="52"/>
      <c r="AZ137" s="52"/>
      <c r="BA137" s="52"/>
      <c r="BB137" s="52"/>
      <c r="BC137" s="404"/>
      <c r="BD137" s="450"/>
      <c r="BE137" s="49">
        <f t="shared" si="100"/>
        <v>0</v>
      </c>
      <c r="BF137" s="52"/>
      <c r="BG137" s="52"/>
      <c r="BH137" s="52"/>
      <c r="BI137" s="52"/>
      <c r="BJ137" s="52"/>
      <c r="BK137" s="52"/>
      <c r="BL137" s="404"/>
      <c r="BM137" s="453"/>
      <c r="BN137" s="49">
        <f t="shared" si="101"/>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468"/>
      <c r="C138" s="687"/>
      <c r="D138" s="610"/>
      <c r="E138" s="613"/>
      <c r="F138" s="613"/>
      <c r="G138" s="613"/>
      <c r="H138" s="613"/>
      <c r="I138" s="613"/>
      <c r="J138" s="487"/>
      <c r="K138" s="490"/>
      <c r="L138" s="475"/>
      <c r="M138" s="478"/>
      <c r="N138" s="481"/>
      <c r="O138" s="484"/>
      <c r="P138" s="522"/>
      <c r="Q138" s="525"/>
      <c r="R138" s="405"/>
      <c r="S138" s="44"/>
      <c r="T138" s="262"/>
      <c r="U138" s="262"/>
      <c r="V138" s="262"/>
      <c r="W138" s="44"/>
      <c r="X138" s="36"/>
      <c r="Y138" s="36"/>
      <c r="Z138" s="36"/>
      <c r="AA138" s="36"/>
      <c r="AB138" s="405"/>
      <c r="AC138" s="528"/>
      <c r="AD138" s="56">
        <f t="shared" si="192"/>
        <v>0</v>
      </c>
      <c r="AE138" s="56">
        <f t="shared" si="192"/>
        <v>0</v>
      </c>
      <c r="AF138" s="56">
        <f t="shared" si="192"/>
        <v>0</v>
      </c>
      <c r="AG138" s="56">
        <f t="shared" si="192"/>
        <v>0</v>
      </c>
      <c r="AH138" s="56">
        <f t="shared" si="192"/>
        <v>0</v>
      </c>
      <c r="AI138" s="56">
        <f t="shared" si="192"/>
        <v>0</v>
      </c>
      <c r="AJ138" s="56">
        <f t="shared" si="187"/>
        <v>0</v>
      </c>
      <c r="AK138" s="405"/>
      <c r="AL138" s="457"/>
      <c r="AM138" s="50">
        <f t="shared" si="98"/>
        <v>0</v>
      </c>
      <c r="AN138" s="53"/>
      <c r="AO138" s="53"/>
      <c r="AP138" s="53"/>
      <c r="AQ138" s="53"/>
      <c r="AR138" s="53"/>
      <c r="AS138" s="53"/>
      <c r="AT138" s="405"/>
      <c r="AU138" s="448"/>
      <c r="AV138" s="50">
        <f t="shared" si="99"/>
        <v>0</v>
      </c>
      <c r="AW138" s="53"/>
      <c r="AX138" s="53"/>
      <c r="AY138" s="53"/>
      <c r="AZ138" s="53"/>
      <c r="BA138" s="53"/>
      <c r="BB138" s="53"/>
      <c r="BC138" s="405"/>
      <c r="BD138" s="451"/>
      <c r="BE138" s="50">
        <f t="shared" si="100"/>
        <v>0</v>
      </c>
      <c r="BF138" s="53"/>
      <c r="BG138" s="53"/>
      <c r="BH138" s="53"/>
      <c r="BI138" s="53"/>
      <c r="BJ138" s="53"/>
      <c r="BK138" s="53"/>
      <c r="BL138" s="405"/>
      <c r="BM138" s="454"/>
      <c r="BN138" s="50">
        <f t="shared" si="101"/>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468"/>
      <c r="C139" s="687"/>
      <c r="D139" s="608"/>
      <c r="E139" s="611"/>
      <c r="F139" s="611"/>
      <c r="G139" s="611"/>
      <c r="H139" s="611"/>
      <c r="I139" s="611"/>
      <c r="J139" s="485">
        <v>951</v>
      </c>
      <c r="K139" s="488" t="str">
        <f>+Metas!K1110</f>
        <v xml:space="preserve">Foros con el sector productivo para sensibilizar las empresas del sector privado en transformación digital empresarial </v>
      </c>
      <c r="L139" s="473"/>
      <c r="M139" s="476">
        <f>SUM(N139:Q139)</f>
        <v>0</v>
      </c>
      <c r="N139" s="479"/>
      <c r="O139" s="482"/>
      <c r="P139" s="520"/>
      <c r="Q139" s="523"/>
      <c r="R139" s="403">
        <f>+$J139</f>
        <v>951</v>
      </c>
      <c r="S139" s="253"/>
      <c r="T139" s="260"/>
      <c r="U139" s="260"/>
      <c r="V139" s="260"/>
      <c r="W139" s="42"/>
      <c r="X139" s="34"/>
      <c r="Y139" s="34"/>
      <c r="Z139" s="34"/>
      <c r="AA139" s="34"/>
      <c r="AB139" s="403">
        <f t="shared" ref="AB139" si="199">+$J139</f>
        <v>951</v>
      </c>
      <c r="AC139" s="526">
        <f t="shared" ref="AC139" si="200">+L139</f>
        <v>0</v>
      </c>
      <c r="AD139" s="54">
        <f t="shared" si="192"/>
        <v>0</v>
      </c>
      <c r="AE139" s="54">
        <f t="shared" si="192"/>
        <v>0</v>
      </c>
      <c r="AF139" s="54">
        <f t="shared" si="192"/>
        <v>0</v>
      </c>
      <c r="AG139" s="54">
        <f t="shared" si="192"/>
        <v>0</v>
      </c>
      <c r="AH139" s="54">
        <f t="shared" si="192"/>
        <v>0</v>
      </c>
      <c r="AI139" s="54">
        <f t="shared" si="192"/>
        <v>0</v>
      </c>
      <c r="AJ139" s="54">
        <f t="shared" si="187"/>
        <v>0</v>
      </c>
      <c r="AK139" s="403">
        <f t="shared" ref="AK139" si="201">+$J139</f>
        <v>951</v>
      </c>
      <c r="AL139" s="455">
        <f>+N139</f>
        <v>0</v>
      </c>
      <c r="AM139" s="48">
        <f t="shared" si="98"/>
        <v>0</v>
      </c>
      <c r="AN139" s="51"/>
      <c r="AO139" s="51"/>
      <c r="AP139" s="51"/>
      <c r="AQ139" s="51"/>
      <c r="AR139" s="51"/>
      <c r="AS139" s="51"/>
      <c r="AT139" s="403">
        <f t="shared" ref="AT139" si="202">+$J139</f>
        <v>951</v>
      </c>
      <c r="AU139" s="446">
        <f>+O139</f>
        <v>0</v>
      </c>
      <c r="AV139" s="48">
        <f t="shared" si="99"/>
        <v>0</v>
      </c>
      <c r="AW139" s="51"/>
      <c r="AX139" s="51"/>
      <c r="AY139" s="51"/>
      <c r="AZ139" s="51"/>
      <c r="BA139" s="51"/>
      <c r="BB139" s="51"/>
      <c r="BC139" s="403">
        <f t="shared" ref="BC139" si="203">+$J139</f>
        <v>951</v>
      </c>
      <c r="BD139" s="449">
        <f>+P139</f>
        <v>0</v>
      </c>
      <c r="BE139" s="48">
        <f t="shared" si="100"/>
        <v>0</v>
      </c>
      <c r="BF139" s="51"/>
      <c r="BG139" s="51"/>
      <c r="BH139" s="51"/>
      <c r="BI139" s="51"/>
      <c r="BJ139" s="51"/>
      <c r="BK139" s="51"/>
      <c r="BL139" s="403">
        <f t="shared" ref="BL139" si="204">+$J139</f>
        <v>951</v>
      </c>
      <c r="BM139" s="452">
        <f>+Q139</f>
        <v>0</v>
      </c>
      <c r="BN139" s="48">
        <f t="shared" si="101"/>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468"/>
      <c r="C140" s="687"/>
      <c r="D140" s="609"/>
      <c r="E140" s="612"/>
      <c r="F140" s="612"/>
      <c r="G140" s="612"/>
      <c r="H140" s="612"/>
      <c r="I140" s="612"/>
      <c r="J140" s="486"/>
      <c r="K140" s="489"/>
      <c r="L140" s="474"/>
      <c r="M140" s="477"/>
      <c r="N140" s="480"/>
      <c r="O140" s="483"/>
      <c r="P140" s="521"/>
      <c r="Q140" s="524"/>
      <c r="R140" s="404"/>
      <c r="S140" s="43"/>
      <c r="T140" s="261"/>
      <c r="U140" s="261"/>
      <c r="V140" s="261"/>
      <c r="W140" s="43"/>
      <c r="X140" s="35"/>
      <c r="Y140" s="35"/>
      <c r="Z140" s="35"/>
      <c r="AA140" s="35"/>
      <c r="AB140" s="404"/>
      <c r="AC140" s="527"/>
      <c r="AD140" s="55">
        <f t="shared" si="192"/>
        <v>0</v>
      </c>
      <c r="AE140" s="55">
        <f t="shared" si="192"/>
        <v>0</v>
      </c>
      <c r="AF140" s="55">
        <f t="shared" si="192"/>
        <v>0</v>
      </c>
      <c r="AG140" s="55">
        <f t="shared" si="192"/>
        <v>0</v>
      </c>
      <c r="AH140" s="55">
        <f t="shared" si="192"/>
        <v>0</v>
      </c>
      <c r="AI140" s="55">
        <f t="shared" si="192"/>
        <v>0</v>
      </c>
      <c r="AJ140" s="55">
        <f t="shared" si="187"/>
        <v>0</v>
      </c>
      <c r="AK140" s="404"/>
      <c r="AL140" s="456"/>
      <c r="AM140" s="49">
        <f t="shared" ref="AM140:AM146" si="205">SUM(AN140:AS140)</f>
        <v>0</v>
      </c>
      <c r="AN140" s="52"/>
      <c r="AO140" s="52"/>
      <c r="AP140" s="52"/>
      <c r="AQ140" s="52"/>
      <c r="AR140" s="52"/>
      <c r="AS140" s="52"/>
      <c r="AT140" s="404"/>
      <c r="AU140" s="447"/>
      <c r="AV140" s="49">
        <f t="shared" ref="AV140:AV146" si="206">SUM(AW140:BB140)</f>
        <v>0</v>
      </c>
      <c r="AW140" s="52"/>
      <c r="AX140" s="52"/>
      <c r="AY140" s="52"/>
      <c r="AZ140" s="52"/>
      <c r="BA140" s="52"/>
      <c r="BB140" s="52"/>
      <c r="BC140" s="404"/>
      <c r="BD140" s="450"/>
      <c r="BE140" s="49">
        <f t="shared" ref="BE140:BE146" si="207">SUM(BF140:BK140)</f>
        <v>0</v>
      </c>
      <c r="BF140" s="52"/>
      <c r="BG140" s="52"/>
      <c r="BH140" s="52"/>
      <c r="BI140" s="52"/>
      <c r="BJ140" s="52"/>
      <c r="BK140" s="52"/>
      <c r="BL140" s="404"/>
      <c r="BM140" s="453"/>
      <c r="BN140" s="49">
        <f t="shared" ref="BN140:BN146" si="208">SUM(BO140:BT140)</f>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468"/>
      <c r="C141" s="687"/>
      <c r="D141" s="609"/>
      <c r="E141" s="612"/>
      <c r="F141" s="612"/>
      <c r="G141" s="612"/>
      <c r="H141" s="612"/>
      <c r="I141" s="612"/>
      <c r="J141" s="486"/>
      <c r="K141" s="489"/>
      <c r="L141" s="474"/>
      <c r="M141" s="477"/>
      <c r="N141" s="480"/>
      <c r="O141" s="483"/>
      <c r="P141" s="521"/>
      <c r="Q141" s="524"/>
      <c r="R141" s="404"/>
      <c r="S141" s="43"/>
      <c r="T141" s="261"/>
      <c r="U141" s="261"/>
      <c r="V141" s="261"/>
      <c r="W141" s="43"/>
      <c r="X141" s="35"/>
      <c r="Y141" s="35"/>
      <c r="Z141" s="35"/>
      <c r="AA141" s="35"/>
      <c r="AB141" s="404"/>
      <c r="AC141" s="527"/>
      <c r="AD141" s="55">
        <f t="shared" si="192"/>
        <v>0</v>
      </c>
      <c r="AE141" s="55">
        <f t="shared" si="192"/>
        <v>0</v>
      </c>
      <c r="AF141" s="55">
        <f t="shared" si="192"/>
        <v>0</v>
      </c>
      <c r="AG141" s="55">
        <f t="shared" si="192"/>
        <v>0</v>
      </c>
      <c r="AH141" s="55">
        <f t="shared" si="192"/>
        <v>0</v>
      </c>
      <c r="AI141" s="55">
        <f t="shared" si="192"/>
        <v>0</v>
      </c>
      <c r="AJ141" s="55">
        <f t="shared" si="187"/>
        <v>0</v>
      </c>
      <c r="AK141" s="404"/>
      <c r="AL141" s="456"/>
      <c r="AM141" s="49">
        <f t="shared" si="205"/>
        <v>0</v>
      </c>
      <c r="AN141" s="52"/>
      <c r="AO141" s="52"/>
      <c r="AP141" s="52"/>
      <c r="AQ141" s="52"/>
      <c r="AR141" s="52"/>
      <c r="AS141" s="52"/>
      <c r="AT141" s="404"/>
      <c r="AU141" s="447"/>
      <c r="AV141" s="49">
        <f t="shared" si="206"/>
        <v>0</v>
      </c>
      <c r="AW141" s="52"/>
      <c r="AX141" s="52"/>
      <c r="AY141" s="52"/>
      <c r="AZ141" s="52"/>
      <c r="BA141" s="52"/>
      <c r="BB141" s="52"/>
      <c r="BC141" s="404"/>
      <c r="BD141" s="450"/>
      <c r="BE141" s="49">
        <f t="shared" si="207"/>
        <v>0</v>
      </c>
      <c r="BF141" s="52"/>
      <c r="BG141" s="52"/>
      <c r="BH141" s="52"/>
      <c r="BI141" s="52"/>
      <c r="BJ141" s="52"/>
      <c r="BK141" s="52"/>
      <c r="BL141" s="404"/>
      <c r="BM141" s="453"/>
      <c r="BN141" s="49">
        <f t="shared" si="208"/>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468"/>
      <c r="C142" s="687"/>
      <c r="D142" s="610"/>
      <c r="E142" s="613"/>
      <c r="F142" s="613"/>
      <c r="G142" s="613"/>
      <c r="H142" s="613"/>
      <c r="I142" s="613"/>
      <c r="J142" s="487"/>
      <c r="K142" s="490"/>
      <c r="L142" s="475"/>
      <c r="M142" s="478"/>
      <c r="N142" s="481"/>
      <c r="O142" s="484"/>
      <c r="P142" s="522"/>
      <c r="Q142" s="525"/>
      <c r="R142" s="405"/>
      <c r="S142" s="44"/>
      <c r="T142" s="262"/>
      <c r="U142" s="262"/>
      <c r="V142" s="262"/>
      <c r="W142" s="44"/>
      <c r="X142" s="36"/>
      <c r="Y142" s="36"/>
      <c r="Z142" s="36"/>
      <c r="AA142" s="36"/>
      <c r="AB142" s="405"/>
      <c r="AC142" s="528"/>
      <c r="AD142" s="56">
        <f t="shared" si="192"/>
        <v>0</v>
      </c>
      <c r="AE142" s="56">
        <f t="shared" si="192"/>
        <v>0</v>
      </c>
      <c r="AF142" s="56">
        <f t="shared" si="192"/>
        <v>0</v>
      </c>
      <c r="AG142" s="56">
        <f t="shared" si="192"/>
        <v>0</v>
      </c>
      <c r="AH142" s="56">
        <f t="shared" si="192"/>
        <v>0</v>
      </c>
      <c r="AI142" s="56">
        <f t="shared" si="192"/>
        <v>0</v>
      </c>
      <c r="AJ142" s="56">
        <f t="shared" si="187"/>
        <v>0</v>
      </c>
      <c r="AK142" s="405"/>
      <c r="AL142" s="457"/>
      <c r="AM142" s="50">
        <f t="shared" si="205"/>
        <v>0</v>
      </c>
      <c r="AN142" s="53"/>
      <c r="AO142" s="53"/>
      <c r="AP142" s="53"/>
      <c r="AQ142" s="53"/>
      <c r="AR142" s="53"/>
      <c r="AS142" s="53"/>
      <c r="AT142" s="405"/>
      <c r="AU142" s="448"/>
      <c r="AV142" s="50">
        <f t="shared" si="206"/>
        <v>0</v>
      </c>
      <c r="AW142" s="53"/>
      <c r="AX142" s="53"/>
      <c r="AY142" s="53"/>
      <c r="AZ142" s="53"/>
      <c r="BA142" s="53"/>
      <c r="BB142" s="53"/>
      <c r="BC142" s="405"/>
      <c r="BD142" s="451"/>
      <c r="BE142" s="50">
        <f t="shared" si="207"/>
        <v>0</v>
      </c>
      <c r="BF142" s="53"/>
      <c r="BG142" s="53"/>
      <c r="BH142" s="53"/>
      <c r="BI142" s="53"/>
      <c r="BJ142" s="53"/>
      <c r="BK142" s="53"/>
      <c r="BL142" s="405"/>
      <c r="BM142" s="454"/>
      <c r="BN142" s="50">
        <f t="shared" si="208"/>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468"/>
      <c r="C143" s="687"/>
      <c r="D143" s="608"/>
      <c r="E143" s="611"/>
      <c r="F143" s="611"/>
      <c r="G143" s="611"/>
      <c r="H143" s="611"/>
      <c r="I143" s="611"/>
      <c r="J143" s="485">
        <v>952</v>
      </c>
      <c r="K143" s="488" t="str">
        <f>+Metas!K1111</f>
        <v xml:space="preserve">Eventos públicos de TIC para promover el desarrollo del talento humano para la transformación digital </v>
      </c>
      <c r="L143" s="473"/>
      <c r="M143" s="476">
        <f>SUM(N143:Q143)</f>
        <v>0</v>
      </c>
      <c r="N143" s="479"/>
      <c r="O143" s="482"/>
      <c r="P143" s="520"/>
      <c r="Q143" s="523"/>
      <c r="R143" s="403">
        <f>+$J143</f>
        <v>952</v>
      </c>
      <c r="S143" s="253"/>
      <c r="T143" s="260"/>
      <c r="U143" s="260"/>
      <c r="V143" s="260"/>
      <c r="W143" s="42"/>
      <c r="X143" s="34"/>
      <c r="Y143" s="34"/>
      <c r="Z143" s="34"/>
      <c r="AA143" s="34"/>
      <c r="AB143" s="403">
        <f t="shared" ref="AB143" si="209">+$J143</f>
        <v>952</v>
      </c>
      <c r="AC143" s="526">
        <f t="shared" ref="AC143" si="210">+L143</f>
        <v>0</v>
      </c>
      <c r="AD143" s="54">
        <f t="shared" si="192"/>
        <v>0</v>
      </c>
      <c r="AE143" s="54">
        <f t="shared" si="192"/>
        <v>0</v>
      </c>
      <c r="AF143" s="54">
        <f t="shared" si="192"/>
        <v>0</v>
      </c>
      <c r="AG143" s="54">
        <f t="shared" si="192"/>
        <v>0</v>
      </c>
      <c r="AH143" s="54">
        <f t="shared" si="192"/>
        <v>0</v>
      </c>
      <c r="AI143" s="54">
        <f t="shared" si="192"/>
        <v>0</v>
      </c>
      <c r="AJ143" s="54">
        <f t="shared" si="187"/>
        <v>0</v>
      </c>
      <c r="AK143" s="403">
        <f t="shared" ref="AK143" si="211">+$J143</f>
        <v>952</v>
      </c>
      <c r="AL143" s="455">
        <f>+N143</f>
        <v>0</v>
      </c>
      <c r="AM143" s="48">
        <f t="shared" si="205"/>
        <v>0</v>
      </c>
      <c r="AN143" s="51"/>
      <c r="AO143" s="51"/>
      <c r="AP143" s="51"/>
      <c r="AQ143" s="51"/>
      <c r="AR143" s="51"/>
      <c r="AS143" s="51"/>
      <c r="AT143" s="403">
        <f t="shared" ref="AT143" si="212">+$J143</f>
        <v>952</v>
      </c>
      <c r="AU143" s="446">
        <f>+O143</f>
        <v>0</v>
      </c>
      <c r="AV143" s="48">
        <f t="shared" si="206"/>
        <v>0</v>
      </c>
      <c r="AW143" s="51"/>
      <c r="AX143" s="51"/>
      <c r="AY143" s="51"/>
      <c r="AZ143" s="51"/>
      <c r="BA143" s="51"/>
      <c r="BB143" s="51"/>
      <c r="BC143" s="403">
        <f t="shared" ref="BC143" si="213">+$J143</f>
        <v>952</v>
      </c>
      <c r="BD143" s="449">
        <f>+P143</f>
        <v>0</v>
      </c>
      <c r="BE143" s="48">
        <f t="shared" si="207"/>
        <v>0</v>
      </c>
      <c r="BF143" s="51"/>
      <c r="BG143" s="51"/>
      <c r="BH143" s="51"/>
      <c r="BI143" s="51"/>
      <c r="BJ143" s="51"/>
      <c r="BK143" s="51"/>
      <c r="BL143" s="403">
        <f t="shared" ref="BL143" si="214">+$J143</f>
        <v>952</v>
      </c>
      <c r="BM143" s="452">
        <f>+Q143</f>
        <v>0</v>
      </c>
      <c r="BN143" s="48">
        <f t="shared" si="208"/>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468"/>
      <c r="C144" s="687"/>
      <c r="D144" s="609"/>
      <c r="E144" s="612"/>
      <c r="F144" s="612"/>
      <c r="G144" s="612"/>
      <c r="H144" s="612"/>
      <c r="I144" s="612"/>
      <c r="J144" s="486"/>
      <c r="K144" s="489"/>
      <c r="L144" s="474"/>
      <c r="M144" s="477"/>
      <c r="N144" s="480"/>
      <c r="O144" s="483"/>
      <c r="P144" s="521"/>
      <c r="Q144" s="524"/>
      <c r="R144" s="404"/>
      <c r="S144" s="43"/>
      <c r="T144" s="261"/>
      <c r="U144" s="261"/>
      <c r="V144" s="261"/>
      <c r="W144" s="43"/>
      <c r="X144" s="35"/>
      <c r="Y144" s="35"/>
      <c r="Z144" s="35"/>
      <c r="AA144" s="35"/>
      <c r="AB144" s="404"/>
      <c r="AC144" s="527"/>
      <c r="AD144" s="55">
        <f t="shared" si="192"/>
        <v>0</v>
      </c>
      <c r="AE144" s="55">
        <f t="shared" si="192"/>
        <v>0</v>
      </c>
      <c r="AF144" s="55">
        <f t="shared" si="192"/>
        <v>0</v>
      </c>
      <c r="AG144" s="55">
        <f t="shared" si="192"/>
        <v>0</v>
      </c>
      <c r="AH144" s="55">
        <f t="shared" si="192"/>
        <v>0</v>
      </c>
      <c r="AI144" s="55">
        <f t="shared" si="192"/>
        <v>0</v>
      </c>
      <c r="AJ144" s="55">
        <f t="shared" si="187"/>
        <v>0</v>
      </c>
      <c r="AK144" s="404"/>
      <c r="AL144" s="456"/>
      <c r="AM144" s="49">
        <f t="shared" si="205"/>
        <v>0</v>
      </c>
      <c r="AN144" s="52"/>
      <c r="AO144" s="52"/>
      <c r="AP144" s="52"/>
      <c r="AQ144" s="52"/>
      <c r="AR144" s="52"/>
      <c r="AS144" s="52"/>
      <c r="AT144" s="404"/>
      <c r="AU144" s="447"/>
      <c r="AV144" s="49">
        <f t="shared" si="206"/>
        <v>0</v>
      </c>
      <c r="AW144" s="52"/>
      <c r="AX144" s="52"/>
      <c r="AY144" s="52"/>
      <c r="AZ144" s="52"/>
      <c r="BA144" s="52"/>
      <c r="BB144" s="52"/>
      <c r="BC144" s="404"/>
      <c r="BD144" s="450"/>
      <c r="BE144" s="49">
        <f t="shared" si="207"/>
        <v>0</v>
      </c>
      <c r="BF144" s="52"/>
      <c r="BG144" s="52"/>
      <c r="BH144" s="52"/>
      <c r="BI144" s="52"/>
      <c r="BJ144" s="52"/>
      <c r="BK144" s="52"/>
      <c r="BL144" s="404"/>
      <c r="BM144" s="453"/>
      <c r="BN144" s="49">
        <f t="shared" si="208"/>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468"/>
      <c r="C145" s="687"/>
      <c r="D145" s="609"/>
      <c r="E145" s="612"/>
      <c r="F145" s="612"/>
      <c r="G145" s="612"/>
      <c r="H145" s="612"/>
      <c r="I145" s="612"/>
      <c r="J145" s="486"/>
      <c r="K145" s="489"/>
      <c r="L145" s="474"/>
      <c r="M145" s="477"/>
      <c r="N145" s="480"/>
      <c r="O145" s="483"/>
      <c r="P145" s="521"/>
      <c r="Q145" s="524"/>
      <c r="R145" s="404"/>
      <c r="S145" s="43"/>
      <c r="T145" s="261"/>
      <c r="U145" s="261"/>
      <c r="V145" s="261"/>
      <c r="W145" s="43"/>
      <c r="X145" s="35"/>
      <c r="Y145" s="35"/>
      <c r="Z145" s="35"/>
      <c r="AA145" s="35"/>
      <c r="AB145" s="404"/>
      <c r="AC145" s="527"/>
      <c r="AD145" s="55">
        <f t="shared" si="192"/>
        <v>0</v>
      </c>
      <c r="AE145" s="55">
        <f t="shared" si="192"/>
        <v>0</v>
      </c>
      <c r="AF145" s="55">
        <f t="shared" si="192"/>
        <v>0</v>
      </c>
      <c r="AG145" s="55">
        <f t="shared" si="192"/>
        <v>0</v>
      </c>
      <c r="AH145" s="55">
        <f t="shared" si="192"/>
        <v>0</v>
      </c>
      <c r="AI145" s="55">
        <f t="shared" si="192"/>
        <v>0</v>
      </c>
      <c r="AJ145" s="55">
        <f t="shared" si="187"/>
        <v>0</v>
      </c>
      <c r="AK145" s="404"/>
      <c r="AL145" s="456"/>
      <c r="AM145" s="49">
        <f t="shared" si="205"/>
        <v>0</v>
      </c>
      <c r="AN145" s="52"/>
      <c r="AO145" s="52"/>
      <c r="AP145" s="52"/>
      <c r="AQ145" s="52"/>
      <c r="AR145" s="52"/>
      <c r="AS145" s="52"/>
      <c r="AT145" s="404"/>
      <c r="AU145" s="447"/>
      <c r="AV145" s="49">
        <f t="shared" si="206"/>
        <v>0</v>
      </c>
      <c r="AW145" s="52"/>
      <c r="AX145" s="52"/>
      <c r="AY145" s="52"/>
      <c r="AZ145" s="52"/>
      <c r="BA145" s="52"/>
      <c r="BB145" s="52"/>
      <c r="BC145" s="404"/>
      <c r="BD145" s="450"/>
      <c r="BE145" s="49">
        <f t="shared" si="207"/>
        <v>0</v>
      </c>
      <c r="BF145" s="52"/>
      <c r="BG145" s="52"/>
      <c r="BH145" s="52"/>
      <c r="BI145" s="52"/>
      <c r="BJ145" s="52"/>
      <c r="BK145" s="52"/>
      <c r="BL145" s="404"/>
      <c r="BM145" s="453"/>
      <c r="BN145" s="49">
        <f t="shared" si="208"/>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469"/>
      <c r="C146" s="686"/>
      <c r="D146" s="610"/>
      <c r="E146" s="613"/>
      <c r="F146" s="613"/>
      <c r="G146" s="613"/>
      <c r="H146" s="613"/>
      <c r="I146" s="613"/>
      <c r="J146" s="487"/>
      <c r="K146" s="490"/>
      <c r="L146" s="475"/>
      <c r="M146" s="478"/>
      <c r="N146" s="481"/>
      <c r="O146" s="484"/>
      <c r="P146" s="522"/>
      <c r="Q146" s="525"/>
      <c r="R146" s="405"/>
      <c r="S146" s="44"/>
      <c r="T146" s="262"/>
      <c r="U146" s="262"/>
      <c r="V146" s="262"/>
      <c r="W146" s="44"/>
      <c r="X146" s="36"/>
      <c r="Y146" s="36"/>
      <c r="Z146" s="36"/>
      <c r="AA146" s="36"/>
      <c r="AB146" s="405"/>
      <c r="AC146" s="528"/>
      <c r="AD146" s="56">
        <f t="shared" si="192"/>
        <v>0</v>
      </c>
      <c r="AE146" s="56">
        <f t="shared" si="192"/>
        <v>0</v>
      </c>
      <c r="AF146" s="56">
        <f t="shared" si="192"/>
        <v>0</v>
      </c>
      <c r="AG146" s="56">
        <f t="shared" si="192"/>
        <v>0</v>
      </c>
      <c r="AH146" s="56">
        <f t="shared" si="192"/>
        <v>0</v>
      </c>
      <c r="AI146" s="56">
        <f t="shared" si="192"/>
        <v>0</v>
      </c>
      <c r="AJ146" s="56">
        <f t="shared" si="187"/>
        <v>0</v>
      </c>
      <c r="AK146" s="405"/>
      <c r="AL146" s="457"/>
      <c r="AM146" s="50">
        <f t="shared" si="205"/>
        <v>0</v>
      </c>
      <c r="AN146" s="53"/>
      <c r="AO146" s="53"/>
      <c r="AP146" s="53"/>
      <c r="AQ146" s="53"/>
      <c r="AR146" s="53"/>
      <c r="AS146" s="53"/>
      <c r="AT146" s="405"/>
      <c r="AU146" s="448"/>
      <c r="AV146" s="50">
        <f t="shared" si="206"/>
        <v>0</v>
      </c>
      <c r="AW146" s="53"/>
      <c r="AX146" s="53"/>
      <c r="AY146" s="53"/>
      <c r="AZ146" s="53"/>
      <c r="BA146" s="53"/>
      <c r="BB146" s="53"/>
      <c r="BC146" s="405"/>
      <c r="BD146" s="451"/>
      <c r="BE146" s="50">
        <f t="shared" si="207"/>
        <v>0</v>
      </c>
      <c r="BF146" s="53"/>
      <c r="BG146" s="53"/>
      <c r="BH146" s="53"/>
      <c r="BI146" s="53"/>
      <c r="BJ146" s="53"/>
      <c r="BK146" s="53"/>
      <c r="BL146" s="405"/>
      <c r="BM146" s="454"/>
      <c r="BN146" s="50">
        <f t="shared" si="208"/>
        <v>0</v>
      </c>
      <c r="BO146" s="53"/>
      <c r="BP146" s="53"/>
      <c r="BQ146" s="53"/>
      <c r="BR146" s="53"/>
      <c r="BS146" s="53"/>
      <c r="BT146" s="53"/>
      <c r="BU146" s="517"/>
      <c r="BV146" s="518"/>
      <c r="BW146" s="518"/>
      <c r="BX146" s="518"/>
      <c r="BY146" s="518"/>
      <c r="BZ146" s="518"/>
      <c r="CA146" s="518"/>
      <c r="CB146" s="518"/>
      <c r="CC146" s="519"/>
    </row>
    <row r="147" spans="1:81" ht="40.200000000000003" customHeight="1" thickTop="1" x14ac:dyDescent="0.3"/>
  </sheetData>
  <mergeCells count="1109">
    <mergeCell ref="E7:E9"/>
    <mergeCell ref="F7:F9"/>
    <mergeCell ref="G7:G9"/>
    <mergeCell ref="H7:H9"/>
    <mergeCell ref="I7:I9"/>
    <mergeCell ref="S7:S9"/>
    <mergeCell ref="T7:T9"/>
    <mergeCell ref="U7:U9"/>
    <mergeCell ref="V7:V9"/>
    <mergeCell ref="R139:R142"/>
    <mergeCell ref="R143:R146"/>
    <mergeCell ref="R91:R94"/>
    <mergeCell ref="R95:R98"/>
    <mergeCell ref="R99:R102"/>
    <mergeCell ref="R103:R106"/>
    <mergeCell ref="R107:R110"/>
    <mergeCell ref="R111:R114"/>
    <mergeCell ref="R115:R118"/>
    <mergeCell ref="R119:R122"/>
    <mergeCell ref="R123:R126"/>
    <mergeCell ref="R55:R58"/>
    <mergeCell ref="R59:R62"/>
    <mergeCell ref="R63:R66"/>
    <mergeCell ref="R67:R70"/>
    <mergeCell ref="R71:R74"/>
    <mergeCell ref="R75:R78"/>
    <mergeCell ref="R79:R82"/>
    <mergeCell ref="R83:R86"/>
    <mergeCell ref="R87:R90"/>
    <mergeCell ref="J19:J22"/>
    <mergeCell ref="K19:K22"/>
    <mergeCell ref="L19:L22"/>
    <mergeCell ref="D139:D142"/>
    <mergeCell ref="E139:E142"/>
    <mergeCell ref="F139:F142"/>
    <mergeCell ref="G139:G142"/>
    <mergeCell ref="H139:H142"/>
    <mergeCell ref="I139:I142"/>
    <mergeCell ref="D143:D146"/>
    <mergeCell ref="E143:E146"/>
    <mergeCell ref="F143:F146"/>
    <mergeCell ref="G143:G146"/>
    <mergeCell ref="H143:H146"/>
    <mergeCell ref="I143:I146"/>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07:D110"/>
    <mergeCell ref="E107:E110"/>
    <mergeCell ref="F107:F110"/>
    <mergeCell ref="G107:G110"/>
    <mergeCell ref="H107:H110"/>
    <mergeCell ref="I107:I110"/>
    <mergeCell ref="D111:D114"/>
    <mergeCell ref="E111:E114"/>
    <mergeCell ref="F111:F114"/>
    <mergeCell ref="G111:G114"/>
    <mergeCell ref="H111:H114"/>
    <mergeCell ref="I111:I114"/>
    <mergeCell ref="D99:D102"/>
    <mergeCell ref="E99:E102"/>
    <mergeCell ref="F99:F102"/>
    <mergeCell ref="G99:G102"/>
    <mergeCell ref="H99:H102"/>
    <mergeCell ref="I99:I102"/>
    <mergeCell ref="D103:D106"/>
    <mergeCell ref="E103:E106"/>
    <mergeCell ref="F103:F106"/>
    <mergeCell ref="G103:G106"/>
    <mergeCell ref="H103:H106"/>
    <mergeCell ref="I103:I106"/>
    <mergeCell ref="D91:D94"/>
    <mergeCell ref="E91:E94"/>
    <mergeCell ref="F91:F94"/>
    <mergeCell ref="G91:G94"/>
    <mergeCell ref="H91:H94"/>
    <mergeCell ref="I91:I94"/>
    <mergeCell ref="D95:D98"/>
    <mergeCell ref="E95:E98"/>
    <mergeCell ref="F95:F98"/>
    <mergeCell ref="G95:G98"/>
    <mergeCell ref="H95:H98"/>
    <mergeCell ref="I95:I98"/>
    <mergeCell ref="D83:D86"/>
    <mergeCell ref="E83:E86"/>
    <mergeCell ref="F83:F86"/>
    <mergeCell ref="G83:G86"/>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W2:AA2"/>
    <mergeCell ref="AB2:AJ2"/>
    <mergeCell ref="AK2:AM2"/>
    <mergeCell ref="BU3:BW3"/>
    <mergeCell ref="BX3:CC3"/>
    <mergeCell ref="B7:B9"/>
    <mergeCell ref="C7:C9"/>
    <mergeCell ref="J7:J9"/>
    <mergeCell ref="K7:K9"/>
    <mergeCell ref="L7:L9"/>
    <mergeCell ref="M7:M9"/>
    <mergeCell ref="B2:B5"/>
    <mergeCell ref="AK7:AK9"/>
    <mergeCell ref="AD8:AD9"/>
    <mergeCell ref="AE8:AH8"/>
    <mergeCell ref="AI8:AI9"/>
    <mergeCell ref="AJ8:AJ9"/>
    <mergeCell ref="N7:N9"/>
    <mergeCell ref="O7:O9"/>
    <mergeCell ref="P7:P9"/>
    <mergeCell ref="Q7:Q9"/>
    <mergeCell ref="R7:R9"/>
    <mergeCell ref="C2:H2"/>
    <mergeCell ref="L2:Q2"/>
    <mergeCell ref="R2:S2"/>
    <mergeCell ref="T2:V2"/>
    <mergeCell ref="C3:H3"/>
    <mergeCell ref="L3:Q3"/>
    <mergeCell ref="R3:S3"/>
    <mergeCell ref="T3:V3"/>
    <mergeCell ref="C4:H5"/>
    <mergeCell ref="L4:Q4"/>
    <mergeCell ref="R4:S5"/>
    <mergeCell ref="T4:V4"/>
    <mergeCell ref="L5:Q5"/>
    <mergeCell ref="T5:V5"/>
    <mergeCell ref="D7:D9"/>
    <mergeCell ref="W7:W9"/>
    <mergeCell ref="AL7:AL9"/>
    <mergeCell ref="AM7:AS7"/>
    <mergeCell ref="AT7:AT9"/>
    <mergeCell ref="AU7:AU9"/>
    <mergeCell ref="AV7:BB7"/>
    <mergeCell ref="AM8:AM9"/>
    <mergeCell ref="AN8:AQ8"/>
    <mergeCell ref="AR8:AR9"/>
    <mergeCell ref="AS8:AS9"/>
    <mergeCell ref="BB8:BB9"/>
    <mergeCell ref="R11:R14"/>
    <mergeCell ref="BL4:BT5"/>
    <mergeCell ref="BU4:BW4"/>
    <mergeCell ref="BX4:CC4"/>
    <mergeCell ref="W5:AA5"/>
    <mergeCell ref="AK5:AM5"/>
    <mergeCell ref="AN5:AS5"/>
    <mergeCell ref="BC5:BE5"/>
    <mergeCell ref="BF5:BK5"/>
    <mergeCell ref="BU5:BW5"/>
    <mergeCell ref="BX5:CC5"/>
    <mergeCell ref="W4:AA4"/>
    <mergeCell ref="AB4:AJ5"/>
    <mergeCell ref="AK4:AM4"/>
    <mergeCell ref="AN4:AS4"/>
    <mergeCell ref="AT4:BB5"/>
    <mergeCell ref="BC4:BE4"/>
    <mergeCell ref="BF4:BK4"/>
    <mergeCell ref="BM7:BM9"/>
    <mergeCell ref="BN7:BT7"/>
    <mergeCell ref="X7:Y7"/>
    <mergeCell ref="Z7:AA7"/>
    <mergeCell ref="AB7:AB9"/>
    <mergeCell ref="AC7:AC9"/>
    <mergeCell ref="AD7:AJ7"/>
    <mergeCell ref="BU11:CC11"/>
    <mergeCell ref="BU12:CC12"/>
    <mergeCell ref="BU7:CC9"/>
    <mergeCell ref="BJ8:BJ9"/>
    <mergeCell ref="BK8:BK9"/>
    <mergeCell ref="BN8:BN9"/>
    <mergeCell ref="BO8:BR8"/>
    <mergeCell ref="BC7:BC9"/>
    <mergeCell ref="BS8:BS9"/>
    <mergeCell ref="BT8:BT9"/>
    <mergeCell ref="BE8:BE9"/>
    <mergeCell ref="BF8:BI8"/>
    <mergeCell ref="BD7:BD9"/>
    <mergeCell ref="BE7:BK7"/>
    <mergeCell ref="BL7:BL9"/>
    <mergeCell ref="AV8:AV9"/>
    <mergeCell ref="AW8:AZ8"/>
    <mergeCell ref="BA8:BA9"/>
    <mergeCell ref="BU13:CC13"/>
    <mergeCell ref="BU14:CC14"/>
    <mergeCell ref="J15:J18"/>
    <mergeCell ref="K15:K18"/>
    <mergeCell ref="L15:L18"/>
    <mergeCell ref="M15:M18"/>
    <mergeCell ref="N15:N18"/>
    <mergeCell ref="O15:O18"/>
    <mergeCell ref="AT11:AT14"/>
    <mergeCell ref="AU11:AU14"/>
    <mergeCell ref="BC11:BC14"/>
    <mergeCell ref="BD11:BD14"/>
    <mergeCell ref="BL11:BL14"/>
    <mergeCell ref="BM11:BM14"/>
    <mergeCell ref="P11:P14"/>
    <mergeCell ref="Q11:Q14"/>
    <mergeCell ref="AB11:AB14"/>
    <mergeCell ref="AC11:AC14"/>
    <mergeCell ref="AK11:AK14"/>
    <mergeCell ref="AL11:AL14"/>
    <mergeCell ref="BU15:CC15"/>
    <mergeCell ref="BU16:CC16"/>
    <mergeCell ref="BU17:CC17"/>
    <mergeCell ref="BU18:CC18"/>
    <mergeCell ref="J11:J14"/>
    <mergeCell ref="K11:K14"/>
    <mergeCell ref="L11:L14"/>
    <mergeCell ref="M11:M14"/>
    <mergeCell ref="N11:N14"/>
    <mergeCell ref="O11:O14"/>
    <mergeCell ref="M19:M22"/>
    <mergeCell ref="N19:N22"/>
    <mergeCell ref="O19:O22"/>
    <mergeCell ref="AT15:AT18"/>
    <mergeCell ref="AU15:AU18"/>
    <mergeCell ref="BC15:BC18"/>
    <mergeCell ref="R15:R18"/>
    <mergeCell ref="R19:R22"/>
    <mergeCell ref="BD15:BD18"/>
    <mergeCell ref="BL15:BL18"/>
    <mergeCell ref="BM15:BM18"/>
    <mergeCell ref="P15:P18"/>
    <mergeCell ref="Q15:Q18"/>
    <mergeCell ref="AB15:AB18"/>
    <mergeCell ref="AC15:AC18"/>
    <mergeCell ref="AK15:AK18"/>
    <mergeCell ref="AL15:AL18"/>
    <mergeCell ref="J27:J30"/>
    <mergeCell ref="K27:K30"/>
    <mergeCell ref="L27:L30"/>
    <mergeCell ref="M27:M30"/>
    <mergeCell ref="AT19:AT22"/>
    <mergeCell ref="AU19:AU22"/>
    <mergeCell ref="BC19:BC22"/>
    <mergeCell ref="BL19:BL22"/>
    <mergeCell ref="BU19:CC19"/>
    <mergeCell ref="BU20:CC20"/>
    <mergeCell ref="BU21:CC21"/>
    <mergeCell ref="BU22:CC22"/>
    <mergeCell ref="P19:P22"/>
    <mergeCell ref="Q19:Q22"/>
    <mergeCell ref="AB19:AB22"/>
    <mergeCell ref="AC19:AC22"/>
    <mergeCell ref="AK19:AK22"/>
    <mergeCell ref="AL19:AL22"/>
    <mergeCell ref="O23:O26"/>
    <mergeCell ref="P23:P26"/>
    <mergeCell ref="Q23:Q26"/>
    <mergeCell ref="AB23:AB26"/>
    <mergeCell ref="AC23:AC26"/>
    <mergeCell ref="AK23:AK26"/>
    <mergeCell ref="J23:J26"/>
    <mergeCell ref="K23:K26"/>
    <mergeCell ref="L23:L26"/>
    <mergeCell ref="M23:M26"/>
    <mergeCell ref="N23:N26"/>
    <mergeCell ref="AL23:AL26"/>
    <mergeCell ref="AT23:AT26"/>
    <mergeCell ref="AU23:AU26"/>
    <mergeCell ref="BC23:BC26"/>
    <mergeCell ref="R23:R26"/>
    <mergeCell ref="BL23:BL26"/>
    <mergeCell ref="BU23:CC23"/>
    <mergeCell ref="BU24:CC24"/>
    <mergeCell ref="BU25:CC25"/>
    <mergeCell ref="BU26:CC26"/>
    <mergeCell ref="L31:L34"/>
    <mergeCell ref="M31:M34"/>
    <mergeCell ref="N31:N34"/>
    <mergeCell ref="BL27:BL30"/>
    <mergeCell ref="BM27:BM30"/>
    <mergeCell ref="BU27:CC27"/>
    <mergeCell ref="BU28:CC28"/>
    <mergeCell ref="BU29:CC29"/>
    <mergeCell ref="BU30:CC30"/>
    <mergeCell ref="AK27:AK30"/>
    <mergeCell ref="AL27:AL30"/>
    <mergeCell ref="AT27:AT30"/>
    <mergeCell ref="AU27:AU30"/>
    <mergeCell ref="BC27:BC30"/>
    <mergeCell ref="BD27:BD30"/>
    <mergeCell ref="N27:N30"/>
    <mergeCell ref="O27:O30"/>
    <mergeCell ref="P27:P30"/>
    <mergeCell ref="Q27:Q30"/>
    <mergeCell ref="BM31:BM34"/>
    <mergeCell ref="BU31:CC31"/>
    <mergeCell ref="BU32:CC32"/>
    <mergeCell ref="BU33:CC33"/>
    <mergeCell ref="BU34:CC34"/>
    <mergeCell ref="AB27:AB30"/>
    <mergeCell ref="AL31:AL34"/>
    <mergeCell ref="AT31:AT34"/>
    <mergeCell ref="AU31:AU34"/>
    <mergeCell ref="BC31:BC34"/>
    <mergeCell ref="BD31:BD34"/>
    <mergeCell ref="BL31:BL34"/>
    <mergeCell ref="O31:O34"/>
    <mergeCell ref="P31:P34"/>
    <mergeCell ref="Q31:Q34"/>
    <mergeCell ref="AB31:AB34"/>
    <mergeCell ref="AC31:AC34"/>
    <mergeCell ref="AK31:AK34"/>
    <mergeCell ref="BL35:BL38"/>
    <mergeCell ref="O35:O38"/>
    <mergeCell ref="AB35:AB38"/>
    <mergeCell ref="AC35:AC38"/>
    <mergeCell ref="AK35:AK38"/>
    <mergeCell ref="AC27:AC30"/>
    <mergeCell ref="N39:N42"/>
    <mergeCell ref="O39:O42"/>
    <mergeCell ref="P39:P42"/>
    <mergeCell ref="Q39:Q42"/>
    <mergeCell ref="AB39:AB42"/>
    <mergeCell ref="AC39:AC42"/>
    <mergeCell ref="AK39:AK42"/>
    <mergeCell ref="R27:R30"/>
    <mergeCell ref="R31:R34"/>
    <mergeCell ref="R35:R38"/>
    <mergeCell ref="R39:R42"/>
    <mergeCell ref="J31:J34"/>
    <mergeCell ref="K31:K34"/>
    <mergeCell ref="BM35:BM38"/>
    <mergeCell ref="BU35:CC35"/>
    <mergeCell ref="BU36:CC36"/>
    <mergeCell ref="BU37:CC37"/>
    <mergeCell ref="BU38:CC38"/>
    <mergeCell ref="J39:J42"/>
    <mergeCell ref="K39:K42"/>
    <mergeCell ref="L39:L42"/>
    <mergeCell ref="M39:M42"/>
    <mergeCell ref="AL35:AL38"/>
    <mergeCell ref="AT35:AT38"/>
    <mergeCell ref="AU35:AU38"/>
    <mergeCell ref="BC35:BC38"/>
    <mergeCell ref="BD35:BD38"/>
    <mergeCell ref="BL39:BL42"/>
    <mergeCell ref="BM39:BM42"/>
    <mergeCell ref="BU39:CC39"/>
    <mergeCell ref="BU40:CC40"/>
    <mergeCell ref="BU41:CC41"/>
    <mergeCell ref="BU42:CC42"/>
    <mergeCell ref="P35:P38"/>
    <mergeCell ref="Q35:Q38"/>
    <mergeCell ref="AL39:AL42"/>
    <mergeCell ref="AT39:AT42"/>
    <mergeCell ref="AU39:AU42"/>
    <mergeCell ref="BC39:BC42"/>
    <mergeCell ref="BD39:BD42"/>
    <mergeCell ref="AL43:AL46"/>
    <mergeCell ref="J43:J46"/>
    <mergeCell ref="K43:K46"/>
    <mergeCell ref="BU47:CC47"/>
    <mergeCell ref="BU43:CC43"/>
    <mergeCell ref="BU44:CC44"/>
    <mergeCell ref="R43:R46"/>
    <mergeCell ref="R47:R50"/>
    <mergeCell ref="BU48:CC48"/>
    <mergeCell ref="L43:L46"/>
    <mergeCell ref="M43:M46"/>
    <mergeCell ref="N43:N46"/>
    <mergeCell ref="O43:O46"/>
    <mergeCell ref="AL47:AL50"/>
    <mergeCell ref="J35:J38"/>
    <mergeCell ref="K35:K38"/>
    <mergeCell ref="L35:L38"/>
    <mergeCell ref="M35:M38"/>
    <mergeCell ref="N35:N38"/>
    <mergeCell ref="AB51:AB54"/>
    <mergeCell ref="AC51:AC54"/>
    <mergeCell ref="AK51:AK54"/>
    <mergeCell ref="AL51:AL54"/>
    <mergeCell ref="R51:R54"/>
    <mergeCell ref="BU54:CC5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BD51:BD54"/>
    <mergeCell ref="BL51:BL54"/>
    <mergeCell ref="BM51:BM54"/>
    <mergeCell ref="P51:P54"/>
    <mergeCell ref="N55:N58"/>
    <mergeCell ref="O55:O58"/>
    <mergeCell ref="AT51:AT54"/>
    <mergeCell ref="AU51:AU54"/>
    <mergeCell ref="BC51:BC54"/>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BU55:CC55"/>
    <mergeCell ref="BU56:CC56"/>
    <mergeCell ref="BU57:CC57"/>
    <mergeCell ref="BU58:CC58"/>
    <mergeCell ref="BU51:CC51"/>
    <mergeCell ref="BU52:CC52"/>
    <mergeCell ref="BU53:CC53"/>
    <mergeCell ref="Q51:Q54"/>
    <mergeCell ref="BU65:CC65"/>
    <mergeCell ref="BU66:CC66"/>
    <mergeCell ref="J59:J62"/>
    <mergeCell ref="K59:K62"/>
    <mergeCell ref="L59:L62"/>
    <mergeCell ref="M59:M62"/>
    <mergeCell ref="AT55:AT58"/>
    <mergeCell ref="AU55:AU58"/>
    <mergeCell ref="BC55:BC58"/>
    <mergeCell ref="BD55:BD58"/>
    <mergeCell ref="BL55:BL58"/>
    <mergeCell ref="BM55:BM58"/>
    <mergeCell ref="P55:P58"/>
    <mergeCell ref="Q55:Q58"/>
    <mergeCell ref="AB55:AB58"/>
    <mergeCell ref="AC55:AC58"/>
    <mergeCell ref="AK55:AK58"/>
    <mergeCell ref="AL55:AL58"/>
    <mergeCell ref="J55:J58"/>
    <mergeCell ref="K55:K58"/>
    <mergeCell ref="L55:L58"/>
    <mergeCell ref="M55:M58"/>
    <mergeCell ref="BL59:BL62"/>
    <mergeCell ref="BM59:BM62"/>
    <mergeCell ref="BU59:CC59"/>
    <mergeCell ref="BU60:CC60"/>
    <mergeCell ref="BU61:CC61"/>
    <mergeCell ref="BU62:CC62"/>
    <mergeCell ref="AK59:AK62"/>
    <mergeCell ref="AL59:AL62"/>
    <mergeCell ref="AT59:AT62"/>
    <mergeCell ref="AU59:AU62"/>
    <mergeCell ref="BC59:BC62"/>
    <mergeCell ref="BD59:BD62"/>
    <mergeCell ref="N59:N62"/>
    <mergeCell ref="O59:O62"/>
    <mergeCell ref="P59:P62"/>
    <mergeCell ref="Q59:Q62"/>
    <mergeCell ref="AB59:AB62"/>
    <mergeCell ref="AC59:AC62"/>
    <mergeCell ref="AK67:AK70"/>
    <mergeCell ref="AL67:AL70"/>
    <mergeCell ref="BU71:CC71"/>
    <mergeCell ref="BU72:CC72"/>
    <mergeCell ref="BU73:CC73"/>
    <mergeCell ref="BU74:CC74"/>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J63:J66"/>
    <mergeCell ref="K63:K66"/>
    <mergeCell ref="L63:L66"/>
    <mergeCell ref="M63:M66"/>
    <mergeCell ref="N63:N66"/>
    <mergeCell ref="O63:O66"/>
    <mergeCell ref="BU63:CC63"/>
    <mergeCell ref="BU64:CC64"/>
    <mergeCell ref="AT71:AT74"/>
    <mergeCell ref="AU71:AU74"/>
    <mergeCell ref="BC71:BC74"/>
    <mergeCell ref="BD71:BD74"/>
    <mergeCell ref="BL71:BL74"/>
    <mergeCell ref="BM71:BM74"/>
    <mergeCell ref="P71:P74"/>
    <mergeCell ref="Q71:Q74"/>
    <mergeCell ref="AB71:AB74"/>
    <mergeCell ref="AC71:AC74"/>
    <mergeCell ref="AK71:AK74"/>
    <mergeCell ref="AL71:AL74"/>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75:J78"/>
    <mergeCell ref="K75:K78"/>
    <mergeCell ref="L75:L78"/>
    <mergeCell ref="M75:M78"/>
    <mergeCell ref="N75:N78"/>
    <mergeCell ref="O75:O78"/>
    <mergeCell ref="AK83:AK86"/>
    <mergeCell ref="BM87:BM90"/>
    <mergeCell ref="BU87:CC87"/>
    <mergeCell ref="BU88:CC88"/>
    <mergeCell ref="BU89:CC89"/>
    <mergeCell ref="BU90:CC90"/>
    <mergeCell ref="J83:J86"/>
    <mergeCell ref="K83:K86"/>
    <mergeCell ref="L83:L86"/>
    <mergeCell ref="M83:M86"/>
    <mergeCell ref="N83:N86"/>
    <mergeCell ref="AT79:AT82"/>
    <mergeCell ref="AU79:AU82"/>
    <mergeCell ref="BC79:BC82"/>
    <mergeCell ref="BD79:BD82"/>
    <mergeCell ref="BL79:BL82"/>
    <mergeCell ref="BM79:BM82"/>
    <mergeCell ref="P79:P82"/>
    <mergeCell ref="Q79:Q82"/>
    <mergeCell ref="AB79:AB82"/>
    <mergeCell ref="AC79:AC82"/>
    <mergeCell ref="AK79:AK82"/>
    <mergeCell ref="AL79:AL82"/>
    <mergeCell ref="BM83:BM86"/>
    <mergeCell ref="AL87:AL90"/>
    <mergeCell ref="AT87:AT90"/>
    <mergeCell ref="AU87:AU90"/>
    <mergeCell ref="BC87:BC90"/>
    <mergeCell ref="BD87:BD90"/>
    <mergeCell ref="BL87:BL90"/>
    <mergeCell ref="O87:O90"/>
    <mergeCell ref="P87:P90"/>
    <mergeCell ref="Q87:Q90"/>
    <mergeCell ref="AB87:AB90"/>
    <mergeCell ref="AC87:AC90"/>
    <mergeCell ref="AK87:AK90"/>
    <mergeCell ref="BU83:CC83"/>
    <mergeCell ref="BU84:CC84"/>
    <mergeCell ref="BU85:CC85"/>
    <mergeCell ref="BU86:CC86"/>
    <mergeCell ref="J87:J90"/>
    <mergeCell ref="K87:K90"/>
    <mergeCell ref="L87:L90"/>
    <mergeCell ref="M87:M90"/>
    <mergeCell ref="N87:N90"/>
    <mergeCell ref="AL83:AL86"/>
    <mergeCell ref="AT83:AT86"/>
    <mergeCell ref="AU83:AU86"/>
    <mergeCell ref="BC83:BC86"/>
    <mergeCell ref="BD83:BD86"/>
    <mergeCell ref="BL83:BL86"/>
    <mergeCell ref="O83:O86"/>
    <mergeCell ref="P83:P86"/>
    <mergeCell ref="Q83:Q86"/>
    <mergeCell ref="AB83:AB86"/>
    <mergeCell ref="AC83:AC86"/>
    <mergeCell ref="BM91:BM94"/>
    <mergeCell ref="BU91:CC91"/>
    <mergeCell ref="BU92:CC92"/>
    <mergeCell ref="BU93:CC93"/>
    <mergeCell ref="BU94:CC94"/>
    <mergeCell ref="J95:J98"/>
    <mergeCell ref="K95:K98"/>
    <mergeCell ref="L95:L98"/>
    <mergeCell ref="M95:M98"/>
    <mergeCell ref="N95:N98"/>
    <mergeCell ref="AL91:AL94"/>
    <mergeCell ref="AT91:AT94"/>
    <mergeCell ref="AU91:AU94"/>
    <mergeCell ref="BC91:BC94"/>
    <mergeCell ref="BD91:BD94"/>
    <mergeCell ref="BL91:BL94"/>
    <mergeCell ref="O91:O94"/>
    <mergeCell ref="P91:P94"/>
    <mergeCell ref="Q91:Q94"/>
    <mergeCell ref="AB91:AB94"/>
    <mergeCell ref="AC91:AC94"/>
    <mergeCell ref="AK91:AK94"/>
    <mergeCell ref="BM95:BM98"/>
    <mergeCell ref="BU95:CC95"/>
    <mergeCell ref="BU96:CC96"/>
    <mergeCell ref="BU97:CC97"/>
    <mergeCell ref="BU98:CC98"/>
    <mergeCell ref="J91:J94"/>
    <mergeCell ref="K91:K94"/>
    <mergeCell ref="L91:L94"/>
    <mergeCell ref="M91:M94"/>
    <mergeCell ref="N91:N94"/>
    <mergeCell ref="J99:J102"/>
    <mergeCell ref="K99:K102"/>
    <mergeCell ref="L99:L102"/>
    <mergeCell ref="M99:M102"/>
    <mergeCell ref="AL95:AL98"/>
    <mergeCell ref="AT95:AT98"/>
    <mergeCell ref="AU95:AU98"/>
    <mergeCell ref="BC95:BC98"/>
    <mergeCell ref="BD95:BD98"/>
    <mergeCell ref="BL95:BL98"/>
    <mergeCell ref="O95:O98"/>
    <mergeCell ref="P95:P98"/>
    <mergeCell ref="Q95:Q98"/>
    <mergeCell ref="AB95:AB98"/>
    <mergeCell ref="AC95:AC98"/>
    <mergeCell ref="AK95:AK98"/>
    <mergeCell ref="L103:L106"/>
    <mergeCell ref="M103:M106"/>
    <mergeCell ref="N103:N106"/>
    <mergeCell ref="O103:O106"/>
    <mergeCell ref="BL99:BL102"/>
    <mergeCell ref="N99:N102"/>
    <mergeCell ref="O99:O102"/>
    <mergeCell ref="P99:P102"/>
    <mergeCell ref="Q99:Q102"/>
    <mergeCell ref="AB99:AB102"/>
    <mergeCell ref="AC99:AC102"/>
    <mergeCell ref="AL103:AL106"/>
    <mergeCell ref="J103:J106"/>
    <mergeCell ref="K103:K106"/>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7:AL110"/>
    <mergeCell ref="BM99:BM102"/>
    <mergeCell ref="BU99:CC99"/>
    <mergeCell ref="BU100:CC100"/>
    <mergeCell ref="BU101:CC101"/>
    <mergeCell ref="BU102:CC102"/>
    <mergeCell ref="AK99:AK102"/>
    <mergeCell ref="AL99:AL102"/>
    <mergeCell ref="AT99:AT102"/>
    <mergeCell ref="AU99:AU102"/>
    <mergeCell ref="BC99:BC102"/>
    <mergeCell ref="BD99:BD102"/>
    <mergeCell ref="BU103:CC103"/>
    <mergeCell ref="BU104:CC104"/>
    <mergeCell ref="BU105:CC105"/>
    <mergeCell ref="BU106:CC106"/>
    <mergeCell ref="AL111:AL114"/>
    <mergeCell ref="AT111:AT114"/>
    <mergeCell ref="AU111:AU114"/>
    <mergeCell ref="BC111:BC114"/>
    <mergeCell ref="BD111:BD114"/>
    <mergeCell ref="BL111:BL114"/>
    <mergeCell ref="O111:O114"/>
    <mergeCell ref="P111:P114"/>
    <mergeCell ref="Q111:Q114"/>
    <mergeCell ref="AB111:AB114"/>
    <mergeCell ref="AC111:AC114"/>
    <mergeCell ref="AK111:AK114"/>
    <mergeCell ref="BU107:CC107"/>
    <mergeCell ref="BU108:CC108"/>
    <mergeCell ref="BU109:CC109"/>
    <mergeCell ref="BU110:CC110"/>
    <mergeCell ref="J111:J114"/>
    <mergeCell ref="K111:K114"/>
    <mergeCell ref="L111:L114"/>
    <mergeCell ref="M111:M114"/>
    <mergeCell ref="N111:N114"/>
    <mergeCell ref="AT107:AT110"/>
    <mergeCell ref="AU107:AU110"/>
    <mergeCell ref="BC107:BC110"/>
    <mergeCell ref="BD107:BD110"/>
    <mergeCell ref="BL107:BL110"/>
    <mergeCell ref="BM107:BM110"/>
    <mergeCell ref="P107:P110"/>
    <mergeCell ref="Q107:Q110"/>
    <mergeCell ref="AB107:AB110"/>
    <mergeCell ref="AC107:AC110"/>
    <mergeCell ref="AK107:AK110"/>
    <mergeCell ref="BM111:BM114"/>
    <mergeCell ref="BU111:CC111"/>
    <mergeCell ref="BU112:CC112"/>
    <mergeCell ref="BU113:CC113"/>
    <mergeCell ref="BU114:CC114"/>
    <mergeCell ref="J107:J110"/>
    <mergeCell ref="J119:J122"/>
    <mergeCell ref="K119:K122"/>
    <mergeCell ref="L119:L122"/>
    <mergeCell ref="M119:M122"/>
    <mergeCell ref="N119:N122"/>
    <mergeCell ref="AL115:AL118"/>
    <mergeCell ref="AT115:AT118"/>
    <mergeCell ref="AU115:AU118"/>
    <mergeCell ref="BC115:BC118"/>
    <mergeCell ref="BD115:BD118"/>
    <mergeCell ref="BL115:BL118"/>
    <mergeCell ref="O115:O118"/>
    <mergeCell ref="P115:P118"/>
    <mergeCell ref="Q115:Q118"/>
    <mergeCell ref="AB115:AB118"/>
    <mergeCell ref="AC115:AC118"/>
    <mergeCell ref="AK115:AK118"/>
    <mergeCell ref="J115:J118"/>
    <mergeCell ref="K115:K118"/>
    <mergeCell ref="L115:L118"/>
    <mergeCell ref="M115:M118"/>
    <mergeCell ref="N115:N118"/>
    <mergeCell ref="AL119:AL122"/>
    <mergeCell ref="AT119:AT122"/>
    <mergeCell ref="AU119:AU122"/>
    <mergeCell ref="BC119:BC122"/>
    <mergeCell ref="BD119:BD122"/>
    <mergeCell ref="BL119:BL122"/>
    <mergeCell ref="O119:O122"/>
    <mergeCell ref="P119:P122"/>
    <mergeCell ref="Q119:Q122"/>
    <mergeCell ref="AB119:AB122"/>
    <mergeCell ref="AC119:AC122"/>
    <mergeCell ref="AK119:AK122"/>
    <mergeCell ref="BM115:BM118"/>
    <mergeCell ref="BU115:CC115"/>
    <mergeCell ref="BU116:CC116"/>
    <mergeCell ref="BU117:CC117"/>
    <mergeCell ref="BU118:CC118"/>
    <mergeCell ref="BM119:BM122"/>
    <mergeCell ref="BU119:CC119"/>
    <mergeCell ref="BU120:CC120"/>
    <mergeCell ref="BU121:CC121"/>
    <mergeCell ref="BU122:CC122"/>
    <mergeCell ref="J127:J130"/>
    <mergeCell ref="K127:K130"/>
    <mergeCell ref="L127:L130"/>
    <mergeCell ref="M127:M130"/>
    <mergeCell ref="N127:N130"/>
    <mergeCell ref="AL123:AL126"/>
    <mergeCell ref="AT123:AT126"/>
    <mergeCell ref="AU123:AU126"/>
    <mergeCell ref="BC123:BC126"/>
    <mergeCell ref="BD123:BD126"/>
    <mergeCell ref="BL123:BL126"/>
    <mergeCell ref="O123:O126"/>
    <mergeCell ref="P123:P126"/>
    <mergeCell ref="Q123:Q126"/>
    <mergeCell ref="AB123:AB126"/>
    <mergeCell ref="AC123:AC126"/>
    <mergeCell ref="AK123:AK126"/>
    <mergeCell ref="J123:J126"/>
    <mergeCell ref="K123:K126"/>
    <mergeCell ref="L123:L126"/>
    <mergeCell ref="M123:M126"/>
    <mergeCell ref="N123:N126"/>
    <mergeCell ref="AL127:AL130"/>
    <mergeCell ref="AT127:AT130"/>
    <mergeCell ref="AU127:AU130"/>
    <mergeCell ref="BC127:BC130"/>
    <mergeCell ref="R127:R130"/>
    <mergeCell ref="R131:R134"/>
    <mergeCell ref="BD127:BD130"/>
    <mergeCell ref="BL127:BL130"/>
    <mergeCell ref="O127:O130"/>
    <mergeCell ref="P127:P130"/>
    <mergeCell ref="Q127:Q130"/>
    <mergeCell ref="AB127:AB130"/>
    <mergeCell ref="AC127:AC130"/>
    <mergeCell ref="AK127:AK130"/>
    <mergeCell ref="BM123:BM126"/>
    <mergeCell ref="BU123:CC123"/>
    <mergeCell ref="BU124:CC124"/>
    <mergeCell ref="BU125:CC125"/>
    <mergeCell ref="BU126:CC126"/>
    <mergeCell ref="BM127:BM130"/>
    <mergeCell ref="BU127:CC127"/>
    <mergeCell ref="BU128:CC128"/>
    <mergeCell ref="BU129:CC129"/>
    <mergeCell ref="BU130:CC130"/>
    <mergeCell ref="J135:J138"/>
    <mergeCell ref="K135:K138"/>
    <mergeCell ref="L135:L138"/>
    <mergeCell ref="AL131:AL134"/>
    <mergeCell ref="AT131:AT134"/>
    <mergeCell ref="AU131:AU134"/>
    <mergeCell ref="BC131:BC134"/>
    <mergeCell ref="BD131:BD134"/>
    <mergeCell ref="BL131:BL134"/>
    <mergeCell ref="O131:O134"/>
    <mergeCell ref="P131:P134"/>
    <mergeCell ref="Q131:Q134"/>
    <mergeCell ref="AB131:AB134"/>
    <mergeCell ref="AC131:AC134"/>
    <mergeCell ref="AK131:AK134"/>
    <mergeCell ref="M135:M138"/>
    <mergeCell ref="N135:N138"/>
    <mergeCell ref="O135:O138"/>
    <mergeCell ref="P135:P138"/>
    <mergeCell ref="Q135:Q138"/>
    <mergeCell ref="AB135:AB138"/>
    <mergeCell ref="R135:R138"/>
    <mergeCell ref="J131:J134"/>
    <mergeCell ref="K131:K134"/>
    <mergeCell ref="L131:L134"/>
    <mergeCell ref="M131:M134"/>
    <mergeCell ref="N131:N134"/>
    <mergeCell ref="BM131:BM134"/>
    <mergeCell ref="BU131:CC131"/>
    <mergeCell ref="BU132:CC132"/>
    <mergeCell ref="BU133:CC133"/>
    <mergeCell ref="BU134:CC134"/>
    <mergeCell ref="BD135:BD138"/>
    <mergeCell ref="BL135:BL138"/>
    <mergeCell ref="BM135:BM138"/>
    <mergeCell ref="BU135:CC135"/>
    <mergeCell ref="BU136:CC136"/>
    <mergeCell ref="BU137:CC137"/>
    <mergeCell ref="BU138:CC138"/>
    <mergeCell ref="AC135:AC138"/>
    <mergeCell ref="AK135:AK138"/>
    <mergeCell ref="AL135:AL138"/>
    <mergeCell ref="AT135:AT138"/>
    <mergeCell ref="AU135:AU138"/>
    <mergeCell ref="BC135:BC138"/>
    <mergeCell ref="J143:J146"/>
    <mergeCell ref="K143:K146"/>
    <mergeCell ref="L143:L146"/>
    <mergeCell ref="M143:M146"/>
    <mergeCell ref="N143:N146"/>
    <mergeCell ref="O143:O146"/>
    <mergeCell ref="AT139:AT142"/>
    <mergeCell ref="AU139:AU142"/>
    <mergeCell ref="BC139:BC142"/>
    <mergeCell ref="P139:P142"/>
    <mergeCell ref="Q139:Q142"/>
    <mergeCell ref="AB139:AB142"/>
    <mergeCell ref="AC139:AC142"/>
    <mergeCell ref="AK139:AK142"/>
    <mergeCell ref="AL139:AL142"/>
    <mergeCell ref="J139:J142"/>
    <mergeCell ref="K139:K142"/>
    <mergeCell ref="L139:L142"/>
    <mergeCell ref="M139:M142"/>
    <mergeCell ref="N139:N142"/>
    <mergeCell ref="O139:O142"/>
    <mergeCell ref="P143:P146"/>
    <mergeCell ref="Q143:Q146"/>
    <mergeCell ref="AB143:AB146"/>
    <mergeCell ref="AC143:AC146"/>
    <mergeCell ref="AK143:AK146"/>
    <mergeCell ref="AL143:AL146"/>
    <mergeCell ref="C47:C58"/>
    <mergeCell ref="B59:B98"/>
    <mergeCell ref="C59:C78"/>
    <mergeCell ref="C79:C94"/>
    <mergeCell ref="C95:C98"/>
    <mergeCell ref="B99:B146"/>
    <mergeCell ref="C99:C134"/>
    <mergeCell ref="C135:C146"/>
    <mergeCell ref="B11:B38"/>
    <mergeCell ref="C11:C22"/>
    <mergeCell ref="C23:C26"/>
    <mergeCell ref="C27:C30"/>
    <mergeCell ref="B39:B58"/>
    <mergeCell ref="C39:C46"/>
    <mergeCell ref="C31:C38"/>
    <mergeCell ref="BU139:CC139"/>
    <mergeCell ref="BU140:CC140"/>
    <mergeCell ref="BU141:CC141"/>
    <mergeCell ref="BU142:CC142"/>
    <mergeCell ref="BD139:BD142"/>
    <mergeCell ref="BL139:BL142"/>
    <mergeCell ref="BM139:BM142"/>
    <mergeCell ref="BU143:CC143"/>
    <mergeCell ref="BU144:CC144"/>
    <mergeCell ref="BU145:CC145"/>
    <mergeCell ref="BU146:CC146"/>
    <mergeCell ref="AT143:AT146"/>
    <mergeCell ref="AU143:AU146"/>
    <mergeCell ref="BC143:BC146"/>
    <mergeCell ref="BD143:BD146"/>
    <mergeCell ref="BL143:BL146"/>
    <mergeCell ref="BM143:BM146"/>
  </mergeCells>
  <conditionalFormatting sqref="L27 L115 L119 L123 L127 L131 L71 L75 L79 L87 L91 L95 L103 L107 L139 L143 L15 L19">
    <cfRule type="expression" dxfId="16" priority="30">
      <formula>$L15=$M15</formula>
    </cfRule>
  </conditionalFormatting>
  <conditionalFormatting sqref="L51">
    <cfRule type="expression" dxfId="15" priority="25">
      <formula>$L51=$M51</formula>
    </cfRule>
  </conditionalFormatting>
  <conditionalFormatting sqref="L35">
    <cfRule type="expression" dxfId="14" priority="28">
      <formula>$L35=$M35</formula>
    </cfRule>
  </conditionalFormatting>
  <conditionalFormatting sqref="L23">
    <cfRule type="expression" dxfId="13" priority="31">
      <formula>$L23=$M23</formula>
    </cfRule>
  </conditionalFormatting>
  <conditionalFormatting sqref="L31">
    <cfRule type="expression" dxfId="12" priority="29">
      <formula>$L31=$M31</formula>
    </cfRule>
  </conditionalFormatting>
  <conditionalFormatting sqref="L43">
    <cfRule type="expression" dxfId="11" priority="27">
      <formula>$L43=$M43</formula>
    </cfRule>
  </conditionalFormatting>
  <conditionalFormatting sqref="L47">
    <cfRule type="expression" dxfId="10" priority="26">
      <formula>$L47=$M47</formula>
    </cfRule>
  </conditionalFormatting>
  <conditionalFormatting sqref="L59">
    <cfRule type="expression" dxfId="9" priority="23">
      <formula>$L59=$M59</formula>
    </cfRule>
  </conditionalFormatting>
  <conditionalFormatting sqref="L111">
    <cfRule type="expression" dxfId="8" priority="18">
      <formula>$L111=$M111</formula>
    </cfRule>
  </conditionalFormatting>
  <conditionalFormatting sqref="L55">
    <cfRule type="expression" dxfId="7" priority="24">
      <formula>$L55=$M55</formula>
    </cfRule>
  </conditionalFormatting>
  <conditionalFormatting sqref="L63">
    <cfRule type="expression" dxfId="6" priority="22">
      <formula>$L63=$M63</formula>
    </cfRule>
  </conditionalFormatting>
  <conditionalFormatting sqref="L67">
    <cfRule type="expression" dxfId="5" priority="21">
      <formula>$L67=$M67</formula>
    </cfRule>
  </conditionalFormatting>
  <conditionalFormatting sqref="L83">
    <cfRule type="expression" dxfId="4" priority="20">
      <formula>$L83=$M83</formula>
    </cfRule>
  </conditionalFormatting>
  <conditionalFormatting sqref="L99">
    <cfRule type="expression" dxfId="3" priority="19">
      <formula>$L99=$M99</formula>
    </cfRule>
  </conditionalFormatting>
  <conditionalFormatting sqref="L135">
    <cfRule type="expression" dxfId="2" priority="17">
      <formula>$L135=$M135</formula>
    </cfRule>
  </conditionalFormatting>
  <conditionalFormatting sqref="L11">
    <cfRule type="expression" dxfId="1" priority="2">
      <formula>$L11=$M11</formula>
    </cfRule>
  </conditionalFormatting>
  <conditionalFormatting sqref="L39">
    <cfRule type="expression" dxfId="0"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colBreaks count="3" manualBreakCount="3">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T11:T146</xm:sqref>
        </x14:dataValidation>
        <x14:dataValidation type="list" allowBlank="1" showInputMessage="1" showErrorMessage="1">
          <x14:formula1>
            <xm:f>l!$C$3:$C$6</xm:f>
          </x14:formula1>
          <xm:sqref>U11:U146</xm:sqref>
        </x14:dataValidation>
        <x14:dataValidation type="list" allowBlank="1" showInputMessage="1" showErrorMessage="1">
          <x14:formula1>
            <xm:f>l!$E$3:$E$4</xm:f>
          </x14:formula1>
          <xm:sqref>V11:V146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
  <sheetViews>
    <sheetView workbookViewId="0">
      <selection activeCell="G13" sqref="G13"/>
    </sheetView>
  </sheetViews>
  <sheetFormatPr baseColWidth="10" defaultRowHeight="14.4" x14ac:dyDescent="0.3"/>
  <cols>
    <col min="1" max="1" width="38" customWidth="1"/>
    <col min="2" max="2" width="3.88671875" customWidth="1"/>
    <col min="3" max="3" width="16.44140625" customWidth="1"/>
    <col min="4" max="4" width="3.6640625" customWidth="1"/>
    <col min="5" max="5" width="10.88671875" customWidth="1"/>
  </cols>
  <sheetData>
    <row r="2" spans="1:6" s="263" customFormat="1" ht="29.4" customHeight="1" x14ac:dyDescent="0.3">
      <c r="A2" s="265" t="s">
        <v>3852</v>
      </c>
      <c r="C2" s="265" t="s">
        <v>3853</v>
      </c>
      <c r="E2" s="265" t="s">
        <v>3863</v>
      </c>
    </row>
    <row r="3" spans="1:6" s="263" customFormat="1" x14ac:dyDescent="0.3">
      <c r="A3" s="264" t="s">
        <v>3856</v>
      </c>
      <c r="B3" s="258"/>
      <c r="C3" s="259" t="s">
        <v>3859</v>
      </c>
      <c r="D3" s="258"/>
      <c r="E3" s="259" t="s">
        <v>3864</v>
      </c>
      <c r="F3" s="258"/>
    </row>
    <row r="4" spans="1:6" s="263" customFormat="1" x14ac:dyDescent="0.3">
      <c r="A4" s="264" t="s">
        <v>3855</v>
      </c>
      <c r="B4" s="258"/>
      <c r="C4" s="259" t="s">
        <v>3860</v>
      </c>
      <c r="D4" s="258"/>
      <c r="E4" s="259" t="s">
        <v>3865</v>
      </c>
      <c r="F4" s="258"/>
    </row>
    <row r="5" spans="1:6" s="263" customFormat="1" x14ac:dyDescent="0.3">
      <c r="A5" s="264" t="s">
        <v>3857</v>
      </c>
      <c r="B5" s="258"/>
      <c r="C5" s="259" t="s">
        <v>3861</v>
      </c>
      <c r="D5" s="258"/>
      <c r="E5" s="258"/>
      <c r="F5" s="258"/>
    </row>
    <row r="6" spans="1:6" s="263" customFormat="1" x14ac:dyDescent="0.3">
      <c r="A6" s="264" t="s">
        <v>3858</v>
      </c>
      <c r="B6" s="258"/>
      <c r="C6" s="259" t="s">
        <v>3862</v>
      </c>
      <c r="D6" s="258"/>
      <c r="E6" s="258"/>
      <c r="F6" s="25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343"/>
  <sheetViews>
    <sheetView showZeros="0" view="pageBreakPreview" zoomScale="60" zoomScaleNormal="60" workbookViewId="0">
      <pane ySplit="10" topLeftCell="A11" activePane="bottomLeft" state="frozen"/>
      <selection pane="bottomLeft" activeCell="D11" sqref="D11:I14"/>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277"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6" customWidth="1"/>
    <col min="46" max="46" width="6.5546875" style="4" customWidth="1"/>
    <col min="47" max="47" width="12.6640625" style="29" customWidth="1"/>
    <col min="48" max="51" width="12.6640625" style="61" customWidth="1"/>
    <col min="52" max="54" width="12.6640625" style="6" customWidth="1"/>
    <col min="55" max="55" width="6.5546875" style="4" customWidth="1"/>
    <col min="56" max="56" width="12.6640625" style="29" customWidth="1"/>
    <col min="57" max="60" width="12.6640625" style="61" customWidth="1"/>
    <col min="61" max="63" width="12.6640625" style="6" customWidth="1"/>
    <col min="64" max="64" width="6.5546875" style="4" customWidth="1"/>
    <col min="65" max="65" width="12.6640625" style="29" customWidth="1"/>
    <col min="66" max="69" width="12.6640625" style="61" customWidth="1"/>
    <col min="70" max="72" width="12.6640625" style="6" customWidth="1"/>
    <col min="73" max="73" width="6.6640625" style="6" customWidth="1"/>
    <col min="74" max="101" width="12.6640625" style="6" customWidth="1"/>
    <col min="102" max="16384" width="11.44140625" style="6"/>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412" t="s">
        <v>1674</v>
      </c>
      <c r="M2" s="413"/>
      <c r="N2" s="413"/>
      <c r="O2" s="413"/>
      <c r="P2" s="413"/>
      <c r="Q2" s="414"/>
      <c r="R2" s="435" t="s">
        <v>0</v>
      </c>
      <c r="S2" s="436"/>
      <c r="T2" s="443" t="s">
        <v>1</v>
      </c>
      <c r="U2" s="444"/>
      <c r="V2" s="445"/>
      <c r="W2" s="421" t="str">
        <f>+$L2</f>
        <v>SECRETARÌA DE EDUCACIÒN</v>
      </c>
      <c r="X2" s="422"/>
      <c r="Y2" s="422"/>
      <c r="Z2" s="422"/>
      <c r="AA2" s="423"/>
      <c r="AB2" s="435" t="s">
        <v>0</v>
      </c>
      <c r="AC2" s="431"/>
      <c r="AD2" s="431"/>
      <c r="AE2" s="431"/>
      <c r="AF2" s="431"/>
      <c r="AG2" s="431"/>
      <c r="AH2" s="431"/>
      <c r="AI2" s="431"/>
      <c r="AJ2" s="436"/>
      <c r="AK2" s="597" t="s">
        <v>1</v>
      </c>
      <c r="AL2" s="597"/>
      <c r="AM2" s="597"/>
      <c r="AN2" s="615" t="str">
        <f>+$L2</f>
        <v>SECRETARÌA DE EDUCACIÒN</v>
      </c>
      <c r="AO2" s="615"/>
      <c r="AP2" s="615"/>
      <c r="AQ2" s="615"/>
      <c r="AR2" s="615"/>
      <c r="AS2" s="615"/>
      <c r="AT2" s="435" t="s">
        <v>0</v>
      </c>
      <c r="AU2" s="431"/>
      <c r="AV2" s="431"/>
      <c r="AW2" s="431"/>
      <c r="AX2" s="431"/>
      <c r="AY2" s="431"/>
      <c r="AZ2" s="431"/>
      <c r="BA2" s="431"/>
      <c r="BB2" s="436"/>
      <c r="BC2" s="597" t="s">
        <v>1</v>
      </c>
      <c r="BD2" s="597"/>
      <c r="BE2" s="597"/>
      <c r="BF2" s="615" t="str">
        <f>+$L2</f>
        <v>SECRETARÌA DE EDUCACIÒN</v>
      </c>
      <c r="BG2" s="615"/>
      <c r="BH2" s="615"/>
      <c r="BI2" s="615"/>
      <c r="BJ2" s="615"/>
      <c r="BK2" s="615"/>
      <c r="BL2" s="435" t="s">
        <v>0</v>
      </c>
      <c r="BM2" s="431"/>
      <c r="BN2" s="431"/>
      <c r="BO2" s="431"/>
      <c r="BP2" s="431"/>
      <c r="BQ2" s="431"/>
      <c r="BR2" s="431"/>
      <c r="BS2" s="431"/>
      <c r="BT2" s="436"/>
      <c r="BU2" s="597" t="s">
        <v>1</v>
      </c>
      <c r="BV2" s="597"/>
      <c r="BW2" s="597"/>
      <c r="BX2" s="615" t="str">
        <f>+$L2</f>
        <v>SECRETARÌA DE EDUCACIÒN</v>
      </c>
      <c r="BY2" s="615"/>
      <c r="BZ2" s="615"/>
      <c r="CA2" s="615"/>
      <c r="CB2" s="615"/>
      <c r="CC2" s="615"/>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604">
        <v>0</v>
      </c>
      <c r="AO3" s="604"/>
      <c r="AP3" s="604"/>
      <c r="AQ3" s="604"/>
      <c r="AR3" s="604"/>
      <c r="AS3" s="604"/>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406" t="s">
        <v>20</v>
      </c>
      <c r="M4" s="407"/>
      <c r="N4" s="407"/>
      <c r="O4" s="407"/>
      <c r="P4" s="407"/>
      <c r="Q4" s="408"/>
      <c r="R4" s="439" t="s">
        <v>3831</v>
      </c>
      <c r="S4" s="440"/>
      <c r="T4" s="443" t="s">
        <v>1680</v>
      </c>
      <c r="U4" s="444"/>
      <c r="V4" s="445"/>
      <c r="W4" s="424" t="str">
        <f>+$L4</f>
        <v>1. Bienestar Social</v>
      </c>
      <c r="X4" s="425"/>
      <c r="Y4" s="425"/>
      <c r="Z4" s="425"/>
      <c r="AA4" s="426"/>
      <c r="AB4" s="439" t="s">
        <v>3831</v>
      </c>
      <c r="AC4" s="433"/>
      <c r="AD4" s="433"/>
      <c r="AE4" s="433"/>
      <c r="AF4" s="433"/>
      <c r="AG4" s="433"/>
      <c r="AH4" s="433"/>
      <c r="AI4" s="433"/>
      <c r="AJ4" s="440"/>
      <c r="AK4" s="597" t="s">
        <v>1672</v>
      </c>
      <c r="AL4" s="597"/>
      <c r="AM4" s="597"/>
      <c r="AN4" s="602" t="str">
        <f>+$L4</f>
        <v>1. Bienestar Social</v>
      </c>
      <c r="AO4" s="602"/>
      <c r="AP4" s="602"/>
      <c r="AQ4" s="602"/>
      <c r="AR4" s="602"/>
      <c r="AS4" s="602"/>
      <c r="AT4" s="439" t="s">
        <v>3831</v>
      </c>
      <c r="AU4" s="433"/>
      <c r="AV4" s="433"/>
      <c r="AW4" s="433"/>
      <c r="AX4" s="433"/>
      <c r="AY4" s="433"/>
      <c r="AZ4" s="433"/>
      <c r="BA4" s="433"/>
      <c r="BB4" s="440"/>
      <c r="BC4" s="597" t="s">
        <v>1672</v>
      </c>
      <c r="BD4" s="597"/>
      <c r="BE4" s="597"/>
      <c r="BF4" s="602" t="str">
        <f>+$L4</f>
        <v>1. Bienestar Social</v>
      </c>
      <c r="BG4" s="602"/>
      <c r="BH4" s="602"/>
      <c r="BI4" s="602"/>
      <c r="BJ4" s="602"/>
      <c r="BK4" s="602"/>
      <c r="BL4" s="439" t="s">
        <v>3831</v>
      </c>
      <c r="BM4" s="433"/>
      <c r="BN4" s="433"/>
      <c r="BO4" s="433"/>
      <c r="BP4" s="433"/>
      <c r="BQ4" s="433"/>
      <c r="BR4" s="433"/>
      <c r="BS4" s="433"/>
      <c r="BT4" s="440"/>
      <c r="BU4" s="597" t="s">
        <v>1672</v>
      </c>
      <c r="BV4" s="597"/>
      <c r="BW4" s="597"/>
      <c r="BX4" s="602" t="str">
        <f>+$L4</f>
        <v>1. Bienestar Social</v>
      </c>
      <c r="BY4" s="602"/>
      <c r="BZ4" s="602"/>
      <c r="CA4" s="602"/>
      <c r="CB4" s="602"/>
      <c r="CC4" s="602"/>
    </row>
    <row r="5" spans="1:81" s="62" customFormat="1" ht="16.2" customHeight="1" x14ac:dyDescent="0.3">
      <c r="A5" s="38"/>
      <c r="B5" s="596"/>
      <c r="C5" s="434"/>
      <c r="D5" s="434"/>
      <c r="E5" s="434"/>
      <c r="F5" s="434"/>
      <c r="G5" s="434"/>
      <c r="H5" s="434"/>
      <c r="I5" s="243"/>
      <c r="J5" s="279" t="s">
        <v>1675</v>
      </c>
      <c r="K5" s="279"/>
      <c r="L5" s="409" t="s">
        <v>21</v>
      </c>
      <c r="M5" s="410"/>
      <c r="N5" s="410"/>
      <c r="O5" s="410"/>
      <c r="P5" s="410"/>
      <c r="Q5" s="411"/>
      <c r="R5" s="441"/>
      <c r="S5" s="442"/>
      <c r="T5" s="443" t="s">
        <v>1681</v>
      </c>
      <c r="U5" s="444"/>
      <c r="V5" s="445"/>
      <c r="W5" s="427" t="str">
        <f>+$L5</f>
        <v>1.1 Más Oportunidades para la Educación</v>
      </c>
      <c r="X5" s="428"/>
      <c r="Y5" s="428"/>
      <c r="Z5" s="428"/>
      <c r="AA5" s="429"/>
      <c r="AB5" s="441"/>
      <c r="AC5" s="434"/>
      <c r="AD5" s="434"/>
      <c r="AE5" s="434"/>
      <c r="AF5" s="434"/>
      <c r="AG5" s="434"/>
      <c r="AH5" s="434"/>
      <c r="AI5" s="434"/>
      <c r="AJ5" s="442"/>
      <c r="AK5" s="597" t="s">
        <v>1675</v>
      </c>
      <c r="AL5" s="597"/>
      <c r="AM5" s="597"/>
      <c r="AN5" s="603" t="str">
        <f>+$L5</f>
        <v>1.1 Más Oportunidades para la Educación</v>
      </c>
      <c r="AO5" s="603"/>
      <c r="AP5" s="603"/>
      <c r="AQ5" s="603"/>
      <c r="AR5" s="603"/>
      <c r="AS5" s="603"/>
      <c r="AT5" s="441"/>
      <c r="AU5" s="434"/>
      <c r="AV5" s="434"/>
      <c r="AW5" s="434"/>
      <c r="AX5" s="434"/>
      <c r="AY5" s="434"/>
      <c r="AZ5" s="434"/>
      <c r="BA5" s="434"/>
      <c r="BB5" s="442"/>
      <c r="BC5" s="597" t="s">
        <v>1675</v>
      </c>
      <c r="BD5" s="597"/>
      <c r="BE5" s="597"/>
      <c r="BF5" s="603" t="str">
        <f>+$L5</f>
        <v>1.1 Más Oportunidades para la Educación</v>
      </c>
      <c r="BG5" s="603"/>
      <c r="BH5" s="603"/>
      <c r="BI5" s="603"/>
      <c r="BJ5" s="603"/>
      <c r="BK5" s="603"/>
      <c r="BL5" s="441"/>
      <c r="BM5" s="434"/>
      <c r="BN5" s="434"/>
      <c r="BO5" s="434"/>
      <c r="BP5" s="434"/>
      <c r="BQ5" s="434"/>
      <c r="BR5" s="434"/>
      <c r="BS5" s="434"/>
      <c r="BT5" s="442"/>
      <c r="BU5" s="597" t="s">
        <v>1675</v>
      </c>
      <c r="BV5" s="597"/>
      <c r="BW5" s="597"/>
      <c r="BX5" s="603" t="str">
        <f>+$L5</f>
        <v>1.1 Más Oportunidades para la Educación</v>
      </c>
      <c r="BY5" s="603"/>
      <c r="BZ5" s="603"/>
      <c r="CA5" s="603"/>
      <c r="CB5" s="603"/>
      <c r="CC5" s="603"/>
    </row>
    <row r="6" spans="1:81" ht="16.2" customHeight="1" thickBot="1" x14ac:dyDescent="0.35">
      <c r="B6" s="3"/>
      <c r="C6" s="3"/>
      <c r="D6" s="3"/>
      <c r="E6" s="3"/>
      <c r="F6" s="3"/>
      <c r="G6" s="3"/>
      <c r="H6" s="3"/>
      <c r="I6" s="3"/>
      <c r="J6" s="63"/>
      <c r="K6" s="1"/>
      <c r="L6" s="6"/>
      <c r="M6" s="6"/>
      <c r="N6" s="6"/>
      <c r="O6" s="6"/>
      <c r="P6" s="6"/>
      <c r="Q6" s="6"/>
      <c r="R6" s="278"/>
      <c r="S6" s="2"/>
      <c r="T6" s="2"/>
      <c r="U6" s="2"/>
      <c r="V6" s="2"/>
      <c r="W6" s="2"/>
      <c r="X6" s="64"/>
      <c r="Y6" s="64"/>
      <c r="Z6" s="64"/>
      <c r="AA6" s="28"/>
      <c r="AB6" s="28"/>
      <c r="AC6" s="6"/>
      <c r="AK6" s="28"/>
      <c r="AT6" s="28"/>
      <c r="BC6" s="28"/>
      <c r="BL6" s="28"/>
    </row>
    <row r="7" spans="1:81" ht="16.2" customHeight="1" thickBot="1" x14ac:dyDescent="0.35">
      <c r="A7" s="6"/>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6"/>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6"/>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509" t="s">
        <v>22</v>
      </c>
      <c r="C11" s="533" t="s">
        <v>25</v>
      </c>
      <c r="D11" s="608"/>
      <c r="E11" s="611"/>
      <c r="F11" s="611"/>
      <c r="G11" s="611"/>
      <c r="H11" s="611"/>
      <c r="I11" s="611"/>
      <c r="J11" s="535">
        <v>1</v>
      </c>
      <c r="K11" s="488" t="str">
        <f>+Metas!K5</f>
        <v>% de los niños y niñas que transitan de la oferta del ICBF y el DPS ingresan al grado de Transición</v>
      </c>
      <c r="L11" s="473"/>
      <c r="M11" s="476">
        <f>SUM(N11:Q11)/4</f>
        <v>0</v>
      </c>
      <c r="N11" s="479"/>
      <c r="O11" s="482"/>
      <c r="P11" s="520"/>
      <c r="Q11" s="523"/>
      <c r="R11" s="403">
        <f>+$J11</f>
        <v>1</v>
      </c>
      <c r="S11" s="253"/>
      <c r="T11" s="260"/>
      <c r="U11" s="260"/>
      <c r="V11" s="260"/>
      <c r="W11" s="42"/>
      <c r="X11" s="34"/>
      <c r="Y11" s="34"/>
      <c r="Z11" s="34"/>
      <c r="AA11" s="34"/>
      <c r="AB11" s="403">
        <f>+$J11</f>
        <v>1</v>
      </c>
      <c r="AC11" s="526">
        <f>+L11</f>
        <v>0</v>
      </c>
      <c r="AD11" s="54">
        <f>+AM11+AV11+BE11+BN11</f>
        <v>0</v>
      </c>
      <c r="AE11" s="54">
        <f t="shared" ref="AE11:AJ14" si="0">+AN11+AW11+BF11+BO11</f>
        <v>0</v>
      </c>
      <c r="AF11" s="54">
        <f t="shared" si="0"/>
        <v>0</v>
      </c>
      <c r="AG11" s="54">
        <f t="shared" si="0"/>
        <v>0</v>
      </c>
      <c r="AH11" s="54">
        <f t="shared" si="0"/>
        <v>0</v>
      </c>
      <c r="AI11" s="54">
        <f t="shared" si="0"/>
        <v>0</v>
      </c>
      <c r="AJ11" s="54">
        <f t="shared" si="0"/>
        <v>0</v>
      </c>
      <c r="AK11" s="403">
        <f>+$J11</f>
        <v>1</v>
      </c>
      <c r="AL11" s="494">
        <f>+N11</f>
        <v>0</v>
      </c>
      <c r="AM11" s="48">
        <f>SUM(AN11:AS11)</f>
        <v>0</v>
      </c>
      <c r="AN11" s="39"/>
      <c r="AO11" s="39"/>
      <c r="AP11" s="39"/>
      <c r="AQ11" s="39"/>
      <c r="AR11" s="39"/>
      <c r="AS11" s="39"/>
      <c r="AT11" s="403">
        <f>+$J11</f>
        <v>1</v>
      </c>
      <c r="AU11" s="500">
        <f>+O11</f>
        <v>0</v>
      </c>
      <c r="AV11" s="48">
        <f>SUM(AW11:BB11)</f>
        <v>0</v>
      </c>
      <c r="AW11" s="39"/>
      <c r="AX11" s="39"/>
      <c r="AY11" s="39"/>
      <c r="AZ11" s="39"/>
      <c r="BA11" s="39"/>
      <c r="BB11" s="39"/>
      <c r="BC11" s="403">
        <f>+$J11</f>
        <v>1</v>
      </c>
      <c r="BD11" s="497">
        <f>+P11</f>
        <v>0</v>
      </c>
      <c r="BE11" s="48">
        <f>SUM(BF11:BK11)</f>
        <v>0</v>
      </c>
      <c r="BF11" s="39"/>
      <c r="BG11" s="39"/>
      <c r="BH11" s="39"/>
      <c r="BI11" s="39"/>
      <c r="BJ11" s="39"/>
      <c r="BK11" s="39"/>
      <c r="BL11" s="403">
        <f>+$J11</f>
        <v>1</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510"/>
      <c r="C12" s="534"/>
      <c r="D12" s="609"/>
      <c r="E12" s="612"/>
      <c r="F12" s="612"/>
      <c r="G12" s="612"/>
      <c r="H12" s="612"/>
      <c r="I12" s="612"/>
      <c r="J12" s="53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510"/>
      <c r="C13" s="534"/>
      <c r="D13" s="609"/>
      <c r="E13" s="612"/>
      <c r="F13" s="612"/>
      <c r="G13" s="612"/>
      <c r="H13" s="612"/>
      <c r="I13" s="612"/>
      <c r="J13" s="53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510"/>
      <c r="C14" s="534"/>
      <c r="D14" s="610"/>
      <c r="E14" s="613"/>
      <c r="F14" s="613"/>
      <c r="G14" s="613"/>
      <c r="H14" s="613"/>
      <c r="I14" s="613"/>
      <c r="J14" s="53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510"/>
      <c r="C15" s="534"/>
      <c r="D15" s="608"/>
      <c r="E15" s="611"/>
      <c r="F15" s="611"/>
      <c r="G15" s="611"/>
      <c r="H15" s="611"/>
      <c r="I15" s="611"/>
      <c r="J15" s="485">
        <v>2</v>
      </c>
      <c r="K15" s="488" t="str">
        <f>+Metas!K6</f>
        <v>Estrategia conjunta de transiciones integrales implementada en el marco de la MIAFF</v>
      </c>
      <c r="L15" s="473"/>
      <c r="M15" s="476">
        <f>SUM(N15:Q15)</f>
        <v>0</v>
      </c>
      <c r="N15" s="479"/>
      <c r="O15" s="482"/>
      <c r="P15" s="520"/>
      <c r="Q15" s="523"/>
      <c r="R15" s="403">
        <f>+$J15</f>
        <v>2</v>
      </c>
      <c r="S15" s="42"/>
      <c r="T15" s="260"/>
      <c r="U15" s="260"/>
      <c r="V15" s="260"/>
      <c r="W15" s="42"/>
      <c r="X15" s="34"/>
      <c r="Y15" s="34"/>
      <c r="Z15" s="34"/>
      <c r="AA15" s="34"/>
      <c r="AB15" s="403">
        <f>+$J15</f>
        <v>2</v>
      </c>
      <c r="AC15" s="526">
        <f>+L15</f>
        <v>0</v>
      </c>
      <c r="AD15" s="54">
        <f>+AM15+AV15+BE15+BN15</f>
        <v>0</v>
      </c>
      <c r="AE15" s="54">
        <f t="shared" ref="AE15:AE18" si="6">+AN15+AW15+BF15+BO15</f>
        <v>0</v>
      </c>
      <c r="AF15" s="54">
        <f t="shared" ref="AF15:AF22" si="7">+AO15+AX15+BG15+BP15</f>
        <v>0</v>
      </c>
      <c r="AG15" s="54">
        <f t="shared" ref="AG15:AG18" si="8">+AP15+AY15+BH15+BQ15</f>
        <v>0</v>
      </c>
      <c r="AH15" s="54">
        <f t="shared" ref="AH15:AH18" si="9">+AQ15+AZ15+BI15+BR15</f>
        <v>0</v>
      </c>
      <c r="AI15" s="54">
        <f t="shared" ref="AI15:AI18" si="10">+AR15+BA15+BJ15+BS15</f>
        <v>0</v>
      </c>
      <c r="AJ15" s="54">
        <f t="shared" ref="AJ15:AJ18" si="11">+AS15+BB15+BK15+BT15</f>
        <v>0</v>
      </c>
      <c r="AK15" s="403">
        <f>+$J15</f>
        <v>2</v>
      </c>
      <c r="AL15" s="494">
        <f>+N15</f>
        <v>0</v>
      </c>
      <c r="AM15" s="48">
        <f t="shared" si="2"/>
        <v>0</v>
      </c>
      <c r="AN15" s="39"/>
      <c r="AO15" s="39"/>
      <c r="AP15" s="39"/>
      <c r="AQ15" s="39"/>
      <c r="AR15" s="39"/>
      <c r="AS15" s="39"/>
      <c r="AT15" s="403">
        <f>+$J15</f>
        <v>2</v>
      </c>
      <c r="AU15" s="500">
        <f>+O15</f>
        <v>0</v>
      </c>
      <c r="AV15" s="48">
        <f t="shared" si="3"/>
        <v>0</v>
      </c>
      <c r="AW15" s="39"/>
      <c r="AX15" s="39"/>
      <c r="AY15" s="39"/>
      <c r="AZ15" s="39"/>
      <c r="BA15" s="39"/>
      <c r="BB15" s="39"/>
      <c r="BC15" s="403">
        <f>+$J15</f>
        <v>2</v>
      </c>
      <c r="BD15" s="497">
        <f>+P15</f>
        <v>0</v>
      </c>
      <c r="BE15" s="48">
        <f t="shared" si="4"/>
        <v>0</v>
      </c>
      <c r="BF15" s="39"/>
      <c r="BG15" s="39"/>
      <c r="BH15" s="39"/>
      <c r="BI15" s="39"/>
      <c r="BJ15" s="39"/>
      <c r="BK15" s="39"/>
      <c r="BL15" s="403">
        <f>+$J15</f>
        <v>2</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510"/>
      <c r="C16" s="534"/>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D19" si="12">+AM16+AV16+BE16+BN16</f>
        <v>0</v>
      </c>
      <c r="AE16" s="55">
        <f t="shared" si="6"/>
        <v>0</v>
      </c>
      <c r="AF16" s="55">
        <f t="shared" si="7"/>
        <v>0</v>
      </c>
      <c r="AG16" s="55">
        <f t="shared" si="8"/>
        <v>0</v>
      </c>
      <c r="AH16" s="55">
        <f t="shared" si="9"/>
        <v>0</v>
      </c>
      <c r="AI16" s="55">
        <f t="shared" si="10"/>
        <v>0</v>
      </c>
      <c r="AJ16" s="55">
        <f t="shared" si="11"/>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510"/>
      <c r="C17" s="534"/>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12"/>
        <v>0</v>
      </c>
      <c r="AE17" s="55">
        <f t="shared" si="6"/>
        <v>0</v>
      </c>
      <c r="AF17" s="55">
        <f t="shared" si="7"/>
        <v>0</v>
      </c>
      <c r="AG17" s="55">
        <f t="shared" si="8"/>
        <v>0</v>
      </c>
      <c r="AH17" s="55">
        <f t="shared" si="9"/>
        <v>0</v>
      </c>
      <c r="AI17" s="55">
        <f t="shared" si="10"/>
        <v>0</v>
      </c>
      <c r="AJ17" s="55">
        <f t="shared" si="11"/>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510"/>
      <c r="C18" s="534"/>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12"/>
        <v>0</v>
      </c>
      <c r="AE18" s="56">
        <f t="shared" si="6"/>
        <v>0</v>
      </c>
      <c r="AF18" s="56">
        <f t="shared" si="7"/>
        <v>0</v>
      </c>
      <c r="AG18" s="56">
        <f t="shared" si="8"/>
        <v>0</v>
      </c>
      <c r="AH18" s="56">
        <f t="shared" si="9"/>
        <v>0</v>
      </c>
      <c r="AI18" s="56">
        <f t="shared" si="10"/>
        <v>0</v>
      </c>
      <c r="AJ18" s="56">
        <f t="shared" si="11"/>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510"/>
      <c r="C19" s="534"/>
      <c r="D19" s="608"/>
      <c r="E19" s="611"/>
      <c r="F19" s="611"/>
      <c r="G19" s="611"/>
      <c r="H19" s="611"/>
      <c r="I19" s="611"/>
      <c r="J19" s="485">
        <v>3</v>
      </c>
      <c r="K19" s="488" t="str">
        <f>+Metas!K7</f>
        <v>% de establecimientos educativos realizando escuelas de padres con temáticas de primera infancia</v>
      </c>
      <c r="L19" s="473"/>
      <c r="M19" s="476">
        <f>SUM(N19:Q19)</f>
        <v>0</v>
      </c>
      <c r="N19" s="479"/>
      <c r="O19" s="482"/>
      <c r="P19" s="520"/>
      <c r="Q19" s="523"/>
      <c r="R19" s="403">
        <f>+$J19</f>
        <v>3</v>
      </c>
      <c r="S19" s="42"/>
      <c r="T19" s="260"/>
      <c r="U19" s="260"/>
      <c r="V19" s="260"/>
      <c r="W19" s="42"/>
      <c r="X19" s="34"/>
      <c r="Y19" s="34"/>
      <c r="Z19" s="34"/>
      <c r="AA19" s="34"/>
      <c r="AB19" s="403">
        <f>+$J19</f>
        <v>3</v>
      </c>
      <c r="AC19" s="526">
        <f>+L19</f>
        <v>0</v>
      </c>
      <c r="AD19" s="54">
        <f t="shared" si="12"/>
        <v>0</v>
      </c>
      <c r="AE19" s="54">
        <f t="shared" ref="AE19:AE82" si="13">+AN19+AW19+BF19+BO19</f>
        <v>0</v>
      </c>
      <c r="AF19" s="54">
        <f t="shared" si="7"/>
        <v>0</v>
      </c>
      <c r="AG19" s="54">
        <f t="shared" ref="AG19:AG82" si="14">+AP19+AY19+BH19+BQ19</f>
        <v>0</v>
      </c>
      <c r="AH19" s="54">
        <f t="shared" ref="AH19:AH82" si="15">+AQ19+AZ19+BI19+BR19</f>
        <v>0</v>
      </c>
      <c r="AI19" s="54">
        <f t="shared" ref="AI19:AI82" si="16">+AR19+BA19+BJ19+BS19</f>
        <v>0</v>
      </c>
      <c r="AJ19" s="54">
        <f t="shared" ref="AJ19:AJ82" si="17">+AS19+BB19+BK19+BT19</f>
        <v>0</v>
      </c>
      <c r="AK19" s="403">
        <f>+$J19</f>
        <v>3</v>
      </c>
      <c r="AL19" s="494">
        <f>+N19</f>
        <v>0</v>
      </c>
      <c r="AM19" s="48">
        <f t="shared" si="2"/>
        <v>0</v>
      </c>
      <c r="AN19" s="39"/>
      <c r="AO19" s="39"/>
      <c r="AP19" s="39"/>
      <c r="AQ19" s="39"/>
      <c r="AR19" s="39"/>
      <c r="AS19" s="39"/>
      <c r="AT19" s="403">
        <f>+$J19</f>
        <v>3</v>
      </c>
      <c r="AU19" s="500">
        <f>+O19</f>
        <v>0</v>
      </c>
      <c r="AV19" s="48">
        <f t="shared" si="3"/>
        <v>0</v>
      </c>
      <c r="AW19" s="39"/>
      <c r="AX19" s="39"/>
      <c r="AY19" s="39"/>
      <c r="AZ19" s="39"/>
      <c r="BA19" s="39"/>
      <c r="BB19" s="39"/>
      <c r="BC19" s="403">
        <f>+$J19</f>
        <v>3</v>
      </c>
      <c r="BD19" s="58">
        <f>+P19</f>
        <v>0</v>
      </c>
      <c r="BE19" s="48">
        <f t="shared" si="4"/>
        <v>0</v>
      </c>
      <c r="BF19" s="39"/>
      <c r="BG19" s="39"/>
      <c r="BH19" s="39"/>
      <c r="BI19" s="39"/>
      <c r="BJ19" s="39"/>
      <c r="BK19" s="39"/>
      <c r="BL19" s="403">
        <f>+$J19</f>
        <v>3</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510"/>
      <c r="C20" s="534"/>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ref="AD20:AD83" si="18">+AM20+AV20+BE20+BN20</f>
        <v>0</v>
      </c>
      <c r="AE20" s="55">
        <f t="shared" si="13"/>
        <v>0</v>
      </c>
      <c r="AF20" s="55">
        <f t="shared" si="7"/>
        <v>0</v>
      </c>
      <c r="AG20" s="55">
        <f t="shared" si="14"/>
        <v>0</v>
      </c>
      <c r="AH20" s="55">
        <f t="shared" si="15"/>
        <v>0</v>
      </c>
      <c r="AI20" s="55">
        <f t="shared" si="16"/>
        <v>0</v>
      </c>
      <c r="AJ20" s="55">
        <f t="shared" si="17"/>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510"/>
      <c r="C21" s="534"/>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18"/>
        <v>0</v>
      </c>
      <c r="AE21" s="55">
        <f t="shared" si="13"/>
        <v>0</v>
      </c>
      <c r="AF21" s="55">
        <f t="shared" si="7"/>
        <v>0</v>
      </c>
      <c r="AG21" s="55">
        <f t="shared" si="14"/>
        <v>0</v>
      </c>
      <c r="AH21" s="55">
        <f t="shared" si="15"/>
        <v>0</v>
      </c>
      <c r="AI21" s="55">
        <f t="shared" si="16"/>
        <v>0</v>
      </c>
      <c r="AJ21" s="55">
        <f t="shared" si="17"/>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510"/>
      <c r="C22" s="534"/>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18"/>
        <v>0</v>
      </c>
      <c r="AE22" s="56">
        <f t="shared" si="13"/>
        <v>0</v>
      </c>
      <c r="AF22" s="56">
        <f t="shared" si="7"/>
        <v>0</v>
      </c>
      <c r="AG22" s="56">
        <f t="shared" si="14"/>
        <v>0</v>
      </c>
      <c r="AH22" s="56">
        <f t="shared" si="15"/>
        <v>0</v>
      </c>
      <c r="AI22" s="56">
        <f t="shared" si="16"/>
        <v>0</v>
      </c>
      <c r="AJ22" s="56">
        <f t="shared" si="17"/>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511"/>
      <c r="C23" s="458" t="s">
        <v>30</v>
      </c>
      <c r="D23" s="608"/>
      <c r="E23" s="611"/>
      <c r="F23" s="611"/>
      <c r="G23" s="611"/>
      <c r="H23" s="611"/>
      <c r="I23" s="611"/>
      <c r="J23" s="485">
        <v>4</v>
      </c>
      <c r="K23" s="488" t="str">
        <f>+Metas!K8</f>
        <v>% de niños y niñas de 0 a 5 años con seguimiento en educación a través del Sistema de Seguimiento al Desarrollo Integral a la Primera Infancia SSDIPI</v>
      </c>
      <c r="L23" s="473"/>
      <c r="M23" s="476">
        <f>SUM(N23:Q23)</f>
        <v>0</v>
      </c>
      <c r="N23" s="479"/>
      <c r="O23" s="482"/>
      <c r="P23" s="520"/>
      <c r="Q23" s="523"/>
      <c r="R23" s="403">
        <f t="shared" ref="R23" si="19">+$J23</f>
        <v>4</v>
      </c>
      <c r="S23" s="42"/>
      <c r="T23" s="260"/>
      <c r="U23" s="260"/>
      <c r="V23" s="260"/>
      <c r="W23" s="42"/>
      <c r="X23" s="34"/>
      <c r="Y23" s="34"/>
      <c r="Z23" s="34"/>
      <c r="AA23" s="34"/>
      <c r="AB23" s="403">
        <f t="shared" ref="AB23" si="20">+$J23</f>
        <v>4</v>
      </c>
      <c r="AC23" s="526">
        <f>+L23</f>
        <v>0</v>
      </c>
      <c r="AD23" s="54">
        <f t="shared" si="18"/>
        <v>0</v>
      </c>
      <c r="AE23" s="54">
        <f t="shared" si="13"/>
        <v>0</v>
      </c>
      <c r="AF23" s="54">
        <f t="shared" ref="AF23:AF82" si="21">+AO23+AX23+BG23+BP23</f>
        <v>0</v>
      </c>
      <c r="AG23" s="54">
        <f t="shared" si="14"/>
        <v>0</v>
      </c>
      <c r="AH23" s="54">
        <f t="shared" si="15"/>
        <v>0</v>
      </c>
      <c r="AI23" s="54">
        <f t="shared" si="16"/>
        <v>0</v>
      </c>
      <c r="AJ23" s="54">
        <f t="shared" si="17"/>
        <v>0</v>
      </c>
      <c r="AK23" s="403">
        <f t="shared" ref="AK23" si="22">+$J23</f>
        <v>4</v>
      </c>
      <c r="AL23" s="494">
        <f>+N23</f>
        <v>0</v>
      </c>
      <c r="AM23" s="48">
        <f t="shared" si="2"/>
        <v>0</v>
      </c>
      <c r="AN23" s="39"/>
      <c r="AO23" s="39"/>
      <c r="AP23" s="39"/>
      <c r="AQ23" s="39"/>
      <c r="AR23" s="39"/>
      <c r="AS23" s="39"/>
      <c r="AT23" s="403">
        <f t="shared" ref="AT23" si="23">+$J23</f>
        <v>4</v>
      </c>
      <c r="AU23" s="500">
        <f>+O23</f>
        <v>0</v>
      </c>
      <c r="AV23" s="48">
        <f t="shared" si="3"/>
        <v>0</v>
      </c>
      <c r="AW23" s="39"/>
      <c r="AX23" s="39"/>
      <c r="AY23" s="39"/>
      <c r="AZ23" s="39"/>
      <c r="BA23" s="39"/>
      <c r="BB23" s="39"/>
      <c r="BC23" s="403">
        <f t="shared" ref="BC23" si="24">+$J23</f>
        <v>4</v>
      </c>
      <c r="BD23" s="58">
        <f>+P23</f>
        <v>0</v>
      </c>
      <c r="BE23" s="48">
        <f t="shared" si="4"/>
        <v>0</v>
      </c>
      <c r="BF23" s="39"/>
      <c r="BG23" s="39"/>
      <c r="BH23" s="39"/>
      <c r="BI23" s="39"/>
      <c r="BJ23" s="39"/>
      <c r="BK23" s="39"/>
      <c r="BL23" s="403">
        <f t="shared" ref="BL23" si="25">+$J23</f>
        <v>4</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511"/>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18"/>
        <v>0</v>
      </c>
      <c r="AE24" s="55">
        <f t="shared" si="13"/>
        <v>0</v>
      </c>
      <c r="AF24" s="55">
        <f t="shared" si="21"/>
        <v>0</v>
      </c>
      <c r="AG24" s="55">
        <f t="shared" si="14"/>
        <v>0</v>
      </c>
      <c r="AH24" s="55">
        <f t="shared" si="15"/>
        <v>0</v>
      </c>
      <c r="AI24" s="55">
        <f t="shared" si="16"/>
        <v>0</v>
      </c>
      <c r="AJ24" s="55">
        <f t="shared" si="17"/>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511"/>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18"/>
        <v>0</v>
      </c>
      <c r="AE25" s="55">
        <f t="shared" si="13"/>
        <v>0</v>
      </c>
      <c r="AF25" s="55">
        <f t="shared" si="21"/>
        <v>0</v>
      </c>
      <c r="AG25" s="55">
        <f t="shared" si="14"/>
        <v>0</v>
      </c>
      <c r="AH25" s="55">
        <f t="shared" si="15"/>
        <v>0</v>
      </c>
      <c r="AI25" s="55">
        <f t="shared" si="16"/>
        <v>0</v>
      </c>
      <c r="AJ25" s="55">
        <f t="shared" si="17"/>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511"/>
      <c r="C26" s="459"/>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18"/>
        <v>0</v>
      </c>
      <c r="AE26" s="56">
        <f t="shared" si="13"/>
        <v>0</v>
      </c>
      <c r="AF26" s="56">
        <f t="shared" si="21"/>
        <v>0</v>
      </c>
      <c r="AG26" s="56">
        <f t="shared" si="14"/>
        <v>0</v>
      </c>
      <c r="AH26" s="56">
        <f t="shared" si="15"/>
        <v>0</v>
      </c>
      <c r="AI26" s="56">
        <f t="shared" si="16"/>
        <v>0</v>
      </c>
      <c r="AJ26" s="56">
        <f t="shared" si="17"/>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511"/>
      <c r="C27" s="459"/>
      <c r="D27" s="608"/>
      <c r="E27" s="611"/>
      <c r="F27" s="611"/>
      <c r="G27" s="611"/>
      <c r="H27" s="611"/>
      <c r="I27" s="611"/>
      <c r="J27" s="485">
        <v>5</v>
      </c>
      <c r="K27" s="488" t="str">
        <f>+Metas!K9</f>
        <v>% de los prestadores de servicios de primera infancia privados registrados en el Sistema de Información para la Primera Infancia SIPI</v>
      </c>
      <c r="L27" s="473"/>
      <c r="M27" s="476">
        <f>SUM(N27:Q27)</f>
        <v>0</v>
      </c>
      <c r="N27" s="479"/>
      <c r="O27" s="482"/>
      <c r="P27" s="520"/>
      <c r="Q27" s="523"/>
      <c r="R27" s="403">
        <f t="shared" ref="R27" si="26">+$J27</f>
        <v>5</v>
      </c>
      <c r="S27" s="42"/>
      <c r="T27" s="260"/>
      <c r="U27" s="260"/>
      <c r="V27" s="260"/>
      <c r="W27" s="42"/>
      <c r="X27" s="34"/>
      <c r="Y27" s="34"/>
      <c r="Z27" s="34"/>
      <c r="AA27" s="34"/>
      <c r="AB27" s="403">
        <f t="shared" ref="AB27" si="27">+$J27</f>
        <v>5</v>
      </c>
      <c r="AC27" s="526">
        <f t="shared" ref="AC27" si="28">+L27</f>
        <v>0</v>
      </c>
      <c r="AD27" s="54">
        <f t="shared" si="18"/>
        <v>0</v>
      </c>
      <c r="AE27" s="54">
        <f t="shared" si="13"/>
        <v>0</v>
      </c>
      <c r="AF27" s="54">
        <f t="shared" si="21"/>
        <v>0</v>
      </c>
      <c r="AG27" s="54">
        <f t="shared" si="14"/>
        <v>0</v>
      </c>
      <c r="AH27" s="54">
        <f t="shared" si="15"/>
        <v>0</v>
      </c>
      <c r="AI27" s="54">
        <f t="shared" si="16"/>
        <v>0</v>
      </c>
      <c r="AJ27" s="54">
        <f t="shared" si="17"/>
        <v>0</v>
      </c>
      <c r="AK27" s="403">
        <f t="shared" ref="AK27" si="29">+$J27</f>
        <v>5</v>
      </c>
      <c r="AL27" s="455">
        <f>+N27</f>
        <v>0</v>
      </c>
      <c r="AM27" s="48">
        <f t="shared" si="2"/>
        <v>0</v>
      </c>
      <c r="AN27" s="51"/>
      <c r="AO27" s="51"/>
      <c r="AP27" s="51"/>
      <c r="AQ27" s="51"/>
      <c r="AR27" s="51"/>
      <c r="AS27" s="51"/>
      <c r="AT27" s="403">
        <f t="shared" ref="AT27" si="30">+$J27</f>
        <v>5</v>
      </c>
      <c r="AU27" s="446">
        <f>+O27</f>
        <v>0</v>
      </c>
      <c r="AV27" s="48">
        <f t="shared" si="3"/>
        <v>0</v>
      </c>
      <c r="AW27" s="51"/>
      <c r="AX27" s="51"/>
      <c r="AY27" s="51"/>
      <c r="AZ27" s="51"/>
      <c r="BA27" s="51"/>
      <c r="BB27" s="51"/>
      <c r="BC27" s="403">
        <f t="shared" ref="BC27" si="31">+$J27</f>
        <v>5</v>
      </c>
      <c r="BD27" s="449">
        <f>+P27</f>
        <v>0</v>
      </c>
      <c r="BE27" s="48">
        <f t="shared" si="4"/>
        <v>0</v>
      </c>
      <c r="BF27" s="51"/>
      <c r="BG27" s="51"/>
      <c r="BH27" s="51"/>
      <c r="BI27" s="51"/>
      <c r="BJ27" s="51"/>
      <c r="BK27" s="51"/>
      <c r="BL27" s="403">
        <f t="shared" ref="BL27" si="32">+$J27</f>
        <v>5</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511"/>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18"/>
        <v>0</v>
      </c>
      <c r="AE28" s="55">
        <f t="shared" si="13"/>
        <v>0</v>
      </c>
      <c r="AF28" s="55">
        <f t="shared" si="21"/>
        <v>0</v>
      </c>
      <c r="AG28" s="55">
        <f t="shared" si="14"/>
        <v>0</v>
      </c>
      <c r="AH28" s="55">
        <f t="shared" si="15"/>
        <v>0</v>
      </c>
      <c r="AI28" s="55">
        <f t="shared" si="16"/>
        <v>0</v>
      </c>
      <c r="AJ28" s="55">
        <f t="shared" si="17"/>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511"/>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18"/>
        <v>0</v>
      </c>
      <c r="AE29" s="55">
        <f t="shared" si="13"/>
        <v>0</v>
      </c>
      <c r="AF29" s="55">
        <f t="shared" si="21"/>
        <v>0</v>
      </c>
      <c r="AG29" s="55">
        <f t="shared" si="14"/>
        <v>0</v>
      </c>
      <c r="AH29" s="55">
        <f t="shared" si="15"/>
        <v>0</v>
      </c>
      <c r="AI29" s="55">
        <f t="shared" si="16"/>
        <v>0</v>
      </c>
      <c r="AJ29" s="55">
        <f t="shared" si="17"/>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511"/>
      <c r="C30" s="460"/>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18"/>
        <v>0</v>
      </c>
      <c r="AE30" s="56">
        <f t="shared" si="13"/>
        <v>0</v>
      </c>
      <c r="AF30" s="56">
        <f t="shared" si="21"/>
        <v>0</v>
      </c>
      <c r="AG30" s="56">
        <f t="shared" si="14"/>
        <v>0</v>
      </c>
      <c r="AH30" s="56">
        <f t="shared" si="15"/>
        <v>0</v>
      </c>
      <c r="AI30" s="56">
        <f t="shared" si="16"/>
        <v>0</v>
      </c>
      <c r="AJ30" s="56">
        <f t="shared" si="17"/>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510"/>
      <c r="C31" s="458" t="s">
        <v>33</v>
      </c>
      <c r="D31" s="608"/>
      <c r="E31" s="611"/>
      <c r="F31" s="611"/>
      <c r="G31" s="611"/>
      <c r="H31" s="611"/>
      <c r="I31" s="611"/>
      <c r="J31" s="485">
        <v>6</v>
      </c>
      <c r="K31" s="488" t="str">
        <f>+Metas!K10</f>
        <v>% de establecimientos educativos Oficiales con acciones de vigilancia y control en el grado Transición</v>
      </c>
      <c r="L31" s="473"/>
      <c r="M31" s="476">
        <f>SUM(N31:Q31)/4</f>
        <v>0</v>
      </c>
      <c r="N31" s="479"/>
      <c r="O31" s="482"/>
      <c r="P31" s="520"/>
      <c r="Q31" s="523"/>
      <c r="R31" s="403">
        <f t="shared" ref="R31" si="33">+$J31</f>
        <v>6</v>
      </c>
      <c r="S31" s="42"/>
      <c r="T31" s="260"/>
      <c r="U31" s="260"/>
      <c r="V31" s="260"/>
      <c r="W31" s="42"/>
      <c r="X31" s="34"/>
      <c r="Y31" s="34"/>
      <c r="Z31" s="34"/>
      <c r="AA31" s="34"/>
      <c r="AB31" s="403">
        <f t="shared" ref="AB31" si="34">+$J31</f>
        <v>6</v>
      </c>
      <c r="AC31" s="526">
        <f t="shared" ref="AC31" si="35">+L31</f>
        <v>0</v>
      </c>
      <c r="AD31" s="54">
        <f t="shared" si="18"/>
        <v>0</v>
      </c>
      <c r="AE31" s="54">
        <f t="shared" si="13"/>
        <v>0</v>
      </c>
      <c r="AF31" s="54">
        <f t="shared" si="21"/>
        <v>0</v>
      </c>
      <c r="AG31" s="54">
        <f t="shared" si="14"/>
        <v>0</v>
      </c>
      <c r="AH31" s="54">
        <f t="shared" si="15"/>
        <v>0</v>
      </c>
      <c r="AI31" s="54">
        <f t="shared" si="16"/>
        <v>0</v>
      </c>
      <c r="AJ31" s="54">
        <f t="shared" si="17"/>
        <v>0</v>
      </c>
      <c r="AK31" s="403">
        <f t="shared" ref="AK31" si="36">+$J31</f>
        <v>6</v>
      </c>
      <c r="AL31" s="455">
        <f>+N31</f>
        <v>0</v>
      </c>
      <c r="AM31" s="48">
        <f t="shared" si="2"/>
        <v>0</v>
      </c>
      <c r="AN31" s="51"/>
      <c r="AO31" s="51"/>
      <c r="AP31" s="51"/>
      <c r="AQ31" s="51"/>
      <c r="AR31" s="51"/>
      <c r="AS31" s="51"/>
      <c r="AT31" s="403">
        <f t="shared" ref="AT31" si="37">+$J31</f>
        <v>6</v>
      </c>
      <c r="AU31" s="446">
        <f>+O31</f>
        <v>0</v>
      </c>
      <c r="AV31" s="48">
        <f t="shared" si="3"/>
        <v>0</v>
      </c>
      <c r="AW31" s="51"/>
      <c r="AX31" s="51"/>
      <c r="AY31" s="51"/>
      <c r="AZ31" s="51"/>
      <c r="BA31" s="51"/>
      <c r="BB31" s="51"/>
      <c r="BC31" s="403">
        <f t="shared" ref="BC31" si="38">+$J31</f>
        <v>6</v>
      </c>
      <c r="BD31" s="449">
        <f>+P31</f>
        <v>0</v>
      </c>
      <c r="BE31" s="48">
        <f t="shared" si="4"/>
        <v>0</v>
      </c>
      <c r="BF31" s="51"/>
      <c r="BG31" s="51"/>
      <c r="BH31" s="51"/>
      <c r="BI31" s="51"/>
      <c r="BJ31" s="51"/>
      <c r="BK31" s="51"/>
      <c r="BL31" s="403">
        <f t="shared" ref="BL31" si="39">+$J31</f>
        <v>6</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510"/>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si="18"/>
        <v>0</v>
      </c>
      <c r="AE32" s="55">
        <f t="shared" si="13"/>
        <v>0</v>
      </c>
      <c r="AF32" s="55">
        <f t="shared" si="21"/>
        <v>0</v>
      </c>
      <c r="AG32" s="55">
        <f t="shared" si="14"/>
        <v>0</v>
      </c>
      <c r="AH32" s="55">
        <f t="shared" si="15"/>
        <v>0</v>
      </c>
      <c r="AI32" s="55">
        <f t="shared" si="16"/>
        <v>0</v>
      </c>
      <c r="AJ32" s="55">
        <f t="shared" si="17"/>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510"/>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18"/>
        <v>0</v>
      </c>
      <c r="AE33" s="55">
        <f t="shared" si="13"/>
        <v>0</v>
      </c>
      <c r="AF33" s="55">
        <f t="shared" si="21"/>
        <v>0</v>
      </c>
      <c r="AG33" s="55">
        <f t="shared" si="14"/>
        <v>0</v>
      </c>
      <c r="AH33" s="55">
        <f t="shared" si="15"/>
        <v>0</v>
      </c>
      <c r="AI33" s="55">
        <f t="shared" si="16"/>
        <v>0</v>
      </c>
      <c r="AJ33" s="55">
        <f t="shared" si="17"/>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510"/>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18"/>
        <v>0</v>
      </c>
      <c r="AE34" s="56">
        <f t="shared" si="13"/>
        <v>0</v>
      </c>
      <c r="AF34" s="56">
        <f t="shared" si="21"/>
        <v>0</v>
      </c>
      <c r="AG34" s="56">
        <f t="shared" si="14"/>
        <v>0</v>
      </c>
      <c r="AH34" s="56">
        <f t="shared" si="15"/>
        <v>0</v>
      </c>
      <c r="AI34" s="56">
        <f t="shared" si="16"/>
        <v>0</v>
      </c>
      <c r="AJ34" s="56">
        <f t="shared" si="17"/>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510"/>
      <c r="C35" s="459"/>
      <c r="D35" s="608"/>
      <c r="E35" s="611"/>
      <c r="F35" s="611"/>
      <c r="G35" s="611"/>
      <c r="H35" s="611"/>
      <c r="I35" s="611"/>
      <c r="J35" s="485">
        <v>7</v>
      </c>
      <c r="K35" s="488" t="str">
        <f>+Metas!K11</f>
        <v>% de Establecimientos educativos No Oficiales con acciones de vigilancia y control en el grado Transición</v>
      </c>
      <c r="L35" s="473"/>
      <c r="M35" s="476">
        <f>SUM(N35:Q35)/4</f>
        <v>0</v>
      </c>
      <c r="N35" s="479"/>
      <c r="O35" s="482"/>
      <c r="P35" s="520"/>
      <c r="Q35" s="523"/>
      <c r="R35" s="403">
        <f t="shared" ref="R35" si="40">+$J35</f>
        <v>7</v>
      </c>
      <c r="S35" s="42"/>
      <c r="T35" s="260"/>
      <c r="U35" s="260"/>
      <c r="V35" s="260"/>
      <c r="W35" s="42"/>
      <c r="X35" s="34"/>
      <c r="Y35" s="34"/>
      <c r="Z35" s="34"/>
      <c r="AA35" s="34"/>
      <c r="AB35" s="403">
        <f t="shared" ref="AB35" si="41">+$J35</f>
        <v>7</v>
      </c>
      <c r="AC35" s="526">
        <f t="shared" ref="AC35" si="42">+L35</f>
        <v>0</v>
      </c>
      <c r="AD35" s="54">
        <f t="shared" si="18"/>
        <v>0</v>
      </c>
      <c r="AE35" s="54">
        <f t="shared" si="13"/>
        <v>0</v>
      </c>
      <c r="AF35" s="54">
        <f t="shared" si="21"/>
        <v>0</v>
      </c>
      <c r="AG35" s="54">
        <f t="shared" si="14"/>
        <v>0</v>
      </c>
      <c r="AH35" s="54">
        <f t="shared" si="15"/>
        <v>0</v>
      </c>
      <c r="AI35" s="54">
        <f t="shared" si="16"/>
        <v>0</v>
      </c>
      <c r="AJ35" s="54">
        <f t="shared" si="17"/>
        <v>0</v>
      </c>
      <c r="AK35" s="403">
        <f t="shared" ref="AK35" si="43">+$J35</f>
        <v>7</v>
      </c>
      <c r="AL35" s="455">
        <f>+N35</f>
        <v>0</v>
      </c>
      <c r="AM35" s="48">
        <f t="shared" si="2"/>
        <v>0</v>
      </c>
      <c r="AN35" s="51"/>
      <c r="AO35" s="51"/>
      <c r="AP35" s="51"/>
      <c r="AQ35" s="51"/>
      <c r="AR35" s="51"/>
      <c r="AS35" s="51"/>
      <c r="AT35" s="403">
        <f t="shared" ref="AT35" si="44">+$J35</f>
        <v>7</v>
      </c>
      <c r="AU35" s="446">
        <f>+O35</f>
        <v>0</v>
      </c>
      <c r="AV35" s="48">
        <f t="shared" si="3"/>
        <v>0</v>
      </c>
      <c r="AW35" s="51"/>
      <c r="AX35" s="51"/>
      <c r="AY35" s="51"/>
      <c r="AZ35" s="51"/>
      <c r="BA35" s="51"/>
      <c r="BB35" s="51"/>
      <c r="BC35" s="403">
        <f t="shared" ref="BC35" si="45">+$J35</f>
        <v>7</v>
      </c>
      <c r="BD35" s="449">
        <f>+P35</f>
        <v>0</v>
      </c>
      <c r="BE35" s="48">
        <f t="shared" si="4"/>
        <v>0</v>
      </c>
      <c r="BF35" s="51"/>
      <c r="BG35" s="51"/>
      <c r="BH35" s="51"/>
      <c r="BI35" s="51"/>
      <c r="BJ35" s="51"/>
      <c r="BK35" s="51"/>
      <c r="BL35" s="403">
        <f t="shared" ref="BL35" si="46">+$J35</f>
        <v>7</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510"/>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18"/>
        <v>0</v>
      </c>
      <c r="AE36" s="55">
        <f t="shared" si="13"/>
        <v>0</v>
      </c>
      <c r="AF36" s="55">
        <f t="shared" si="21"/>
        <v>0</v>
      </c>
      <c r="AG36" s="55">
        <f t="shared" si="14"/>
        <v>0</v>
      </c>
      <c r="AH36" s="55">
        <f t="shared" si="15"/>
        <v>0</v>
      </c>
      <c r="AI36" s="55">
        <f t="shared" si="16"/>
        <v>0</v>
      </c>
      <c r="AJ36" s="55">
        <f t="shared" si="17"/>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510"/>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18"/>
        <v>0</v>
      </c>
      <c r="AE37" s="55">
        <f t="shared" si="13"/>
        <v>0</v>
      </c>
      <c r="AF37" s="55">
        <f t="shared" si="21"/>
        <v>0</v>
      </c>
      <c r="AG37" s="55">
        <f t="shared" si="14"/>
        <v>0</v>
      </c>
      <c r="AH37" s="55">
        <f t="shared" si="15"/>
        <v>0</v>
      </c>
      <c r="AI37" s="55">
        <f t="shared" si="16"/>
        <v>0</v>
      </c>
      <c r="AJ37" s="55">
        <f t="shared" si="17"/>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510"/>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18"/>
        <v>0</v>
      </c>
      <c r="AE38" s="56">
        <f t="shared" si="13"/>
        <v>0</v>
      </c>
      <c r="AF38" s="56">
        <f t="shared" si="21"/>
        <v>0</v>
      </c>
      <c r="AG38" s="56">
        <f t="shared" si="14"/>
        <v>0</v>
      </c>
      <c r="AH38" s="56">
        <f t="shared" si="15"/>
        <v>0</v>
      </c>
      <c r="AI38" s="56">
        <f t="shared" si="16"/>
        <v>0</v>
      </c>
      <c r="AJ38" s="56">
        <f t="shared" si="17"/>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510"/>
      <c r="C39" s="458" t="s">
        <v>35</v>
      </c>
      <c r="D39" s="608"/>
      <c r="E39" s="611"/>
      <c r="F39" s="611"/>
      <c r="G39" s="611"/>
      <c r="H39" s="611"/>
      <c r="I39" s="611"/>
      <c r="J39" s="485">
        <v>8</v>
      </c>
      <c r="K39" s="488" t="str">
        <f>+Metas!K12</f>
        <v>% de agentes educativos y docentes de transición con procesos de actualización en temáticas de atención integral a la primera infancia (Incluye profesionalización y posgrados)</v>
      </c>
      <c r="L39" s="473"/>
      <c r="M39" s="476"/>
      <c r="N39" s="479"/>
      <c r="O39" s="482"/>
      <c r="P39" s="520"/>
      <c r="Q39" s="523"/>
      <c r="R39" s="403">
        <f t="shared" ref="R39" si="47">+$J39</f>
        <v>8</v>
      </c>
      <c r="S39" s="42"/>
      <c r="T39" s="260"/>
      <c r="U39" s="260"/>
      <c r="V39" s="260"/>
      <c r="W39" s="42"/>
      <c r="X39" s="34"/>
      <c r="Y39" s="34"/>
      <c r="Z39" s="34"/>
      <c r="AA39" s="34"/>
      <c r="AB39" s="403">
        <f t="shared" ref="AB39" si="48">+$J39</f>
        <v>8</v>
      </c>
      <c r="AC39" s="526">
        <f t="shared" ref="AC39" si="49">+L39</f>
        <v>0</v>
      </c>
      <c r="AD39" s="54">
        <f t="shared" si="18"/>
        <v>0</v>
      </c>
      <c r="AE39" s="54">
        <f t="shared" si="13"/>
        <v>0</v>
      </c>
      <c r="AF39" s="54">
        <f t="shared" si="21"/>
        <v>0</v>
      </c>
      <c r="AG39" s="54">
        <f t="shared" si="14"/>
        <v>0</v>
      </c>
      <c r="AH39" s="54">
        <f t="shared" si="15"/>
        <v>0</v>
      </c>
      <c r="AI39" s="54">
        <f t="shared" si="16"/>
        <v>0</v>
      </c>
      <c r="AJ39" s="54">
        <f t="shared" si="17"/>
        <v>0</v>
      </c>
      <c r="AK39" s="403">
        <f t="shared" ref="AK39" si="50">+$J39</f>
        <v>8</v>
      </c>
      <c r="AL39" s="455">
        <f>+N39</f>
        <v>0</v>
      </c>
      <c r="AM39" s="48">
        <f t="shared" si="2"/>
        <v>0</v>
      </c>
      <c r="AN39" s="51"/>
      <c r="AO39" s="51"/>
      <c r="AP39" s="51"/>
      <c r="AQ39" s="51"/>
      <c r="AR39" s="51"/>
      <c r="AS39" s="51"/>
      <c r="AT39" s="403">
        <f t="shared" ref="AT39" si="51">+$J39</f>
        <v>8</v>
      </c>
      <c r="AU39" s="446">
        <f>+O39</f>
        <v>0</v>
      </c>
      <c r="AV39" s="48">
        <f t="shared" si="3"/>
        <v>0</v>
      </c>
      <c r="AW39" s="51"/>
      <c r="AX39" s="51"/>
      <c r="AY39" s="51"/>
      <c r="AZ39" s="51"/>
      <c r="BA39" s="51"/>
      <c r="BB39" s="51"/>
      <c r="BC39" s="403">
        <f t="shared" ref="BC39" si="52">+$J39</f>
        <v>8</v>
      </c>
      <c r="BD39" s="449">
        <f>+P39</f>
        <v>0</v>
      </c>
      <c r="BE39" s="48">
        <f t="shared" si="4"/>
        <v>0</v>
      </c>
      <c r="BF39" s="51"/>
      <c r="BG39" s="51"/>
      <c r="BH39" s="51"/>
      <c r="BI39" s="51"/>
      <c r="BJ39" s="51"/>
      <c r="BK39" s="51"/>
      <c r="BL39" s="403">
        <f t="shared" ref="BL39" si="53">+$J39</f>
        <v>8</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510"/>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18"/>
        <v>0</v>
      </c>
      <c r="AE40" s="55">
        <f t="shared" si="13"/>
        <v>0</v>
      </c>
      <c r="AF40" s="55">
        <f t="shared" si="21"/>
        <v>0</v>
      </c>
      <c r="AG40" s="55">
        <f t="shared" si="14"/>
        <v>0</v>
      </c>
      <c r="AH40" s="55">
        <f t="shared" si="15"/>
        <v>0</v>
      </c>
      <c r="AI40" s="55">
        <f t="shared" si="16"/>
        <v>0</v>
      </c>
      <c r="AJ40" s="55">
        <f t="shared" si="17"/>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510"/>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18"/>
        <v>0</v>
      </c>
      <c r="AE41" s="55">
        <f t="shared" si="13"/>
        <v>0</v>
      </c>
      <c r="AF41" s="55">
        <f t="shared" si="21"/>
        <v>0</v>
      </c>
      <c r="AG41" s="55">
        <f t="shared" si="14"/>
        <v>0</v>
      </c>
      <c r="AH41" s="55">
        <f t="shared" si="15"/>
        <v>0</v>
      </c>
      <c r="AI41" s="55">
        <f t="shared" si="16"/>
        <v>0</v>
      </c>
      <c r="AJ41" s="55">
        <f t="shared" si="17"/>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510"/>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18"/>
        <v>0</v>
      </c>
      <c r="AE42" s="56">
        <f t="shared" si="13"/>
        <v>0</v>
      </c>
      <c r="AF42" s="56">
        <f t="shared" si="21"/>
        <v>0</v>
      </c>
      <c r="AG42" s="56">
        <f t="shared" si="14"/>
        <v>0</v>
      </c>
      <c r="AH42" s="56">
        <f t="shared" si="15"/>
        <v>0</v>
      </c>
      <c r="AI42" s="56">
        <f t="shared" si="16"/>
        <v>0</v>
      </c>
      <c r="AJ42" s="56">
        <f t="shared" si="17"/>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510"/>
      <c r="C43" s="459"/>
      <c r="D43" s="608"/>
      <c r="E43" s="611"/>
      <c r="F43" s="611"/>
      <c r="G43" s="611"/>
      <c r="H43" s="611"/>
      <c r="I43" s="611"/>
      <c r="J43" s="485">
        <v>9</v>
      </c>
      <c r="K43" s="488" t="str">
        <f>+Metas!K13</f>
        <v>% de establecimientos educativos con procesos de fortalecimiento y acompañamiento pedagógico</v>
      </c>
      <c r="L43" s="473"/>
      <c r="M43" s="476">
        <f>SUM(N43:Q43)</f>
        <v>0</v>
      </c>
      <c r="N43" s="479"/>
      <c r="O43" s="482"/>
      <c r="P43" s="520"/>
      <c r="Q43" s="523"/>
      <c r="R43" s="403">
        <f t="shared" ref="R43" si="54">+$J43</f>
        <v>9</v>
      </c>
      <c r="S43" s="42"/>
      <c r="T43" s="260"/>
      <c r="U43" s="260"/>
      <c r="V43" s="260"/>
      <c r="W43" s="42"/>
      <c r="X43" s="34"/>
      <c r="Y43" s="34"/>
      <c r="Z43" s="34"/>
      <c r="AA43" s="34"/>
      <c r="AB43" s="403">
        <f t="shared" ref="AB43" si="55">+$J43</f>
        <v>9</v>
      </c>
      <c r="AC43" s="526">
        <f t="shared" ref="AC43" si="56">+L43</f>
        <v>0</v>
      </c>
      <c r="AD43" s="54">
        <f t="shared" si="18"/>
        <v>0</v>
      </c>
      <c r="AE43" s="54">
        <f t="shared" si="13"/>
        <v>0</v>
      </c>
      <c r="AF43" s="54">
        <f t="shared" si="21"/>
        <v>0</v>
      </c>
      <c r="AG43" s="54">
        <f t="shared" si="14"/>
        <v>0</v>
      </c>
      <c r="AH43" s="54">
        <f t="shared" si="15"/>
        <v>0</v>
      </c>
      <c r="AI43" s="54">
        <f t="shared" si="16"/>
        <v>0</v>
      </c>
      <c r="AJ43" s="54">
        <f t="shared" si="17"/>
        <v>0</v>
      </c>
      <c r="AK43" s="403">
        <f t="shared" ref="AK43" si="57">+$J43</f>
        <v>9</v>
      </c>
      <c r="AL43" s="455">
        <f>+N43</f>
        <v>0</v>
      </c>
      <c r="AM43" s="48">
        <f t="shared" si="2"/>
        <v>0</v>
      </c>
      <c r="AN43" s="51"/>
      <c r="AO43" s="51"/>
      <c r="AP43" s="51"/>
      <c r="AQ43" s="51"/>
      <c r="AR43" s="51"/>
      <c r="AS43" s="51"/>
      <c r="AT43" s="403">
        <f t="shared" ref="AT43" si="58">+$J43</f>
        <v>9</v>
      </c>
      <c r="AU43" s="446">
        <f>+O43</f>
        <v>0</v>
      </c>
      <c r="AV43" s="48">
        <f t="shared" si="3"/>
        <v>0</v>
      </c>
      <c r="AW43" s="51"/>
      <c r="AX43" s="51"/>
      <c r="AY43" s="51"/>
      <c r="AZ43" s="51"/>
      <c r="BA43" s="51"/>
      <c r="BB43" s="51"/>
      <c r="BC43" s="403">
        <f t="shared" ref="BC43" si="59">+$J43</f>
        <v>9</v>
      </c>
      <c r="BD43" s="449">
        <f>+P43</f>
        <v>0</v>
      </c>
      <c r="BE43" s="48">
        <f t="shared" si="4"/>
        <v>0</v>
      </c>
      <c r="BF43" s="51"/>
      <c r="BG43" s="51"/>
      <c r="BH43" s="51"/>
      <c r="BI43" s="51"/>
      <c r="BJ43" s="51"/>
      <c r="BK43" s="51"/>
      <c r="BL43" s="403">
        <f t="shared" ref="BL43" si="60">+$J43</f>
        <v>9</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510"/>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18"/>
        <v>0</v>
      </c>
      <c r="AE44" s="55">
        <f t="shared" si="13"/>
        <v>0</v>
      </c>
      <c r="AF44" s="55">
        <f t="shared" si="21"/>
        <v>0</v>
      </c>
      <c r="AG44" s="55">
        <f t="shared" si="14"/>
        <v>0</v>
      </c>
      <c r="AH44" s="55">
        <f t="shared" si="15"/>
        <v>0</v>
      </c>
      <c r="AI44" s="55">
        <f t="shared" si="16"/>
        <v>0</v>
      </c>
      <c r="AJ44" s="55">
        <f t="shared" si="17"/>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510"/>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18"/>
        <v>0</v>
      </c>
      <c r="AE45" s="55">
        <f t="shared" si="13"/>
        <v>0</v>
      </c>
      <c r="AF45" s="55">
        <f t="shared" si="21"/>
        <v>0</v>
      </c>
      <c r="AG45" s="55">
        <f t="shared" si="14"/>
        <v>0</v>
      </c>
      <c r="AH45" s="55">
        <f t="shared" si="15"/>
        <v>0</v>
      </c>
      <c r="AI45" s="55">
        <f t="shared" si="16"/>
        <v>0</v>
      </c>
      <c r="AJ45" s="55">
        <f t="shared" si="17"/>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510"/>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18"/>
        <v>0</v>
      </c>
      <c r="AE46" s="56">
        <f t="shared" si="13"/>
        <v>0</v>
      </c>
      <c r="AF46" s="56">
        <f t="shared" si="21"/>
        <v>0</v>
      </c>
      <c r="AG46" s="56">
        <f t="shared" si="14"/>
        <v>0</v>
      </c>
      <c r="AH46" s="56">
        <f t="shared" si="15"/>
        <v>0</v>
      </c>
      <c r="AI46" s="56">
        <f t="shared" si="16"/>
        <v>0</v>
      </c>
      <c r="AJ46" s="56">
        <f t="shared" si="17"/>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510"/>
      <c r="C47" s="459"/>
      <c r="D47" s="608"/>
      <c r="E47" s="611"/>
      <c r="F47" s="611"/>
      <c r="G47" s="611"/>
      <c r="H47" s="611"/>
      <c r="I47" s="611"/>
      <c r="J47" s="485">
        <v>10</v>
      </c>
      <c r="K47" s="488" t="str">
        <f>+Metas!K14</f>
        <v>% de establecimientos educativos de los municipios PDET con procesos de fortalecimiento y acompañamiento pedagógico (incluye dotación)</v>
      </c>
      <c r="L47" s="473"/>
      <c r="M47" s="476">
        <f>SUM(N47:Q47)</f>
        <v>0</v>
      </c>
      <c r="N47" s="479"/>
      <c r="O47" s="482"/>
      <c r="P47" s="520"/>
      <c r="Q47" s="523"/>
      <c r="R47" s="403">
        <f t="shared" ref="R47" si="61">+$J47</f>
        <v>10</v>
      </c>
      <c r="S47" s="42"/>
      <c r="T47" s="260"/>
      <c r="U47" s="260"/>
      <c r="V47" s="260"/>
      <c r="W47" s="42"/>
      <c r="X47" s="34"/>
      <c r="Y47" s="34"/>
      <c r="Z47" s="34"/>
      <c r="AA47" s="34"/>
      <c r="AB47" s="403">
        <f t="shared" ref="AB47" si="62">+$J47</f>
        <v>10</v>
      </c>
      <c r="AC47" s="526">
        <f t="shared" ref="AC47" si="63">+L47</f>
        <v>0</v>
      </c>
      <c r="AD47" s="54">
        <f t="shared" si="18"/>
        <v>0</v>
      </c>
      <c r="AE47" s="54">
        <f t="shared" si="13"/>
        <v>0</v>
      </c>
      <c r="AF47" s="54">
        <f t="shared" si="21"/>
        <v>0</v>
      </c>
      <c r="AG47" s="54">
        <f t="shared" si="14"/>
        <v>0</v>
      </c>
      <c r="AH47" s="54">
        <f t="shared" si="15"/>
        <v>0</v>
      </c>
      <c r="AI47" s="54">
        <f t="shared" si="16"/>
        <v>0</v>
      </c>
      <c r="AJ47" s="54">
        <f t="shared" si="17"/>
        <v>0</v>
      </c>
      <c r="AK47" s="403">
        <f t="shared" ref="AK47" si="64">+$J47</f>
        <v>10</v>
      </c>
      <c r="AL47" s="455">
        <f>+N47</f>
        <v>0</v>
      </c>
      <c r="AM47" s="48">
        <f t="shared" si="2"/>
        <v>0</v>
      </c>
      <c r="AN47" s="51"/>
      <c r="AO47" s="51"/>
      <c r="AP47" s="51"/>
      <c r="AQ47" s="51"/>
      <c r="AR47" s="51"/>
      <c r="AS47" s="51"/>
      <c r="AT47" s="403">
        <f t="shared" ref="AT47" si="65">+$J47</f>
        <v>10</v>
      </c>
      <c r="AU47" s="446">
        <f>+O47</f>
        <v>0</v>
      </c>
      <c r="AV47" s="48">
        <f t="shared" si="3"/>
        <v>0</v>
      </c>
      <c r="AW47" s="51"/>
      <c r="AX47" s="51"/>
      <c r="AY47" s="51"/>
      <c r="AZ47" s="51"/>
      <c r="BA47" s="51"/>
      <c r="BB47" s="51"/>
      <c r="BC47" s="403">
        <f t="shared" ref="BC47" si="66">+$J47</f>
        <v>10</v>
      </c>
      <c r="BD47" s="449">
        <f>+P47</f>
        <v>0</v>
      </c>
      <c r="BE47" s="48">
        <f t="shared" si="4"/>
        <v>0</v>
      </c>
      <c r="BF47" s="51"/>
      <c r="BG47" s="51"/>
      <c r="BH47" s="51"/>
      <c r="BI47" s="51"/>
      <c r="BJ47" s="51"/>
      <c r="BK47" s="51"/>
      <c r="BL47" s="403">
        <f t="shared" ref="BL47" si="67">+$J47</f>
        <v>10</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510"/>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18"/>
        <v>0</v>
      </c>
      <c r="AE48" s="55">
        <f t="shared" si="13"/>
        <v>0</v>
      </c>
      <c r="AF48" s="55">
        <f t="shared" si="21"/>
        <v>0</v>
      </c>
      <c r="AG48" s="55">
        <f t="shared" si="14"/>
        <v>0</v>
      </c>
      <c r="AH48" s="55">
        <f t="shared" si="15"/>
        <v>0</v>
      </c>
      <c r="AI48" s="55">
        <f t="shared" si="16"/>
        <v>0</v>
      </c>
      <c r="AJ48" s="55">
        <f t="shared" si="17"/>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510"/>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18"/>
        <v>0</v>
      </c>
      <c r="AE49" s="55">
        <f t="shared" si="13"/>
        <v>0</v>
      </c>
      <c r="AF49" s="55">
        <f t="shared" si="21"/>
        <v>0</v>
      </c>
      <c r="AG49" s="55">
        <f t="shared" si="14"/>
        <v>0</v>
      </c>
      <c r="AH49" s="55">
        <f t="shared" si="15"/>
        <v>0</v>
      </c>
      <c r="AI49" s="55">
        <f t="shared" si="16"/>
        <v>0</v>
      </c>
      <c r="AJ49" s="55">
        <f t="shared" si="17"/>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510"/>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18"/>
        <v>0</v>
      </c>
      <c r="AE50" s="56">
        <f t="shared" si="13"/>
        <v>0</v>
      </c>
      <c r="AF50" s="56">
        <f t="shared" si="21"/>
        <v>0</v>
      </c>
      <c r="AG50" s="56">
        <f t="shared" si="14"/>
        <v>0</v>
      </c>
      <c r="AH50" s="56">
        <f t="shared" si="15"/>
        <v>0</v>
      </c>
      <c r="AI50" s="56">
        <f t="shared" si="16"/>
        <v>0</v>
      </c>
      <c r="AJ50" s="56">
        <f t="shared" si="17"/>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510"/>
      <c r="C51" s="459"/>
      <c r="D51" s="608"/>
      <c r="E51" s="611"/>
      <c r="F51" s="611"/>
      <c r="G51" s="611"/>
      <c r="H51" s="611"/>
      <c r="I51" s="611"/>
      <c r="J51" s="485">
        <v>11</v>
      </c>
      <c r="K51" s="488" t="str">
        <f>+Metas!K15</f>
        <v>% establecimientos educativos con procesos de acompañamiento para la valoración del desarrollo en la primera infancia</v>
      </c>
      <c r="L51" s="473"/>
      <c r="M51" s="476">
        <f>SUM(N51:Q51)</f>
        <v>0</v>
      </c>
      <c r="N51" s="479"/>
      <c r="O51" s="482"/>
      <c r="P51" s="520"/>
      <c r="Q51" s="523"/>
      <c r="R51" s="403">
        <f t="shared" ref="R51" si="68">+$J51</f>
        <v>11</v>
      </c>
      <c r="S51" s="42"/>
      <c r="T51" s="260"/>
      <c r="U51" s="260"/>
      <c r="V51" s="260"/>
      <c r="W51" s="42"/>
      <c r="X51" s="34"/>
      <c r="Y51" s="34"/>
      <c r="Z51" s="34"/>
      <c r="AA51" s="34"/>
      <c r="AB51" s="403">
        <f t="shared" ref="AB51" si="69">+$J51</f>
        <v>11</v>
      </c>
      <c r="AC51" s="526">
        <f t="shared" ref="AC51" si="70">+L51</f>
        <v>0</v>
      </c>
      <c r="AD51" s="54">
        <f t="shared" si="18"/>
        <v>0</v>
      </c>
      <c r="AE51" s="54">
        <f t="shared" si="13"/>
        <v>0</v>
      </c>
      <c r="AF51" s="54">
        <f t="shared" si="21"/>
        <v>0</v>
      </c>
      <c r="AG51" s="54">
        <f t="shared" si="14"/>
        <v>0</v>
      </c>
      <c r="AH51" s="54">
        <f t="shared" si="15"/>
        <v>0</v>
      </c>
      <c r="AI51" s="54">
        <f t="shared" si="16"/>
        <v>0</v>
      </c>
      <c r="AJ51" s="54">
        <f t="shared" si="17"/>
        <v>0</v>
      </c>
      <c r="AK51" s="403">
        <f t="shared" ref="AK51" si="71">+$J51</f>
        <v>11</v>
      </c>
      <c r="AL51" s="455">
        <f>+N51</f>
        <v>0</v>
      </c>
      <c r="AM51" s="48">
        <f t="shared" si="2"/>
        <v>0</v>
      </c>
      <c r="AN51" s="51"/>
      <c r="AO51" s="51"/>
      <c r="AP51" s="51"/>
      <c r="AQ51" s="51"/>
      <c r="AR51" s="51"/>
      <c r="AS51" s="51"/>
      <c r="AT51" s="403">
        <f t="shared" ref="AT51" si="72">+$J51</f>
        <v>11</v>
      </c>
      <c r="AU51" s="446">
        <f>+O51</f>
        <v>0</v>
      </c>
      <c r="AV51" s="48">
        <f t="shared" si="3"/>
        <v>0</v>
      </c>
      <c r="AW51" s="51"/>
      <c r="AX51" s="51"/>
      <c r="AY51" s="51"/>
      <c r="AZ51" s="51"/>
      <c r="BA51" s="51"/>
      <c r="BB51" s="51"/>
      <c r="BC51" s="403">
        <f t="shared" ref="BC51" si="73">+$J51</f>
        <v>11</v>
      </c>
      <c r="BD51" s="449">
        <f>+P51</f>
        <v>0</v>
      </c>
      <c r="BE51" s="48">
        <f t="shared" si="4"/>
        <v>0</v>
      </c>
      <c r="BF51" s="51"/>
      <c r="BG51" s="51"/>
      <c r="BH51" s="51"/>
      <c r="BI51" s="51"/>
      <c r="BJ51" s="51"/>
      <c r="BK51" s="51"/>
      <c r="BL51" s="403">
        <f t="shared" ref="BL51" si="74">+$J51</f>
        <v>11</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510"/>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18"/>
        <v>0</v>
      </c>
      <c r="AE52" s="55">
        <f t="shared" si="13"/>
        <v>0</v>
      </c>
      <c r="AF52" s="55">
        <f t="shared" si="21"/>
        <v>0</v>
      </c>
      <c r="AG52" s="55">
        <f t="shared" si="14"/>
        <v>0</v>
      </c>
      <c r="AH52" s="55">
        <f t="shared" si="15"/>
        <v>0</v>
      </c>
      <c r="AI52" s="55">
        <f t="shared" si="16"/>
        <v>0</v>
      </c>
      <c r="AJ52" s="55">
        <f t="shared" si="17"/>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510"/>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18"/>
        <v>0</v>
      </c>
      <c r="AE53" s="55">
        <f t="shared" si="13"/>
        <v>0</v>
      </c>
      <c r="AF53" s="55">
        <f t="shared" si="21"/>
        <v>0</v>
      </c>
      <c r="AG53" s="55">
        <f t="shared" si="14"/>
        <v>0</v>
      </c>
      <c r="AH53" s="55">
        <f t="shared" si="15"/>
        <v>0</v>
      </c>
      <c r="AI53" s="55">
        <f t="shared" si="16"/>
        <v>0</v>
      </c>
      <c r="AJ53" s="55">
        <f t="shared" si="17"/>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510"/>
      <c r="C54" s="459"/>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18"/>
        <v>0</v>
      </c>
      <c r="AE54" s="56">
        <f t="shared" si="13"/>
        <v>0</v>
      </c>
      <c r="AF54" s="56">
        <f t="shared" si="21"/>
        <v>0</v>
      </c>
      <c r="AG54" s="56">
        <f t="shared" si="14"/>
        <v>0</v>
      </c>
      <c r="AH54" s="56">
        <f t="shared" si="15"/>
        <v>0</v>
      </c>
      <c r="AI54" s="56">
        <f t="shared" si="16"/>
        <v>0</v>
      </c>
      <c r="AJ54" s="56">
        <f t="shared" si="17"/>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510"/>
      <c r="C55" s="459"/>
      <c r="D55" s="608"/>
      <c r="E55" s="611"/>
      <c r="F55" s="611"/>
      <c r="G55" s="611"/>
      <c r="H55" s="611"/>
      <c r="I55" s="611"/>
      <c r="J55" s="485">
        <v>12</v>
      </c>
      <c r="K55" s="488" t="str">
        <f>+Metas!K16</f>
        <v>% Sistema de medición de la calidad en el educación inicial implementado</v>
      </c>
      <c r="L55" s="473"/>
      <c r="M55" s="476">
        <f>SUM(N55:Q55)</f>
        <v>0</v>
      </c>
      <c r="N55" s="479"/>
      <c r="O55" s="482"/>
      <c r="P55" s="520"/>
      <c r="Q55" s="523"/>
      <c r="R55" s="403">
        <f t="shared" ref="R55" si="75">+$J55</f>
        <v>12</v>
      </c>
      <c r="S55" s="42"/>
      <c r="T55" s="260"/>
      <c r="U55" s="260"/>
      <c r="V55" s="260"/>
      <c r="W55" s="42"/>
      <c r="X55" s="34"/>
      <c r="Y55" s="34"/>
      <c r="Z55" s="34"/>
      <c r="AA55" s="34"/>
      <c r="AB55" s="403">
        <f t="shared" ref="AB55" si="76">+$J55</f>
        <v>12</v>
      </c>
      <c r="AC55" s="526">
        <f t="shared" ref="AC55" si="77">+L55</f>
        <v>0</v>
      </c>
      <c r="AD55" s="54">
        <f t="shared" si="18"/>
        <v>0</v>
      </c>
      <c r="AE55" s="54">
        <f t="shared" si="13"/>
        <v>0</v>
      </c>
      <c r="AF55" s="54">
        <f t="shared" si="21"/>
        <v>0</v>
      </c>
      <c r="AG55" s="54">
        <f t="shared" si="14"/>
        <v>0</v>
      </c>
      <c r="AH55" s="54">
        <f t="shared" si="15"/>
        <v>0</v>
      </c>
      <c r="AI55" s="54">
        <f t="shared" si="16"/>
        <v>0</v>
      </c>
      <c r="AJ55" s="54">
        <f t="shared" si="17"/>
        <v>0</v>
      </c>
      <c r="AK55" s="403">
        <f t="shared" ref="AK55" si="78">+$J55</f>
        <v>12</v>
      </c>
      <c r="AL55" s="455">
        <f>+N55</f>
        <v>0</v>
      </c>
      <c r="AM55" s="48">
        <f t="shared" si="2"/>
        <v>0</v>
      </c>
      <c r="AN55" s="51"/>
      <c r="AO55" s="51"/>
      <c r="AP55" s="51"/>
      <c r="AQ55" s="51"/>
      <c r="AR55" s="51"/>
      <c r="AS55" s="51"/>
      <c r="AT55" s="403">
        <f t="shared" ref="AT55" si="79">+$J55</f>
        <v>12</v>
      </c>
      <c r="AU55" s="446">
        <f>+O55</f>
        <v>0</v>
      </c>
      <c r="AV55" s="48">
        <f t="shared" si="3"/>
        <v>0</v>
      </c>
      <c r="AW55" s="51"/>
      <c r="AX55" s="51"/>
      <c r="AY55" s="51"/>
      <c r="AZ55" s="51"/>
      <c r="BA55" s="51"/>
      <c r="BB55" s="51"/>
      <c r="BC55" s="403">
        <f t="shared" ref="BC55" si="80">+$J55</f>
        <v>12</v>
      </c>
      <c r="BD55" s="449">
        <f>+P55</f>
        <v>0</v>
      </c>
      <c r="BE55" s="48">
        <f t="shared" si="4"/>
        <v>0</v>
      </c>
      <c r="BF55" s="51"/>
      <c r="BG55" s="51"/>
      <c r="BH55" s="51"/>
      <c r="BI55" s="51"/>
      <c r="BJ55" s="51"/>
      <c r="BK55" s="51"/>
      <c r="BL55" s="403">
        <f t="shared" ref="BL55" si="81">+$J55</f>
        <v>12</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510"/>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18"/>
        <v>0</v>
      </c>
      <c r="AE56" s="55">
        <f t="shared" si="13"/>
        <v>0</v>
      </c>
      <c r="AF56" s="55">
        <f t="shared" si="21"/>
        <v>0</v>
      </c>
      <c r="AG56" s="55">
        <f t="shared" si="14"/>
        <v>0</v>
      </c>
      <c r="AH56" s="55">
        <f t="shared" si="15"/>
        <v>0</v>
      </c>
      <c r="AI56" s="55">
        <f t="shared" si="16"/>
        <v>0</v>
      </c>
      <c r="AJ56" s="55">
        <f t="shared" si="17"/>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510"/>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18"/>
        <v>0</v>
      </c>
      <c r="AE57" s="55">
        <f t="shared" si="13"/>
        <v>0</v>
      </c>
      <c r="AF57" s="55">
        <f t="shared" si="21"/>
        <v>0</v>
      </c>
      <c r="AG57" s="55">
        <f t="shared" si="14"/>
        <v>0</v>
      </c>
      <c r="AH57" s="55">
        <f t="shared" si="15"/>
        <v>0</v>
      </c>
      <c r="AI57" s="55">
        <f t="shared" si="16"/>
        <v>0</v>
      </c>
      <c r="AJ57" s="55">
        <f t="shared" si="17"/>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512"/>
      <c r="C58" s="460"/>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18"/>
        <v>0</v>
      </c>
      <c r="AE58" s="56">
        <f t="shared" si="13"/>
        <v>0</v>
      </c>
      <c r="AF58" s="56">
        <f t="shared" si="21"/>
        <v>0</v>
      </c>
      <c r="AG58" s="56">
        <f t="shared" si="14"/>
        <v>0</v>
      </c>
      <c r="AH58" s="56">
        <f t="shared" si="15"/>
        <v>0</v>
      </c>
      <c r="AI58" s="56">
        <f t="shared" si="16"/>
        <v>0</v>
      </c>
      <c r="AJ58" s="56">
        <f t="shared" si="17"/>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1" t="s">
        <v>38</v>
      </c>
      <c r="C59" s="458" t="s">
        <v>41</v>
      </c>
      <c r="D59" s="608"/>
      <c r="E59" s="611"/>
      <c r="F59" s="611"/>
      <c r="G59" s="611"/>
      <c r="H59" s="611"/>
      <c r="I59" s="611"/>
      <c r="J59" s="485">
        <v>13</v>
      </c>
      <c r="K59" s="488" t="str">
        <f>+Metas!K18</f>
        <v>Plan departamental de infraestructura educativa del Departamento formulado y en implementación</v>
      </c>
      <c r="L59" s="473"/>
      <c r="M59" s="476">
        <f t="shared" ref="M59:M79" si="82">SUM(N59:Q59)</f>
        <v>0</v>
      </c>
      <c r="N59" s="479"/>
      <c r="O59" s="482"/>
      <c r="P59" s="520"/>
      <c r="Q59" s="523"/>
      <c r="R59" s="403">
        <f t="shared" ref="R59" si="83">+$J59</f>
        <v>13</v>
      </c>
      <c r="S59" s="42"/>
      <c r="T59" s="260"/>
      <c r="U59" s="260"/>
      <c r="V59" s="260"/>
      <c r="W59" s="42"/>
      <c r="X59" s="34"/>
      <c r="Y59" s="34"/>
      <c r="Z59" s="34"/>
      <c r="AA59" s="34"/>
      <c r="AB59" s="403">
        <f t="shared" ref="AB59" si="84">+$J59</f>
        <v>13</v>
      </c>
      <c r="AC59" s="526">
        <f t="shared" ref="AC59" si="85">+L59</f>
        <v>0</v>
      </c>
      <c r="AD59" s="54">
        <f t="shared" si="18"/>
        <v>0</v>
      </c>
      <c r="AE59" s="54">
        <f t="shared" si="13"/>
        <v>0</v>
      </c>
      <c r="AF59" s="54">
        <f t="shared" si="21"/>
        <v>0</v>
      </c>
      <c r="AG59" s="54">
        <f t="shared" si="14"/>
        <v>0</v>
      </c>
      <c r="AH59" s="54">
        <f t="shared" si="15"/>
        <v>0</v>
      </c>
      <c r="AI59" s="54">
        <f t="shared" si="16"/>
        <v>0</v>
      </c>
      <c r="AJ59" s="54">
        <f t="shared" si="17"/>
        <v>0</v>
      </c>
      <c r="AK59" s="403">
        <f t="shared" ref="AK59" si="86">+$J59</f>
        <v>13</v>
      </c>
      <c r="AL59" s="455">
        <f t="shared" ref="AL59:AL79" si="87">+N59</f>
        <v>0</v>
      </c>
      <c r="AM59" s="48">
        <f t="shared" si="2"/>
        <v>0</v>
      </c>
      <c r="AN59" s="51"/>
      <c r="AO59" s="51"/>
      <c r="AP59" s="51"/>
      <c r="AQ59" s="51"/>
      <c r="AR59" s="51"/>
      <c r="AS59" s="51"/>
      <c r="AT59" s="403">
        <f t="shared" ref="AT59" si="88">+$J59</f>
        <v>13</v>
      </c>
      <c r="AU59" s="446">
        <f t="shared" ref="AU59:AU79" si="89">+O59</f>
        <v>0</v>
      </c>
      <c r="AV59" s="48">
        <f t="shared" si="3"/>
        <v>0</v>
      </c>
      <c r="AW59" s="51"/>
      <c r="AX59" s="51"/>
      <c r="AY59" s="51"/>
      <c r="AZ59" s="51"/>
      <c r="BA59" s="51"/>
      <c r="BB59" s="51"/>
      <c r="BC59" s="403">
        <f t="shared" ref="BC59" si="90">+$J59</f>
        <v>13</v>
      </c>
      <c r="BD59" s="449">
        <f t="shared" ref="BD59:BD79" si="91">+P59</f>
        <v>0</v>
      </c>
      <c r="BE59" s="48">
        <f t="shared" si="4"/>
        <v>0</v>
      </c>
      <c r="BF59" s="51"/>
      <c r="BG59" s="51"/>
      <c r="BH59" s="51"/>
      <c r="BI59" s="51"/>
      <c r="BJ59" s="51"/>
      <c r="BK59" s="51"/>
      <c r="BL59" s="403">
        <f t="shared" ref="BL59" si="92">+$J59</f>
        <v>13</v>
      </c>
      <c r="BM59" s="452">
        <f t="shared" ref="BM59:BM79" si="93">+Q59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2"/>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18"/>
        <v>0</v>
      </c>
      <c r="AE60" s="55">
        <f t="shared" si="13"/>
        <v>0</v>
      </c>
      <c r="AF60" s="55">
        <f t="shared" si="21"/>
        <v>0</v>
      </c>
      <c r="AG60" s="55">
        <f t="shared" si="14"/>
        <v>0</v>
      </c>
      <c r="AH60" s="55">
        <f t="shared" si="15"/>
        <v>0</v>
      </c>
      <c r="AI60" s="55">
        <f t="shared" si="16"/>
        <v>0</v>
      </c>
      <c r="AJ60" s="55">
        <f t="shared" si="17"/>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2"/>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18"/>
        <v>0</v>
      </c>
      <c r="AE61" s="55">
        <f t="shared" si="13"/>
        <v>0</v>
      </c>
      <c r="AF61" s="55">
        <f t="shared" si="21"/>
        <v>0</v>
      </c>
      <c r="AG61" s="55">
        <f t="shared" si="14"/>
        <v>0</v>
      </c>
      <c r="AH61" s="55">
        <f t="shared" si="15"/>
        <v>0</v>
      </c>
      <c r="AI61" s="55">
        <f t="shared" si="16"/>
        <v>0</v>
      </c>
      <c r="AJ61" s="55">
        <f t="shared" si="17"/>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2"/>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18"/>
        <v>0</v>
      </c>
      <c r="AE62" s="56">
        <f t="shared" si="13"/>
        <v>0</v>
      </c>
      <c r="AF62" s="56">
        <f t="shared" si="21"/>
        <v>0</v>
      </c>
      <c r="AG62" s="56">
        <f t="shared" si="14"/>
        <v>0</v>
      </c>
      <c r="AH62" s="56">
        <f t="shared" si="15"/>
        <v>0</v>
      </c>
      <c r="AI62" s="56">
        <f t="shared" si="16"/>
        <v>0</v>
      </c>
      <c r="AJ62" s="56">
        <f t="shared" si="17"/>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2"/>
      <c r="C63" s="459"/>
      <c r="D63" s="608"/>
      <c r="E63" s="611"/>
      <c r="F63" s="611"/>
      <c r="G63" s="611"/>
      <c r="H63" s="611"/>
      <c r="I63" s="611"/>
      <c r="J63" s="485">
        <v>14</v>
      </c>
      <c r="K63" s="488" t="str">
        <f>+Metas!K19</f>
        <v>Megacolegios construidos</v>
      </c>
      <c r="L63" s="473"/>
      <c r="M63" s="476">
        <f t="shared" si="82"/>
        <v>0</v>
      </c>
      <c r="N63" s="479"/>
      <c r="O63" s="482"/>
      <c r="P63" s="520"/>
      <c r="Q63" s="523"/>
      <c r="R63" s="403">
        <f t="shared" ref="R63" si="94">+$J63</f>
        <v>14</v>
      </c>
      <c r="S63" s="42"/>
      <c r="T63" s="260"/>
      <c r="U63" s="260"/>
      <c r="V63" s="260"/>
      <c r="W63" s="42"/>
      <c r="X63" s="34"/>
      <c r="Y63" s="34"/>
      <c r="Z63" s="34"/>
      <c r="AA63" s="34"/>
      <c r="AB63" s="403">
        <f t="shared" ref="AB63" si="95">+$J63</f>
        <v>14</v>
      </c>
      <c r="AC63" s="526">
        <f t="shared" ref="AC63" si="96">+L63</f>
        <v>0</v>
      </c>
      <c r="AD63" s="54">
        <f t="shared" si="18"/>
        <v>0</v>
      </c>
      <c r="AE63" s="54">
        <f t="shared" si="13"/>
        <v>0</v>
      </c>
      <c r="AF63" s="54">
        <f t="shared" si="21"/>
        <v>0</v>
      </c>
      <c r="AG63" s="54">
        <f t="shared" si="14"/>
        <v>0</v>
      </c>
      <c r="AH63" s="54">
        <f t="shared" si="15"/>
        <v>0</v>
      </c>
      <c r="AI63" s="54">
        <f t="shared" si="16"/>
        <v>0</v>
      </c>
      <c r="AJ63" s="54">
        <f t="shared" si="17"/>
        <v>0</v>
      </c>
      <c r="AK63" s="403">
        <f t="shared" ref="AK63" si="97">+$J63</f>
        <v>14</v>
      </c>
      <c r="AL63" s="455">
        <f t="shared" si="87"/>
        <v>0</v>
      </c>
      <c r="AM63" s="48">
        <f t="shared" si="2"/>
        <v>0</v>
      </c>
      <c r="AN63" s="51"/>
      <c r="AO63" s="51"/>
      <c r="AP63" s="51"/>
      <c r="AQ63" s="51"/>
      <c r="AR63" s="51"/>
      <c r="AS63" s="51"/>
      <c r="AT63" s="403">
        <f t="shared" ref="AT63" si="98">+$J63</f>
        <v>14</v>
      </c>
      <c r="AU63" s="446">
        <f t="shared" si="89"/>
        <v>0</v>
      </c>
      <c r="AV63" s="48">
        <f t="shared" si="3"/>
        <v>0</v>
      </c>
      <c r="AW63" s="51"/>
      <c r="AX63" s="51"/>
      <c r="AY63" s="51"/>
      <c r="AZ63" s="51"/>
      <c r="BA63" s="51"/>
      <c r="BB63" s="51"/>
      <c r="BC63" s="403">
        <f t="shared" ref="BC63" si="99">+$J63</f>
        <v>14</v>
      </c>
      <c r="BD63" s="449">
        <f t="shared" si="91"/>
        <v>0</v>
      </c>
      <c r="BE63" s="48">
        <f t="shared" si="4"/>
        <v>0</v>
      </c>
      <c r="BF63" s="51"/>
      <c r="BG63" s="51"/>
      <c r="BH63" s="51"/>
      <c r="BI63" s="51"/>
      <c r="BJ63" s="51"/>
      <c r="BK63" s="51"/>
      <c r="BL63" s="403">
        <f t="shared" ref="BL63" si="100">+$J63</f>
        <v>14</v>
      </c>
      <c r="BM63" s="452">
        <f t="shared" si="93"/>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2"/>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18"/>
        <v>0</v>
      </c>
      <c r="AE64" s="55">
        <f t="shared" si="13"/>
        <v>0</v>
      </c>
      <c r="AF64" s="55">
        <f t="shared" si="21"/>
        <v>0</v>
      </c>
      <c r="AG64" s="55">
        <f t="shared" si="14"/>
        <v>0</v>
      </c>
      <c r="AH64" s="55">
        <f t="shared" si="15"/>
        <v>0</v>
      </c>
      <c r="AI64" s="55">
        <f t="shared" si="16"/>
        <v>0</v>
      </c>
      <c r="AJ64" s="55">
        <f t="shared" si="17"/>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2"/>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18"/>
        <v>0</v>
      </c>
      <c r="AE65" s="55">
        <f t="shared" si="13"/>
        <v>0</v>
      </c>
      <c r="AF65" s="55">
        <f t="shared" si="21"/>
        <v>0</v>
      </c>
      <c r="AG65" s="55">
        <f t="shared" si="14"/>
        <v>0</v>
      </c>
      <c r="AH65" s="55">
        <f t="shared" si="15"/>
        <v>0</v>
      </c>
      <c r="AI65" s="55">
        <f t="shared" si="16"/>
        <v>0</v>
      </c>
      <c r="AJ65" s="55">
        <f t="shared" si="17"/>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2"/>
      <c r="C66" s="459"/>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18"/>
        <v>0</v>
      </c>
      <c r="AE66" s="56">
        <f t="shared" si="13"/>
        <v>0</v>
      </c>
      <c r="AF66" s="56">
        <f t="shared" si="21"/>
        <v>0</v>
      </c>
      <c r="AG66" s="56">
        <f t="shared" si="14"/>
        <v>0</v>
      </c>
      <c r="AH66" s="56">
        <f t="shared" si="15"/>
        <v>0</v>
      </c>
      <c r="AI66" s="56">
        <f t="shared" si="16"/>
        <v>0</v>
      </c>
      <c r="AJ66" s="56">
        <f t="shared" si="17"/>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2"/>
      <c r="C67" s="459"/>
      <c r="D67" s="608"/>
      <c r="E67" s="611"/>
      <c r="F67" s="611"/>
      <c r="G67" s="611"/>
      <c r="H67" s="611"/>
      <c r="I67" s="611"/>
      <c r="J67" s="485">
        <v>15</v>
      </c>
      <c r="K67" s="488" t="str">
        <f>+Metas!K20</f>
        <v>Sedes educativas con espacios mejorados (aulas de clase, baterías sanitarias, aulas especializadas, laboratorios, cerramientos, restaurantes, y escenarios deportivos, soluciones tecnológicas de potabilización de agua)</v>
      </c>
      <c r="L67" s="473"/>
      <c r="M67" s="476">
        <f t="shared" si="82"/>
        <v>0</v>
      </c>
      <c r="N67" s="479"/>
      <c r="O67" s="482"/>
      <c r="P67" s="520"/>
      <c r="Q67" s="523"/>
      <c r="R67" s="403">
        <f t="shared" ref="R67" si="101">+$J67</f>
        <v>15</v>
      </c>
      <c r="S67" s="42"/>
      <c r="T67" s="260"/>
      <c r="U67" s="260"/>
      <c r="V67" s="260"/>
      <c r="W67" s="42"/>
      <c r="X67" s="34"/>
      <c r="Y67" s="34"/>
      <c r="Z67" s="34"/>
      <c r="AA67" s="34"/>
      <c r="AB67" s="403">
        <f t="shared" ref="AB67" si="102">+$J67</f>
        <v>15</v>
      </c>
      <c r="AC67" s="526">
        <f t="shared" ref="AC67" si="103">+L67</f>
        <v>0</v>
      </c>
      <c r="AD67" s="54">
        <f t="shared" si="18"/>
        <v>0</v>
      </c>
      <c r="AE67" s="54">
        <f t="shared" si="13"/>
        <v>0</v>
      </c>
      <c r="AF67" s="54">
        <f t="shared" si="21"/>
        <v>0</v>
      </c>
      <c r="AG67" s="54">
        <f t="shared" si="14"/>
        <v>0</v>
      </c>
      <c r="AH67" s="54">
        <f t="shared" si="15"/>
        <v>0</v>
      </c>
      <c r="AI67" s="54">
        <f t="shared" si="16"/>
        <v>0</v>
      </c>
      <c r="AJ67" s="54">
        <f t="shared" si="17"/>
        <v>0</v>
      </c>
      <c r="AK67" s="403">
        <f t="shared" ref="AK67" si="104">+$J67</f>
        <v>15</v>
      </c>
      <c r="AL67" s="455">
        <f t="shared" si="87"/>
        <v>0</v>
      </c>
      <c r="AM67" s="48">
        <f t="shared" si="2"/>
        <v>0</v>
      </c>
      <c r="AN67" s="51"/>
      <c r="AO67" s="51"/>
      <c r="AP67" s="51"/>
      <c r="AQ67" s="51"/>
      <c r="AR67" s="51"/>
      <c r="AS67" s="51"/>
      <c r="AT67" s="403">
        <f t="shared" ref="AT67" si="105">+$J67</f>
        <v>15</v>
      </c>
      <c r="AU67" s="446">
        <f t="shared" si="89"/>
        <v>0</v>
      </c>
      <c r="AV67" s="48">
        <f t="shared" si="3"/>
        <v>0</v>
      </c>
      <c r="AW67" s="51"/>
      <c r="AX67" s="51"/>
      <c r="AY67" s="51"/>
      <c r="AZ67" s="51"/>
      <c r="BA67" s="51"/>
      <c r="BB67" s="51"/>
      <c r="BC67" s="403">
        <f t="shared" ref="BC67" si="106">+$J67</f>
        <v>15</v>
      </c>
      <c r="BD67" s="449">
        <f t="shared" si="91"/>
        <v>0</v>
      </c>
      <c r="BE67" s="48">
        <f t="shared" si="4"/>
        <v>0</v>
      </c>
      <c r="BF67" s="51"/>
      <c r="BG67" s="51"/>
      <c r="BH67" s="51"/>
      <c r="BI67" s="51"/>
      <c r="BJ67" s="51"/>
      <c r="BK67" s="51"/>
      <c r="BL67" s="403">
        <f t="shared" ref="BL67" si="107">+$J67</f>
        <v>15</v>
      </c>
      <c r="BM67" s="452">
        <f t="shared" si="93"/>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2"/>
      <c r="C68" s="459"/>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18"/>
        <v>0</v>
      </c>
      <c r="AE68" s="55">
        <f t="shared" si="13"/>
        <v>0</v>
      </c>
      <c r="AF68" s="55">
        <f t="shared" si="21"/>
        <v>0</v>
      </c>
      <c r="AG68" s="55">
        <f t="shared" si="14"/>
        <v>0</v>
      </c>
      <c r="AH68" s="55">
        <f t="shared" si="15"/>
        <v>0</v>
      </c>
      <c r="AI68" s="55">
        <f t="shared" si="16"/>
        <v>0</v>
      </c>
      <c r="AJ68" s="55">
        <f t="shared" si="17"/>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2"/>
      <c r="C69" s="459"/>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si="18"/>
        <v>0</v>
      </c>
      <c r="AE69" s="55">
        <f t="shared" si="13"/>
        <v>0</v>
      </c>
      <c r="AF69" s="55">
        <f t="shared" si="21"/>
        <v>0</v>
      </c>
      <c r="AG69" s="55">
        <f t="shared" si="14"/>
        <v>0</v>
      </c>
      <c r="AH69" s="55">
        <f t="shared" si="15"/>
        <v>0</v>
      </c>
      <c r="AI69" s="55">
        <f t="shared" si="16"/>
        <v>0</v>
      </c>
      <c r="AJ69" s="55">
        <f t="shared" si="17"/>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2"/>
      <c r="C70" s="459"/>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18"/>
        <v>0</v>
      </c>
      <c r="AE70" s="56">
        <f t="shared" si="13"/>
        <v>0</v>
      </c>
      <c r="AF70" s="56">
        <f t="shared" si="21"/>
        <v>0</v>
      </c>
      <c r="AG70" s="56">
        <f t="shared" si="14"/>
        <v>0</v>
      </c>
      <c r="AH70" s="56">
        <f t="shared" si="15"/>
        <v>0</v>
      </c>
      <c r="AI70" s="56">
        <f t="shared" si="16"/>
        <v>0</v>
      </c>
      <c r="AJ70" s="56">
        <f t="shared" si="17"/>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2"/>
      <c r="C71" s="459"/>
      <c r="D71" s="608"/>
      <c r="E71" s="611"/>
      <c r="F71" s="611"/>
      <c r="G71" s="611"/>
      <c r="H71" s="611"/>
      <c r="I71" s="611"/>
      <c r="J71" s="485">
        <v>16</v>
      </c>
      <c r="K71" s="488" t="str">
        <f>+Metas!K21</f>
        <v>Sedes educativas de los municipios PDET con espacios mejorados (aulas de clase, baterías sanitarias, aulas especializadas, laboratorios, cerramientos, restaurantes, y escenarios deportivos, soluciones tecnológicas de potabilización de agua)</v>
      </c>
      <c r="L71" s="473"/>
      <c r="M71" s="476">
        <f t="shared" si="82"/>
        <v>0</v>
      </c>
      <c r="N71" s="479"/>
      <c r="O71" s="482"/>
      <c r="P71" s="520"/>
      <c r="Q71" s="523"/>
      <c r="R71" s="403">
        <f t="shared" ref="R71" si="108">+$J71</f>
        <v>16</v>
      </c>
      <c r="S71" s="42"/>
      <c r="T71" s="260"/>
      <c r="U71" s="260"/>
      <c r="V71" s="260"/>
      <c r="W71" s="42"/>
      <c r="X71" s="34"/>
      <c r="Y71" s="34"/>
      <c r="Z71" s="34"/>
      <c r="AA71" s="34"/>
      <c r="AB71" s="403">
        <f t="shared" ref="AB71" si="109">+$J71</f>
        <v>16</v>
      </c>
      <c r="AC71" s="526">
        <f t="shared" ref="AC71" si="110">+L71</f>
        <v>0</v>
      </c>
      <c r="AD71" s="54">
        <f t="shared" si="18"/>
        <v>0</v>
      </c>
      <c r="AE71" s="54">
        <f t="shared" si="13"/>
        <v>0</v>
      </c>
      <c r="AF71" s="54">
        <f t="shared" si="21"/>
        <v>0</v>
      </c>
      <c r="AG71" s="54">
        <f t="shared" si="14"/>
        <v>0</v>
      </c>
      <c r="AH71" s="54">
        <f t="shared" si="15"/>
        <v>0</v>
      </c>
      <c r="AI71" s="54">
        <f t="shared" si="16"/>
        <v>0</v>
      </c>
      <c r="AJ71" s="54">
        <f t="shared" si="17"/>
        <v>0</v>
      </c>
      <c r="AK71" s="403">
        <f t="shared" ref="AK71" si="111">+$J71</f>
        <v>16</v>
      </c>
      <c r="AL71" s="455">
        <f t="shared" si="87"/>
        <v>0</v>
      </c>
      <c r="AM71" s="48">
        <f t="shared" si="2"/>
        <v>0</v>
      </c>
      <c r="AN71" s="51"/>
      <c r="AO71" s="51"/>
      <c r="AP71" s="51"/>
      <c r="AQ71" s="51"/>
      <c r="AR71" s="51"/>
      <c r="AS71" s="51"/>
      <c r="AT71" s="403">
        <f t="shared" ref="AT71" si="112">+$J71</f>
        <v>16</v>
      </c>
      <c r="AU71" s="446">
        <f t="shared" si="89"/>
        <v>0</v>
      </c>
      <c r="AV71" s="48">
        <f t="shared" si="3"/>
        <v>0</v>
      </c>
      <c r="AW71" s="51"/>
      <c r="AX71" s="51"/>
      <c r="AY71" s="51"/>
      <c r="AZ71" s="51"/>
      <c r="BA71" s="51"/>
      <c r="BB71" s="51"/>
      <c r="BC71" s="403">
        <f t="shared" ref="BC71" si="113">+$J71</f>
        <v>16</v>
      </c>
      <c r="BD71" s="449">
        <f t="shared" si="91"/>
        <v>0</v>
      </c>
      <c r="BE71" s="48">
        <f t="shared" si="4"/>
        <v>0</v>
      </c>
      <c r="BF71" s="51"/>
      <c r="BG71" s="51"/>
      <c r="BH71" s="51"/>
      <c r="BI71" s="51"/>
      <c r="BJ71" s="51"/>
      <c r="BK71" s="51"/>
      <c r="BL71" s="403">
        <f t="shared" ref="BL71" si="114">+$J71</f>
        <v>16</v>
      </c>
      <c r="BM71" s="452">
        <f t="shared" si="93"/>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2"/>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18"/>
        <v>0</v>
      </c>
      <c r="AE72" s="55">
        <f t="shared" si="13"/>
        <v>0</v>
      </c>
      <c r="AF72" s="55">
        <f t="shared" si="21"/>
        <v>0</v>
      </c>
      <c r="AG72" s="55">
        <f t="shared" si="14"/>
        <v>0</v>
      </c>
      <c r="AH72" s="55">
        <f t="shared" si="15"/>
        <v>0</v>
      </c>
      <c r="AI72" s="55">
        <f t="shared" si="16"/>
        <v>0</v>
      </c>
      <c r="AJ72" s="55">
        <f t="shared" si="17"/>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2"/>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18"/>
        <v>0</v>
      </c>
      <c r="AE73" s="55">
        <f t="shared" si="13"/>
        <v>0</v>
      </c>
      <c r="AF73" s="55">
        <f t="shared" si="21"/>
        <v>0</v>
      </c>
      <c r="AG73" s="55">
        <f t="shared" si="14"/>
        <v>0</v>
      </c>
      <c r="AH73" s="55">
        <f t="shared" si="15"/>
        <v>0</v>
      </c>
      <c r="AI73" s="55">
        <f t="shared" si="16"/>
        <v>0</v>
      </c>
      <c r="AJ73" s="55">
        <f t="shared" si="17"/>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2"/>
      <c r="C74" s="45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18"/>
        <v>0</v>
      </c>
      <c r="AE74" s="56">
        <f t="shared" si="13"/>
        <v>0</v>
      </c>
      <c r="AF74" s="56">
        <f t="shared" si="21"/>
        <v>0</v>
      </c>
      <c r="AG74" s="56">
        <f t="shared" si="14"/>
        <v>0</v>
      </c>
      <c r="AH74" s="56">
        <f t="shared" si="15"/>
        <v>0</v>
      </c>
      <c r="AI74" s="56">
        <f t="shared" si="16"/>
        <v>0</v>
      </c>
      <c r="AJ74" s="56">
        <f t="shared" si="17"/>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2"/>
      <c r="C75" s="459"/>
      <c r="D75" s="608"/>
      <c r="E75" s="611"/>
      <c r="F75" s="611"/>
      <c r="G75" s="611"/>
      <c r="H75" s="611"/>
      <c r="I75" s="611"/>
      <c r="J75" s="485">
        <v>17</v>
      </c>
      <c r="K75" s="488" t="str">
        <f>+Metas!K22</f>
        <v>Establecimientos educativos dotados con materiales e instrumentos de enseñanza y aprendizaje (mobiliario, tableros, menaje de restaurante escolar, material didáctico, pedagógico, lúdico, etc.)</v>
      </c>
      <c r="L75" s="473"/>
      <c r="M75" s="476">
        <f t="shared" si="82"/>
        <v>0</v>
      </c>
      <c r="N75" s="479"/>
      <c r="O75" s="482"/>
      <c r="P75" s="520"/>
      <c r="Q75" s="523"/>
      <c r="R75" s="403">
        <f t="shared" ref="R75" si="115">+$J75</f>
        <v>17</v>
      </c>
      <c r="S75" s="42"/>
      <c r="T75" s="260"/>
      <c r="U75" s="260"/>
      <c r="V75" s="260"/>
      <c r="W75" s="42"/>
      <c r="X75" s="34"/>
      <c r="Y75" s="34"/>
      <c r="Z75" s="34"/>
      <c r="AA75" s="34"/>
      <c r="AB75" s="403">
        <f t="shared" ref="AB75" si="116">+$J75</f>
        <v>17</v>
      </c>
      <c r="AC75" s="526">
        <f t="shared" ref="AC75" si="117">+L75</f>
        <v>0</v>
      </c>
      <c r="AD75" s="54">
        <f t="shared" si="18"/>
        <v>0</v>
      </c>
      <c r="AE75" s="54">
        <f t="shared" si="13"/>
        <v>0</v>
      </c>
      <c r="AF75" s="54">
        <f t="shared" si="21"/>
        <v>0</v>
      </c>
      <c r="AG75" s="54">
        <f t="shared" si="14"/>
        <v>0</v>
      </c>
      <c r="AH75" s="54">
        <f t="shared" si="15"/>
        <v>0</v>
      </c>
      <c r="AI75" s="54">
        <f t="shared" si="16"/>
        <v>0</v>
      </c>
      <c r="AJ75" s="54">
        <f t="shared" si="17"/>
        <v>0</v>
      </c>
      <c r="AK75" s="403">
        <f t="shared" ref="AK75" si="118">+$J75</f>
        <v>17</v>
      </c>
      <c r="AL75" s="455">
        <f t="shared" si="87"/>
        <v>0</v>
      </c>
      <c r="AM75" s="48">
        <f t="shared" si="2"/>
        <v>0</v>
      </c>
      <c r="AN75" s="51"/>
      <c r="AO75" s="51"/>
      <c r="AP75" s="51"/>
      <c r="AQ75" s="51"/>
      <c r="AR75" s="51"/>
      <c r="AS75" s="51"/>
      <c r="AT75" s="403">
        <f t="shared" ref="AT75" si="119">+$J75</f>
        <v>17</v>
      </c>
      <c r="AU75" s="446">
        <f t="shared" si="89"/>
        <v>0</v>
      </c>
      <c r="AV75" s="48">
        <f t="shared" si="3"/>
        <v>0</v>
      </c>
      <c r="AW75" s="51"/>
      <c r="AX75" s="51"/>
      <c r="AY75" s="51"/>
      <c r="AZ75" s="51"/>
      <c r="BA75" s="51"/>
      <c r="BB75" s="51"/>
      <c r="BC75" s="403">
        <f t="shared" ref="BC75" si="120">+$J75</f>
        <v>17</v>
      </c>
      <c r="BD75" s="449">
        <f t="shared" si="91"/>
        <v>0</v>
      </c>
      <c r="BE75" s="48">
        <f t="shared" si="4"/>
        <v>0</v>
      </c>
      <c r="BF75" s="51"/>
      <c r="BG75" s="51"/>
      <c r="BH75" s="51"/>
      <c r="BI75" s="51"/>
      <c r="BJ75" s="51"/>
      <c r="BK75" s="51"/>
      <c r="BL75" s="403">
        <f t="shared" ref="BL75" si="121">+$J75</f>
        <v>17</v>
      </c>
      <c r="BM75" s="452">
        <f t="shared" si="93"/>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2"/>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18"/>
        <v>0</v>
      </c>
      <c r="AE76" s="55">
        <f t="shared" si="13"/>
        <v>0</v>
      </c>
      <c r="AF76" s="55">
        <f t="shared" si="21"/>
        <v>0</v>
      </c>
      <c r="AG76" s="55">
        <f t="shared" si="14"/>
        <v>0</v>
      </c>
      <c r="AH76" s="55">
        <f t="shared" si="15"/>
        <v>0</v>
      </c>
      <c r="AI76" s="55">
        <f t="shared" si="16"/>
        <v>0</v>
      </c>
      <c r="AJ76" s="55">
        <f t="shared" si="17"/>
        <v>0</v>
      </c>
      <c r="AK76" s="404"/>
      <c r="AL76" s="456"/>
      <c r="AM76" s="49">
        <f t="shared" ref="AM76:AM139" si="122">SUM(AN76:AS76)</f>
        <v>0</v>
      </c>
      <c r="AN76" s="52"/>
      <c r="AO76" s="52"/>
      <c r="AP76" s="52"/>
      <c r="AQ76" s="52"/>
      <c r="AR76" s="52"/>
      <c r="AS76" s="52"/>
      <c r="AT76" s="404"/>
      <c r="AU76" s="447"/>
      <c r="AV76" s="49">
        <f t="shared" ref="AV76:AV139" si="123">SUM(AW76:BB76)</f>
        <v>0</v>
      </c>
      <c r="AW76" s="52"/>
      <c r="AX76" s="52"/>
      <c r="AY76" s="52"/>
      <c r="AZ76" s="52"/>
      <c r="BA76" s="52"/>
      <c r="BB76" s="52"/>
      <c r="BC76" s="404"/>
      <c r="BD76" s="450"/>
      <c r="BE76" s="49">
        <f t="shared" ref="BE76:BE139" si="124">SUM(BF76:BK76)</f>
        <v>0</v>
      </c>
      <c r="BF76" s="52"/>
      <c r="BG76" s="52"/>
      <c r="BH76" s="52"/>
      <c r="BI76" s="52"/>
      <c r="BJ76" s="52"/>
      <c r="BK76" s="52"/>
      <c r="BL76" s="404"/>
      <c r="BM76" s="453"/>
      <c r="BN76" s="49">
        <f t="shared" ref="BN76:BN139" si="125">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2"/>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18"/>
        <v>0</v>
      </c>
      <c r="AE77" s="55">
        <f t="shared" si="13"/>
        <v>0</v>
      </c>
      <c r="AF77" s="55">
        <f t="shared" si="21"/>
        <v>0</v>
      </c>
      <c r="AG77" s="55">
        <f t="shared" si="14"/>
        <v>0</v>
      </c>
      <c r="AH77" s="55">
        <f t="shared" si="15"/>
        <v>0</v>
      </c>
      <c r="AI77" s="55">
        <f t="shared" si="16"/>
        <v>0</v>
      </c>
      <c r="AJ77" s="55">
        <f t="shared" si="17"/>
        <v>0</v>
      </c>
      <c r="AK77" s="404"/>
      <c r="AL77" s="456"/>
      <c r="AM77" s="49">
        <f t="shared" si="122"/>
        <v>0</v>
      </c>
      <c r="AN77" s="52"/>
      <c r="AO77" s="52"/>
      <c r="AP77" s="52"/>
      <c r="AQ77" s="52"/>
      <c r="AR77" s="52"/>
      <c r="AS77" s="52"/>
      <c r="AT77" s="404"/>
      <c r="AU77" s="447"/>
      <c r="AV77" s="49">
        <f t="shared" si="123"/>
        <v>0</v>
      </c>
      <c r="AW77" s="52"/>
      <c r="AX77" s="52"/>
      <c r="AY77" s="52"/>
      <c r="AZ77" s="52"/>
      <c r="BA77" s="52"/>
      <c r="BB77" s="52"/>
      <c r="BC77" s="404"/>
      <c r="BD77" s="450"/>
      <c r="BE77" s="49">
        <f t="shared" si="124"/>
        <v>0</v>
      </c>
      <c r="BF77" s="52"/>
      <c r="BG77" s="52"/>
      <c r="BH77" s="52"/>
      <c r="BI77" s="52"/>
      <c r="BJ77" s="52"/>
      <c r="BK77" s="52"/>
      <c r="BL77" s="404"/>
      <c r="BM77" s="453"/>
      <c r="BN77" s="49">
        <f t="shared" si="125"/>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2"/>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18"/>
        <v>0</v>
      </c>
      <c r="AE78" s="56">
        <f t="shared" si="13"/>
        <v>0</v>
      </c>
      <c r="AF78" s="56">
        <f t="shared" si="21"/>
        <v>0</v>
      </c>
      <c r="AG78" s="56">
        <f t="shared" si="14"/>
        <v>0</v>
      </c>
      <c r="AH78" s="56">
        <f t="shared" si="15"/>
        <v>0</v>
      </c>
      <c r="AI78" s="56">
        <f t="shared" si="16"/>
        <v>0</v>
      </c>
      <c r="AJ78" s="56">
        <f t="shared" si="17"/>
        <v>0</v>
      </c>
      <c r="AK78" s="405"/>
      <c r="AL78" s="457"/>
      <c r="AM78" s="50">
        <f t="shared" si="122"/>
        <v>0</v>
      </c>
      <c r="AN78" s="53"/>
      <c r="AO78" s="53"/>
      <c r="AP78" s="53"/>
      <c r="AQ78" s="53"/>
      <c r="AR78" s="53"/>
      <c r="AS78" s="53"/>
      <c r="AT78" s="405"/>
      <c r="AU78" s="448"/>
      <c r="AV78" s="50">
        <f t="shared" si="123"/>
        <v>0</v>
      </c>
      <c r="AW78" s="53"/>
      <c r="AX78" s="53"/>
      <c r="AY78" s="53"/>
      <c r="AZ78" s="53"/>
      <c r="BA78" s="53"/>
      <c r="BB78" s="53"/>
      <c r="BC78" s="405"/>
      <c r="BD78" s="451"/>
      <c r="BE78" s="50">
        <f t="shared" si="124"/>
        <v>0</v>
      </c>
      <c r="BF78" s="53"/>
      <c r="BG78" s="53"/>
      <c r="BH78" s="53"/>
      <c r="BI78" s="53"/>
      <c r="BJ78" s="53"/>
      <c r="BK78" s="53"/>
      <c r="BL78" s="405"/>
      <c r="BM78" s="454"/>
      <c r="BN78" s="50">
        <f t="shared" si="125"/>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2"/>
      <c r="C79" s="459"/>
      <c r="D79" s="608"/>
      <c r="E79" s="611"/>
      <c r="F79" s="611"/>
      <c r="G79" s="611"/>
      <c r="H79" s="611"/>
      <c r="I79" s="611"/>
      <c r="J79" s="485">
        <v>18</v>
      </c>
      <c r="K79" s="488" t="str">
        <f>+Metas!K23</f>
        <v>Establecimientos educativos de los municipios PDET dotados con materiales e instrumentos de enseñanza y aprendizaje (mobiliario, tableros, menaje de restaurante escolar, material didáctico, pedagógico, lúdico, etc.)</v>
      </c>
      <c r="L79" s="473"/>
      <c r="M79" s="476">
        <f t="shared" si="82"/>
        <v>0</v>
      </c>
      <c r="N79" s="479"/>
      <c r="O79" s="482"/>
      <c r="P79" s="520"/>
      <c r="Q79" s="523"/>
      <c r="R79" s="403">
        <f t="shared" ref="R79" si="126">+$J79</f>
        <v>18</v>
      </c>
      <c r="S79" s="42"/>
      <c r="T79" s="260"/>
      <c r="U79" s="260"/>
      <c r="V79" s="260"/>
      <c r="W79" s="42"/>
      <c r="X79" s="34"/>
      <c r="Y79" s="34"/>
      <c r="Z79" s="34"/>
      <c r="AA79" s="34"/>
      <c r="AB79" s="403">
        <f t="shared" ref="AB79" si="127">+$J79</f>
        <v>18</v>
      </c>
      <c r="AC79" s="526">
        <f t="shared" ref="AC79" si="128">+L79</f>
        <v>0</v>
      </c>
      <c r="AD79" s="54">
        <f t="shared" si="18"/>
        <v>0</v>
      </c>
      <c r="AE79" s="54">
        <f t="shared" si="13"/>
        <v>0</v>
      </c>
      <c r="AF79" s="54">
        <f t="shared" si="21"/>
        <v>0</v>
      </c>
      <c r="AG79" s="54">
        <f t="shared" si="14"/>
        <v>0</v>
      </c>
      <c r="AH79" s="54">
        <f t="shared" si="15"/>
        <v>0</v>
      </c>
      <c r="AI79" s="54">
        <f t="shared" si="16"/>
        <v>0</v>
      </c>
      <c r="AJ79" s="54">
        <f t="shared" si="17"/>
        <v>0</v>
      </c>
      <c r="AK79" s="403">
        <f t="shared" ref="AK79" si="129">+$J79</f>
        <v>18</v>
      </c>
      <c r="AL79" s="455">
        <f t="shared" si="87"/>
        <v>0</v>
      </c>
      <c r="AM79" s="48">
        <f t="shared" si="122"/>
        <v>0</v>
      </c>
      <c r="AN79" s="51"/>
      <c r="AO79" s="51"/>
      <c r="AP79" s="51"/>
      <c r="AQ79" s="51"/>
      <c r="AR79" s="51"/>
      <c r="AS79" s="51"/>
      <c r="AT79" s="403">
        <f t="shared" ref="AT79" si="130">+$J79</f>
        <v>18</v>
      </c>
      <c r="AU79" s="446">
        <f t="shared" si="89"/>
        <v>0</v>
      </c>
      <c r="AV79" s="48">
        <f t="shared" si="123"/>
        <v>0</v>
      </c>
      <c r="AW79" s="51"/>
      <c r="AX79" s="51"/>
      <c r="AY79" s="51"/>
      <c r="AZ79" s="51"/>
      <c r="BA79" s="51"/>
      <c r="BB79" s="51"/>
      <c r="BC79" s="403">
        <f t="shared" ref="BC79" si="131">+$J79</f>
        <v>18</v>
      </c>
      <c r="BD79" s="449">
        <f t="shared" si="91"/>
        <v>0</v>
      </c>
      <c r="BE79" s="48">
        <f t="shared" si="124"/>
        <v>0</v>
      </c>
      <c r="BF79" s="51"/>
      <c r="BG79" s="51"/>
      <c r="BH79" s="51"/>
      <c r="BI79" s="51"/>
      <c r="BJ79" s="51"/>
      <c r="BK79" s="51"/>
      <c r="BL79" s="403">
        <f t="shared" ref="BL79" si="132">+$J79</f>
        <v>18</v>
      </c>
      <c r="BM79" s="452">
        <f t="shared" si="93"/>
        <v>0</v>
      </c>
      <c r="BN79" s="48">
        <f t="shared" si="125"/>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2"/>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18"/>
        <v>0</v>
      </c>
      <c r="AE80" s="55">
        <f t="shared" si="13"/>
        <v>0</v>
      </c>
      <c r="AF80" s="55">
        <f t="shared" si="21"/>
        <v>0</v>
      </c>
      <c r="AG80" s="55">
        <f t="shared" si="14"/>
        <v>0</v>
      </c>
      <c r="AH80" s="55">
        <f t="shared" si="15"/>
        <v>0</v>
      </c>
      <c r="AI80" s="55">
        <f t="shared" si="16"/>
        <v>0</v>
      </c>
      <c r="AJ80" s="55">
        <f t="shared" si="17"/>
        <v>0</v>
      </c>
      <c r="AK80" s="404"/>
      <c r="AL80" s="456"/>
      <c r="AM80" s="49">
        <f t="shared" si="122"/>
        <v>0</v>
      </c>
      <c r="AN80" s="52"/>
      <c r="AO80" s="52"/>
      <c r="AP80" s="52"/>
      <c r="AQ80" s="52"/>
      <c r="AR80" s="52"/>
      <c r="AS80" s="52"/>
      <c r="AT80" s="404"/>
      <c r="AU80" s="447"/>
      <c r="AV80" s="49">
        <f t="shared" si="123"/>
        <v>0</v>
      </c>
      <c r="AW80" s="52"/>
      <c r="AX80" s="52"/>
      <c r="AY80" s="52"/>
      <c r="AZ80" s="52"/>
      <c r="BA80" s="52"/>
      <c r="BB80" s="52"/>
      <c r="BC80" s="404"/>
      <c r="BD80" s="450"/>
      <c r="BE80" s="49">
        <f t="shared" si="124"/>
        <v>0</v>
      </c>
      <c r="BF80" s="52"/>
      <c r="BG80" s="52"/>
      <c r="BH80" s="52"/>
      <c r="BI80" s="52"/>
      <c r="BJ80" s="52"/>
      <c r="BK80" s="52"/>
      <c r="BL80" s="404"/>
      <c r="BM80" s="453"/>
      <c r="BN80" s="49">
        <f t="shared" si="125"/>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2"/>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18"/>
        <v>0</v>
      </c>
      <c r="AE81" s="55">
        <f t="shared" si="13"/>
        <v>0</v>
      </c>
      <c r="AF81" s="55">
        <f t="shared" si="21"/>
        <v>0</v>
      </c>
      <c r="AG81" s="55">
        <f t="shared" si="14"/>
        <v>0</v>
      </c>
      <c r="AH81" s="55">
        <f t="shared" si="15"/>
        <v>0</v>
      </c>
      <c r="AI81" s="55">
        <f t="shared" si="16"/>
        <v>0</v>
      </c>
      <c r="AJ81" s="55">
        <f t="shared" si="17"/>
        <v>0</v>
      </c>
      <c r="AK81" s="404"/>
      <c r="AL81" s="456"/>
      <c r="AM81" s="49">
        <f t="shared" si="122"/>
        <v>0</v>
      </c>
      <c r="AN81" s="52"/>
      <c r="AO81" s="52"/>
      <c r="AP81" s="52"/>
      <c r="AQ81" s="52"/>
      <c r="AR81" s="52"/>
      <c r="AS81" s="52"/>
      <c r="AT81" s="404"/>
      <c r="AU81" s="447"/>
      <c r="AV81" s="49">
        <f t="shared" si="123"/>
        <v>0</v>
      </c>
      <c r="AW81" s="52"/>
      <c r="AX81" s="52"/>
      <c r="AY81" s="52"/>
      <c r="AZ81" s="52"/>
      <c r="BA81" s="52"/>
      <c r="BB81" s="52"/>
      <c r="BC81" s="404"/>
      <c r="BD81" s="450"/>
      <c r="BE81" s="49">
        <f t="shared" si="124"/>
        <v>0</v>
      </c>
      <c r="BF81" s="52"/>
      <c r="BG81" s="52"/>
      <c r="BH81" s="52"/>
      <c r="BI81" s="52"/>
      <c r="BJ81" s="52"/>
      <c r="BK81" s="52"/>
      <c r="BL81" s="404"/>
      <c r="BM81" s="453"/>
      <c r="BN81" s="49">
        <f t="shared" si="125"/>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2"/>
      <c r="C82" s="460"/>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18"/>
        <v>0</v>
      </c>
      <c r="AE82" s="56">
        <f t="shared" si="13"/>
        <v>0</v>
      </c>
      <c r="AF82" s="56">
        <f t="shared" si="21"/>
        <v>0</v>
      </c>
      <c r="AG82" s="56">
        <f t="shared" si="14"/>
        <v>0</v>
      </c>
      <c r="AH82" s="56">
        <f t="shared" si="15"/>
        <v>0</v>
      </c>
      <c r="AI82" s="56">
        <f t="shared" si="16"/>
        <v>0</v>
      </c>
      <c r="AJ82" s="56">
        <f t="shared" si="17"/>
        <v>0</v>
      </c>
      <c r="AK82" s="405"/>
      <c r="AL82" s="457"/>
      <c r="AM82" s="50">
        <f t="shared" si="122"/>
        <v>0</v>
      </c>
      <c r="AN82" s="53"/>
      <c r="AO82" s="53"/>
      <c r="AP82" s="53"/>
      <c r="AQ82" s="53"/>
      <c r="AR82" s="53"/>
      <c r="AS82" s="53"/>
      <c r="AT82" s="405"/>
      <c r="AU82" s="448"/>
      <c r="AV82" s="50">
        <f t="shared" si="123"/>
        <v>0</v>
      </c>
      <c r="AW82" s="53"/>
      <c r="AX82" s="53"/>
      <c r="AY82" s="53"/>
      <c r="AZ82" s="53"/>
      <c r="BA82" s="53"/>
      <c r="BB82" s="53"/>
      <c r="BC82" s="405"/>
      <c r="BD82" s="451"/>
      <c r="BE82" s="50">
        <f t="shared" si="124"/>
        <v>0</v>
      </c>
      <c r="BF82" s="53"/>
      <c r="BG82" s="53"/>
      <c r="BH82" s="53"/>
      <c r="BI82" s="53"/>
      <c r="BJ82" s="53"/>
      <c r="BK82" s="53"/>
      <c r="BL82" s="405"/>
      <c r="BM82" s="454"/>
      <c r="BN82" s="50">
        <f t="shared" si="125"/>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2"/>
      <c r="C83" s="458" t="s">
        <v>47</v>
      </c>
      <c r="D83" s="608"/>
      <c r="E83" s="611"/>
      <c r="F83" s="611"/>
      <c r="G83" s="611"/>
      <c r="H83" s="611"/>
      <c r="I83" s="611"/>
      <c r="J83" s="485">
        <v>19</v>
      </c>
      <c r="K83" s="488" t="str">
        <f>+Metas!K24</f>
        <v>Estudiantes beneficiados con transporte escolar convencional y no convencional (como canoas, mulas, bicicletas, etc.) con apoyo departamental</v>
      </c>
      <c r="L83" s="473"/>
      <c r="M83" s="476">
        <f>SUM(N83:Q83)</f>
        <v>0</v>
      </c>
      <c r="N83" s="479"/>
      <c r="O83" s="482"/>
      <c r="P83" s="520"/>
      <c r="Q83" s="523"/>
      <c r="R83" s="403">
        <f t="shared" ref="R83" si="133">+$J83</f>
        <v>19</v>
      </c>
      <c r="S83" s="42"/>
      <c r="T83" s="260"/>
      <c r="U83" s="260"/>
      <c r="V83" s="260"/>
      <c r="W83" s="42"/>
      <c r="X83" s="34"/>
      <c r="Y83" s="34"/>
      <c r="Z83" s="34"/>
      <c r="AA83" s="34"/>
      <c r="AB83" s="403">
        <f t="shared" ref="AB83" si="134">+$J83</f>
        <v>19</v>
      </c>
      <c r="AC83" s="526">
        <f t="shared" ref="AC83" si="135">+L83</f>
        <v>0</v>
      </c>
      <c r="AD83" s="54">
        <f t="shared" si="18"/>
        <v>0</v>
      </c>
      <c r="AE83" s="54">
        <f t="shared" ref="AE83:AE146" si="136">+AN83+AW83+BF83+BO83</f>
        <v>0</v>
      </c>
      <c r="AF83" s="54">
        <f t="shared" ref="AF83:AF146" si="137">+AO83+AX83+BG83+BP83</f>
        <v>0</v>
      </c>
      <c r="AG83" s="54">
        <f t="shared" ref="AG83:AG146" si="138">+AP83+AY83+BH83+BQ83</f>
        <v>0</v>
      </c>
      <c r="AH83" s="54">
        <f t="shared" ref="AH83:AH146" si="139">+AQ83+AZ83+BI83+BR83</f>
        <v>0</v>
      </c>
      <c r="AI83" s="54">
        <f t="shared" ref="AI83:AI146" si="140">+AR83+BA83+BJ83+BS83</f>
        <v>0</v>
      </c>
      <c r="AJ83" s="54">
        <f t="shared" ref="AJ83:AJ146" si="141">+AS83+BB83+BK83+BT83</f>
        <v>0</v>
      </c>
      <c r="AK83" s="403">
        <f t="shared" ref="AK83" si="142">+$J83</f>
        <v>19</v>
      </c>
      <c r="AL83" s="455">
        <f>+N83</f>
        <v>0</v>
      </c>
      <c r="AM83" s="48">
        <f t="shared" si="122"/>
        <v>0</v>
      </c>
      <c r="AN83" s="51"/>
      <c r="AO83" s="51"/>
      <c r="AP83" s="51"/>
      <c r="AQ83" s="51"/>
      <c r="AR83" s="51"/>
      <c r="AS83" s="51"/>
      <c r="AT83" s="403">
        <f t="shared" ref="AT83" si="143">+$J83</f>
        <v>19</v>
      </c>
      <c r="AU83" s="446">
        <f>+O83</f>
        <v>0</v>
      </c>
      <c r="AV83" s="48">
        <f t="shared" si="123"/>
        <v>0</v>
      </c>
      <c r="AW83" s="51"/>
      <c r="AX83" s="51"/>
      <c r="AY83" s="51"/>
      <c r="AZ83" s="51"/>
      <c r="BA83" s="51"/>
      <c r="BB83" s="51"/>
      <c r="BC83" s="403">
        <f t="shared" ref="BC83" si="144">+$J83</f>
        <v>19</v>
      </c>
      <c r="BD83" s="449">
        <f>+P83</f>
        <v>0</v>
      </c>
      <c r="BE83" s="48">
        <f t="shared" si="124"/>
        <v>0</v>
      </c>
      <c r="BF83" s="51"/>
      <c r="BG83" s="51"/>
      <c r="BH83" s="51"/>
      <c r="BI83" s="51"/>
      <c r="BJ83" s="51"/>
      <c r="BK83" s="51"/>
      <c r="BL83" s="403">
        <f t="shared" ref="BL83" si="145">+$J83</f>
        <v>19</v>
      </c>
      <c r="BM83" s="452">
        <f>+Q83</f>
        <v>0</v>
      </c>
      <c r="BN83" s="48">
        <f t="shared" si="125"/>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2"/>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ref="AD84:AD147" si="146">+AM84+AV84+BE84+BN84</f>
        <v>0</v>
      </c>
      <c r="AE84" s="55">
        <f t="shared" si="136"/>
        <v>0</v>
      </c>
      <c r="AF84" s="55">
        <f t="shared" si="137"/>
        <v>0</v>
      </c>
      <c r="AG84" s="55">
        <f t="shared" si="138"/>
        <v>0</v>
      </c>
      <c r="AH84" s="55">
        <f t="shared" si="139"/>
        <v>0</v>
      </c>
      <c r="AI84" s="55">
        <f t="shared" si="140"/>
        <v>0</v>
      </c>
      <c r="AJ84" s="55">
        <f t="shared" si="141"/>
        <v>0</v>
      </c>
      <c r="AK84" s="404"/>
      <c r="AL84" s="456"/>
      <c r="AM84" s="49">
        <f t="shared" si="122"/>
        <v>0</v>
      </c>
      <c r="AN84" s="52"/>
      <c r="AO84" s="52"/>
      <c r="AP84" s="52"/>
      <c r="AQ84" s="52"/>
      <c r="AR84" s="52"/>
      <c r="AS84" s="52"/>
      <c r="AT84" s="404"/>
      <c r="AU84" s="447"/>
      <c r="AV84" s="49">
        <f t="shared" si="123"/>
        <v>0</v>
      </c>
      <c r="AW84" s="52"/>
      <c r="AX84" s="52"/>
      <c r="AY84" s="52"/>
      <c r="AZ84" s="52"/>
      <c r="BA84" s="52"/>
      <c r="BB84" s="52"/>
      <c r="BC84" s="404"/>
      <c r="BD84" s="450"/>
      <c r="BE84" s="49">
        <f t="shared" si="124"/>
        <v>0</v>
      </c>
      <c r="BF84" s="52"/>
      <c r="BG84" s="52"/>
      <c r="BH84" s="52"/>
      <c r="BI84" s="52"/>
      <c r="BJ84" s="52"/>
      <c r="BK84" s="52"/>
      <c r="BL84" s="404"/>
      <c r="BM84" s="453"/>
      <c r="BN84" s="49">
        <f t="shared" si="125"/>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2"/>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146"/>
        <v>0</v>
      </c>
      <c r="AE85" s="55">
        <f t="shared" si="136"/>
        <v>0</v>
      </c>
      <c r="AF85" s="55">
        <f t="shared" si="137"/>
        <v>0</v>
      </c>
      <c r="AG85" s="55">
        <f t="shared" si="138"/>
        <v>0</v>
      </c>
      <c r="AH85" s="55">
        <f t="shared" si="139"/>
        <v>0</v>
      </c>
      <c r="AI85" s="55">
        <f t="shared" si="140"/>
        <v>0</v>
      </c>
      <c r="AJ85" s="55">
        <f t="shared" si="141"/>
        <v>0</v>
      </c>
      <c r="AK85" s="404"/>
      <c r="AL85" s="456"/>
      <c r="AM85" s="49">
        <f t="shared" si="122"/>
        <v>0</v>
      </c>
      <c r="AN85" s="52"/>
      <c r="AO85" s="52"/>
      <c r="AP85" s="52"/>
      <c r="AQ85" s="52"/>
      <c r="AR85" s="52"/>
      <c r="AS85" s="52"/>
      <c r="AT85" s="404"/>
      <c r="AU85" s="447"/>
      <c r="AV85" s="49">
        <f t="shared" si="123"/>
        <v>0</v>
      </c>
      <c r="AW85" s="52"/>
      <c r="AX85" s="52"/>
      <c r="AY85" s="52"/>
      <c r="AZ85" s="52"/>
      <c r="BA85" s="52"/>
      <c r="BB85" s="52"/>
      <c r="BC85" s="404"/>
      <c r="BD85" s="450"/>
      <c r="BE85" s="49">
        <f t="shared" si="124"/>
        <v>0</v>
      </c>
      <c r="BF85" s="52"/>
      <c r="BG85" s="52"/>
      <c r="BH85" s="52"/>
      <c r="BI85" s="52"/>
      <c r="BJ85" s="52"/>
      <c r="BK85" s="52"/>
      <c r="BL85" s="404"/>
      <c r="BM85" s="453"/>
      <c r="BN85" s="49">
        <f t="shared" si="125"/>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2"/>
      <c r="C86" s="459"/>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146"/>
        <v>0</v>
      </c>
      <c r="AE86" s="56">
        <f t="shared" si="136"/>
        <v>0</v>
      </c>
      <c r="AF86" s="56">
        <f t="shared" si="137"/>
        <v>0</v>
      </c>
      <c r="AG86" s="56">
        <f t="shared" si="138"/>
        <v>0</v>
      </c>
      <c r="AH86" s="56">
        <f t="shared" si="139"/>
        <v>0</v>
      </c>
      <c r="AI86" s="56">
        <f t="shared" si="140"/>
        <v>0</v>
      </c>
      <c r="AJ86" s="56">
        <f t="shared" si="141"/>
        <v>0</v>
      </c>
      <c r="AK86" s="405"/>
      <c r="AL86" s="457"/>
      <c r="AM86" s="50">
        <f t="shared" si="122"/>
        <v>0</v>
      </c>
      <c r="AN86" s="53"/>
      <c r="AO86" s="53"/>
      <c r="AP86" s="53"/>
      <c r="AQ86" s="53"/>
      <c r="AR86" s="53"/>
      <c r="AS86" s="53"/>
      <c r="AT86" s="405"/>
      <c r="AU86" s="448"/>
      <c r="AV86" s="50">
        <f t="shared" si="123"/>
        <v>0</v>
      </c>
      <c r="AW86" s="53"/>
      <c r="AX86" s="53"/>
      <c r="AY86" s="53"/>
      <c r="AZ86" s="53"/>
      <c r="BA86" s="53"/>
      <c r="BB86" s="53"/>
      <c r="BC86" s="405"/>
      <c r="BD86" s="451"/>
      <c r="BE86" s="50">
        <f t="shared" si="124"/>
        <v>0</v>
      </c>
      <c r="BF86" s="53"/>
      <c r="BG86" s="53"/>
      <c r="BH86" s="53"/>
      <c r="BI86" s="53"/>
      <c r="BJ86" s="53"/>
      <c r="BK86" s="53"/>
      <c r="BL86" s="405"/>
      <c r="BM86" s="454"/>
      <c r="BN86" s="50">
        <f t="shared" si="125"/>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2"/>
      <c r="C87" s="459"/>
      <c r="D87" s="608"/>
      <c r="E87" s="611"/>
      <c r="F87" s="611"/>
      <c r="G87" s="611"/>
      <c r="H87" s="611"/>
      <c r="I87" s="611"/>
      <c r="J87" s="485">
        <v>20</v>
      </c>
      <c r="K87" s="488" t="str">
        <f>+Metas!K25</f>
        <v>Estudiantes por año beneficiados con el programa de Alimentación Escolar</v>
      </c>
      <c r="L87" s="473"/>
      <c r="M87" s="476">
        <f>SUM(N87:Q87)</f>
        <v>0</v>
      </c>
      <c r="N87" s="479"/>
      <c r="O87" s="482"/>
      <c r="P87" s="520"/>
      <c r="Q87" s="523"/>
      <c r="R87" s="403">
        <f t="shared" ref="R87" si="147">+$J87</f>
        <v>20</v>
      </c>
      <c r="S87" s="42"/>
      <c r="T87" s="260"/>
      <c r="U87" s="260"/>
      <c r="V87" s="260"/>
      <c r="W87" s="42"/>
      <c r="X87" s="34"/>
      <c r="Y87" s="34"/>
      <c r="Z87" s="34"/>
      <c r="AA87" s="34"/>
      <c r="AB87" s="403">
        <f t="shared" ref="AB87" si="148">+$J87</f>
        <v>20</v>
      </c>
      <c r="AC87" s="526">
        <f t="shared" ref="AC87" si="149">+L87</f>
        <v>0</v>
      </c>
      <c r="AD87" s="54">
        <f t="shared" si="146"/>
        <v>0</v>
      </c>
      <c r="AE87" s="54">
        <f t="shared" si="136"/>
        <v>0</v>
      </c>
      <c r="AF87" s="54">
        <f t="shared" si="137"/>
        <v>0</v>
      </c>
      <c r="AG87" s="54">
        <f t="shared" si="138"/>
        <v>0</v>
      </c>
      <c r="AH87" s="54">
        <f t="shared" si="139"/>
        <v>0</v>
      </c>
      <c r="AI87" s="54">
        <f t="shared" si="140"/>
        <v>0</v>
      </c>
      <c r="AJ87" s="54">
        <f t="shared" si="141"/>
        <v>0</v>
      </c>
      <c r="AK87" s="403">
        <f t="shared" ref="AK87" si="150">+$J87</f>
        <v>20</v>
      </c>
      <c r="AL87" s="455">
        <f>+N87</f>
        <v>0</v>
      </c>
      <c r="AM87" s="48">
        <f t="shared" si="122"/>
        <v>0</v>
      </c>
      <c r="AN87" s="51"/>
      <c r="AO87" s="51"/>
      <c r="AP87" s="51"/>
      <c r="AQ87" s="51"/>
      <c r="AR87" s="51"/>
      <c r="AS87" s="51"/>
      <c r="AT87" s="403">
        <f t="shared" ref="AT87" si="151">+$J87</f>
        <v>20</v>
      </c>
      <c r="AU87" s="446">
        <f>+O87</f>
        <v>0</v>
      </c>
      <c r="AV87" s="48">
        <f t="shared" si="123"/>
        <v>0</v>
      </c>
      <c r="AW87" s="51"/>
      <c r="AX87" s="51"/>
      <c r="AY87" s="51"/>
      <c r="AZ87" s="51"/>
      <c r="BA87" s="51"/>
      <c r="BB87" s="51"/>
      <c r="BC87" s="403">
        <f t="shared" ref="BC87" si="152">+$J87</f>
        <v>20</v>
      </c>
      <c r="BD87" s="449">
        <f>+P87</f>
        <v>0</v>
      </c>
      <c r="BE87" s="48">
        <f t="shared" si="124"/>
        <v>0</v>
      </c>
      <c r="BF87" s="51"/>
      <c r="BG87" s="51"/>
      <c r="BH87" s="51"/>
      <c r="BI87" s="51"/>
      <c r="BJ87" s="51"/>
      <c r="BK87" s="51"/>
      <c r="BL87" s="403">
        <f t="shared" ref="BL87" si="153">+$J87</f>
        <v>20</v>
      </c>
      <c r="BM87" s="452">
        <f>+Q87</f>
        <v>0</v>
      </c>
      <c r="BN87" s="48">
        <f t="shared" si="125"/>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2"/>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146"/>
        <v>0</v>
      </c>
      <c r="AE88" s="55">
        <f t="shared" si="136"/>
        <v>0</v>
      </c>
      <c r="AF88" s="55">
        <f t="shared" si="137"/>
        <v>0</v>
      </c>
      <c r="AG88" s="55">
        <f t="shared" si="138"/>
        <v>0</v>
      </c>
      <c r="AH88" s="55">
        <f t="shared" si="139"/>
        <v>0</v>
      </c>
      <c r="AI88" s="55">
        <f t="shared" si="140"/>
        <v>0</v>
      </c>
      <c r="AJ88" s="55">
        <f t="shared" si="141"/>
        <v>0</v>
      </c>
      <c r="AK88" s="404"/>
      <c r="AL88" s="456"/>
      <c r="AM88" s="49">
        <f t="shared" si="122"/>
        <v>0</v>
      </c>
      <c r="AN88" s="52"/>
      <c r="AO88" s="52"/>
      <c r="AP88" s="52"/>
      <c r="AQ88" s="52"/>
      <c r="AR88" s="52"/>
      <c r="AS88" s="52"/>
      <c r="AT88" s="404"/>
      <c r="AU88" s="447"/>
      <c r="AV88" s="49">
        <f t="shared" si="123"/>
        <v>0</v>
      </c>
      <c r="AW88" s="52"/>
      <c r="AX88" s="52"/>
      <c r="AY88" s="52"/>
      <c r="AZ88" s="52"/>
      <c r="BA88" s="52"/>
      <c r="BB88" s="52"/>
      <c r="BC88" s="404"/>
      <c r="BD88" s="450"/>
      <c r="BE88" s="49">
        <f t="shared" si="124"/>
        <v>0</v>
      </c>
      <c r="BF88" s="52"/>
      <c r="BG88" s="52"/>
      <c r="BH88" s="52"/>
      <c r="BI88" s="52"/>
      <c r="BJ88" s="52"/>
      <c r="BK88" s="52"/>
      <c r="BL88" s="404"/>
      <c r="BM88" s="453"/>
      <c r="BN88" s="49">
        <f t="shared" si="125"/>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2"/>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146"/>
        <v>0</v>
      </c>
      <c r="AE89" s="55">
        <f t="shared" si="136"/>
        <v>0</v>
      </c>
      <c r="AF89" s="55">
        <f t="shared" si="137"/>
        <v>0</v>
      </c>
      <c r="AG89" s="55">
        <f t="shared" si="138"/>
        <v>0</v>
      </c>
      <c r="AH89" s="55">
        <f t="shared" si="139"/>
        <v>0</v>
      </c>
      <c r="AI89" s="55">
        <f t="shared" si="140"/>
        <v>0</v>
      </c>
      <c r="AJ89" s="55">
        <f t="shared" si="141"/>
        <v>0</v>
      </c>
      <c r="AK89" s="404"/>
      <c r="AL89" s="456"/>
      <c r="AM89" s="49">
        <f t="shared" si="122"/>
        <v>0</v>
      </c>
      <c r="AN89" s="52"/>
      <c r="AO89" s="52"/>
      <c r="AP89" s="52"/>
      <c r="AQ89" s="52"/>
      <c r="AR89" s="52"/>
      <c r="AS89" s="52"/>
      <c r="AT89" s="404"/>
      <c r="AU89" s="447"/>
      <c r="AV89" s="49">
        <f t="shared" si="123"/>
        <v>0</v>
      </c>
      <c r="AW89" s="52"/>
      <c r="AX89" s="52"/>
      <c r="AY89" s="52"/>
      <c r="AZ89" s="52"/>
      <c r="BA89" s="52"/>
      <c r="BB89" s="52"/>
      <c r="BC89" s="404"/>
      <c r="BD89" s="450"/>
      <c r="BE89" s="49">
        <f t="shared" si="124"/>
        <v>0</v>
      </c>
      <c r="BF89" s="52"/>
      <c r="BG89" s="52"/>
      <c r="BH89" s="52"/>
      <c r="BI89" s="52"/>
      <c r="BJ89" s="52"/>
      <c r="BK89" s="52"/>
      <c r="BL89" s="404"/>
      <c r="BM89" s="453"/>
      <c r="BN89" s="49">
        <f t="shared" si="125"/>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2"/>
      <c r="C90" s="459"/>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146"/>
        <v>0</v>
      </c>
      <c r="AE90" s="56">
        <f t="shared" si="136"/>
        <v>0</v>
      </c>
      <c r="AF90" s="56">
        <f t="shared" si="137"/>
        <v>0</v>
      </c>
      <c r="AG90" s="56">
        <f t="shared" si="138"/>
        <v>0</v>
      </c>
      <c r="AH90" s="56">
        <f t="shared" si="139"/>
        <v>0</v>
      </c>
      <c r="AI90" s="56">
        <f t="shared" si="140"/>
        <v>0</v>
      </c>
      <c r="AJ90" s="56">
        <f t="shared" si="141"/>
        <v>0</v>
      </c>
      <c r="AK90" s="405"/>
      <c r="AL90" s="457"/>
      <c r="AM90" s="50">
        <f t="shared" si="122"/>
        <v>0</v>
      </c>
      <c r="AN90" s="53"/>
      <c r="AO90" s="53"/>
      <c r="AP90" s="53"/>
      <c r="AQ90" s="53"/>
      <c r="AR90" s="53"/>
      <c r="AS90" s="53"/>
      <c r="AT90" s="405"/>
      <c r="AU90" s="448"/>
      <c r="AV90" s="50">
        <f t="shared" si="123"/>
        <v>0</v>
      </c>
      <c r="AW90" s="53"/>
      <c r="AX90" s="53"/>
      <c r="AY90" s="53"/>
      <c r="AZ90" s="53"/>
      <c r="BA90" s="53"/>
      <c r="BB90" s="53"/>
      <c r="BC90" s="405"/>
      <c r="BD90" s="451"/>
      <c r="BE90" s="50">
        <f t="shared" si="124"/>
        <v>0</v>
      </c>
      <c r="BF90" s="53"/>
      <c r="BG90" s="53"/>
      <c r="BH90" s="53"/>
      <c r="BI90" s="53"/>
      <c r="BJ90" s="53"/>
      <c r="BK90" s="53"/>
      <c r="BL90" s="405"/>
      <c r="BM90" s="454"/>
      <c r="BN90" s="50">
        <f t="shared" si="125"/>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2"/>
      <c r="C91" s="459"/>
      <c r="D91" s="608"/>
      <c r="E91" s="611"/>
      <c r="F91" s="611"/>
      <c r="G91" s="611"/>
      <c r="H91" s="611"/>
      <c r="I91" s="611"/>
      <c r="J91" s="485">
        <v>21</v>
      </c>
      <c r="K91" s="488" t="str">
        <f>+Metas!K26</f>
        <v>Estudiantes por año beneficiados en internado escolar</v>
      </c>
      <c r="L91" s="473"/>
      <c r="M91" s="476">
        <f>SUM(N91:Q91)</f>
        <v>0</v>
      </c>
      <c r="N91" s="479"/>
      <c r="O91" s="482"/>
      <c r="P91" s="520"/>
      <c r="Q91" s="523"/>
      <c r="R91" s="403">
        <f t="shared" ref="R91" si="154">+$J91</f>
        <v>21</v>
      </c>
      <c r="S91" s="42"/>
      <c r="T91" s="260"/>
      <c r="U91" s="260"/>
      <c r="V91" s="260"/>
      <c r="W91" s="42"/>
      <c r="X91" s="34"/>
      <c r="Y91" s="34"/>
      <c r="Z91" s="34"/>
      <c r="AA91" s="34"/>
      <c r="AB91" s="403">
        <f t="shared" ref="AB91" si="155">+$J91</f>
        <v>21</v>
      </c>
      <c r="AC91" s="526">
        <f t="shared" ref="AC91" si="156">+L91</f>
        <v>0</v>
      </c>
      <c r="AD91" s="54">
        <f t="shared" si="146"/>
        <v>0</v>
      </c>
      <c r="AE91" s="54">
        <f t="shared" si="136"/>
        <v>0</v>
      </c>
      <c r="AF91" s="54">
        <f t="shared" si="137"/>
        <v>0</v>
      </c>
      <c r="AG91" s="54">
        <f t="shared" si="138"/>
        <v>0</v>
      </c>
      <c r="AH91" s="54">
        <f t="shared" si="139"/>
        <v>0</v>
      </c>
      <c r="AI91" s="54">
        <f t="shared" si="140"/>
        <v>0</v>
      </c>
      <c r="AJ91" s="54">
        <f t="shared" si="141"/>
        <v>0</v>
      </c>
      <c r="AK91" s="403">
        <f t="shared" ref="AK91" si="157">+$J91</f>
        <v>21</v>
      </c>
      <c r="AL91" s="455">
        <f>+N91</f>
        <v>0</v>
      </c>
      <c r="AM91" s="48">
        <f t="shared" si="122"/>
        <v>0</v>
      </c>
      <c r="AN91" s="51"/>
      <c r="AO91" s="51"/>
      <c r="AP91" s="51"/>
      <c r="AQ91" s="51"/>
      <c r="AR91" s="51"/>
      <c r="AS91" s="51"/>
      <c r="AT91" s="403">
        <f t="shared" ref="AT91" si="158">+$J91</f>
        <v>21</v>
      </c>
      <c r="AU91" s="446">
        <f>+O91</f>
        <v>0</v>
      </c>
      <c r="AV91" s="48">
        <f t="shared" si="123"/>
        <v>0</v>
      </c>
      <c r="AW91" s="51"/>
      <c r="AX91" s="51"/>
      <c r="AY91" s="51"/>
      <c r="AZ91" s="51"/>
      <c r="BA91" s="51"/>
      <c r="BB91" s="51"/>
      <c r="BC91" s="403">
        <f t="shared" ref="BC91" si="159">+$J91</f>
        <v>21</v>
      </c>
      <c r="BD91" s="449">
        <f>+P91</f>
        <v>0</v>
      </c>
      <c r="BE91" s="48">
        <f t="shared" si="124"/>
        <v>0</v>
      </c>
      <c r="BF91" s="51"/>
      <c r="BG91" s="51"/>
      <c r="BH91" s="51"/>
      <c r="BI91" s="51"/>
      <c r="BJ91" s="51"/>
      <c r="BK91" s="51"/>
      <c r="BL91" s="403">
        <f t="shared" ref="BL91" si="160">+$J91</f>
        <v>21</v>
      </c>
      <c r="BM91" s="452">
        <f>+Q91</f>
        <v>0</v>
      </c>
      <c r="BN91" s="48">
        <f t="shared" si="125"/>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2"/>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146"/>
        <v>0</v>
      </c>
      <c r="AE92" s="55">
        <f t="shared" si="136"/>
        <v>0</v>
      </c>
      <c r="AF92" s="55">
        <f t="shared" si="137"/>
        <v>0</v>
      </c>
      <c r="AG92" s="55">
        <f t="shared" si="138"/>
        <v>0</v>
      </c>
      <c r="AH92" s="55">
        <f t="shared" si="139"/>
        <v>0</v>
      </c>
      <c r="AI92" s="55">
        <f t="shared" si="140"/>
        <v>0</v>
      </c>
      <c r="AJ92" s="55">
        <f t="shared" si="141"/>
        <v>0</v>
      </c>
      <c r="AK92" s="404"/>
      <c r="AL92" s="456"/>
      <c r="AM92" s="49">
        <f t="shared" si="122"/>
        <v>0</v>
      </c>
      <c r="AN92" s="52"/>
      <c r="AO92" s="52"/>
      <c r="AP92" s="52"/>
      <c r="AQ92" s="52"/>
      <c r="AR92" s="52"/>
      <c r="AS92" s="52"/>
      <c r="AT92" s="404"/>
      <c r="AU92" s="447"/>
      <c r="AV92" s="49">
        <f t="shared" si="123"/>
        <v>0</v>
      </c>
      <c r="AW92" s="52"/>
      <c r="AX92" s="52"/>
      <c r="AY92" s="52"/>
      <c r="AZ92" s="52"/>
      <c r="BA92" s="52"/>
      <c r="BB92" s="52"/>
      <c r="BC92" s="404"/>
      <c r="BD92" s="450"/>
      <c r="BE92" s="49">
        <f t="shared" si="124"/>
        <v>0</v>
      </c>
      <c r="BF92" s="52"/>
      <c r="BG92" s="52"/>
      <c r="BH92" s="52"/>
      <c r="BI92" s="52"/>
      <c r="BJ92" s="52"/>
      <c r="BK92" s="52"/>
      <c r="BL92" s="404"/>
      <c r="BM92" s="453"/>
      <c r="BN92" s="49">
        <f t="shared" si="125"/>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2"/>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146"/>
        <v>0</v>
      </c>
      <c r="AE93" s="55">
        <f t="shared" si="136"/>
        <v>0</v>
      </c>
      <c r="AF93" s="55">
        <f t="shared" si="137"/>
        <v>0</v>
      </c>
      <c r="AG93" s="55">
        <f t="shared" si="138"/>
        <v>0</v>
      </c>
      <c r="AH93" s="55">
        <f t="shared" si="139"/>
        <v>0</v>
      </c>
      <c r="AI93" s="55">
        <f t="shared" si="140"/>
        <v>0</v>
      </c>
      <c r="AJ93" s="55">
        <f t="shared" si="141"/>
        <v>0</v>
      </c>
      <c r="AK93" s="404"/>
      <c r="AL93" s="456"/>
      <c r="AM93" s="49">
        <f t="shared" si="122"/>
        <v>0</v>
      </c>
      <c r="AN93" s="52"/>
      <c r="AO93" s="52"/>
      <c r="AP93" s="52"/>
      <c r="AQ93" s="52"/>
      <c r="AR93" s="52"/>
      <c r="AS93" s="52"/>
      <c r="AT93" s="404"/>
      <c r="AU93" s="447"/>
      <c r="AV93" s="49">
        <f t="shared" si="123"/>
        <v>0</v>
      </c>
      <c r="AW93" s="52"/>
      <c r="AX93" s="52"/>
      <c r="AY93" s="52"/>
      <c r="AZ93" s="52"/>
      <c r="BA93" s="52"/>
      <c r="BB93" s="52"/>
      <c r="BC93" s="404"/>
      <c r="BD93" s="450"/>
      <c r="BE93" s="49">
        <f t="shared" si="124"/>
        <v>0</v>
      </c>
      <c r="BF93" s="52"/>
      <c r="BG93" s="52"/>
      <c r="BH93" s="52"/>
      <c r="BI93" s="52"/>
      <c r="BJ93" s="52"/>
      <c r="BK93" s="52"/>
      <c r="BL93" s="404"/>
      <c r="BM93" s="453"/>
      <c r="BN93" s="49">
        <f t="shared" si="125"/>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2"/>
      <c r="C94" s="459"/>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146"/>
        <v>0</v>
      </c>
      <c r="AE94" s="56">
        <f t="shared" si="136"/>
        <v>0</v>
      </c>
      <c r="AF94" s="56">
        <f t="shared" si="137"/>
        <v>0</v>
      </c>
      <c r="AG94" s="56">
        <f t="shared" si="138"/>
        <v>0</v>
      </c>
      <c r="AH94" s="56">
        <f t="shared" si="139"/>
        <v>0</v>
      </c>
      <c r="AI94" s="56">
        <f t="shared" si="140"/>
        <v>0</v>
      </c>
      <c r="AJ94" s="56">
        <f t="shared" si="141"/>
        <v>0</v>
      </c>
      <c r="AK94" s="405"/>
      <c r="AL94" s="457"/>
      <c r="AM94" s="50">
        <f t="shared" si="122"/>
        <v>0</v>
      </c>
      <c r="AN94" s="53"/>
      <c r="AO94" s="53"/>
      <c r="AP94" s="53"/>
      <c r="AQ94" s="53"/>
      <c r="AR94" s="53"/>
      <c r="AS94" s="53"/>
      <c r="AT94" s="405"/>
      <c r="AU94" s="448"/>
      <c r="AV94" s="50">
        <f t="shared" si="123"/>
        <v>0</v>
      </c>
      <c r="AW94" s="53"/>
      <c r="AX94" s="53"/>
      <c r="AY94" s="53"/>
      <c r="AZ94" s="53"/>
      <c r="BA94" s="53"/>
      <c r="BB94" s="53"/>
      <c r="BC94" s="405"/>
      <c r="BD94" s="451"/>
      <c r="BE94" s="50">
        <f t="shared" si="124"/>
        <v>0</v>
      </c>
      <c r="BF94" s="53"/>
      <c r="BG94" s="53"/>
      <c r="BH94" s="53"/>
      <c r="BI94" s="53"/>
      <c r="BJ94" s="53"/>
      <c r="BK94" s="53"/>
      <c r="BL94" s="405"/>
      <c r="BM94" s="454"/>
      <c r="BN94" s="50">
        <f t="shared" si="125"/>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2"/>
      <c r="C95" s="459"/>
      <c r="D95" s="608"/>
      <c r="E95" s="611"/>
      <c r="F95" s="611"/>
      <c r="G95" s="611"/>
      <c r="H95" s="611"/>
      <c r="I95" s="611"/>
      <c r="J95" s="485">
        <v>22</v>
      </c>
      <c r="K95" s="488" t="str">
        <f>+Metas!K27</f>
        <v>Estudiantes por año beneficiados en los Hogares Juveniles Campesinos</v>
      </c>
      <c r="L95" s="473"/>
      <c r="M95" s="476">
        <f>SUM(N95:Q95)</f>
        <v>0</v>
      </c>
      <c r="N95" s="479"/>
      <c r="O95" s="482"/>
      <c r="P95" s="520"/>
      <c r="Q95" s="523"/>
      <c r="R95" s="403">
        <f t="shared" ref="R95" si="161">+$J95</f>
        <v>22</v>
      </c>
      <c r="S95" s="42"/>
      <c r="T95" s="260"/>
      <c r="U95" s="260"/>
      <c r="V95" s="260"/>
      <c r="W95" s="42"/>
      <c r="X95" s="34"/>
      <c r="Y95" s="34"/>
      <c r="Z95" s="34"/>
      <c r="AA95" s="34"/>
      <c r="AB95" s="403">
        <f t="shared" ref="AB95" si="162">+$J95</f>
        <v>22</v>
      </c>
      <c r="AC95" s="526">
        <f t="shared" ref="AC95" si="163">+L95</f>
        <v>0</v>
      </c>
      <c r="AD95" s="54">
        <f t="shared" si="146"/>
        <v>0</v>
      </c>
      <c r="AE95" s="54">
        <f t="shared" si="136"/>
        <v>0</v>
      </c>
      <c r="AF95" s="54">
        <f t="shared" si="137"/>
        <v>0</v>
      </c>
      <c r="AG95" s="54">
        <f t="shared" si="138"/>
        <v>0</v>
      </c>
      <c r="AH95" s="54">
        <f t="shared" si="139"/>
        <v>0</v>
      </c>
      <c r="AI95" s="54">
        <f t="shared" si="140"/>
        <v>0</v>
      </c>
      <c r="AJ95" s="54">
        <f t="shared" si="141"/>
        <v>0</v>
      </c>
      <c r="AK95" s="403">
        <f t="shared" ref="AK95" si="164">+$J95</f>
        <v>22</v>
      </c>
      <c r="AL95" s="455">
        <f>+N95</f>
        <v>0</v>
      </c>
      <c r="AM95" s="48">
        <f t="shared" si="122"/>
        <v>0</v>
      </c>
      <c r="AN95" s="51"/>
      <c r="AO95" s="51"/>
      <c r="AP95" s="51"/>
      <c r="AQ95" s="51"/>
      <c r="AR95" s="51"/>
      <c r="AS95" s="51"/>
      <c r="AT95" s="403">
        <f t="shared" ref="AT95" si="165">+$J95</f>
        <v>22</v>
      </c>
      <c r="AU95" s="446">
        <f>+O95</f>
        <v>0</v>
      </c>
      <c r="AV95" s="48">
        <f t="shared" si="123"/>
        <v>0</v>
      </c>
      <c r="AW95" s="51"/>
      <c r="AX95" s="51"/>
      <c r="AY95" s="51"/>
      <c r="AZ95" s="51"/>
      <c r="BA95" s="51"/>
      <c r="BB95" s="51"/>
      <c r="BC95" s="403">
        <f t="shared" ref="BC95" si="166">+$J95</f>
        <v>22</v>
      </c>
      <c r="BD95" s="449">
        <f>+P95</f>
        <v>0</v>
      </c>
      <c r="BE95" s="48">
        <f t="shared" si="124"/>
        <v>0</v>
      </c>
      <c r="BF95" s="51"/>
      <c r="BG95" s="51"/>
      <c r="BH95" s="51"/>
      <c r="BI95" s="51"/>
      <c r="BJ95" s="51"/>
      <c r="BK95" s="51"/>
      <c r="BL95" s="403">
        <f t="shared" ref="BL95" si="167">+$J95</f>
        <v>22</v>
      </c>
      <c r="BM95" s="452">
        <f>+Q95</f>
        <v>0</v>
      </c>
      <c r="BN95" s="48">
        <f t="shared" si="125"/>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2"/>
      <c r="C96" s="459"/>
      <c r="D96" s="609"/>
      <c r="E96" s="612"/>
      <c r="F96" s="612"/>
      <c r="G96" s="612"/>
      <c r="H96" s="612"/>
      <c r="I96" s="612"/>
      <c r="J96" s="486"/>
      <c r="K96" s="489"/>
      <c r="L96" s="474"/>
      <c r="M96" s="477"/>
      <c r="N96" s="480"/>
      <c r="O96" s="483"/>
      <c r="P96" s="521"/>
      <c r="Q96" s="524"/>
      <c r="R96" s="404"/>
      <c r="S96" s="43"/>
      <c r="T96" s="261"/>
      <c r="U96" s="261"/>
      <c r="V96" s="261"/>
      <c r="W96" s="43"/>
      <c r="X96" s="35"/>
      <c r="Y96" s="35"/>
      <c r="Z96" s="35"/>
      <c r="AA96" s="35"/>
      <c r="AB96" s="404"/>
      <c r="AC96" s="527"/>
      <c r="AD96" s="55">
        <f t="shared" si="146"/>
        <v>0</v>
      </c>
      <c r="AE96" s="55">
        <f t="shared" si="136"/>
        <v>0</v>
      </c>
      <c r="AF96" s="55">
        <f t="shared" si="137"/>
        <v>0</v>
      </c>
      <c r="AG96" s="55">
        <f t="shared" si="138"/>
        <v>0</v>
      </c>
      <c r="AH96" s="55">
        <f t="shared" si="139"/>
        <v>0</v>
      </c>
      <c r="AI96" s="55">
        <f t="shared" si="140"/>
        <v>0</v>
      </c>
      <c r="AJ96" s="55">
        <f t="shared" si="141"/>
        <v>0</v>
      </c>
      <c r="AK96" s="404"/>
      <c r="AL96" s="456"/>
      <c r="AM96" s="49">
        <f t="shared" si="122"/>
        <v>0</v>
      </c>
      <c r="AN96" s="52"/>
      <c r="AO96" s="52"/>
      <c r="AP96" s="52"/>
      <c r="AQ96" s="52"/>
      <c r="AR96" s="52"/>
      <c r="AS96" s="52"/>
      <c r="AT96" s="404"/>
      <c r="AU96" s="447"/>
      <c r="AV96" s="49">
        <f t="shared" si="123"/>
        <v>0</v>
      </c>
      <c r="AW96" s="52"/>
      <c r="AX96" s="52"/>
      <c r="AY96" s="52"/>
      <c r="AZ96" s="52"/>
      <c r="BA96" s="52"/>
      <c r="BB96" s="52"/>
      <c r="BC96" s="404"/>
      <c r="BD96" s="450"/>
      <c r="BE96" s="49">
        <f t="shared" si="124"/>
        <v>0</v>
      </c>
      <c r="BF96" s="52"/>
      <c r="BG96" s="52"/>
      <c r="BH96" s="52"/>
      <c r="BI96" s="52"/>
      <c r="BJ96" s="52"/>
      <c r="BK96" s="52"/>
      <c r="BL96" s="404"/>
      <c r="BM96" s="453"/>
      <c r="BN96" s="49">
        <f t="shared" si="125"/>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2"/>
      <c r="C97" s="459"/>
      <c r="D97" s="609"/>
      <c r="E97" s="612"/>
      <c r="F97" s="612"/>
      <c r="G97" s="612"/>
      <c r="H97" s="612"/>
      <c r="I97" s="612"/>
      <c r="J97" s="486"/>
      <c r="K97" s="489"/>
      <c r="L97" s="474"/>
      <c r="M97" s="477"/>
      <c r="N97" s="480"/>
      <c r="O97" s="483"/>
      <c r="P97" s="521"/>
      <c r="Q97" s="524"/>
      <c r="R97" s="404"/>
      <c r="S97" s="43"/>
      <c r="T97" s="261"/>
      <c r="U97" s="261"/>
      <c r="V97" s="261"/>
      <c r="W97" s="43"/>
      <c r="X97" s="35"/>
      <c r="Y97" s="35"/>
      <c r="Z97" s="35"/>
      <c r="AA97" s="35"/>
      <c r="AB97" s="404"/>
      <c r="AC97" s="527"/>
      <c r="AD97" s="55">
        <f t="shared" si="146"/>
        <v>0</v>
      </c>
      <c r="AE97" s="55">
        <f t="shared" si="136"/>
        <v>0</v>
      </c>
      <c r="AF97" s="55">
        <f t="shared" si="137"/>
        <v>0</v>
      </c>
      <c r="AG97" s="55">
        <f t="shared" si="138"/>
        <v>0</v>
      </c>
      <c r="AH97" s="55">
        <f t="shared" si="139"/>
        <v>0</v>
      </c>
      <c r="AI97" s="55">
        <f t="shared" si="140"/>
        <v>0</v>
      </c>
      <c r="AJ97" s="55">
        <f t="shared" si="141"/>
        <v>0</v>
      </c>
      <c r="AK97" s="404"/>
      <c r="AL97" s="456"/>
      <c r="AM97" s="49">
        <f t="shared" si="122"/>
        <v>0</v>
      </c>
      <c r="AN97" s="52"/>
      <c r="AO97" s="52"/>
      <c r="AP97" s="52"/>
      <c r="AQ97" s="52"/>
      <c r="AR97" s="52"/>
      <c r="AS97" s="52"/>
      <c r="AT97" s="404"/>
      <c r="AU97" s="447"/>
      <c r="AV97" s="49">
        <f t="shared" si="123"/>
        <v>0</v>
      </c>
      <c r="AW97" s="52"/>
      <c r="AX97" s="52"/>
      <c r="AY97" s="52"/>
      <c r="AZ97" s="52"/>
      <c r="BA97" s="52"/>
      <c r="BB97" s="52"/>
      <c r="BC97" s="404"/>
      <c r="BD97" s="450"/>
      <c r="BE97" s="49">
        <f t="shared" si="124"/>
        <v>0</v>
      </c>
      <c r="BF97" s="52"/>
      <c r="BG97" s="52"/>
      <c r="BH97" s="52"/>
      <c r="BI97" s="52"/>
      <c r="BJ97" s="52"/>
      <c r="BK97" s="52"/>
      <c r="BL97" s="404"/>
      <c r="BM97" s="453"/>
      <c r="BN97" s="49">
        <f t="shared" si="125"/>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2"/>
      <c r="C98" s="460"/>
      <c r="D98" s="610"/>
      <c r="E98" s="613"/>
      <c r="F98" s="613"/>
      <c r="G98" s="613"/>
      <c r="H98" s="613"/>
      <c r="I98" s="613"/>
      <c r="J98" s="487"/>
      <c r="K98" s="490"/>
      <c r="L98" s="475"/>
      <c r="M98" s="478"/>
      <c r="N98" s="481"/>
      <c r="O98" s="484"/>
      <c r="P98" s="522"/>
      <c r="Q98" s="525"/>
      <c r="R98" s="405"/>
      <c r="S98" s="44"/>
      <c r="T98" s="262"/>
      <c r="U98" s="262"/>
      <c r="V98" s="262"/>
      <c r="W98" s="44"/>
      <c r="X98" s="36"/>
      <c r="Y98" s="36"/>
      <c r="Z98" s="36"/>
      <c r="AA98" s="36"/>
      <c r="AB98" s="405"/>
      <c r="AC98" s="528"/>
      <c r="AD98" s="56">
        <f t="shared" si="146"/>
        <v>0</v>
      </c>
      <c r="AE98" s="56">
        <f t="shared" si="136"/>
        <v>0</v>
      </c>
      <c r="AF98" s="56">
        <f t="shared" si="137"/>
        <v>0</v>
      </c>
      <c r="AG98" s="56">
        <f t="shared" si="138"/>
        <v>0</v>
      </c>
      <c r="AH98" s="56">
        <f t="shared" si="139"/>
        <v>0</v>
      </c>
      <c r="AI98" s="56">
        <f t="shared" si="140"/>
        <v>0</v>
      </c>
      <c r="AJ98" s="56">
        <f t="shared" si="141"/>
        <v>0</v>
      </c>
      <c r="AK98" s="405"/>
      <c r="AL98" s="457"/>
      <c r="AM98" s="50">
        <f t="shared" si="122"/>
        <v>0</v>
      </c>
      <c r="AN98" s="53"/>
      <c r="AO98" s="53"/>
      <c r="AP98" s="53"/>
      <c r="AQ98" s="53"/>
      <c r="AR98" s="53"/>
      <c r="AS98" s="53"/>
      <c r="AT98" s="405"/>
      <c r="AU98" s="448"/>
      <c r="AV98" s="50">
        <f t="shared" si="123"/>
        <v>0</v>
      </c>
      <c r="AW98" s="53"/>
      <c r="AX98" s="53"/>
      <c r="AY98" s="53"/>
      <c r="AZ98" s="53"/>
      <c r="BA98" s="53"/>
      <c r="BB98" s="53"/>
      <c r="BC98" s="405"/>
      <c r="BD98" s="451"/>
      <c r="BE98" s="50">
        <f t="shared" si="124"/>
        <v>0</v>
      </c>
      <c r="BF98" s="53"/>
      <c r="BG98" s="53"/>
      <c r="BH98" s="53"/>
      <c r="BI98" s="53"/>
      <c r="BJ98" s="53"/>
      <c r="BK98" s="53"/>
      <c r="BL98" s="405"/>
      <c r="BM98" s="454"/>
      <c r="BN98" s="50">
        <f t="shared" si="125"/>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2"/>
      <c r="C99" s="458" t="s">
        <v>51</v>
      </c>
      <c r="D99" s="608"/>
      <c r="E99" s="611"/>
      <c r="F99" s="611"/>
      <c r="G99" s="611"/>
      <c r="H99" s="611"/>
      <c r="I99" s="611"/>
      <c r="J99" s="485">
        <v>23</v>
      </c>
      <c r="K99" s="488" t="str">
        <f>+Metas!K28</f>
        <v>Estrategia de matrícula implementada (Primera Infancia)</v>
      </c>
      <c r="L99" s="473"/>
      <c r="M99" s="476">
        <f>SUM(N99:Q99)</f>
        <v>0</v>
      </c>
      <c r="N99" s="479"/>
      <c r="O99" s="482"/>
      <c r="P99" s="520"/>
      <c r="Q99" s="523"/>
      <c r="R99" s="403">
        <f t="shared" ref="R99" si="168">+$J99</f>
        <v>23</v>
      </c>
      <c r="S99" s="42"/>
      <c r="T99" s="260"/>
      <c r="U99" s="260"/>
      <c r="V99" s="260"/>
      <c r="W99" s="42"/>
      <c r="X99" s="34"/>
      <c r="Y99" s="34"/>
      <c r="Z99" s="34"/>
      <c r="AA99" s="34"/>
      <c r="AB99" s="403">
        <f t="shared" ref="AB99" si="169">+$J99</f>
        <v>23</v>
      </c>
      <c r="AC99" s="526">
        <f t="shared" ref="AC99" si="170">+L99</f>
        <v>0</v>
      </c>
      <c r="AD99" s="54">
        <f t="shared" si="146"/>
        <v>0</v>
      </c>
      <c r="AE99" s="54">
        <f t="shared" si="136"/>
        <v>0</v>
      </c>
      <c r="AF99" s="54">
        <f t="shared" si="137"/>
        <v>0</v>
      </c>
      <c r="AG99" s="54">
        <f t="shared" si="138"/>
        <v>0</v>
      </c>
      <c r="AH99" s="54">
        <f t="shared" si="139"/>
        <v>0</v>
      </c>
      <c r="AI99" s="54">
        <f t="shared" si="140"/>
        <v>0</v>
      </c>
      <c r="AJ99" s="54">
        <f t="shared" si="141"/>
        <v>0</v>
      </c>
      <c r="AK99" s="403">
        <f t="shared" ref="AK99" si="171">+$J99</f>
        <v>23</v>
      </c>
      <c r="AL99" s="455">
        <f>+N99</f>
        <v>0</v>
      </c>
      <c r="AM99" s="48">
        <f t="shared" si="122"/>
        <v>0</v>
      </c>
      <c r="AN99" s="51"/>
      <c r="AO99" s="51"/>
      <c r="AP99" s="51"/>
      <c r="AQ99" s="51"/>
      <c r="AR99" s="51"/>
      <c r="AS99" s="51"/>
      <c r="AT99" s="403">
        <f t="shared" ref="AT99" si="172">+$J99</f>
        <v>23</v>
      </c>
      <c r="AU99" s="446">
        <f>+O99</f>
        <v>0</v>
      </c>
      <c r="AV99" s="48">
        <f t="shared" si="123"/>
        <v>0</v>
      </c>
      <c r="AW99" s="51"/>
      <c r="AX99" s="51"/>
      <c r="AY99" s="51"/>
      <c r="AZ99" s="51"/>
      <c r="BA99" s="51"/>
      <c r="BB99" s="51"/>
      <c r="BC99" s="403">
        <f t="shared" ref="BC99" si="173">+$J99</f>
        <v>23</v>
      </c>
      <c r="BD99" s="449">
        <f>+P99</f>
        <v>0</v>
      </c>
      <c r="BE99" s="48">
        <f t="shared" si="124"/>
        <v>0</v>
      </c>
      <c r="BF99" s="51"/>
      <c r="BG99" s="51"/>
      <c r="BH99" s="51"/>
      <c r="BI99" s="51"/>
      <c r="BJ99" s="51"/>
      <c r="BK99" s="51"/>
      <c r="BL99" s="403">
        <f t="shared" ref="BL99" si="174">+$J99</f>
        <v>23</v>
      </c>
      <c r="BM99" s="452">
        <f>+Q99</f>
        <v>0</v>
      </c>
      <c r="BN99" s="48">
        <f t="shared" si="125"/>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2"/>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146"/>
        <v>0</v>
      </c>
      <c r="AE100" s="55">
        <f t="shared" si="136"/>
        <v>0</v>
      </c>
      <c r="AF100" s="55">
        <f t="shared" si="137"/>
        <v>0</v>
      </c>
      <c r="AG100" s="55">
        <f t="shared" si="138"/>
        <v>0</v>
      </c>
      <c r="AH100" s="55">
        <f t="shared" si="139"/>
        <v>0</v>
      </c>
      <c r="AI100" s="55">
        <f t="shared" si="140"/>
        <v>0</v>
      </c>
      <c r="AJ100" s="55">
        <f t="shared" si="141"/>
        <v>0</v>
      </c>
      <c r="AK100" s="404"/>
      <c r="AL100" s="456"/>
      <c r="AM100" s="49">
        <f t="shared" si="122"/>
        <v>0</v>
      </c>
      <c r="AN100" s="52"/>
      <c r="AO100" s="52"/>
      <c r="AP100" s="52"/>
      <c r="AQ100" s="52"/>
      <c r="AR100" s="52"/>
      <c r="AS100" s="52"/>
      <c r="AT100" s="404"/>
      <c r="AU100" s="447"/>
      <c r="AV100" s="49">
        <f t="shared" si="123"/>
        <v>0</v>
      </c>
      <c r="AW100" s="52"/>
      <c r="AX100" s="52"/>
      <c r="AY100" s="52"/>
      <c r="AZ100" s="52"/>
      <c r="BA100" s="52"/>
      <c r="BB100" s="52"/>
      <c r="BC100" s="404"/>
      <c r="BD100" s="450"/>
      <c r="BE100" s="49">
        <f t="shared" si="124"/>
        <v>0</v>
      </c>
      <c r="BF100" s="52"/>
      <c r="BG100" s="52"/>
      <c r="BH100" s="52"/>
      <c r="BI100" s="52"/>
      <c r="BJ100" s="52"/>
      <c r="BK100" s="52"/>
      <c r="BL100" s="404"/>
      <c r="BM100" s="453"/>
      <c r="BN100" s="49">
        <f t="shared" si="125"/>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2"/>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146"/>
        <v>0</v>
      </c>
      <c r="AE101" s="55">
        <f t="shared" si="136"/>
        <v>0</v>
      </c>
      <c r="AF101" s="55">
        <f t="shared" si="137"/>
        <v>0</v>
      </c>
      <c r="AG101" s="55">
        <f t="shared" si="138"/>
        <v>0</v>
      </c>
      <c r="AH101" s="55">
        <f t="shared" si="139"/>
        <v>0</v>
      </c>
      <c r="AI101" s="55">
        <f t="shared" si="140"/>
        <v>0</v>
      </c>
      <c r="AJ101" s="55">
        <f t="shared" si="141"/>
        <v>0</v>
      </c>
      <c r="AK101" s="404"/>
      <c r="AL101" s="456"/>
      <c r="AM101" s="49">
        <f t="shared" si="122"/>
        <v>0</v>
      </c>
      <c r="AN101" s="52"/>
      <c r="AO101" s="52"/>
      <c r="AP101" s="52"/>
      <c r="AQ101" s="52"/>
      <c r="AR101" s="52"/>
      <c r="AS101" s="52"/>
      <c r="AT101" s="404"/>
      <c r="AU101" s="447"/>
      <c r="AV101" s="49">
        <f t="shared" si="123"/>
        <v>0</v>
      </c>
      <c r="AW101" s="52"/>
      <c r="AX101" s="52"/>
      <c r="AY101" s="52"/>
      <c r="AZ101" s="52"/>
      <c r="BA101" s="52"/>
      <c r="BB101" s="52"/>
      <c r="BC101" s="404"/>
      <c r="BD101" s="450"/>
      <c r="BE101" s="49">
        <f t="shared" si="124"/>
        <v>0</v>
      </c>
      <c r="BF101" s="52"/>
      <c r="BG101" s="52"/>
      <c r="BH101" s="52"/>
      <c r="BI101" s="52"/>
      <c r="BJ101" s="52"/>
      <c r="BK101" s="52"/>
      <c r="BL101" s="404"/>
      <c r="BM101" s="453"/>
      <c r="BN101" s="49">
        <f t="shared" si="125"/>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2"/>
      <c r="C102" s="459"/>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146"/>
        <v>0</v>
      </c>
      <c r="AE102" s="56">
        <f t="shared" si="136"/>
        <v>0</v>
      </c>
      <c r="AF102" s="56">
        <f t="shared" si="137"/>
        <v>0</v>
      </c>
      <c r="AG102" s="56">
        <f t="shared" si="138"/>
        <v>0</v>
      </c>
      <c r="AH102" s="56">
        <f t="shared" si="139"/>
        <v>0</v>
      </c>
      <c r="AI102" s="56">
        <f t="shared" si="140"/>
        <v>0</v>
      </c>
      <c r="AJ102" s="56">
        <f t="shared" si="141"/>
        <v>0</v>
      </c>
      <c r="AK102" s="405"/>
      <c r="AL102" s="457"/>
      <c r="AM102" s="50">
        <f t="shared" si="122"/>
        <v>0</v>
      </c>
      <c r="AN102" s="53"/>
      <c r="AO102" s="53"/>
      <c r="AP102" s="53"/>
      <c r="AQ102" s="53"/>
      <c r="AR102" s="53"/>
      <c r="AS102" s="53"/>
      <c r="AT102" s="405"/>
      <c r="AU102" s="448"/>
      <c r="AV102" s="50">
        <f t="shared" si="123"/>
        <v>0</v>
      </c>
      <c r="AW102" s="53"/>
      <c r="AX102" s="53"/>
      <c r="AY102" s="53"/>
      <c r="AZ102" s="53"/>
      <c r="BA102" s="53"/>
      <c r="BB102" s="53"/>
      <c r="BC102" s="405"/>
      <c r="BD102" s="451"/>
      <c r="BE102" s="50">
        <f t="shared" si="124"/>
        <v>0</v>
      </c>
      <c r="BF102" s="53"/>
      <c r="BG102" s="53"/>
      <c r="BH102" s="53"/>
      <c r="BI102" s="53"/>
      <c r="BJ102" s="53"/>
      <c r="BK102" s="53"/>
      <c r="BL102" s="405"/>
      <c r="BM102" s="454"/>
      <c r="BN102" s="50">
        <f t="shared" si="125"/>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2"/>
      <c r="C103" s="459"/>
      <c r="D103" s="608"/>
      <c r="E103" s="611"/>
      <c r="F103" s="611"/>
      <c r="G103" s="611"/>
      <c r="H103" s="611"/>
      <c r="I103" s="611"/>
      <c r="J103" s="485">
        <v>24</v>
      </c>
      <c r="K103" s="488" t="str">
        <f>+Metas!K29</f>
        <v>Estrategia de búsqueda activa de niños y niñas por fuera del sistema escolar implementada</v>
      </c>
      <c r="L103" s="473"/>
      <c r="M103" s="476">
        <f>SUM(N103:Q103)</f>
        <v>0</v>
      </c>
      <c r="N103" s="479"/>
      <c r="O103" s="482"/>
      <c r="P103" s="520"/>
      <c r="Q103" s="523"/>
      <c r="R103" s="403">
        <f t="shared" ref="R103" si="175">+$J103</f>
        <v>24</v>
      </c>
      <c r="S103" s="42"/>
      <c r="T103" s="260"/>
      <c r="U103" s="260"/>
      <c r="V103" s="260"/>
      <c r="W103" s="42"/>
      <c r="X103" s="34"/>
      <c r="Y103" s="34"/>
      <c r="Z103" s="34"/>
      <c r="AA103" s="34"/>
      <c r="AB103" s="403">
        <f t="shared" ref="AB103" si="176">+$J103</f>
        <v>24</v>
      </c>
      <c r="AC103" s="526">
        <f t="shared" ref="AC103" si="177">+L103</f>
        <v>0</v>
      </c>
      <c r="AD103" s="54">
        <f t="shared" si="146"/>
        <v>0</v>
      </c>
      <c r="AE103" s="54">
        <f t="shared" si="136"/>
        <v>0</v>
      </c>
      <c r="AF103" s="54">
        <f t="shared" si="137"/>
        <v>0</v>
      </c>
      <c r="AG103" s="54">
        <f t="shared" si="138"/>
        <v>0</v>
      </c>
      <c r="AH103" s="54">
        <f t="shared" si="139"/>
        <v>0</v>
      </c>
      <c r="AI103" s="54">
        <f t="shared" si="140"/>
        <v>0</v>
      </c>
      <c r="AJ103" s="54">
        <f t="shared" si="141"/>
        <v>0</v>
      </c>
      <c r="AK103" s="403">
        <f t="shared" ref="AK103" si="178">+$J103</f>
        <v>24</v>
      </c>
      <c r="AL103" s="455">
        <f>+N103</f>
        <v>0</v>
      </c>
      <c r="AM103" s="48">
        <f t="shared" si="122"/>
        <v>0</v>
      </c>
      <c r="AN103" s="51"/>
      <c r="AO103" s="51"/>
      <c r="AP103" s="51"/>
      <c r="AQ103" s="51"/>
      <c r="AR103" s="51"/>
      <c r="AS103" s="51"/>
      <c r="AT103" s="403">
        <f t="shared" ref="AT103" si="179">+$J103</f>
        <v>24</v>
      </c>
      <c r="AU103" s="446">
        <f>+O103</f>
        <v>0</v>
      </c>
      <c r="AV103" s="48">
        <f t="shared" si="123"/>
        <v>0</v>
      </c>
      <c r="AW103" s="51"/>
      <c r="AX103" s="51"/>
      <c r="AY103" s="51"/>
      <c r="AZ103" s="51"/>
      <c r="BA103" s="51"/>
      <c r="BB103" s="51"/>
      <c r="BC103" s="403">
        <f t="shared" ref="BC103" si="180">+$J103</f>
        <v>24</v>
      </c>
      <c r="BD103" s="449">
        <f>+P103</f>
        <v>0</v>
      </c>
      <c r="BE103" s="48">
        <f t="shared" si="124"/>
        <v>0</v>
      </c>
      <c r="BF103" s="51"/>
      <c r="BG103" s="51"/>
      <c r="BH103" s="51"/>
      <c r="BI103" s="51"/>
      <c r="BJ103" s="51"/>
      <c r="BK103" s="51"/>
      <c r="BL103" s="403">
        <f t="shared" ref="BL103" si="181">+$J103</f>
        <v>24</v>
      </c>
      <c r="BM103" s="452">
        <f>+Q103</f>
        <v>0</v>
      </c>
      <c r="BN103" s="48">
        <f t="shared" si="125"/>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2"/>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146"/>
        <v>0</v>
      </c>
      <c r="AE104" s="55">
        <f t="shared" si="136"/>
        <v>0</v>
      </c>
      <c r="AF104" s="55">
        <f t="shared" si="137"/>
        <v>0</v>
      </c>
      <c r="AG104" s="55">
        <f t="shared" si="138"/>
        <v>0</v>
      </c>
      <c r="AH104" s="55">
        <f t="shared" si="139"/>
        <v>0</v>
      </c>
      <c r="AI104" s="55">
        <f t="shared" si="140"/>
        <v>0</v>
      </c>
      <c r="AJ104" s="55">
        <f t="shared" si="141"/>
        <v>0</v>
      </c>
      <c r="AK104" s="404"/>
      <c r="AL104" s="456"/>
      <c r="AM104" s="49">
        <f t="shared" si="122"/>
        <v>0</v>
      </c>
      <c r="AN104" s="52"/>
      <c r="AO104" s="52"/>
      <c r="AP104" s="52"/>
      <c r="AQ104" s="52"/>
      <c r="AR104" s="52"/>
      <c r="AS104" s="52"/>
      <c r="AT104" s="404"/>
      <c r="AU104" s="447"/>
      <c r="AV104" s="49">
        <f t="shared" si="123"/>
        <v>0</v>
      </c>
      <c r="AW104" s="52"/>
      <c r="AX104" s="52"/>
      <c r="AY104" s="52"/>
      <c r="AZ104" s="52"/>
      <c r="BA104" s="52"/>
      <c r="BB104" s="52"/>
      <c r="BC104" s="404"/>
      <c r="BD104" s="450"/>
      <c r="BE104" s="49">
        <f t="shared" si="124"/>
        <v>0</v>
      </c>
      <c r="BF104" s="52"/>
      <c r="BG104" s="52"/>
      <c r="BH104" s="52"/>
      <c r="BI104" s="52"/>
      <c r="BJ104" s="52"/>
      <c r="BK104" s="52"/>
      <c r="BL104" s="404"/>
      <c r="BM104" s="453"/>
      <c r="BN104" s="49">
        <f t="shared" si="125"/>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2"/>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146"/>
        <v>0</v>
      </c>
      <c r="AE105" s="55">
        <f t="shared" si="136"/>
        <v>0</v>
      </c>
      <c r="AF105" s="55">
        <f t="shared" si="137"/>
        <v>0</v>
      </c>
      <c r="AG105" s="55">
        <f t="shared" si="138"/>
        <v>0</v>
      </c>
      <c r="AH105" s="55">
        <f t="shared" si="139"/>
        <v>0</v>
      </c>
      <c r="AI105" s="55">
        <f t="shared" si="140"/>
        <v>0</v>
      </c>
      <c r="AJ105" s="55">
        <f t="shared" si="141"/>
        <v>0</v>
      </c>
      <c r="AK105" s="404"/>
      <c r="AL105" s="456"/>
      <c r="AM105" s="49">
        <f t="shared" si="122"/>
        <v>0</v>
      </c>
      <c r="AN105" s="52"/>
      <c r="AO105" s="52"/>
      <c r="AP105" s="52"/>
      <c r="AQ105" s="52"/>
      <c r="AR105" s="52"/>
      <c r="AS105" s="52"/>
      <c r="AT105" s="404"/>
      <c r="AU105" s="447"/>
      <c r="AV105" s="49">
        <f t="shared" si="123"/>
        <v>0</v>
      </c>
      <c r="AW105" s="52"/>
      <c r="AX105" s="52"/>
      <c r="AY105" s="52"/>
      <c r="AZ105" s="52"/>
      <c r="BA105" s="52"/>
      <c r="BB105" s="52"/>
      <c r="BC105" s="404"/>
      <c r="BD105" s="450"/>
      <c r="BE105" s="49">
        <f t="shared" si="124"/>
        <v>0</v>
      </c>
      <c r="BF105" s="52"/>
      <c r="BG105" s="52"/>
      <c r="BH105" s="52"/>
      <c r="BI105" s="52"/>
      <c r="BJ105" s="52"/>
      <c r="BK105" s="52"/>
      <c r="BL105" s="404"/>
      <c r="BM105" s="453"/>
      <c r="BN105" s="49">
        <f t="shared" si="125"/>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2"/>
      <c r="C106" s="459"/>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146"/>
        <v>0</v>
      </c>
      <c r="AE106" s="56">
        <f t="shared" si="136"/>
        <v>0</v>
      </c>
      <c r="AF106" s="56">
        <f t="shared" si="137"/>
        <v>0</v>
      </c>
      <c r="AG106" s="56">
        <f t="shared" si="138"/>
        <v>0</v>
      </c>
      <c r="AH106" s="56">
        <f t="shared" si="139"/>
        <v>0</v>
      </c>
      <c r="AI106" s="56">
        <f t="shared" si="140"/>
        <v>0</v>
      </c>
      <c r="AJ106" s="56">
        <f t="shared" si="141"/>
        <v>0</v>
      </c>
      <c r="AK106" s="405"/>
      <c r="AL106" s="457"/>
      <c r="AM106" s="50">
        <f t="shared" si="122"/>
        <v>0</v>
      </c>
      <c r="AN106" s="53"/>
      <c r="AO106" s="53"/>
      <c r="AP106" s="53"/>
      <c r="AQ106" s="53"/>
      <c r="AR106" s="53"/>
      <c r="AS106" s="53"/>
      <c r="AT106" s="405"/>
      <c r="AU106" s="448"/>
      <c r="AV106" s="50">
        <f t="shared" si="123"/>
        <v>0</v>
      </c>
      <c r="AW106" s="53"/>
      <c r="AX106" s="53"/>
      <c r="AY106" s="53"/>
      <c r="AZ106" s="53"/>
      <c r="BA106" s="53"/>
      <c r="BB106" s="53"/>
      <c r="BC106" s="405"/>
      <c r="BD106" s="451"/>
      <c r="BE106" s="50">
        <f t="shared" si="124"/>
        <v>0</v>
      </c>
      <c r="BF106" s="53"/>
      <c r="BG106" s="53"/>
      <c r="BH106" s="53"/>
      <c r="BI106" s="53"/>
      <c r="BJ106" s="53"/>
      <c r="BK106" s="53"/>
      <c r="BL106" s="405"/>
      <c r="BM106" s="454"/>
      <c r="BN106" s="50">
        <f t="shared" si="125"/>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2"/>
      <c r="C107" s="459"/>
      <c r="D107" s="608"/>
      <c r="E107" s="611"/>
      <c r="F107" s="611"/>
      <c r="G107" s="611"/>
      <c r="H107" s="611"/>
      <c r="I107" s="611"/>
      <c r="J107" s="485">
        <v>25</v>
      </c>
      <c r="K107" s="488" t="str">
        <f>+Metas!K30</f>
        <v>Campaña de bienvenida a las familias implementada (Primera Infancia)</v>
      </c>
      <c r="L107" s="473"/>
      <c r="M107" s="476">
        <f>SUM(N107:Q107)</f>
        <v>0</v>
      </c>
      <c r="N107" s="479"/>
      <c r="O107" s="482"/>
      <c r="P107" s="520"/>
      <c r="Q107" s="523"/>
      <c r="R107" s="403">
        <f t="shared" ref="R107" si="182">+$J107</f>
        <v>25</v>
      </c>
      <c r="S107" s="42"/>
      <c r="T107" s="260"/>
      <c r="U107" s="260"/>
      <c r="V107" s="260"/>
      <c r="W107" s="42"/>
      <c r="X107" s="34"/>
      <c r="Y107" s="34"/>
      <c r="Z107" s="34"/>
      <c r="AA107" s="34"/>
      <c r="AB107" s="403">
        <f t="shared" ref="AB107" si="183">+$J107</f>
        <v>25</v>
      </c>
      <c r="AC107" s="526">
        <f t="shared" ref="AC107" si="184">+L107</f>
        <v>0</v>
      </c>
      <c r="AD107" s="54">
        <f t="shared" si="146"/>
        <v>0</v>
      </c>
      <c r="AE107" s="54">
        <f t="shared" si="136"/>
        <v>0</v>
      </c>
      <c r="AF107" s="54">
        <f t="shared" si="137"/>
        <v>0</v>
      </c>
      <c r="AG107" s="54">
        <f t="shared" si="138"/>
        <v>0</v>
      </c>
      <c r="AH107" s="54">
        <f t="shared" si="139"/>
        <v>0</v>
      </c>
      <c r="AI107" s="54">
        <f t="shared" si="140"/>
        <v>0</v>
      </c>
      <c r="AJ107" s="54">
        <f t="shared" si="141"/>
        <v>0</v>
      </c>
      <c r="AK107" s="403">
        <f t="shared" ref="AK107" si="185">+$J107</f>
        <v>25</v>
      </c>
      <c r="AL107" s="455">
        <f>+N107</f>
        <v>0</v>
      </c>
      <c r="AM107" s="48">
        <f t="shared" si="122"/>
        <v>0</v>
      </c>
      <c r="AN107" s="51"/>
      <c r="AO107" s="51"/>
      <c r="AP107" s="51"/>
      <c r="AQ107" s="51"/>
      <c r="AR107" s="51"/>
      <c r="AS107" s="51"/>
      <c r="AT107" s="403">
        <f t="shared" ref="AT107" si="186">+$J107</f>
        <v>25</v>
      </c>
      <c r="AU107" s="446">
        <f>+O107</f>
        <v>0</v>
      </c>
      <c r="AV107" s="48">
        <f t="shared" si="123"/>
        <v>0</v>
      </c>
      <c r="AW107" s="51"/>
      <c r="AX107" s="51"/>
      <c r="AY107" s="51"/>
      <c r="AZ107" s="51"/>
      <c r="BA107" s="51"/>
      <c r="BB107" s="51"/>
      <c r="BC107" s="403">
        <f t="shared" ref="BC107" si="187">+$J107</f>
        <v>25</v>
      </c>
      <c r="BD107" s="449">
        <f>+P107</f>
        <v>0</v>
      </c>
      <c r="BE107" s="48">
        <f t="shared" si="124"/>
        <v>0</v>
      </c>
      <c r="BF107" s="51"/>
      <c r="BG107" s="51"/>
      <c r="BH107" s="51"/>
      <c r="BI107" s="51"/>
      <c r="BJ107" s="51"/>
      <c r="BK107" s="51"/>
      <c r="BL107" s="403">
        <f t="shared" ref="BL107" si="188">+$J107</f>
        <v>25</v>
      </c>
      <c r="BM107" s="452">
        <f>+Q107</f>
        <v>0</v>
      </c>
      <c r="BN107" s="48">
        <f t="shared" si="125"/>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2"/>
      <c r="C108" s="459"/>
      <c r="D108" s="609"/>
      <c r="E108" s="612"/>
      <c r="F108" s="612"/>
      <c r="G108" s="612"/>
      <c r="H108" s="612"/>
      <c r="I108" s="612"/>
      <c r="J108" s="486"/>
      <c r="K108" s="489"/>
      <c r="L108" s="474"/>
      <c r="M108" s="477"/>
      <c r="N108" s="480"/>
      <c r="O108" s="483"/>
      <c r="P108" s="521"/>
      <c r="Q108" s="524"/>
      <c r="R108" s="404"/>
      <c r="S108" s="43"/>
      <c r="T108" s="261"/>
      <c r="U108" s="261"/>
      <c r="V108" s="261"/>
      <c r="W108" s="43"/>
      <c r="X108" s="35"/>
      <c r="Y108" s="35"/>
      <c r="Z108" s="35"/>
      <c r="AA108" s="35"/>
      <c r="AB108" s="404"/>
      <c r="AC108" s="527"/>
      <c r="AD108" s="55">
        <f t="shared" si="146"/>
        <v>0</v>
      </c>
      <c r="AE108" s="55">
        <f t="shared" si="136"/>
        <v>0</v>
      </c>
      <c r="AF108" s="55">
        <f t="shared" si="137"/>
        <v>0</v>
      </c>
      <c r="AG108" s="55">
        <f t="shared" si="138"/>
        <v>0</v>
      </c>
      <c r="AH108" s="55">
        <f t="shared" si="139"/>
        <v>0</v>
      </c>
      <c r="AI108" s="55">
        <f t="shared" si="140"/>
        <v>0</v>
      </c>
      <c r="AJ108" s="55">
        <f t="shared" si="141"/>
        <v>0</v>
      </c>
      <c r="AK108" s="404"/>
      <c r="AL108" s="456"/>
      <c r="AM108" s="49">
        <f t="shared" si="122"/>
        <v>0</v>
      </c>
      <c r="AN108" s="52"/>
      <c r="AO108" s="52"/>
      <c r="AP108" s="52"/>
      <c r="AQ108" s="52"/>
      <c r="AR108" s="52"/>
      <c r="AS108" s="52"/>
      <c r="AT108" s="404"/>
      <c r="AU108" s="447"/>
      <c r="AV108" s="49">
        <f t="shared" si="123"/>
        <v>0</v>
      </c>
      <c r="AW108" s="52"/>
      <c r="AX108" s="52"/>
      <c r="AY108" s="52"/>
      <c r="AZ108" s="52"/>
      <c r="BA108" s="52"/>
      <c r="BB108" s="52"/>
      <c r="BC108" s="404"/>
      <c r="BD108" s="450"/>
      <c r="BE108" s="49">
        <f t="shared" si="124"/>
        <v>0</v>
      </c>
      <c r="BF108" s="52"/>
      <c r="BG108" s="52"/>
      <c r="BH108" s="52"/>
      <c r="BI108" s="52"/>
      <c r="BJ108" s="52"/>
      <c r="BK108" s="52"/>
      <c r="BL108" s="404"/>
      <c r="BM108" s="453"/>
      <c r="BN108" s="49">
        <f t="shared" si="125"/>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2"/>
      <c r="C109" s="459"/>
      <c r="D109" s="609"/>
      <c r="E109" s="612"/>
      <c r="F109" s="612"/>
      <c r="G109" s="612"/>
      <c r="H109" s="612"/>
      <c r="I109" s="612"/>
      <c r="J109" s="486"/>
      <c r="K109" s="489"/>
      <c r="L109" s="474"/>
      <c r="M109" s="477"/>
      <c r="N109" s="480"/>
      <c r="O109" s="483"/>
      <c r="P109" s="521"/>
      <c r="Q109" s="524"/>
      <c r="R109" s="404"/>
      <c r="S109" s="43"/>
      <c r="T109" s="261"/>
      <c r="U109" s="261"/>
      <c r="V109" s="261"/>
      <c r="W109" s="43"/>
      <c r="X109" s="35"/>
      <c r="Y109" s="35"/>
      <c r="Z109" s="35"/>
      <c r="AA109" s="35"/>
      <c r="AB109" s="404"/>
      <c r="AC109" s="527"/>
      <c r="AD109" s="55">
        <f t="shared" si="146"/>
        <v>0</v>
      </c>
      <c r="AE109" s="55">
        <f t="shared" si="136"/>
        <v>0</v>
      </c>
      <c r="AF109" s="55">
        <f t="shared" si="137"/>
        <v>0</v>
      </c>
      <c r="AG109" s="55">
        <f t="shared" si="138"/>
        <v>0</v>
      </c>
      <c r="AH109" s="55">
        <f t="shared" si="139"/>
        <v>0</v>
      </c>
      <c r="AI109" s="55">
        <f t="shared" si="140"/>
        <v>0</v>
      </c>
      <c r="AJ109" s="55">
        <f t="shared" si="141"/>
        <v>0</v>
      </c>
      <c r="AK109" s="404"/>
      <c r="AL109" s="456"/>
      <c r="AM109" s="49">
        <f t="shared" si="122"/>
        <v>0</v>
      </c>
      <c r="AN109" s="52"/>
      <c r="AO109" s="52"/>
      <c r="AP109" s="52"/>
      <c r="AQ109" s="52"/>
      <c r="AR109" s="52"/>
      <c r="AS109" s="52"/>
      <c r="AT109" s="404"/>
      <c r="AU109" s="447"/>
      <c r="AV109" s="49">
        <f t="shared" si="123"/>
        <v>0</v>
      </c>
      <c r="AW109" s="52"/>
      <c r="AX109" s="52"/>
      <c r="AY109" s="52"/>
      <c r="AZ109" s="52"/>
      <c r="BA109" s="52"/>
      <c r="BB109" s="52"/>
      <c r="BC109" s="404"/>
      <c r="BD109" s="450"/>
      <c r="BE109" s="49">
        <f t="shared" si="124"/>
        <v>0</v>
      </c>
      <c r="BF109" s="52"/>
      <c r="BG109" s="52"/>
      <c r="BH109" s="52"/>
      <c r="BI109" s="52"/>
      <c r="BJ109" s="52"/>
      <c r="BK109" s="52"/>
      <c r="BL109" s="404"/>
      <c r="BM109" s="453"/>
      <c r="BN109" s="49">
        <f t="shared" si="125"/>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2"/>
      <c r="C110" s="460"/>
      <c r="D110" s="610"/>
      <c r="E110" s="613"/>
      <c r="F110" s="613"/>
      <c r="G110" s="613"/>
      <c r="H110" s="613"/>
      <c r="I110" s="613"/>
      <c r="J110" s="487"/>
      <c r="K110" s="490"/>
      <c r="L110" s="475"/>
      <c r="M110" s="478"/>
      <c r="N110" s="481"/>
      <c r="O110" s="484"/>
      <c r="P110" s="522"/>
      <c r="Q110" s="525"/>
      <c r="R110" s="405"/>
      <c r="S110" s="44"/>
      <c r="T110" s="262"/>
      <c r="U110" s="262"/>
      <c r="V110" s="262"/>
      <c r="W110" s="44"/>
      <c r="X110" s="36"/>
      <c r="Y110" s="36"/>
      <c r="Z110" s="36"/>
      <c r="AA110" s="36"/>
      <c r="AB110" s="405"/>
      <c r="AC110" s="528"/>
      <c r="AD110" s="56">
        <f t="shared" si="146"/>
        <v>0</v>
      </c>
      <c r="AE110" s="56">
        <f t="shared" si="136"/>
        <v>0</v>
      </c>
      <c r="AF110" s="56">
        <f t="shared" si="137"/>
        <v>0</v>
      </c>
      <c r="AG110" s="56">
        <f t="shared" si="138"/>
        <v>0</v>
      </c>
      <c r="AH110" s="56">
        <f t="shared" si="139"/>
        <v>0</v>
      </c>
      <c r="AI110" s="56">
        <f t="shared" si="140"/>
        <v>0</v>
      </c>
      <c r="AJ110" s="56">
        <f t="shared" si="141"/>
        <v>0</v>
      </c>
      <c r="AK110" s="405"/>
      <c r="AL110" s="457"/>
      <c r="AM110" s="50">
        <f t="shared" si="122"/>
        <v>0</v>
      </c>
      <c r="AN110" s="53"/>
      <c r="AO110" s="53"/>
      <c r="AP110" s="53"/>
      <c r="AQ110" s="53"/>
      <c r="AR110" s="53"/>
      <c r="AS110" s="53"/>
      <c r="AT110" s="405"/>
      <c r="AU110" s="448"/>
      <c r="AV110" s="50">
        <f t="shared" si="123"/>
        <v>0</v>
      </c>
      <c r="AW110" s="53"/>
      <c r="AX110" s="53"/>
      <c r="AY110" s="53"/>
      <c r="AZ110" s="53"/>
      <c r="BA110" s="53"/>
      <c r="BB110" s="53"/>
      <c r="BC110" s="405"/>
      <c r="BD110" s="451"/>
      <c r="BE110" s="50">
        <f t="shared" si="124"/>
        <v>0</v>
      </c>
      <c r="BF110" s="53"/>
      <c r="BG110" s="53"/>
      <c r="BH110" s="53"/>
      <c r="BI110" s="53"/>
      <c r="BJ110" s="53"/>
      <c r="BK110" s="53"/>
      <c r="BL110" s="405"/>
      <c r="BM110" s="454"/>
      <c r="BN110" s="50">
        <f t="shared" si="125"/>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2"/>
      <c r="C111" s="458" t="s">
        <v>56</v>
      </c>
      <c r="D111" s="608"/>
      <c r="E111" s="611"/>
      <c r="F111" s="611"/>
      <c r="G111" s="611"/>
      <c r="H111" s="611"/>
      <c r="I111" s="611"/>
      <c r="J111" s="485">
        <v>26</v>
      </c>
      <c r="K111" s="488" t="str">
        <f>+Metas!K31</f>
        <v>Niños, niñas, adolescentes y jóvenes víctimas, desplazados, desmovilizados, etc. atendidos</v>
      </c>
      <c r="L111" s="473"/>
      <c r="M111" s="476">
        <f t="shared" ref="M111:M131" si="189">SUM(N111:Q111)/4</f>
        <v>0</v>
      </c>
      <c r="N111" s="479"/>
      <c r="O111" s="482"/>
      <c r="P111" s="520"/>
      <c r="Q111" s="523"/>
      <c r="R111" s="403">
        <f t="shared" ref="R111" si="190">+$J111</f>
        <v>26</v>
      </c>
      <c r="S111" s="42"/>
      <c r="T111" s="260"/>
      <c r="U111" s="260"/>
      <c r="V111" s="260"/>
      <c r="W111" s="42"/>
      <c r="X111" s="34"/>
      <c r="Y111" s="34"/>
      <c r="Z111" s="34"/>
      <c r="AA111" s="34"/>
      <c r="AB111" s="403">
        <f t="shared" ref="AB111" si="191">+$J111</f>
        <v>26</v>
      </c>
      <c r="AC111" s="526">
        <f t="shared" ref="AC111" si="192">+L111</f>
        <v>0</v>
      </c>
      <c r="AD111" s="54">
        <f t="shared" si="146"/>
        <v>0</v>
      </c>
      <c r="AE111" s="54">
        <f t="shared" si="136"/>
        <v>0</v>
      </c>
      <c r="AF111" s="54">
        <f t="shared" si="137"/>
        <v>0</v>
      </c>
      <c r="AG111" s="54">
        <f t="shared" si="138"/>
        <v>0</v>
      </c>
      <c r="AH111" s="54">
        <f t="shared" si="139"/>
        <v>0</v>
      </c>
      <c r="AI111" s="54">
        <f t="shared" si="140"/>
        <v>0</v>
      </c>
      <c r="AJ111" s="54">
        <f t="shared" si="141"/>
        <v>0</v>
      </c>
      <c r="AK111" s="403">
        <f t="shared" ref="AK111" si="193">+$J111</f>
        <v>26</v>
      </c>
      <c r="AL111" s="455">
        <f t="shared" ref="AL111:AL131" si="194">+N111</f>
        <v>0</v>
      </c>
      <c r="AM111" s="48">
        <f t="shared" si="122"/>
        <v>0</v>
      </c>
      <c r="AN111" s="51"/>
      <c r="AO111" s="51"/>
      <c r="AP111" s="51"/>
      <c r="AQ111" s="51"/>
      <c r="AR111" s="51"/>
      <c r="AS111" s="51"/>
      <c r="AT111" s="403">
        <f t="shared" ref="AT111" si="195">+$J111</f>
        <v>26</v>
      </c>
      <c r="AU111" s="446">
        <f t="shared" ref="AU111:AU131" si="196">+O111</f>
        <v>0</v>
      </c>
      <c r="AV111" s="48">
        <f t="shared" si="123"/>
        <v>0</v>
      </c>
      <c r="AW111" s="51"/>
      <c r="AX111" s="51"/>
      <c r="AY111" s="51"/>
      <c r="AZ111" s="51"/>
      <c r="BA111" s="51"/>
      <c r="BB111" s="51"/>
      <c r="BC111" s="403">
        <f t="shared" ref="BC111" si="197">+$J111</f>
        <v>26</v>
      </c>
      <c r="BD111" s="449">
        <f t="shared" ref="BD111:BD131" si="198">+P111</f>
        <v>0</v>
      </c>
      <c r="BE111" s="48">
        <f t="shared" si="124"/>
        <v>0</v>
      </c>
      <c r="BF111" s="51"/>
      <c r="BG111" s="51"/>
      <c r="BH111" s="51"/>
      <c r="BI111" s="51"/>
      <c r="BJ111" s="51"/>
      <c r="BK111" s="51"/>
      <c r="BL111" s="403">
        <f t="shared" ref="BL111" si="199">+$J111</f>
        <v>26</v>
      </c>
      <c r="BM111" s="452">
        <f t="shared" ref="BM111:BM131" si="200">+Q111</f>
        <v>0</v>
      </c>
      <c r="BN111" s="48">
        <f t="shared" si="125"/>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2"/>
      <c r="C112" s="459"/>
      <c r="D112" s="609"/>
      <c r="E112" s="612"/>
      <c r="F112" s="612"/>
      <c r="G112" s="612"/>
      <c r="H112" s="612"/>
      <c r="I112" s="612"/>
      <c r="J112" s="486"/>
      <c r="K112" s="489"/>
      <c r="L112" s="474"/>
      <c r="M112" s="477"/>
      <c r="N112" s="480"/>
      <c r="O112" s="483"/>
      <c r="P112" s="521"/>
      <c r="Q112" s="524"/>
      <c r="R112" s="404"/>
      <c r="S112" s="43"/>
      <c r="T112" s="261"/>
      <c r="U112" s="261"/>
      <c r="V112" s="261"/>
      <c r="W112" s="43"/>
      <c r="X112" s="35"/>
      <c r="Y112" s="35"/>
      <c r="Z112" s="35"/>
      <c r="AA112" s="35"/>
      <c r="AB112" s="404"/>
      <c r="AC112" s="527"/>
      <c r="AD112" s="55">
        <f t="shared" si="146"/>
        <v>0</v>
      </c>
      <c r="AE112" s="55">
        <f t="shared" si="136"/>
        <v>0</v>
      </c>
      <c r="AF112" s="55">
        <f t="shared" si="137"/>
        <v>0</v>
      </c>
      <c r="AG112" s="55">
        <f t="shared" si="138"/>
        <v>0</v>
      </c>
      <c r="AH112" s="55">
        <f t="shared" si="139"/>
        <v>0</v>
      </c>
      <c r="AI112" s="55">
        <f t="shared" si="140"/>
        <v>0</v>
      </c>
      <c r="AJ112" s="55">
        <f t="shared" si="141"/>
        <v>0</v>
      </c>
      <c r="AK112" s="404"/>
      <c r="AL112" s="456"/>
      <c r="AM112" s="49">
        <f t="shared" si="122"/>
        <v>0</v>
      </c>
      <c r="AN112" s="52"/>
      <c r="AO112" s="52"/>
      <c r="AP112" s="52"/>
      <c r="AQ112" s="52"/>
      <c r="AR112" s="52"/>
      <c r="AS112" s="52"/>
      <c r="AT112" s="404"/>
      <c r="AU112" s="447"/>
      <c r="AV112" s="49">
        <f t="shared" si="123"/>
        <v>0</v>
      </c>
      <c r="AW112" s="52"/>
      <c r="AX112" s="52"/>
      <c r="AY112" s="52"/>
      <c r="AZ112" s="52"/>
      <c r="BA112" s="52"/>
      <c r="BB112" s="52"/>
      <c r="BC112" s="404"/>
      <c r="BD112" s="450"/>
      <c r="BE112" s="49">
        <f t="shared" si="124"/>
        <v>0</v>
      </c>
      <c r="BF112" s="52"/>
      <c r="BG112" s="52"/>
      <c r="BH112" s="52"/>
      <c r="BI112" s="52"/>
      <c r="BJ112" s="52"/>
      <c r="BK112" s="52"/>
      <c r="BL112" s="404"/>
      <c r="BM112" s="453"/>
      <c r="BN112" s="49">
        <f t="shared" si="125"/>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2"/>
      <c r="C113" s="459"/>
      <c r="D113" s="609"/>
      <c r="E113" s="612"/>
      <c r="F113" s="612"/>
      <c r="G113" s="612"/>
      <c r="H113" s="612"/>
      <c r="I113" s="612"/>
      <c r="J113" s="486"/>
      <c r="K113" s="489"/>
      <c r="L113" s="474"/>
      <c r="M113" s="477"/>
      <c r="N113" s="480"/>
      <c r="O113" s="483"/>
      <c r="P113" s="521"/>
      <c r="Q113" s="524"/>
      <c r="R113" s="404"/>
      <c r="S113" s="43"/>
      <c r="T113" s="261"/>
      <c r="U113" s="261"/>
      <c r="V113" s="261"/>
      <c r="W113" s="43"/>
      <c r="X113" s="35"/>
      <c r="Y113" s="35"/>
      <c r="Z113" s="35"/>
      <c r="AA113" s="35"/>
      <c r="AB113" s="404"/>
      <c r="AC113" s="527"/>
      <c r="AD113" s="55">
        <f t="shared" si="146"/>
        <v>0</v>
      </c>
      <c r="AE113" s="55">
        <f t="shared" si="136"/>
        <v>0</v>
      </c>
      <c r="AF113" s="55">
        <f t="shared" si="137"/>
        <v>0</v>
      </c>
      <c r="AG113" s="55">
        <f t="shared" si="138"/>
        <v>0</v>
      </c>
      <c r="AH113" s="55">
        <f t="shared" si="139"/>
        <v>0</v>
      </c>
      <c r="AI113" s="55">
        <f t="shared" si="140"/>
        <v>0</v>
      </c>
      <c r="AJ113" s="55">
        <f t="shared" si="141"/>
        <v>0</v>
      </c>
      <c r="AK113" s="404"/>
      <c r="AL113" s="456"/>
      <c r="AM113" s="49">
        <f t="shared" si="122"/>
        <v>0</v>
      </c>
      <c r="AN113" s="52"/>
      <c r="AO113" s="52"/>
      <c r="AP113" s="52"/>
      <c r="AQ113" s="52"/>
      <c r="AR113" s="52"/>
      <c r="AS113" s="52"/>
      <c r="AT113" s="404"/>
      <c r="AU113" s="447"/>
      <c r="AV113" s="49">
        <f t="shared" si="123"/>
        <v>0</v>
      </c>
      <c r="AW113" s="52"/>
      <c r="AX113" s="52"/>
      <c r="AY113" s="52"/>
      <c r="AZ113" s="52"/>
      <c r="BA113" s="52"/>
      <c r="BB113" s="52"/>
      <c r="BC113" s="404"/>
      <c r="BD113" s="450"/>
      <c r="BE113" s="49">
        <f t="shared" si="124"/>
        <v>0</v>
      </c>
      <c r="BF113" s="52"/>
      <c r="BG113" s="52"/>
      <c r="BH113" s="52"/>
      <c r="BI113" s="52"/>
      <c r="BJ113" s="52"/>
      <c r="BK113" s="52"/>
      <c r="BL113" s="404"/>
      <c r="BM113" s="453"/>
      <c r="BN113" s="49">
        <f t="shared" si="125"/>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2"/>
      <c r="C114" s="459"/>
      <c r="D114" s="610"/>
      <c r="E114" s="613"/>
      <c r="F114" s="613"/>
      <c r="G114" s="613"/>
      <c r="H114" s="613"/>
      <c r="I114" s="613"/>
      <c r="J114" s="487"/>
      <c r="K114" s="490"/>
      <c r="L114" s="475"/>
      <c r="M114" s="478"/>
      <c r="N114" s="481"/>
      <c r="O114" s="484"/>
      <c r="P114" s="522"/>
      <c r="Q114" s="525"/>
      <c r="R114" s="405"/>
      <c r="S114" s="44"/>
      <c r="T114" s="262"/>
      <c r="U114" s="262"/>
      <c r="V114" s="262"/>
      <c r="W114" s="44"/>
      <c r="X114" s="36"/>
      <c r="Y114" s="36"/>
      <c r="Z114" s="36"/>
      <c r="AA114" s="36"/>
      <c r="AB114" s="405"/>
      <c r="AC114" s="528"/>
      <c r="AD114" s="56">
        <f t="shared" si="146"/>
        <v>0</v>
      </c>
      <c r="AE114" s="56">
        <f t="shared" si="136"/>
        <v>0</v>
      </c>
      <c r="AF114" s="56">
        <f t="shared" si="137"/>
        <v>0</v>
      </c>
      <c r="AG114" s="56">
        <f t="shared" si="138"/>
        <v>0</v>
      </c>
      <c r="AH114" s="56">
        <f t="shared" si="139"/>
        <v>0</v>
      </c>
      <c r="AI114" s="56">
        <f t="shared" si="140"/>
        <v>0</v>
      </c>
      <c r="AJ114" s="56">
        <f t="shared" si="141"/>
        <v>0</v>
      </c>
      <c r="AK114" s="405"/>
      <c r="AL114" s="457"/>
      <c r="AM114" s="50">
        <f t="shared" si="122"/>
        <v>0</v>
      </c>
      <c r="AN114" s="53"/>
      <c r="AO114" s="53"/>
      <c r="AP114" s="53"/>
      <c r="AQ114" s="53"/>
      <c r="AR114" s="53"/>
      <c r="AS114" s="53"/>
      <c r="AT114" s="405"/>
      <c r="AU114" s="448"/>
      <c r="AV114" s="50">
        <f t="shared" si="123"/>
        <v>0</v>
      </c>
      <c r="AW114" s="53"/>
      <c r="AX114" s="53"/>
      <c r="AY114" s="53"/>
      <c r="AZ114" s="53"/>
      <c r="BA114" s="53"/>
      <c r="BB114" s="53"/>
      <c r="BC114" s="405"/>
      <c r="BD114" s="451"/>
      <c r="BE114" s="50">
        <f t="shared" si="124"/>
        <v>0</v>
      </c>
      <c r="BF114" s="53"/>
      <c r="BG114" s="53"/>
      <c r="BH114" s="53"/>
      <c r="BI114" s="53"/>
      <c r="BJ114" s="53"/>
      <c r="BK114" s="53"/>
      <c r="BL114" s="405"/>
      <c r="BM114" s="454"/>
      <c r="BN114" s="50">
        <f t="shared" si="125"/>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2"/>
      <c r="C115" s="459"/>
      <c r="D115" s="608"/>
      <c r="E115" s="611"/>
      <c r="F115" s="611"/>
      <c r="G115" s="611"/>
      <c r="H115" s="611"/>
      <c r="I115" s="611"/>
      <c r="J115" s="485">
        <v>27</v>
      </c>
      <c r="K115" s="488" t="str">
        <f>+Metas!K32</f>
        <v>Niños, niñas, adolescentes y jóvenes con discapacidad y talentos excepcionales beneficiados anualmente con programas de educación inclusiva</v>
      </c>
      <c r="L115" s="473"/>
      <c r="M115" s="476">
        <f t="shared" si="189"/>
        <v>0</v>
      </c>
      <c r="N115" s="479"/>
      <c r="O115" s="482"/>
      <c r="P115" s="520"/>
      <c r="Q115" s="523"/>
      <c r="R115" s="403">
        <f t="shared" ref="R115" si="201">+$J115</f>
        <v>27</v>
      </c>
      <c r="S115" s="42"/>
      <c r="T115" s="260"/>
      <c r="U115" s="260"/>
      <c r="V115" s="260"/>
      <c r="W115" s="42"/>
      <c r="X115" s="34"/>
      <c r="Y115" s="34"/>
      <c r="Z115" s="34"/>
      <c r="AA115" s="34"/>
      <c r="AB115" s="403">
        <f t="shared" ref="AB115" si="202">+$J115</f>
        <v>27</v>
      </c>
      <c r="AC115" s="526">
        <f t="shared" ref="AC115" si="203">+L115</f>
        <v>0</v>
      </c>
      <c r="AD115" s="54">
        <f t="shared" si="146"/>
        <v>0</v>
      </c>
      <c r="AE115" s="54">
        <f t="shared" si="136"/>
        <v>0</v>
      </c>
      <c r="AF115" s="54">
        <f t="shared" si="137"/>
        <v>0</v>
      </c>
      <c r="AG115" s="54">
        <f t="shared" si="138"/>
        <v>0</v>
      </c>
      <c r="AH115" s="54">
        <f t="shared" si="139"/>
        <v>0</v>
      </c>
      <c r="AI115" s="54">
        <f t="shared" si="140"/>
        <v>0</v>
      </c>
      <c r="AJ115" s="54">
        <f t="shared" si="141"/>
        <v>0</v>
      </c>
      <c r="AK115" s="403">
        <f t="shared" ref="AK115" si="204">+$J115</f>
        <v>27</v>
      </c>
      <c r="AL115" s="455">
        <f t="shared" si="194"/>
        <v>0</v>
      </c>
      <c r="AM115" s="48">
        <f t="shared" si="122"/>
        <v>0</v>
      </c>
      <c r="AN115" s="51"/>
      <c r="AO115" s="51"/>
      <c r="AP115" s="51"/>
      <c r="AQ115" s="51"/>
      <c r="AR115" s="51"/>
      <c r="AS115" s="51"/>
      <c r="AT115" s="403">
        <f t="shared" ref="AT115" si="205">+$J115</f>
        <v>27</v>
      </c>
      <c r="AU115" s="446">
        <f t="shared" si="196"/>
        <v>0</v>
      </c>
      <c r="AV115" s="48">
        <f t="shared" si="123"/>
        <v>0</v>
      </c>
      <c r="AW115" s="51"/>
      <c r="AX115" s="51"/>
      <c r="AY115" s="51"/>
      <c r="AZ115" s="51"/>
      <c r="BA115" s="51"/>
      <c r="BB115" s="51"/>
      <c r="BC115" s="403">
        <f t="shared" ref="BC115" si="206">+$J115</f>
        <v>27</v>
      </c>
      <c r="BD115" s="449">
        <f t="shared" si="198"/>
        <v>0</v>
      </c>
      <c r="BE115" s="48">
        <f t="shared" si="124"/>
        <v>0</v>
      </c>
      <c r="BF115" s="51"/>
      <c r="BG115" s="51"/>
      <c r="BH115" s="51"/>
      <c r="BI115" s="51"/>
      <c r="BJ115" s="51"/>
      <c r="BK115" s="51"/>
      <c r="BL115" s="403">
        <f t="shared" ref="BL115" si="207">+$J115</f>
        <v>27</v>
      </c>
      <c r="BM115" s="452">
        <f t="shared" si="200"/>
        <v>0</v>
      </c>
      <c r="BN115" s="48">
        <f t="shared" si="125"/>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2"/>
      <c r="C116" s="459"/>
      <c r="D116" s="609"/>
      <c r="E116" s="612"/>
      <c r="F116" s="612"/>
      <c r="G116" s="612"/>
      <c r="H116" s="612"/>
      <c r="I116" s="612"/>
      <c r="J116" s="486"/>
      <c r="K116" s="489"/>
      <c r="L116" s="474"/>
      <c r="M116" s="477"/>
      <c r="N116" s="480"/>
      <c r="O116" s="483"/>
      <c r="P116" s="521"/>
      <c r="Q116" s="524"/>
      <c r="R116" s="404"/>
      <c r="S116" s="43"/>
      <c r="T116" s="261"/>
      <c r="U116" s="261"/>
      <c r="V116" s="261"/>
      <c r="W116" s="43"/>
      <c r="X116" s="35"/>
      <c r="Y116" s="35"/>
      <c r="Z116" s="35"/>
      <c r="AA116" s="35"/>
      <c r="AB116" s="404"/>
      <c r="AC116" s="527"/>
      <c r="AD116" s="55">
        <f t="shared" si="146"/>
        <v>0</v>
      </c>
      <c r="AE116" s="55">
        <f t="shared" si="136"/>
        <v>0</v>
      </c>
      <c r="AF116" s="55">
        <f t="shared" si="137"/>
        <v>0</v>
      </c>
      <c r="AG116" s="55">
        <f t="shared" si="138"/>
        <v>0</v>
      </c>
      <c r="AH116" s="55">
        <f t="shared" si="139"/>
        <v>0</v>
      </c>
      <c r="AI116" s="55">
        <f t="shared" si="140"/>
        <v>0</v>
      </c>
      <c r="AJ116" s="55">
        <f t="shared" si="141"/>
        <v>0</v>
      </c>
      <c r="AK116" s="404"/>
      <c r="AL116" s="456"/>
      <c r="AM116" s="49">
        <f t="shared" si="122"/>
        <v>0</v>
      </c>
      <c r="AN116" s="52"/>
      <c r="AO116" s="52"/>
      <c r="AP116" s="52"/>
      <c r="AQ116" s="52"/>
      <c r="AR116" s="52"/>
      <c r="AS116" s="52"/>
      <c r="AT116" s="404"/>
      <c r="AU116" s="447"/>
      <c r="AV116" s="49">
        <f t="shared" si="123"/>
        <v>0</v>
      </c>
      <c r="AW116" s="52"/>
      <c r="AX116" s="52"/>
      <c r="AY116" s="52"/>
      <c r="AZ116" s="52"/>
      <c r="BA116" s="52"/>
      <c r="BB116" s="52"/>
      <c r="BC116" s="404"/>
      <c r="BD116" s="450"/>
      <c r="BE116" s="49">
        <f t="shared" si="124"/>
        <v>0</v>
      </c>
      <c r="BF116" s="52"/>
      <c r="BG116" s="52"/>
      <c r="BH116" s="52"/>
      <c r="BI116" s="52"/>
      <c r="BJ116" s="52"/>
      <c r="BK116" s="52"/>
      <c r="BL116" s="404"/>
      <c r="BM116" s="453"/>
      <c r="BN116" s="49">
        <f t="shared" si="125"/>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2"/>
      <c r="C117" s="459"/>
      <c r="D117" s="609"/>
      <c r="E117" s="612"/>
      <c r="F117" s="612"/>
      <c r="G117" s="612"/>
      <c r="H117" s="612"/>
      <c r="I117" s="612"/>
      <c r="J117" s="486"/>
      <c r="K117" s="489"/>
      <c r="L117" s="474"/>
      <c r="M117" s="477"/>
      <c r="N117" s="480"/>
      <c r="O117" s="483"/>
      <c r="P117" s="521"/>
      <c r="Q117" s="524"/>
      <c r="R117" s="404"/>
      <c r="S117" s="43"/>
      <c r="T117" s="261"/>
      <c r="U117" s="261"/>
      <c r="V117" s="261"/>
      <c r="W117" s="43"/>
      <c r="X117" s="35"/>
      <c r="Y117" s="35"/>
      <c r="Z117" s="35"/>
      <c r="AA117" s="35"/>
      <c r="AB117" s="404"/>
      <c r="AC117" s="527"/>
      <c r="AD117" s="55">
        <f t="shared" si="146"/>
        <v>0</v>
      </c>
      <c r="AE117" s="55">
        <f t="shared" si="136"/>
        <v>0</v>
      </c>
      <c r="AF117" s="55">
        <f t="shared" si="137"/>
        <v>0</v>
      </c>
      <c r="AG117" s="55">
        <f t="shared" si="138"/>
        <v>0</v>
      </c>
      <c r="AH117" s="55">
        <f t="shared" si="139"/>
        <v>0</v>
      </c>
      <c r="AI117" s="55">
        <f t="shared" si="140"/>
        <v>0</v>
      </c>
      <c r="AJ117" s="55">
        <f t="shared" si="141"/>
        <v>0</v>
      </c>
      <c r="AK117" s="404"/>
      <c r="AL117" s="456"/>
      <c r="AM117" s="49">
        <f t="shared" si="122"/>
        <v>0</v>
      </c>
      <c r="AN117" s="52"/>
      <c r="AO117" s="52"/>
      <c r="AP117" s="52"/>
      <c r="AQ117" s="52"/>
      <c r="AR117" s="52"/>
      <c r="AS117" s="52"/>
      <c r="AT117" s="404"/>
      <c r="AU117" s="447"/>
      <c r="AV117" s="49">
        <f t="shared" si="123"/>
        <v>0</v>
      </c>
      <c r="AW117" s="52"/>
      <c r="AX117" s="52"/>
      <c r="AY117" s="52"/>
      <c r="AZ117" s="52"/>
      <c r="BA117" s="52"/>
      <c r="BB117" s="52"/>
      <c r="BC117" s="404"/>
      <c r="BD117" s="450"/>
      <c r="BE117" s="49">
        <f t="shared" si="124"/>
        <v>0</v>
      </c>
      <c r="BF117" s="52"/>
      <c r="BG117" s="52"/>
      <c r="BH117" s="52"/>
      <c r="BI117" s="52"/>
      <c r="BJ117" s="52"/>
      <c r="BK117" s="52"/>
      <c r="BL117" s="404"/>
      <c r="BM117" s="453"/>
      <c r="BN117" s="49">
        <f t="shared" si="125"/>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2"/>
      <c r="C118" s="459"/>
      <c r="D118" s="610"/>
      <c r="E118" s="613"/>
      <c r="F118" s="613"/>
      <c r="G118" s="613"/>
      <c r="H118" s="613"/>
      <c r="I118" s="613"/>
      <c r="J118" s="487"/>
      <c r="K118" s="490"/>
      <c r="L118" s="475"/>
      <c r="M118" s="478"/>
      <c r="N118" s="481"/>
      <c r="O118" s="484"/>
      <c r="P118" s="522"/>
      <c r="Q118" s="525"/>
      <c r="R118" s="405"/>
      <c r="S118" s="44"/>
      <c r="T118" s="262"/>
      <c r="U118" s="262"/>
      <c r="V118" s="262"/>
      <c r="W118" s="44"/>
      <c r="X118" s="36"/>
      <c r="Y118" s="36"/>
      <c r="Z118" s="36"/>
      <c r="AA118" s="36"/>
      <c r="AB118" s="405"/>
      <c r="AC118" s="528"/>
      <c r="AD118" s="56">
        <f t="shared" si="146"/>
        <v>0</v>
      </c>
      <c r="AE118" s="56">
        <f t="shared" si="136"/>
        <v>0</v>
      </c>
      <c r="AF118" s="56">
        <f t="shared" si="137"/>
        <v>0</v>
      </c>
      <c r="AG118" s="56">
        <f t="shared" si="138"/>
        <v>0</v>
      </c>
      <c r="AH118" s="56">
        <f t="shared" si="139"/>
        <v>0</v>
      </c>
      <c r="AI118" s="56">
        <f t="shared" si="140"/>
        <v>0</v>
      </c>
      <c r="AJ118" s="56">
        <f t="shared" si="141"/>
        <v>0</v>
      </c>
      <c r="AK118" s="405"/>
      <c r="AL118" s="457"/>
      <c r="AM118" s="50">
        <f t="shared" si="122"/>
        <v>0</v>
      </c>
      <c r="AN118" s="53"/>
      <c r="AO118" s="53"/>
      <c r="AP118" s="53"/>
      <c r="AQ118" s="53"/>
      <c r="AR118" s="53"/>
      <c r="AS118" s="53"/>
      <c r="AT118" s="405"/>
      <c r="AU118" s="448"/>
      <c r="AV118" s="50">
        <f t="shared" si="123"/>
        <v>0</v>
      </c>
      <c r="AW118" s="53"/>
      <c r="AX118" s="53"/>
      <c r="AY118" s="53"/>
      <c r="AZ118" s="53"/>
      <c r="BA118" s="53"/>
      <c r="BB118" s="53"/>
      <c r="BC118" s="405"/>
      <c r="BD118" s="451"/>
      <c r="BE118" s="50">
        <f t="shared" si="124"/>
        <v>0</v>
      </c>
      <c r="BF118" s="53"/>
      <c r="BG118" s="53"/>
      <c r="BH118" s="53"/>
      <c r="BI118" s="53"/>
      <c r="BJ118" s="53"/>
      <c r="BK118" s="53"/>
      <c r="BL118" s="405"/>
      <c r="BM118" s="454"/>
      <c r="BN118" s="50">
        <f t="shared" si="125"/>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2"/>
      <c r="C119" s="459"/>
      <c r="D119" s="608"/>
      <c r="E119" s="611"/>
      <c r="F119" s="611"/>
      <c r="G119" s="611"/>
      <c r="H119" s="611"/>
      <c r="I119" s="611"/>
      <c r="J119" s="485">
        <v>28</v>
      </c>
      <c r="K119" s="488" t="str">
        <f>+Metas!K33</f>
        <v>Jóvenes y adultos atendidos anualmente por modelos educativos flexibles</v>
      </c>
      <c r="L119" s="473"/>
      <c r="M119" s="476">
        <f t="shared" si="189"/>
        <v>0</v>
      </c>
      <c r="N119" s="479"/>
      <c r="O119" s="482"/>
      <c r="P119" s="520"/>
      <c r="Q119" s="523"/>
      <c r="R119" s="403">
        <f t="shared" ref="R119" si="208">+$J119</f>
        <v>28</v>
      </c>
      <c r="S119" s="42"/>
      <c r="T119" s="260"/>
      <c r="U119" s="260"/>
      <c r="V119" s="260"/>
      <c r="W119" s="42"/>
      <c r="X119" s="34"/>
      <c r="Y119" s="34"/>
      <c r="Z119" s="34"/>
      <c r="AA119" s="34"/>
      <c r="AB119" s="403">
        <f t="shared" ref="AB119" si="209">+$J119</f>
        <v>28</v>
      </c>
      <c r="AC119" s="526">
        <f t="shared" ref="AC119" si="210">+L119</f>
        <v>0</v>
      </c>
      <c r="AD119" s="54">
        <f t="shared" si="146"/>
        <v>0</v>
      </c>
      <c r="AE119" s="54">
        <f t="shared" si="136"/>
        <v>0</v>
      </c>
      <c r="AF119" s="54">
        <f t="shared" si="137"/>
        <v>0</v>
      </c>
      <c r="AG119" s="54">
        <f t="shared" si="138"/>
        <v>0</v>
      </c>
      <c r="AH119" s="54">
        <f t="shared" si="139"/>
        <v>0</v>
      </c>
      <c r="AI119" s="54">
        <f t="shared" si="140"/>
        <v>0</v>
      </c>
      <c r="AJ119" s="54">
        <f t="shared" si="141"/>
        <v>0</v>
      </c>
      <c r="AK119" s="403">
        <f t="shared" ref="AK119" si="211">+$J119</f>
        <v>28</v>
      </c>
      <c r="AL119" s="455">
        <f t="shared" si="194"/>
        <v>0</v>
      </c>
      <c r="AM119" s="48">
        <f t="shared" si="122"/>
        <v>0</v>
      </c>
      <c r="AN119" s="51"/>
      <c r="AO119" s="51"/>
      <c r="AP119" s="51"/>
      <c r="AQ119" s="51"/>
      <c r="AR119" s="51"/>
      <c r="AS119" s="51"/>
      <c r="AT119" s="403">
        <f t="shared" ref="AT119" si="212">+$J119</f>
        <v>28</v>
      </c>
      <c r="AU119" s="446">
        <f t="shared" si="196"/>
        <v>0</v>
      </c>
      <c r="AV119" s="48">
        <f t="shared" si="123"/>
        <v>0</v>
      </c>
      <c r="AW119" s="51"/>
      <c r="AX119" s="51"/>
      <c r="AY119" s="51"/>
      <c r="AZ119" s="51"/>
      <c r="BA119" s="51"/>
      <c r="BB119" s="51"/>
      <c r="BC119" s="403">
        <f t="shared" ref="BC119" si="213">+$J119</f>
        <v>28</v>
      </c>
      <c r="BD119" s="449">
        <f t="shared" si="198"/>
        <v>0</v>
      </c>
      <c r="BE119" s="48">
        <f t="shared" si="124"/>
        <v>0</v>
      </c>
      <c r="BF119" s="51"/>
      <c r="BG119" s="51"/>
      <c r="BH119" s="51"/>
      <c r="BI119" s="51"/>
      <c r="BJ119" s="51"/>
      <c r="BK119" s="51"/>
      <c r="BL119" s="403">
        <f t="shared" ref="BL119" si="214">+$J119</f>
        <v>28</v>
      </c>
      <c r="BM119" s="452">
        <f t="shared" si="200"/>
        <v>0</v>
      </c>
      <c r="BN119" s="48">
        <f t="shared" si="125"/>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2"/>
      <c r="C120" s="459"/>
      <c r="D120" s="609"/>
      <c r="E120" s="612"/>
      <c r="F120" s="612"/>
      <c r="G120" s="612"/>
      <c r="H120" s="612"/>
      <c r="I120" s="612"/>
      <c r="J120" s="486"/>
      <c r="K120" s="489"/>
      <c r="L120" s="474"/>
      <c r="M120" s="477"/>
      <c r="N120" s="480"/>
      <c r="O120" s="483"/>
      <c r="P120" s="521"/>
      <c r="Q120" s="524"/>
      <c r="R120" s="404"/>
      <c r="S120" s="43"/>
      <c r="T120" s="261"/>
      <c r="U120" s="261"/>
      <c r="V120" s="261"/>
      <c r="W120" s="43"/>
      <c r="X120" s="35"/>
      <c r="Y120" s="35"/>
      <c r="Z120" s="35"/>
      <c r="AA120" s="35"/>
      <c r="AB120" s="404"/>
      <c r="AC120" s="527"/>
      <c r="AD120" s="55">
        <f t="shared" si="146"/>
        <v>0</v>
      </c>
      <c r="AE120" s="55">
        <f t="shared" si="136"/>
        <v>0</v>
      </c>
      <c r="AF120" s="55">
        <f t="shared" si="137"/>
        <v>0</v>
      </c>
      <c r="AG120" s="55">
        <f t="shared" si="138"/>
        <v>0</v>
      </c>
      <c r="AH120" s="55">
        <f t="shared" si="139"/>
        <v>0</v>
      </c>
      <c r="AI120" s="55">
        <f t="shared" si="140"/>
        <v>0</v>
      </c>
      <c r="AJ120" s="55">
        <f t="shared" si="141"/>
        <v>0</v>
      </c>
      <c r="AK120" s="404"/>
      <c r="AL120" s="456"/>
      <c r="AM120" s="49">
        <f t="shared" si="122"/>
        <v>0</v>
      </c>
      <c r="AN120" s="52"/>
      <c r="AO120" s="52"/>
      <c r="AP120" s="52"/>
      <c r="AQ120" s="52"/>
      <c r="AR120" s="52"/>
      <c r="AS120" s="52"/>
      <c r="AT120" s="404"/>
      <c r="AU120" s="447"/>
      <c r="AV120" s="49">
        <f t="shared" si="123"/>
        <v>0</v>
      </c>
      <c r="AW120" s="52"/>
      <c r="AX120" s="52"/>
      <c r="AY120" s="52"/>
      <c r="AZ120" s="52"/>
      <c r="BA120" s="52"/>
      <c r="BB120" s="52"/>
      <c r="BC120" s="404"/>
      <c r="BD120" s="450"/>
      <c r="BE120" s="49">
        <f t="shared" si="124"/>
        <v>0</v>
      </c>
      <c r="BF120" s="52"/>
      <c r="BG120" s="52"/>
      <c r="BH120" s="52"/>
      <c r="BI120" s="52"/>
      <c r="BJ120" s="52"/>
      <c r="BK120" s="52"/>
      <c r="BL120" s="404"/>
      <c r="BM120" s="453"/>
      <c r="BN120" s="49">
        <f t="shared" si="125"/>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2"/>
      <c r="C121" s="459"/>
      <c r="D121" s="609"/>
      <c r="E121" s="612"/>
      <c r="F121" s="612"/>
      <c r="G121" s="612"/>
      <c r="H121" s="612"/>
      <c r="I121" s="612"/>
      <c r="J121" s="486"/>
      <c r="K121" s="489"/>
      <c r="L121" s="474"/>
      <c r="M121" s="477"/>
      <c r="N121" s="480"/>
      <c r="O121" s="483"/>
      <c r="P121" s="521"/>
      <c r="Q121" s="524"/>
      <c r="R121" s="404"/>
      <c r="S121" s="43"/>
      <c r="T121" s="261"/>
      <c r="U121" s="261"/>
      <c r="V121" s="261"/>
      <c r="W121" s="43"/>
      <c r="X121" s="35"/>
      <c r="Y121" s="35"/>
      <c r="Z121" s="35"/>
      <c r="AA121" s="35"/>
      <c r="AB121" s="404"/>
      <c r="AC121" s="527"/>
      <c r="AD121" s="55">
        <f t="shared" si="146"/>
        <v>0</v>
      </c>
      <c r="AE121" s="55">
        <f t="shared" si="136"/>
        <v>0</v>
      </c>
      <c r="AF121" s="55">
        <f t="shared" si="137"/>
        <v>0</v>
      </c>
      <c r="AG121" s="55">
        <f t="shared" si="138"/>
        <v>0</v>
      </c>
      <c r="AH121" s="55">
        <f t="shared" si="139"/>
        <v>0</v>
      </c>
      <c r="AI121" s="55">
        <f t="shared" si="140"/>
        <v>0</v>
      </c>
      <c r="AJ121" s="55">
        <f t="shared" si="141"/>
        <v>0</v>
      </c>
      <c r="AK121" s="404"/>
      <c r="AL121" s="456"/>
      <c r="AM121" s="49">
        <f t="shared" si="122"/>
        <v>0</v>
      </c>
      <c r="AN121" s="52"/>
      <c r="AO121" s="52"/>
      <c r="AP121" s="52"/>
      <c r="AQ121" s="52"/>
      <c r="AR121" s="52"/>
      <c r="AS121" s="52"/>
      <c r="AT121" s="404"/>
      <c r="AU121" s="447"/>
      <c r="AV121" s="49">
        <f t="shared" si="123"/>
        <v>0</v>
      </c>
      <c r="AW121" s="52"/>
      <c r="AX121" s="52"/>
      <c r="AY121" s="52"/>
      <c r="AZ121" s="52"/>
      <c r="BA121" s="52"/>
      <c r="BB121" s="52"/>
      <c r="BC121" s="404"/>
      <c r="BD121" s="450"/>
      <c r="BE121" s="49">
        <f t="shared" si="124"/>
        <v>0</v>
      </c>
      <c r="BF121" s="52"/>
      <c r="BG121" s="52"/>
      <c r="BH121" s="52"/>
      <c r="BI121" s="52"/>
      <c r="BJ121" s="52"/>
      <c r="BK121" s="52"/>
      <c r="BL121" s="404"/>
      <c r="BM121" s="453"/>
      <c r="BN121" s="49">
        <f t="shared" si="125"/>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2"/>
      <c r="C122" s="459"/>
      <c r="D122" s="610"/>
      <c r="E122" s="613"/>
      <c r="F122" s="613"/>
      <c r="G122" s="613"/>
      <c r="H122" s="613"/>
      <c r="I122" s="613"/>
      <c r="J122" s="487"/>
      <c r="K122" s="490"/>
      <c r="L122" s="475"/>
      <c r="M122" s="478"/>
      <c r="N122" s="481"/>
      <c r="O122" s="484"/>
      <c r="P122" s="522"/>
      <c r="Q122" s="525"/>
      <c r="R122" s="405"/>
      <c r="S122" s="44"/>
      <c r="T122" s="262"/>
      <c r="U122" s="262"/>
      <c r="V122" s="262"/>
      <c r="W122" s="44"/>
      <c r="X122" s="36"/>
      <c r="Y122" s="36"/>
      <c r="Z122" s="36"/>
      <c r="AA122" s="36"/>
      <c r="AB122" s="405"/>
      <c r="AC122" s="528"/>
      <c r="AD122" s="56">
        <f t="shared" si="146"/>
        <v>0</v>
      </c>
      <c r="AE122" s="56">
        <f t="shared" si="136"/>
        <v>0</v>
      </c>
      <c r="AF122" s="56">
        <f t="shared" si="137"/>
        <v>0</v>
      </c>
      <c r="AG122" s="56">
        <f t="shared" si="138"/>
        <v>0</v>
      </c>
      <c r="AH122" s="56">
        <f t="shared" si="139"/>
        <v>0</v>
      </c>
      <c r="AI122" s="56">
        <f t="shared" si="140"/>
        <v>0</v>
      </c>
      <c r="AJ122" s="56">
        <f t="shared" si="141"/>
        <v>0</v>
      </c>
      <c r="AK122" s="405"/>
      <c r="AL122" s="457"/>
      <c r="AM122" s="50">
        <f t="shared" si="122"/>
        <v>0</v>
      </c>
      <c r="AN122" s="53"/>
      <c r="AO122" s="53"/>
      <c r="AP122" s="53"/>
      <c r="AQ122" s="53"/>
      <c r="AR122" s="53"/>
      <c r="AS122" s="53"/>
      <c r="AT122" s="405"/>
      <c r="AU122" s="448"/>
      <c r="AV122" s="50">
        <f t="shared" si="123"/>
        <v>0</v>
      </c>
      <c r="AW122" s="53"/>
      <c r="AX122" s="53"/>
      <c r="AY122" s="53"/>
      <c r="AZ122" s="53"/>
      <c r="BA122" s="53"/>
      <c r="BB122" s="53"/>
      <c r="BC122" s="405"/>
      <c r="BD122" s="451"/>
      <c r="BE122" s="50">
        <f t="shared" si="124"/>
        <v>0</v>
      </c>
      <c r="BF122" s="53"/>
      <c r="BG122" s="53"/>
      <c r="BH122" s="53"/>
      <c r="BI122" s="53"/>
      <c r="BJ122" s="53"/>
      <c r="BK122" s="53"/>
      <c r="BL122" s="405"/>
      <c r="BM122" s="454"/>
      <c r="BN122" s="50">
        <f t="shared" si="125"/>
        <v>0</v>
      </c>
      <c r="BO122" s="53"/>
      <c r="BP122" s="53"/>
      <c r="BQ122" s="53"/>
      <c r="BR122" s="53"/>
      <c r="BS122" s="53"/>
      <c r="BT122" s="53"/>
      <c r="BU122" s="517"/>
      <c r="BV122" s="518"/>
      <c r="BW122" s="518"/>
      <c r="BX122" s="518"/>
      <c r="BY122" s="518"/>
      <c r="BZ122" s="518"/>
      <c r="CA122" s="518"/>
      <c r="CB122" s="518"/>
      <c r="CC122" s="519"/>
    </row>
    <row r="123" spans="1:81" s="62" customFormat="1" ht="40.200000000000003" customHeight="1" thickTop="1" x14ac:dyDescent="0.3">
      <c r="A123" s="38"/>
      <c r="B123" s="462"/>
      <c r="C123" s="459"/>
      <c r="D123" s="608"/>
      <c r="E123" s="611"/>
      <c r="F123" s="611"/>
      <c r="G123" s="611"/>
      <c r="H123" s="611"/>
      <c r="I123" s="611"/>
      <c r="J123" s="485">
        <v>29</v>
      </c>
      <c r="K123" s="488" t="str">
        <f>+Metas!K34</f>
        <v>Niños, niñas y jóvenes de grupos étnicos atendidos cada año en modelos de educación tradicional y modelos flexibles pertinentes.</v>
      </c>
      <c r="L123" s="473"/>
      <c r="M123" s="476">
        <f t="shared" si="189"/>
        <v>0</v>
      </c>
      <c r="N123" s="479"/>
      <c r="O123" s="482"/>
      <c r="P123" s="520"/>
      <c r="Q123" s="523"/>
      <c r="R123" s="403">
        <f t="shared" ref="R123" si="215">+$J123</f>
        <v>29</v>
      </c>
      <c r="S123" s="42"/>
      <c r="T123" s="260"/>
      <c r="U123" s="260"/>
      <c r="V123" s="260"/>
      <c r="W123" s="42"/>
      <c r="X123" s="34"/>
      <c r="Y123" s="34"/>
      <c r="Z123" s="34"/>
      <c r="AA123" s="34"/>
      <c r="AB123" s="403">
        <f t="shared" ref="AB123" si="216">+$J123</f>
        <v>29</v>
      </c>
      <c r="AC123" s="526">
        <f t="shared" ref="AC123" si="217">+L123</f>
        <v>0</v>
      </c>
      <c r="AD123" s="54">
        <f t="shared" si="146"/>
        <v>0</v>
      </c>
      <c r="AE123" s="54">
        <f t="shared" si="136"/>
        <v>0</v>
      </c>
      <c r="AF123" s="54">
        <f t="shared" si="137"/>
        <v>0</v>
      </c>
      <c r="AG123" s="54">
        <f t="shared" si="138"/>
        <v>0</v>
      </c>
      <c r="AH123" s="54">
        <f t="shared" si="139"/>
        <v>0</v>
      </c>
      <c r="AI123" s="54">
        <f t="shared" si="140"/>
        <v>0</v>
      </c>
      <c r="AJ123" s="54">
        <f t="shared" si="141"/>
        <v>0</v>
      </c>
      <c r="AK123" s="403">
        <f t="shared" ref="AK123" si="218">+$J123</f>
        <v>29</v>
      </c>
      <c r="AL123" s="455">
        <f t="shared" si="194"/>
        <v>0</v>
      </c>
      <c r="AM123" s="48">
        <f t="shared" si="122"/>
        <v>0</v>
      </c>
      <c r="AN123" s="51"/>
      <c r="AO123" s="51"/>
      <c r="AP123" s="51"/>
      <c r="AQ123" s="51"/>
      <c r="AR123" s="51"/>
      <c r="AS123" s="51"/>
      <c r="AT123" s="403">
        <f t="shared" ref="AT123" si="219">+$J123</f>
        <v>29</v>
      </c>
      <c r="AU123" s="446">
        <f t="shared" si="196"/>
        <v>0</v>
      </c>
      <c r="AV123" s="48">
        <f t="shared" si="123"/>
        <v>0</v>
      </c>
      <c r="AW123" s="51"/>
      <c r="AX123" s="51"/>
      <c r="AY123" s="51"/>
      <c r="AZ123" s="51"/>
      <c r="BA123" s="51"/>
      <c r="BB123" s="51"/>
      <c r="BC123" s="403">
        <f t="shared" ref="BC123" si="220">+$J123</f>
        <v>29</v>
      </c>
      <c r="BD123" s="449">
        <f t="shared" si="198"/>
        <v>0</v>
      </c>
      <c r="BE123" s="48">
        <f t="shared" si="124"/>
        <v>0</v>
      </c>
      <c r="BF123" s="51"/>
      <c r="BG123" s="51"/>
      <c r="BH123" s="51"/>
      <c r="BI123" s="51"/>
      <c r="BJ123" s="51"/>
      <c r="BK123" s="51"/>
      <c r="BL123" s="403">
        <f t="shared" ref="BL123" si="221">+$J123</f>
        <v>29</v>
      </c>
      <c r="BM123" s="452">
        <f t="shared" si="200"/>
        <v>0</v>
      </c>
      <c r="BN123" s="48">
        <f t="shared" si="125"/>
        <v>0</v>
      </c>
      <c r="BO123" s="51"/>
      <c r="BP123" s="51"/>
      <c r="BQ123" s="51"/>
      <c r="BR123" s="51"/>
      <c r="BS123" s="51"/>
      <c r="BT123" s="51"/>
      <c r="BU123" s="513"/>
      <c r="BV123" s="514"/>
      <c r="BW123" s="514"/>
      <c r="BX123" s="514"/>
      <c r="BY123" s="514"/>
      <c r="BZ123" s="514"/>
      <c r="CA123" s="514"/>
      <c r="CB123" s="514"/>
      <c r="CC123" s="515"/>
    </row>
    <row r="124" spans="1:81" s="62" customFormat="1" ht="40.200000000000003" customHeight="1" x14ac:dyDescent="0.3">
      <c r="A124" s="38"/>
      <c r="B124" s="462"/>
      <c r="C124" s="459"/>
      <c r="D124" s="609"/>
      <c r="E124" s="612"/>
      <c r="F124" s="612"/>
      <c r="G124" s="612"/>
      <c r="H124" s="612"/>
      <c r="I124" s="612"/>
      <c r="J124" s="486"/>
      <c r="K124" s="489"/>
      <c r="L124" s="474"/>
      <c r="M124" s="477"/>
      <c r="N124" s="480"/>
      <c r="O124" s="483"/>
      <c r="P124" s="521"/>
      <c r="Q124" s="524"/>
      <c r="R124" s="404"/>
      <c r="S124" s="43"/>
      <c r="T124" s="261"/>
      <c r="U124" s="261"/>
      <c r="V124" s="261"/>
      <c r="W124" s="43"/>
      <c r="X124" s="35"/>
      <c r="Y124" s="35"/>
      <c r="Z124" s="35"/>
      <c r="AA124" s="35"/>
      <c r="AB124" s="404"/>
      <c r="AC124" s="527"/>
      <c r="AD124" s="55">
        <f t="shared" si="146"/>
        <v>0</v>
      </c>
      <c r="AE124" s="55">
        <f t="shared" si="136"/>
        <v>0</v>
      </c>
      <c r="AF124" s="55">
        <f t="shared" si="137"/>
        <v>0</v>
      </c>
      <c r="AG124" s="55">
        <f t="shared" si="138"/>
        <v>0</v>
      </c>
      <c r="AH124" s="55">
        <f t="shared" si="139"/>
        <v>0</v>
      </c>
      <c r="AI124" s="55">
        <f t="shared" si="140"/>
        <v>0</v>
      </c>
      <c r="AJ124" s="55">
        <f t="shared" si="141"/>
        <v>0</v>
      </c>
      <c r="AK124" s="404"/>
      <c r="AL124" s="456"/>
      <c r="AM124" s="49">
        <f t="shared" si="122"/>
        <v>0</v>
      </c>
      <c r="AN124" s="52"/>
      <c r="AO124" s="52"/>
      <c r="AP124" s="52"/>
      <c r="AQ124" s="52"/>
      <c r="AR124" s="52"/>
      <c r="AS124" s="52"/>
      <c r="AT124" s="404"/>
      <c r="AU124" s="447"/>
      <c r="AV124" s="49">
        <f t="shared" si="123"/>
        <v>0</v>
      </c>
      <c r="AW124" s="52"/>
      <c r="AX124" s="52"/>
      <c r="AY124" s="52"/>
      <c r="AZ124" s="52"/>
      <c r="BA124" s="52"/>
      <c r="BB124" s="52"/>
      <c r="BC124" s="404"/>
      <c r="BD124" s="450"/>
      <c r="BE124" s="49">
        <f t="shared" si="124"/>
        <v>0</v>
      </c>
      <c r="BF124" s="52"/>
      <c r="BG124" s="52"/>
      <c r="BH124" s="52"/>
      <c r="BI124" s="52"/>
      <c r="BJ124" s="52"/>
      <c r="BK124" s="52"/>
      <c r="BL124" s="404"/>
      <c r="BM124" s="453"/>
      <c r="BN124" s="49">
        <f t="shared" si="125"/>
        <v>0</v>
      </c>
      <c r="BO124" s="52"/>
      <c r="BP124" s="52"/>
      <c r="BQ124" s="52"/>
      <c r="BR124" s="52"/>
      <c r="BS124" s="52"/>
      <c r="BT124" s="52"/>
      <c r="BU124" s="418"/>
      <c r="BV124" s="419"/>
      <c r="BW124" s="419"/>
      <c r="BX124" s="419"/>
      <c r="BY124" s="419"/>
      <c r="BZ124" s="419"/>
      <c r="CA124" s="419"/>
      <c r="CB124" s="419"/>
      <c r="CC124" s="516"/>
    </row>
    <row r="125" spans="1:81" s="62" customFormat="1" ht="40.200000000000003" customHeight="1" x14ac:dyDescent="0.3">
      <c r="A125" s="38"/>
      <c r="B125" s="462"/>
      <c r="C125" s="459"/>
      <c r="D125" s="609"/>
      <c r="E125" s="612"/>
      <c r="F125" s="612"/>
      <c r="G125" s="612"/>
      <c r="H125" s="612"/>
      <c r="I125" s="612"/>
      <c r="J125" s="486"/>
      <c r="K125" s="489"/>
      <c r="L125" s="474"/>
      <c r="M125" s="477"/>
      <c r="N125" s="480"/>
      <c r="O125" s="483"/>
      <c r="P125" s="521"/>
      <c r="Q125" s="524"/>
      <c r="R125" s="404"/>
      <c r="S125" s="43"/>
      <c r="T125" s="261"/>
      <c r="U125" s="261"/>
      <c r="V125" s="261"/>
      <c r="W125" s="43"/>
      <c r="X125" s="35"/>
      <c r="Y125" s="35"/>
      <c r="Z125" s="35"/>
      <c r="AA125" s="35"/>
      <c r="AB125" s="404"/>
      <c r="AC125" s="527"/>
      <c r="AD125" s="55">
        <f t="shared" si="146"/>
        <v>0</v>
      </c>
      <c r="AE125" s="55">
        <f t="shared" si="136"/>
        <v>0</v>
      </c>
      <c r="AF125" s="55">
        <f t="shared" si="137"/>
        <v>0</v>
      </c>
      <c r="AG125" s="55">
        <f t="shared" si="138"/>
        <v>0</v>
      </c>
      <c r="AH125" s="55">
        <f t="shared" si="139"/>
        <v>0</v>
      </c>
      <c r="AI125" s="55">
        <f t="shared" si="140"/>
        <v>0</v>
      </c>
      <c r="AJ125" s="55">
        <f t="shared" si="141"/>
        <v>0</v>
      </c>
      <c r="AK125" s="404"/>
      <c r="AL125" s="456"/>
      <c r="AM125" s="49">
        <f t="shared" si="122"/>
        <v>0</v>
      </c>
      <c r="AN125" s="52"/>
      <c r="AO125" s="52"/>
      <c r="AP125" s="52"/>
      <c r="AQ125" s="52"/>
      <c r="AR125" s="52"/>
      <c r="AS125" s="52"/>
      <c r="AT125" s="404"/>
      <c r="AU125" s="447"/>
      <c r="AV125" s="49">
        <f t="shared" si="123"/>
        <v>0</v>
      </c>
      <c r="AW125" s="52"/>
      <c r="AX125" s="52"/>
      <c r="AY125" s="52"/>
      <c r="AZ125" s="52"/>
      <c r="BA125" s="52"/>
      <c r="BB125" s="52"/>
      <c r="BC125" s="404"/>
      <c r="BD125" s="450"/>
      <c r="BE125" s="49">
        <f t="shared" si="124"/>
        <v>0</v>
      </c>
      <c r="BF125" s="52"/>
      <c r="BG125" s="52"/>
      <c r="BH125" s="52"/>
      <c r="BI125" s="52"/>
      <c r="BJ125" s="52"/>
      <c r="BK125" s="52"/>
      <c r="BL125" s="404"/>
      <c r="BM125" s="453"/>
      <c r="BN125" s="49">
        <f t="shared" si="125"/>
        <v>0</v>
      </c>
      <c r="BO125" s="52"/>
      <c r="BP125" s="52"/>
      <c r="BQ125" s="52"/>
      <c r="BR125" s="52"/>
      <c r="BS125" s="52"/>
      <c r="BT125" s="52"/>
      <c r="BU125" s="418"/>
      <c r="BV125" s="419"/>
      <c r="BW125" s="419"/>
      <c r="BX125" s="419"/>
      <c r="BY125" s="419"/>
      <c r="BZ125" s="419"/>
      <c r="CA125" s="419"/>
      <c r="CB125" s="419"/>
      <c r="CC125" s="516"/>
    </row>
    <row r="126" spans="1:81" s="62" customFormat="1" ht="40.200000000000003" customHeight="1" thickBot="1" x14ac:dyDescent="0.35">
      <c r="A126" s="38"/>
      <c r="B126" s="462"/>
      <c r="C126" s="459"/>
      <c r="D126" s="610"/>
      <c r="E126" s="613"/>
      <c r="F126" s="613"/>
      <c r="G126" s="613"/>
      <c r="H126" s="613"/>
      <c r="I126" s="613"/>
      <c r="J126" s="487"/>
      <c r="K126" s="490"/>
      <c r="L126" s="475"/>
      <c r="M126" s="478"/>
      <c r="N126" s="481"/>
      <c r="O126" s="484"/>
      <c r="P126" s="522"/>
      <c r="Q126" s="525"/>
      <c r="R126" s="405"/>
      <c r="S126" s="44"/>
      <c r="T126" s="262"/>
      <c r="U126" s="262"/>
      <c r="V126" s="262"/>
      <c r="W126" s="44"/>
      <c r="X126" s="36"/>
      <c r="Y126" s="36"/>
      <c r="Z126" s="36"/>
      <c r="AA126" s="36"/>
      <c r="AB126" s="405"/>
      <c r="AC126" s="528"/>
      <c r="AD126" s="56">
        <f t="shared" si="146"/>
        <v>0</v>
      </c>
      <c r="AE126" s="56">
        <f t="shared" si="136"/>
        <v>0</v>
      </c>
      <c r="AF126" s="56">
        <f t="shared" si="137"/>
        <v>0</v>
      </c>
      <c r="AG126" s="56">
        <f t="shared" si="138"/>
        <v>0</v>
      </c>
      <c r="AH126" s="56">
        <f t="shared" si="139"/>
        <v>0</v>
      </c>
      <c r="AI126" s="56">
        <f t="shared" si="140"/>
        <v>0</v>
      </c>
      <c r="AJ126" s="56">
        <f t="shared" si="141"/>
        <v>0</v>
      </c>
      <c r="AK126" s="405"/>
      <c r="AL126" s="457"/>
      <c r="AM126" s="50">
        <f t="shared" si="122"/>
        <v>0</v>
      </c>
      <c r="AN126" s="53"/>
      <c r="AO126" s="53"/>
      <c r="AP126" s="53"/>
      <c r="AQ126" s="53"/>
      <c r="AR126" s="53"/>
      <c r="AS126" s="53"/>
      <c r="AT126" s="405"/>
      <c r="AU126" s="448"/>
      <c r="AV126" s="50">
        <f t="shared" si="123"/>
        <v>0</v>
      </c>
      <c r="AW126" s="53"/>
      <c r="AX126" s="53"/>
      <c r="AY126" s="53"/>
      <c r="AZ126" s="53"/>
      <c r="BA126" s="53"/>
      <c r="BB126" s="53"/>
      <c r="BC126" s="405"/>
      <c r="BD126" s="451"/>
      <c r="BE126" s="50">
        <f t="shared" si="124"/>
        <v>0</v>
      </c>
      <c r="BF126" s="53"/>
      <c r="BG126" s="53"/>
      <c r="BH126" s="53"/>
      <c r="BI126" s="53"/>
      <c r="BJ126" s="53"/>
      <c r="BK126" s="53"/>
      <c r="BL126" s="405"/>
      <c r="BM126" s="454"/>
      <c r="BN126" s="50">
        <f t="shared" si="125"/>
        <v>0</v>
      </c>
      <c r="BO126" s="53"/>
      <c r="BP126" s="53"/>
      <c r="BQ126" s="53"/>
      <c r="BR126" s="53"/>
      <c r="BS126" s="53"/>
      <c r="BT126" s="53"/>
      <c r="BU126" s="517"/>
      <c r="BV126" s="518"/>
      <c r="BW126" s="518"/>
      <c r="BX126" s="518"/>
      <c r="BY126" s="518"/>
      <c r="BZ126" s="518"/>
      <c r="CA126" s="518"/>
      <c r="CB126" s="518"/>
      <c r="CC126" s="519"/>
    </row>
    <row r="127" spans="1:81" s="62" customFormat="1" ht="40.200000000000003" customHeight="1" thickTop="1" x14ac:dyDescent="0.3">
      <c r="A127" s="38"/>
      <c r="B127" s="462"/>
      <c r="C127" s="459"/>
      <c r="D127" s="608"/>
      <c r="E127" s="611"/>
      <c r="F127" s="611"/>
      <c r="G127" s="611"/>
      <c r="H127" s="611"/>
      <c r="I127" s="611"/>
      <c r="J127" s="485">
        <v>30</v>
      </c>
      <c r="K127" s="488" t="str">
        <f>+Metas!K35</f>
        <v>% de adolescentes y jóvenes que se encuentran privados de la libertad, atendidos en el marco del Sistema de Responsabilidad Penal para Adolescentes en los niveles de educación básica primaria y secundaria.</v>
      </c>
      <c r="L127" s="473"/>
      <c r="M127" s="476">
        <f t="shared" si="189"/>
        <v>0</v>
      </c>
      <c r="N127" s="479"/>
      <c r="O127" s="482"/>
      <c r="P127" s="520"/>
      <c r="Q127" s="523"/>
      <c r="R127" s="403">
        <f t="shared" ref="R127" si="222">+$J127</f>
        <v>30</v>
      </c>
      <c r="S127" s="42"/>
      <c r="T127" s="260"/>
      <c r="U127" s="260"/>
      <c r="V127" s="260"/>
      <c r="W127" s="42"/>
      <c r="X127" s="34"/>
      <c r="Y127" s="34"/>
      <c r="Z127" s="34"/>
      <c r="AA127" s="34"/>
      <c r="AB127" s="403">
        <f t="shared" ref="AB127" si="223">+$J127</f>
        <v>30</v>
      </c>
      <c r="AC127" s="526">
        <f t="shared" ref="AC127" si="224">+L127</f>
        <v>0</v>
      </c>
      <c r="AD127" s="54">
        <f t="shared" si="146"/>
        <v>0</v>
      </c>
      <c r="AE127" s="54">
        <f t="shared" si="136"/>
        <v>0</v>
      </c>
      <c r="AF127" s="54">
        <f t="shared" si="137"/>
        <v>0</v>
      </c>
      <c r="AG127" s="54">
        <f t="shared" si="138"/>
        <v>0</v>
      </c>
      <c r="AH127" s="54">
        <f t="shared" si="139"/>
        <v>0</v>
      </c>
      <c r="AI127" s="54">
        <f t="shared" si="140"/>
        <v>0</v>
      </c>
      <c r="AJ127" s="54">
        <f t="shared" si="141"/>
        <v>0</v>
      </c>
      <c r="AK127" s="403">
        <f t="shared" ref="AK127" si="225">+$J127</f>
        <v>30</v>
      </c>
      <c r="AL127" s="455">
        <f t="shared" si="194"/>
        <v>0</v>
      </c>
      <c r="AM127" s="48">
        <f t="shared" si="122"/>
        <v>0</v>
      </c>
      <c r="AN127" s="51"/>
      <c r="AO127" s="51"/>
      <c r="AP127" s="51"/>
      <c r="AQ127" s="51"/>
      <c r="AR127" s="51"/>
      <c r="AS127" s="51"/>
      <c r="AT127" s="403">
        <f t="shared" ref="AT127" si="226">+$J127</f>
        <v>30</v>
      </c>
      <c r="AU127" s="446">
        <f t="shared" si="196"/>
        <v>0</v>
      </c>
      <c r="AV127" s="48">
        <f t="shared" si="123"/>
        <v>0</v>
      </c>
      <c r="AW127" s="51"/>
      <c r="AX127" s="51"/>
      <c r="AY127" s="51"/>
      <c r="AZ127" s="51"/>
      <c r="BA127" s="51"/>
      <c r="BB127" s="51"/>
      <c r="BC127" s="403">
        <f t="shared" ref="BC127" si="227">+$J127</f>
        <v>30</v>
      </c>
      <c r="BD127" s="449">
        <f t="shared" si="198"/>
        <v>0</v>
      </c>
      <c r="BE127" s="48">
        <f t="shared" si="124"/>
        <v>0</v>
      </c>
      <c r="BF127" s="51"/>
      <c r="BG127" s="51"/>
      <c r="BH127" s="51"/>
      <c r="BI127" s="51"/>
      <c r="BJ127" s="51"/>
      <c r="BK127" s="51"/>
      <c r="BL127" s="403">
        <f t="shared" ref="BL127" si="228">+$J127</f>
        <v>30</v>
      </c>
      <c r="BM127" s="452">
        <f t="shared" si="200"/>
        <v>0</v>
      </c>
      <c r="BN127" s="48">
        <f t="shared" si="125"/>
        <v>0</v>
      </c>
      <c r="BO127" s="51"/>
      <c r="BP127" s="51"/>
      <c r="BQ127" s="51"/>
      <c r="BR127" s="51"/>
      <c r="BS127" s="51"/>
      <c r="BT127" s="51"/>
      <c r="BU127" s="513"/>
      <c r="BV127" s="514"/>
      <c r="BW127" s="514"/>
      <c r="BX127" s="514"/>
      <c r="BY127" s="514"/>
      <c r="BZ127" s="514"/>
      <c r="CA127" s="514"/>
      <c r="CB127" s="514"/>
      <c r="CC127" s="515"/>
    </row>
    <row r="128" spans="1:81" s="62" customFormat="1" ht="40.200000000000003" customHeight="1" x14ac:dyDescent="0.3">
      <c r="A128" s="38"/>
      <c r="B128" s="462"/>
      <c r="C128" s="459"/>
      <c r="D128" s="609"/>
      <c r="E128" s="612"/>
      <c r="F128" s="612"/>
      <c r="G128" s="612"/>
      <c r="H128" s="612"/>
      <c r="I128" s="612"/>
      <c r="J128" s="486"/>
      <c r="K128" s="489"/>
      <c r="L128" s="474"/>
      <c r="M128" s="477"/>
      <c r="N128" s="480"/>
      <c r="O128" s="483"/>
      <c r="P128" s="521"/>
      <c r="Q128" s="524"/>
      <c r="R128" s="404"/>
      <c r="S128" s="43"/>
      <c r="T128" s="261"/>
      <c r="U128" s="261"/>
      <c r="V128" s="261"/>
      <c r="W128" s="43"/>
      <c r="X128" s="35"/>
      <c r="Y128" s="35"/>
      <c r="Z128" s="35"/>
      <c r="AA128" s="35"/>
      <c r="AB128" s="404"/>
      <c r="AC128" s="527"/>
      <c r="AD128" s="55">
        <f t="shared" si="146"/>
        <v>0</v>
      </c>
      <c r="AE128" s="55">
        <f t="shared" si="136"/>
        <v>0</v>
      </c>
      <c r="AF128" s="55">
        <f t="shared" si="137"/>
        <v>0</v>
      </c>
      <c r="AG128" s="55">
        <f t="shared" si="138"/>
        <v>0</v>
      </c>
      <c r="AH128" s="55">
        <f t="shared" si="139"/>
        <v>0</v>
      </c>
      <c r="AI128" s="55">
        <f t="shared" si="140"/>
        <v>0</v>
      </c>
      <c r="AJ128" s="55">
        <f t="shared" si="141"/>
        <v>0</v>
      </c>
      <c r="AK128" s="404"/>
      <c r="AL128" s="456"/>
      <c r="AM128" s="49">
        <f t="shared" si="122"/>
        <v>0</v>
      </c>
      <c r="AN128" s="52"/>
      <c r="AO128" s="52"/>
      <c r="AP128" s="52"/>
      <c r="AQ128" s="52"/>
      <c r="AR128" s="52"/>
      <c r="AS128" s="52"/>
      <c r="AT128" s="404"/>
      <c r="AU128" s="447"/>
      <c r="AV128" s="49">
        <f t="shared" si="123"/>
        <v>0</v>
      </c>
      <c r="AW128" s="52"/>
      <c r="AX128" s="52"/>
      <c r="AY128" s="52"/>
      <c r="AZ128" s="52"/>
      <c r="BA128" s="52"/>
      <c r="BB128" s="52"/>
      <c r="BC128" s="404"/>
      <c r="BD128" s="450"/>
      <c r="BE128" s="49">
        <f t="shared" si="124"/>
        <v>0</v>
      </c>
      <c r="BF128" s="52"/>
      <c r="BG128" s="52"/>
      <c r="BH128" s="52"/>
      <c r="BI128" s="52"/>
      <c r="BJ128" s="52"/>
      <c r="BK128" s="52"/>
      <c r="BL128" s="404"/>
      <c r="BM128" s="453"/>
      <c r="BN128" s="49">
        <f t="shared" si="125"/>
        <v>0</v>
      </c>
      <c r="BO128" s="52"/>
      <c r="BP128" s="52"/>
      <c r="BQ128" s="52"/>
      <c r="BR128" s="52"/>
      <c r="BS128" s="52"/>
      <c r="BT128" s="52"/>
      <c r="BU128" s="418"/>
      <c r="BV128" s="419"/>
      <c r="BW128" s="419"/>
      <c r="BX128" s="419"/>
      <c r="BY128" s="419"/>
      <c r="BZ128" s="419"/>
      <c r="CA128" s="419"/>
      <c r="CB128" s="419"/>
      <c r="CC128" s="516"/>
    </row>
    <row r="129" spans="1:81" s="62" customFormat="1" ht="40.200000000000003" customHeight="1" x14ac:dyDescent="0.3">
      <c r="A129" s="38"/>
      <c r="B129" s="462"/>
      <c r="C129" s="459"/>
      <c r="D129" s="609"/>
      <c r="E129" s="612"/>
      <c r="F129" s="612"/>
      <c r="G129" s="612"/>
      <c r="H129" s="612"/>
      <c r="I129" s="612"/>
      <c r="J129" s="486"/>
      <c r="K129" s="489"/>
      <c r="L129" s="474"/>
      <c r="M129" s="477"/>
      <c r="N129" s="480"/>
      <c r="O129" s="483"/>
      <c r="P129" s="521"/>
      <c r="Q129" s="524"/>
      <c r="R129" s="404"/>
      <c r="S129" s="43"/>
      <c r="T129" s="261"/>
      <c r="U129" s="261"/>
      <c r="V129" s="261"/>
      <c r="W129" s="43"/>
      <c r="X129" s="35"/>
      <c r="Y129" s="35"/>
      <c r="Z129" s="35"/>
      <c r="AA129" s="35"/>
      <c r="AB129" s="404"/>
      <c r="AC129" s="527"/>
      <c r="AD129" s="55">
        <f t="shared" si="146"/>
        <v>0</v>
      </c>
      <c r="AE129" s="55">
        <f t="shared" si="136"/>
        <v>0</v>
      </c>
      <c r="AF129" s="55">
        <f t="shared" si="137"/>
        <v>0</v>
      </c>
      <c r="AG129" s="55">
        <f t="shared" si="138"/>
        <v>0</v>
      </c>
      <c r="AH129" s="55">
        <f t="shared" si="139"/>
        <v>0</v>
      </c>
      <c r="AI129" s="55">
        <f t="shared" si="140"/>
        <v>0</v>
      </c>
      <c r="AJ129" s="55">
        <f t="shared" si="141"/>
        <v>0</v>
      </c>
      <c r="AK129" s="404"/>
      <c r="AL129" s="456"/>
      <c r="AM129" s="49">
        <f t="shared" si="122"/>
        <v>0</v>
      </c>
      <c r="AN129" s="52"/>
      <c r="AO129" s="52"/>
      <c r="AP129" s="52"/>
      <c r="AQ129" s="52"/>
      <c r="AR129" s="52"/>
      <c r="AS129" s="52"/>
      <c r="AT129" s="404"/>
      <c r="AU129" s="447"/>
      <c r="AV129" s="49">
        <f t="shared" si="123"/>
        <v>0</v>
      </c>
      <c r="AW129" s="52"/>
      <c r="AX129" s="52"/>
      <c r="AY129" s="52"/>
      <c r="AZ129" s="52"/>
      <c r="BA129" s="52"/>
      <c r="BB129" s="52"/>
      <c r="BC129" s="404"/>
      <c r="BD129" s="450"/>
      <c r="BE129" s="49">
        <f t="shared" si="124"/>
        <v>0</v>
      </c>
      <c r="BF129" s="52"/>
      <c r="BG129" s="52"/>
      <c r="BH129" s="52"/>
      <c r="BI129" s="52"/>
      <c r="BJ129" s="52"/>
      <c r="BK129" s="52"/>
      <c r="BL129" s="404"/>
      <c r="BM129" s="453"/>
      <c r="BN129" s="49">
        <f t="shared" si="125"/>
        <v>0</v>
      </c>
      <c r="BO129" s="52"/>
      <c r="BP129" s="52"/>
      <c r="BQ129" s="52"/>
      <c r="BR129" s="52"/>
      <c r="BS129" s="52"/>
      <c r="BT129" s="52"/>
      <c r="BU129" s="418"/>
      <c r="BV129" s="419"/>
      <c r="BW129" s="419"/>
      <c r="BX129" s="419"/>
      <c r="BY129" s="419"/>
      <c r="BZ129" s="419"/>
      <c r="CA129" s="419"/>
      <c r="CB129" s="419"/>
      <c r="CC129" s="516"/>
    </row>
    <row r="130" spans="1:81" s="62" customFormat="1" ht="40.200000000000003" customHeight="1" thickBot="1" x14ac:dyDescent="0.35">
      <c r="A130" s="38"/>
      <c r="B130" s="462"/>
      <c r="C130" s="459"/>
      <c r="D130" s="610"/>
      <c r="E130" s="613"/>
      <c r="F130" s="613"/>
      <c r="G130" s="613"/>
      <c r="H130" s="613"/>
      <c r="I130" s="613"/>
      <c r="J130" s="487"/>
      <c r="K130" s="490"/>
      <c r="L130" s="475"/>
      <c r="M130" s="478"/>
      <c r="N130" s="481"/>
      <c r="O130" s="484"/>
      <c r="P130" s="522"/>
      <c r="Q130" s="525"/>
      <c r="R130" s="405"/>
      <c r="S130" s="44"/>
      <c r="T130" s="262"/>
      <c r="U130" s="262"/>
      <c r="V130" s="262"/>
      <c r="W130" s="44"/>
      <c r="X130" s="36"/>
      <c r="Y130" s="36"/>
      <c r="Z130" s="36"/>
      <c r="AA130" s="36"/>
      <c r="AB130" s="405"/>
      <c r="AC130" s="528"/>
      <c r="AD130" s="56">
        <f t="shared" si="146"/>
        <v>0</v>
      </c>
      <c r="AE130" s="56">
        <f t="shared" si="136"/>
        <v>0</v>
      </c>
      <c r="AF130" s="56">
        <f t="shared" si="137"/>
        <v>0</v>
      </c>
      <c r="AG130" s="56">
        <f t="shared" si="138"/>
        <v>0</v>
      </c>
      <c r="AH130" s="56">
        <f t="shared" si="139"/>
        <v>0</v>
      </c>
      <c r="AI130" s="56">
        <f t="shared" si="140"/>
        <v>0</v>
      </c>
      <c r="AJ130" s="56">
        <f t="shared" si="141"/>
        <v>0</v>
      </c>
      <c r="AK130" s="405"/>
      <c r="AL130" s="457"/>
      <c r="AM130" s="50">
        <f t="shared" si="122"/>
        <v>0</v>
      </c>
      <c r="AN130" s="53"/>
      <c r="AO130" s="53"/>
      <c r="AP130" s="53"/>
      <c r="AQ130" s="53"/>
      <c r="AR130" s="53"/>
      <c r="AS130" s="53"/>
      <c r="AT130" s="405"/>
      <c r="AU130" s="448"/>
      <c r="AV130" s="50">
        <f t="shared" si="123"/>
        <v>0</v>
      </c>
      <c r="AW130" s="53"/>
      <c r="AX130" s="53"/>
      <c r="AY130" s="53"/>
      <c r="AZ130" s="53"/>
      <c r="BA130" s="53"/>
      <c r="BB130" s="53"/>
      <c r="BC130" s="405"/>
      <c r="BD130" s="451"/>
      <c r="BE130" s="50">
        <f t="shared" si="124"/>
        <v>0</v>
      </c>
      <c r="BF130" s="53"/>
      <c r="BG130" s="53"/>
      <c r="BH130" s="53"/>
      <c r="BI130" s="53"/>
      <c r="BJ130" s="53"/>
      <c r="BK130" s="53"/>
      <c r="BL130" s="405"/>
      <c r="BM130" s="454"/>
      <c r="BN130" s="50">
        <f t="shared" si="125"/>
        <v>0</v>
      </c>
      <c r="BO130" s="53"/>
      <c r="BP130" s="53"/>
      <c r="BQ130" s="53"/>
      <c r="BR130" s="53"/>
      <c r="BS130" s="53"/>
      <c r="BT130" s="53"/>
      <c r="BU130" s="517"/>
      <c r="BV130" s="518"/>
      <c r="BW130" s="518"/>
      <c r="BX130" s="518"/>
      <c r="BY130" s="518"/>
      <c r="BZ130" s="518"/>
      <c r="CA130" s="518"/>
      <c r="CB130" s="518"/>
      <c r="CC130" s="519"/>
    </row>
    <row r="131" spans="1:81" s="62" customFormat="1" ht="40.200000000000003" customHeight="1" thickTop="1" x14ac:dyDescent="0.3">
      <c r="A131" s="38"/>
      <c r="B131" s="462"/>
      <c r="C131" s="459"/>
      <c r="D131" s="608"/>
      <c r="E131" s="611"/>
      <c r="F131" s="611"/>
      <c r="G131" s="611"/>
      <c r="H131" s="611"/>
      <c r="I131" s="611"/>
      <c r="J131" s="485">
        <v>31</v>
      </c>
      <c r="K131" s="488" t="str">
        <f>+Metas!K36</f>
        <v>% de niños, niñas, adolescentes y jóvenes migrantes atendidos</v>
      </c>
      <c r="L131" s="473"/>
      <c r="M131" s="476">
        <f t="shared" si="189"/>
        <v>0</v>
      </c>
      <c r="N131" s="479"/>
      <c r="O131" s="482"/>
      <c r="P131" s="520"/>
      <c r="Q131" s="523"/>
      <c r="R131" s="403">
        <f t="shared" ref="R131" si="229">+$J131</f>
        <v>31</v>
      </c>
      <c r="S131" s="42"/>
      <c r="T131" s="260"/>
      <c r="U131" s="260"/>
      <c r="V131" s="260"/>
      <c r="W131" s="42"/>
      <c r="X131" s="34"/>
      <c r="Y131" s="34"/>
      <c r="Z131" s="34"/>
      <c r="AA131" s="34"/>
      <c r="AB131" s="403">
        <f t="shared" ref="AB131" si="230">+$J131</f>
        <v>31</v>
      </c>
      <c r="AC131" s="526">
        <f t="shared" ref="AC131" si="231">+L131</f>
        <v>0</v>
      </c>
      <c r="AD131" s="54">
        <f t="shared" si="146"/>
        <v>0</v>
      </c>
      <c r="AE131" s="54">
        <f t="shared" si="136"/>
        <v>0</v>
      </c>
      <c r="AF131" s="54">
        <f t="shared" si="137"/>
        <v>0</v>
      </c>
      <c r="AG131" s="54">
        <f t="shared" si="138"/>
        <v>0</v>
      </c>
      <c r="AH131" s="54">
        <f t="shared" si="139"/>
        <v>0</v>
      </c>
      <c r="AI131" s="54">
        <f t="shared" si="140"/>
        <v>0</v>
      </c>
      <c r="AJ131" s="54">
        <f t="shared" si="141"/>
        <v>0</v>
      </c>
      <c r="AK131" s="403">
        <f t="shared" ref="AK131" si="232">+$J131</f>
        <v>31</v>
      </c>
      <c r="AL131" s="455">
        <f t="shared" si="194"/>
        <v>0</v>
      </c>
      <c r="AM131" s="48">
        <f t="shared" si="122"/>
        <v>0</v>
      </c>
      <c r="AN131" s="51"/>
      <c r="AO131" s="51"/>
      <c r="AP131" s="51"/>
      <c r="AQ131" s="51"/>
      <c r="AR131" s="51"/>
      <c r="AS131" s="51"/>
      <c r="AT131" s="403">
        <f t="shared" ref="AT131" si="233">+$J131</f>
        <v>31</v>
      </c>
      <c r="AU131" s="446">
        <f t="shared" si="196"/>
        <v>0</v>
      </c>
      <c r="AV131" s="48">
        <f t="shared" si="123"/>
        <v>0</v>
      </c>
      <c r="AW131" s="51"/>
      <c r="AX131" s="51"/>
      <c r="AY131" s="51"/>
      <c r="AZ131" s="51"/>
      <c r="BA131" s="51"/>
      <c r="BB131" s="51"/>
      <c r="BC131" s="403">
        <f t="shared" ref="BC131" si="234">+$J131</f>
        <v>31</v>
      </c>
      <c r="BD131" s="449">
        <f t="shared" si="198"/>
        <v>0</v>
      </c>
      <c r="BE131" s="48">
        <f t="shared" si="124"/>
        <v>0</v>
      </c>
      <c r="BF131" s="51"/>
      <c r="BG131" s="51"/>
      <c r="BH131" s="51"/>
      <c r="BI131" s="51"/>
      <c r="BJ131" s="51"/>
      <c r="BK131" s="51"/>
      <c r="BL131" s="403">
        <f t="shared" ref="BL131" si="235">+$J131</f>
        <v>31</v>
      </c>
      <c r="BM131" s="452">
        <f t="shared" si="200"/>
        <v>0</v>
      </c>
      <c r="BN131" s="48">
        <f t="shared" si="125"/>
        <v>0</v>
      </c>
      <c r="BO131" s="51"/>
      <c r="BP131" s="51"/>
      <c r="BQ131" s="51"/>
      <c r="BR131" s="51"/>
      <c r="BS131" s="51"/>
      <c r="BT131" s="51"/>
      <c r="BU131" s="513"/>
      <c r="BV131" s="514"/>
      <c r="BW131" s="514"/>
      <c r="BX131" s="514"/>
      <c r="BY131" s="514"/>
      <c r="BZ131" s="514"/>
      <c r="CA131" s="514"/>
      <c r="CB131" s="514"/>
      <c r="CC131" s="515"/>
    </row>
    <row r="132" spans="1:81" s="62" customFormat="1" ht="40.200000000000003" customHeight="1" x14ac:dyDescent="0.3">
      <c r="A132" s="38"/>
      <c r="B132" s="462"/>
      <c r="C132" s="459"/>
      <c r="D132" s="609"/>
      <c r="E132" s="612"/>
      <c r="F132" s="612"/>
      <c r="G132" s="612"/>
      <c r="H132" s="612"/>
      <c r="I132" s="612"/>
      <c r="J132" s="486"/>
      <c r="K132" s="489"/>
      <c r="L132" s="474"/>
      <c r="M132" s="477"/>
      <c r="N132" s="480"/>
      <c r="O132" s="483"/>
      <c r="P132" s="521"/>
      <c r="Q132" s="524"/>
      <c r="R132" s="404"/>
      <c r="S132" s="43"/>
      <c r="T132" s="261"/>
      <c r="U132" s="261"/>
      <c r="V132" s="261"/>
      <c r="W132" s="43"/>
      <c r="X132" s="35"/>
      <c r="Y132" s="35"/>
      <c r="Z132" s="35"/>
      <c r="AA132" s="35"/>
      <c r="AB132" s="404"/>
      <c r="AC132" s="527"/>
      <c r="AD132" s="55">
        <f t="shared" si="146"/>
        <v>0</v>
      </c>
      <c r="AE132" s="55">
        <f t="shared" si="136"/>
        <v>0</v>
      </c>
      <c r="AF132" s="55">
        <f t="shared" si="137"/>
        <v>0</v>
      </c>
      <c r="AG132" s="55">
        <f t="shared" si="138"/>
        <v>0</v>
      </c>
      <c r="AH132" s="55">
        <f t="shared" si="139"/>
        <v>0</v>
      </c>
      <c r="AI132" s="55">
        <f t="shared" si="140"/>
        <v>0</v>
      </c>
      <c r="AJ132" s="55">
        <f t="shared" si="141"/>
        <v>0</v>
      </c>
      <c r="AK132" s="404"/>
      <c r="AL132" s="456"/>
      <c r="AM132" s="49">
        <f t="shared" si="122"/>
        <v>0</v>
      </c>
      <c r="AN132" s="52"/>
      <c r="AO132" s="52"/>
      <c r="AP132" s="52"/>
      <c r="AQ132" s="52"/>
      <c r="AR132" s="52"/>
      <c r="AS132" s="52"/>
      <c r="AT132" s="404"/>
      <c r="AU132" s="447"/>
      <c r="AV132" s="49">
        <f t="shared" si="123"/>
        <v>0</v>
      </c>
      <c r="AW132" s="52"/>
      <c r="AX132" s="52"/>
      <c r="AY132" s="52"/>
      <c r="AZ132" s="52"/>
      <c r="BA132" s="52"/>
      <c r="BB132" s="52"/>
      <c r="BC132" s="404"/>
      <c r="BD132" s="450"/>
      <c r="BE132" s="49">
        <f t="shared" si="124"/>
        <v>0</v>
      </c>
      <c r="BF132" s="52"/>
      <c r="BG132" s="52"/>
      <c r="BH132" s="52"/>
      <c r="BI132" s="52"/>
      <c r="BJ132" s="52"/>
      <c r="BK132" s="52"/>
      <c r="BL132" s="404"/>
      <c r="BM132" s="453"/>
      <c r="BN132" s="49">
        <f t="shared" si="125"/>
        <v>0</v>
      </c>
      <c r="BO132" s="52"/>
      <c r="BP132" s="52"/>
      <c r="BQ132" s="52"/>
      <c r="BR132" s="52"/>
      <c r="BS132" s="52"/>
      <c r="BT132" s="52"/>
      <c r="BU132" s="418"/>
      <c r="BV132" s="419"/>
      <c r="BW132" s="419"/>
      <c r="BX132" s="419"/>
      <c r="BY132" s="419"/>
      <c r="BZ132" s="419"/>
      <c r="CA132" s="419"/>
      <c r="CB132" s="419"/>
      <c r="CC132" s="516"/>
    </row>
    <row r="133" spans="1:81" s="62" customFormat="1" ht="40.200000000000003" customHeight="1" x14ac:dyDescent="0.3">
      <c r="A133" s="38"/>
      <c r="B133" s="462"/>
      <c r="C133" s="459"/>
      <c r="D133" s="609"/>
      <c r="E133" s="612"/>
      <c r="F133" s="612"/>
      <c r="G133" s="612"/>
      <c r="H133" s="612"/>
      <c r="I133" s="612"/>
      <c r="J133" s="486"/>
      <c r="K133" s="489"/>
      <c r="L133" s="474"/>
      <c r="M133" s="477"/>
      <c r="N133" s="480"/>
      <c r="O133" s="483"/>
      <c r="P133" s="521"/>
      <c r="Q133" s="524"/>
      <c r="R133" s="404"/>
      <c r="S133" s="43"/>
      <c r="T133" s="261"/>
      <c r="U133" s="261"/>
      <c r="V133" s="261"/>
      <c r="W133" s="43"/>
      <c r="X133" s="35"/>
      <c r="Y133" s="35"/>
      <c r="Z133" s="35"/>
      <c r="AA133" s="35"/>
      <c r="AB133" s="404"/>
      <c r="AC133" s="527"/>
      <c r="AD133" s="55">
        <f t="shared" si="146"/>
        <v>0</v>
      </c>
      <c r="AE133" s="55">
        <f t="shared" si="136"/>
        <v>0</v>
      </c>
      <c r="AF133" s="55">
        <f t="shared" si="137"/>
        <v>0</v>
      </c>
      <c r="AG133" s="55">
        <f t="shared" si="138"/>
        <v>0</v>
      </c>
      <c r="AH133" s="55">
        <f t="shared" si="139"/>
        <v>0</v>
      </c>
      <c r="AI133" s="55">
        <f t="shared" si="140"/>
        <v>0</v>
      </c>
      <c r="AJ133" s="55">
        <f t="shared" si="141"/>
        <v>0</v>
      </c>
      <c r="AK133" s="404"/>
      <c r="AL133" s="456"/>
      <c r="AM133" s="49">
        <f t="shared" si="122"/>
        <v>0</v>
      </c>
      <c r="AN133" s="52"/>
      <c r="AO133" s="52"/>
      <c r="AP133" s="52"/>
      <c r="AQ133" s="52"/>
      <c r="AR133" s="52"/>
      <c r="AS133" s="52"/>
      <c r="AT133" s="404"/>
      <c r="AU133" s="447"/>
      <c r="AV133" s="49">
        <f t="shared" si="123"/>
        <v>0</v>
      </c>
      <c r="AW133" s="52"/>
      <c r="AX133" s="52"/>
      <c r="AY133" s="52"/>
      <c r="AZ133" s="52"/>
      <c r="BA133" s="52"/>
      <c r="BB133" s="52"/>
      <c r="BC133" s="404"/>
      <c r="BD133" s="450"/>
      <c r="BE133" s="49">
        <f t="shared" si="124"/>
        <v>0</v>
      </c>
      <c r="BF133" s="52"/>
      <c r="BG133" s="52"/>
      <c r="BH133" s="52"/>
      <c r="BI133" s="52"/>
      <c r="BJ133" s="52"/>
      <c r="BK133" s="52"/>
      <c r="BL133" s="404"/>
      <c r="BM133" s="453"/>
      <c r="BN133" s="49">
        <f t="shared" si="125"/>
        <v>0</v>
      </c>
      <c r="BO133" s="52"/>
      <c r="BP133" s="52"/>
      <c r="BQ133" s="52"/>
      <c r="BR133" s="52"/>
      <c r="BS133" s="52"/>
      <c r="BT133" s="52"/>
      <c r="BU133" s="418"/>
      <c r="BV133" s="419"/>
      <c r="BW133" s="419"/>
      <c r="BX133" s="419"/>
      <c r="BY133" s="419"/>
      <c r="BZ133" s="419"/>
      <c r="CA133" s="419"/>
      <c r="CB133" s="419"/>
      <c r="CC133" s="516"/>
    </row>
    <row r="134" spans="1:81" s="62" customFormat="1" ht="40.200000000000003" customHeight="1" thickBot="1" x14ac:dyDescent="0.35">
      <c r="A134" s="38"/>
      <c r="B134" s="463"/>
      <c r="C134" s="460"/>
      <c r="D134" s="610"/>
      <c r="E134" s="613"/>
      <c r="F134" s="613"/>
      <c r="G134" s="613"/>
      <c r="H134" s="613"/>
      <c r="I134" s="613"/>
      <c r="J134" s="487"/>
      <c r="K134" s="490"/>
      <c r="L134" s="475"/>
      <c r="M134" s="478"/>
      <c r="N134" s="481"/>
      <c r="O134" s="484"/>
      <c r="P134" s="522"/>
      <c r="Q134" s="525"/>
      <c r="R134" s="405"/>
      <c r="S134" s="44"/>
      <c r="T134" s="262"/>
      <c r="U134" s="262"/>
      <c r="V134" s="262"/>
      <c r="W134" s="44"/>
      <c r="X134" s="36"/>
      <c r="Y134" s="36"/>
      <c r="Z134" s="36"/>
      <c r="AA134" s="36"/>
      <c r="AB134" s="405"/>
      <c r="AC134" s="528"/>
      <c r="AD134" s="56">
        <f t="shared" si="146"/>
        <v>0</v>
      </c>
      <c r="AE134" s="56">
        <f t="shared" si="136"/>
        <v>0</v>
      </c>
      <c r="AF134" s="56">
        <f t="shared" si="137"/>
        <v>0</v>
      </c>
      <c r="AG134" s="56">
        <f t="shared" si="138"/>
        <v>0</v>
      </c>
      <c r="AH134" s="56">
        <f t="shared" si="139"/>
        <v>0</v>
      </c>
      <c r="AI134" s="56">
        <f t="shared" si="140"/>
        <v>0</v>
      </c>
      <c r="AJ134" s="56">
        <f t="shared" si="141"/>
        <v>0</v>
      </c>
      <c r="AK134" s="405"/>
      <c r="AL134" s="457"/>
      <c r="AM134" s="50">
        <f t="shared" si="122"/>
        <v>0</v>
      </c>
      <c r="AN134" s="53"/>
      <c r="AO134" s="53"/>
      <c r="AP134" s="53"/>
      <c r="AQ134" s="53"/>
      <c r="AR134" s="53"/>
      <c r="AS134" s="53"/>
      <c r="AT134" s="405"/>
      <c r="AU134" s="448"/>
      <c r="AV134" s="50">
        <f t="shared" si="123"/>
        <v>0</v>
      </c>
      <c r="AW134" s="53"/>
      <c r="AX134" s="53"/>
      <c r="AY134" s="53"/>
      <c r="AZ134" s="53"/>
      <c r="BA134" s="53"/>
      <c r="BB134" s="53"/>
      <c r="BC134" s="405"/>
      <c r="BD134" s="451"/>
      <c r="BE134" s="50">
        <f t="shared" si="124"/>
        <v>0</v>
      </c>
      <c r="BF134" s="53"/>
      <c r="BG134" s="53"/>
      <c r="BH134" s="53"/>
      <c r="BI134" s="53"/>
      <c r="BJ134" s="53"/>
      <c r="BK134" s="53"/>
      <c r="BL134" s="405"/>
      <c r="BM134" s="454"/>
      <c r="BN134" s="50">
        <f t="shared" si="125"/>
        <v>0</v>
      </c>
      <c r="BO134" s="53"/>
      <c r="BP134" s="53"/>
      <c r="BQ134" s="53"/>
      <c r="BR134" s="53"/>
      <c r="BS134" s="53"/>
      <c r="BT134" s="53"/>
      <c r="BU134" s="517"/>
      <c r="BV134" s="518"/>
      <c r="BW134" s="518"/>
      <c r="BX134" s="518"/>
      <c r="BY134" s="518"/>
      <c r="BZ134" s="518"/>
      <c r="CA134" s="518"/>
      <c r="CB134" s="518"/>
      <c r="CC134" s="519"/>
    </row>
    <row r="135" spans="1:81" s="62" customFormat="1" ht="40.200000000000003" customHeight="1" thickTop="1" x14ac:dyDescent="0.3">
      <c r="A135" s="38"/>
      <c r="B135" s="506" t="s">
        <v>63</v>
      </c>
      <c r="C135" s="503" t="s">
        <v>56</v>
      </c>
      <c r="D135" s="608"/>
      <c r="E135" s="611"/>
      <c r="F135" s="611"/>
      <c r="G135" s="611"/>
      <c r="H135" s="611"/>
      <c r="I135" s="611"/>
      <c r="J135" s="485">
        <v>32</v>
      </c>
      <c r="K135" s="488" t="str">
        <f>+Metas!K38</f>
        <v>Escuelas normales superiores fortalecidas para incidir en la formación inicial de los docentes</v>
      </c>
      <c r="L135" s="473"/>
      <c r="M135" s="476">
        <f>SUM(N135:Q135)</f>
        <v>0</v>
      </c>
      <c r="N135" s="479"/>
      <c r="O135" s="482"/>
      <c r="P135" s="520"/>
      <c r="Q135" s="523"/>
      <c r="R135" s="403">
        <f t="shared" ref="R135" si="236">+$J135</f>
        <v>32</v>
      </c>
      <c r="S135" s="42"/>
      <c r="T135" s="260"/>
      <c r="U135" s="260"/>
      <c r="V135" s="260"/>
      <c r="W135" s="42"/>
      <c r="X135" s="34"/>
      <c r="Y135" s="34"/>
      <c r="Z135" s="34"/>
      <c r="AA135" s="34"/>
      <c r="AB135" s="403">
        <f t="shared" ref="AB135" si="237">+$J135</f>
        <v>32</v>
      </c>
      <c r="AC135" s="526">
        <f t="shared" ref="AC135" si="238">+L135</f>
        <v>0</v>
      </c>
      <c r="AD135" s="54">
        <f t="shared" si="146"/>
        <v>0</v>
      </c>
      <c r="AE135" s="54">
        <f t="shared" si="136"/>
        <v>0</v>
      </c>
      <c r="AF135" s="54">
        <f t="shared" si="137"/>
        <v>0</v>
      </c>
      <c r="AG135" s="54">
        <f t="shared" si="138"/>
        <v>0</v>
      </c>
      <c r="AH135" s="54">
        <f t="shared" si="139"/>
        <v>0</v>
      </c>
      <c r="AI135" s="54">
        <f t="shared" si="140"/>
        <v>0</v>
      </c>
      <c r="AJ135" s="54">
        <f t="shared" si="141"/>
        <v>0</v>
      </c>
      <c r="AK135" s="403">
        <f t="shared" ref="AK135" si="239">+$J135</f>
        <v>32</v>
      </c>
      <c r="AL135" s="455">
        <f>+N135</f>
        <v>0</v>
      </c>
      <c r="AM135" s="48">
        <f t="shared" si="122"/>
        <v>0</v>
      </c>
      <c r="AN135" s="51"/>
      <c r="AO135" s="51"/>
      <c r="AP135" s="51"/>
      <c r="AQ135" s="51"/>
      <c r="AR135" s="51"/>
      <c r="AS135" s="51"/>
      <c r="AT135" s="403">
        <f t="shared" ref="AT135" si="240">+$J135</f>
        <v>32</v>
      </c>
      <c r="AU135" s="446">
        <f>+O135</f>
        <v>0</v>
      </c>
      <c r="AV135" s="48">
        <f t="shared" si="123"/>
        <v>0</v>
      </c>
      <c r="AW135" s="51"/>
      <c r="AX135" s="51"/>
      <c r="AY135" s="51"/>
      <c r="AZ135" s="51"/>
      <c r="BA135" s="51"/>
      <c r="BB135" s="51"/>
      <c r="BC135" s="403">
        <f t="shared" ref="BC135" si="241">+$J135</f>
        <v>32</v>
      </c>
      <c r="BD135" s="449">
        <f>+P135</f>
        <v>0</v>
      </c>
      <c r="BE135" s="48">
        <f t="shared" si="124"/>
        <v>0</v>
      </c>
      <c r="BF135" s="51"/>
      <c r="BG135" s="51"/>
      <c r="BH135" s="51"/>
      <c r="BI135" s="51"/>
      <c r="BJ135" s="51"/>
      <c r="BK135" s="51"/>
      <c r="BL135" s="403">
        <f t="shared" ref="BL135" si="242">+$J135</f>
        <v>32</v>
      </c>
      <c r="BM135" s="452">
        <f>+Q135</f>
        <v>0</v>
      </c>
      <c r="BN135" s="48">
        <f t="shared" si="125"/>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507"/>
      <c r="C136" s="504"/>
      <c r="D136" s="609"/>
      <c r="E136" s="612"/>
      <c r="F136" s="612"/>
      <c r="G136" s="612"/>
      <c r="H136" s="612"/>
      <c r="I136" s="612"/>
      <c r="J136" s="486"/>
      <c r="K136" s="489"/>
      <c r="L136" s="474"/>
      <c r="M136" s="477"/>
      <c r="N136" s="480"/>
      <c r="O136" s="483"/>
      <c r="P136" s="521"/>
      <c r="Q136" s="524"/>
      <c r="R136" s="404"/>
      <c r="S136" s="43"/>
      <c r="T136" s="261"/>
      <c r="U136" s="261"/>
      <c r="V136" s="261"/>
      <c r="W136" s="43"/>
      <c r="X136" s="35"/>
      <c r="Y136" s="35"/>
      <c r="Z136" s="35"/>
      <c r="AA136" s="35"/>
      <c r="AB136" s="404"/>
      <c r="AC136" s="527"/>
      <c r="AD136" s="55">
        <f t="shared" si="146"/>
        <v>0</v>
      </c>
      <c r="AE136" s="55">
        <f t="shared" si="136"/>
        <v>0</v>
      </c>
      <c r="AF136" s="55">
        <f t="shared" si="137"/>
        <v>0</v>
      </c>
      <c r="AG136" s="55">
        <f t="shared" si="138"/>
        <v>0</v>
      </c>
      <c r="AH136" s="55">
        <f t="shared" si="139"/>
        <v>0</v>
      </c>
      <c r="AI136" s="55">
        <f t="shared" si="140"/>
        <v>0</v>
      </c>
      <c r="AJ136" s="55">
        <f t="shared" si="141"/>
        <v>0</v>
      </c>
      <c r="AK136" s="404"/>
      <c r="AL136" s="456"/>
      <c r="AM136" s="49">
        <f t="shared" si="122"/>
        <v>0</v>
      </c>
      <c r="AN136" s="52"/>
      <c r="AO136" s="52"/>
      <c r="AP136" s="52"/>
      <c r="AQ136" s="52"/>
      <c r="AR136" s="52"/>
      <c r="AS136" s="52"/>
      <c r="AT136" s="404"/>
      <c r="AU136" s="447"/>
      <c r="AV136" s="49">
        <f t="shared" si="123"/>
        <v>0</v>
      </c>
      <c r="AW136" s="52"/>
      <c r="AX136" s="52"/>
      <c r="AY136" s="52"/>
      <c r="AZ136" s="52"/>
      <c r="BA136" s="52"/>
      <c r="BB136" s="52"/>
      <c r="BC136" s="404"/>
      <c r="BD136" s="450"/>
      <c r="BE136" s="49">
        <f t="shared" si="124"/>
        <v>0</v>
      </c>
      <c r="BF136" s="52"/>
      <c r="BG136" s="52"/>
      <c r="BH136" s="52"/>
      <c r="BI136" s="52"/>
      <c r="BJ136" s="52"/>
      <c r="BK136" s="52"/>
      <c r="BL136" s="404"/>
      <c r="BM136" s="453"/>
      <c r="BN136" s="49">
        <f t="shared" si="125"/>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507"/>
      <c r="C137" s="504"/>
      <c r="D137" s="609"/>
      <c r="E137" s="612"/>
      <c r="F137" s="612"/>
      <c r="G137" s="612"/>
      <c r="H137" s="612"/>
      <c r="I137" s="612"/>
      <c r="J137" s="486"/>
      <c r="K137" s="489"/>
      <c r="L137" s="474"/>
      <c r="M137" s="477"/>
      <c r="N137" s="480"/>
      <c r="O137" s="483"/>
      <c r="P137" s="521"/>
      <c r="Q137" s="524"/>
      <c r="R137" s="404"/>
      <c r="S137" s="43"/>
      <c r="T137" s="261"/>
      <c r="U137" s="261"/>
      <c r="V137" s="261"/>
      <c r="W137" s="43"/>
      <c r="X137" s="35"/>
      <c r="Y137" s="35"/>
      <c r="Z137" s="35"/>
      <c r="AA137" s="35"/>
      <c r="AB137" s="404"/>
      <c r="AC137" s="527"/>
      <c r="AD137" s="55">
        <f t="shared" si="146"/>
        <v>0</v>
      </c>
      <c r="AE137" s="55">
        <f t="shared" si="136"/>
        <v>0</v>
      </c>
      <c r="AF137" s="55">
        <f t="shared" si="137"/>
        <v>0</v>
      </c>
      <c r="AG137" s="55">
        <f t="shared" si="138"/>
        <v>0</v>
      </c>
      <c r="AH137" s="55">
        <f t="shared" si="139"/>
        <v>0</v>
      </c>
      <c r="AI137" s="55">
        <f t="shared" si="140"/>
        <v>0</v>
      </c>
      <c r="AJ137" s="55">
        <f t="shared" si="141"/>
        <v>0</v>
      </c>
      <c r="AK137" s="404"/>
      <c r="AL137" s="456"/>
      <c r="AM137" s="49">
        <f t="shared" si="122"/>
        <v>0</v>
      </c>
      <c r="AN137" s="52"/>
      <c r="AO137" s="52"/>
      <c r="AP137" s="52"/>
      <c r="AQ137" s="52"/>
      <c r="AR137" s="52"/>
      <c r="AS137" s="52"/>
      <c r="AT137" s="404"/>
      <c r="AU137" s="447"/>
      <c r="AV137" s="49">
        <f t="shared" si="123"/>
        <v>0</v>
      </c>
      <c r="AW137" s="52"/>
      <c r="AX137" s="52"/>
      <c r="AY137" s="52"/>
      <c r="AZ137" s="52"/>
      <c r="BA137" s="52"/>
      <c r="BB137" s="52"/>
      <c r="BC137" s="404"/>
      <c r="BD137" s="450"/>
      <c r="BE137" s="49">
        <f t="shared" si="124"/>
        <v>0</v>
      </c>
      <c r="BF137" s="52"/>
      <c r="BG137" s="52"/>
      <c r="BH137" s="52"/>
      <c r="BI137" s="52"/>
      <c r="BJ137" s="52"/>
      <c r="BK137" s="52"/>
      <c r="BL137" s="404"/>
      <c r="BM137" s="453"/>
      <c r="BN137" s="49">
        <f t="shared" si="125"/>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507"/>
      <c r="C138" s="504"/>
      <c r="D138" s="610"/>
      <c r="E138" s="613"/>
      <c r="F138" s="613"/>
      <c r="G138" s="613"/>
      <c r="H138" s="613"/>
      <c r="I138" s="613"/>
      <c r="J138" s="487"/>
      <c r="K138" s="490"/>
      <c r="L138" s="475"/>
      <c r="M138" s="478"/>
      <c r="N138" s="481"/>
      <c r="O138" s="484"/>
      <c r="P138" s="522"/>
      <c r="Q138" s="525"/>
      <c r="R138" s="405"/>
      <c r="S138" s="44"/>
      <c r="T138" s="262"/>
      <c r="U138" s="262"/>
      <c r="V138" s="262"/>
      <c r="W138" s="44"/>
      <c r="X138" s="36"/>
      <c r="Y138" s="36"/>
      <c r="Z138" s="36"/>
      <c r="AA138" s="36"/>
      <c r="AB138" s="405"/>
      <c r="AC138" s="528"/>
      <c r="AD138" s="56">
        <f t="shared" si="146"/>
        <v>0</v>
      </c>
      <c r="AE138" s="56">
        <f t="shared" si="136"/>
        <v>0</v>
      </c>
      <c r="AF138" s="56">
        <f t="shared" si="137"/>
        <v>0</v>
      </c>
      <c r="AG138" s="56">
        <f t="shared" si="138"/>
        <v>0</v>
      </c>
      <c r="AH138" s="56">
        <f t="shared" si="139"/>
        <v>0</v>
      </c>
      <c r="AI138" s="56">
        <f t="shared" si="140"/>
        <v>0</v>
      </c>
      <c r="AJ138" s="56">
        <f t="shared" si="141"/>
        <v>0</v>
      </c>
      <c r="AK138" s="405"/>
      <c r="AL138" s="457"/>
      <c r="AM138" s="50">
        <f t="shared" si="122"/>
        <v>0</v>
      </c>
      <c r="AN138" s="53"/>
      <c r="AO138" s="53"/>
      <c r="AP138" s="53"/>
      <c r="AQ138" s="53"/>
      <c r="AR138" s="53"/>
      <c r="AS138" s="53"/>
      <c r="AT138" s="405"/>
      <c r="AU138" s="448"/>
      <c r="AV138" s="50">
        <f t="shared" si="123"/>
        <v>0</v>
      </c>
      <c r="AW138" s="53"/>
      <c r="AX138" s="53"/>
      <c r="AY138" s="53"/>
      <c r="AZ138" s="53"/>
      <c r="BA138" s="53"/>
      <c r="BB138" s="53"/>
      <c r="BC138" s="405"/>
      <c r="BD138" s="451"/>
      <c r="BE138" s="50">
        <f t="shared" si="124"/>
        <v>0</v>
      </c>
      <c r="BF138" s="53"/>
      <c r="BG138" s="53"/>
      <c r="BH138" s="53"/>
      <c r="BI138" s="53"/>
      <c r="BJ138" s="53"/>
      <c r="BK138" s="53"/>
      <c r="BL138" s="405"/>
      <c r="BM138" s="454"/>
      <c r="BN138" s="50">
        <f t="shared" si="125"/>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507"/>
      <c r="C139" s="504"/>
      <c r="D139" s="608"/>
      <c r="E139" s="611"/>
      <c r="F139" s="611"/>
      <c r="G139" s="611"/>
      <c r="H139" s="611"/>
      <c r="I139" s="611"/>
      <c r="J139" s="485">
        <v>33</v>
      </c>
      <c r="K139" s="488" t="str">
        <f>+Metas!K39</f>
        <v>Foros de experiencias significativas. (1) Anual</v>
      </c>
      <c r="L139" s="473"/>
      <c r="M139" s="476">
        <f>SUM(N139:Q139)</f>
        <v>0</v>
      </c>
      <c r="N139" s="479"/>
      <c r="O139" s="482"/>
      <c r="P139" s="520"/>
      <c r="Q139" s="523"/>
      <c r="R139" s="403">
        <f t="shared" ref="R139" si="243">+$J139</f>
        <v>33</v>
      </c>
      <c r="S139" s="42"/>
      <c r="T139" s="260"/>
      <c r="U139" s="260"/>
      <c r="V139" s="260"/>
      <c r="W139" s="42"/>
      <c r="X139" s="34"/>
      <c r="Y139" s="34"/>
      <c r="Z139" s="34"/>
      <c r="AA139" s="34"/>
      <c r="AB139" s="403">
        <f t="shared" ref="AB139" si="244">+$J139</f>
        <v>33</v>
      </c>
      <c r="AC139" s="526">
        <f t="shared" ref="AC139" si="245">+L139</f>
        <v>0</v>
      </c>
      <c r="AD139" s="54">
        <f t="shared" si="146"/>
        <v>0</v>
      </c>
      <c r="AE139" s="54">
        <f t="shared" si="136"/>
        <v>0</v>
      </c>
      <c r="AF139" s="54">
        <f t="shared" si="137"/>
        <v>0</v>
      </c>
      <c r="AG139" s="54">
        <f t="shared" si="138"/>
        <v>0</v>
      </c>
      <c r="AH139" s="54">
        <f t="shared" si="139"/>
        <v>0</v>
      </c>
      <c r="AI139" s="54">
        <f t="shared" si="140"/>
        <v>0</v>
      </c>
      <c r="AJ139" s="54">
        <f t="shared" si="141"/>
        <v>0</v>
      </c>
      <c r="AK139" s="403">
        <f t="shared" ref="AK139" si="246">+$J139</f>
        <v>33</v>
      </c>
      <c r="AL139" s="455">
        <f>+N139</f>
        <v>0</v>
      </c>
      <c r="AM139" s="48">
        <f t="shared" si="122"/>
        <v>0</v>
      </c>
      <c r="AN139" s="51"/>
      <c r="AO139" s="51"/>
      <c r="AP139" s="51"/>
      <c r="AQ139" s="51"/>
      <c r="AR139" s="51"/>
      <c r="AS139" s="51"/>
      <c r="AT139" s="403">
        <f t="shared" ref="AT139" si="247">+$J139</f>
        <v>33</v>
      </c>
      <c r="AU139" s="446">
        <f>+O139</f>
        <v>0</v>
      </c>
      <c r="AV139" s="48">
        <f t="shared" si="123"/>
        <v>0</v>
      </c>
      <c r="AW139" s="51"/>
      <c r="AX139" s="51"/>
      <c r="AY139" s="51"/>
      <c r="AZ139" s="51"/>
      <c r="BA139" s="51"/>
      <c r="BB139" s="51"/>
      <c r="BC139" s="403">
        <f t="shared" ref="BC139" si="248">+$J139</f>
        <v>33</v>
      </c>
      <c r="BD139" s="449">
        <f>+P139</f>
        <v>0</v>
      </c>
      <c r="BE139" s="48">
        <f t="shared" si="124"/>
        <v>0</v>
      </c>
      <c r="BF139" s="51"/>
      <c r="BG139" s="51"/>
      <c r="BH139" s="51"/>
      <c r="BI139" s="51"/>
      <c r="BJ139" s="51"/>
      <c r="BK139" s="51"/>
      <c r="BL139" s="403">
        <f t="shared" ref="BL139" si="249">+$J139</f>
        <v>33</v>
      </c>
      <c r="BM139" s="452">
        <f>+Q139</f>
        <v>0</v>
      </c>
      <c r="BN139" s="48">
        <f t="shared" si="125"/>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507"/>
      <c r="C140" s="504"/>
      <c r="D140" s="609"/>
      <c r="E140" s="612"/>
      <c r="F140" s="612"/>
      <c r="G140" s="612"/>
      <c r="H140" s="612"/>
      <c r="I140" s="612"/>
      <c r="J140" s="486"/>
      <c r="K140" s="489"/>
      <c r="L140" s="474"/>
      <c r="M140" s="477"/>
      <c r="N140" s="480"/>
      <c r="O140" s="483"/>
      <c r="P140" s="521"/>
      <c r="Q140" s="524"/>
      <c r="R140" s="404"/>
      <c r="S140" s="43"/>
      <c r="T140" s="261"/>
      <c r="U140" s="261"/>
      <c r="V140" s="261"/>
      <c r="W140" s="43"/>
      <c r="X140" s="35"/>
      <c r="Y140" s="35"/>
      <c r="Z140" s="35"/>
      <c r="AA140" s="35"/>
      <c r="AB140" s="404"/>
      <c r="AC140" s="527"/>
      <c r="AD140" s="55">
        <f t="shared" si="146"/>
        <v>0</v>
      </c>
      <c r="AE140" s="55">
        <f t="shared" si="136"/>
        <v>0</v>
      </c>
      <c r="AF140" s="55">
        <f t="shared" si="137"/>
        <v>0</v>
      </c>
      <c r="AG140" s="55">
        <f t="shared" si="138"/>
        <v>0</v>
      </c>
      <c r="AH140" s="55">
        <f t="shared" si="139"/>
        <v>0</v>
      </c>
      <c r="AI140" s="55">
        <f t="shared" si="140"/>
        <v>0</v>
      </c>
      <c r="AJ140" s="55">
        <f t="shared" si="141"/>
        <v>0</v>
      </c>
      <c r="AK140" s="404"/>
      <c r="AL140" s="456"/>
      <c r="AM140" s="49">
        <f t="shared" ref="AM140:AM203" si="250">SUM(AN140:AS140)</f>
        <v>0</v>
      </c>
      <c r="AN140" s="52"/>
      <c r="AO140" s="52"/>
      <c r="AP140" s="52"/>
      <c r="AQ140" s="52"/>
      <c r="AR140" s="52"/>
      <c r="AS140" s="52"/>
      <c r="AT140" s="404"/>
      <c r="AU140" s="447"/>
      <c r="AV140" s="49">
        <f t="shared" ref="AV140:AV203" si="251">SUM(AW140:BB140)</f>
        <v>0</v>
      </c>
      <c r="AW140" s="52"/>
      <c r="AX140" s="52"/>
      <c r="AY140" s="52"/>
      <c r="AZ140" s="52"/>
      <c r="BA140" s="52"/>
      <c r="BB140" s="52"/>
      <c r="BC140" s="404"/>
      <c r="BD140" s="450"/>
      <c r="BE140" s="49">
        <f t="shared" ref="BE140:BE203" si="252">SUM(BF140:BK140)</f>
        <v>0</v>
      </c>
      <c r="BF140" s="52"/>
      <c r="BG140" s="52"/>
      <c r="BH140" s="52"/>
      <c r="BI140" s="52"/>
      <c r="BJ140" s="52"/>
      <c r="BK140" s="52"/>
      <c r="BL140" s="404"/>
      <c r="BM140" s="453"/>
      <c r="BN140" s="49">
        <f t="shared" ref="BN140:BN203" si="253">SUM(BO140:BT140)</f>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507"/>
      <c r="C141" s="504"/>
      <c r="D141" s="609"/>
      <c r="E141" s="612"/>
      <c r="F141" s="612"/>
      <c r="G141" s="612"/>
      <c r="H141" s="612"/>
      <c r="I141" s="612"/>
      <c r="J141" s="486"/>
      <c r="K141" s="489"/>
      <c r="L141" s="474"/>
      <c r="M141" s="477"/>
      <c r="N141" s="480"/>
      <c r="O141" s="483"/>
      <c r="P141" s="521"/>
      <c r="Q141" s="524"/>
      <c r="R141" s="404"/>
      <c r="S141" s="43"/>
      <c r="T141" s="261"/>
      <c r="U141" s="261"/>
      <c r="V141" s="261"/>
      <c r="W141" s="43"/>
      <c r="X141" s="35"/>
      <c r="Y141" s="35"/>
      <c r="Z141" s="35"/>
      <c r="AA141" s="35"/>
      <c r="AB141" s="404"/>
      <c r="AC141" s="527"/>
      <c r="AD141" s="55">
        <f t="shared" si="146"/>
        <v>0</v>
      </c>
      <c r="AE141" s="55">
        <f t="shared" si="136"/>
        <v>0</v>
      </c>
      <c r="AF141" s="55">
        <f t="shared" si="137"/>
        <v>0</v>
      </c>
      <c r="AG141" s="55">
        <f t="shared" si="138"/>
        <v>0</v>
      </c>
      <c r="AH141" s="55">
        <f t="shared" si="139"/>
        <v>0</v>
      </c>
      <c r="AI141" s="55">
        <f t="shared" si="140"/>
        <v>0</v>
      </c>
      <c r="AJ141" s="55">
        <f t="shared" si="141"/>
        <v>0</v>
      </c>
      <c r="AK141" s="404"/>
      <c r="AL141" s="456"/>
      <c r="AM141" s="49">
        <f t="shared" si="250"/>
        <v>0</v>
      </c>
      <c r="AN141" s="52"/>
      <c r="AO141" s="52"/>
      <c r="AP141" s="52"/>
      <c r="AQ141" s="52"/>
      <c r="AR141" s="52"/>
      <c r="AS141" s="52"/>
      <c r="AT141" s="404"/>
      <c r="AU141" s="447"/>
      <c r="AV141" s="49">
        <f t="shared" si="251"/>
        <v>0</v>
      </c>
      <c r="AW141" s="52"/>
      <c r="AX141" s="52"/>
      <c r="AY141" s="52"/>
      <c r="AZ141" s="52"/>
      <c r="BA141" s="52"/>
      <c r="BB141" s="52"/>
      <c r="BC141" s="404"/>
      <c r="BD141" s="450"/>
      <c r="BE141" s="49">
        <f t="shared" si="252"/>
        <v>0</v>
      </c>
      <c r="BF141" s="52"/>
      <c r="BG141" s="52"/>
      <c r="BH141" s="52"/>
      <c r="BI141" s="52"/>
      <c r="BJ141" s="52"/>
      <c r="BK141" s="52"/>
      <c r="BL141" s="404"/>
      <c r="BM141" s="453"/>
      <c r="BN141" s="49">
        <f t="shared" si="253"/>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507"/>
      <c r="C142" s="504"/>
      <c r="D142" s="610"/>
      <c r="E142" s="613"/>
      <c r="F142" s="613"/>
      <c r="G142" s="613"/>
      <c r="H142" s="613"/>
      <c r="I142" s="613"/>
      <c r="J142" s="487"/>
      <c r="K142" s="490"/>
      <c r="L142" s="475"/>
      <c r="M142" s="478"/>
      <c r="N142" s="481"/>
      <c r="O142" s="484"/>
      <c r="P142" s="522"/>
      <c r="Q142" s="525"/>
      <c r="R142" s="405"/>
      <c r="S142" s="44"/>
      <c r="T142" s="262"/>
      <c r="U142" s="262"/>
      <c r="V142" s="262"/>
      <c r="W142" s="44"/>
      <c r="X142" s="36"/>
      <c r="Y142" s="36"/>
      <c r="Z142" s="36"/>
      <c r="AA142" s="36"/>
      <c r="AB142" s="405"/>
      <c r="AC142" s="528"/>
      <c r="AD142" s="56">
        <f t="shared" si="146"/>
        <v>0</v>
      </c>
      <c r="AE142" s="56">
        <f t="shared" si="136"/>
        <v>0</v>
      </c>
      <c r="AF142" s="56">
        <f t="shared" si="137"/>
        <v>0</v>
      </c>
      <c r="AG142" s="56">
        <f t="shared" si="138"/>
        <v>0</v>
      </c>
      <c r="AH142" s="56">
        <f t="shared" si="139"/>
        <v>0</v>
      </c>
      <c r="AI142" s="56">
        <f t="shared" si="140"/>
        <v>0</v>
      </c>
      <c r="AJ142" s="56">
        <f t="shared" si="141"/>
        <v>0</v>
      </c>
      <c r="AK142" s="405"/>
      <c r="AL142" s="457"/>
      <c r="AM142" s="50">
        <f t="shared" si="250"/>
        <v>0</v>
      </c>
      <c r="AN142" s="53"/>
      <c r="AO142" s="53"/>
      <c r="AP142" s="53"/>
      <c r="AQ142" s="53"/>
      <c r="AR142" s="53"/>
      <c r="AS142" s="53"/>
      <c r="AT142" s="405"/>
      <c r="AU142" s="448"/>
      <c r="AV142" s="50">
        <f t="shared" si="251"/>
        <v>0</v>
      </c>
      <c r="AW142" s="53"/>
      <c r="AX142" s="53"/>
      <c r="AY142" s="53"/>
      <c r="AZ142" s="53"/>
      <c r="BA142" s="53"/>
      <c r="BB142" s="53"/>
      <c r="BC142" s="405"/>
      <c r="BD142" s="451"/>
      <c r="BE142" s="50">
        <f t="shared" si="252"/>
        <v>0</v>
      </c>
      <c r="BF142" s="53"/>
      <c r="BG142" s="53"/>
      <c r="BH142" s="53"/>
      <c r="BI142" s="53"/>
      <c r="BJ142" s="53"/>
      <c r="BK142" s="53"/>
      <c r="BL142" s="405"/>
      <c r="BM142" s="454"/>
      <c r="BN142" s="50">
        <f t="shared" si="253"/>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507"/>
      <c r="C143" s="504"/>
      <c r="D143" s="608"/>
      <c r="E143" s="611"/>
      <c r="F143" s="611"/>
      <c r="G143" s="611"/>
      <c r="H143" s="611"/>
      <c r="I143" s="611"/>
      <c r="J143" s="485">
        <v>34</v>
      </c>
      <c r="K143" s="488" t="str">
        <f>+Metas!K40</f>
        <v>Docentes formados en procesos de emprendimiento e innovación</v>
      </c>
      <c r="L143" s="473"/>
      <c r="M143" s="476">
        <f>SUM(N143:Q143)</f>
        <v>0</v>
      </c>
      <c r="N143" s="479"/>
      <c r="O143" s="482"/>
      <c r="P143" s="520"/>
      <c r="Q143" s="523"/>
      <c r="R143" s="403">
        <f t="shared" ref="R143" si="254">+$J143</f>
        <v>34</v>
      </c>
      <c r="S143" s="42"/>
      <c r="T143" s="260"/>
      <c r="U143" s="260"/>
      <c r="V143" s="260"/>
      <c r="W143" s="42"/>
      <c r="X143" s="34"/>
      <c r="Y143" s="34"/>
      <c r="Z143" s="34"/>
      <c r="AA143" s="34"/>
      <c r="AB143" s="403">
        <f t="shared" ref="AB143" si="255">+$J143</f>
        <v>34</v>
      </c>
      <c r="AC143" s="526">
        <f t="shared" ref="AC143" si="256">+L143</f>
        <v>0</v>
      </c>
      <c r="AD143" s="54">
        <f t="shared" si="146"/>
        <v>0</v>
      </c>
      <c r="AE143" s="54">
        <f t="shared" si="136"/>
        <v>0</v>
      </c>
      <c r="AF143" s="54">
        <f t="shared" si="137"/>
        <v>0</v>
      </c>
      <c r="AG143" s="54">
        <f t="shared" si="138"/>
        <v>0</v>
      </c>
      <c r="AH143" s="54">
        <f t="shared" si="139"/>
        <v>0</v>
      </c>
      <c r="AI143" s="54">
        <f t="shared" si="140"/>
        <v>0</v>
      </c>
      <c r="AJ143" s="54">
        <f t="shared" si="141"/>
        <v>0</v>
      </c>
      <c r="AK143" s="403">
        <f t="shared" ref="AK143" si="257">+$J143</f>
        <v>34</v>
      </c>
      <c r="AL143" s="455">
        <f>+N143</f>
        <v>0</v>
      </c>
      <c r="AM143" s="48">
        <f t="shared" si="250"/>
        <v>0</v>
      </c>
      <c r="AN143" s="51"/>
      <c r="AO143" s="51"/>
      <c r="AP143" s="51"/>
      <c r="AQ143" s="51"/>
      <c r="AR143" s="51"/>
      <c r="AS143" s="51"/>
      <c r="AT143" s="403">
        <f t="shared" ref="AT143" si="258">+$J143</f>
        <v>34</v>
      </c>
      <c r="AU143" s="446">
        <f>+O143</f>
        <v>0</v>
      </c>
      <c r="AV143" s="48">
        <f t="shared" si="251"/>
        <v>0</v>
      </c>
      <c r="AW143" s="51"/>
      <c r="AX143" s="51"/>
      <c r="AY143" s="51"/>
      <c r="AZ143" s="51"/>
      <c r="BA143" s="51"/>
      <c r="BB143" s="51"/>
      <c r="BC143" s="403">
        <f t="shared" ref="BC143" si="259">+$J143</f>
        <v>34</v>
      </c>
      <c r="BD143" s="449">
        <f>+P143</f>
        <v>0</v>
      </c>
      <c r="BE143" s="48">
        <f t="shared" si="252"/>
        <v>0</v>
      </c>
      <c r="BF143" s="51"/>
      <c r="BG143" s="51"/>
      <c r="BH143" s="51"/>
      <c r="BI143" s="51"/>
      <c r="BJ143" s="51"/>
      <c r="BK143" s="51"/>
      <c r="BL143" s="403">
        <f t="shared" ref="BL143" si="260">+$J143</f>
        <v>34</v>
      </c>
      <c r="BM143" s="452">
        <f>+Q143</f>
        <v>0</v>
      </c>
      <c r="BN143" s="48">
        <f t="shared" si="253"/>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507"/>
      <c r="C144" s="504"/>
      <c r="D144" s="609"/>
      <c r="E144" s="612"/>
      <c r="F144" s="612"/>
      <c r="G144" s="612"/>
      <c r="H144" s="612"/>
      <c r="I144" s="612"/>
      <c r="J144" s="486"/>
      <c r="K144" s="489"/>
      <c r="L144" s="474"/>
      <c r="M144" s="477"/>
      <c r="N144" s="480"/>
      <c r="O144" s="483"/>
      <c r="P144" s="521"/>
      <c r="Q144" s="524"/>
      <c r="R144" s="404"/>
      <c r="S144" s="43"/>
      <c r="T144" s="261"/>
      <c r="U144" s="261"/>
      <c r="V144" s="261"/>
      <c r="W144" s="43"/>
      <c r="X144" s="35"/>
      <c r="Y144" s="35"/>
      <c r="Z144" s="35"/>
      <c r="AA144" s="35"/>
      <c r="AB144" s="404"/>
      <c r="AC144" s="527"/>
      <c r="AD144" s="55">
        <f t="shared" si="146"/>
        <v>0</v>
      </c>
      <c r="AE144" s="55">
        <f t="shared" si="136"/>
        <v>0</v>
      </c>
      <c r="AF144" s="55">
        <f t="shared" si="137"/>
        <v>0</v>
      </c>
      <c r="AG144" s="55">
        <f t="shared" si="138"/>
        <v>0</v>
      </c>
      <c r="AH144" s="55">
        <f t="shared" si="139"/>
        <v>0</v>
      </c>
      <c r="AI144" s="55">
        <f t="shared" si="140"/>
        <v>0</v>
      </c>
      <c r="AJ144" s="55">
        <f t="shared" si="141"/>
        <v>0</v>
      </c>
      <c r="AK144" s="404"/>
      <c r="AL144" s="456"/>
      <c r="AM144" s="49">
        <f t="shared" si="250"/>
        <v>0</v>
      </c>
      <c r="AN144" s="52"/>
      <c r="AO144" s="52"/>
      <c r="AP144" s="52"/>
      <c r="AQ144" s="52"/>
      <c r="AR144" s="52"/>
      <c r="AS144" s="52"/>
      <c r="AT144" s="404"/>
      <c r="AU144" s="447"/>
      <c r="AV144" s="49">
        <f t="shared" si="251"/>
        <v>0</v>
      </c>
      <c r="AW144" s="52"/>
      <c r="AX144" s="52"/>
      <c r="AY144" s="52"/>
      <c r="AZ144" s="52"/>
      <c r="BA144" s="52"/>
      <c r="BB144" s="52"/>
      <c r="BC144" s="404"/>
      <c r="BD144" s="450"/>
      <c r="BE144" s="49">
        <f t="shared" si="252"/>
        <v>0</v>
      </c>
      <c r="BF144" s="52"/>
      <c r="BG144" s="52"/>
      <c r="BH144" s="52"/>
      <c r="BI144" s="52"/>
      <c r="BJ144" s="52"/>
      <c r="BK144" s="52"/>
      <c r="BL144" s="404"/>
      <c r="BM144" s="453"/>
      <c r="BN144" s="49">
        <f t="shared" si="253"/>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507"/>
      <c r="C145" s="504"/>
      <c r="D145" s="609"/>
      <c r="E145" s="612"/>
      <c r="F145" s="612"/>
      <c r="G145" s="612"/>
      <c r="H145" s="612"/>
      <c r="I145" s="612"/>
      <c r="J145" s="486"/>
      <c r="K145" s="489"/>
      <c r="L145" s="474"/>
      <c r="M145" s="477"/>
      <c r="N145" s="480"/>
      <c r="O145" s="483"/>
      <c r="P145" s="521"/>
      <c r="Q145" s="524"/>
      <c r="R145" s="404"/>
      <c r="S145" s="43"/>
      <c r="T145" s="261"/>
      <c r="U145" s="261"/>
      <c r="V145" s="261"/>
      <c r="W145" s="43"/>
      <c r="X145" s="35"/>
      <c r="Y145" s="35"/>
      <c r="Z145" s="35"/>
      <c r="AA145" s="35"/>
      <c r="AB145" s="404"/>
      <c r="AC145" s="527"/>
      <c r="AD145" s="55">
        <f t="shared" si="146"/>
        <v>0</v>
      </c>
      <c r="AE145" s="55">
        <f t="shared" si="136"/>
        <v>0</v>
      </c>
      <c r="AF145" s="55">
        <f t="shared" si="137"/>
        <v>0</v>
      </c>
      <c r="AG145" s="55">
        <f t="shared" si="138"/>
        <v>0</v>
      </c>
      <c r="AH145" s="55">
        <f t="shared" si="139"/>
        <v>0</v>
      </c>
      <c r="AI145" s="55">
        <f t="shared" si="140"/>
        <v>0</v>
      </c>
      <c r="AJ145" s="55">
        <f t="shared" si="141"/>
        <v>0</v>
      </c>
      <c r="AK145" s="404"/>
      <c r="AL145" s="456"/>
      <c r="AM145" s="49">
        <f t="shared" si="250"/>
        <v>0</v>
      </c>
      <c r="AN145" s="52"/>
      <c r="AO145" s="52"/>
      <c r="AP145" s="52"/>
      <c r="AQ145" s="52"/>
      <c r="AR145" s="52"/>
      <c r="AS145" s="52"/>
      <c r="AT145" s="404"/>
      <c r="AU145" s="447"/>
      <c r="AV145" s="49">
        <f t="shared" si="251"/>
        <v>0</v>
      </c>
      <c r="AW145" s="52"/>
      <c r="AX145" s="52"/>
      <c r="AY145" s="52"/>
      <c r="AZ145" s="52"/>
      <c r="BA145" s="52"/>
      <c r="BB145" s="52"/>
      <c r="BC145" s="404"/>
      <c r="BD145" s="450"/>
      <c r="BE145" s="49">
        <f t="shared" si="252"/>
        <v>0</v>
      </c>
      <c r="BF145" s="52"/>
      <c r="BG145" s="52"/>
      <c r="BH145" s="52"/>
      <c r="BI145" s="52"/>
      <c r="BJ145" s="52"/>
      <c r="BK145" s="52"/>
      <c r="BL145" s="404"/>
      <c r="BM145" s="453"/>
      <c r="BN145" s="49">
        <f t="shared" si="253"/>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507"/>
      <c r="C146" s="504"/>
      <c r="D146" s="610"/>
      <c r="E146" s="613"/>
      <c r="F146" s="613"/>
      <c r="G146" s="613"/>
      <c r="H146" s="613"/>
      <c r="I146" s="613"/>
      <c r="J146" s="487"/>
      <c r="K146" s="490"/>
      <c r="L146" s="475"/>
      <c r="M146" s="478"/>
      <c r="N146" s="481"/>
      <c r="O146" s="484"/>
      <c r="P146" s="522"/>
      <c r="Q146" s="525"/>
      <c r="R146" s="405"/>
      <c r="S146" s="44"/>
      <c r="T146" s="262"/>
      <c r="U146" s="262"/>
      <c r="V146" s="262"/>
      <c r="W146" s="44"/>
      <c r="X146" s="36"/>
      <c r="Y146" s="36"/>
      <c r="Z146" s="36"/>
      <c r="AA146" s="36"/>
      <c r="AB146" s="405"/>
      <c r="AC146" s="528"/>
      <c r="AD146" s="56">
        <f t="shared" si="146"/>
        <v>0</v>
      </c>
      <c r="AE146" s="56">
        <f t="shared" si="136"/>
        <v>0</v>
      </c>
      <c r="AF146" s="56">
        <f t="shared" si="137"/>
        <v>0</v>
      </c>
      <c r="AG146" s="56">
        <f t="shared" si="138"/>
        <v>0</v>
      </c>
      <c r="AH146" s="56">
        <f t="shared" si="139"/>
        <v>0</v>
      </c>
      <c r="AI146" s="56">
        <f t="shared" si="140"/>
        <v>0</v>
      </c>
      <c r="AJ146" s="56">
        <f t="shared" si="141"/>
        <v>0</v>
      </c>
      <c r="AK146" s="405"/>
      <c r="AL146" s="457"/>
      <c r="AM146" s="50">
        <f t="shared" si="250"/>
        <v>0</v>
      </c>
      <c r="AN146" s="53"/>
      <c r="AO146" s="53"/>
      <c r="AP146" s="53"/>
      <c r="AQ146" s="53"/>
      <c r="AR146" s="53"/>
      <c r="AS146" s="53"/>
      <c r="AT146" s="405"/>
      <c r="AU146" s="448"/>
      <c r="AV146" s="50">
        <f t="shared" si="251"/>
        <v>0</v>
      </c>
      <c r="AW146" s="53"/>
      <c r="AX146" s="53"/>
      <c r="AY146" s="53"/>
      <c r="AZ146" s="53"/>
      <c r="BA146" s="53"/>
      <c r="BB146" s="53"/>
      <c r="BC146" s="405"/>
      <c r="BD146" s="451"/>
      <c r="BE146" s="50">
        <f t="shared" si="252"/>
        <v>0</v>
      </c>
      <c r="BF146" s="53"/>
      <c r="BG146" s="53"/>
      <c r="BH146" s="53"/>
      <c r="BI146" s="53"/>
      <c r="BJ146" s="53"/>
      <c r="BK146" s="53"/>
      <c r="BL146" s="405"/>
      <c r="BM146" s="454"/>
      <c r="BN146" s="50">
        <f t="shared" si="253"/>
        <v>0</v>
      </c>
      <c r="BO146" s="53"/>
      <c r="BP146" s="53"/>
      <c r="BQ146" s="53"/>
      <c r="BR146" s="53"/>
      <c r="BS146" s="53"/>
      <c r="BT146" s="53"/>
      <c r="BU146" s="517"/>
      <c r="BV146" s="518"/>
      <c r="BW146" s="518"/>
      <c r="BX146" s="518"/>
      <c r="BY146" s="518"/>
      <c r="BZ146" s="518"/>
      <c r="CA146" s="518"/>
      <c r="CB146" s="518"/>
      <c r="CC146" s="519"/>
    </row>
    <row r="147" spans="1:81" s="62" customFormat="1" ht="40.200000000000003" customHeight="1" thickTop="1" x14ac:dyDescent="0.3">
      <c r="A147" s="38"/>
      <c r="B147" s="507"/>
      <c r="C147" s="504"/>
      <c r="D147" s="608"/>
      <c r="E147" s="611"/>
      <c r="F147" s="611"/>
      <c r="G147" s="611"/>
      <c r="H147" s="611"/>
      <c r="I147" s="611"/>
      <c r="J147" s="485">
        <v>35</v>
      </c>
      <c r="K147" s="488" t="str">
        <f>+Metas!K41</f>
        <v>Docentes formados en competencias básicas y fortalecimiento de capacidades para mejores prácticas de aula, trabajo con poblaciones en condición de vulnerabilidad y educación en emergencia</v>
      </c>
      <c r="L147" s="473"/>
      <c r="M147" s="476">
        <f>SUM(N147:Q147)</f>
        <v>0</v>
      </c>
      <c r="N147" s="479"/>
      <c r="O147" s="482"/>
      <c r="P147" s="520"/>
      <c r="Q147" s="523"/>
      <c r="R147" s="403">
        <f t="shared" ref="R147" si="261">+$J147</f>
        <v>35</v>
      </c>
      <c r="S147" s="42"/>
      <c r="T147" s="260"/>
      <c r="U147" s="260"/>
      <c r="V147" s="260"/>
      <c r="W147" s="42"/>
      <c r="X147" s="34"/>
      <c r="Y147" s="34"/>
      <c r="Z147" s="34"/>
      <c r="AA147" s="34"/>
      <c r="AB147" s="403">
        <f t="shared" ref="AB147" si="262">+$J147</f>
        <v>35</v>
      </c>
      <c r="AC147" s="526">
        <f t="shared" ref="AC147" si="263">+L147</f>
        <v>0</v>
      </c>
      <c r="AD147" s="54">
        <f t="shared" si="146"/>
        <v>0</v>
      </c>
      <c r="AE147" s="54">
        <f t="shared" ref="AE147:AE210" si="264">+AN147+AW147+BF147+BO147</f>
        <v>0</v>
      </c>
      <c r="AF147" s="54">
        <f t="shared" ref="AF147:AF210" si="265">+AO147+AX147+BG147+BP147</f>
        <v>0</v>
      </c>
      <c r="AG147" s="54">
        <f t="shared" ref="AG147:AG210" si="266">+AP147+AY147+BH147+BQ147</f>
        <v>0</v>
      </c>
      <c r="AH147" s="54">
        <f t="shared" ref="AH147:AH210" si="267">+AQ147+AZ147+BI147+BR147</f>
        <v>0</v>
      </c>
      <c r="AI147" s="54">
        <f t="shared" ref="AI147:AI210" si="268">+AR147+BA147+BJ147+BS147</f>
        <v>0</v>
      </c>
      <c r="AJ147" s="54">
        <f t="shared" ref="AJ147:AJ210" si="269">+AS147+BB147+BK147+BT147</f>
        <v>0</v>
      </c>
      <c r="AK147" s="403">
        <f t="shared" ref="AK147" si="270">+$J147</f>
        <v>35</v>
      </c>
      <c r="AL147" s="455">
        <f>+N147</f>
        <v>0</v>
      </c>
      <c r="AM147" s="48">
        <f t="shared" si="250"/>
        <v>0</v>
      </c>
      <c r="AN147" s="51"/>
      <c r="AO147" s="51"/>
      <c r="AP147" s="51"/>
      <c r="AQ147" s="51"/>
      <c r="AR147" s="51"/>
      <c r="AS147" s="51"/>
      <c r="AT147" s="403">
        <f t="shared" ref="AT147" si="271">+$J147</f>
        <v>35</v>
      </c>
      <c r="AU147" s="446">
        <f>+O147</f>
        <v>0</v>
      </c>
      <c r="AV147" s="48">
        <f t="shared" si="251"/>
        <v>0</v>
      </c>
      <c r="AW147" s="51"/>
      <c r="AX147" s="51"/>
      <c r="AY147" s="51"/>
      <c r="AZ147" s="51"/>
      <c r="BA147" s="51"/>
      <c r="BB147" s="51"/>
      <c r="BC147" s="403">
        <f t="shared" ref="BC147" si="272">+$J147</f>
        <v>35</v>
      </c>
      <c r="BD147" s="449">
        <f>+P147</f>
        <v>0</v>
      </c>
      <c r="BE147" s="48">
        <f t="shared" si="252"/>
        <v>0</v>
      </c>
      <c r="BF147" s="51"/>
      <c r="BG147" s="51"/>
      <c r="BH147" s="51"/>
      <c r="BI147" s="51"/>
      <c r="BJ147" s="51"/>
      <c r="BK147" s="51"/>
      <c r="BL147" s="403">
        <f t="shared" ref="BL147" si="273">+$J147</f>
        <v>35</v>
      </c>
      <c r="BM147" s="452">
        <f>+Q147</f>
        <v>0</v>
      </c>
      <c r="BN147" s="48">
        <f t="shared" si="253"/>
        <v>0</v>
      </c>
      <c r="BO147" s="51"/>
      <c r="BP147" s="51"/>
      <c r="BQ147" s="51"/>
      <c r="BR147" s="51"/>
      <c r="BS147" s="51"/>
      <c r="BT147" s="51"/>
      <c r="BU147" s="513"/>
      <c r="BV147" s="514"/>
      <c r="BW147" s="514"/>
      <c r="BX147" s="514"/>
      <c r="BY147" s="514"/>
      <c r="BZ147" s="514"/>
      <c r="CA147" s="514"/>
      <c r="CB147" s="514"/>
      <c r="CC147" s="515"/>
    </row>
    <row r="148" spans="1:81" s="62" customFormat="1" ht="40.200000000000003" customHeight="1" x14ac:dyDescent="0.3">
      <c r="A148" s="38"/>
      <c r="B148" s="507"/>
      <c r="C148" s="504"/>
      <c r="D148" s="609"/>
      <c r="E148" s="612"/>
      <c r="F148" s="612"/>
      <c r="G148" s="612"/>
      <c r="H148" s="612"/>
      <c r="I148" s="612"/>
      <c r="J148" s="486"/>
      <c r="K148" s="489"/>
      <c r="L148" s="474"/>
      <c r="M148" s="477"/>
      <c r="N148" s="480"/>
      <c r="O148" s="483"/>
      <c r="P148" s="521"/>
      <c r="Q148" s="524"/>
      <c r="R148" s="404"/>
      <c r="S148" s="43"/>
      <c r="T148" s="261"/>
      <c r="U148" s="261"/>
      <c r="V148" s="261"/>
      <c r="W148" s="43"/>
      <c r="X148" s="35"/>
      <c r="Y148" s="35"/>
      <c r="Z148" s="35"/>
      <c r="AA148" s="35"/>
      <c r="AB148" s="404"/>
      <c r="AC148" s="527"/>
      <c r="AD148" s="55">
        <f t="shared" ref="AD148:AD211" si="274">+AM148+AV148+BE148+BN148</f>
        <v>0</v>
      </c>
      <c r="AE148" s="55">
        <f t="shared" si="264"/>
        <v>0</v>
      </c>
      <c r="AF148" s="55">
        <f t="shared" si="265"/>
        <v>0</v>
      </c>
      <c r="AG148" s="55">
        <f t="shared" si="266"/>
        <v>0</v>
      </c>
      <c r="AH148" s="55">
        <f t="shared" si="267"/>
        <v>0</v>
      </c>
      <c r="AI148" s="55">
        <f t="shared" si="268"/>
        <v>0</v>
      </c>
      <c r="AJ148" s="55">
        <f t="shared" si="269"/>
        <v>0</v>
      </c>
      <c r="AK148" s="404"/>
      <c r="AL148" s="456"/>
      <c r="AM148" s="49">
        <f t="shared" si="250"/>
        <v>0</v>
      </c>
      <c r="AN148" s="52"/>
      <c r="AO148" s="52"/>
      <c r="AP148" s="52"/>
      <c r="AQ148" s="52"/>
      <c r="AR148" s="52"/>
      <c r="AS148" s="52"/>
      <c r="AT148" s="404"/>
      <c r="AU148" s="447"/>
      <c r="AV148" s="49">
        <f t="shared" si="251"/>
        <v>0</v>
      </c>
      <c r="AW148" s="52"/>
      <c r="AX148" s="52"/>
      <c r="AY148" s="52"/>
      <c r="AZ148" s="52"/>
      <c r="BA148" s="52"/>
      <c r="BB148" s="52"/>
      <c r="BC148" s="404"/>
      <c r="BD148" s="450"/>
      <c r="BE148" s="49">
        <f t="shared" si="252"/>
        <v>0</v>
      </c>
      <c r="BF148" s="52"/>
      <c r="BG148" s="52"/>
      <c r="BH148" s="52"/>
      <c r="BI148" s="52"/>
      <c r="BJ148" s="52"/>
      <c r="BK148" s="52"/>
      <c r="BL148" s="404"/>
      <c r="BM148" s="453"/>
      <c r="BN148" s="49">
        <f t="shared" si="253"/>
        <v>0</v>
      </c>
      <c r="BO148" s="52"/>
      <c r="BP148" s="52"/>
      <c r="BQ148" s="52"/>
      <c r="BR148" s="52"/>
      <c r="BS148" s="52"/>
      <c r="BT148" s="52"/>
      <c r="BU148" s="418"/>
      <c r="BV148" s="419"/>
      <c r="BW148" s="419"/>
      <c r="BX148" s="419"/>
      <c r="BY148" s="419"/>
      <c r="BZ148" s="419"/>
      <c r="CA148" s="419"/>
      <c r="CB148" s="419"/>
      <c r="CC148" s="516"/>
    </row>
    <row r="149" spans="1:81" s="62" customFormat="1" ht="40.200000000000003" customHeight="1" x14ac:dyDescent="0.3">
      <c r="A149" s="38"/>
      <c r="B149" s="507"/>
      <c r="C149" s="504"/>
      <c r="D149" s="609"/>
      <c r="E149" s="612"/>
      <c r="F149" s="612"/>
      <c r="G149" s="612"/>
      <c r="H149" s="612"/>
      <c r="I149" s="612"/>
      <c r="J149" s="486"/>
      <c r="K149" s="489"/>
      <c r="L149" s="474"/>
      <c r="M149" s="477"/>
      <c r="N149" s="480"/>
      <c r="O149" s="483"/>
      <c r="P149" s="521"/>
      <c r="Q149" s="524"/>
      <c r="R149" s="404"/>
      <c r="S149" s="43"/>
      <c r="T149" s="261"/>
      <c r="U149" s="261"/>
      <c r="V149" s="261"/>
      <c r="W149" s="43"/>
      <c r="X149" s="35"/>
      <c r="Y149" s="35"/>
      <c r="Z149" s="35"/>
      <c r="AA149" s="35"/>
      <c r="AB149" s="404"/>
      <c r="AC149" s="527"/>
      <c r="AD149" s="55">
        <f t="shared" si="274"/>
        <v>0</v>
      </c>
      <c r="AE149" s="55">
        <f t="shared" si="264"/>
        <v>0</v>
      </c>
      <c r="AF149" s="55">
        <f t="shared" si="265"/>
        <v>0</v>
      </c>
      <c r="AG149" s="55">
        <f t="shared" si="266"/>
        <v>0</v>
      </c>
      <c r="AH149" s="55">
        <f t="shared" si="267"/>
        <v>0</v>
      </c>
      <c r="AI149" s="55">
        <f t="shared" si="268"/>
        <v>0</v>
      </c>
      <c r="AJ149" s="55">
        <f t="shared" si="269"/>
        <v>0</v>
      </c>
      <c r="AK149" s="404"/>
      <c r="AL149" s="456"/>
      <c r="AM149" s="49">
        <f t="shared" si="250"/>
        <v>0</v>
      </c>
      <c r="AN149" s="52"/>
      <c r="AO149" s="52"/>
      <c r="AP149" s="52"/>
      <c r="AQ149" s="52"/>
      <c r="AR149" s="52"/>
      <c r="AS149" s="52"/>
      <c r="AT149" s="404"/>
      <c r="AU149" s="447"/>
      <c r="AV149" s="49">
        <f t="shared" si="251"/>
        <v>0</v>
      </c>
      <c r="AW149" s="52"/>
      <c r="AX149" s="52"/>
      <c r="AY149" s="52"/>
      <c r="AZ149" s="52"/>
      <c r="BA149" s="52"/>
      <c r="BB149" s="52"/>
      <c r="BC149" s="404"/>
      <c r="BD149" s="450"/>
      <c r="BE149" s="49">
        <f t="shared" si="252"/>
        <v>0</v>
      </c>
      <c r="BF149" s="52"/>
      <c r="BG149" s="52"/>
      <c r="BH149" s="52"/>
      <c r="BI149" s="52"/>
      <c r="BJ149" s="52"/>
      <c r="BK149" s="52"/>
      <c r="BL149" s="404"/>
      <c r="BM149" s="453"/>
      <c r="BN149" s="49">
        <f t="shared" si="253"/>
        <v>0</v>
      </c>
      <c r="BO149" s="52"/>
      <c r="BP149" s="52"/>
      <c r="BQ149" s="52"/>
      <c r="BR149" s="52"/>
      <c r="BS149" s="52"/>
      <c r="BT149" s="52"/>
      <c r="BU149" s="418"/>
      <c r="BV149" s="419"/>
      <c r="BW149" s="419"/>
      <c r="BX149" s="419"/>
      <c r="BY149" s="419"/>
      <c r="BZ149" s="419"/>
      <c r="CA149" s="419"/>
      <c r="CB149" s="419"/>
      <c r="CC149" s="516"/>
    </row>
    <row r="150" spans="1:81" s="62" customFormat="1" ht="40.200000000000003" customHeight="1" thickBot="1" x14ac:dyDescent="0.35">
      <c r="A150" s="38"/>
      <c r="B150" s="507"/>
      <c r="C150" s="504"/>
      <c r="D150" s="610"/>
      <c r="E150" s="613"/>
      <c r="F150" s="613"/>
      <c r="G150" s="613"/>
      <c r="H150" s="613"/>
      <c r="I150" s="613"/>
      <c r="J150" s="487"/>
      <c r="K150" s="490"/>
      <c r="L150" s="475"/>
      <c r="M150" s="478"/>
      <c r="N150" s="481"/>
      <c r="O150" s="484"/>
      <c r="P150" s="522"/>
      <c r="Q150" s="525"/>
      <c r="R150" s="405"/>
      <c r="S150" s="44"/>
      <c r="T150" s="262"/>
      <c r="U150" s="262"/>
      <c r="V150" s="262"/>
      <c r="W150" s="44"/>
      <c r="X150" s="36"/>
      <c r="Y150" s="36"/>
      <c r="Z150" s="36"/>
      <c r="AA150" s="36"/>
      <c r="AB150" s="405"/>
      <c r="AC150" s="528"/>
      <c r="AD150" s="56">
        <f t="shared" si="274"/>
        <v>0</v>
      </c>
      <c r="AE150" s="56">
        <f t="shared" si="264"/>
        <v>0</v>
      </c>
      <c r="AF150" s="56">
        <f t="shared" si="265"/>
        <v>0</v>
      </c>
      <c r="AG150" s="56">
        <f t="shared" si="266"/>
        <v>0</v>
      </c>
      <c r="AH150" s="56">
        <f t="shared" si="267"/>
        <v>0</v>
      </c>
      <c r="AI150" s="56">
        <f t="shared" si="268"/>
        <v>0</v>
      </c>
      <c r="AJ150" s="56">
        <f t="shared" si="269"/>
        <v>0</v>
      </c>
      <c r="AK150" s="405"/>
      <c r="AL150" s="457"/>
      <c r="AM150" s="50">
        <f t="shared" si="250"/>
        <v>0</v>
      </c>
      <c r="AN150" s="53"/>
      <c r="AO150" s="53"/>
      <c r="AP150" s="53"/>
      <c r="AQ150" s="53"/>
      <c r="AR150" s="53"/>
      <c r="AS150" s="53"/>
      <c r="AT150" s="405"/>
      <c r="AU150" s="448"/>
      <c r="AV150" s="50">
        <f t="shared" si="251"/>
        <v>0</v>
      </c>
      <c r="AW150" s="53"/>
      <c r="AX150" s="53"/>
      <c r="AY150" s="53"/>
      <c r="AZ150" s="53"/>
      <c r="BA150" s="53"/>
      <c r="BB150" s="53"/>
      <c r="BC150" s="405"/>
      <c r="BD150" s="451"/>
      <c r="BE150" s="50">
        <f t="shared" si="252"/>
        <v>0</v>
      </c>
      <c r="BF150" s="53"/>
      <c r="BG150" s="53"/>
      <c r="BH150" s="53"/>
      <c r="BI150" s="53"/>
      <c r="BJ150" s="53"/>
      <c r="BK150" s="53"/>
      <c r="BL150" s="405"/>
      <c r="BM150" s="454"/>
      <c r="BN150" s="50">
        <f t="shared" si="253"/>
        <v>0</v>
      </c>
      <c r="BO150" s="53"/>
      <c r="BP150" s="53"/>
      <c r="BQ150" s="53"/>
      <c r="BR150" s="53"/>
      <c r="BS150" s="53"/>
      <c r="BT150" s="53"/>
      <c r="BU150" s="517"/>
      <c r="BV150" s="518"/>
      <c r="BW150" s="518"/>
      <c r="BX150" s="518"/>
      <c r="BY150" s="518"/>
      <c r="BZ150" s="518"/>
      <c r="CA150" s="518"/>
      <c r="CB150" s="518"/>
      <c r="CC150" s="519"/>
    </row>
    <row r="151" spans="1:81" s="62" customFormat="1" ht="40.200000000000003" customHeight="1" thickTop="1" x14ac:dyDescent="0.3">
      <c r="A151" s="38"/>
      <c r="B151" s="507"/>
      <c r="C151" s="504"/>
      <c r="D151" s="608"/>
      <c r="E151" s="611"/>
      <c r="F151" s="611"/>
      <c r="G151" s="611"/>
      <c r="H151" s="611"/>
      <c r="I151" s="611"/>
      <c r="J151" s="485">
        <v>36</v>
      </c>
      <c r="K151" s="488" t="str">
        <f>+Metas!K42</f>
        <v>Docentes apoyados con Becas para formación posgradual</v>
      </c>
      <c r="L151" s="473"/>
      <c r="M151" s="476">
        <f>SUM(N151:Q151)</f>
        <v>0</v>
      </c>
      <c r="N151" s="479"/>
      <c r="O151" s="482"/>
      <c r="P151" s="520"/>
      <c r="Q151" s="523"/>
      <c r="R151" s="403">
        <f t="shared" ref="R151" si="275">+$J151</f>
        <v>36</v>
      </c>
      <c r="S151" s="42"/>
      <c r="T151" s="260"/>
      <c r="U151" s="260"/>
      <c r="V151" s="260"/>
      <c r="W151" s="42"/>
      <c r="X151" s="34"/>
      <c r="Y151" s="34"/>
      <c r="Z151" s="34"/>
      <c r="AA151" s="34"/>
      <c r="AB151" s="403">
        <f t="shared" ref="AB151" si="276">+$J151</f>
        <v>36</v>
      </c>
      <c r="AC151" s="526">
        <f t="shared" ref="AC151" si="277">+L151</f>
        <v>0</v>
      </c>
      <c r="AD151" s="54">
        <f t="shared" si="274"/>
        <v>0</v>
      </c>
      <c r="AE151" s="54">
        <f t="shared" si="264"/>
        <v>0</v>
      </c>
      <c r="AF151" s="54">
        <f t="shared" si="265"/>
        <v>0</v>
      </c>
      <c r="AG151" s="54">
        <f t="shared" si="266"/>
        <v>0</v>
      </c>
      <c r="AH151" s="54">
        <f t="shared" si="267"/>
        <v>0</v>
      </c>
      <c r="AI151" s="54">
        <f t="shared" si="268"/>
        <v>0</v>
      </c>
      <c r="AJ151" s="54">
        <f t="shared" si="269"/>
        <v>0</v>
      </c>
      <c r="AK151" s="403">
        <f t="shared" ref="AK151" si="278">+$J151</f>
        <v>36</v>
      </c>
      <c r="AL151" s="455">
        <f>+N151</f>
        <v>0</v>
      </c>
      <c r="AM151" s="48">
        <f t="shared" si="250"/>
        <v>0</v>
      </c>
      <c r="AN151" s="51"/>
      <c r="AO151" s="51"/>
      <c r="AP151" s="51"/>
      <c r="AQ151" s="51"/>
      <c r="AR151" s="51"/>
      <c r="AS151" s="51"/>
      <c r="AT151" s="403">
        <f t="shared" ref="AT151" si="279">+$J151</f>
        <v>36</v>
      </c>
      <c r="AU151" s="446">
        <f>+O151</f>
        <v>0</v>
      </c>
      <c r="AV151" s="48">
        <f t="shared" si="251"/>
        <v>0</v>
      </c>
      <c r="AW151" s="51"/>
      <c r="AX151" s="51"/>
      <c r="AY151" s="51"/>
      <c r="AZ151" s="51"/>
      <c r="BA151" s="51"/>
      <c r="BB151" s="51"/>
      <c r="BC151" s="403">
        <f t="shared" ref="BC151" si="280">+$J151</f>
        <v>36</v>
      </c>
      <c r="BD151" s="449">
        <f>+P151</f>
        <v>0</v>
      </c>
      <c r="BE151" s="48">
        <f t="shared" si="252"/>
        <v>0</v>
      </c>
      <c r="BF151" s="51"/>
      <c r="BG151" s="51"/>
      <c r="BH151" s="51"/>
      <c r="BI151" s="51"/>
      <c r="BJ151" s="51"/>
      <c r="BK151" s="51"/>
      <c r="BL151" s="403">
        <f t="shared" ref="BL151" si="281">+$J151</f>
        <v>36</v>
      </c>
      <c r="BM151" s="452">
        <f>+Q151</f>
        <v>0</v>
      </c>
      <c r="BN151" s="48">
        <f t="shared" si="253"/>
        <v>0</v>
      </c>
      <c r="BO151" s="51"/>
      <c r="BP151" s="51"/>
      <c r="BQ151" s="51"/>
      <c r="BR151" s="51"/>
      <c r="BS151" s="51"/>
      <c r="BT151" s="51"/>
      <c r="BU151" s="513"/>
      <c r="BV151" s="514"/>
      <c r="BW151" s="514"/>
      <c r="BX151" s="514"/>
      <c r="BY151" s="514"/>
      <c r="BZ151" s="514"/>
      <c r="CA151" s="514"/>
      <c r="CB151" s="514"/>
      <c r="CC151" s="515"/>
    </row>
    <row r="152" spans="1:81" s="62" customFormat="1" ht="40.200000000000003" customHeight="1" x14ac:dyDescent="0.3">
      <c r="A152" s="38"/>
      <c r="B152" s="507"/>
      <c r="C152" s="504"/>
      <c r="D152" s="609"/>
      <c r="E152" s="612"/>
      <c r="F152" s="612"/>
      <c r="G152" s="612"/>
      <c r="H152" s="612"/>
      <c r="I152" s="612"/>
      <c r="J152" s="486"/>
      <c r="K152" s="489"/>
      <c r="L152" s="474"/>
      <c r="M152" s="477"/>
      <c r="N152" s="480"/>
      <c r="O152" s="483"/>
      <c r="P152" s="521"/>
      <c r="Q152" s="524"/>
      <c r="R152" s="404"/>
      <c r="S152" s="43"/>
      <c r="T152" s="261"/>
      <c r="U152" s="261"/>
      <c r="V152" s="261"/>
      <c r="W152" s="43"/>
      <c r="X152" s="35"/>
      <c r="Y152" s="35"/>
      <c r="Z152" s="35"/>
      <c r="AA152" s="35"/>
      <c r="AB152" s="404"/>
      <c r="AC152" s="527"/>
      <c r="AD152" s="55">
        <f t="shared" si="274"/>
        <v>0</v>
      </c>
      <c r="AE152" s="55">
        <f t="shared" si="264"/>
        <v>0</v>
      </c>
      <c r="AF152" s="55">
        <f t="shared" si="265"/>
        <v>0</v>
      </c>
      <c r="AG152" s="55">
        <f t="shared" si="266"/>
        <v>0</v>
      </c>
      <c r="AH152" s="55">
        <f t="shared" si="267"/>
        <v>0</v>
      </c>
      <c r="AI152" s="55">
        <f t="shared" si="268"/>
        <v>0</v>
      </c>
      <c r="AJ152" s="55">
        <f t="shared" si="269"/>
        <v>0</v>
      </c>
      <c r="AK152" s="404"/>
      <c r="AL152" s="456"/>
      <c r="AM152" s="49">
        <f t="shared" si="250"/>
        <v>0</v>
      </c>
      <c r="AN152" s="52"/>
      <c r="AO152" s="52"/>
      <c r="AP152" s="52"/>
      <c r="AQ152" s="52"/>
      <c r="AR152" s="52"/>
      <c r="AS152" s="52"/>
      <c r="AT152" s="404"/>
      <c r="AU152" s="447"/>
      <c r="AV152" s="49">
        <f t="shared" si="251"/>
        <v>0</v>
      </c>
      <c r="AW152" s="52"/>
      <c r="AX152" s="52"/>
      <c r="AY152" s="52"/>
      <c r="AZ152" s="52"/>
      <c r="BA152" s="52"/>
      <c r="BB152" s="52"/>
      <c r="BC152" s="404"/>
      <c r="BD152" s="450"/>
      <c r="BE152" s="49">
        <f t="shared" si="252"/>
        <v>0</v>
      </c>
      <c r="BF152" s="52"/>
      <c r="BG152" s="52"/>
      <c r="BH152" s="52"/>
      <c r="BI152" s="52"/>
      <c r="BJ152" s="52"/>
      <c r="BK152" s="52"/>
      <c r="BL152" s="404"/>
      <c r="BM152" s="453"/>
      <c r="BN152" s="49">
        <f t="shared" si="253"/>
        <v>0</v>
      </c>
      <c r="BO152" s="52"/>
      <c r="BP152" s="52"/>
      <c r="BQ152" s="52"/>
      <c r="BR152" s="52"/>
      <c r="BS152" s="52"/>
      <c r="BT152" s="52"/>
      <c r="BU152" s="418"/>
      <c r="BV152" s="419"/>
      <c r="BW152" s="419"/>
      <c r="BX152" s="419"/>
      <c r="BY152" s="419"/>
      <c r="BZ152" s="419"/>
      <c r="CA152" s="419"/>
      <c r="CB152" s="419"/>
      <c r="CC152" s="516"/>
    </row>
    <row r="153" spans="1:81" s="62" customFormat="1" ht="40.200000000000003" customHeight="1" x14ac:dyDescent="0.3">
      <c r="A153" s="38"/>
      <c r="B153" s="507"/>
      <c r="C153" s="504"/>
      <c r="D153" s="609"/>
      <c r="E153" s="612"/>
      <c r="F153" s="612"/>
      <c r="G153" s="612"/>
      <c r="H153" s="612"/>
      <c r="I153" s="612"/>
      <c r="J153" s="486"/>
      <c r="K153" s="489"/>
      <c r="L153" s="474"/>
      <c r="M153" s="477"/>
      <c r="N153" s="480"/>
      <c r="O153" s="483"/>
      <c r="P153" s="521"/>
      <c r="Q153" s="524"/>
      <c r="R153" s="404"/>
      <c r="S153" s="43"/>
      <c r="T153" s="261"/>
      <c r="U153" s="261"/>
      <c r="V153" s="261"/>
      <c r="W153" s="43"/>
      <c r="X153" s="35"/>
      <c r="Y153" s="35"/>
      <c r="Z153" s="35"/>
      <c r="AA153" s="35"/>
      <c r="AB153" s="404"/>
      <c r="AC153" s="527"/>
      <c r="AD153" s="55">
        <f t="shared" si="274"/>
        <v>0</v>
      </c>
      <c r="AE153" s="55">
        <f t="shared" si="264"/>
        <v>0</v>
      </c>
      <c r="AF153" s="55">
        <f t="shared" si="265"/>
        <v>0</v>
      </c>
      <c r="AG153" s="55">
        <f t="shared" si="266"/>
        <v>0</v>
      </c>
      <c r="AH153" s="55">
        <f t="shared" si="267"/>
        <v>0</v>
      </c>
      <c r="AI153" s="55">
        <f t="shared" si="268"/>
        <v>0</v>
      </c>
      <c r="AJ153" s="55">
        <f t="shared" si="269"/>
        <v>0</v>
      </c>
      <c r="AK153" s="404"/>
      <c r="AL153" s="456"/>
      <c r="AM153" s="49">
        <f t="shared" si="250"/>
        <v>0</v>
      </c>
      <c r="AN153" s="52"/>
      <c r="AO153" s="52"/>
      <c r="AP153" s="52"/>
      <c r="AQ153" s="52"/>
      <c r="AR153" s="52"/>
      <c r="AS153" s="52"/>
      <c r="AT153" s="404"/>
      <c r="AU153" s="447"/>
      <c r="AV153" s="49">
        <f t="shared" si="251"/>
        <v>0</v>
      </c>
      <c r="AW153" s="52"/>
      <c r="AX153" s="52"/>
      <c r="AY153" s="52"/>
      <c r="AZ153" s="52"/>
      <c r="BA153" s="52"/>
      <c r="BB153" s="52"/>
      <c r="BC153" s="404"/>
      <c r="BD153" s="450"/>
      <c r="BE153" s="49">
        <f t="shared" si="252"/>
        <v>0</v>
      </c>
      <c r="BF153" s="52"/>
      <c r="BG153" s="52"/>
      <c r="BH153" s="52"/>
      <c r="BI153" s="52"/>
      <c r="BJ153" s="52"/>
      <c r="BK153" s="52"/>
      <c r="BL153" s="404"/>
      <c r="BM153" s="453"/>
      <c r="BN153" s="49">
        <f t="shared" si="253"/>
        <v>0</v>
      </c>
      <c r="BO153" s="52"/>
      <c r="BP153" s="52"/>
      <c r="BQ153" s="52"/>
      <c r="BR153" s="52"/>
      <c r="BS153" s="52"/>
      <c r="BT153" s="52"/>
      <c r="BU153" s="418"/>
      <c r="BV153" s="419"/>
      <c r="BW153" s="419"/>
      <c r="BX153" s="419"/>
      <c r="BY153" s="419"/>
      <c r="BZ153" s="419"/>
      <c r="CA153" s="419"/>
      <c r="CB153" s="419"/>
      <c r="CC153" s="516"/>
    </row>
    <row r="154" spans="1:81" s="62" customFormat="1" ht="40.200000000000003" customHeight="1" thickBot="1" x14ac:dyDescent="0.35">
      <c r="A154" s="38"/>
      <c r="B154" s="507"/>
      <c r="C154" s="505"/>
      <c r="D154" s="610"/>
      <c r="E154" s="613"/>
      <c r="F154" s="613"/>
      <c r="G154" s="613"/>
      <c r="H154" s="613"/>
      <c r="I154" s="613"/>
      <c r="J154" s="487"/>
      <c r="K154" s="490"/>
      <c r="L154" s="475"/>
      <c r="M154" s="478"/>
      <c r="N154" s="481"/>
      <c r="O154" s="484"/>
      <c r="P154" s="522"/>
      <c r="Q154" s="525"/>
      <c r="R154" s="405"/>
      <c r="S154" s="44"/>
      <c r="T154" s="262"/>
      <c r="U154" s="262"/>
      <c r="V154" s="262"/>
      <c r="W154" s="44"/>
      <c r="X154" s="36"/>
      <c r="Y154" s="36"/>
      <c r="Z154" s="36"/>
      <c r="AA154" s="36"/>
      <c r="AB154" s="405"/>
      <c r="AC154" s="528"/>
      <c r="AD154" s="56">
        <f t="shared" si="274"/>
        <v>0</v>
      </c>
      <c r="AE154" s="56">
        <f t="shared" si="264"/>
        <v>0</v>
      </c>
      <c r="AF154" s="56">
        <f t="shared" si="265"/>
        <v>0</v>
      </c>
      <c r="AG154" s="56">
        <f t="shared" si="266"/>
        <v>0</v>
      </c>
      <c r="AH154" s="56">
        <f t="shared" si="267"/>
        <v>0</v>
      </c>
      <c r="AI154" s="56">
        <f t="shared" si="268"/>
        <v>0</v>
      </c>
      <c r="AJ154" s="56">
        <f t="shared" si="269"/>
        <v>0</v>
      </c>
      <c r="AK154" s="405"/>
      <c r="AL154" s="457"/>
      <c r="AM154" s="50">
        <f t="shared" si="250"/>
        <v>0</v>
      </c>
      <c r="AN154" s="53"/>
      <c r="AO154" s="53"/>
      <c r="AP154" s="53"/>
      <c r="AQ154" s="53"/>
      <c r="AR154" s="53"/>
      <c r="AS154" s="53"/>
      <c r="AT154" s="405"/>
      <c r="AU154" s="448"/>
      <c r="AV154" s="50">
        <f t="shared" si="251"/>
        <v>0</v>
      </c>
      <c r="AW154" s="53"/>
      <c r="AX154" s="53"/>
      <c r="AY154" s="53"/>
      <c r="AZ154" s="53"/>
      <c r="BA154" s="53"/>
      <c r="BB154" s="53"/>
      <c r="BC154" s="405"/>
      <c r="BD154" s="451"/>
      <c r="BE154" s="50">
        <f t="shared" si="252"/>
        <v>0</v>
      </c>
      <c r="BF154" s="53"/>
      <c r="BG154" s="53"/>
      <c r="BH154" s="53"/>
      <c r="BI154" s="53"/>
      <c r="BJ154" s="53"/>
      <c r="BK154" s="53"/>
      <c r="BL154" s="405"/>
      <c r="BM154" s="454"/>
      <c r="BN154" s="50">
        <f t="shared" si="253"/>
        <v>0</v>
      </c>
      <c r="BO154" s="53"/>
      <c r="BP154" s="53"/>
      <c r="BQ154" s="53"/>
      <c r="BR154" s="53"/>
      <c r="BS154" s="53"/>
      <c r="BT154" s="53"/>
      <c r="BU154" s="517"/>
      <c r="BV154" s="518"/>
      <c r="BW154" s="518"/>
      <c r="BX154" s="518"/>
      <c r="BY154" s="518"/>
      <c r="BZ154" s="518"/>
      <c r="CA154" s="518"/>
      <c r="CB154" s="518"/>
      <c r="CC154" s="519"/>
    </row>
    <row r="155" spans="1:81" s="62" customFormat="1" ht="40.200000000000003" customHeight="1" thickTop="1" x14ac:dyDescent="0.3">
      <c r="A155" s="38"/>
      <c r="B155" s="507"/>
      <c r="C155" s="464" t="s">
        <v>70</v>
      </c>
      <c r="D155" s="608"/>
      <c r="E155" s="611"/>
      <c r="F155" s="611"/>
      <c r="G155" s="611"/>
      <c r="H155" s="611"/>
      <c r="I155" s="611"/>
      <c r="J155" s="485">
        <v>37</v>
      </c>
      <c r="K155" s="488" t="str">
        <f>+Metas!K43</f>
        <v>% de establecimientos educativos con PEI y PEC fortalecidos</v>
      </c>
      <c r="L155" s="473"/>
      <c r="M155" s="476">
        <f>SUM(N155:Q155)</f>
        <v>0</v>
      </c>
      <c r="N155" s="479"/>
      <c r="O155" s="482"/>
      <c r="P155" s="520"/>
      <c r="Q155" s="523"/>
      <c r="R155" s="403">
        <f t="shared" ref="R155" si="282">+$J155</f>
        <v>37</v>
      </c>
      <c r="S155" s="42"/>
      <c r="T155" s="260"/>
      <c r="U155" s="260"/>
      <c r="V155" s="260"/>
      <c r="W155" s="42"/>
      <c r="X155" s="34"/>
      <c r="Y155" s="34"/>
      <c r="Z155" s="34"/>
      <c r="AA155" s="34"/>
      <c r="AB155" s="403">
        <f t="shared" ref="AB155:AB215" si="283">+$J155</f>
        <v>37</v>
      </c>
      <c r="AC155" s="526">
        <f t="shared" ref="AC155" si="284">+L155</f>
        <v>0</v>
      </c>
      <c r="AD155" s="54">
        <f t="shared" si="274"/>
        <v>0</v>
      </c>
      <c r="AE155" s="54">
        <f t="shared" si="264"/>
        <v>0</v>
      </c>
      <c r="AF155" s="54">
        <f t="shared" si="265"/>
        <v>0</v>
      </c>
      <c r="AG155" s="54">
        <f t="shared" si="266"/>
        <v>0</v>
      </c>
      <c r="AH155" s="54">
        <f t="shared" si="267"/>
        <v>0</v>
      </c>
      <c r="AI155" s="54">
        <f t="shared" si="268"/>
        <v>0</v>
      </c>
      <c r="AJ155" s="54">
        <f t="shared" si="269"/>
        <v>0</v>
      </c>
      <c r="AK155" s="403">
        <f t="shared" ref="AK155:AK215" si="285">+$J155</f>
        <v>37</v>
      </c>
      <c r="AL155" s="455">
        <f>+N155</f>
        <v>0</v>
      </c>
      <c r="AM155" s="48">
        <f t="shared" si="250"/>
        <v>0</v>
      </c>
      <c r="AN155" s="51"/>
      <c r="AO155" s="51"/>
      <c r="AP155" s="51"/>
      <c r="AQ155" s="51"/>
      <c r="AR155" s="51"/>
      <c r="AS155" s="51"/>
      <c r="AT155" s="403">
        <f t="shared" ref="AT155:AT215" si="286">+$J155</f>
        <v>37</v>
      </c>
      <c r="AU155" s="446">
        <f>+O155</f>
        <v>0</v>
      </c>
      <c r="AV155" s="48">
        <f t="shared" si="251"/>
        <v>0</v>
      </c>
      <c r="AW155" s="51"/>
      <c r="AX155" s="51"/>
      <c r="AY155" s="51"/>
      <c r="AZ155" s="51"/>
      <c r="BA155" s="51"/>
      <c r="BB155" s="51"/>
      <c r="BC155" s="403">
        <f t="shared" ref="BC155:BC215" si="287">+$J155</f>
        <v>37</v>
      </c>
      <c r="BD155" s="449">
        <f>+P155</f>
        <v>0</v>
      </c>
      <c r="BE155" s="48">
        <f t="shared" si="252"/>
        <v>0</v>
      </c>
      <c r="BF155" s="51"/>
      <c r="BG155" s="51"/>
      <c r="BH155" s="51"/>
      <c r="BI155" s="51"/>
      <c r="BJ155" s="51"/>
      <c r="BK155" s="51"/>
      <c r="BL155" s="403">
        <f t="shared" ref="BL155:BL215" si="288">+$J155</f>
        <v>37</v>
      </c>
      <c r="BM155" s="452">
        <f>+Q155</f>
        <v>0</v>
      </c>
      <c r="BN155" s="48">
        <f t="shared" si="253"/>
        <v>0</v>
      </c>
      <c r="BO155" s="51"/>
      <c r="BP155" s="51"/>
      <c r="BQ155" s="51"/>
      <c r="BR155" s="51"/>
      <c r="BS155" s="51"/>
      <c r="BT155" s="51"/>
      <c r="BU155" s="513"/>
      <c r="BV155" s="514"/>
      <c r="BW155" s="514"/>
      <c r="BX155" s="514"/>
      <c r="BY155" s="514"/>
      <c r="BZ155" s="514"/>
      <c r="CA155" s="514"/>
      <c r="CB155" s="514"/>
      <c r="CC155" s="515"/>
    </row>
    <row r="156" spans="1:81" s="62" customFormat="1" ht="40.200000000000003" customHeight="1" x14ac:dyDescent="0.3">
      <c r="A156" s="38"/>
      <c r="B156" s="507"/>
      <c r="C156" s="465"/>
      <c r="D156" s="609"/>
      <c r="E156" s="612"/>
      <c r="F156" s="612"/>
      <c r="G156" s="612"/>
      <c r="H156" s="612"/>
      <c r="I156" s="612"/>
      <c r="J156" s="486"/>
      <c r="K156" s="489"/>
      <c r="L156" s="474"/>
      <c r="M156" s="477"/>
      <c r="N156" s="480"/>
      <c r="O156" s="483"/>
      <c r="P156" s="521"/>
      <c r="Q156" s="524"/>
      <c r="R156" s="404"/>
      <c r="S156" s="43"/>
      <c r="T156" s="261"/>
      <c r="U156" s="261"/>
      <c r="V156" s="261"/>
      <c r="W156" s="43"/>
      <c r="X156" s="35"/>
      <c r="Y156" s="35"/>
      <c r="Z156" s="35"/>
      <c r="AA156" s="35"/>
      <c r="AB156" s="404"/>
      <c r="AC156" s="527"/>
      <c r="AD156" s="55">
        <f t="shared" si="274"/>
        <v>0</v>
      </c>
      <c r="AE156" s="55">
        <f t="shared" si="264"/>
        <v>0</v>
      </c>
      <c r="AF156" s="55">
        <f t="shared" si="265"/>
        <v>0</v>
      </c>
      <c r="AG156" s="55">
        <f t="shared" si="266"/>
        <v>0</v>
      </c>
      <c r="AH156" s="55">
        <f t="shared" si="267"/>
        <v>0</v>
      </c>
      <c r="AI156" s="55">
        <f t="shared" si="268"/>
        <v>0</v>
      </c>
      <c r="AJ156" s="55">
        <f t="shared" si="269"/>
        <v>0</v>
      </c>
      <c r="AK156" s="404"/>
      <c r="AL156" s="456"/>
      <c r="AM156" s="49">
        <f t="shared" si="250"/>
        <v>0</v>
      </c>
      <c r="AN156" s="52"/>
      <c r="AO156" s="52"/>
      <c r="AP156" s="52"/>
      <c r="AQ156" s="52"/>
      <c r="AR156" s="52"/>
      <c r="AS156" s="52"/>
      <c r="AT156" s="404"/>
      <c r="AU156" s="447"/>
      <c r="AV156" s="49">
        <f t="shared" si="251"/>
        <v>0</v>
      </c>
      <c r="AW156" s="52"/>
      <c r="AX156" s="52"/>
      <c r="AY156" s="52"/>
      <c r="AZ156" s="52"/>
      <c r="BA156" s="52"/>
      <c r="BB156" s="52"/>
      <c r="BC156" s="404"/>
      <c r="BD156" s="450"/>
      <c r="BE156" s="49">
        <f t="shared" si="252"/>
        <v>0</v>
      </c>
      <c r="BF156" s="52"/>
      <c r="BG156" s="52"/>
      <c r="BH156" s="52"/>
      <c r="BI156" s="52"/>
      <c r="BJ156" s="52"/>
      <c r="BK156" s="52"/>
      <c r="BL156" s="404"/>
      <c r="BM156" s="453"/>
      <c r="BN156" s="49">
        <f t="shared" si="253"/>
        <v>0</v>
      </c>
      <c r="BO156" s="52"/>
      <c r="BP156" s="52"/>
      <c r="BQ156" s="52"/>
      <c r="BR156" s="52"/>
      <c r="BS156" s="52"/>
      <c r="BT156" s="52"/>
      <c r="BU156" s="418"/>
      <c r="BV156" s="419"/>
      <c r="BW156" s="419"/>
      <c r="BX156" s="419"/>
      <c r="BY156" s="419"/>
      <c r="BZ156" s="419"/>
      <c r="CA156" s="419"/>
      <c r="CB156" s="419"/>
      <c r="CC156" s="516"/>
    </row>
    <row r="157" spans="1:81" s="62" customFormat="1" ht="40.200000000000003" customHeight="1" x14ac:dyDescent="0.3">
      <c r="A157" s="38"/>
      <c r="B157" s="507"/>
      <c r="C157" s="465"/>
      <c r="D157" s="609"/>
      <c r="E157" s="612"/>
      <c r="F157" s="612"/>
      <c r="G157" s="612"/>
      <c r="H157" s="612"/>
      <c r="I157" s="612"/>
      <c r="J157" s="486"/>
      <c r="K157" s="489"/>
      <c r="L157" s="474"/>
      <c r="M157" s="477"/>
      <c r="N157" s="480"/>
      <c r="O157" s="483"/>
      <c r="P157" s="521"/>
      <c r="Q157" s="524"/>
      <c r="R157" s="404"/>
      <c r="S157" s="43"/>
      <c r="T157" s="261"/>
      <c r="U157" s="261"/>
      <c r="V157" s="261"/>
      <c r="W157" s="43"/>
      <c r="X157" s="35"/>
      <c r="Y157" s="35"/>
      <c r="Z157" s="35"/>
      <c r="AA157" s="35"/>
      <c r="AB157" s="404"/>
      <c r="AC157" s="527"/>
      <c r="AD157" s="55">
        <f t="shared" si="274"/>
        <v>0</v>
      </c>
      <c r="AE157" s="55">
        <f t="shared" si="264"/>
        <v>0</v>
      </c>
      <c r="AF157" s="55">
        <f t="shared" si="265"/>
        <v>0</v>
      </c>
      <c r="AG157" s="55">
        <f t="shared" si="266"/>
        <v>0</v>
      </c>
      <c r="AH157" s="55">
        <f t="shared" si="267"/>
        <v>0</v>
      </c>
      <c r="AI157" s="55">
        <f t="shared" si="268"/>
        <v>0</v>
      </c>
      <c r="AJ157" s="55">
        <f t="shared" si="269"/>
        <v>0</v>
      </c>
      <c r="AK157" s="404"/>
      <c r="AL157" s="456"/>
      <c r="AM157" s="49">
        <f t="shared" si="250"/>
        <v>0</v>
      </c>
      <c r="AN157" s="52"/>
      <c r="AO157" s="52"/>
      <c r="AP157" s="52"/>
      <c r="AQ157" s="52"/>
      <c r="AR157" s="52"/>
      <c r="AS157" s="52"/>
      <c r="AT157" s="404"/>
      <c r="AU157" s="447"/>
      <c r="AV157" s="49">
        <f t="shared" si="251"/>
        <v>0</v>
      </c>
      <c r="AW157" s="52"/>
      <c r="AX157" s="52"/>
      <c r="AY157" s="52"/>
      <c r="AZ157" s="52"/>
      <c r="BA157" s="52"/>
      <c r="BB157" s="52"/>
      <c r="BC157" s="404"/>
      <c r="BD157" s="450"/>
      <c r="BE157" s="49">
        <f t="shared" si="252"/>
        <v>0</v>
      </c>
      <c r="BF157" s="52"/>
      <c r="BG157" s="52"/>
      <c r="BH157" s="52"/>
      <c r="BI157" s="52"/>
      <c r="BJ157" s="52"/>
      <c r="BK157" s="52"/>
      <c r="BL157" s="404"/>
      <c r="BM157" s="453"/>
      <c r="BN157" s="49">
        <f t="shared" si="253"/>
        <v>0</v>
      </c>
      <c r="BO157" s="52"/>
      <c r="BP157" s="52"/>
      <c r="BQ157" s="52"/>
      <c r="BR157" s="52"/>
      <c r="BS157" s="52"/>
      <c r="BT157" s="52"/>
      <c r="BU157" s="418"/>
      <c r="BV157" s="419"/>
      <c r="BW157" s="419"/>
      <c r="BX157" s="419"/>
      <c r="BY157" s="419"/>
      <c r="BZ157" s="419"/>
      <c r="CA157" s="419"/>
      <c r="CB157" s="419"/>
      <c r="CC157" s="516"/>
    </row>
    <row r="158" spans="1:81" s="62" customFormat="1" ht="40.200000000000003" customHeight="1" thickBot="1" x14ac:dyDescent="0.35">
      <c r="A158" s="38"/>
      <c r="B158" s="507"/>
      <c r="C158" s="465"/>
      <c r="D158" s="610"/>
      <c r="E158" s="613"/>
      <c r="F158" s="613"/>
      <c r="G158" s="613"/>
      <c r="H158" s="613"/>
      <c r="I158" s="613"/>
      <c r="J158" s="487"/>
      <c r="K158" s="490"/>
      <c r="L158" s="475"/>
      <c r="M158" s="478"/>
      <c r="N158" s="481"/>
      <c r="O158" s="484"/>
      <c r="P158" s="522"/>
      <c r="Q158" s="525"/>
      <c r="R158" s="405"/>
      <c r="S158" s="44"/>
      <c r="T158" s="262"/>
      <c r="U158" s="262"/>
      <c r="V158" s="262"/>
      <c r="W158" s="44"/>
      <c r="X158" s="36"/>
      <c r="Y158" s="36"/>
      <c r="Z158" s="36"/>
      <c r="AA158" s="36"/>
      <c r="AB158" s="405"/>
      <c r="AC158" s="528"/>
      <c r="AD158" s="56">
        <f t="shared" si="274"/>
        <v>0</v>
      </c>
      <c r="AE158" s="56">
        <f t="shared" si="264"/>
        <v>0</v>
      </c>
      <c r="AF158" s="56">
        <f t="shared" si="265"/>
        <v>0</v>
      </c>
      <c r="AG158" s="56">
        <f t="shared" si="266"/>
        <v>0</v>
      </c>
      <c r="AH158" s="56">
        <f t="shared" si="267"/>
        <v>0</v>
      </c>
      <c r="AI158" s="56">
        <f t="shared" si="268"/>
        <v>0</v>
      </c>
      <c r="AJ158" s="56">
        <f t="shared" si="269"/>
        <v>0</v>
      </c>
      <c r="AK158" s="405"/>
      <c r="AL158" s="457"/>
      <c r="AM158" s="50">
        <f t="shared" si="250"/>
        <v>0</v>
      </c>
      <c r="AN158" s="53"/>
      <c r="AO158" s="53"/>
      <c r="AP158" s="53"/>
      <c r="AQ158" s="53"/>
      <c r="AR158" s="53"/>
      <c r="AS158" s="53"/>
      <c r="AT158" s="405"/>
      <c r="AU158" s="448"/>
      <c r="AV158" s="50">
        <f t="shared" si="251"/>
        <v>0</v>
      </c>
      <c r="AW158" s="53"/>
      <c r="AX158" s="53"/>
      <c r="AY158" s="53"/>
      <c r="AZ158" s="53"/>
      <c r="BA158" s="53"/>
      <c r="BB158" s="53"/>
      <c r="BC158" s="405"/>
      <c r="BD158" s="451"/>
      <c r="BE158" s="50">
        <f t="shared" si="252"/>
        <v>0</v>
      </c>
      <c r="BF158" s="53"/>
      <c r="BG158" s="53"/>
      <c r="BH158" s="53"/>
      <c r="BI158" s="53"/>
      <c r="BJ158" s="53"/>
      <c r="BK158" s="53"/>
      <c r="BL158" s="405"/>
      <c r="BM158" s="454"/>
      <c r="BN158" s="50">
        <f t="shared" si="253"/>
        <v>0</v>
      </c>
      <c r="BO158" s="53"/>
      <c r="BP158" s="53"/>
      <c r="BQ158" s="53"/>
      <c r="BR158" s="53"/>
      <c r="BS158" s="53"/>
      <c r="BT158" s="53"/>
      <c r="BU158" s="517"/>
      <c r="BV158" s="518"/>
      <c r="BW158" s="518"/>
      <c r="BX158" s="518"/>
      <c r="BY158" s="518"/>
      <c r="BZ158" s="518"/>
      <c r="CA158" s="518"/>
      <c r="CB158" s="518"/>
      <c r="CC158" s="519"/>
    </row>
    <row r="159" spans="1:81" s="62" customFormat="1" ht="40.200000000000003" customHeight="1" thickTop="1" x14ac:dyDescent="0.3">
      <c r="A159" s="38"/>
      <c r="B159" s="507"/>
      <c r="C159" s="465"/>
      <c r="D159" s="608"/>
      <c r="E159" s="611"/>
      <c r="F159" s="611"/>
      <c r="G159" s="611"/>
      <c r="H159" s="611"/>
      <c r="I159" s="611"/>
      <c r="J159" s="485">
        <v>38</v>
      </c>
      <c r="K159" s="488" t="str">
        <f>+Metas!K44</f>
        <v>% de establecimientos educativos implementando normas técnicas curriculares actualizadas</v>
      </c>
      <c r="L159" s="473"/>
      <c r="M159" s="476">
        <f>SUM(N159:Q159)</f>
        <v>0</v>
      </c>
      <c r="N159" s="479"/>
      <c r="O159" s="482"/>
      <c r="P159" s="520"/>
      <c r="Q159" s="523"/>
      <c r="R159" s="403">
        <f t="shared" ref="R159" si="289">+$J159</f>
        <v>38</v>
      </c>
      <c r="S159" s="42"/>
      <c r="T159" s="260"/>
      <c r="U159" s="260"/>
      <c r="V159" s="260"/>
      <c r="W159" s="42"/>
      <c r="X159" s="34"/>
      <c r="Y159" s="34"/>
      <c r="Z159" s="34"/>
      <c r="AA159" s="34"/>
      <c r="AB159" s="403">
        <f t="shared" si="283"/>
        <v>38</v>
      </c>
      <c r="AC159" s="526">
        <f t="shared" ref="AC159" si="290">+L159</f>
        <v>0</v>
      </c>
      <c r="AD159" s="54">
        <f t="shared" si="274"/>
        <v>0</v>
      </c>
      <c r="AE159" s="54">
        <f t="shared" si="264"/>
        <v>0</v>
      </c>
      <c r="AF159" s="54">
        <f t="shared" si="265"/>
        <v>0</v>
      </c>
      <c r="AG159" s="54">
        <f t="shared" si="266"/>
        <v>0</v>
      </c>
      <c r="AH159" s="54">
        <f t="shared" si="267"/>
        <v>0</v>
      </c>
      <c r="AI159" s="54">
        <f t="shared" si="268"/>
        <v>0</v>
      </c>
      <c r="AJ159" s="54">
        <f t="shared" si="269"/>
        <v>0</v>
      </c>
      <c r="AK159" s="403">
        <f t="shared" si="285"/>
        <v>38</v>
      </c>
      <c r="AL159" s="455">
        <f>+N159</f>
        <v>0</v>
      </c>
      <c r="AM159" s="48">
        <f t="shared" si="250"/>
        <v>0</v>
      </c>
      <c r="AN159" s="51"/>
      <c r="AO159" s="51"/>
      <c r="AP159" s="51"/>
      <c r="AQ159" s="51"/>
      <c r="AR159" s="51"/>
      <c r="AS159" s="51"/>
      <c r="AT159" s="403">
        <f t="shared" si="286"/>
        <v>38</v>
      </c>
      <c r="AU159" s="446">
        <f>+O159</f>
        <v>0</v>
      </c>
      <c r="AV159" s="48">
        <f t="shared" si="251"/>
        <v>0</v>
      </c>
      <c r="AW159" s="51"/>
      <c r="AX159" s="51"/>
      <c r="AY159" s="51"/>
      <c r="AZ159" s="51"/>
      <c r="BA159" s="51"/>
      <c r="BB159" s="51"/>
      <c r="BC159" s="403">
        <f t="shared" si="287"/>
        <v>38</v>
      </c>
      <c r="BD159" s="449">
        <f>+P159</f>
        <v>0</v>
      </c>
      <c r="BE159" s="48">
        <f t="shared" si="252"/>
        <v>0</v>
      </c>
      <c r="BF159" s="51"/>
      <c r="BG159" s="51"/>
      <c r="BH159" s="51"/>
      <c r="BI159" s="51"/>
      <c r="BJ159" s="51"/>
      <c r="BK159" s="51"/>
      <c r="BL159" s="403">
        <f t="shared" si="288"/>
        <v>38</v>
      </c>
      <c r="BM159" s="452">
        <f>+Q159</f>
        <v>0</v>
      </c>
      <c r="BN159" s="48">
        <f t="shared" si="253"/>
        <v>0</v>
      </c>
      <c r="BO159" s="51"/>
      <c r="BP159" s="51"/>
      <c r="BQ159" s="51"/>
      <c r="BR159" s="51"/>
      <c r="BS159" s="51"/>
      <c r="BT159" s="51"/>
      <c r="BU159" s="513"/>
      <c r="BV159" s="514"/>
      <c r="BW159" s="514"/>
      <c r="BX159" s="514"/>
      <c r="BY159" s="514"/>
      <c r="BZ159" s="514"/>
      <c r="CA159" s="514"/>
      <c r="CB159" s="514"/>
      <c r="CC159" s="515"/>
    </row>
    <row r="160" spans="1:81" s="62" customFormat="1" ht="40.200000000000003" customHeight="1" x14ac:dyDescent="0.3">
      <c r="A160" s="38"/>
      <c r="B160" s="507"/>
      <c r="C160" s="465"/>
      <c r="D160" s="609"/>
      <c r="E160" s="612"/>
      <c r="F160" s="612"/>
      <c r="G160" s="612"/>
      <c r="H160" s="612"/>
      <c r="I160" s="612"/>
      <c r="J160" s="486"/>
      <c r="K160" s="489"/>
      <c r="L160" s="474"/>
      <c r="M160" s="477"/>
      <c r="N160" s="480"/>
      <c r="O160" s="483"/>
      <c r="P160" s="521"/>
      <c r="Q160" s="524"/>
      <c r="R160" s="404"/>
      <c r="S160" s="43"/>
      <c r="T160" s="261"/>
      <c r="U160" s="261"/>
      <c r="V160" s="261"/>
      <c r="W160" s="43"/>
      <c r="X160" s="35"/>
      <c r="Y160" s="35"/>
      <c r="Z160" s="35"/>
      <c r="AA160" s="35"/>
      <c r="AB160" s="404"/>
      <c r="AC160" s="527"/>
      <c r="AD160" s="55">
        <f t="shared" si="274"/>
        <v>0</v>
      </c>
      <c r="AE160" s="55">
        <f t="shared" si="264"/>
        <v>0</v>
      </c>
      <c r="AF160" s="55">
        <f t="shared" si="265"/>
        <v>0</v>
      </c>
      <c r="AG160" s="55">
        <f t="shared" si="266"/>
        <v>0</v>
      </c>
      <c r="AH160" s="55">
        <f t="shared" si="267"/>
        <v>0</v>
      </c>
      <c r="AI160" s="55">
        <f t="shared" si="268"/>
        <v>0</v>
      </c>
      <c r="AJ160" s="55">
        <f t="shared" si="269"/>
        <v>0</v>
      </c>
      <c r="AK160" s="404"/>
      <c r="AL160" s="456"/>
      <c r="AM160" s="49">
        <f t="shared" si="250"/>
        <v>0</v>
      </c>
      <c r="AN160" s="52"/>
      <c r="AO160" s="52"/>
      <c r="AP160" s="52"/>
      <c r="AQ160" s="52"/>
      <c r="AR160" s="52"/>
      <c r="AS160" s="52"/>
      <c r="AT160" s="404"/>
      <c r="AU160" s="447"/>
      <c r="AV160" s="49">
        <f t="shared" si="251"/>
        <v>0</v>
      </c>
      <c r="AW160" s="52"/>
      <c r="AX160" s="52"/>
      <c r="AY160" s="52"/>
      <c r="AZ160" s="52"/>
      <c r="BA160" s="52"/>
      <c r="BB160" s="52"/>
      <c r="BC160" s="404"/>
      <c r="BD160" s="450"/>
      <c r="BE160" s="49">
        <f t="shared" si="252"/>
        <v>0</v>
      </c>
      <c r="BF160" s="52"/>
      <c r="BG160" s="52"/>
      <c r="BH160" s="52"/>
      <c r="BI160" s="52"/>
      <c r="BJ160" s="52"/>
      <c r="BK160" s="52"/>
      <c r="BL160" s="404"/>
      <c r="BM160" s="453"/>
      <c r="BN160" s="49">
        <f t="shared" si="253"/>
        <v>0</v>
      </c>
      <c r="BO160" s="52"/>
      <c r="BP160" s="52"/>
      <c r="BQ160" s="52"/>
      <c r="BR160" s="52"/>
      <c r="BS160" s="52"/>
      <c r="BT160" s="52"/>
      <c r="BU160" s="418"/>
      <c r="BV160" s="419"/>
      <c r="BW160" s="419"/>
      <c r="BX160" s="419"/>
      <c r="BY160" s="419"/>
      <c r="BZ160" s="419"/>
      <c r="CA160" s="419"/>
      <c r="CB160" s="419"/>
      <c r="CC160" s="516"/>
    </row>
    <row r="161" spans="1:81" s="62" customFormat="1" ht="40.200000000000003" customHeight="1" x14ac:dyDescent="0.3">
      <c r="A161" s="38"/>
      <c r="B161" s="507"/>
      <c r="C161" s="465"/>
      <c r="D161" s="609"/>
      <c r="E161" s="612"/>
      <c r="F161" s="612"/>
      <c r="G161" s="612"/>
      <c r="H161" s="612"/>
      <c r="I161" s="612"/>
      <c r="J161" s="486"/>
      <c r="K161" s="489"/>
      <c r="L161" s="474"/>
      <c r="M161" s="477"/>
      <c r="N161" s="480"/>
      <c r="O161" s="483"/>
      <c r="P161" s="521"/>
      <c r="Q161" s="524"/>
      <c r="R161" s="404"/>
      <c r="S161" s="43"/>
      <c r="T161" s="261"/>
      <c r="U161" s="261"/>
      <c r="V161" s="261"/>
      <c r="W161" s="43"/>
      <c r="X161" s="35"/>
      <c r="Y161" s="35"/>
      <c r="Z161" s="35"/>
      <c r="AA161" s="35"/>
      <c r="AB161" s="404"/>
      <c r="AC161" s="527"/>
      <c r="AD161" s="55">
        <f t="shared" si="274"/>
        <v>0</v>
      </c>
      <c r="AE161" s="55">
        <f t="shared" si="264"/>
        <v>0</v>
      </c>
      <c r="AF161" s="55">
        <f t="shared" si="265"/>
        <v>0</v>
      </c>
      <c r="AG161" s="55">
        <f t="shared" si="266"/>
        <v>0</v>
      </c>
      <c r="AH161" s="55">
        <f t="shared" si="267"/>
        <v>0</v>
      </c>
      <c r="AI161" s="55">
        <f t="shared" si="268"/>
        <v>0</v>
      </c>
      <c r="AJ161" s="55">
        <f t="shared" si="269"/>
        <v>0</v>
      </c>
      <c r="AK161" s="404"/>
      <c r="AL161" s="456"/>
      <c r="AM161" s="49">
        <f t="shared" si="250"/>
        <v>0</v>
      </c>
      <c r="AN161" s="52"/>
      <c r="AO161" s="52"/>
      <c r="AP161" s="52"/>
      <c r="AQ161" s="52"/>
      <c r="AR161" s="52"/>
      <c r="AS161" s="52"/>
      <c r="AT161" s="404"/>
      <c r="AU161" s="447"/>
      <c r="AV161" s="49">
        <f t="shared" si="251"/>
        <v>0</v>
      </c>
      <c r="AW161" s="52"/>
      <c r="AX161" s="52"/>
      <c r="AY161" s="52"/>
      <c r="AZ161" s="52"/>
      <c r="BA161" s="52"/>
      <c r="BB161" s="52"/>
      <c r="BC161" s="404"/>
      <c r="BD161" s="450"/>
      <c r="BE161" s="49">
        <f t="shared" si="252"/>
        <v>0</v>
      </c>
      <c r="BF161" s="52"/>
      <c r="BG161" s="52"/>
      <c r="BH161" s="52"/>
      <c r="BI161" s="52"/>
      <c r="BJ161" s="52"/>
      <c r="BK161" s="52"/>
      <c r="BL161" s="404"/>
      <c r="BM161" s="453"/>
      <c r="BN161" s="49">
        <f t="shared" si="253"/>
        <v>0</v>
      </c>
      <c r="BO161" s="52"/>
      <c r="BP161" s="52"/>
      <c r="BQ161" s="52"/>
      <c r="BR161" s="52"/>
      <c r="BS161" s="52"/>
      <c r="BT161" s="52"/>
      <c r="BU161" s="418"/>
      <c r="BV161" s="419"/>
      <c r="BW161" s="419"/>
      <c r="BX161" s="419"/>
      <c r="BY161" s="419"/>
      <c r="BZ161" s="419"/>
      <c r="CA161" s="419"/>
      <c r="CB161" s="419"/>
      <c r="CC161" s="516"/>
    </row>
    <row r="162" spans="1:81" s="62" customFormat="1" ht="40.200000000000003" customHeight="1" thickBot="1" x14ac:dyDescent="0.35">
      <c r="A162" s="38"/>
      <c r="B162" s="507"/>
      <c r="C162" s="466"/>
      <c r="D162" s="610"/>
      <c r="E162" s="613"/>
      <c r="F162" s="613"/>
      <c r="G162" s="613"/>
      <c r="H162" s="613"/>
      <c r="I162" s="613"/>
      <c r="J162" s="487"/>
      <c r="K162" s="490"/>
      <c r="L162" s="475"/>
      <c r="M162" s="478"/>
      <c r="N162" s="481"/>
      <c r="O162" s="484"/>
      <c r="P162" s="522"/>
      <c r="Q162" s="525"/>
      <c r="R162" s="405"/>
      <c r="S162" s="44"/>
      <c r="T162" s="262"/>
      <c r="U162" s="262"/>
      <c r="V162" s="262"/>
      <c r="W162" s="44"/>
      <c r="X162" s="36"/>
      <c r="Y162" s="36"/>
      <c r="Z162" s="36"/>
      <c r="AA162" s="36"/>
      <c r="AB162" s="405"/>
      <c r="AC162" s="528"/>
      <c r="AD162" s="56">
        <f t="shared" si="274"/>
        <v>0</v>
      </c>
      <c r="AE162" s="56">
        <f t="shared" si="264"/>
        <v>0</v>
      </c>
      <c r="AF162" s="56">
        <f t="shared" si="265"/>
        <v>0</v>
      </c>
      <c r="AG162" s="56">
        <f t="shared" si="266"/>
        <v>0</v>
      </c>
      <c r="AH162" s="56">
        <f t="shared" si="267"/>
        <v>0</v>
      </c>
      <c r="AI162" s="56">
        <f t="shared" si="268"/>
        <v>0</v>
      </c>
      <c r="AJ162" s="56">
        <f t="shared" si="269"/>
        <v>0</v>
      </c>
      <c r="AK162" s="405"/>
      <c r="AL162" s="457"/>
      <c r="AM162" s="50">
        <f t="shared" si="250"/>
        <v>0</v>
      </c>
      <c r="AN162" s="53"/>
      <c r="AO162" s="53"/>
      <c r="AP162" s="53"/>
      <c r="AQ162" s="53"/>
      <c r="AR162" s="53"/>
      <c r="AS162" s="53"/>
      <c r="AT162" s="405"/>
      <c r="AU162" s="448"/>
      <c r="AV162" s="50">
        <f t="shared" si="251"/>
        <v>0</v>
      </c>
      <c r="AW162" s="53"/>
      <c r="AX162" s="53"/>
      <c r="AY162" s="53"/>
      <c r="AZ162" s="53"/>
      <c r="BA162" s="53"/>
      <c r="BB162" s="53"/>
      <c r="BC162" s="405"/>
      <c r="BD162" s="451"/>
      <c r="BE162" s="50">
        <f t="shared" si="252"/>
        <v>0</v>
      </c>
      <c r="BF162" s="53"/>
      <c r="BG162" s="53"/>
      <c r="BH162" s="53"/>
      <c r="BI162" s="53"/>
      <c r="BJ162" s="53"/>
      <c r="BK162" s="53"/>
      <c r="BL162" s="405"/>
      <c r="BM162" s="454"/>
      <c r="BN162" s="50">
        <f t="shared" si="253"/>
        <v>0</v>
      </c>
      <c r="BO162" s="53"/>
      <c r="BP162" s="53"/>
      <c r="BQ162" s="53"/>
      <c r="BR162" s="53"/>
      <c r="BS162" s="53"/>
      <c r="BT162" s="53"/>
      <c r="BU162" s="517"/>
      <c r="BV162" s="518"/>
      <c r="BW162" s="518"/>
      <c r="BX162" s="518"/>
      <c r="BY162" s="518"/>
      <c r="BZ162" s="518"/>
      <c r="CA162" s="518"/>
      <c r="CB162" s="518"/>
      <c r="CC162" s="519"/>
    </row>
    <row r="163" spans="1:81" s="62" customFormat="1" ht="40.200000000000003" customHeight="1" thickTop="1" x14ac:dyDescent="0.3">
      <c r="A163" s="38"/>
      <c r="B163" s="507"/>
      <c r="C163" s="464" t="s">
        <v>74</v>
      </c>
      <c r="D163" s="608"/>
      <c r="E163" s="611"/>
      <c r="F163" s="611"/>
      <c r="G163" s="611"/>
      <c r="H163" s="611"/>
      <c r="I163" s="611"/>
      <c r="J163" s="485">
        <v>39</v>
      </c>
      <c r="K163" s="488" t="str">
        <f>+Metas!K45</f>
        <v>% municipios no certificados con establecimientos educativos que desarrollan procesos de investigación escolar</v>
      </c>
      <c r="L163" s="473"/>
      <c r="M163" s="476">
        <f>SUM(N163:Q163)</f>
        <v>0</v>
      </c>
      <c r="N163" s="479"/>
      <c r="O163" s="482"/>
      <c r="P163" s="520"/>
      <c r="Q163" s="523"/>
      <c r="R163" s="403">
        <f t="shared" ref="R163" si="291">+$J163</f>
        <v>39</v>
      </c>
      <c r="S163" s="42"/>
      <c r="T163" s="260"/>
      <c r="U163" s="260"/>
      <c r="V163" s="260"/>
      <c r="W163" s="42"/>
      <c r="X163" s="34"/>
      <c r="Y163" s="34"/>
      <c r="Z163" s="34"/>
      <c r="AA163" s="34"/>
      <c r="AB163" s="403">
        <f t="shared" si="283"/>
        <v>39</v>
      </c>
      <c r="AC163" s="526">
        <f t="shared" ref="AC163" si="292">+L163</f>
        <v>0</v>
      </c>
      <c r="AD163" s="54">
        <f t="shared" si="274"/>
        <v>0</v>
      </c>
      <c r="AE163" s="54">
        <f t="shared" si="264"/>
        <v>0</v>
      </c>
      <c r="AF163" s="54">
        <f t="shared" si="265"/>
        <v>0</v>
      </c>
      <c r="AG163" s="54">
        <f t="shared" si="266"/>
        <v>0</v>
      </c>
      <c r="AH163" s="54">
        <f t="shared" si="267"/>
        <v>0</v>
      </c>
      <c r="AI163" s="54">
        <f t="shared" si="268"/>
        <v>0</v>
      </c>
      <c r="AJ163" s="54">
        <f t="shared" si="269"/>
        <v>0</v>
      </c>
      <c r="AK163" s="403">
        <f t="shared" si="285"/>
        <v>39</v>
      </c>
      <c r="AL163" s="455">
        <f>+N163</f>
        <v>0</v>
      </c>
      <c r="AM163" s="48">
        <f t="shared" si="250"/>
        <v>0</v>
      </c>
      <c r="AN163" s="51"/>
      <c r="AO163" s="51"/>
      <c r="AP163" s="51"/>
      <c r="AQ163" s="51"/>
      <c r="AR163" s="51"/>
      <c r="AS163" s="51"/>
      <c r="AT163" s="403">
        <f t="shared" si="286"/>
        <v>39</v>
      </c>
      <c r="AU163" s="446">
        <f>+O163</f>
        <v>0</v>
      </c>
      <c r="AV163" s="48">
        <f t="shared" si="251"/>
        <v>0</v>
      </c>
      <c r="AW163" s="51"/>
      <c r="AX163" s="51"/>
      <c r="AY163" s="51"/>
      <c r="AZ163" s="51"/>
      <c r="BA163" s="51"/>
      <c r="BB163" s="51"/>
      <c r="BC163" s="403">
        <f t="shared" si="287"/>
        <v>39</v>
      </c>
      <c r="BD163" s="449">
        <f>+P163</f>
        <v>0</v>
      </c>
      <c r="BE163" s="48">
        <f t="shared" si="252"/>
        <v>0</v>
      </c>
      <c r="BF163" s="51"/>
      <c r="BG163" s="51"/>
      <c r="BH163" s="51"/>
      <c r="BI163" s="51"/>
      <c r="BJ163" s="51"/>
      <c r="BK163" s="51"/>
      <c r="BL163" s="403">
        <f t="shared" si="288"/>
        <v>39</v>
      </c>
      <c r="BM163" s="452">
        <f>+Q163</f>
        <v>0</v>
      </c>
      <c r="BN163" s="48">
        <f t="shared" si="253"/>
        <v>0</v>
      </c>
      <c r="BO163" s="51"/>
      <c r="BP163" s="51"/>
      <c r="BQ163" s="51"/>
      <c r="BR163" s="51"/>
      <c r="BS163" s="51"/>
      <c r="BT163" s="51"/>
      <c r="BU163" s="513"/>
      <c r="BV163" s="514"/>
      <c r="BW163" s="514"/>
      <c r="BX163" s="514"/>
      <c r="BY163" s="514"/>
      <c r="BZ163" s="514"/>
      <c r="CA163" s="514"/>
      <c r="CB163" s="514"/>
      <c r="CC163" s="515"/>
    </row>
    <row r="164" spans="1:81" s="62" customFormat="1" ht="40.200000000000003" customHeight="1" x14ac:dyDescent="0.3">
      <c r="A164" s="38"/>
      <c r="B164" s="507"/>
      <c r="C164" s="465"/>
      <c r="D164" s="609"/>
      <c r="E164" s="612"/>
      <c r="F164" s="612"/>
      <c r="G164" s="612"/>
      <c r="H164" s="612"/>
      <c r="I164" s="612"/>
      <c r="J164" s="486"/>
      <c r="K164" s="489"/>
      <c r="L164" s="474"/>
      <c r="M164" s="477"/>
      <c r="N164" s="480"/>
      <c r="O164" s="483"/>
      <c r="P164" s="521"/>
      <c r="Q164" s="524"/>
      <c r="R164" s="404"/>
      <c r="S164" s="43"/>
      <c r="T164" s="261"/>
      <c r="U164" s="261"/>
      <c r="V164" s="261"/>
      <c r="W164" s="43"/>
      <c r="X164" s="35"/>
      <c r="Y164" s="35"/>
      <c r="Z164" s="35"/>
      <c r="AA164" s="35"/>
      <c r="AB164" s="404"/>
      <c r="AC164" s="527"/>
      <c r="AD164" s="55">
        <f t="shared" si="274"/>
        <v>0</v>
      </c>
      <c r="AE164" s="55">
        <f t="shared" si="264"/>
        <v>0</v>
      </c>
      <c r="AF164" s="55">
        <f t="shared" si="265"/>
        <v>0</v>
      </c>
      <c r="AG164" s="55">
        <f t="shared" si="266"/>
        <v>0</v>
      </c>
      <c r="AH164" s="55">
        <f t="shared" si="267"/>
        <v>0</v>
      </c>
      <c r="AI164" s="55">
        <f t="shared" si="268"/>
        <v>0</v>
      </c>
      <c r="AJ164" s="55">
        <f t="shared" si="269"/>
        <v>0</v>
      </c>
      <c r="AK164" s="404"/>
      <c r="AL164" s="456"/>
      <c r="AM164" s="49">
        <f t="shared" si="250"/>
        <v>0</v>
      </c>
      <c r="AN164" s="52"/>
      <c r="AO164" s="52"/>
      <c r="AP164" s="52"/>
      <c r="AQ164" s="52"/>
      <c r="AR164" s="52"/>
      <c r="AS164" s="52"/>
      <c r="AT164" s="404"/>
      <c r="AU164" s="447"/>
      <c r="AV164" s="49">
        <f t="shared" si="251"/>
        <v>0</v>
      </c>
      <c r="AW164" s="52"/>
      <c r="AX164" s="52"/>
      <c r="AY164" s="52"/>
      <c r="AZ164" s="52"/>
      <c r="BA164" s="52"/>
      <c r="BB164" s="52"/>
      <c r="BC164" s="404"/>
      <c r="BD164" s="450"/>
      <c r="BE164" s="49">
        <f t="shared" si="252"/>
        <v>0</v>
      </c>
      <c r="BF164" s="52"/>
      <c r="BG164" s="52"/>
      <c r="BH164" s="52"/>
      <c r="BI164" s="52"/>
      <c r="BJ164" s="52"/>
      <c r="BK164" s="52"/>
      <c r="BL164" s="404"/>
      <c r="BM164" s="453"/>
      <c r="BN164" s="49">
        <f t="shared" si="253"/>
        <v>0</v>
      </c>
      <c r="BO164" s="52"/>
      <c r="BP164" s="52"/>
      <c r="BQ164" s="52"/>
      <c r="BR164" s="52"/>
      <c r="BS164" s="52"/>
      <c r="BT164" s="52"/>
      <c r="BU164" s="418"/>
      <c r="BV164" s="419"/>
      <c r="BW164" s="419"/>
      <c r="BX164" s="419"/>
      <c r="BY164" s="419"/>
      <c r="BZ164" s="419"/>
      <c r="CA164" s="419"/>
      <c r="CB164" s="419"/>
      <c r="CC164" s="516"/>
    </row>
    <row r="165" spans="1:81" s="62" customFormat="1" ht="40.200000000000003" customHeight="1" x14ac:dyDescent="0.3">
      <c r="A165" s="38"/>
      <c r="B165" s="507"/>
      <c r="C165" s="465"/>
      <c r="D165" s="609"/>
      <c r="E165" s="612"/>
      <c r="F165" s="612"/>
      <c r="G165" s="612"/>
      <c r="H165" s="612"/>
      <c r="I165" s="612"/>
      <c r="J165" s="486"/>
      <c r="K165" s="489"/>
      <c r="L165" s="474"/>
      <c r="M165" s="477"/>
      <c r="N165" s="480"/>
      <c r="O165" s="483"/>
      <c r="P165" s="521"/>
      <c r="Q165" s="524"/>
      <c r="R165" s="404"/>
      <c r="S165" s="43"/>
      <c r="T165" s="261"/>
      <c r="U165" s="261"/>
      <c r="V165" s="261"/>
      <c r="W165" s="43"/>
      <c r="X165" s="35"/>
      <c r="Y165" s="35"/>
      <c r="Z165" s="35"/>
      <c r="AA165" s="35"/>
      <c r="AB165" s="404"/>
      <c r="AC165" s="527"/>
      <c r="AD165" s="55">
        <f t="shared" si="274"/>
        <v>0</v>
      </c>
      <c r="AE165" s="55">
        <f t="shared" si="264"/>
        <v>0</v>
      </c>
      <c r="AF165" s="55">
        <f t="shared" si="265"/>
        <v>0</v>
      </c>
      <c r="AG165" s="55">
        <f t="shared" si="266"/>
        <v>0</v>
      </c>
      <c r="AH165" s="55">
        <f t="shared" si="267"/>
        <v>0</v>
      </c>
      <c r="AI165" s="55">
        <f t="shared" si="268"/>
        <v>0</v>
      </c>
      <c r="AJ165" s="55">
        <f t="shared" si="269"/>
        <v>0</v>
      </c>
      <c r="AK165" s="404"/>
      <c r="AL165" s="456"/>
      <c r="AM165" s="49">
        <f t="shared" si="250"/>
        <v>0</v>
      </c>
      <c r="AN165" s="52"/>
      <c r="AO165" s="52"/>
      <c r="AP165" s="52"/>
      <c r="AQ165" s="52"/>
      <c r="AR165" s="52"/>
      <c r="AS165" s="52"/>
      <c r="AT165" s="404"/>
      <c r="AU165" s="447"/>
      <c r="AV165" s="49">
        <f t="shared" si="251"/>
        <v>0</v>
      </c>
      <c r="AW165" s="52"/>
      <c r="AX165" s="52"/>
      <c r="AY165" s="52"/>
      <c r="AZ165" s="52"/>
      <c r="BA165" s="52"/>
      <c r="BB165" s="52"/>
      <c r="BC165" s="404"/>
      <c r="BD165" s="450"/>
      <c r="BE165" s="49">
        <f t="shared" si="252"/>
        <v>0</v>
      </c>
      <c r="BF165" s="52"/>
      <c r="BG165" s="52"/>
      <c r="BH165" s="52"/>
      <c r="BI165" s="52"/>
      <c r="BJ165" s="52"/>
      <c r="BK165" s="52"/>
      <c r="BL165" s="404"/>
      <c r="BM165" s="453"/>
      <c r="BN165" s="49">
        <f t="shared" si="253"/>
        <v>0</v>
      </c>
      <c r="BO165" s="52"/>
      <c r="BP165" s="52"/>
      <c r="BQ165" s="52"/>
      <c r="BR165" s="52"/>
      <c r="BS165" s="52"/>
      <c r="BT165" s="52"/>
      <c r="BU165" s="418"/>
      <c r="BV165" s="419"/>
      <c r="BW165" s="419"/>
      <c r="BX165" s="419"/>
      <c r="BY165" s="419"/>
      <c r="BZ165" s="419"/>
      <c r="CA165" s="419"/>
      <c r="CB165" s="419"/>
      <c r="CC165" s="516"/>
    </row>
    <row r="166" spans="1:81" s="62" customFormat="1" ht="40.200000000000003" customHeight="1" thickBot="1" x14ac:dyDescent="0.35">
      <c r="A166" s="38"/>
      <c r="B166" s="507"/>
      <c r="C166" s="465"/>
      <c r="D166" s="610"/>
      <c r="E166" s="613"/>
      <c r="F166" s="613"/>
      <c r="G166" s="613"/>
      <c r="H166" s="613"/>
      <c r="I166" s="613"/>
      <c r="J166" s="487"/>
      <c r="K166" s="490"/>
      <c r="L166" s="475"/>
      <c r="M166" s="478"/>
      <c r="N166" s="481"/>
      <c r="O166" s="484"/>
      <c r="P166" s="522"/>
      <c r="Q166" s="525"/>
      <c r="R166" s="405"/>
      <c r="S166" s="44"/>
      <c r="T166" s="262"/>
      <c r="U166" s="262"/>
      <c r="V166" s="262"/>
      <c r="W166" s="44"/>
      <c r="X166" s="36"/>
      <c r="Y166" s="36"/>
      <c r="Z166" s="36"/>
      <c r="AA166" s="36"/>
      <c r="AB166" s="405"/>
      <c r="AC166" s="528"/>
      <c r="AD166" s="56">
        <f t="shared" si="274"/>
        <v>0</v>
      </c>
      <c r="AE166" s="56">
        <f t="shared" si="264"/>
        <v>0</v>
      </c>
      <c r="AF166" s="56">
        <f t="shared" si="265"/>
        <v>0</v>
      </c>
      <c r="AG166" s="56">
        <f t="shared" si="266"/>
        <v>0</v>
      </c>
      <c r="AH166" s="56">
        <f t="shared" si="267"/>
        <v>0</v>
      </c>
      <c r="AI166" s="56">
        <f t="shared" si="268"/>
        <v>0</v>
      </c>
      <c r="AJ166" s="56">
        <f t="shared" si="269"/>
        <v>0</v>
      </c>
      <c r="AK166" s="405"/>
      <c r="AL166" s="457"/>
      <c r="AM166" s="50">
        <f t="shared" si="250"/>
        <v>0</v>
      </c>
      <c r="AN166" s="53"/>
      <c r="AO166" s="53"/>
      <c r="AP166" s="53"/>
      <c r="AQ166" s="53"/>
      <c r="AR166" s="53"/>
      <c r="AS166" s="53"/>
      <c r="AT166" s="405"/>
      <c r="AU166" s="448"/>
      <c r="AV166" s="50">
        <f t="shared" si="251"/>
        <v>0</v>
      </c>
      <c r="AW166" s="53"/>
      <c r="AX166" s="53"/>
      <c r="AY166" s="53"/>
      <c r="AZ166" s="53"/>
      <c r="BA166" s="53"/>
      <c r="BB166" s="53"/>
      <c r="BC166" s="405"/>
      <c r="BD166" s="451"/>
      <c r="BE166" s="50">
        <f t="shared" si="252"/>
        <v>0</v>
      </c>
      <c r="BF166" s="53"/>
      <c r="BG166" s="53"/>
      <c r="BH166" s="53"/>
      <c r="BI166" s="53"/>
      <c r="BJ166" s="53"/>
      <c r="BK166" s="53"/>
      <c r="BL166" s="405"/>
      <c r="BM166" s="454"/>
      <c r="BN166" s="50">
        <f t="shared" si="253"/>
        <v>0</v>
      </c>
      <c r="BO166" s="53"/>
      <c r="BP166" s="53"/>
      <c r="BQ166" s="53"/>
      <c r="BR166" s="53"/>
      <c r="BS166" s="53"/>
      <c r="BT166" s="53"/>
      <c r="BU166" s="517"/>
      <c r="BV166" s="518"/>
      <c r="BW166" s="518"/>
      <c r="BX166" s="518"/>
      <c r="BY166" s="518"/>
      <c r="BZ166" s="518"/>
      <c r="CA166" s="518"/>
      <c r="CB166" s="518"/>
      <c r="CC166" s="519"/>
    </row>
    <row r="167" spans="1:81" s="62" customFormat="1" ht="40.200000000000003" customHeight="1" thickTop="1" x14ac:dyDescent="0.3">
      <c r="A167" s="38"/>
      <c r="B167" s="507"/>
      <c r="C167" s="465"/>
      <c r="D167" s="608"/>
      <c r="E167" s="611"/>
      <c r="F167" s="611"/>
      <c r="G167" s="611"/>
      <c r="H167" s="611"/>
      <c r="I167" s="611"/>
      <c r="J167" s="485">
        <v>40</v>
      </c>
      <c r="K167" s="488" t="str">
        <f>+Metas!K46</f>
        <v>Establecimientos educativos con servicio de conectividad</v>
      </c>
      <c r="L167" s="473"/>
      <c r="M167" s="476">
        <f>SUM(N167:Q167)</f>
        <v>0</v>
      </c>
      <c r="N167" s="479"/>
      <c r="O167" s="482"/>
      <c r="P167" s="520"/>
      <c r="Q167" s="523"/>
      <c r="R167" s="403">
        <f t="shared" ref="R167" si="293">+$J167</f>
        <v>40</v>
      </c>
      <c r="S167" s="42"/>
      <c r="T167" s="260"/>
      <c r="U167" s="260"/>
      <c r="V167" s="260"/>
      <c r="W167" s="42"/>
      <c r="X167" s="34"/>
      <c r="Y167" s="34"/>
      <c r="Z167" s="34"/>
      <c r="AA167" s="34"/>
      <c r="AB167" s="403">
        <f t="shared" si="283"/>
        <v>40</v>
      </c>
      <c r="AC167" s="526">
        <f t="shared" ref="AC167" si="294">+L167</f>
        <v>0</v>
      </c>
      <c r="AD167" s="54">
        <f t="shared" si="274"/>
        <v>0</v>
      </c>
      <c r="AE167" s="54">
        <f t="shared" si="264"/>
        <v>0</v>
      </c>
      <c r="AF167" s="54">
        <f t="shared" si="265"/>
        <v>0</v>
      </c>
      <c r="AG167" s="54">
        <f t="shared" si="266"/>
        <v>0</v>
      </c>
      <c r="AH167" s="54">
        <f t="shared" si="267"/>
        <v>0</v>
      </c>
      <c r="AI167" s="54">
        <f t="shared" si="268"/>
        <v>0</v>
      </c>
      <c r="AJ167" s="54">
        <f t="shared" si="269"/>
        <v>0</v>
      </c>
      <c r="AK167" s="403">
        <f t="shared" si="285"/>
        <v>40</v>
      </c>
      <c r="AL167" s="455">
        <f>+N167</f>
        <v>0</v>
      </c>
      <c r="AM167" s="48">
        <f t="shared" si="250"/>
        <v>0</v>
      </c>
      <c r="AN167" s="51"/>
      <c r="AO167" s="51"/>
      <c r="AP167" s="51"/>
      <c r="AQ167" s="51"/>
      <c r="AR167" s="51"/>
      <c r="AS167" s="51"/>
      <c r="AT167" s="403">
        <f t="shared" si="286"/>
        <v>40</v>
      </c>
      <c r="AU167" s="446">
        <f>+O167</f>
        <v>0</v>
      </c>
      <c r="AV167" s="48">
        <f t="shared" si="251"/>
        <v>0</v>
      </c>
      <c r="AW167" s="51"/>
      <c r="AX167" s="51"/>
      <c r="AY167" s="51"/>
      <c r="AZ167" s="51"/>
      <c r="BA167" s="51"/>
      <c r="BB167" s="51"/>
      <c r="BC167" s="403">
        <f t="shared" si="287"/>
        <v>40</v>
      </c>
      <c r="BD167" s="449">
        <f>+P167</f>
        <v>0</v>
      </c>
      <c r="BE167" s="48">
        <f t="shared" si="252"/>
        <v>0</v>
      </c>
      <c r="BF167" s="51"/>
      <c r="BG167" s="51"/>
      <c r="BH167" s="51"/>
      <c r="BI167" s="51"/>
      <c r="BJ167" s="51"/>
      <c r="BK167" s="51"/>
      <c r="BL167" s="403">
        <f t="shared" si="288"/>
        <v>40</v>
      </c>
      <c r="BM167" s="452">
        <f>+Q167</f>
        <v>0</v>
      </c>
      <c r="BN167" s="48">
        <f t="shared" si="253"/>
        <v>0</v>
      </c>
      <c r="BO167" s="51"/>
      <c r="BP167" s="51"/>
      <c r="BQ167" s="51"/>
      <c r="BR167" s="51"/>
      <c r="BS167" s="51"/>
      <c r="BT167" s="51"/>
      <c r="BU167" s="513"/>
      <c r="BV167" s="514"/>
      <c r="BW167" s="514"/>
      <c r="BX167" s="514"/>
      <c r="BY167" s="514"/>
      <c r="BZ167" s="514"/>
      <c r="CA167" s="514"/>
      <c r="CB167" s="514"/>
      <c r="CC167" s="515"/>
    </row>
    <row r="168" spans="1:81" s="62" customFormat="1" ht="40.200000000000003" customHeight="1" x14ac:dyDescent="0.3">
      <c r="A168" s="38"/>
      <c r="B168" s="507"/>
      <c r="C168" s="465"/>
      <c r="D168" s="609"/>
      <c r="E168" s="612"/>
      <c r="F168" s="612"/>
      <c r="G168" s="612"/>
      <c r="H168" s="612"/>
      <c r="I168" s="612"/>
      <c r="J168" s="486"/>
      <c r="K168" s="489"/>
      <c r="L168" s="474"/>
      <c r="M168" s="477"/>
      <c r="N168" s="480"/>
      <c r="O168" s="483"/>
      <c r="P168" s="521"/>
      <c r="Q168" s="524"/>
      <c r="R168" s="404"/>
      <c r="S168" s="43"/>
      <c r="T168" s="261"/>
      <c r="U168" s="261"/>
      <c r="V168" s="261"/>
      <c r="W168" s="43"/>
      <c r="X168" s="35"/>
      <c r="Y168" s="35"/>
      <c r="Z168" s="35"/>
      <c r="AA168" s="35"/>
      <c r="AB168" s="404"/>
      <c r="AC168" s="527"/>
      <c r="AD168" s="55">
        <f t="shared" si="274"/>
        <v>0</v>
      </c>
      <c r="AE168" s="55">
        <f t="shared" si="264"/>
        <v>0</v>
      </c>
      <c r="AF168" s="55">
        <f t="shared" si="265"/>
        <v>0</v>
      </c>
      <c r="AG168" s="55">
        <f t="shared" si="266"/>
        <v>0</v>
      </c>
      <c r="AH168" s="55">
        <f t="shared" si="267"/>
        <v>0</v>
      </c>
      <c r="AI168" s="55">
        <f t="shared" si="268"/>
        <v>0</v>
      </c>
      <c r="AJ168" s="55">
        <f t="shared" si="269"/>
        <v>0</v>
      </c>
      <c r="AK168" s="404"/>
      <c r="AL168" s="456"/>
      <c r="AM168" s="49">
        <f t="shared" si="250"/>
        <v>0</v>
      </c>
      <c r="AN168" s="52"/>
      <c r="AO168" s="52"/>
      <c r="AP168" s="52"/>
      <c r="AQ168" s="52"/>
      <c r="AR168" s="52"/>
      <c r="AS168" s="52"/>
      <c r="AT168" s="404"/>
      <c r="AU168" s="447"/>
      <c r="AV168" s="49">
        <f t="shared" si="251"/>
        <v>0</v>
      </c>
      <c r="AW168" s="52"/>
      <c r="AX168" s="52"/>
      <c r="AY168" s="52"/>
      <c r="AZ168" s="52"/>
      <c r="BA168" s="52"/>
      <c r="BB168" s="52"/>
      <c r="BC168" s="404"/>
      <c r="BD168" s="450"/>
      <c r="BE168" s="49">
        <f t="shared" si="252"/>
        <v>0</v>
      </c>
      <c r="BF168" s="52"/>
      <c r="BG168" s="52"/>
      <c r="BH168" s="52"/>
      <c r="BI168" s="52"/>
      <c r="BJ168" s="52"/>
      <c r="BK168" s="52"/>
      <c r="BL168" s="404"/>
      <c r="BM168" s="453"/>
      <c r="BN168" s="49">
        <f t="shared" si="253"/>
        <v>0</v>
      </c>
      <c r="BO168" s="52"/>
      <c r="BP168" s="52"/>
      <c r="BQ168" s="52"/>
      <c r="BR168" s="52"/>
      <c r="BS168" s="52"/>
      <c r="BT168" s="52"/>
      <c r="BU168" s="418"/>
      <c r="BV168" s="419"/>
      <c r="BW168" s="419"/>
      <c r="BX168" s="419"/>
      <c r="BY168" s="419"/>
      <c r="BZ168" s="419"/>
      <c r="CA168" s="419"/>
      <c r="CB168" s="419"/>
      <c r="CC168" s="516"/>
    </row>
    <row r="169" spans="1:81" s="62" customFormat="1" ht="40.200000000000003" customHeight="1" x14ac:dyDescent="0.3">
      <c r="A169" s="38"/>
      <c r="B169" s="507"/>
      <c r="C169" s="465"/>
      <c r="D169" s="609"/>
      <c r="E169" s="612"/>
      <c r="F169" s="612"/>
      <c r="G169" s="612"/>
      <c r="H169" s="612"/>
      <c r="I169" s="612"/>
      <c r="J169" s="486"/>
      <c r="K169" s="489"/>
      <c r="L169" s="474"/>
      <c r="M169" s="477"/>
      <c r="N169" s="480"/>
      <c r="O169" s="483"/>
      <c r="P169" s="521"/>
      <c r="Q169" s="524"/>
      <c r="R169" s="404"/>
      <c r="S169" s="43"/>
      <c r="T169" s="261"/>
      <c r="U169" s="261"/>
      <c r="V169" s="261"/>
      <c r="W169" s="43"/>
      <c r="X169" s="35"/>
      <c r="Y169" s="35"/>
      <c r="Z169" s="35"/>
      <c r="AA169" s="35"/>
      <c r="AB169" s="404"/>
      <c r="AC169" s="527"/>
      <c r="AD169" s="55">
        <f t="shared" si="274"/>
        <v>0</v>
      </c>
      <c r="AE169" s="55">
        <f t="shared" si="264"/>
        <v>0</v>
      </c>
      <c r="AF169" s="55">
        <f t="shared" si="265"/>
        <v>0</v>
      </c>
      <c r="AG169" s="55">
        <f t="shared" si="266"/>
        <v>0</v>
      </c>
      <c r="AH169" s="55">
        <f t="shared" si="267"/>
        <v>0</v>
      </c>
      <c r="AI169" s="55">
        <f t="shared" si="268"/>
        <v>0</v>
      </c>
      <c r="AJ169" s="55">
        <f t="shared" si="269"/>
        <v>0</v>
      </c>
      <c r="AK169" s="404"/>
      <c r="AL169" s="456"/>
      <c r="AM169" s="49">
        <f t="shared" si="250"/>
        <v>0</v>
      </c>
      <c r="AN169" s="52"/>
      <c r="AO169" s="52"/>
      <c r="AP169" s="52"/>
      <c r="AQ169" s="52"/>
      <c r="AR169" s="52"/>
      <c r="AS169" s="52"/>
      <c r="AT169" s="404"/>
      <c r="AU169" s="447"/>
      <c r="AV169" s="49">
        <f t="shared" si="251"/>
        <v>0</v>
      </c>
      <c r="AW169" s="52"/>
      <c r="AX169" s="52"/>
      <c r="AY169" s="52"/>
      <c r="AZ169" s="52"/>
      <c r="BA169" s="52"/>
      <c r="BB169" s="52"/>
      <c r="BC169" s="404"/>
      <c r="BD169" s="450"/>
      <c r="BE169" s="49">
        <f t="shared" si="252"/>
        <v>0</v>
      </c>
      <c r="BF169" s="52"/>
      <c r="BG169" s="52"/>
      <c r="BH169" s="52"/>
      <c r="BI169" s="52"/>
      <c r="BJ169" s="52"/>
      <c r="BK169" s="52"/>
      <c r="BL169" s="404"/>
      <c r="BM169" s="453"/>
      <c r="BN169" s="49">
        <f t="shared" si="253"/>
        <v>0</v>
      </c>
      <c r="BO169" s="52"/>
      <c r="BP169" s="52"/>
      <c r="BQ169" s="52"/>
      <c r="BR169" s="52"/>
      <c r="BS169" s="52"/>
      <c r="BT169" s="52"/>
      <c r="BU169" s="418"/>
      <c r="BV169" s="419"/>
      <c r="BW169" s="419"/>
      <c r="BX169" s="419"/>
      <c r="BY169" s="419"/>
      <c r="BZ169" s="419"/>
      <c r="CA169" s="419"/>
      <c r="CB169" s="419"/>
      <c r="CC169" s="516"/>
    </row>
    <row r="170" spans="1:81" s="62" customFormat="1" ht="40.200000000000003" customHeight="1" thickBot="1" x14ac:dyDescent="0.35">
      <c r="A170" s="38"/>
      <c r="B170" s="507"/>
      <c r="C170" s="465"/>
      <c r="D170" s="610"/>
      <c r="E170" s="613"/>
      <c r="F170" s="613"/>
      <c r="G170" s="613"/>
      <c r="H170" s="613"/>
      <c r="I170" s="613"/>
      <c r="J170" s="487"/>
      <c r="K170" s="490"/>
      <c r="L170" s="475"/>
      <c r="M170" s="478"/>
      <c r="N170" s="481"/>
      <c r="O170" s="484"/>
      <c r="P170" s="522"/>
      <c r="Q170" s="525"/>
      <c r="R170" s="405"/>
      <c r="S170" s="44"/>
      <c r="T170" s="262"/>
      <c r="U170" s="262"/>
      <c r="V170" s="262"/>
      <c r="W170" s="44"/>
      <c r="X170" s="36"/>
      <c r="Y170" s="36"/>
      <c r="Z170" s="36"/>
      <c r="AA170" s="36"/>
      <c r="AB170" s="405"/>
      <c r="AC170" s="528"/>
      <c r="AD170" s="56">
        <f t="shared" si="274"/>
        <v>0</v>
      </c>
      <c r="AE170" s="56">
        <f t="shared" si="264"/>
        <v>0</v>
      </c>
      <c r="AF170" s="56">
        <f t="shared" si="265"/>
        <v>0</v>
      </c>
      <c r="AG170" s="56">
        <f t="shared" si="266"/>
        <v>0</v>
      </c>
      <c r="AH170" s="56">
        <f t="shared" si="267"/>
        <v>0</v>
      </c>
      <c r="AI170" s="56">
        <f t="shared" si="268"/>
        <v>0</v>
      </c>
      <c r="AJ170" s="56">
        <f t="shared" si="269"/>
        <v>0</v>
      </c>
      <c r="AK170" s="405"/>
      <c r="AL170" s="457"/>
      <c r="AM170" s="50">
        <f t="shared" si="250"/>
        <v>0</v>
      </c>
      <c r="AN170" s="53"/>
      <c r="AO170" s="53"/>
      <c r="AP170" s="53"/>
      <c r="AQ170" s="53"/>
      <c r="AR170" s="53"/>
      <c r="AS170" s="53"/>
      <c r="AT170" s="405"/>
      <c r="AU170" s="448"/>
      <c r="AV170" s="50">
        <f t="shared" si="251"/>
        <v>0</v>
      </c>
      <c r="AW170" s="53"/>
      <c r="AX170" s="53"/>
      <c r="AY170" s="53"/>
      <c r="AZ170" s="53"/>
      <c r="BA170" s="53"/>
      <c r="BB170" s="53"/>
      <c r="BC170" s="405"/>
      <c r="BD170" s="451"/>
      <c r="BE170" s="50">
        <f t="shared" si="252"/>
        <v>0</v>
      </c>
      <c r="BF170" s="53"/>
      <c r="BG170" s="53"/>
      <c r="BH170" s="53"/>
      <c r="BI170" s="53"/>
      <c r="BJ170" s="53"/>
      <c r="BK170" s="53"/>
      <c r="BL170" s="405"/>
      <c r="BM170" s="454"/>
      <c r="BN170" s="50">
        <f t="shared" si="253"/>
        <v>0</v>
      </c>
      <c r="BO170" s="53"/>
      <c r="BP170" s="53"/>
      <c r="BQ170" s="53"/>
      <c r="BR170" s="53"/>
      <c r="BS170" s="53"/>
      <c r="BT170" s="53"/>
      <c r="BU170" s="517"/>
      <c r="BV170" s="518"/>
      <c r="BW170" s="518"/>
      <c r="BX170" s="518"/>
      <c r="BY170" s="518"/>
      <c r="BZ170" s="518"/>
      <c r="CA170" s="518"/>
      <c r="CB170" s="518"/>
      <c r="CC170" s="519"/>
    </row>
    <row r="171" spans="1:81" s="62" customFormat="1" ht="40.200000000000003" customHeight="1" thickTop="1" x14ac:dyDescent="0.3">
      <c r="A171" s="38"/>
      <c r="B171" s="507"/>
      <c r="C171" s="465"/>
      <c r="D171" s="608"/>
      <c r="E171" s="611"/>
      <c r="F171" s="611"/>
      <c r="G171" s="611"/>
      <c r="H171" s="611"/>
      <c r="I171" s="611"/>
      <c r="J171" s="485">
        <v>41</v>
      </c>
      <c r="K171" s="488" t="str">
        <f>+Metas!K47</f>
        <v>Redes de maestros o comunidades de aprendizaje para el intercambio pedagógico implementadas (Centro de actualización del saber escolar)</v>
      </c>
      <c r="L171" s="473"/>
      <c r="M171" s="476">
        <f>SUM(N171:Q171)</f>
        <v>0</v>
      </c>
      <c r="N171" s="479"/>
      <c r="O171" s="482"/>
      <c r="P171" s="520"/>
      <c r="Q171" s="523"/>
      <c r="R171" s="403">
        <f t="shared" ref="R171" si="295">+$J171</f>
        <v>41</v>
      </c>
      <c r="S171" s="42"/>
      <c r="T171" s="260"/>
      <c r="U171" s="260"/>
      <c r="V171" s="260"/>
      <c r="W171" s="42"/>
      <c r="X171" s="34"/>
      <c r="Y171" s="34"/>
      <c r="Z171" s="34"/>
      <c r="AA171" s="34"/>
      <c r="AB171" s="403">
        <f t="shared" si="283"/>
        <v>41</v>
      </c>
      <c r="AC171" s="526">
        <f t="shared" ref="AC171" si="296">+L171</f>
        <v>0</v>
      </c>
      <c r="AD171" s="54">
        <f t="shared" si="274"/>
        <v>0</v>
      </c>
      <c r="AE171" s="54">
        <f t="shared" si="264"/>
        <v>0</v>
      </c>
      <c r="AF171" s="54">
        <f t="shared" si="265"/>
        <v>0</v>
      </c>
      <c r="AG171" s="54">
        <f t="shared" si="266"/>
        <v>0</v>
      </c>
      <c r="AH171" s="54">
        <f t="shared" si="267"/>
        <v>0</v>
      </c>
      <c r="AI171" s="54">
        <f t="shared" si="268"/>
        <v>0</v>
      </c>
      <c r="AJ171" s="54">
        <f t="shared" si="269"/>
        <v>0</v>
      </c>
      <c r="AK171" s="403">
        <f t="shared" si="285"/>
        <v>41</v>
      </c>
      <c r="AL171" s="455">
        <f>+N171</f>
        <v>0</v>
      </c>
      <c r="AM171" s="48">
        <f t="shared" si="250"/>
        <v>0</v>
      </c>
      <c r="AN171" s="51"/>
      <c r="AO171" s="51"/>
      <c r="AP171" s="51"/>
      <c r="AQ171" s="51"/>
      <c r="AR171" s="51"/>
      <c r="AS171" s="51"/>
      <c r="AT171" s="403">
        <f t="shared" si="286"/>
        <v>41</v>
      </c>
      <c r="AU171" s="446">
        <f>+O171</f>
        <v>0</v>
      </c>
      <c r="AV171" s="48">
        <f t="shared" si="251"/>
        <v>0</v>
      </c>
      <c r="AW171" s="51"/>
      <c r="AX171" s="51"/>
      <c r="AY171" s="51"/>
      <c r="AZ171" s="51"/>
      <c r="BA171" s="51"/>
      <c r="BB171" s="51"/>
      <c r="BC171" s="403">
        <f t="shared" si="287"/>
        <v>41</v>
      </c>
      <c r="BD171" s="449">
        <f>+P171</f>
        <v>0</v>
      </c>
      <c r="BE171" s="48">
        <f t="shared" si="252"/>
        <v>0</v>
      </c>
      <c r="BF171" s="51"/>
      <c r="BG171" s="51"/>
      <c r="BH171" s="51"/>
      <c r="BI171" s="51"/>
      <c r="BJ171" s="51"/>
      <c r="BK171" s="51"/>
      <c r="BL171" s="403">
        <f t="shared" si="288"/>
        <v>41</v>
      </c>
      <c r="BM171" s="452">
        <f>+Q171</f>
        <v>0</v>
      </c>
      <c r="BN171" s="48">
        <f t="shared" si="253"/>
        <v>0</v>
      </c>
      <c r="BO171" s="51"/>
      <c r="BP171" s="51"/>
      <c r="BQ171" s="51"/>
      <c r="BR171" s="51"/>
      <c r="BS171" s="51"/>
      <c r="BT171" s="51"/>
      <c r="BU171" s="513"/>
      <c r="BV171" s="514"/>
      <c r="BW171" s="514"/>
      <c r="BX171" s="514"/>
      <c r="BY171" s="514"/>
      <c r="BZ171" s="514"/>
      <c r="CA171" s="514"/>
      <c r="CB171" s="514"/>
      <c r="CC171" s="515"/>
    </row>
    <row r="172" spans="1:81" s="62" customFormat="1" ht="40.200000000000003" customHeight="1" x14ac:dyDescent="0.3">
      <c r="A172" s="38"/>
      <c r="B172" s="507"/>
      <c r="C172" s="465"/>
      <c r="D172" s="609"/>
      <c r="E172" s="612"/>
      <c r="F172" s="612"/>
      <c r="G172" s="612"/>
      <c r="H172" s="612"/>
      <c r="I172" s="612"/>
      <c r="J172" s="486"/>
      <c r="K172" s="489"/>
      <c r="L172" s="474"/>
      <c r="M172" s="477"/>
      <c r="N172" s="480"/>
      <c r="O172" s="483"/>
      <c r="P172" s="521"/>
      <c r="Q172" s="524"/>
      <c r="R172" s="404"/>
      <c r="S172" s="43"/>
      <c r="T172" s="261"/>
      <c r="U172" s="261"/>
      <c r="V172" s="261"/>
      <c r="W172" s="43"/>
      <c r="X172" s="35"/>
      <c r="Y172" s="35"/>
      <c r="Z172" s="35"/>
      <c r="AA172" s="35"/>
      <c r="AB172" s="404"/>
      <c r="AC172" s="527"/>
      <c r="AD172" s="55">
        <f t="shared" si="274"/>
        <v>0</v>
      </c>
      <c r="AE172" s="55">
        <f t="shared" si="264"/>
        <v>0</v>
      </c>
      <c r="AF172" s="55">
        <f t="shared" si="265"/>
        <v>0</v>
      </c>
      <c r="AG172" s="55">
        <f t="shared" si="266"/>
        <v>0</v>
      </c>
      <c r="AH172" s="55">
        <f t="shared" si="267"/>
        <v>0</v>
      </c>
      <c r="AI172" s="55">
        <f t="shared" si="268"/>
        <v>0</v>
      </c>
      <c r="AJ172" s="55">
        <f t="shared" si="269"/>
        <v>0</v>
      </c>
      <c r="AK172" s="404"/>
      <c r="AL172" s="456"/>
      <c r="AM172" s="49">
        <f t="shared" si="250"/>
        <v>0</v>
      </c>
      <c r="AN172" s="52"/>
      <c r="AO172" s="52"/>
      <c r="AP172" s="52"/>
      <c r="AQ172" s="52"/>
      <c r="AR172" s="52"/>
      <c r="AS172" s="52"/>
      <c r="AT172" s="404"/>
      <c r="AU172" s="447"/>
      <c r="AV172" s="49">
        <f t="shared" si="251"/>
        <v>0</v>
      </c>
      <c r="AW172" s="52"/>
      <c r="AX172" s="52"/>
      <c r="AY172" s="52"/>
      <c r="AZ172" s="52"/>
      <c r="BA172" s="52"/>
      <c r="BB172" s="52"/>
      <c r="BC172" s="404"/>
      <c r="BD172" s="450"/>
      <c r="BE172" s="49">
        <f t="shared" si="252"/>
        <v>0</v>
      </c>
      <c r="BF172" s="52"/>
      <c r="BG172" s="52"/>
      <c r="BH172" s="52"/>
      <c r="BI172" s="52"/>
      <c r="BJ172" s="52"/>
      <c r="BK172" s="52"/>
      <c r="BL172" s="404"/>
      <c r="BM172" s="453"/>
      <c r="BN172" s="49">
        <f t="shared" si="253"/>
        <v>0</v>
      </c>
      <c r="BO172" s="52"/>
      <c r="BP172" s="52"/>
      <c r="BQ172" s="52"/>
      <c r="BR172" s="52"/>
      <c r="BS172" s="52"/>
      <c r="BT172" s="52"/>
      <c r="BU172" s="418"/>
      <c r="BV172" s="419"/>
      <c r="BW172" s="419"/>
      <c r="BX172" s="419"/>
      <c r="BY172" s="419"/>
      <c r="BZ172" s="419"/>
      <c r="CA172" s="419"/>
      <c r="CB172" s="419"/>
      <c r="CC172" s="516"/>
    </row>
    <row r="173" spans="1:81" s="62" customFormat="1" ht="40.200000000000003" customHeight="1" x14ac:dyDescent="0.3">
      <c r="A173" s="38"/>
      <c r="B173" s="507"/>
      <c r="C173" s="465"/>
      <c r="D173" s="609"/>
      <c r="E173" s="612"/>
      <c r="F173" s="612"/>
      <c r="G173" s="612"/>
      <c r="H173" s="612"/>
      <c r="I173" s="612"/>
      <c r="J173" s="486"/>
      <c r="K173" s="489"/>
      <c r="L173" s="474"/>
      <c r="M173" s="477"/>
      <c r="N173" s="480"/>
      <c r="O173" s="483"/>
      <c r="P173" s="521"/>
      <c r="Q173" s="524"/>
      <c r="R173" s="404"/>
      <c r="S173" s="43"/>
      <c r="T173" s="261"/>
      <c r="U173" s="261"/>
      <c r="V173" s="261"/>
      <c r="W173" s="43"/>
      <c r="X173" s="35"/>
      <c r="Y173" s="35"/>
      <c r="Z173" s="35"/>
      <c r="AA173" s="35"/>
      <c r="AB173" s="404"/>
      <c r="AC173" s="527"/>
      <c r="AD173" s="55">
        <f t="shared" si="274"/>
        <v>0</v>
      </c>
      <c r="AE173" s="55">
        <f t="shared" si="264"/>
        <v>0</v>
      </c>
      <c r="AF173" s="55">
        <f t="shared" si="265"/>
        <v>0</v>
      </c>
      <c r="AG173" s="55">
        <f t="shared" si="266"/>
        <v>0</v>
      </c>
      <c r="AH173" s="55">
        <f t="shared" si="267"/>
        <v>0</v>
      </c>
      <c r="AI173" s="55">
        <f t="shared" si="268"/>
        <v>0</v>
      </c>
      <c r="AJ173" s="55">
        <f t="shared" si="269"/>
        <v>0</v>
      </c>
      <c r="AK173" s="404"/>
      <c r="AL173" s="456"/>
      <c r="AM173" s="49">
        <f t="shared" si="250"/>
        <v>0</v>
      </c>
      <c r="AN173" s="52"/>
      <c r="AO173" s="52"/>
      <c r="AP173" s="52"/>
      <c r="AQ173" s="52"/>
      <c r="AR173" s="52"/>
      <c r="AS173" s="52"/>
      <c r="AT173" s="404"/>
      <c r="AU173" s="447"/>
      <c r="AV173" s="49">
        <f t="shared" si="251"/>
        <v>0</v>
      </c>
      <c r="AW173" s="52"/>
      <c r="AX173" s="52"/>
      <c r="AY173" s="52"/>
      <c r="AZ173" s="52"/>
      <c r="BA173" s="52"/>
      <c r="BB173" s="52"/>
      <c r="BC173" s="404"/>
      <c r="BD173" s="450"/>
      <c r="BE173" s="49">
        <f t="shared" si="252"/>
        <v>0</v>
      </c>
      <c r="BF173" s="52"/>
      <c r="BG173" s="52"/>
      <c r="BH173" s="52"/>
      <c r="BI173" s="52"/>
      <c r="BJ173" s="52"/>
      <c r="BK173" s="52"/>
      <c r="BL173" s="404"/>
      <c r="BM173" s="453"/>
      <c r="BN173" s="49">
        <f t="shared" si="253"/>
        <v>0</v>
      </c>
      <c r="BO173" s="52"/>
      <c r="BP173" s="52"/>
      <c r="BQ173" s="52"/>
      <c r="BR173" s="52"/>
      <c r="BS173" s="52"/>
      <c r="BT173" s="52"/>
      <c r="BU173" s="418"/>
      <c r="BV173" s="419"/>
      <c r="BW173" s="419"/>
      <c r="BX173" s="419"/>
      <c r="BY173" s="419"/>
      <c r="BZ173" s="419"/>
      <c r="CA173" s="419"/>
      <c r="CB173" s="419"/>
      <c r="CC173" s="516"/>
    </row>
    <row r="174" spans="1:81" s="62" customFormat="1" ht="40.200000000000003" customHeight="1" thickBot="1" x14ac:dyDescent="0.35">
      <c r="A174" s="38"/>
      <c r="B174" s="507"/>
      <c r="C174" s="465"/>
      <c r="D174" s="610"/>
      <c r="E174" s="613"/>
      <c r="F174" s="613"/>
      <c r="G174" s="613"/>
      <c r="H174" s="613"/>
      <c r="I174" s="613"/>
      <c r="J174" s="487"/>
      <c r="K174" s="490"/>
      <c r="L174" s="475"/>
      <c r="M174" s="478"/>
      <c r="N174" s="481"/>
      <c r="O174" s="484"/>
      <c r="P174" s="522"/>
      <c r="Q174" s="525"/>
      <c r="R174" s="405"/>
      <c r="S174" s="44"/>
      <c r="T174" s="262"/>
      <c r="U174" s="262"/>
      <c r="V174" s="262"/>
      <c r="W174" s="44"/>
      <c r="X174" s="36"/>
      <c r="Y174" s="36"/>
      <c r="Z174" s="36"/>
      <c r="AA174" s="36"/>
      <c r="AB174" s="405"/>
      <c r="AC174" s="528"/>
      <c r="AD174" s="56">
        <f t="shared" si="274"/>
        <v>0</v>
      </c>
      <c r="AE174" s="56">
        <f t="shared" si="264"/>
        <v>0</v>
      </c>
      <c r="AF174" s="56">
        <f t="shared" si="265"/>
        <v>0</v>
      </c>
      <c r="AG174" s="56">
        <f t="shared" si="266"/>
        <v>0</v>
      </c>
      <c r="AH174" s="56">
        <f t="shared" si="267"/>
        <v>0</v>
      </c>
      <c r="AI174" s="56">
        <f t="shared" si="268"/>
        <v>0</v>
      </c>
      <c r="AJ174" s="56">
        <f t="shared" si="269"/>
        <v>0</v>
      </c>
      <c r="AK174" s="405"/>
      <c r="AL174" s="457"/>
      <c r="AM174" s="50">
        <f t="shared" si="250"/>
        <v>0</v>
      </c>
      <c r="AN174" s="53"/>
      <c r="AO174" s="53"/>
      <c r="AP174" s="53"/>
      <c r="AQ174" s="53"/>
      <c r="AR174" s="53"/>
      <c r="AS174" s="53"/>
      <c r="AT174" s="405"/>
      <c r="AU174" s="448"/>
      <c r="AV174" s="50">
        <f t="shared" si="251"/>
        <v>0</v>
      </c>
      <c r="AW174" s="53"/>
      <c r="AX174" s="53"/>
      <c r="AY174" s="53"/>
      <c r="AZ174" s="53"/>
      <c r="BA174" s="53"/>
      <c r="BB174" s="53"/>
      <c r="BC174" s="405"/>
      <c r="BD174" s="451"/>
      <c r="BE174" s="50">
        <f t="shared" si="252"/>
        <v>0</v>
      </c>
      <c r="BF174" s="53"/>
      <c r="BG174" s="53"/>
      <c r="BH174" s="53"/>
      <c r="BI174" s="53"/>
      <c r="BJ174" s="53"/>
      <c r="BK174" s="53"/>
      <c r="BL174" s="405"/>
      <c r="BM174" s="454"/>
      <c r="BN174" s="50">
        <f t="shared" si="253"/>
        <v>0</v>
      </c>
      <c r="BO174" s="53"/>
      <c r="BP174" s="53"/>
      <c r="BQ174" s="53"/>
      <c r="BR174" s="53"/>
      <c r="BS174" s="53"/>
      <c r="BT174" s="53"/>
      <c r="BU174" s="517"/>
      <c r="BV174" s="518"/>
      <c r="BW174" s="518"/>
      <c r="BX174" s="518"/>
      <c r="BY174" s="518"/>
      <c r="BZ174" s="518"/>
      <c r="CA174" s="518"/>
      <c r="CB174" s="518"/>
      <c r="CC174" s="519"/>
    </row>
    <row r="175" spans="1:81" s="62" customFormat="1" ht="40.200000000000003" customHeight="1" thickTop="1" x14ac:dyDescent="0.3">
      <c r="A175" s="38"/>
      <c r="B175" s="507"/>
      <c r="C175" s="465"/>
      <c r="D175" s="608"/>
      <c r="E175" s="611"/>
      <c r="F175" s="611"/>
      <c r="G175" s="611"/>
      <c r="H175" s="611"/>
      <c r="I175" s="611"/>
      <c r="J175" s="485">
        <v>42</v>
      </c>
      <c r="K175" s="488" t="str">
        <f>+Metas!K48</f>
        <v>Establecimientos educativos implementando el Plan Nacional de Lectura y Escritura</v>
      </c>
      <c r="L175" s="473"/>
      <c r="M175" s="476">
        <f>SUM(N175:Q175)</f>
        <v>0</v>
      </c>
      <c r="N175" s="479"/>
      <c r="O175" s="482"/>
      <c r="P175" s="520"/>
      <c r="Q175" s="523"/>
      <c r="R175" s="403">
        <f t="shared" ref="R175" si="297">+$J175</f>
        <v>42</v>
      </c>
      <c r="S175" s="42"/>
      <c r="T175" s="260"/>
      <c r="U175" s="260"/>
      <c r="V175" s="260"/>
      <c r="W175" s="42"/>
      <c r="X175" s="34"/>
      <c r="Y175" s="34"/>
      <c r="Z175" s="34"/>
      <c r="AA175" s="34"/>
      <c r="AB175" s="403">
        <f t="shared" si="283"/>
        <v>42</v>
      </c>
      <c r="AC175" s="526">
        <f t="shared" ref="AC175" si="298">+L175</f>
        <v>0</v>
      </c>
      <c r="AD175" s="54">
        <f t="shared" si="274"/>
        <v>0</v>
      </c>
      <c r="AE175" s="54">
        <f t="shared" si="264"/>
        <v>0</v>
      </c>
      <c r="AF175" s="54">
        <f t="shared" si="265"/>
        <v>0</v>
      </c>
      <c r="AG175" s="54">
        <f t="shared" si="266"/>
        <v>0</v>
      </c>
      <c r="AH175" s="54">
        <f t="shared" si="267"/>
        <v>0</v>
      </c>
      <c r="AI175" s="54">
        <f t="shared" si="268"/>
        <v>0</v>
      </c>
      <c r="AJ175" s="54">
        <f t="shared" si="269"/>
        <v>0</v>
      </c>
      <c r="AK175" s="403">
        <f t="shared" si="285"/>
        <v>42</v>
      </c>
      <c r="AL175" s="455">
        <f>+N175</f>
        <v>0</v>
      </c>
      <c r="AM175" s="48">
        <f t="shared" si="250"/>
        <v>0</v>
      </c>
      <c r="AN175" s="51"/>
      <c r="AO175" s="51"/>
      <c r="AP175" s="51"/>
      <c r="AQ175" s="51"/>
      <c r="AR175" s="51"/>
      <c r="AS175" s="51"/>
      <c r="AT175" s="403">
        <f t="shared" si="286"/>
        <v>42</v>
      </c>
      <c r="AU175" s="446">
        <f>+O175</f>
        <v>0</v>
      </c>
      <c r="AV175" s="48">
        <f t="shared" si="251"/>
        <v>0</v>
      </c>
      <c r="AW175" s="51"/>
      <c r="AX175" s="51"/>
      <c r="AY175" s="51"/>
      <c r="AZ175" s="51"/>
      <c r="BA175" s="51"/>
      <c r="BB175" s="51"/>
      <c r="BC175" s="403">
        <f t="shared" si="287"/>
        <v>42</v>
      </c>
      <c r="BD175" s="449">
        <f>+P175</f>
        <v>0</v>
      </c>
      <c r="BE175" s="48">
        <f t="shared" si="252"/>
        <v>0</v>
      </c>
      <c r="BF175" s="51"/>
      <c r="BG175" s="51"/>
      <c r="BH175" s="51"/>
      <c r="BI175" s="51"/>
      <c r="BJ175" s="51"/>
      <c r="BK175" s="51"/>
      <c r="BL175" s="403">
        <f t="shared" si="288"/>
        <v>42</v>
      </c>
      <c r="BM175" s="452">
        <f>+Q175</f>
        <v>0</v>
      </c>
      <c r="BN175" s="48">
        <f t="shared" si="253"/>
        <v>0</v>
      </c>
      <c r="BO175" s="51"/>
      <c r="BP175" s="51"/>
      <c r="BQ175" s="51"/>
      <c r="BR175" s="51"/>
      <c r="BS175" s="51"/>
      <c r="BT175" s="51"/>
      <c r="BU175" s="513"/>
      <c r="BV175" s="514"/>
      <c r="BW175" s="514"/>
      <c r="BX175" s="514"/>
      <c r="BY175" s="514"/>
      <c r="BZ175" s="514"/>
      <c r="CA175" s="514"/>
      <c r="CB175" s="514"/>
      <c r="CC175" s="515"/>
    </row>
    <row r="176" spans="1:81" s="62" customFormat="1" ht="40.200000000000003" customHeight="1" x14ac:dyDescent="0.3">
      <c r="A176" s="38"/>
      <c r="B176" s="507"/>
      <c r="C176" s="465"/>
      <c r="D176" s="609"/>
      <c r="E176" s="612"/>
      <c r="F176" s="612"/>
      <c r="G176" s="612"/>
      <c r="H176" s="612"/>
      <c r="I176" s="612"/>
      <c r="J176" s="486"/>
      <c r="K176" s="489"/>
      <c r="L176" s="474"/>
      <c r="M176" s="477"/>
      <c r="N176" s="480"/>
      <c r="O176" s="483"/>
      <c r="P176" s="521"/>
      <c r="Q176" s="524"/>
      <c r="R176" s="404"/>
      <c r="S176" s="43"/>
      <c r="T176" s="261"/>
      <c r="U176" s="261"/>
      <c r="V176" s="261"/>
      <c r="W176" s="43"/>
      <c r="X176" s="35"/>
      <c r="Y176" s="35"/>
      <c r="Z176" s="35"/>
      <c r="AA176" s="35"/>
      <c r="AB176" s="404"/>
      <c r="AC176" s="527"/>
      <c r="AD176" s="55">
        <f t="shared" si="274"/>
        <v>0</v>
      </c>
      <c r="AE176" s="55">
        <f t="shared" si="264"/>
        <v>0</v>
      </c>
      <c r="AF176" s="55">
        <f t="shared" si="265"/>
        <v>0</v>
      </c>
      <c r="AG176" s="55">
        <f t="shared" si="266"/>
        <v>0</v>
      </c>
      <c r="AH176" s="55">
        <f t="shared" si="267"/>
        <v>0</v>
      </c>
      <c r="AI176" s="55">
        <f t="shared" si="268"/>
        <v>0</v>
      </c>
      <c r="AJ176" s="55">
        <f t="shared" si="269"/>
        <v>0</v>
      </c>
      <c r="AK176" s="404"/>
      <c r="AL176" s="456"/>
      <c r="AM176" s="49">
        <f t="shared" si="250"/>
        <v>0</v>
      </c>
      <c r="AN176" s="52"/>
      <c r="AO176" s="52"/>
      <c r="AP176" s="52"/>
      <c r="AQ176" s="52"/>
      <c r="AR176" s="52"/>
      <c r="AS176" s="52"/>
      <c r="AT176" s="404"/>
      <c r="AU176" s="447"/>
      <c r="AV176" s="49">
        <f t="shared" si="251"/>
        <v>0</v>
      </c>
      <c r="AW176" s="52"/>
      <c r="AX176" s="52"/>
      <c r="AY176" s="52"/>
      <c r="AZ176" s="52"/>
      <c r="BA176" s="52"/>
      <c r="BB176" s="52"/>
      <c r="BC176" s="404"/>
      <c r="BD176" s="450"/>
      <c r="BE176" s="49">
        <f t="shared" si="252"/>
        <v>0</v>
      </c>
      <c r="BF176" s="52"/>
      <c r="BG176" s="52"/>
      <c r="BH176" s="52"/>
      <c r="BI176" s="52"/>
      <c r="BJ176" s="52"/>
      <c r="BK176" s="52"/>
      <c r="BL176" s="404"/>
      <c r="BM176" s="453"/>
      <c r="BN176" s="49">
        <f t="shared" si="253"/>
        <v>0</v>
      </c>
      <c r="BO176" s="52"/>
      <c r="BP176" s="52"/>
      <c r="BQ176" s="52"/>
      <c r="BR176" s="52"/>
      <c r="BS176" s="52"/>
      <c r="BT176" s="52"/>
      <c r="BU176" s="418"/>
      <c r="BV176" s="419"/>
      <c r="BW176" s="419"/>
      <c r="BX176" s="419"/>
      <c r="BY176" s="419"/>
      <c r="BZ176" s="419"/>
      <c r="CA176" s="419"/>
      <c r="CB176" s="419"/>
      <c r="CC176" s="516"/>
    </row>
    <row r="177" spans="1:81" s="62" customFormat="1" ht="40.200000000000003" customHeight="1" x14ac:dyDescent="0.3">
      <c r="A177" s="38"/>
      <c r="B177" s="507"/>
      <c r="C177" s="465"/>
      <c r="D177" s="609"/>
      <c r="E177" s="612"/>
      <c r="F177" s="612"/>
      <c r="G177" s="612"/>
      <c r="H177" s="612"/>
      <c r="I177" s="612"/>
      <c r="J177" s="486"/>
      <c r="K177" s="489"/>
      <c r="L177" s="474"/>
      <c r="M177" s="477"/>
      <c r="N177" s="480"/>
      <c r="O177" s="483"/>
      <c r="P177" s="521"/>
      <c r="Q177" s="524"/>
      <c r="R177" s="404"/>
      <c r="S177" s="43"/>
      <c r="T177" s="261"/>
      <c r="U177" s="261"/>
      <c r="V177" s="261"/>
      <c r="W177" s="43"/>
      <c r="X177" s="35"/>
      <c r="Y177" s="35"/>
      <c r="Z177" s="35"/>
      <c r="AA177" s="35"/>
      <c r="AB177" s="404"/>
      <c r="AC177" s="527"/>
      <c r="AD177" s="55">
        <f t="shared" si="274"/>
        <v>0</v>
      </c>
      <c r="AE177" s="55">
        <f t="shared" si="264"/>
        <v>0</v>
      </c>
      <c r="AF177" s="55">
        <f t="shared" si="265"/>
        <v>0</v>
      </c>
      <c r="AG177" s="55">
        <f t="shared" si="266"/>
        <v>0</v>
      </c>
      <c r="AH177" s="55">
        <f t="shared" si="267"/>
        <v>0</v>
      </c>
      <c r="AI177" s="55">
        <f t="shared" si="268"/>
        <v>0</v>
      </c>
      <c r="AJ177" s="55">
        <f t="shared" si="269"/>
        <v>0</v>
      </c>
      <c r="AK177" s="404"/>
      <c r="AL177" s="456"/>
      <c r="AM177" s="49">
        <f t="shared" si="250"/>
        <v>0</v>
      </c>
      <c r="AN177" s="52"/>
      <c r="AO177" s="52"/>
      <c r="AP177" s="52"/>
      <c r="AQ177" s="52"/>
      <c r="AR177" s="52"/>
      <c r="AS177" s="52"/>
      <c r="AT177" s="404"/>
      <c r="AU177" s="447"/>
      <c r="AV177" s="49">
        <f t="shared" si="251"/>
        <v>0</v>
      </c>
      <c r="AW177" s="52"/>
      <c r="AX177" s="52"/>
      <c r="AY177" s="52"/>
      <c r="AZ177" s="52"/>
      <c r="BA177" s="52"/>
      <c r="BB177" s="52"/>
      <c r="BC177" s="404"/>
      <c r="BD177" s="450"/>
      <c r="BE177" s="49">
        <f t="shared" si="252"/>
        <v>0</v>
      </c>
      <c r="BF177" s="52"/>
      <c r="BG177" s="52"/>
      <c r="BH177" s="52"/>
      <c r="BI177" s="52"/>
      <c r="BJ177" s="52"/>
      <c r="BK177" s="52"/>
      <c r="BL177" s="404"/>
      <c r="BM177" s="453"/>
      <c r="BN177" s="49">
        <f t="shared" si="253"/>
        <v>0</v>
      </c>
      <c r="BO177" s="52"/>
      <c r="BP177" s="52"/>
      <c r="BQ177" s="52"/>
      <c r="BR177" s="52"/>
      <c r="BS177" s="52"/>
      <c r="BT177" s="52"/>
      <c r="BU177" s="418"/>
      <c r="BV177" s="419"/>
      <c r="BW177" s="419"/>
      <c r="BX177" s="419"/>
      <c r="BY177" s="419"/>
      <c r="BZ177" s="419"/>
      <c r="CA177" s="419"/>
      <c r="CB177" s="419"/>
      <c r="CC177" s="516"/>
    </row>
    <row r="178" spans="1:81" s="62" customFormat="1" ht="40.200000000000003" customHeight="1" thickBot="1" x14ac:dyDescent="0.35">
      <c r="A178" s="38"/>
      <c r="B178" s="507"/>
      <c r="C178" s="465"/>
      <c r="D178" s="610"/>
      <c r="E178" s="613"/>
      <c r="F178" s="613"/>
      <c r="G178" s="613"/>
      <c r="H178" s="613"/>
      <c r="I178" s="613"/>
      <c r="J178" s="487"/>
      <c r="K178" s="490"/>
      <c r="L178" s="475"/>
      <c r="M178" s="478"/>
      <c r="N178" s="481"/>
      <c r="O178" s="484"/>
      <c r="P178" s="522"/>
      <c r="Q178" s="525"/>
      <c r="R178" s="405"/>
      <c r="S178" s="44"/>
      <c r="T178" s="262"/>
      <c r="U178" s="262"/>
      <c r="V178" s="262"/>
      <c r="W178" s="44"/>
      <c r="X178" s="36"/>
      <c r="Y178" s="36"/>
      <c r="Z178" s="36"/>
      <c r="AA178" s="36"/>
      <c r="AB178" s="405"/>
      <c r="AC178" s="528"/>
      <c r="AD178" s="56">
        <f t="shared" si="274"/>
        <v>0</v>
      </c>
      <c r="AE178" s="56">
        <f t="shared" si="264"/>
        <v>0</v>
      </c>
      <c r="AF178" s="56">
        <f t="shared" si="265"/>
        <v>0</v>
      </c>
      <c r="AG178" s="56">
        <f t="shared" si="266"/>
        <v>0</v>
      </c>
      <c r="AH178" s="56">
        <f t="shared" si="267"/>
        <v>0</v>
      </c>
      <c r="AI178" s="56">
        <f t="shared" si="268"/>
        <v>0</v>
      </c>
      <c r="AJ178" s="56">
        <f t="shared" si="269"/>
        <v>0</v>
      </c>
      <c r="AK178" s="405"/>
      <c r="AL178" s="457"/>
      <c r="AM178" s="50">
        <f t="shared" si="250"/>
        <v>0</v>
      </c>
      <c r="AN178" s="53"/>
      <c r="AO178" s="53"/>
      <c r="AP178" s="53"/>
      <c r="AQ178" s="53"/>
      <c r="AR178" s="53"/>
      <c r="AS178" s="53"/>
      <c r="AT178" s="405"/>
      <c r="AU178" s="448"/>
      <c r="AV178" s="50">
        <f t="shared" si="251"/>
        <v>0</v>
      </c>
      <c r="AW178" s="53"/>
      <c r="AX178" s="53"/>
      <c r="AY178" s="53"/>
      <c r="AZ178" s="53"/>
      <c r="BA178" s="53"/>
      <c r="BB178" s="53"/>
      <c r="BC178" s="405"/>
      <c r="BD178" s="451"/>
      <c r="BE178" s="50">
        <f t="shared" si="252"/>
        <v>0</v>
      </c>
      <c r="BF178" s="53"/>
      <c r="BG178" s="53"/>
      <c r="BH178" s="53"/>
      <c r="BI178" s="53"/>
      <c r="BJ178" s="53"/>
      <c r="BK178" s="53"/>
      <c r="BL178" s="405"/>
      <c r="BM178" s="454"/>
      <c r="BN178" s="50">
        <f t="shared" si="253"/>
        <v>0</v>
      </c>
      <c r="BO178" s="53"/>
      <c r="BP178" s="53"/>
      <c r="BQ178" s="53"/>
      <c r="BR178" s="53"/>
      <c r="BS178" s="53"/>
      <c r="BT178" s="53"/>
      <c r="BU178" s="517"/>
      <c r="BV178" s="518"/>
      <c r="BW178" s="518"/>
      <c r="BX178" s="518"/>
      <c r="BY178" s="518"/>
      <c r="BZ178" s="518"/>
      <c r="CA178" s="518"/>
      <c r="CB178" s="518"/>
      <c r="CC178" s="519"/>
    </row>
    <row r="179" spans="1:81" s="62" customFormat="1" ht="40.200000000000003" customHeight="1" thickTop="1" x14ac:dyDescent="0.3">
      <c r="A179" s="38"/>
      <c r="B179" s="507"/>
      <c r="C179" s="465"/>
      <c r="D179" s="608"/>
      <c r="E179" s="611"/>
      <c r="F179" s="611"/>
      <c r="G179" s="611"/>
      <c r="H179" s="611"/>
      <c r="I179" s="611"/>
      <c r="J179" s="485">
        <v>43</v>
      </c>
      <c r="K179" s="488" t="str">
        <f>+Metas!K49</f>
        <v xml:space="preserve">Establecimientos educativos implementando Programa departamental de bilingüismo </v>
      </c>
      <c r="L179" s="473"/>
      <c r="M179" s="476">
        <f>SUM(N179:Q179)</f>
        <v>0</v>
      </c>
      <c r="N179" s="479"/>
      <c r="O179" s="482"/>
      <c r="P179" s="520"/>
      <c r="Q179" s="523"/>
      <c r="R179" s="403">
        <f t="shared" ref="R179" si="299">+$J179</f>
        <v>43</v>
      </c>
      <c r="S179" s="42"/>
      <c r="T179" s="260"/>
      <c r="U179" s="260"/>
      <c r="V179" s="260"/>
      <c r="W179" s="42"/>
      <c r="X179" s="34"/>
      <c r="Y179" s="34"/>
      <c r="Z179" s="34"/>
      <c r="AA179" s="34"/>
      <c r="AB179" s="403">
        <f t="shared" si="283"/>
        <v>43</v>
      </c>
      <c r="AC179" s="526">
        <f t="shared" ref="AC179" si="300">+L179</f>
        <v>0</v>
      </c>
      <c r="AD179" s="54">
        <f t="shared" si="274"/>
        <v>0</v>
      </c>
      <c r="AE179" s="54">
        <f t="shared" si="264"/>
        <v>0</v>
      </c>
      <c r="AF179" s="54">
        <f t="shared" si="265"/>
        <v>0</v>
      </c>
      <c r="AG179" s="54">
        <f t="shared" si="266"/>
        <v>0</v>
      </c>
      <c r="AH179" s="54">
        <f t="shared" si="267"/>
        <v>0</v>
      </c>
      <c r="AI179" s="54">
        <f t="shared" si="268"/>
        <v>0</v>
      </c>
      <c r="AJ179" s="54">
        <f t="shared" si="269"/>
        <v>0</v>
      </c>
      <c r="AK179" s="403">
        <f t="shared" si="285"/>
        <v>43</v>
      </c>
      <c r="AL179" s="455">
        <f>+N179</f>
        <v>0</v>
      </c>
      <c r="AM179" s="48">
        <f t="shared" si="250"/>
        <v>0</v>
      </c>
      <c r="AN179" s="51"/>
      <c r="AO179" s="51"/>
      <c r="AP179" s="51"/>
      <c r="AQ179" s="51"/>
      <c r="AR179" s="51"/>
      <c r="AS179" s="51"/>
      <c r="AT179" s="403">
        <f t="shared" si="286"/>
        <v>43</v>
      </c>
      <c r="AU179" s="446">
        <f>+O179</f>
        <v>0</v>
      </c>
      <c r="AV179" s="48">
        <f t="shared" si="251"/>
        <v>0</v>
      </c>
      <c r="AW179" s="51"/>
      <c r="AX179" s="51"/>
      <c r="AY179" s="51"/>
      <c r="AZ179" s="51"/>
      <c r="BA179" s="51"/>
      <c r="BB179" s="51"/>
      <c r="BC179" s="403">
        <f t="shared" si="287"/>
        <v>43</v>
      </c>
      <c r="BD179" s="449">
        <f>+P179</f>
        <v>0</v>
      </c>
      <c r="BE179" s="48">
        <f t="shared" si="252"/>
        <v>0</v>
      </c>
      <c r="BF179" s="51"/>
      <c r="BG179" s="51"/>
      <c r="BH179" s="51"/>
      <c r="BI179" s="51"/>
      <c r="BJ179" s="51"/>
      <c r="BK179" s="51"/>
      <c r="BL179" s="403">
        <f t="shared" si="288"/>
        <v>43</v>
      </c>
      <c r="BM179" s="452">
        <f>+Q179</f>
        <v>0</v>
      </c>
      <c r="BN179" s="48">
        <f t="shared" si="253"/>
        <v>0</v>
      </c>
      <c r="BO179" s="51"/>
      <c r="BP179" s="51"/>
      <c r="BQ179" s="51"/>
      <c r="BR179" s="51"/>
      <c r="BS179" s="51"/>
      <c r="BT179" s="51"/>
      <c r="BU179" s="513"/>
      <c r="BV179" s="514"/>
      <c r="BW179" s="514"/>
      <c r="BX179" s="514"/>
      <c r="BY179" s="514"/>
      <c r="BZ179" s="514"/>
      <c r="CA179" s="514"/>
      <c r="CB179" s="514"/>
      <c r="CC179" s="515"/>
    </row>
    <row r="180" spans="1:81" s="62" customFormat="1" ht="40.200000000000003" customHeight="1" x14ac:dyDescent="0.3">
      <c r="A180" s="38"/>
      <c r="B180" s="507"/>
      <c r="C180" s="465"/>
      <c r="D180" s="609"/>
      <c r="E180" s="612"/>
      <c r="F180" s="612"/>
      <c r="G180" s="612"/>
      <c r="H180" s="612"/>
      <c r="I180" s="612"/>
      <c r="J180" s="486"/>
      <c r="K180" s="489"/>
      <c r="L180" s="474"/>
      <c r="M180" s="477"/>
      <c r="N180" s="480"/>
      <c r="O180" s="483"/>
      <c r="P180" s="521"/>
      <c r="Q180" s="524"/>
      <c r="R180" s="404"/>
      <c r="S180" s="43"/>
      <c r="T180" s="261"/>
      <c r="U180" s="261"/>
      <c r="V180" s="261"/>
      <c r="W180" s="43"/>
      <c r="X180" s="35"/>
      <c r="Y180" s="35"/>
      <c r="Z180" s="35"/>
      <c r="AA180" s="35"/>
      <c r="AB180" s="404"/>
      <c r="AC180" s="527"/>
      <c r="AD180" s="55">
        <f t="shared" si="274"/>
        <v>0</v>
      </c>
      <c r="AE180" s="55">
        <f t="shared" si="264"/>
        <v>0</v>
      </c>
      <c r="AF180" s="55">
        <f t="shared" si="265"/>
        <v>0</v>
      </c>
      <c r="AG180" s="55">
        <f t="shared" si="266"/>
        <v>0</v>
      </c>
      <c r="AH180" s="55">
        <f t="shared" si="267"/>
        <v>0</v>
      </c>
      <c r="AI180" s="55">
        <f t="shared" si="268"/>
        <v>0</v>
      </c>
      <c r="AJ180" s="55">
        <f t="shared" si="269"/>
        <v>0</v>
      </c>
      <c r="AK180" s="404"/>
      <c r="AL180" s="456"/>
      <c r="AM180" s="49">
        <f t="shared" si="250"/>
        <v>0</v>
      </c>
      <c r="AN180" s="52"/>
      <c r="AO180" s="52"/>
      <c r="AP180" s="52"/>
      <c r="AQ180" s="52"/>
      <c r="AR180" s="52"/>
      <c r="AS180" s="52"/>
      <c r="AT180" s="404"/>
      <c r="AU180" s="447"/>
      <c r="AV180" s="49">
        <f t="shared" si="251"/>
        <v>0</v>
      </c>
      <c r="AW180" s="52"/>
      <c r="AX180" s="52"/>
      <c r="AY180" s="52"/>
      <c r="AZ180" s="52"/>
      <c r="BA180" s="52"/>
      <c r="BB180" s="52"/>
      <c r="BC180" s="404"/>
      <c r="BD180" s="450"/>
      <c r="BE180" s="49">
        <f t="shared" si="252"/>
        <v>0</v>
      </c>
      <c r="BF180" s="52"/>
      <c r="BG180" s="52"/>
      <c r="BH180" s="52"/>
      <c r="BI180" s="52"/>
      <c r="BJ180" s="52"/>
      <c r="BK180" s="52"/>
      <c r="BL180" s="404"/>
      <c r="BM180" s="453"/>
      <c r="BN180" s="49">
        <f t="shared" si="253"/>
        <v>0</v>
      </c>
      <c r="BO180" s="52"/>
      <c r="BP180" s="52"/>
      <c r="BQ180" s="52"/>
      <c r="BR180" s="52"/>
      <c r="BS180" s="52"/>
      <c r="BT180" s="52"/>
      <c r="BU180" s="418"/>
      <c r="BV180" s="419"/>
      <c r="BW180" s="419"/>
      <c r="BX180" s="419"/>
      <c r="BY180" s="419"/>
      <c r="BZ180" s="419"/>
      <c r="CA180" s="419"/>
      <c r="CB180" s="419"/>
      <c r="CC180" s="516"/>
    </row>
    <row r="181" spans="1:81" s="62" customFormat="1" ht="40.200000000000003" customHeight="1" x14ac:dyDescent="0.3">
      <c r="A181" s="38"/>
      <c r="B181" s="507"/>
      <c r="C181" s="465"/>
      <c r="D181" s="609"/>
      <c r="E181" s="612"/>
      <c r="F181" s="612"/>
      <c r="G181" s="612"/>
      <c r="H181" s="612"/>
      <c r="I181" s="612"/>
      <c r="J181" s="486"/>
      <c r="K181" s="489"/>
      <c r="L181" s="474"/>
      <c r="M181" s="477"/>
      <c r="N181" s="480"/>
      <c r="O181" s="483"/>
      <c r="P181" s="521"/>
      <c r="Q181" s="524"/>
      <c r="R181" s="404"/>
      <c r="S181" s="43"/>
      <c r="T181" s="261"/>
      <c r="U181" s="261"/>
      <c r="V181" s="261"/>
      <c r="W181" s="43"/>
      <c r="X181" s="35"/>
      <c r="Y181" s="35"/>
      <c r="Z181" s="35"/>
      <c r="AA181" s="35"/>
      <c r="AB181" s="404"/>
      <c r="AC181" s="527"/>
      <c r="AD181" s="55">
        <f t="shared" si="274"/>
        <v>0</v>
      </c>
      <c r="AE181" s="55">
        <f t="shared" si="264"/>
        <v>0</v>
      </c>
      <c r="AF181" s="55">
        <f t="shared" si="265"/>
        <v>0</v>
      </c>
      <c r="AG181" s="55">
        <f t="shared" si="266"/>
        <v>0</v>
      </c>
      <c r="AH181" s="55">
        <f t="shared" si="267"/>
        <v>0</v>
      </c>
      <c r="AI181" s="55">
        <f t="shared" si="268"/>
        <v>0</v>
      </c>
      <c r="AJ181" s="55">
        <f t="shared" si="269"/>
        <v>0</v>
      </c>
      <c r="AK181" s="404"/>
      <c r="AL181" s="456"/>
      <c r="AM181" s="49">
        <f t="shared" si="250"/>
        <v>0</v>
      </c>
      <c r="AN181" s="52"/>
      <c r="AO181" s="52"/>
      <c r="AP181" s="52"/>
      <c r="AQ181" s="52"/>
      <c r="AR181" s="52"/>
      <c r="AS181" s="52"/>
      <c r="AT181" s="404"/>
      <c r="AU181" s="447"/>
      <c r="AV181" s="49">
        <f t="shared" si="251"/>
        <v>0</v>
      </c>
      <c r="AW181" s="52"/>
      <c r="AX181" s="52"/>
      <c r="AY181" s="52"/>
      <c r="AZ181" s="52"/>
      <c r="BA181" s="52"/>
      <c r="BB181" s="52"/>
      <c r="BC181" s="404"/>
      <c r="BD181" s="450"/>
      <c r="BE181" s="49">
        <f t="shared" si="252"/>
        <v>0</v>
      </c>
      <c r="BF181" s="52"/>
      <c r="BG181" s="52"/>
      <c r="BH181" s="52"/>
      <c r="BI181" s="52"/>
      <c r="BJ181" s="52"/>
      <c r="BK181" s="52"/>
      <c r="BL181" s="404"/>
      <c r="BM181" s="453"/>
      <c r="BN181" s="49">
        <f t="shared" si="253"/>
        <v>0</v>
      </c>
      <c r="BO181" s="52"/>
      <c r="BP181" s="52"/>
      <c r="BQ181" s="52"/>
      <c r="BR181" s="52"/>
      <c r="BS181" s="52"/>
      <c r="BT181" s="52"/>
      <c r="BU181" s="418"/>
      <c r="BV181" s="419"/>
      <c r="BW181" s="419"/>
      <c r="BX181" s="419"/>
      <c r="BY181" s="419"/>
      <c r="BZ181" s="419"/>
      <c r="CA181" s="419"/>
      <c r="CB181" s="419"/>
      <c r="CC181" s="516"/>
    </row>
    <row r="182" spans="1:81" s="62" customFormat="1" ht="40.200000000000003" customHeight="1" thickBot="1" x14ac:dyDescent="0.35">
      <c r="A182" s="38"/>
      <c r="B182" s="507"/>
      <c r="C182" s="466"/>
      <c r="D182" s="610"/>
      <c r="E182" s="613"/>
      <c r="F182" s="613"/>
      <c r="G182" s="613"/>
      <c r="H182" s="613"/>
      <c r="I182" s="613"/>
      <c r="J182" s="487"/>
      <c r="K182" s="490"/>
      <c r="L182" s="475"/>
      <c r="M182" s="478"/>
      <c r="N182" s="481"/>
      <c r="O182" s="484"/>
      <c r="P182" s="522"/>
      <c r="Q182" s="525"/>
      <c r="R182" s="405"/>
      <c r="S182" s="44"/>
      <c r="T182" s="262"/>
      <c r="U182" s="262"/>
      <c r="V182" s="262"/>
      <c r="W182" s="44"/>
      <c r="X182" s="36"/>
      <c r="Y182" s="36"/>
      <c r="Z182" s="36"/>
      <c r="AA182" s="36"/>
      <c r="AB182" s="405"/>
      <c r="AC182" s="528"/>
      <c r="AD182" s="56">
        <f t="shared" si="274"/>
        <v>0</v>
      </c>
      <c r="AE182" s="56">
        <f t="shared" si="264"/>
        <v>0</v>
      </c>
      <c r="AF182" s="56">
        <f t="shared" si="265"/>
        <v>0</v>
      </c>
      <c r="AG182" s="56">
        <f t="shared" si="266"/>
        <v>0</v>
      </c>
      <c r="AH182" s="56">
        <f t="shared" si="267"/>
        <v>0</v>
      </c>
      <c r="AI182" s="56">
        <f t="shared" si="268"/>
        <v>0</v>
      </c>
      <c r="AJ182" s="56">
        <f t="shared" si="269"/>
        <v>0</v>
      </c>
      <c r="AK182" s="405"/>
      <c r="AL182" s="457"/>
      <c r="AM182" s="50">
        <f t="shared" si="250"/>
        <v>0</v>
      </c>
      <c r="AN182" s="53"/>
      <c r="AO182" s="53"/>
      <c r="AP182" s="53"/>
      <c r="AQ182" s="53"/>
      <c r="AR182" s="53"/>
      <c r="AS182" s="53"/>
      <c r="AT182" s="405"/>
      <c r="AU182" s="448"/>
      <c r="AV182" s="50">
        <f t="shared" si="251"/>
        <v>0</v>
      </c>
      <c r="AW182" s="53"/>
      <c r="AX182" s="53"/>
      <c r="AY182" s="53"/>
      <c r="AZ182" s="53"/>
      <c r="BA182" s="53"/>
      <c r="BB182" s="53"/>
      <c r="BC182" s="405"/>
      <c r="BD182" s="451"/>
      <c r="BE182" s="50">
        <f t="shared" si="252"/>
        <v>0</v>
      </c>
      <c r="BF182" s="53"/>
      <c r="BG182" s="53"/>
      <c r="BH182" s="53"/>
      <c r="BI182" s="53"/>
      <c r="BJ182" s="53"/>
      <c r="BK182" s="53"/>
      <c r="BL182" s="405"/>
      <c r="BM182" s="454"/>
      <c r="BN182" s="50">
        <f t="shared" si="253"/>
        <v>0</v>
      </c>
      <c r="BO182" s="53"/>
      <c r="BP182" s="53"/>
      <c r="BQ182" s="53"/>
      <c r="BR182" s="53"/>
      <c r="BS182" s="53"/>
      <c r="BT182" s="53"/>
      <c r="BU182" s="517"/>
      <c r="BV182" s="518"/>
      <c r="BW182" s="518"/>
      <c r="BX182" s="518"/>
      <c r="BY182" s="518"/>
      <c r="BZ182" s="518"/>
      <c r="CA182" s="518"/>
      <c r="CB182" s="518"/>
      <c r="CC182" s="519"/>
    </row>
    <row r="183" spans="1:81" s="62" customFormat="1" ht="40.200000000000003" customHeight="1" thickTop="1" x14ac:dyDescent="0.3">
      <c r="A183" s="38"/>
      <c r="B183" s="507"/>
      <c r="C183" s="458" t="s">
        <v>81</v>
      </c>
      <c r="D183" s="608"/>
      <c r="E183" s="611"/>
      <c r="F183" s="611"/>
      <c r="G183" s="611"/>
      <c r="H183" s="611"/>
      <c r="I183" s="611"/>
      <c r="J183" s="485">
        <v>44</v>
      </c>
      <c r="K183" s="488" t="str">
        <f>+Metas!K50</f>
        <v>Establecimientos educativos acompañados en los programas de "Todos a Aprender", y "Supérate con el Saber"</v>
      </c>
      <c r="L183" s="473"/>
      <c r="M183" s="476">
        <f>SUM(N183:Q183)/4</f>
        <v>0</v>
      </c>
      <c r="N183" s="479"/>
      <c r="O183" s="482"/>
      <c r="P183" s="520"/>
      <c r="Q183" s="523"/>
      <c r="R183" s="403">
        <f t="shared" ref="R183" si="301">+$J183</f>
        <v>44</v>
      </c>
      <c r="S183" s="42"/>
      <c r="T183" s="260"/>
      <c r="U183" s="260"/>
      <c r="V183" s="260"/>
      <c r="W183" s="42"/>
      <c r="X183" s="34"/>
      <c r="Y183" s="34"/>
      <c r="Z183" s="34"/>
      <c r="AA183" s="34"/>
      <c r="AB183" s="403">
        <f t="shared" si="283"/>
        <v>44</v>
      </c>
      <c r="AC183" s="526">
        <f t="shared" ref="AC183" si="302">+L183</f>
        <v>0</v>
      </c>
      <c r="AD183" s="54">
        <f t="shared" si="274"/>
        <v>0</v>
      </c>
      <c r="AE183" s="54">
        <f t="shared" si="264"/>
        <v>0</v>
      </c>
      <c r="AF183" s="54">
        <f t="shared" si="265"/>
        <v>0</v>
      </c>
      <c r="AG183" s="54">
        <f t="shared" si="266"/>
        <v>0</v>
      </c>
      <c r="AH183" s="54">
        <f t="shared" si="267"/>
        <v>0</v>
      </c>
      <c r="AI183" s="54">
        <f t="shared" si="268"/>
        <v>0</v>
      </c>
      <c r="AJ183" s="54">
        <f t="shared" si="269"/>
        <v>0</v>
      </c>
      <c r="AK183" s="403">
        <f t="shared" si="285"/>
        <v>44</v>
      </c>
      <c r="AL183" s="455">
        <f>+N183</f>
        <v>0</v>
      </c>
      <c r="AM183" s="48">
        <f t="shared" si="250"/>
        <v>0</v>
      </c>
      <c r="AN183" s="51"/>
      <c r="AO183" s="51"/>
      <c r="AP183" s="51"/>
      <c r="AQ183" s="51"/>
      <c r="AR183" s="51"/>
      <c r="AS183" s="51"/>
      <c r="AT183" s="403">
        <f t="shared" si="286"/>
        <v>44</v>
      </c>
      <c r="AU183" s="446">
        <f>+O183</f>
        <v>0</v>
      </c>
      <c r="AV183" s="48">
        <f t="shared" si="251"/>
        <v>0</v>
      </c>
      <c r="AW183" s="51"/>
      <c r="AX183" s="51"/>
      <c r="AY183" s="51"/>
      <c r="AZ183" s="51"/>
      <c r="BA183" s="51"/>
      <c r="BB183" s="51"/>
      <c r="BC183" s="403">
        <f t="shared" si="287"/>
        <v>44</v>
      </c>
      <c r="BD183" s="449">
        <f>+P183</f>
        <v>0</v>
      </c>
      <c r="BE183" s="48">
        <f t="shared" si="252"/>
        <v>0</v>
      </c>
      <c r="BF183" s="51"/>
      <c r="BG183" s="51"/>
      <c r="BH183" s="51"/>
      <c r="BI183" s="51"/>
      <c r="BJ183" s="51"/>
      <c r="BK183" s="51"/>
      <c r="BL183" s="403">
        <f t="shared" si="288"/>
        <v>44</v>
      </c>
      <c r="BM183" s="452">
        <f>+Q183</f>
        <v>0</v>
      </c>
      <c r="BN183" s="48">
        <f t="shared" si="253"/>
        <v>0</v>
      </c>
      <c r="BO183" s="51"/>
      <c r="BP183" s="51"/>
      <c r="BQ183" s="51"/>
      <c r="BR183" s="51"/>
      <c r="BS183" s="51"/>
      <c r="BT183" s="51"/>
      <c r="BU183" s="513"/>
      <c r="BV183" s="514"/>
      <c r="BW183" s="514"/>
      <c r="BX183" s="514"/>
      <c r="BY183" s="514"/>
      <c r="BZ183" s="514"/>
      <c r="CA183" s="514"/>
      <c r="CB183" s="514"/>
      <c r="CC183" s="515"/>
    </row>
    <row r="184" spans="1:81" s="62" customFormat="1" ht="40.200000000000003" customHeight="1" x14ac:dyDescent="0.3">
      <c r="A184" s="38"/>
      <c r="B184" s="507"/>
      <c r="C184" s="459"/>
      <c r="D184" s="609"/>
      <c r="E184" s="612"/>
      <c r="F184" s="612"/>
      <c r="G184" s="612"/>
      <c r="H184" s="612"/>
      <c r="I184" s="612"/>
      <c r="J184" s="486"/>
      <c r="K184" s="489"/>
      <c r="L184" s="474"/>
      <c r="M184" s="477"/>
      <c r="N184" s="480"/>
      <c r="O184" s="483"/>
      <c r="P184" s="521"/>
      <c r="Q184" s="524"/>
      <c r="R184" s="404"/>
      <c r="S184" s="43"/>
      <c r="T184" s="261"/>
      <c r="U184" s="261"/>
      <c r="V184" s="261"/>
      <c r="W184" s="43"/>
      <c r="X184" s="35"/>
      <c r="Y184" s="35"/>
      <c r="Z184" s="35"/>
      <c r="AA184" s="35"/>
      <c r="AB184" s="404"/>
      <c r="AC184" s="527"/>
      <c r="AD184" s="55">
        <f t="shared" si="274"/>
        <v>0</v>
      </c>
      <c r="AE184" s="55">
        <f t="shared" si="264"/>
        <v>0</v>
      </c>
      <c r="AF184" s="55">
        <f t="shared" si="265"/>
        <v>0</v>
      </c>
      <c r="AG184" s="55">
        <f t="shared" si="266"/>
        <v>0</v>
      </c>
      <c r="AH184" s="55">
        <f t="shared" si="267"/>
        <v>0</v>
      </c>
      <c r="AI184" s="55">
        <f t="shared" si="268"/>
        <v>0</v>
      </c>
      <c r="AJ184" s="55">
        <f t="shared" si="269"/>
        <v>0</v>
      </c>
      <c r="AK184" s="404"/>
      <c r="AL184" s="456"/>
      <c r="AM184" s="49">
        <f t="shared" si="250"/>
        <v>0</v>
      </c>
      <c r="AN184" s="52"/>
      <c r="AO184" s="52"/>
      <c r="AP184" s="52"/>
      <c r="AQ184" s="52"/>
      <c r="AR184" s="52"/>
      <c r="AS184" s="52"/>
      <c r="AT184" s="404"/>
      <c r="AU184" s="447"/>
      <c r="AV184" s="49">
        <f t="shared" si="251"/>
        <v>0</v>
      </c>
      <c r="AW184" s="52"/>
      <c r="AX184" s="52"/>
      <c r="AY184" s="52"/>
      <c r="AZ184" s="52"/>
      <c r="BA184" s="52"/>
      <c r="BB184" s="52"/>
      <c r="BC184" s="404"/>
      <c r="BD184" s="450"/>
      <c r="BE184" s="49">
        <f t="shared" si="252"/>
        <v>0</v>
      </c>
      <c r="BF184" s="52"/>
      <c r="BG184" s="52"/>
      <c r="BH184" s="52"/>
      <c r="BI184" s="52"/>
      <c r="BJ184" s="52"/>
      <c r="BK184" s="52"/>
      <c r="BL184" s="404"/>
      <c r="BM184" s="453"/>
      <c r="BN184" s="49">
        <f t="shared" si="253"/>
        <v>0</v>
      </c>
      <c r="BO184" s="52"/>
      <c r="BP184" s="52"/>
      <c r="BQ184" s="52"/>
      <c r="BR184" s="52"/>
      <c r="BS184" s="52"/>
      <c r="BT184" s="52"/>
      <c r="BU184" s="418"/>
      <c r="BV184" s="419"/>
      <c r="BW184" s="419"/>
      <c r="BX184" s="419"/>
      <c r="BY184" s="419"/>
      <c r="BZ184" s="419"/>
      <c r="CA184" s="419"/>
      <c r="CB184" s="419"/>
      <c r="CC184" s="516"/>
    </row>
    <row r="185" spans="1:81" s="62" customFormat="1" ht="40.200000000000003" customHeight="1" x14ac:dyDescent="0.3">
      <c r="A185" s="38"/>
      <c r="B185" s="507"/>
      <c r="C185" s="459"/>
      <c r="D185" s="609"/>
      <c r="E185" s="612"/>
      <c r="F185" s="612"/>
      <c r="G185" s="612"/>
      <c r="H185" s="612"/>
      <c r="I185" s="612"/>
      <c r="J185" s="486"/>
      <c r="K185" s="489"/>
      <c r="L185" s="474"/>
      <c r="M185" s="477"/>
      <c r="N185" s="480"/>
      <c r="O185" s="483"/>
      <c r="P185" s="521"/>
      <c r="Q185" s="524"/>
      <c r="R185" s="404"/>
      <c r="S185" s="43"/>
      <c r="T185" s="261"/>
      <c r="U185" s="261"/>
      <c r="V185" s="261"/>
      <c r="W185" s="43"/>
      <c r="X185" s="35"/>
      <c r="Y185" s="35"/>
      <c r="Z185" s="35"/>
      <c r="AA185" s="35"/>
      <c r="AB185" s="404"/>
      <c r="AC185" s="527"/>
      <c r="AD185" s="55">
        <f t="shared" si="274"/>
        <v>0</v>
      </c>
      <c r="AE185" s="55">
        <f t="shared" si="264"/>
        <v>0</v>
      </c>
      <c r="AF185" s="55">
        <f t="shared" si="265"/>
        <v>0</v>
      </c>
      <c r="AG185" s="55">
        <f t="shared" si="266"/>
        <v>0</v>
      </c>
      <c r="AH185" s="55">
        <f t="shared" si="267"/>
        <v>0</v>
      </c>
      <c r="AI185" s="55">
        <f t="shared" si="268"/>
        <v>0</v>
      </c>
      <c r="AJ185" s="55">
        <f t="shared" si="269"/>
        <v>0</v>
      </c>
      <c r="AK185" s="404"/>
      <c r="AL185" s="456"/>
      <c r="AM185" s="49">
        <f t="shared" si="250"/>
        <v>0</v>
      </c>
      <c r="AN185" s="52"/>
      <c r="AO185" s="52"/>
      <c r="AP185" s="52"/>
      <c r="AQ185" s="52"/>
      <c r="AR185" s="52"/>
      <c r="AS185" s="52"/>
      <c r="AT185" s="404"/>
      <c r="AU185" s="447"/>
      <c r="AV185" s="49">
        <f t="shared" si="251"/>
        <v>0</v>
      </c>
      <c r="AW185" s="52"/>
      <c r="AX185" s="52"/>
      <c r="AY185" s="52"/>
      <c r="AZ185" s="52"/>
      <c r="BA185" s="52"/>
      <c r="BB185" s="52"/>
      <c r="BC185" s="404"/>
      <c r="BD185" s="450"/>
      <c r="BE185" s="49">
        <f t="shared" si="252"/>
        <v>0</v>
      </c>
      <c r="BF185" s="52"/>
      <c r="BG185" s="52"/>
      <c r="BH185" s="52"/>
      <c r="BI185" s="52"/>
      <c r="BJ185" s="52"/>
      <c r="BK185" s="52"/>
      <c r="BL185" s="404"/>
      <c r="BM185" s="453"/>
      <c r="BN185" s="49">
        <f t="shared" si="253"/>
        <v>0</v>
      </c>
      <c r="BO185" s="52"/>
      <c r="BP185" s="52"/>
      <c r="BQ185" s="52"/>
      <c r="BR185" s="52"/>
      <c r="BS185" s="52"/>
      <c r="BT185" s="52"/>
      <c r="BU185" s="418"/>
      <c r="BV185" s="419"/>
      <c r="BW185" s="419"/>
      <c r="BX185" s="419"/>
      <c r="BY185" s="419"/>
      <c r="BZ185" s="419"/>
      <c r="CA185" s="419"/>
      <c r="CB185" s="419"/>
      <c r="CC185" s="516"/>
    </row>
    <row r="186" spans="1:81" s="62" customFormat="1" ht="40.200000000000003" customHeight="1" thickBot="1" x14ac:dyDescent="0.35">
      <c r="A186" s="38"/>
      <c r="B186" s="507"/>
      <c r="C186" s="459"/>
      <c r="D186" s="610"/>
      <c r="E186" s="613"/>
      <c r="F186" s="613"/>
      <c r="G186" s="613"/>
      <c r="H186" s="613"/>
      <c r="I186" s="613"/>
      <c r="J186" s="487"/>
      <c r="K186" s="490"/>
      <c r="L186" s="475"/>
      <c r="M186" s="478"/>
      <c r="N186" s="481"/>
      <c r="O186" s="484"/>
      <c r="P186" s="522"/>
      <c r="Q186" s="525"/>
      <c r="R186" s="405"/>
      <c r="S186" s="44"/>
      <c r="T186" s="262"/>
      <c r="U186" s="262"/>
      <c r="V186" s="262"/>
      <c r="W186" s="44"/>
      <c r="X186" s="36"/>
      <c r="Y186" s="36"/>
      <c r="Z186" s="36"/>
      <c r="AA186" s="36"/>
      <c r="AB186" s="405"/>
      <c r="AC186" s="528"/>
      <c r="AD186" s="56">
        <f t="shared" si="274"/>
        <v>0</v>
      </c>
      <c r="AE186" s="56">
        <f t="shared" si="264"/>
        <v>0</v>
      </c>
      <c r="AF186" s="56">
        <f t="shared" si="265"/>
        <v>0</v>
      </c>
      <c r="AG186" s="56">
        <f t="shared" si="266"/>
        <v>0</v>
      </c>
      <c r="AH186" s="56">
        <f t="shared" si="267"/>
        <v>0</v>
      </c>
      <c r="AI186" s="56">
        <f t="shared" si="268"/>
        <v>0</v>
      </c>
      <c r="AJ186" s="56">
        <f t="shared" si="269"/>
        <v>0</v>
      </c>
      <c r="AK186" s="405"/>
      <c r="AL186" s="457"/>
      <c r="AM186" s="50">
        <f t="shared" si="250"/>
        <v>0</v>
      </c>
      <c r="AN186" s="53"/>
      <c r="AO186" s="53"/>
      <c r="AP186" s="53"/>
      <c r="AQ186" s="53"/>
      <c r="AR186" s="53"/>
      <c r="AS186" s="53"/>
      <c r="AT186" s="405"/>
      <c r="AU186" s="448"/>
      <c r="AV186" s="50">
        <f t="shared" si="251"/>
        <v>0</v>
      </c>
      <c r="AW186" s="53"/>
      <c r="AX186" s="53"/>
      <c r="AY186" s="53"/>
      <c r="AZ186" s="53"/>
      <c r="BA186" s="53"/>
      <c r="BB186" s="53"/>
      <c r="BC186" s="405"/>
      <c r="BD186" s="451"/>
      <c r="BE186" s="50">
        <f t="shared" si="252"/>
        <v>0</v>
      </c>
      <c r="BF186" s="53"/>
      <c r="BG186" s="53"/>
      <c r="BH186" s="53"/>
      <c r="BI186" s="53"/>
      <c r="BJ186" s="53"/>
      <c r="BK186" s="53"/>
      <c r="BL186" s="405"/>
      <c r="BM186" s="454"/>
      <c r="BN186" s="50">
        <f t="shared" si="253"/>
        <v>0</v>
      </c>
      <c r="BO186" s="53"/>
      <c r="BP186" s="53"/>
      <c r="BQ186" s="53"/>
      <c r="BR186" s="53"/>
      <c r="BS186" s="53"/>
      <c r="BT186" s="53"/>
      <c r="BU186" s="517"/>
      <c r="BV186" s="518"/>
      <c r="BW186" s="518"/>
      <c r="BX186" s="518"/>
      <c r="BY186" s="518"/>
      <c r="BZ186" s="518"/>
      <c r="CA186" s="518"/>
      <c r="CB186" s="518"/>
      <c r="CC186" s="519"/>
    </row>
    <row r="187" spans="1:81" s="62" customFormat="1" ht="40.200000000000003" customHeight="1" thickTop="1" x14ac:dyDescent="0.3">
      <c r="A187" s="38"/>
      <c r="B187" s="507"/>
      <c r="C187" s="459"/>
      <c r="D187" s="608"/>
      <c r="E187" s="611"/>
      <c r="F187" s="611"/>
      <c r="G187" s="611"/>
      <c r="H187" s="611"/>
      <c r="I187" s="611"/>
      <c r="J187" s="485">
        <v>45</v>
      </c>
      <c r="K187" s="488" t="str">
        <f>+Metas!K51</f>
        <v>% de establecimientos educativos acompañados para mejorar los resultados de las pruebas Saber</v>
      </c>
      <c r="L187" s="473"/>
      <c r="M187" s="476">
        <f>SUM(N187:Q187)/4</f>
        <v>0</v>
      </c>
      <c r="N187" s="479"/>
      <c r="O187" s="482"/>
      <c r="P187" s="520"/>
      <c r="Q187" s="523"/>
      <c r="R187" s="403">
        <f t="shared" ref="R187" si="303">+$J187</f>
        <v>45</v>
      </c>
      <c r="S187" s="42"/>
      <c r="T187" s="260"/>
      <c r="U187" s="260"/>
      <c r="V187" s="260"/>
      <c r="W187" s="42"/>
      <c r="X187" s="34"/>
      <c r="Y187" s="34"/>
      <c r="Z187" s="34"/>
      <c r="AA187" s="34"/>
      <c r="AB187" s="403">
        <f t="shared" si="283"/>
        <v>45</v>
      </c>
      <c r="AC187" s="526">
        <f t="shared" ref="AC187" si="304">+L187</f>
        <v>0</v>
      </c>
      <c r="AD187" s="54">
        <f t="shared" si="274"/>
        <v>0</v>
      </c>
      <c r="AE187" s="54">
        <f t="shared" si="264"/>
        <v>0</v>
      </c>
      <c r="AF187" s="54">
        <f t="shared" si="265"/>
        <v>0</v>
      </c>
      <c r="AG187" s="54">
        <f t="shared" si="266"/>
        <v>0</v>
      </c>
      <c r="AH187" s="54">
        <f t="shared" si="267"/>
        <v>0</v>
      </c>
      <c r="AI187" s="54">
        <f t="shared" si="268"/>
        <v>0</v>
      </c>
      <c r="AJ187" s="54">
        <f t="shared" si="269"/>
        <v>0</v>
      </c>
      <c r="AK187" s="403">
        <f t="shared" si="285"/>
        <v>45</v>
      </c>
      <c r="AL187" s="455">
        <f>+N187</f>
        <v>0</v>
      </c>
      <c r="AM187" s="48">
        <f t="shared" si="250"/>
        <v>0</v>
      </c>
      <c r="AN187" s="51"/>
      <c r="AO187" s="51"/>
      <c r="AP187" s="51"/>
      <c r="AQ187" s="51"/>
      <c r="AR187" s="51"/>
      <c r="AS187" s="51"/>
      <c r="AT187" s="403">
        <f t="shared" si="286"/>
        <v>45</v>
      </c>
      <c r="AU187" s="446">
        <f>+O187</f>
        <v>0</v>
      </c>
      <c r="AV187" s="48">
        <f t="shared" si="251"/>
        <v>0</v>
      </c>
      <c r="AW187" s="51"/>
      <c r="AX187" s="51"/>
      <c r="AY187" s="51"/>
      <c r="AZ187" s="51"/>
      <c r="BA187" s="51"/>
      <c r="BB187" s="51"/>
      <c r="BC187" s="403">
        <f t="shared" si="287"/>
        <v>45</v>
      </c>
      <c r="BD187" s="449">
        <f>+P187</f>
        <v>0</v>
      </c>
      <c r="BE187" s="48">
        <f t="shared" si="252"/>
        <v>0</v>
      </c>
      <c r="BF187" s="51"/>
      <c r="BG187" s="51"/>
      <c r="BH187" s="51"/>
      <c r="BI187" s="51"/>
      <c r="BJ187" s="51"/>
      <c r="BK187" s="51"/>
      <c r="BL187" s="403">
        <f t="shared" si="288"/>
        <v>45</v>
      </c>
      <c r="BM187" s="452">
        <f>+Q187</f>
        <v>0</v>
      </c>
      <c r="BN187" s="48">
        <f t="shared" si="253"/>
        <v>0</v>
      </c>
      <c r="BO187" s="51"/>
      <c r="BP187" s="51"/>
      <c r="BQ187" s="51"/>
      <c r="BR187" s="51"/>
      <c r="BS187" s="51"/>
      <c r="BT187" s="51"/>
      <c r="BU187" s="513"/>
      <c r="BV187" s="514"/>
      <c r="BW187" s="514"/>
      <c r="BX187" s="514"/>
      <c r="BY187" s="514"/>
      <c r="BZ187" s="514"/>
      <c r="CA187" s="514"/>
      <c r="CB187" s="514"/>
      <c r="CC187" s="515"/>
    </row>
    <row r="188" spans="1:81" s="62" customFormat="1" ht="40.200000000000003" customHeight="1" x14ac:dyDescent="0.3">
      <c r="A188" s="38"/>
      <c r="B188" s="507"/>
      <c r="C188" s="459"/>
      <c r="D188" s="609"/>
      <c r="E188" s="612"/>
      <c r="F188" s="612"/>
      <c r="G188" s="612"/>
      <c r="H188" s="612"/>
      <c r="I188" s="612"/>
      <c r="J188" s="486"/>
      <c r="K188" s="489"/>
      <c r="L188" s="474"/>
      <c r="M188" s="477"/>
      <c r="N188" s="480"/>
      <c r="O188" s="483"/>
      <c r="P188" s="521"/>
      <c r="Q188" s="524"/>
      <c r="R188" s="404"/>
      <c r="S188" s="43"/>
      <c r="T188" s="261"/>
      <c r="U188" s="261"/>
      <c r="V188" s="261"/>
      <c r="W188" s="43"/>
      <c r="X188" s="35"/>
      <c r="Y188" s="35"/>
      <c r="Z188" s="35"/>
      <c r="AA188" s="35"/>
      <c r="AB188" s="404"/>
      <c r="AC188" s="527"/>
      <c r="AD188" s="55">
        <f t="shared" si="274"/>
        <v>0</v>
      </c>
      <c r="AE188" s="55">
        <f t="shared" si="264"/>
        <v>0</v>
      </c>
      <c r="AF188" s="55">
        <f t="shared" si="265"/>
        <v>0</v>
      </c>
      <c r="AG188" s="55">
        <f t="shared" si="266"/>
        <v>0</v>
      </c>
      <c r="AH188" s="55">
        <f t="shared" si="267"/>
        <v>0</v>
      </c>
      <c r="AI188" s="55">
        <f t="shared" si="268"/>
        <v>0</v>
      </c>
      <c r="AJ188" s="55">
        <f t="shared" si="269"/>
        <v>0</v>
      </c>
      <c r="AK188" s="404"/>
      <c r="AL188" s="456"/>
      <c r="AM188" s="49">
        <f t="shared" si="250"/>
        <v>0</v>
      </c>
      <c r="AN188" s="52"/>
      <c r="AO188" s="52"/>
      <c r="AP188" s="52"/>
      <c r="AQ188" s="52"/>
      <c r="AR188" s="52"/>
      <c r="AS188" s="52"/>
      <c r="AT188" s="404"/>
      <c r="AU188" s="447"/>
      <c r="AV188" s="49">
        <f t="shared" si="251"/>
        <v>0</v>
      </c>
      <c r="AW188" s="52"/>
      <c r="AX188" s="52"/>
      <c r="AY188" s="52"/>
      <c r="AZ188" s="52"/>
      <c r="BA188" s="52"/>
      <c r="BB188" s="52"/>
      <c r="BC188" s="404"/>
      <c r="BD188" s="450"/>
      <c r="BE188" s="49">
        <f t="shared" si="252"/>
        <v>0</v>
      </c>
      <c r="BF188" s="52"/>
      <c r="BG188" s="52"/>
      <c r="BH188" s="52"/>
      <c r="BI188" s="52"/>
      <c r="BJ188" s="52"/>
      <c r="BK188" s="52"/>
      <c r="BL188" s="404"/>
      <c r="BM188" s="453"/>
      <c r="BN188" s="49">
        <f t="shared" si="253"/>
        <v>0</v>
      </c>
      <c r="BO188" s="52"/>
      <c r="BP188" s="52"/>
      <c r="BQ188" s="52"/>
      <c r="BR188" s="52"/>
      <c r="BS188" s="52"/>
      <c r="BT188" s="52"/>
      <c r="BU188" s="418"/>
      <c r="BV188" s="419"/>
      <c r="BW188" s="419"/>
      <c r="BX188" s="419"/>
      <c r="BY188" s="419"/>
      <c r="BZ188" s="419"/>
      <c r="CA188" s="419"/>
      <c r="CB188" s="419"/>
      <c r="CC188" s="516"/>
    </row>
    <row r="189" spans="1:81" s="62" customFormat="1" ht="40.200000000000003" customHeight="1" x14ac:dyDescent="0.3">
      <c r="A189" s="38"/>
      <c r="B189" s="507"/>
      <c r="C189" s="459"/>
      <c r="D189" s="609"/>
      <c r="E189" s="612"/>
      <c r="F189" s="612"/>
      <c r="G189" s="612"/>
      <c r="H189" s="612"/>
      <c r="I189" s="612"/>
      <c r="J189" s="486"/>
      <c r="K189" s="489"/>
      <c r="L189" s="474"/>
      <c r="M189" s="477"/>
      <c r="N189" s="480"/>
      <c r="O189" s="483"/>
      <c r="P189" s="521"/>
      <c r="Q189" s="524"/>
      <c r="R189" s="404"/>
      <c r="S189" s="43"/>
      <c r="T189" s="261"/>
      <c r="U189" s="261"/>
      <c r="V189" s="261"/>
      <c r="W189" s="43"/>
      <c r="X189" s="35"/>
      <c r="Y189" s="35"/>
      <c r="Z189" s="35"/>
      <c r="AA189" s="35"/>
      <c r="AB189" s="404"/>
      <c r="AC189" s="527"/>
      <c r="AD189" s="55">
        <f t="shared" si="274"/>
        <v>0</v>
      </c>
      <c r="AE189" s="55">
        <f t="shared" si="264"/>
        <v>0</v>
      </c>
      <c r="AF189" s="55">
        <f t="shared" si="265"/>
        <v>0</v>
      </c>
      <c r="AG189" s="55">
        <f t="shared" si="266"/>
        <v>0</v>
      </c>
      <c r="AH189" s="55">
        <f t="shared" si="267"/>
        <v>0</v>
      </c>
      <c r="AI189" s="55">
        <f t="shared" si="268"/>
        <v>0</v>
      </c>
      <c r="AJ189" s="55">
        <f t="shared" si="269"/>
        <v>0</v>
      </c>
      <c r="AK189" s="404"/>
      <c r="AL189" s="456"/>
      <c r="AM189" s="49">
        <f t="shared" si="250"/>
        <v>0</v>
      </c>
      <c r="AN189" s="52"/>
      <c r="AO189" s="52"/>
      <c r="AP189" s="52"/>
      <c r="AQ189" s="52"/>
      <c r="AR189" s="52"/>
      <c r="AS189" s="52"/>
      <c r="AT189" s="404"/>
      <c r="AU189" s="447"/>
      <c r="AV189" s="49">
        <f t="shared" si="251"/>
        <v>0</v>
      </c>
      <c r="AW189" s="52"/>
      <c r="AX189" s="52"/>
      <c r="AY189" s="52"/>
      <c r="AZ189" s="52"/>
      <c r="BA189" s="52"/>
      <c r="BB189" s="52"/>
      <c r="BC189" s="404"/>
      <c r="BD189" s="450"/>
      <c r="BE189" s="49">
        <f t="shared" si="252"/>
        <v>0</v>
      </c>
      <c r="BF189" s="52"/>
      <c r="BG189" s="52"/>
      <c r="BH189" s="52"/>
      <c r="BI189" s="52"/>
      <c r="BJ189" s="52"/>
      <c r="BK189" s="52"/>
      <c r="BL189" s="404"/>
      <c r="BM189" s="453"/>
      <c r="BN189" s="49">
        <f t="shared" si="253"/>
        <v>0</v>
      </c>
      <c r="BO189" s="52"/>
      <c r="BP189" s="52"/>
      <c r="BQ189" s="52"/>
      <c r="BR189" s="52"/>
      <c r="BS189" s="52"/>
      <c r="BT189" s="52"/>
      <c r="BU189" s="418"/>
      <c r="BV189" s="419"/>
      <c r="BW189" s="419"/>
      <c r="BX189" s="419"/>
      <c r="BY189" s="419"/>
      <c r="BZ189" s="419"/>
      <c r="CA189" s="419"/>
      <c r="CB189" s="419"/>
      <c r="CC189" s="516"/>
    </row>
    <row r="190" spans="1:81" s="62" customFormat="1" ht="40.200000000000003" customHeight="1" thickBot="1" x14ac:dyDescent="0.35">
      <c r="A190" s="38"/>
      <c r="B190" s="507"/>
      <c r="C190" s="459"/>
      <c r="D190" s="610"/>
      <c r="E190" s="613"/>
      <c r="F190" s="613"/>
      <c r="G190" s="613"/>
      <c r="H190" s="613"/>
      <c r="I190" s="613"/>
      <c r="J190" s="487"/>
      <c r="K190" s="490"/>
      <c r="L190" s="475"/>
      <c r="M190" s="478"/>
      <c r="N190" s="481"/>
      <c r="O190" s="484"/>
      <c r="P190" s="522"/>
      <c r="Q190" s="525"/>
      <c r="R190" s="405"/>
      <c r="S190" s="44"/>
      <c r="T190" s="262"/>
      <c r="U190" s="262"/>
      <c r="V190" s="262"/>
      <c r="W190" s="44"/>
      <c r="X190" s="36"/>
      <c r="Y190" s="36"/>
      <c r="Z190" s="36"/>
      <c r="AA190" s="36"/>
      <c r="AB190" s="405"/>
      <c r="AC190" s="528"/>
      <c r="AD190" s="56">
        <f t="shared" si="274"/>
        <v>0</v>
      </c>
      <c r="AE190" s="56">
        <f t="shared" si="264"/>
        <v>0</v>
      </c>
      <c r="AF190" s="56">
        <f t="shared" si="265"/>
        <v>0</v>
      </c>
      <c r="AG190" s="56">
        <f t="shared" si="266"/>
        <v>0</v>
      </c>
      <c r="AH190" s="56">
        <f t="shared" si="267"/>
        <v>0</v>
      </c>
      <c r="AI190" s="56">
        <f t="shared" si="268"/>
        <v>0</v>
      </c>
      <c r="AJ190" s="56">
        <f t="shared" si="269"/>
        <v>0</v>
      </c>
      <c r="AK190" s="405"/>
      <c r="AL190" s="457"/>
      <c r="AM190" s="50">
        <f t="shared" si="250"/>
        <v>0</v>
      </c>
      <c r="AN190" s="53"/>
      <c r="AO190" s="53"/>
      <c r="AP190" s="53"/>
      <c r="AQ190" s="53"/>
      <c r="AR190" s="53"/>
      <c r="AS190" s="53"/>
      <c r="AT190" s="405"/>
      <c r="AU190" s="448"/>
      <c r="AV190" s="50">
        <f t="shared" si="251"/>
        <v>0</v>
      </c>
      <c r="AW190" s="53"/>
      <c r="AX190" s="53"/>
      <c r="AY190" s="53"/>
      <c r="AZ190" s="53"/>
      <c r="BA190" s="53"/>
      <c r="BB190" s="53"/>
      <c r="BC190" s="405"/>
      <c r="BD190" s="451"/>
      <c r="BE190" s="50">
        <f t="shared" si="252"/>
        <v>0</v>
      </c>
      <c r="BF190" s="53"/>
      <c r="BG190" s="53"/>
      <c r="BH190" s="53"/>
      <c r="BI190" s="53"/>
      <c r="BJ190" s="53"/>
      <c r="BK190" s="53"/>
      <c r="BL190" s="405"/>
      <c r="BM190" s="454"/>
      <c r="BN190" s="50">
        <f t="shared" si="253"/>
        <v>0</v>
      </c>
      <c r="BO190" s="53"/>
      <c r="BP190" s="53"/>
      <c r="BQ190" s="53"/>
      <c r="BR190" s="53"/>
      <c r="BS190" s="53"/>
      <c r="BT190" s="53"/>
      <c r="BU190" s="517"/>
      <c r="BV190" s="518"/>
      <c r="BW190" s="518"/>
      <c r="BX190" s="518"/>
      <c r="BY190" s="518"/>
      <c r="BZ190" s="518"/>
      <c r="CA190" s="518"/>
      <c r="CB190" s="518"/>
      <c r="CC190" s="519"/>
    </row>
    <row r="191" spans="1:81" s="62" customFormat="1" ht="40.200000000000003" customHeight="1" thickTop="1" x14ac:dyDescent="0.3">
      <c r="A191" s="38"/>
      <c r="B191" s="507"/>
      <c r="C191" s="459"/>
      <c r="D191" s="608"/>
      <c r="E191" s="611"/>
      <c r="F191" s="611"/>
      <c r="G191" s="611"/>
      <c r="H191" s="611"/>
      <c r="I191" s="611"/>
      <c r="J191" s="485">
        <v>46</v>
      </c>
      <c r="K191" s="488" t="str">
        <f>+Metas!K52</f>
        <v>% de establecimientos educativos implementando pautas, pruebas de suficiencia y nivelación de niños, niñas y adolescentes migrantes</v>
      </c>
      <c r="L191" s="473"/>
      <c r="M191" s="476">
        <f>SUM(N191:Q191)/4</f>
        <v>0</v>
      </c>
      <c r="N191" s="479"/>
      <c r="O191" s="482"/>
      <c r="P191" s="520"/>
      <c r="Q191" s="523"/>
      <c r="R191" s="403">
        <f t="shared" ref="R191" si="305">+$J191</f>
        <v>46</v>
      </c>
      <c r="S191" s="42"/>
      <c r="T191" s="260"/>
      <c r="U191" s="260"/>
      <c r="V191" s="260"/>
      <c r="W191" s="42"/>
      <c r="X191" s="34"/>
      <c r="Y191" s="34"/>
      <c r="Z191" s="34"/>
      <c r="AA191" s="34"/>
      <c r="AB191" s="403">
        <f t="shared" si="283"/>
        <v>46</v>
      </c>
      <c r="AC191" s="526">
        <f t="shared" ref="AC191" si="306">+L191</f>
        <v>0</v>
      </c>
      <c r="AD191" s="54">
        <f t="shared" si="274"/>
        <v>0</v>
      </c>
      <c r="AE191" s="54">
        <f t="shared" si="264"/>
        <v>0</v>
      </c>
      <c r="AF191" s="54">
        <f t="shared" si="265"/>
        <v>0</v>
      </c>
      <c r="AG191" s="54">
        <f t="shared" si="266"/>
        <v>0</v>
      </c>
      <c r="AH191" s="54">
        <f t="shared" si="267"/>
        <v>0</v>
      </c>
      <c r="AI191" s="54">
        <f t="shared" si="268"/>
        <v>0</v>
      </c>
      <c r="AJ191" s="54">
        <f t="shared" si="269"/>
        <v>0</v>
      </c>
      <c r="AK191" s="403">
        <f t="shared" si="285"/>
        <v>46</v>
      </c>
      <c r="AL191" s="455">
        <f>+N191</f>
        <v>0</v>
      </c>
      <c r="AM191" s="48">
        <f t="shared" si="250"/>
        <v>0</v>
      </c>
      <c r="AN191" s="51"/>
      <c r="AO191" s="51"/>
      <c r="AP191" s="51"/>
      <c r="AQ191" s="51"/>
      <c r="AR191" s="51"/>
      <c r="AS191" s="51"/>
      <c r="AT191" s="403">
        <f t="shared" si="286"/>
        <v>46</v>
      </c>
      <c r="AU191" s="446">
        <f>+O191</f>
        <v>0</v>
      </c>
      <c r="AV191" s="48">
        <f t="shared" si="251"/>
        <v>0</v>
      </c>
      <c r="AW191" s="51"/>
      <c r="AX191" s="51"/>
      <c r="AY191" s="51"/>
      <c r="AZ191" s="51"/>
      <c r="BA191" s="51"/>
      <c r="BB191" s="51"/>
      <c r="BC191" s="403">
        <f t="shared" si="287"/>
        <v>46</v>
      </c>
      <c r="BD191" s="449">
        <f>+P191</f>
        <v>0</v>
      </c>
      <c r="BE191" s="48">
        <f t="shared" si="252"/>
        <v>0</v>
      </c>
      <c r="BF191" s="51"/>
      <c r="BG191" s="51"/>
      <c r="BH191" s="51"/>
      <c r="BI191" s="51"/>
      <c r="BJ191" s="51"/>
      <c r="BK191" s="51"/>
      <c r="BL191" s="403">
        <f t="shared" si="288"/>
        <v>46</v>
      </c>
      <c r="BM191" s="452">
        <f>+Q191</f>
        <v>0</v>
      </c>
      <c r="BN191" s="48">
        <f t="shared" si="253"/>
        <v>0</v>
      </c>
      <c r="BO191" s="51"/>
      <c r="BP191" s="51"/>
      <c r="BQ191" s="51"/>
      <c r="BR191" s="51"/>
      <c r="BS191" s="51"/>
      <c r="BT191" s="51"/>
      <c r="BU191" s="513"/>
      <c r="BV191" s="514"/>
      <c r="BW191" s="514"/>
      <c r="BX191" s="514"/>
      <c r="BY191" s="514"/>
      <c r="BZ191" s="514"/>
      <c r="CA191" s="514"/>
      <c r="CB191" s="514"/>
      <c r="CC191" s="515"/>
    </row>
    <row r="192" spans="1:81" s="62" customFormat="1" ht="40.200000000000003" customHeight="1" x14ac:dyDescent="0.3">
      <c r="A192" s="38"/>
      <c r="B192" s="507"/>
      <c r="C192" s="459"/>
      <c r="D192" s="609"/>
      <c r="E192" s="612"/>
      <c r="F192" s="612"/>
      <c r="G192" s="612"/>
      <c r="H192" s="612"/>
      <c r="I192" s="612"/>
      <c r="J192" s="486"/>
      <c r="K192" s="489"/>
      <c r="L192" s="474"/>
      <c r="M192" s="477"/>
      <c r="N192" s="480"/>
      <c r="O192" s="483"/>
      <c r="P192" s="521"/>
      <c r="Q192" s="524"/>
      <c r="R192" s="404"/>
      <c r="S192" s="43"/>
      <c r="T192" s="261"/>
      <c r="U192" s="261"/>
      <c r="V192" s="261"/>
      <c r="W192" s="43"/>
      <c r="X192" s="35"/>
      <c r="Y192" s="35"/>
      <c r="Z192" s="35"/>
      <c r="AA192" s="35"/>
      <c r="AB192" s="404"/>
      <c r="AC192" s="527"/>
      <c r="AD192" s="55">
        <f t="shared" si="274"/>
        <v>0</v>
      </c>
      <c r="AE192" s="55">
        <f t="shared" si="264"/>
        <v>0</v>
      </c>
      <c r="AF192" s="55">
        <f t="shared" si="265"/>
        <v>0</v>
      </c>
      <c r="AG192" s="55">
        <f t="shared" si="266"/>
        <v>0</v>
      </c>
      <c r="AH192" s="55">
        <f t="shared" si="267"/>
        <v>0</v>
      </c>
      <c r="AI192" s="55">
        <f t="shared" si="268"/>
        <v>0</v>
      </c>
      <c r="AJ192" s="55">
        <f t="shared" si="269"/>
        <v>0</v>
      </c>
      <c r="AK192" s="404"/>
      <c r="AL192" s="456"/>
      <c r="AM192" s="49">
        <f t="shared" si="250"/>
        <v>0</v>
      </c>
      <c r="AN192" s="52"/>
      <c r="AO192" s="52"/>
      <c r="AP192" s="52"/>
      <c r="AQ192" s="52"/>
      <c r="AR192" s="52"/>
      <c r="AS192" s="52"/>
      <c r="AT192" s="404"/>
      <c r="AU192" s="447"/>
      <c r="AV192" s="49">
        <f t="shared" si="251"/>
        <v>0</v>
      </c>
      <c r="AW192" s="52"/>
      <c r="AX192" s="52"/>
      <c r="AY192" s="52"/>
      <c r="AZ192" s="52"/>
      <c r="BA192" s="52"/>
      <c r="BB192" s="52"/>
      <c r="BC192" s="404"/>
      <c r="BD192" s="450"/>
      <c r="BE192" s="49">
        <f t="shared" si="252"/>
        <v>0</v>
      </c>
      <c r="BF192" s="52"/>
      <c r="BG192" s="52"/>
      <c r="BH192" s="52"/>
      <c r="BI192" s="52"/>
      <c r="BJ192" s="52"/>
      <c r="BK192" s="52"/>
      <c r="BL192" s="404"/>
      <c r="BM192" s="453"/>
      <c r="BN192" s="49">
        <f t="shared" si="253"/>
        <v>0</v>
      </c>
      <c r="BO192" s="52"/>
      <c r="BP192" s="52"/>
      <c r="BQ192" s="52"/>
      <c r="BR192" s="52"/>
      <c r="BS192" s="52"/>
      <c r="BT192" s="52"/>
      <c r="BU192" s="418"/>
      <c r="BV192" s="419"/>
      <c r="BW192" s="419"/>
      <c r="BX192" s="419"/>
      <c r="BY192" s="419"/>
      <c r="BZ192" s="419"/>
      <c r="CA192" s="419"/>
      <c r="CB192" s="419"/>
      <c r="CC192" s="516"/>
    </row>
    <row r="193" spans="1:81" s="62" customFormat="1" ht="40.200000000000003" customHeight="1" x14ac:dyDescent="0.3">
      <c r="A193" s="38"/>
      <c r="B193" s="507"/>
      <c r="C193" s="459"/>
      <c r="D193" s="609"/>
      <c r="E193" s="612"/>
      <c r="F193" s="612"/>
      <c r="G193" s="612"/>
      <c r="H193" s="612"/>
      <c r="I193" s="612"/>
      <c r="J193" s="486"/>
      <c r="K193" s="489"/>
      <c r="L193" s="474"/>
      <c r="M193" s="477"/>
      <c r="N193" s="480"/>
      <c r="O193" s="483"/>
      <c r="P193" s="521"/>
      <c r="Q193" s="524"/>
      <c r="R193" s="404"/>
      <c r="S193" s="43"/>
      <c r="T193" s="261"/>
      <c r="U193" s="261"/>
      <c r="V193" s="261"/>
      <c r="W193" s="43"/>
      <c r="X193" s="35"/>
      <c r="Y193" s="35"/>
      <c r="Z193" s="35"/>
      <c r="AA193" s="35"/>
      <c r="AB193" s="404"/>
      <c r="AC193" s="527"/>
      <c r="AD193" s="55">
        <f t="shared" si="274"/>
        <v>0</v>
      </c>
      <c r="AE193" s="55">
        <f t="shared" si="264"/>
        <v>0</v>
      </c>
      <c r="AF193" s="55">
        <f t="shared" si="265"/>
        <v>0</v>
      </c>
      <c r="AG193" s="55">
        <f t="shared" si="266"/>
        <v>0</v>
      </c>
      <c r="AH193" s="55">
        <f t="shared" si="267"/>
        <v>0</v>
      </c>
      <c r="AI193" s="55">
        <f t="shared" si="268"/>
        <v>0</v>
      </c>
      <c r="AJ193" s="55">
        <f t="shared" si="269"/>
        <v>0</v>
      </c>
      <c r="AK193" s="404"/>
      <c r="AL193" s="456"/>
      <c r="AM193" s="49">
        <f t="shared" si="250"/>
        <v>0</v>
      </c>
      <c r="AN193" s="52"/>
      <c r="AO193" s="52"/>
      <c r="AP193" s="52"/>
      <c r="AQ193" s="52"/>
      <c r="AR193" s="52"/>
      <c r="AS193" s="52"/>
      <c r="AT193" s="404"/>
      <c r="AU193" s="447"/>
      <c r="AV193" s="49">
        <f t="shared" si="251"/>
        <v>0</v>
      </c>
      <c r="AW193" s="52"/>
      <c r="AX193" s="52"/>
      <c r="AY193" s="52"/>
      <c r="AZ193" s="52"/>
      <c r="BA193" s="52"/>
      <c r="BB193" s="52"/>
      <c r="BC193" s="404"/>
      <c r="BD193" s="450"/>
      <c r="BE193" s="49">
        <f t="shared" si="252"/>
        <v>0</v>
      </c>
      <c r="BF193" s="52"/>
      <c r="BG193" s="52"/>
      <c r="BH193" s="52"/>
      <c r="BI193" s="52"/>
      <c r="BJ193" s="52"/>
      <c r="BK193" s="52"/>
      <c r="BL193" s="404"/>
      <c r="BM193" s="453"/>
      <c r="BN193" s="49">
        <f t="shared" si="253"/>
        <v>0</v>
      </c>
      <c r="BO193" s="52"/>
      <c r="BP193" s="52"/>
      <c r="BQ193" s="52"/>
      <c r="BR193" s="52"/>
      <c r="BS193" s="52"/>
      <c r="BT193" s="52"/>
      <c r="BU193" s="418"/>
      <c r="BV193" s="419"/>
      <c r="BW193" s="419"/>
      <c r="BX193" s="419"/>
      <c r="BY193" s="419"/>
      <c r="BZ193" s="419"/>
      <c r="CA193" s="419"/>
      <c r="CB193" s="419"/>
      <c r="CC193" s="516"/>
    </row>
    <row r="194" spans="1:81" s="62" customFormat="1" ht="40.200000000000003" customHeight="1" thickBot="1" x14ac:dyDescent="0.35">
      <c r="A194" s="38"/>
      <c r="B194" s="507"/>
      <c r="C194" s="460"/>
      <c r="D194" s="610"/>
      <c r="E194" s="613"/>
      <c r="F194" s="613"/>
      <c r="G194" s="613"/>
      <c r="H194" s="613"/>
      <c r="I194" s="613"/>
      <c r="J194" s="487"/>
      <c r="K194" s="490"/>
      <c r="L194" s="475"/>
      <c r="M194" s="478"/>
      <c r="N194" s="481"/>
      <c r="O194" s="484"/>
      <c r="P194" s="522"/>
      <c r="Q194" s="525"/>
      <c r="R194" s="405"/>
      <c r="S194" s="44"/>
      <c r="T194" s="262"/>
      <c r="U194" s="262"/>
      <c r="V194" s="262"/>
      <c r="W194" s="44"/>
      <c r="X194" s="36"/>
      <c r="Y194" s="36"/>
      <c r="Z194" s="36"/>
      <c r="AA194" s="36"/>
      <c r="AB194" s="405"/>
      <c r="AC194" s="528"/>
      <c r="AD194" s="56">
        <f t="shared" si="274"/>
        <v>0</v>
      </c>
      <c r="AE194" s="56">
        <f t="shared" si="264"/>
        <v>0</v>
      </c>
      <c r="AF194" s="56">
        <f t="shared" si="265"/>
        <v>0</v>
      </c>
      <c r="AG194" s="56">
        <f t="shared" si="266"/>
        <v>0</v>
      </c>
      <c r="AH194" s="56">
        <f t="shared" si="267"/>
        <v>0</v>
      </c>
      <c r="AI194" s="56">
        <f t="shared" si="268"/>
        <v>0</v>
      </c>
      <c r="AJ194" s="56">
        <f t="shared" si="269"/>
        <v>0</v>
      </c>
      <c r="AK194" s="405"/>
      <c r="AL194" s="457"/>
      <c r="AM194" s="50">
        <f t="shared" si="250"/>
        <v>0</v>
      </c>
      <c r="AN194" s="53"/>
      <c r="AO194" s="53"/>
      <c r="AP194" s="53"/>
      <c r="AQ194" s="53"/>
      <c r="AR194" s="53"/>
      <c r="AS194" s="53"/>
      <c r="AT194" s="405"/>
      <c r="AU194" s="448"/>
      <c r="AV194" s="50">
        <f t="shared" si="251"/>
        <v>0</v>
      </c>
      <c r="AW194" s="53"/>
      <c r="AX194" s="53"/>
      <c r="AY194" s="53"/>
      <c r="AZ194" s="53"/>
      <c r="BA194" s="53"/>
      <c r="BB194" s="53"/>
      <c r="BC194" s="405"/>
      <c r="BD194" s="451"/>
      <c r="BE194" s="50">
        <f t="shared" si="252"/>
        <v>0</v>
      </c>
      <c r="BF194" s="53"/>
      <c r="BG194" s="53"/>
      <c r="BH194" s="53"/>
      <c r="BI194" s="53"/>
      <c r="BJ194" s="53"/>
      <c r="BK194" s="53"/>
      <c r="BL194" s="405"/>
      <c r="BM194" s="454"/>
      <c r="BN194" s="50">
        <f t="shared" si="253"/>
        <v>0</v>
      </c>
      <c r="BO194" s="53"/>
      <c r="BP194" s="53"/>
      <c r="BQ194" s="53"/>
      <c r="BR194" s="53"/>
      <c r="BS194" s="53"/>
      <c r="BT194" s="53"/>
      <c r="BU194" s="517"/>
      <c r="BV194" s="518"/>
      <c r="BW194" s="518"/>
      <c r="BX194" s="518"/>
      <c r="BY194" s="518"/>
      <c r="BZ194" s="518"/>
      <c r="CA194" s="518"/>
      <c r="CB194" s="518"/>
      <c r="CC194" s="519"/>
    </row>
    <row r="195" spans="1:81" s="62" customFormat="1" ht="40.200000000000003" customHeight="1" thickTop="1" x14ac:dyDescent="0.3">
      <c r="A195" s="38"/>
      <c r="B195" s="507"/>
      <c r="C195" s="458" t="s">
        <v>86</v>
      </c>
      <c r="D195" s="608"/>
      <c r="E195" s="611"/>
      <c r="F195" s="611"/>
      <c r="G195" s="611"/>
      <c r="H195" s="611"/>
      <c r="I195" s="611"/>
      <c r="J195" s="485">
        <v>47</v>
      </c>
      <c r="K195" s="488" t="str">
        <f>+Metas!K53</f>
        <v>% de los comités de convivencia escolar fortalecidos</v>
      </c>
      <c r="L195" s="473"/>
      <c r="M195" s="476">
        <f>SUM(N195:Q195)</f>
        <v>0</v>
      </c>
      <c r="N195" s="479"/>
      <c r="O195" s="482"/>
      <c r="P195" s="520"/>
      <c r="Q195" s="523"/>
      <c r="R195" s="403">
        <f t="shared" ref="R195" si="307">+$J195</f>
        <v>47</v>
      </c>
      <c r="S195" s="42"/>
      <c r="T195" s="260"/>
      <c r="U195" s="260"/>
      <c r="V195" s="260"/>
      <c r="W195" s="42"/>
      <c r="X195" s="34"/>
      <c r="Y195" s="34"/>
      <c r="Z195" s="34"/>
      <c r="AA195" s="34"/>
      <c r="AB195" s="403">
        <f t="shared" si="283"/>
        <v>47</v>
      </c>
      <c r="AC195" s="526">
        <f t="shared" ref="AC195" si="308">+L195</f>
        <v>0</v>
      </c>
      <c r="AD195" s="54">
        <f t="shared" si="274"/>
        <v>0</v>
      </c>
      <c r="AE195" s="54">
        <f t="shared" si="264"/>
        <v>0</v>
      </c>
      <c r="AF195" s="54">
        <f t="shared" si="265"/>
        <v>0</v>
      </c>
      <c r="AG195" s="54">
        <f t="shared" si="266"/>
        <v>0</v>
      </c>
      <c r="AH195" s="54">
        <f t="shared" si="267"/>
        <v>0</v>
      </c>
      <c r="AI195" s="54">
        <f t="shared" si="268"/>
        <v>0</v>
      </c>
      <c r="AJ195" s="54">
        <f t="shared" si="269"/>
        <v>0</v>
      </c>
      <c r="AK195" s="403">
        <f t="shared" si="285"/>
        <v>47</v>
      </c>
      <c r="AL195" s="455">
        <f>+N195</f>
        <v>0</v>
      </c>
      <c r="AM195" s="48">
        <f t="shared" si="250"/>
        <v>0</v>
      </c>
      <c r="AN195" s="51"/>
      <c r="AO195" s="51"/>
      <c r="AP195" s="51"/>
      <c r="AQ195" s="51"/>
      <c r="AR195" s="51"/>
      <c r="AS195" s="51"/>
      <c r="AT195" s="403">
        <f t="shared" si="286"/>
        <v>47</v>
      </c>
      <c r="AU195" s="446">
        <f>+O195</f>
        <v>0</v>
      </c>
      <c r="AV195" s="48">
        <f t="shared" si="251"/>
        <v>0</v>
      </c>
      <c r="AW195" s="51"/>
      <c r="AX195" s="51"/>
      <c r="AY195" s="51"/>
      <c r="AZ195" s="51"/>
      <c r="BA195" s="51"/>
      <c r="BB195" s="51"/>
      <c r="BC195" s="403">
        <f t="shared" si="287"/>
        <v>47</v>
      </c>
      <c r="BD195" s="449">
        <f>+P195</f>
        <v>0</v>
      </c>
      <c r="BE195" s="48">
        <f t="shared" si="252"/>
        <v>0</v>
      </c>
      <c r="BF195" s="51"/>
      <c r="BG195" s="51"/>
      <c r="BH195" s="51"/>
      <c r="BI195" s="51"/>
      <c r="BJ195" s="51"/>
      <c r="BK195" s="51"/>
      <c r="BL195" s="403">
        <f t="shared" si="288"/>
        <v>47</v>
      </c>
      <c r="BM195" s="452">
        <f>+Q195</f>
        <v>0</v>
      </c>
      <c r="BN195" s="48">
        <f t="shared" si="253"/>
        <v>0</v>
      </c>
      <c r="BO195" s="51"/>
      <c r="BP195" s="51"/>
      <c r="BQ195" s="51"/>
      <c r="BR195" s="51"/>
      <c r="BS195" s="51"/>
      <c r="BT195" s="51"/>
      <c r="BU195" s="513"/>
      <c r="BV195" s="514"/>
      <c r="BW195" s="514"/>
      <c r="BX195" s="514"/>
      <c r="BY195" s="514"/>
      <c r="BZ195" s="514"/>
      <c r="CA195" s="514"/>
      <c r="CB195" s="514"/>
      <c r="CC195" s="515"/>
    </row>
    <row r="196" spans="1:81" s="62" customFormat="1" ht="40.200000000000003" customHeight="1" x14ac:dyDescent="0.3">
      <c r="A196" s="38"/>
      <c r="B196" s="507"/>
      <c r="C196" s="459"/>
      <c r="D196" s="609"/>
      <c r="E196" s="612"/>
      <c r="F196" s="612"/>
      <c r="G196" s="612"/>
      <c r="H196" s="612"/>
      <c r="I196" s="612"/>
      <c r="J196" s="486"/>
      <c r="K196" s="489"/>
      <c r="L196" s="474"/>
      <c r="M196" s="477"/>
      <c r="N196" s="480"/>
      <c r="O196" s="483"/>
      <c r="P196" s="521"/>
      <c r="Q196" s="524"/>
      <c r="R196" s="404"/>
      <c r="S196" s="43"/>
      <c r="T196" s="261"/>
      <c r="U196" s="261"/>
      <c r="V196" s="261"/>
      <c r="W196" s="43"/>
      <c r="X196" s="35"/>
      <c r="Y196" s="35"/>
      <c r="Z196" s="35"/>
      <c r="AA196" s="35"/>
      <c r="AB196" s="404"/>
      <c r="AC196" s="527"/>
      <c r="AD196" s="55">
        <f t="shared" si="274"/>
        <v>0</v>
      </c>
      <c r="AE196" s="55">
        <f t="shared" si="264"/>
        <v>0</v>
      </c>
      <c r="AF196" s="55">
        <f t="shared" si="265"/>
        <v>0</v>
      </c>
      <c r="AG196" s="55">
        <f t="shared" si="266"/>
        <v>0</v>
      </c>
      <c r="AH196" s="55">
        <f t="shared" si="267"/>
        <v>0</v>
      </c>
      <c r="AI196" s="55">
        <f t="shared" si="268"/>
        <v>0</v>
      </c>
      <c r="AJ196" s="55">
        <f t="shared" si="269"/>
        <v>0</v>
      </c>
      <c r="AK196" s="404"/>
      <c r="AL196" s="456"/>
      <c r="AM196" s="49">
        <f t="shared" si="250"/>
        <v>0</v>
      </c>
      <c r="AN196" s="52"/>
      <c r="AO196" s="52"/>
      <c r="AP196" s="52"/>
      <c r="AQ196" s="52"/>
      <c r="AR196" s="52"/>
      <c r="AS196" s="52"/>
      <c r="AT196" s="404"/>
      <c r="AU196" s="447"/>
      <c r="AV196" s="49">
        <f t="shared" si="251"/>
        <v>0</v>
      </c>
      <c r="AW196" s="52"/>
      <c r="AX196" s="52"/>
      <c r="AY196" s="52"/>
      <c r="AZ196" s="52"/>
      <c r="BA196" s="52"/>
      <c r="BB196" s="52"/>
      <c r="BC196" s="404"/>
      <c r="BD196" s="450"/>
      <c r="BE196" s="49">
        <f t="shared" si="252"/>
        <v>0</v>
      </c>
      <c r="BF196" s="52"/>
      <c r="BG196" s="52"/>
      <c r="BH196" s="52"/>
      <c r="BI196" s="52"/>
      <c r="BJ196" s="52"/>
      <c r="BK196" s="52"/>
      <c r="BL196" s="404"/>
      <c r="BM196" s="453"/>
      <c r="BN196" s="49">
        <f t="shared" si="253"/>
        <v>0</v>
      </c>
      <c r="BO196" s="52"/>
      <c r="BP196" s="52"/>
      <c r="BQ196" s="52"/>
      <c r="BR196" s="52"/>
      <c r="BS196" s="52"/>
      <c r="BT196" s="52"/>
      <c r="BU196" s="418"/>
      <c r="BV196" s="419"/>
      <c r="BW196" s="419"/>
      <c r="BX196" s="419"/>
      <c r="BY196" s="419"/>
      <c r="BZ196" s="419"/>
      <c r="CA196" s="419"/>
      <c r="CB196" s="419"/>
      <c r="CC196" s="516"/>
    </row>
    <row r="197" spans="1:81" s="62" customFormat="1" ht="40.200000000000003" customHeight="1" x14ac:dyDescent="0.3">
      <c r="A197" s="38"/>
      <c r="B197" s="507"/>
      <c r="C197" s="459"/>
      <c r="D197" s="609"/>
      <c r="E197" s="612"/>
      <c r="F197" s="612"/>
      <c r="G197" s="612"/>
      <c r="H197" s="612"/>
      <c r="I197" s="612"/>
      <c r="J197" s="486"/>
      <c r="K197" s="489"/>
      <c r="L197" s="474"/>
      <c r="M197" s="477"/>
      <c r="N197" s="480"/>
      <c r="O197" s="483"/>
      <c r="P197" s="521"/>
      <c r="Q197" s="524"/>
      <c r="R197" s="404"/>
      <c r="S197" s="43"/>
      <c r="T197" s="261"/>
      <c r="U197" s="261"/>
      <c r="V197" s="261"/>
      <c r="W197" s="43"/>
      <c r="X197" s="35"/>
      <c r="Y197" s="35"/>
      <c r="Z197" s="35"/>
      <c r="AA197" s="35"/>
      <c r="AB197" s="404"/>
      <c r="AC197" s="527"/>
      <c r="AD197" s="55">
        <f t="shared" si="274"/>
        <v>0</v>
      </c>
      <c r="AE197" s="55">
        <f t="shared" si="264"/>
        <v>0</v>
      </c>
      <c r="AF197" s="55">
        <f t="shared" si="265"/>
        <v>0</v>
      </c>
      <c r="AG197" s="55">
        <f t="shared" si="266"/>
        <v>0</v>
      </c>
      <c r="AH197" s="55">
        <f t="shared" si="267"/>
        <v>0</v>
      </c>
      <c r="AI197" s="55">
        <f t="shared" si="268"/>
        <v>0</v>
      </c>
      <c r="AJ197" s="55">
        <f t="shared" si="269"/>
        <v>0</v>
      </c>
      <c r="AK197" s="404"/>
      <c r="AL197" s="456"/>
      <c r="AM197" s="49">
        <f t="shared" si="250"/>
        <v>0</v>
      </c>
      <c r="AN197" s="52"/>
      <c r="AO197" s="52"/>
      <c r="AP197" s="52"/>
      <c r="AQ197" s="52"/>
      <c r="AR197" s="52"/>
      <c r="AS197" s="52"/>
      <c r="AT197" s="404"/>
      <c r="AU197" s="447"/>
      <c r="AV197" s="49">
        <f t="shared" si="251"/>
        <v>0</v>
      </c>
      <c r="AW197" s="52"/>
      <c r="AX197" s="52"/>
      <c r="AY197" s="52"/>
      <c r="AZ197" s="52"/>
      <c r="BA197" s="52"/>
      <c r="BB197" s="52"/>
      <c r="BC197" s="404"/>
      <c r="BD197" s="450"/>
      <c r="BE197" s="49">
        <f t="shared" si="252"/>
        <v>0</v>
      </c>
      <c r="BF197" s="52"/>
      <c r="BG197" s="52"/>
      <c r="BH197" s="52"/>
      <c r="BI197" s="52"/>
      <c r="BJ197" s="52"/>
      <c r="BK197" s="52"/>
      <c r="BL197" s="404"/>
      <c r="BM197" s="453"/>
      <c r="BN197" s="49">
        <f t="shared" si="253"/>
        <v>0</v>
      </c>
      <c r="BO197" s="52"/>
      <c r="BP197" s="52"/>
      <c r="BQ197" s="52"/>
      <c r="BR197" s="52"/>
      <c r="BS197" s="52"/>
      <c r="BT197" s="52"/>
      <c r="BU197" s="418"/>
      <c r="BV197" s="419"/>
      <c r="BW197" s="419"/>
      <c r="BX197" s="419"/>
      <c r="BY197" s="419"/>
      <c r="BZ197" s="419"/>
      <c r="CA197" s="419"/>
      <c r="CB197" s="419"/>
      <c r="CC197" s="516"/>
    </row>
    <row r="198" spans="1:81" s="62" customFormat="1" ht="40.200000000000003" customHeight="1" thickBot="1" x14ac:dyDescent="0.35">
      <c r="A198" s="38"/>
      <c r="B198" s="507"/>
      <c r="C198" s="459"/>
      <c r="D198" s="610"/>
      <c r="E198" s="613"/>
      <c r="F198" s="613"/>
      <c r="G198" s="613"/>
      <c r="H198" s="613"/>
      <c r="I198" s="613"/>
      <c r="J198" s="487"/>
      <c r="K198" s="490"/>
      <c r="L198" s="475"/>
      <c r="M198" s="478"/>
      <c r="N198" s="481"/>
      <c r="O198" s="484"/>
      <c r="P198" s="522"/>
      <c r="Q198" s="525"/>
      <c r="R198" s="405"/>
      <c r="S198" s="44"/>
      <c r="T198" s="262"/>
      <c r="U198" s="262"/>
      <c r="V198" s="262"/>
      <c r="W198" s="44"/>
      <c r="X198" s="36"/>
      <c r="Y198" s="36"/>
      <c r="Z198" s="36"/>
      <c r="AA198" s="36"/>
      <c r="AB198" s="405"/>
      <c r="AC198" s="528"/>
      <c r="AD198" s="56">
        <f t="shared" si="274"/>
        <v>0</v>
      </c>
      <c r="AE198" s="56">
        <f t="shared" si="264"/>
        <v>0</v>
      </c>
      <c r="AF198" s="56">
        <f t="shared" si="265"/>
        <v>0</v>
      </c>
      <c r="AG198" s="56">
        <f t="shared" si="266"/>
        <v>0</v>
      </c>
      <c r="AH198" s="56">
        <f t="shared" si="267"/>
        <v>0</v>
      </c>
      <c r="AI198" s="56">
        <f t="shared" si="268"/>
        <v>0</v>
      </c>
      <c r="AJ198" s="56">
        <f t="shared" si="269"/>
        <v>0</v>
      </c>
      <c r="AK198" s="405"/>
      <c r="AL198" s="457"/>
      <c r="AM198" s="50">
        <f t="shared" si="250"/>
        <v>0</v>
      </c>
      <c r="AN198" s="53"/>
      <c r="AO198" s="53"/>
      <c r="AP198" s="53"/>
      <c r="AQ198" s="53"/>
      <c r="AR198" s="53"/>
      <c r="AS198" s="53"/>
      <c r="AT198" s="405"/>
      <c r="AU198" s="448"/>
      <c r="AV198" s="50">
        <f t="shared" si="251"/>
        <v>0</v>
      </c>
      <c r="AW198" s="53"/>
      <c r="AX198" s="53"/>
      <c r="AY198" s="53"/>
      <c r="AZ198" s="53"/>
      <c r="BA198" s="53"/>
      <c r="BB198" s="53"/>
      <c r="BC198" s="405"/>
      <c r="BD198" s="451"/>
      <c r="BE198" s="50">
        <f t="shared" si="252"/>
        <v>0</v>
      </c>
      <c r="BF198" s="53"/>
      <c r="BG198" s="53"/>
      <c r="BH198" s="53"/>
      <c r="BI198" s="53"/>
      <c r="BJ198" s="53"/>
      <c r="BK198" s="53"/>
      <c r="BL198" s="405"/>
      <c r="BM198" s="454"/>
      <c r="BN198" s="50">
        <f t="shared" si="253"/>
        <v>0</v>
      </c>
      <c r="BO198" s="53"/>
      <c r="BP198" s="53"/>
      <c r="BQ198" s="53"/>
      <c r="BR198" s="53"/>
      <c r="BS198" s="53"/>
      <c r="BT198" s="53"/>
      <c r="BU198" s="517"/>
      <c r="BV198" s="518"/>
      <c r="BW198" s="518"/>
      <c r="BX198" s="518"/>
      <c r="BY198" s="518"/>
      <c r="BZ198" s="518"/>
      <c r="CA198" s="518"/>
      <c r="CB198" s="518"/>
      <c r="CC198" s="519"/>
    </row>
    <row r="199" spans="1:81" s="62" customFormat="1" ht="40.200000000000003" customHeight="1" thickTop="1" x14ac:dyDescent="0.3">
      <c r="A199" s="38"/>
      <c r="B199" s="507"/>
      <c r="C199" s="459"/>
      <c r="D199" s="608"/>
      <c r="E199" s="611"/>
      <c r="F199" s="611"/>
      <c r="G199" s="611"/>
      <c r="H199" s="611"/>
      <c r="I199" s="611"/>
      <c r="J199" s="485">
        <v>48</v>
      </c>
      <c r="K199" s="488" t="str">
        <f>+Metas!K54</f>
        <v>% de establecimientos educativos orientados en el Sistema de Información Unificado de Convivencia Escolar-SIUCE</v>
      </c>
      <c r="L199" s="473"/>
      <c r="M199" s="476">
        <f>SUM(N199:Q199)</f>
        <v>0</v>
      </c>
      <c r="N199" s="479"/>
      <c r="O199" s="482"/>
      <c r="P199" s="520"/>
      <c r="Q199" s="523"/>
      <c r="R199" s="403">
        <f t="shared" ref="R199" si="309">+$J199</f>
        <v>48</v>
      </c>
      <c r="S199" s="42"/>
      <c r="T199" s="260"/>
      <c r="U199" s="260"/>
      <c r="V199" s="260"/>
      <c r="W199" s="42"/>
      <c r="X199" s="34"/>
      <c r="Y199" s="34"/>
      <c r="Z199" s="34"/>
      <c r="AA199" s="34"/>
      <c r="AB199" s="403">
        <f t="shared" si="283"/>
        <v>48</v>
      </c>
      <c r="AC199" s="526">
        <f t="shared" ref="AC199" si="310">+L199</f>
        <v>0</v>
      </c>
      <c r="AD199" s="54">
        <f t="shared" si="274"/>
        <v>0</v>
      </c>
      <c r="AE199" s="54">
        <f t="shared" si="264"/>
        <v>0</v>
      </c>
      <c r="AF199" s="54">
        <f t="shared" si="265"/>
        <v>0</v>
      </c>
      <c r="AG199" s="54">
        <f t="shared" si="266"/>
        <v>0</v>
      </c>
      <c r="AH199" s="54">
        <f t="shared" si="267"/>
        <v>0</v>
      </c>
      <c r="AI199" s="54">
        <f t="shared" si="268"/>
        <v>0</v>
      </c>
      <c r="AJ199" s="54">
        <f t="shared" si="269"/>
        <v>0</v>
      </c>
      <c r="AK199" s="403">
        <f t="shared" si="285"/>
        <v>48</v>
      </c>
      <c r="AL199" s="455">
        <f>+N199</f>
        <v>0</v>
      </c>
      <c r="AM199" s="48">
        <f t="shared" si="250"/>
        <v>0</v>
      </c>
      <c r="AN199" s="51"/>
      <c r="AO199" s="51"/>
      <c r="AP199" s="51"/>
      <c r="AQ199" s="51"/>
      <c r="AR199" s="51"/>
      <c r="AS199" s="51"/>
      <c r="AT199" s="403">
        <f t="shared" si="286"/>
        <v>48</v>
      </c>
      <c r="AU199" s="446">
        <f>+O199</f>
        <v>0</v>
      </c>
      <c r="AV199" s="48">
        <f t="shared" si="251"/>
        <v>0</v>
      </c>
      <c r="AW199" s="51"/>
      <c r="AX199" s="51"/>
      <c r="AY199" s="51"/>
      <c r="AZ199" s="51"/>
      <c r="BA199" s="51"/>
      <c r="BB199" s="51"/>
      <c r="BC199" s="403">
        <f t="shared" si="287"/>
        <v>48</v>
      </c>
      <c r="BD199" s="449">
        <f>+P199</f>
        <v>0</v>
      </c>
      <c r="BE199" s="48">
        <f t="shared" si="252"/>
        <v>0</v>
      </c>
      <c r="BF199" s="51"/>
      <c r="BG199" s="51"/>
      <c r="BH199" s="51"/>
      <c r="BI199" s="51"/>
      <c r="BJ199" s="51"/>
      <c r="BK199" s="51"/>
      <c r="BL199" s="403">
        <f t="shared" si="288"/>
        <v>48</v>
      </c>
      <c r="BM199" s="452">
        <f>+Q199</f>
        <v>0</v>
      </c>
      <c r="BN199" s="48">
        <f t="shared" si="253"/>
        <v>0</v>
      </c>
      <c r="BO199" s="51"/>
      <c r="BP199" s="51"/>
      <c r="BQ199" s="51"/>
      <c r="BR199" s="51"/>
      <c r="BS199" s="51"/>
      <c r="BT199" s="51"/>
      <c r="BU199" s="513"/>
      <c r="BV199" s="514"/>
      <c r="BW199" s="514"/>
      <c r="BX199" s="514"/>
      <c r="BY199" s="514"/>
      <c r="BZ199" s="514"/>
      <c r="CA199" s="514"/>
      <c r="CB199" s="514"/>
      <c r="CC199" s="515"/>
    </row>
    <row r="200" spans="1:81" s="62" customFormat="1" ht="40.200000000000003" customHeight="1" x14ac:dyDescent="0.3">
      <c r="A200" s="38"/>
      <c r="B200" s="507"/>
      <c r="C200" s="459"/>
      <c r="D200" s="609"/>
      <c r="E200" s="612"/>
      <c r="F200" s="612"/>
      <c r="G200" s="612"/>
      <c r="H200" s="612"/>
      <c r="I200" s="612"/>
      <c r="J200" s="486"/>
      <c r="K200" s="489"/>
      <c r="L200" s="474"/>
      <c r="M200" s="477"/>
      <c r="N200" s="480"/>
      <c r="O200" s="483"/>
      <c r="P200" s="521"/>
      <c r="Q200" s="524"/>
      <c r="R200" s="404"/>
      <c r="S200" s="43"/>
      <c r="T200" s="261"/>
      <c r="U200" s="261"/>
      <c r="V200" s="261"/>
      <c r="W200" s="43"/>
      <c r="X200" s="35"/>
      <c r="Y200" s="35"/>
      <c r="Z200" s="35"/>
      <c r="AA200" s="35"/>
      <c r="AB200" s="404"/>
      <c r="AC200" s="527"/>
      <c r="AD200" s="55">
        <f t="shared" si="274"/>
        <v>0</v>
      </c>
      <c r="AE200" s="55">
        <f t="shared" si="264"/>
        <v>0</v>
      </c>
      <c r="AF200" s="55">
        <f t="shared" si="265"/>
        <v>0</v>
      </c>
      <c r="AG200" s="55">
        <f t="shared" si="266"/>
        <v>0</v>
      </c>
      <c r="AH200" s="55">
        <f t="shared" si="267"/>
        <v>0</v>
      </c>
      <c r="AI200" s="55">
        <f t="shared" si="268"/>
        <v>0</v>
      </c>
      <c r="AJ200" s="55">
        <f t="shared" si="269"/>
        <v>0</v>
      </c>
      <c r="AK200" s="404"/>
      <c r="AL200" s="456"/>
      <c r="AM200" s="49">
        <f t="shared" si="250"/>
        <v>0</v>
      </c>
      <c r="AN200" s="52"/>
      <c r="AO200" s="52"/>
      <c r="AP200" s="52"/>
      <c r="AQ200" s="52"/>
      <c r="AR200" s="52"/>
      <c r="AS200" s="52"/>
      <c r="AT200" s="404"/>
      <c r="AU200" s="447"/>
      <c r="AV200" s="49">
        <f t="shared" si="251"/>
        <v>0</v>
      </c>
      <c r="AW200" s="52"/>
      <c r="AX200" s="52"/>
      <c r="AY200" s="52"/>
      <c r="AZ200" s="52"/>
      <c r="BA200" s="52"/>
      <c r="BB200" s="52"/>
      <c r="BC200" s="404"/>
      <c r="BD200" s="450"/>
      <c r="BE200" s="49">
        <f t="shared" si="252"/>
        <v>0</v>
      </c>
      <c r="BF200" s="52"/>
      <c r="BG200" s="52"/>
      <c r="BH200" s="52"/>
      <c r="BI200" s="52"/>
      <c r="BJ200" s="52"/>
      <c r="BK200" s="52"/>
      <c r="BL200" s="404"/>
      <c r="BM200" s="453"/>
      <c r="BN200" s="49">
        <f t="shared" si="253"/>
        <v>0</v>
      </c>
      <c r="BO200" s="52"/>
      <c r="BP200" s="52"/>
      <c r="BQ200" s="52"/>
      <c r="BR200" s="52"/>
      <c r="BS200" s="52"/>
      <c r="BT200" s="52"/>
      <c r="BU200" s="418"/>
      <c r="BV200" s="419"/>
      <c r="BW200" s="419"/>
      <c r="BX200" s="419"/>
      <c r="BY200" s="419"/>
      <c r="BZ200" s="419"/>
      <c r="CA200" s="419"/>
      <c r="CB200" s="419"/>
      <c r="CC200" s="516"/>
    </row>
    <row r="201" spans="1:81" s="62" customFormat="1" ht="40.200000000000003" customHeight="1" x14ac:dyDescent="0.3">
      <c r="A201" s="38"/>
      <c r="B201" s="507"/>
      <c r="C201" s="459"/>
      <c r="D201" s="609"/>
      <c r="E201" s="612"/>
      <c r="F201" s="612"/>
      <c r="G201" s="612"/>
      <c r="H201" s="612"/>
      <c r="I201" s="612"/>
      <c r="J201" s="486"/>
      <c r="K201" s="489"/>
      <c r="L201" s="474"/>
      <c r="M201" s="477"/>
      <c r="N201" s="480"/>
      <c r="O201" s="483"/>
      <c r="P201" s="521"/>
      <c r="Q201" s="524"/>
      <c r="R201" s="404"/>
      <c r="S201" s="43"/>
      <c r="T201" s="261"/>
      <c r="U201" s="261"/>
      <c r="V201" s="261"/>
      <c r="W201" s="43"/>
      <c r="X201" s="35"/>
      <c r="Y201" s="35"/>
      <c r="Z201" s="35"/>
      <c r="AA201" s="35"/>
      <c r="AB201" s="404"/>
      <c r="AC201" s="527"/>
      <c r="AD201" s="55">
        <f t="shared" si="274"/>
        <v>0</v>
      </c>
      <c r="AE201" s="55">
        <f t="shared" si="264"/>
        <v>0</v>
      </c>
      <c r="AF201" s="55">
        <f t="shared" si="265"/>
        <v>0</v>
      </c>
      <c r="AG201" s="55">
        <f t="shared" si="266"/>
        <v>0</v>
      </c>
      <c r="AH201" s="55">
        <f t="shared" si="267"/>
        <v>0</v>
      </c>
      <c r="AI201" s="55">
        <f t="shared" si="268"/>
        <v>0</v>
      </c>
      <c r="AJ201" s="55">
        <f t="shared" si="269"/>
        <v>0</v>
      </c>
      <c r="AK201" s="404"/>
      <c r="AL201" s="456"/>
      <c r="AM201" s="49">
        <f t="shared" si="250"/>
        <v>0</v>
      </c>
      <c r="AN201" s="52"/>
      <c r="AO201" s="52"/>
      <c r="AP201" s="52"/>
      <c r="AQ201" s="52"/>
      <c r="AR201" s="52"/>
      <c r="AS201" s="52"/>
      <c r="AT201" s="404"/>
      <c r="AU201" s="447"/>
      <c r="AV201" s="49">
        <f t="shared" si="251"/>
        <v>0</v>
      </c>
      <c r="AW201" s="52"/>
      <c r="AX201" s="52"/>
      <c r="AY201" s="52"/>
      <c r="AZ201" s="52"/>
      <c r="BA201" s="52"/>
      <c r="BB201" s="52"/>
      <c r="BC201" s="404"/>
      <c r="BD201" s="450"/>
      <c r="BE201" s="49">
        <f t="shared" si="252"/>
        <v>0</v>
      </c>
      <c r="BF201" s="52"/>
      <c r="BG201" s="52"/>
      <c r="BH201" s="52"/>
      <c r="BI201" s="52"/>
      <c r="BJ201" s="52"/>
      <c r="BK201" s="52"/>
      <c r="BL201" s="404"/>
      <c r="BM201" s="453"/>
      <c r="BN201" s="49">
        <f t="shared" si="253"/>
        <v>0</v>
      </c>
      <c r="BO201" s="52"/>
      <c r="BP201" s="52"/>
      <c r="BQ201" s="52"/>
      <c r="BR201" s="52"/>
      <c r="BS201" s="52"/>
      <c r="BT201" s="52"/>
      <c r="BU201" s="418"/>
      <c r="BV201" s="419"/>
      <c r="BW201" s="419"/>
      <c r="BX201" s="419"/>
      <c r="BY201" s="419"/>
      <c r="BZ201" s="419"/>
      <c r="CA201" s="419"/>
      <c r="CB201" s="419"/>
      <c r="CC201" s="516"/>
    </row>
    <row r="202" spans="1:81" s="62" customFormat="1" ht="40.200000000000003" customHeight="1" thickBot="1" x14ac:dyDescent="0.35">
      <c r="A202" s="38"/>
      <c r="B202" s="507"/>
      <c r="C202" s="459"/>
      <c r="D202" s="610"/>
      <c r="E202" s="613"/>
      <c r="F202" s="613"/>
      <c r="G202" s="613"/>
      <c r="H202" s="613"/>
      <c r="I202" s="613"/>
      <c r="J202" s="487"/>
      <c r="K202" s="490"/>
      <c r="L202" s="475"/>
      <c r="M202" s="478"/>
      <c r="N202" s="481"/>
      <c r="O202" s="484"/>
      <c r="P202" s="522"/>
      <c r="Q202" s="525"/>
      <c r="R202" s="405"/>
      <c r="S202" s="44"/>
      <c r="T202" s="262"/>
      <c r="U202" s="262"/>
      <c r="V202" s="262"/>
      <c r="W202" s="44"/>
      <c r="X202" s="36"/>
      <c r="Y202" s="36"/>
      <c r="Z202" s="36"/>
      <c r="AA202" s="36"/>
      <c r="AB202" s="405"/>
      <c r="AC202" s="528"/>
      <c r="AD202" s="56">
        <f t="shared" si="274"/>
        <v>0</v>
      </c>
      <c r="AE202" s="56">
        <f t="shared" si="264"/>
        <v>0</v>
      </c>
      <c r="AF202" s="56">
        <f t="shared" si="265"/>
        <v>0</v>
      </c>
      <c r="AG202" s="56">
        <f t="shared" si="266"/>
        <v>0</v>
      </c>
      <c r="AH202" s="56">
        <f t="shared" si="267"/>
        <v>0</v>
      </c>
      <c r="AI202" s="56">
        <f t="shared" si="268"/>
        <v>0</v>
      </c>
      <c r="AJ202" s="56">
        <f t="shared" si="269"/>
        <v>0</v>
      </c>
      <c r="AK202" s="405"/>
      <c r="AL202" s="457"/>
      <c r="AM202" s="50">
        <f t="shared" si="250"/>
        <v>0</v>
      </c>
      <c r="AN202" s="53"/>
      <c r="AO202" s="53"/>
      <c r="AP202" s="53"/>
      <c r="AQ202" s="53"/>
      <c r="AR202" s="53"/>
      <c r="AS202" s="53"/>
      <c r="AT202" s="405"/>
      <c r="AU202" s="448"/>
      <c r="AV202" s="50">
        <f t="shared" si="251"/>
        <v>0</v>
      </c>
      <c r="AW202" s="53"/>
      <c r="AX202" s="53"/>
      <c r="AY202" s="53"/>
      <c r="AZ202" s="53"/>
      <c r="BA202" s="53"/>
      <c r="BB202" s="53"/>
      <c r="BC202" s="405"/>
      <c r="BD202" s="451"/>
      <c r="BE202" s="50">
        <f t="shared" si="252"/>
        <v>0</v>
      </c>
      <c r="BF202" s="53"/>
      <c r="BG202" s="53"/>
      <c r="BH202" s="53"/>
      <c r="BI202" s="53"/>
      <c r="BJ202" s="53"/>
      <c r="BK202" s="53"/>
      <c r="BL202" s="405"/>
      <c r="BM202" s="454"/>
      <c r="BN202" s="50">
        <f t="shared" si="253"/>
        <v>0</v>
      </c>
      <c r="BO202" s="53"/>
      <c r="BP202" s="53"/>
      <c r="BQ202" s="53"/>
      <c r="BR202" s="53"/>
      <c r="BS202" s="53"/>
      <c r="BT202" s="53"/>
      <c r="BU202" s="517"/>
      <c r="BV202" s="518"/>
      <c r="BW202" s="518"/>
      <c r="BX202" s="518"/>
      <c r="BY202" s="518"/>
      <c r="BZ202" s="518"/>
      <c r="CA202" s="518"/>
      <c r="CB202" s="518"/>
      <c r="CC202" s="519"/>
    </row>
    <row r="203" spans="1:81" s="62" customFormat="1" ht="40.200000000000003" customHeight="1" thickTop="1" x14ac:dyDescent="0.3">
      <c r="A203" s="38"/>
      <c r="B203" s="507"/>
      <c r="C203" s="459"/>
      <c r="D203" s="608"/>
      <c r="E203" s="611"/>
      <c r="F203" s="611"/>
      <c r="G203" s="611"/>
      <c r="H203" s="611"/>
      <c r="I203" s="611"/>
      <c r="J203" s="485">
        <v>49</v>
      </c>
      <c r="K203" s="488" t="str">
        <f>+Metas!K55</f>
        <v>% de establecimientos educativos implementando los proyectos pedagógicos transversales (Con énfasis en el cuidado del agua, el cambio climático y la reforestación)</v>
      </c>
      <c r="L203" s="473"/>
      <c r="M203" s="476">
        <f>SUM(N203:Q203)</f>
        <v>0</v>
      </c>
      <c r="N203" s="479"/>
      <c r="O203" s="482"/>
      <c r="P203" s="520"/>
      <c r="Q203" s="523"/>
      <c r="R203" s="403">
        <f t="shared" ref="R203" si="311">+$J203</f>
        <v>49</v>
      </c>
      <c r="S203" s="42"/>
      <c r="T203" s="260"/>
      <c r="U203" s="260"/>
      <c r="V203" s="260"/>
      <c r="W203" s="42"/>
      <c r="X203" s="34"/>
      <c r="Y203" s="34"/>
      <c r="Z203" s="34"/>
      <c r="AA203" s="34"/>
      <c r="AB203" s="403">
        <f t="shared" si="283"/>
        <v>49</v>
      </c>
      <c r="AC203" s="526">
        <f t="shared" ref="AC203" si="312">+L203</f>
        <v>0</v>
      </c>
      <c r="AD203" s="54">
        <f t="shared" si="274"/>
        <v>0</v>
      </c>
      <c r="AE203" s="54">
        <f t="shared" si="264"/>
        <v>0</v>
      </c>
      <c r="AF203" s="54">
        <f t="shared" si="265"/>
        <v>0</v>
      </c>
      <c r="AG203" s="54">
        <f t="shared" si="266"/>
        <v>0</v>
      </c>
      <c r="AH203" s="54">
        <f t="shared" si="267"/>
        <v>0</v>
      </c>
      <c r="AI203" s="54">
        <f t="shared" si="268"/>
        <v>0</v>
      </c>
      <c r="AJ203" s="54">
        <f t="shared" si="269"/>
        <v>0</v>
      </c>
      <c r="AK203" s="403">
        <f t="shared" si="285"/>
        <v>49</v>
      </c>
      <c r="AL203" s="455">
        <f>+N203</f>
        <v>0</v>
      </c>
      <c r="AM203" s="48">
        <f t="shared" si="250"/>
        <v>0</v>
      </c>
      <c r="AN203" s="51"/>
      <c r="AO203" s="51"/>
      <c r="AP203" s="51"/>
      <c r="AQ203" s="51"/>
      <c r="AR203" s="51"/>
      <c r="AS203" s="51"/>
      <c r="AT203" s="403">
        <f t="shared" si="286"/>
        <v>49</v>
      </c>
      <c r="AU203" s="446">
        <f>+O203</f>
        <v>0</v>
      </c>
      <c r="AV203" s="48">
        <f t="shared" si="251"/>
        <v>0</v>
      </c>
      <c r="AW203" s="51"/>
      <c r="AX203" s="51"/>
      <c r="AY203" s="51"/>
      <c r="AZ203" s="51"/>
      <c r="BA203" s="51"/>
      <c r="BB203" s="51"/>
      <c r="BC203" s="403">
        <f t="shared" si="287"/>
        <v>49</v>
      </c>
      <c r="BD203" s="449">
        <f>+P203</f>
        <v>0</v>
      </c>
      <c r="BE203" s="48">
        <f t="shared" si="252"/>
        <v>0</v>
      </c>
      <c r="BF203" s="51"/>
      <c r="BG203" s="51"/>
      <c r="BH203" s="51"/>
      <c r="BI203" s="51"/>
      <c r="BJ203" s="51"/>
      <c r="BK203" s="51"/>
      <c r="BL203" s="403">
        <f t="shared" si="288"/>
        <v>49</v>
      </c>
      <c r="BM203" s="452">
        <f>+Q203</f>
        <v>0</v>
      </c>
      <c r="BN203" s="48">
        <f t="shared" si="253"/>
        <v>0</v>
      </c>
      <c r="BO203" s="51"/>
      <c r="BP203" s="51"/>
      <c r="BQ203" s="51"/>
      <c r="BR203" s="51"/>
      <c r="BS203" s="51"/>
      <c r="BT203" s="51"/>
      <c r="BU203" s="513"/>
      <c r="BV203" s="514"/>
      <c r="BW203" s="514"/>
      <c r="BX203" s="514"/>
      <c r="BY203" s="514"/>
      <c r="BZ203" s="514"/>
      <c r="CA203" s="514"/>
      <c r="CB203" s="514"/>
      <c r="CC203" s="515"/>
    </row>
    <row r="204" spans="1:81" s="62" customFormat="1" ht="40.200000000000003" customHeight="1" x14ac:dyDescent="0.3">
      <c r="A204" s="38"/>
      <c r="B204" s="507"/>
      <c r="C204" s="459"/>
      <c r="D204" s="609"/>
      <c r="E204" s="612"/>
      <c r="F204" s="612"/>
      <c r="G204" s="612"/>
      <c r="H204" s="612"/>
      <c r="I204" s="612"/>
      <c r="J204" s="486"/>
      <c r="K204" s="489"/>
      <c r="L204" s="474"/>
      <c r="M204" s="477"/>
      <c r="N204" s="480"/>
      <c r="O204" s="483"/>
      <c r="P204" s="521"/>
      <c r="Q204" s="524"/>
      <c r="R204" s="404"/>
      <c r="S204" s="43"/>
      <c r="T204" s="261"/>
      <c r="U204" s="261"/>
      <c r="V204" s="261"/>
      <c r="W204" s="43"/>
      <c r="X204" s="35"/>
      <c r="Y204" s="35"/>
      <c r="Z204" s="35"/>
      <c r="AA204" s="35"/>
      <c r="AB204" s="404"/>
      <c r="AC204" s="527"/>
      <c r="AD204" s="55">
        <f t="shared" si="274"/>
        <v>0</v>
      </c>
      <c r="AE204" s="55">
        <f t="shared" si="264"/>
        <v>0</v>
      </c>
      <c r="AF204" s="55">
        <f t="shared" si="265"/>
        <v>0</v>
      </c>
      <c r="AG204" s="55">
        <f t="shared" si="266"/>
        <v>0</v>
      </c>
      <c r="AH204" s="55">
        <f t="shared" si="267"/>
        <v>0</v>
      </c>
      <c r="AI204" s="55">
        <f t="shared" si="268"/>
        <v>0</v>
      </c>
      <c r="AJ204" s="55">
        <f t="shared" si="269"/>
        <v>0</v>
      </c>
      <c r="AK204" s="404"/>
      <c r="AL204" s="456"/>
      <c r="AM204" s="49">
        <f t="shared" ref="AM204:AM267" si="313">SUM(AN204:AS204)</f>
        <v>0</v>
      </c>
      <c r="AN204" s="52"/>
      <c r="AO204" s="52"/>
      <c r="AP204" s="52"/>
      <c r="AQ204" s="52"/>
      <c r="AR204" s="52"/>
      <c r="AS204" s="52"/>
      <c r="AT204" s="404"/>
      <c r="AU204" s="447"/>
      <c r="AV204" s="49">
        <f t="shared" ref="AV204:AV267" si="314">SUM(AW204:BB204)</f>
        <v>0</v>
      </c>
      <c r="AW204" s="52"/>
      <c r="AX204" s="52"/>
      <c r="AY204" s="52"/>
      <c r="AZ204" s="52"/>
      <c r="BA204" s="52"/>
      <c r="BB204" s="52"/>
      <c r="BC204" s="404"/>
      <c r="BD204" s="450"/>
      <c r="BE204" s="49">
        <f t="shared" ref="BE204:BE267" si="315">SUM(BF204:BK204)</f>
        <v>0</v>
      </c>
      <c r="BF204" s="52"/>
      <c r="BG204" s="52"/>
      <c r="BH204" s="52"/>
      <c r="BI204" s="52"/>
      <c r="BJ204" s="52"/>
      <c r="BK204" s="52"/>
      <c r="BL204" s="404"/>
      <c r="BM204" s="453"/>
      <c r="BN204" s="49">
        <f t="shared" ref="BN204:BN267" si="316">SUM(BO204:BT204)</f>
        <v>0</v>
      </c>
      <c r="BO204" s="52"/>
      <c r="BP204" s="52"/>
      <c r="BQ204" s="52"/>
      <c r="BR204" s="52"/>
      <c r="BS204" s="52"/>
      <c r="BT204" s="52"/>
      <c r="BU204" s="418"/>
      <c r="BV204" s="419"/>
      <c r="BW204" s="419"/>
      <c r="BX204" s="419"/>
      <c r="BY204" s="419"/>
      <c r="BZ204" s="419"/>
      <c r="CA204" s="419"/>
      <c r="CB204" s="419"/>
      <c r="CC204" s="516"/>
    </row>
    <row r="205" spans="1:81" s="62" customFormat="1" ht="40.200000000000003" customHeight="1" x14ac:dyDescent="0.3">
      <c r="A205" s="38"/>
      <c r="B205" s="507"/>
      <c r="C205" s="459"/>
      <c r="D205" s="609"/>
      <c r="E205" s="612"/>
      <c r="F205" s="612"/>
      <c r="G205" s="612"/>
      <c r="H205" s="612"/>
      <c r="I205" s="612"/>
      <c r="J205" s="486"/>
      <c r="K205" s="489"/>
      <c r="L205" s="474"/>
      <c r="M205" s="477"/>
      <c r="N205" s="480"/>
      <c r="O205" s="483"/>
      <c r="P205" s="521"/>
      <c r="Q205" s="524"/>
      <c r="R205" s="404"/>
      <c r="S205" s="43"/>
      <c r="T205" s="261"/>
      <c r="U205" s="261"/>
      <c r="V205" s="261"/>
      <c r="W205" s="43"/>
      <c r="X205" s="35"/>
      <c r="Y205" s="35"/>
      <c r="Z205" s="35"/>
      <c r="AA205" s="35"/>
      <c r="AB205" s="404"/>
      <c r="AC205" s="527"/>
      <c r="AD205" s="55">
        <f t="shared" si="274"/>
        <v>0</v>
      </c>
      <c r="AE205" s="55">
        <f t="shared" si="264"/>
        <v>0</v>
      </c>
      <c r="AF205" s="55">
        <f t="shared" si="265"/>
        <v>0</v>
      </c>
      <c r="AG205" s="55">
        <f t="shared" si="266"/>
        <v>0</v>
      </c>
      <c r="AH205" s="55">
        <f t="shared" si="267"/>
        <v>0</v>
      </c>
      <c r="AI205" s="55">
        <f t="shared" si="268"/>
        <v>0</v>
      </c>
      <c r="AJ205" s="55">
        <f t="shared" si="269"/>
        <v>0</v>
      </c>
      <c r="AK205" s="404"/>
      <c r="AL205" s="456"/>
      <c r="AM205" s="49">
        <f t="shared" si="313"/>
        <v>0</v>
      </c>
      <c r="AN205" s="52"/>
      <c r="AO205" s="52"/>
      <c r="AP205" s="52"/>
      <c r="AQ205" s="52"/>
      <c r="AR205" s="52"/>
      <c r="AS205" s="52"/>
      <c r="AT205" s="404"/>
      <c r="AU205" s="447"/>
      <c r="AV205" s="49">
        <f t="shared" si="314"/>
        <v>0</v>
      </c>
      <c r="AW205" s="52"/>
      <c r="AX205" s="52"/>
      <c r="AY205" s="52"/>
      <c r="AZ205" s="52"/>
      <c r="BA205" s="52"/>
      <c r="BB205" s="52"/>
      <c r="BC205" s="404"/>
      <c r="BD205" s="450"/>
      <c r="BE205" s="49">
        <f t="shared" si="315"/>
        <v>0</v>
      </c>
      <c r="BF205" s="52"/>
      <c r="BG205" s="52"/>
      <c r="BH205" s="52"/>
      <c r="BI205" s="52"/>
      <c r="BJ205" s="52"/>
      <c r="BK205" s="52"/>
      <c r="BL205" s="404"/>
      <c r="BM205" s="453"/>
      <c r="BN205" s="49">
        <f t="shared" si="316"/>
        <v>0</v>
      </c>
      <c r="BO205" s="52"/>
      <c r="BP205" s="52"/>
      <c r="BQ205" s="52"/>
      <c r="BR205" s="52"/>
      <c r="BS205" s="52"/>
      <c r="BT205" s="52"/>
      <c r="BU205" s="418"/>
      <c r="BV205" s="419"/>
      <c r="BW205" s="419"/>
      <c r="BX205" s="419"/>
      <c r="BY205" s="419"/>
      <c r="BZ205" s="419"/>
      <c r="CA205" s="419"/>
      <c r="CB205" s="419"/>
      <c r="CC205" s="516"/>
    </row>
    <row r="206" spans="1:81" s="62" customFormat="1" ht="40.200000000000003" customHeight="1" thickBot="1" x14ac:dyDescent="0.35">
      <c r="A206" s="38"/>
      <c r="B206" s="507"/>
      <c r="C206" s="459"/>
      <c r="D206" s="610"/>
      <c r="E206" s="613"/>
      <c r="F206" s="613"/>
      <c r="G206" s="613"/>
      <c r="H206" s="613"/>
      <c r="I206" s="613"/>
      <c r="J206" s="487"/>
      <c r="K206" s="490"/>
      <c r="L206" s="475"/>
      <c r="M206" s="478"/>
      <c r="N206" s="481"/>
      <c r="O206" s="484"/>
      <c r="P206" s="522"/>
      <c r="Q206" s="525"/>
      <c r="R206" s="405"/>
      <c r="S206" s="44"/>
      <c r="T206" s="262"/>
      <c r="U206" s="262"/>
      <c r="V206" s="262"/>
      <c r="W206" s="44"/>
      <c r="X206" s="36"/>
      <c r="Y206" s="36"/>
      <c r="Z206" s="36"/>
      <c r="AA206" s="36"/>
      <c r="AB206" s="405"/>
      <c r="AC206" s="528"/>
      <c r="AD206" s="56">
        <f t="shared" si="274"/>
        <v>0</v>
      </c>
      <c r="AE206" s="56">
        <f t="shared" si="264"/>
        <v>0</v>
      </c>
      <c r="AF206" s="56">
        <f t="shared" si="265"/>
        <v>0</v>
      </c>
      <c r="AG206" s="56">
        <f t="shared" si="266"/>
        <v>0</v>
      </c>
      <c r="AH206" s="56">
        <f t="shared" si="267"/>
        <v>0</v>
      </c>
      <c r="AI206" s="56">
        <f t="shared" si="268"/>
        <v>0</v>
      </c>
      <c r="AJ206" s="56">
        <f t="shared" si="269"/>
        <v>0</v>
      </c>
      <c r="AK206" s="405"/>
      <c r="AL206" s="457"/>
      <c r="AM206" s="50">
        <f t="shared" si="313"/>
        <v>0</v>
      </c>
      <c r="AN206" s="53"/>
      <c r="AO206" s="53"/>
      <c r="AP206" s="53"/>
      <c r="AQ206" s="53"/>
      <c r="AR206" s="53"/>
      <c r="AS206" s="53"/>
      <c r="AT206" s="405"/>
      <c r="AU206" s="448"/>
      <c r="AV206" s="50">
        <f t="shared" si="314"/>
        <v>0</v>
      </c>
      <c r="AW206" s="53"/>
      <c r="AX206" s="53"/>
      <c r="AY206" s="53"/>
      <c r="AZ206" s="53"/>
      <c r="BA206" s="53"/>
      <c r="BB206" s="53"/>
      <c r="BC206" s="405"/>
      <c r="BD206" s="451"/>
      <c r="BE206" s="50">
        <f t="shared" si="315"/>
        <v>0</v>
      </c>
      <c r="BF206" s="53"/>
      <c r="BG206" s="53"/>
      <c r="BH206" s="53"/>
      <c r="BI206" s="53"/>
      <c r="BJ206" s="53"/>
      <c r="BK206" s="53"/>
      <c r="BL206" s="405"/>
      <c r="BM206" s="454"/>
      <c r="BN206" s="50">
        <f t="shared" si="316"/>
        <v>0</v>
      </c>
      <c r="BO206" s="53"/>
      <c r="BP206" s="53"/>
      <c r="BQ206" s="53"/>
      <c r="BR206" s="53"/>
      <c r="BS206" s="53"/>
      <c r="BT206" s="53"/>
      <c r="BU206" s="517"/>
      <c r="BV206" s="518"/>
      <c r="BW206" s="518"/>
      <c r="BX206" s="518"/>
      <c r="BY206" s="518"/>
      <c r="BZ206" s="518"/>
      <c r="CA206" s="518"/>
      <c r="CB206" s="518"/>
      <c r="CC206" s="519"/>
    </row>
    <row r="207" spans="1:81" s="62" customFormat="1" ht="40.200000000000003" customHeight="1" thickTop="1" x14ac:dyDescent="0.3">
      <c r="A207" s="38"/>
      <c r="B207" s="507"/>
      <c r="C207" s="459"/>
      <c r="D207" s="608"/>
      <c r="E207" s="611"/>
      <c r="F207" s="611"/>
      <c r="G207" s="611"/>
      <c r="H207" s="611"/>
      <c r="I207" s="611"/>
      <c r="J207" s="485">
        <v>50</v>
      </c>
      <c r="K207" s="488" t="str">
        <f>+Metas!K56</f>
        <v>% de establecimientos educativos apoyando iniciativas de participación de niñas, niños y adolescentes (encuentros de personeros y contralores estudiantiles)</v>
      </c>
      <c r="L207" s="473"/>
      <c r="M207" s="476">
        <f>SUM(N207:Q207)</f>
        <v>0</v>
      </c>
      <c r="N207" s="479"/>
      <c r="O207" s="482"/>
      <c r="P207" s="520"/>
      <c r="Q207" s="523"/>
      <c r="R207" s="403">
        <f t="shared" ref="R207" si="317">+$J207</f>
        <v>50</v>
      </c>
      <c r="S207" s="42"/>
      <c r="T207" s="260"/>
      <c r="U207" s="260"/>
      <c r="V207" s="260"/>
      <c r="W207" s="42"/>
      <c r="X207" s="34"/>
      <c r="Y207" s="34"/>
      <c r="Z207" s="34"/>
      <c r="AA207" s="34"/>
      <c r="AB207" s="403">
        <f t="shared" si="283"/>
        <v>50</v>
      </c>
      <c r="AC207" s="526">
        <f t="shared" ref="AC207" si="318">+L207</f>
        <v>0</v>
      </c>
      <c r="AD207" s="54">
        <f t="shared" si="274"/>
        <v>0</v>
      </c>
      <c r="AE207" s="54">
        <f t="shared" si="264"/>
        <v>0</v>
      </c>
      <c r="AF207" s="54">
        <f t="shared" si="265"/>
        <v>0</v>
      </c>
      <c r="AG207" s="54">
        <f t="shared" si="266"/>
        <v>0</v>
      </c>
      <c r="AH207" s="54">
        <f t="shared" si="267"/>
        <v>0</v>
      </c>
      <c r="AI207" s="54">
        <f t="shared" si="268"/>
        <v>0</v>
      </c>
      <c r="AJ207" s="54">
        <f t="shared" si="269"/>
        <v>0</v>
      </c>
      <c r="AK207" s="403">
        <f t="shared" si="285"/>
        <v>50</v>
      </c>
      <c r="AL207" s="455">
        <f>+N207</f>
        <v>0</v>
      </c>
      <c r="AM207" s="48">
        <f t="shared" si="313"/>
        <v>0</v>
      </c>
      <c r="AN207" s="51"/>
      <c r="AO207" s="51"/>
      <c r="AP207" s="51"/>
      <c r="AQ207" s="51"/>
      <c r="AR207" s="51"/>
      <c r="AS207" s="51"/>
      <c r="AT207" s="403">
        <f t="shared" si="286"/>
        <v>50</v>
      </c>
      <c r="AU207" s="446">
        <f>+O207</f>
        <v>0</v>
      </c>
      <c r="AV207" s="48">
        <f t="shared" si="314"/>
        <v>0</v>
      </c>
      <c r="AW207" s="51"/>
      <c r="AX207" s="51"/>
      <c r="AY207" s="51"/>
      <c r="AZ207" s="51"/>
      <c r="BA207" s="51"/>
      <c r="BB207" s="51"/>
      <c r="BC207" s="403">
        <f t="shared" si="287"/>
        <v>50</v>
      </c>
      <c r="BD207" s="449">
        <f>+P207</f>
        <v>0</v>
      </c>
      <c r="BE207" s="48">
        <f t="shared" si="315"/>
        <v>0</v>
      </c>
      <c r="BF207" s="51"/>
      <c r="BG207" s="51"/>
      <c r="BH207" s="51"/>
      <c r="BI207" s="51"/>
      <c r="BJ207" s="51"/>
      <c r="BK207" s="51"/>
      <c r="BL207" s="403">
        <f t="shared" si="288"/>
        <v>50</v>
      </c>
      <c r="BM207" s="452">
        <f>+Q207</f>
        <v>0</v>
      </c>
      <c r="BN207" s="48">
        <f t="shared" si="316"/>
        <v>0</v>
      </c>
      <c r="BO207" s="51"/>
      <c r="BP207" s="51"/>
      <c r="BQ207" s="51"/>
      <c r="BR207" s="51"/>
      <c r="BS207" s="51"/>
      <c r="BT207" s="51"/>
      <c r="BU207" s="513"/>
      <c r="BV207" s="514"/>
      <c r="BW207" s="514"/>
      <c r="BX207" s="514"/>
      <c r="BY207" s="514"/>
      <c r="BZ207" s="514"/>
      <c r="CA207" s="514"/>
      <c r="CB207" s="514"/>
      <c r="CC207" s="515"/>
    </row>
    <row r="208" spans="1:81" s="62" customFormat="1" ht="40.200000000000003" customHeight="1" x14ac:dyDescent="0.3">
      <c r="A208" s="38"/>
      <c r="B208" s="507"/>
      <c r="C208" s="459"/>
      <c r="D208" s="609"/>
      <c r="E208" s="612"/>
      <c r="F208" s="612"/>
      <c r="G208" s="612"/>
      <c r="H208" s="612"/>
      <c r="I208" s="612"/>
      <c r="J208" s="486"/>
      <c r="K208" s="489"/>
      <c r="L208" s="474"/>
      <c r="M208" s="477"/>
      <c r="N208" s="480"/>
      <c r="O208" s="483"/>
      <c r="P208" s="521"/>
      <c r="Q208" s="524"/>
      <c r="R208" s="404"/>
      <c r="S208" s="43"/>
      <c r="T208" s="261"/>
      <c r="U208" s="261"/>
      <c r="V208" s="261"/>
      <c r="W208" s="43"/>
      <c r="X208" s="35"/>
      <c r="Y208" s="35"/>
      <c r="Z208" s="35"/>
      <c r="AA208" s="35"/>
      <c r="AB208" s="404"/>
      <c r="AC208" s="527"/>
      <c r="AD208" s="55">
        <f t="shared" si="274"/>
        <v>0</v>
      </c>
      <c r="AE208" s="55">
        <f t="shared" si="264"/>
        <v>0</v>
      </c>
      <c r="AF208" s="55">
        <f t="shared" si="265"/>
        <v>0</v>
      </c>
      <c r="AG208" s="55">
        <f t="shared" si="266"/>
        <v>0</v>
      </c>
      <c r="AH208" s="55">
        <f t="shared" si="267"/>
        <v>0</v>
      </c>
      <c r="AI208" s="55">
        <f t="shared" si="268"/>
        <v>0</v>
      </c>
      <c r="AJ208" s="55">
        <f t="shared" si="269"/>
        <v>0</v>
      </c>
      <c r="AK208" s="404"/>
      <c r="AL208" s="456"/>
      <c r="AM208" s="49">
        <f t="shared" si="313"/>
        <v>0</v>
      </c>
      <c r="AN208" s="52"/>
      <c r="AO208" s="52"/>
      <c r="AP208" s="52"/>
      <c r="AQ208" s="52"/>
      <c r="AR208" s="52"/>
      <c r="AS208" s="52"/>
      <c r="AT208" s="404"/>
      <c r="AU208" s="447"/>
      <c r="AV208" s="49">
        <f t="shared" si="314"/>
        <v>0</v>
      </c>
      <c r="AW208" s="52"/>
      <c r="AX208" s="52"/>
      <c r="AY208" s="52"/>
      <c r="AZ208" s="52"/>
      <c r="BA208" s="52"/>
      <c r="BB208" s="52"/>
      <c r="BC208" s="404"/>
      <c r="BD208" s="450"/>
      <c r="BE208" s="49">
        <f t="shared" si="315"/>
        <v>0</v>
      </c>
      <c r="BF208" s="52"/>
      <c r="BG208" s="52"/>
      <c r="BH208" s="52"/>
      <c r="BI208" s="52"/>
      <c r="BJ208" s="52"/>
      <c r="BK208" s="52"/>
      <c r="BL208" s="404"/>
      <c r="BM208" s="453"/>
      <c r="BN208" s="49">
        <f t="shared" si="316"/>
        <v>0</v>
      </c>
      <c r="BO208" s="52"/>
      <c r="BP208" s="52"/>
      <c r="BQ208" s="52"/>
      <c r="BR208" s="52"/>
      <c r="BS208" s="52"/>
      <c r="BT208" s="52"/>
      <c r="BU208" s="418"/>
      <c r="BV208" s="419"/>
      <c r="BW208" s="419"/>
      <c r="BX208" s="419"/>
      <c r="BY208" s="419"/>
      <c r="BZ208" s="419"/>
      <c r="CA208" s="419"/>
      <c r="CB208" s="419"/>
      <c r="CC208" s="516"/>
    </row>
    <row r="209" spans="1:81" s="62" customFormat="1" ht="40.200000000000003" customHeight="1" x14ac:dyDescent="0.3">
      <c r="A209" s="38"/>
      <c r="B209" s="507"/>
      <c r="C209" s="459"/>
      <c r="D209" s="609"/>
      <c r="E209" s="612"/>
      <c r="F209" s="612"/>
      <c r="G209" s="612"/>
      <c r="H209" s="612"/>
      <c r="I209" s="612"/>
      <c r="J209" s="486"/>
      <c r="K209" s="489"/>
      <c r="L209" s="474"/>
      <c r="M209" s="477"/>
      <c r="N209" s="480"/>
      <c r="O209" s="483"/>
      <c r="P209" s="521"/>
      <c r="Q209" s="524"/>
      <c r="R209" s="404"/>
      <c r="S209" s="43"/>
      <c r="T209" s="261"/>
      <c r="U209" s="261"/>
      <c r="V209" s="261"/>
      <c r="W209" s="43"/>
      <c r="X209" s="35"/>
      <c r="Y209" s="35"/>
      <c r="Z209" s="35"/>
      <c r="AA209" s="35"/>
      <c r="AB209" s="404"/>
      <c r="AC209" s="527"/>
      <c r="AD209" s="55">
        <f t="shared" si="274"/>
        <v>0</v>
      </c>
      <c r="AE209" s="55">
        <f t="shared" si="264"/>
        <v>0</v>
      </c>
      <c r="AF209" s="55">
        <f t="shared" si="265"/>
        <v>0</v>
      </c>
      <c r="AG209" s="55">
        <f t="shared" si="266"/>
        <v>0</v>
      </c>
      <c r="AH209" s="55">
        <f t="shared" si="267"/>
        <v>0</v>
      </c>
      <c r="AI209" s="55">
        <f t="shared" si="268"/>
        <v>0</v>
      </c>
      <c r="AJ209" s="55">
        <f t="shared" si="269"/>
        <v>0</v>
      </c>
      <c r="AK209" s="404"/>
      <c r="AL209" s="456"/>
      <c r="AM209" s="49">
        <f t="shared" si="313"/>
        <v>0</v>
      </c>
      <c r="AN209" s="52"/>
      <c r="AO209" s="52"/>
      <c r="AP209" s="52"/>
      <c r="AQ209" s="52"/>
      <c r="AR209" s="52"/>
      <c r="AS209" s="52"/>
      <c r="AT209" s="404"/>
      <c r="AU209" s="447"/>
      <c r="AV209" s="49">
        <f t="shared" si="314"/>
        <v>0</v>
      </c>
      <c r="AW209" s="52"/>
      <c r="AX209" s="52"/>
      <c r="AY209" s="52"/>
      <c r="AZ209" s="52"/>
      <c r="BA209" s="52"/>
      <c r="BB209" s="52"/>
      <c r="BC209" s="404"/>
      <c r="BD209" s="450"/>
      <c r="BE209" s="49">
        <f t="shared" si="315"/>
        <v>0</v>
      </c>
      <c r="BF209" s="52"/>
      <c r="BG209" s="52"/>
      <c r="BH209" s="52"/>
      <c r="BI209" s="52"/>
      <c r="BJ209" s="52"/>
      <c r="BK209" s="52"/>
      <c r="BL209" s="404"/>
      <c r="BM209" s="453"/>
      <c r="BN209" s="49">
        <f t="shared" si="316"/>
        <v>0</v>
      </c>
      <c r="BO209" s="52"/>
      <c r="BP209" s="52"/>
      <c r="BQ209" s="52"/>
      <c r="BR209" s="52"/>
      <c r="BS209" s="52"/>
      <c r="BT209" s="52"/>
      <c r="BU209" s="418"/>
      <c r="BV209" s="419"/>
      <c r="BW209" s="419"/>
      <c r="BX209" s="419"/>
      <c r="BY209" s="419"/>
      <c r="BZ209" s="419"/>
      <c r="CA209" s="419"/>
      <c r="CB209" s="419"/>
      <c r="CC209" s="516"/>
    </row>
    <row r="210" spans="1:81" s="62" customFormat="1" ht="40.200000000000003" customHeight="1" thickBot="1" x14ac:dyDescent="0.35">
      <c r="A210" s="38"/>
      <c r="B210" s="507"/>
      <c r="C210" s="459"/>
      <c r="D210" s="610"/>
      <c r="E210" s="613"/>
      <c r="F210" s="613"/>
      <c r="G210" s="613"/>
      <c r="H210" s="613"/>
      <c r="I210" s="613"/>
      <c r="J210" s="487"/>
      <c r="K210" s="490"/>
      <c r="L210" s="475"/>
      <c r="M210" s="478"/>
      <c r="N210" s="481"/>
      <c r="O210" s="484"/>
      <c r="P210" s="522"/>
      <c r="Q210" s="525"/>
      <c r="R210" s="405"/>
      <c r="S210" s="44"/>
      <c r="T210" s="262"/>
      <c r="U210" s="262"/>
      <c r="V210" s="262"/>
      <c r="W210" s="44"/>
      <c r="X210" s="36"/>
      <c r="Y210" s="36"/>
      <c r="Z210" s="36"/>
      <c r="AA210" s="36"/>
      <c r="AB210" s="405"/>
      <c r="AC210" s="528"/>
      <c r="AD210" s="56">
        <f t="shared" si="274"/>
        <v>0</v>
      </c>
      <c r="AE210" s="56">
        <f t="shared" si="264"/>
        <v>0</v>
      </c>
      <c r="AF210" s="56">
        <f t="shared" si="265"/>
        <v>0</v>
      </c>
      <c r="AG210" s="56">
        <f t="shared" si="266"/>
        <v>0</v>
      </c>
      <c r="AH210" s="56">
        <f t="shared" si="267"/>
        <v>0</v>
      </c>
      <c r="AI210" s="56">
        <f t="shared" si="268"/>
        <v>0</v>
      </c>
      <c r="AJ210" s="56">
        <f t="shared" si="269"/>
        <v>0</v>
      </c>
      <c r="AK210" s="405"/>
      <c r="AL210" s="457"/>
      <c r="AM210" s="50">
        <f t="shared" si="313"/>
        <v>0</v>
      </c>
      <c r="AN210" s="53"/>
      <c r="AO210" s="53"/>
      <c r="AP210" s="53"/>
      <c r="AQ210" s="53"/>
      <c r="AR210" s="53"/>
      <c r="AS210" s="53"/>
      <c r="AT210" s="405"/>
      <c r="AU210" s="448"/>
      <c r="AV210" s="50">
        <f t="shared" si="314"/>
        <v>0</v>
      </c>
      <c r="AW210" s="53"/>
      <c r="AX210" s="53"/>
      <c r="AY210" s="53"/>
      <c r="AZ210" s="53"/>
      <c r="BA210" s="53"/>
      <c r="BB210" s="53"/>
      <c r="BC210" s="405"/>
      <c r="BD210" s="451"/>
      <c r="BE210" s="50">
        <f t="shared" si="315"/>
        <v>0</v>
      </c>
      <c r="BF210" s="53"/>
      <c r="BG210" s="53"/>
      <c r="BH210" s="53"/>
      <c r="BI210" s="53"/>
      <c r="BJ210" s="53"/>
      <c r="BK210" s="53"/>
      <c r="BL210" s="405"/>
      <c r="BM210" s="454"/>
      <c r="BN210" s="50">
        <f t="shared" si="316"/>
        <v>0</v>
      </c>
      <c r="BO210" s="53"/>
      <c r="BP210" s="53"/>
      <c r="BQ210" s="53"/>
      <c r="BR210" s="53"/>
      <c r="BS210" s="53"/>
      <c r="BT210" s="53"/>
      <c r="BU210" s="517"/>
      <c r="BV210" s="518"/>
      <c r="BW210" s="518"/>
      <c r="BX210" s="518"/>
      <c r="BY210" s="518"/>
      <c r="BZ210" s="518"/>
      <c r="CA210" s="518"/>
      <c r="CB210" s="518"/>
      <c r="CC210" s="519"/>
    </row>
    <row r="211" spans="1:81" s="62" customFormat="1" ht="40.200000000000003" customHeight="1" thickTop="1" x14ac:dyDescent="0.3">
      <c r="A211" s="38"/>
      <c r="B211" s="507"/>
      <c r="C211" s="459"/>
      <c r="D211" s="608"/>
      <c r="E211" s="611"/>
      <c r="F211" s="611"/>
      <c r="G211" s="611"/>
      <c r="H211" s="611"/>
      <c r="I211" s="611"/>
      <c r="J211" s="485">
        <v>51</v>
      </c>
      <c r="K211" s="488" t="str">
        <f>+Metas!K57</f>
        <v>% de los establecimientos educativos con escuelas de padres fortalecidas mediante el acompañamiento de la Secretaría de Educación</v>
      </c>
      <c r="L211" s="473"/>
      <c r="M211" s="476">
        <f>SUM(N211:Q211)</f>
        <v>0</v>
      </c>
      <c r="N211" s="479"/>
      <c r="O211" s="482"/>
      <c r="P211" s="520"/>
      <c r="Q211" s="523"/>
      <c r="R211" s="403">
        <f t="shared" ref="R211" si="319">+$J211</f>
        <v>51</v>
      </c>
      <c r="S211" s="42"/>
      <c r="T211" s="260"/>
      <c r="U211" s="260"/>
      <c r="V211" s="260"/>
      <c r="W211" s="42"/>
      <c r="X211" s="34"/>
      <c r="Y211" s="34"/>
      <c r="Z211" s="34"/>
      <c r="AA211" s="34"/>
      <c r="AB211" s="403">
        <f t="shared" si="283"/>
        <v>51</v>
      </c>
      <c r="AC211" s="526">
        <f t="shared" ref="AC211" si="320">+L211</f>
        <v>0</v>
      </c>
      <c r="AD211" s="54">
        <f t="shared" si="274"/>
        <v>0</v>
      </c>
      <c r="AE211" s="54">
        <f t="shared" ref="AE211:AE274" si="321">+AN211+AW211+BF211+BO211</f>
        <v>0</v>
      </c>
      <c r="AF211" s="54">
        <f t="shared" ref="AF211:AF274" si="322">+AO211+AX211+BG211+BP211</f>
        <v>0</v>
      </c>
      <c r="AG211" s="54">
        <f t="shared" ref="AG211:AG274" si="323">+AP211+AY211+BH211+BQ211</f>
        <v>0</v>
      </c>
      <c r="AH211" s="54">
        <f t="shared" ref="AH211:AH274" si="324">+AQ211+AZ211+BI211+BR211</f>
        <v>0</v>
      </c>
      <c r="AI211" s="54">
        <f t="shared" ref="AI211:AI274" si="325">+AR211+BA211+BJ211+BS211</f>
        <v>0</v>
      </c>
      <c r="AJ211" s="54">
        <f t="shared" ref="AJ211:AJ274" si="326">+AS211+BB211+BK211+BT211</f>
        <v>0</v>
      </c>
      <c r="AK211" s="403">
        <f t="shared" si="285"/>
        <v>51</v>
      </c>
      <c r="AL211" s="455">
        <f>+N211</f>
        <v>0</v>
      </c>
      <c r="AM211" s="48">
        <f t="shared" si="313"/>
        <v>0</v>
      </c>
      <c r="AN211" s="51"/>
      <c r="AO211" s="51"/>
      <c r="AP211" s="51"/>
      <c r="AQ211" s="51"/>
      <c r="AR211" s="51"/>
      <c r="AS211" s="51"/>
      <c r="AT211" s="403">
        <f t="shared" si="286"/>
        <v>51</v>
      </c>
      <c r="AU211" s="446">
        <f>+O211</f>
        <v>0</v>
      </c>
      <c r="AV211" s="48">
        <f t="shared" si="314"/>
        <v>0</v>
      </c>
      <c r="AW211" s="51"/>
      <c r="AX211" s="51"/>
      <c r="AY211" s="51"/>
      <c r="AZ211" s="51"/>
      <c r="BA211" s="51"/>
      <c r="BB211" s="51"/>
      <c r="BC211" s="403">
        <f t="shared" si="287"/>
        <v>51</v>
      </c>
      <c r="BD211" s="449">
        <f>+P211</f>
        <v>0</v>
      </c>
      <c r="BE211" s="48">
        <f t="shared" si="315"/>
        <v>0</v>
      </c>
      <c r="BF211" s="51"/>
      <c r="BG211" s="51"/>
      <c r="BH211" s="51"/>
      <c r="BI211" s="51"/>
      <c r="BJ211" s="51"/>
      <c r="BK211" s="51"/>
      <c r="BL211" s="403">
        <f t="shared" si="288"/>
        <v>51</v>
      </c>
      <c r="BM211" s="452">
        <f>+Q211</f>
        <v>0</v>
      </c>
      <c r="BN211" s="48">
        <f t="shared" si="316"/>
        <v>0</v>
      </c>
      <c r="BO211" s="51"/>
      <c r="BP211" s="51"/>
      <c r="BQ211" s="51"/>
      <c r="BR211" s="51"/>
      <c r="BS211" s="51"/>
      <c r="BT211" s="51"/>
      <c r="BU211" s="513"/>
      <c r="BV211" s="514"/>
      <c r="BW211" s="514"/>
      <c r="BX211" s="514"/>
      <c r="BY211" s="514"/>
      <c r="BZ211" s="514"/>
      <c r="CA211" s="514"/>
      <c r="CB211" s="514"/>
      <c r="CC211" s="515"/>
    </row>
    <row r="212" spans="1:81" s="62" customFormat="1" ht="40.200000000000003" customHeight="1" x14ac:dyDescent="0.3">
      <c r="A212" s="38"/>
      <c r="B212" s="507"/>
      <c r="C212" s="459"/>
      <c r="D212" s="609"/>
      <c r="E212" s="612"/>
      <c r="F212" s="612"/>
      <c r="G212" s="612"/>
      <c r="H212" s="612"/>
      <c r="I212" s="612"/>
      <c r="J212" s="486"/>
      <c r="K212" s="489"/>
      <c r="L212" s="474"/>
      <c r="M212" s="477"/>
      <c r="N212" s="480"/>
      <c r="O212" s="483"/>
      <c r="P212" s="521"/>
      <c r="Q212" s="524"/>
      <c r="R212" s="404"/>
      <c r="S212" s="43"/>
      <c r="T212" s="261"/>
      <c r="U212" s="261"/>
      <c r="V212" s="261"/>
      <c r="W212" s="43"/>
      <c r="X212" s="35"/>
      <c r="Y212" s="35"/>
      <c r="Z212" s="35"/>
      <c r="AA212" s="35"/>
      <c r="AB212" s="404"/>
      <c r="AC212" s="527"/>
      <c r="AD212" s="55">
        <f t="shared" ref="AD212:AD275" si="327">+AM212+AV212+BE212+BN212</f>
        <v>0</v>
      </c>
      <c r="AE212" s="55">
        <f t="shared" si="321"/>
        <v>0</v>
      </c>
      <c r="AF212" s="55">
        <f t="shared" si="322"/>
        <v>0</v>
      </c>
      <c r="AG212" s="55">
        <f t="shared" si="323"/>
        <v>0</v>
      </c>
      <c r="AH212" s="55">
        <f t="shared" si="324"/>
        <v>0</v>
      </c>
      <c r="AI212" s="55">
        <f t="shared" si="325"/>
        <v>0</v>
      </c>
      <c r="AJ212" s="55">
        <f t="shared" si="326"/>
        <v>0</v>
      </c>
      <c r="AK212" s="404"/>
      <c r="AL212" s="456"/>
      <c r="AM212" s="49">
        <f t="shared" si="313"/>
        <v>0</v>
      </c>
      <c r="AN212" s="52"/>
      <c r="AO212" s="52"/>
      <c r="AP212" s="52"/>
      <c r="AQ212" s="52"/>
      <c r="AR212" s="52"/>
      <c r="AS212" s="52"/>
      <c r="AT212" s="404"/>
      <c r="AU212" s="447"/>
      <c r="AV212" s="49">
        <f t="shared" si="314"/>
        <v>0</v>
      </c>
      <c r="AW212" s="52"/>
      <c r="AX212" s="52"/>
      <c r="AY212" s="52"/>
      <c r="AZ212" s="52"/>
      <c r="BA212" s="52"/>
      <c r="BB212" s="52"/>
      <c r="BC212" s="404"/>
      <c r="BD212" s="450"/>
      <c r="BE212" s="49">
        <f t="shared" si="315"/>
        <v>0</v>
      </c>
      <c r="BF212" s="52"/>
      <c r="BG212" s="52"/>
      <c r="BH212" s="52"/>
      <c r="BI212" s="52"/>
      <c r="BJ212" s="52"/>
      <c r="BK212" s="52"/>
      <c r="BL212" s="404"/>
      <c r="BM212" s="453"/>
      <c r="BN212" s="49">
        <f t="shared" si="316"/>
        <v>0</v>
      </c>
      <c r="BO212" s="52"/>
      <c r="BP212" s="52"/>
      <c r="BQ212" s="52"/>
      <c r="BR212" s="52"/>
      <c r="BS212" s="52"/>
      <c r="BT212" s="52"/>
      <c r="BU212" s="418"/>
      <c r="BV212" s="419"/>
      <c r="BW212" s="419"/>
      <c r="BX212" s="419"/>
      <c r="BY212" s="419"/>
      <c r="BZ212" s="419"/>
      <c r="CA212" s="419"/>
      <c r="CB212" s="419"/>
      <c r="CC212" s="516"/>
    </row>
    <row r="213" spans="1:81" s="62" customFormat="1" ht="40.200000000000003" customHeight="1" x14ac:dyDescent="0.3">
      <c r="A213" s="38"/>
      <c r="B213" s="507"/>
      <c r="C213" s="459"/>
      <c r="D213" s="609"/>
      <c r="E213" s="612"/>
      <c r="F213" s="612"/>
      <c r="G213" s="612"/>
      <c r="H213" s="612"/>
      <c r="I213" s="612"/>
      <c r="J213" s="486"/>
      <c r="K213" s="489"/>
      <c r="L213" s="474"/>
      <c r="M213" s="477"/>
      <c r="N213" s="480"/>
      <c r="O213" s="483"/>
      <c r="P213" s="521"/>
      <c r="Q213" s="524"/>
      <c r="R213" s="404"/>
      <c r="S213" s="43"/>
      <c r="T213" s="261"/>
      <c r="U213" s="261"/>
      <c r="V213" s="261"/>
      <c r="W213" s="43"/>
      <c r="X213" s="35"/>
      <c r="Y213" s="35"/>
      <c r="Z213" s="35"/>
      <c r="AA213" s="35"/>
      <c r="AB213" s="404"/>
      <c r="AC213" s="527"/>
      <c r="AD213" s="55">
        <f t="shared" si="327"/>
        <v>0</v>
      </c>
      <c r="AE213" s="55">
        <f t="shared" si="321"/>
        <v>0</v>
      </c>
      <c r="AF213" s="55">
        <f t="shared" si="322"/>
        <v>0</v>
      </c>
      <c r="AG213" s="55">
        <f t="shared" si="323"/>
        <v>0</v>
      </c>
      <c r="AH213" s="55">
        <f t="shared" si="324"/>
        <v>0</v>
      </c>
      <c r="AI213" s="55">
        <f t="shared" si="325"/>
        <v>0</v>
      </c>
      <c r="AJ213" s="55">
        <f t="shared" si="326"/>
        <v>0</v>
      </c>
      <c r="AK213" s="404"/>
      <c r="AL213" s="456"/>
      <c r="AM213" s="49">
        <f t="shared" si="313"/>
        <v>0</v>
      </c>
      <c r="AN213" s="52"/>
      <c r="AO213" s="52"/>
      <c r="AP213" s="52"/>
      <c r="AQ213" s="52"/>
      <c r="AR213" s="52"/>
      <c r="AS213" s="52"/>
      <c r="AT213" s="404"/>
      <c r="AU213" s="447"/>
      <c r="AV213" s="49">
        <f t="shared" si="314"/>
        <v>0</v>
      </c>
      <c r="AW213" s="52"/>
      <c r="AX213" s="52"/>
      <c r="AY213" s="52"/>
      <c r="AZ213" s="52"/>
      <c r="BA213" s="52"/>
      <c r="BB213" s="52"/>
      <c r="BC213" s="404"/>
      <c r="BD213" s="450"/>
      <c r="BE213" s="49">
        <f t="shared" si="315"/>
        <v>0</v>
      </c>
      <c r="BF213" s="52"/>
      <c r="BG213" s="52"/>
      <c r="BH213" s="52"/>
      <c r="BI213" s="52"/>
      <c r="BJ213" s="52"/>
      <c r="BK213" s="52"/>
      <c r="BL213" s="404"/>
      <c r="BM213" s="453"/>
      <c r="BN213" s="49">
        <f t="shared" si="316"/>
        <v>0</v>
      </c>
      <c r="BO213" s="52"/>
      <c r="BP213" s="52"/>
      <c r="BQ213" s="52"/>
      <c r="BR213" s="52"/>
      <c r="BS213" s="52"/>
      <c r="BT213" s="52"/>
      <c r="BU213" s="418"/>
      <c r="BV213" s="419"/>
      <c r="BW213" s="419"/>
      <c r="BX213" s="419"/>
      <c r="BY213" s="419"/>
      <c r="BZ213" s="419"/>
      <c r="CA213" s="419"/>
      <c r="CB213" s="419"/>
      <c r="CC213" s="516"/>
    </row>
    <row r="214" spans="1:81" s="62" customFormat="1" ht="40.200000000000003" customHeight="1" thickBot="1" x14ac:dyDescent="0.35">
      <c r="A214" s="38"/>
      <c r="B214" s="507"/>
      <c r="C214" s="460"/>
      <c r="D214" s="610"/>
      <c r="E214" s="613"/>
      <c r="F214" s="613"/>
      <c r="G214" s="613"/>
      <c r="H214" s="613"/>
      <c r="I214" s="613"/>
      <c r="J214" s="487"/>
      <c r="K214" s="490"/>
      <c r="L214" s="475"/>
      <c r="M214" s="478"/>
      <c r="N214" s="481"/>
      <c r="O214" s="484"/>
      <c r="P214" s="522"/>
      <c r="Q214" s="525"/>
      <c r="R214" s="405"/>
      <c r="S214" s="44"/>
      <c r="T214" s="262"/>
      <c r="U214" s="262"/>
      <c r="V214" s="262"/>
      <c r="W214" s="44"/>
      <c r="X214" s="36"/>
      <c r="Y214" s="36"/>
      <c r="Z214" s="36"/>
      <c r="AA214" s="36"/>
      <c r="AB214" s="405"/>
      <c r="AC214" s="528"/>
      <c r="AD214" s="56">
        <f t="shared" si="327"/>
        <v>0</v>
      </c>
      <c r="AE214" s="56">
        <f t="shared" si="321"/>
        <v>0</v>
      </c>
      <c r="AF214" s="56">
        <f t="shared" si="322"/>
        <v>0</v>
      </c>
      <c r="AG214" s="56">
        <f t="shared" si="323"/>
        <v>0</v>
      </c>
      <c r="AH214" s="56">
        <f t="shared" si="324"/>
        <v>0</v>
      </c>
      <c r="AI214" s="56">
        <f t="shared" si="325"/>
        <v>0</v>
      </c>
      <c r="AJ214" s="56">
        <f t="shared" si="326"/>
        <v>0</v>
      </c>
      <c r="AK214" s="405"/>
      <c r="AL214" s="457"/>
      <c r="AM214" s="50">
        <f t="shared" si="313"/>
        <v>0</v>
      </c>
      <c r="AN214" s="53"/>
      <c r="AO214" s="53"/>
      <c r="AP214" s="53"/>
      <c r="AQ214" s="53"/>
      <c r="AR214" s="53"/>
      <c r="AS214" s="53"/>
      <c r="AT214" s="405"/>
      <c r="AU214" s="448"/>
      <c r="AV214" s="50">
        <f t="shared" si="314"/>
        <v>0</v>
      </c>
      <c r="AW214" s="53"/>
      <c r="AX214" s="53"/>
      <c r="AY214" s="53"/>
      <c r="AZ214" s="53"/>
      <c r="BA214" s="53"/>
      <c r="BB214" s="53"/>
      <c r="BC214" s="405"/>
      <c r="BD214" s="451"/>
      <c r="BE214" s="50">
        <f t="shared" si="315"/>
        <v>0</v>
      </c>
      <c r="BF214" s="53"/>
      <c r="BG214" s="53"/>
      <c r="BH214" s="53"/>
      <c r="BI214" s="53"/>
      <c r="BJ214" s="53"/>
      <c r="BK214" s="53"/>
      <c r="BL214" s="405"/>
      <c r="BM214" s="454"/>
      <c r="BN214" s="50">
        <f t="shared" si="316"/>
        <v>0</v>
      </c>
      <c r="BO214" s="53"/>
      <c r="BP214" s="53"/>
      <c r="BQ214" s="53"/>
      <c r="BR214" s="53"/>
      <c r="BS214" s="53"/>
      <c r="BT214" s="53"/>
      <c r="BU214" s="517"/>
      <c r="BV214" s="518"/>
      <c r="BW214" s="518"/>
      <c r="BX214" s="518"/>
      <c r="BY214" s="518"/>
      <c r="BZ214" s="518"/>
      <c r="CA214" s="518"/>
      <c r="CB214" s="518"/>
      <c r="CC214" s="519"/>
    </row>
    <row r="215" spans="1:81" s="62" customFormat="1" ht="40.200000000000003" customHeight="1" thickTop="1" x14ac:dyDescent="0.3">
      <c r="A215" s="38"/>
      <c r="B215" s="507"/>
      <c r="C215" s="458" t="s">
        <v>92</v>
      </c>
      <c r="D215" s="608"/>
      <c r="E215" s="611"/>
      <c r="F215" s="611"/>
      <c r="G215" s="611"/>
      <c r="H215" s="611"/>
      <c r="I215" s="611"/>
      <c r="J215" s="485">
        <v>52</v>
      </c>
      <c r="K215" s="488" t="str">
        <f>+Metas!K58</f>
        <v>% de establecimientos educativos con directivos docentes formados en Gestión escolar y liderazgo educativo</v>
      </c>
      <c r="L215" s="473"/>
      <c r="M215" s="476">
        <f>SUM(N215:Q215)</f>
        <v>0</v>
      </c>
      <c r="N215" s="479"/>
      <c r="O215" s="482"/>
      <c r="P215" s="520"/>
      <c r="Q215" s="523"/>
      <c r="R215" s="403">
        <f t="shared" ref="R215" si="328">+$J215</f>
        <v>52</v>
      </c>
      <c r="S215" s="42"/>
      <c r="T215" s="260"/>
      <c r="U215" s="260"/>
      <c r="V215" s="260"/>
      <c r="W215" s="42"/>
      <c r="X215" s="34"/>
      <c r="Y215" s="34"/>
      <c r="Z215" s="34"/>
      <c r="AA215" s="34"/>
      <c r="AB215" s="403">
        <f t="shared" si="283"/>
        <v>52</v>
      </c>
      <c r="AC215" s="526">
        <f t="shared" ref="AC215" si="329">+L215</f>
        <v>0</v>
      </c>
      <c r="AD215" s="54">
        <f t="shared" si="327"/>
        <v>0</v>
      </c>
      <c r="AE215" s="54">
        <f t="shared" si="321"/>
        <v>0</v>
      </c>
      <c r="AF215" s="54">
        <f t="shared" si="322"/>
        <v>0</v>
      </c>
      <c r="AG215" s="54">
        <f t="shared" si="323"/>
        <v>0</v>
      </c>
      <c r="AH215" s="54">
        <f t="shared" si="324"/>
        <v>0</v>
      </c>
      <c r="AI215" s="54">
        <f t="shared" si="325"/>
        <v>0</v>
      </c>
      <c r="AJ215" s="54">
        <f t="shared" si="326"/>
        <v>0</v>
      </c>
      <c r="AK215" s="403">
        <f t="shared" si="285"/>
        <v>52</v>
      </c>
      <c r="AL215" s="455">
        <f>+N215</f>
        <v>0</v>
      </c>
      <c r="AM215" s="48">
        <f t="shared" si="313"/>
        <v>0</v>
      </c>
      <c r="AN215" s="51"/>
      <c r="AO215" s="51"/>
      <c r="AP215" s="51"/>
      <c r="AQ215" s="51"/>
      <c r="AR215" s="51"/>
      <c r="AS215" s="51"/>
      <c r="AT215" s="403">
        <f t="shared" si="286"/>
        <v>52</v>
      </c>
      <c r="AU215" s="446">
        <f>+O215</f>
        <v>0</v>
      </c>
      <c r="AV215" s="48">
        <f t="shared" si="314"/>
        <v>0</v>
      </c>
      <c r="AW215" s="51"/>
      <c r="AX215" s="51"/>
      <c r="AY215" s="51"/>
      <c r="AZ215" s="51"/>
      <c r="BA215" s="51"/>
      <c r="BB215" s="51"/>
      <c r="BC215" s="403">
        <f t="shared" si="287"/>
        <v>52</v>
      </c>
      <c r="BD215" s="449">
        <f>+P215</f>
        <v>0</v>
      </c>
      <c r="BE215" s="48">
        <f t="shared" si="315"/>
        <v>0</v>
      </c>
      <c r="BF215" s="51"/>
      <c r="BG215" s="51"/>
      <c r="BH215" s="51"/>
      <c r="BI215" s="51"/>
      <c r="BJ215" s="51"/>
      <c r="BK215" s="51"/>
      <c r="BL215" s="403">
        <f t="shared" si="288"/>
        <v>52</v>
      </c>
      <c r="BM215" s="452">
        <f>+Q215</f>
        <v>0</v>
      </c>
      <c r="BN215" s="48">
        <f t="shared" si="316"/>
        <v>0</v>
      </c>
      <c r="BO215" s="51"/>
      <c r="BP215" s="51"/>
      <c r="BQ215" s="51"/>
      <c r="BR215" s="51"/>
      <c r="BS215" s="51"/>
      <c r="BT215" s="51"/>
      <c r="BU215" s="513"/>
      <c r="BV215" s="514"/>
      <c r="BW215" s="514"/>
      <c r="BX215" s="514"/>
      <c r="BY215" s="514"/>
      <c r="BZ215" s="514"/>
      <c r="CA215" s="514"/>
      <c r="CB215" s="514"/>
      <c r="CC215" s="515"/>
    </row>
    <row r="216" spans="1:81" s="62" customFormat="1" ht="40.200000000000003" customHeight="1" x14ac:dyDescent="0.3">
      <c r="A216" s="38"/>
      <c r="B216" s="507"/>
      <c r="C216" s="459"/>
      <c r="D216" s="609"/>
      <c r="E216" s="612"/>
      <c r="F216" s="612"/>
      <c r="G216" s="612"/>
      <c r="H216" s="612"/>
      <c r="I216" s="612"/>
      <c r="J216" s="486"/>
      <c r="K216" s="489"/>
      <c r="L216" s="474"/>
      <c r="M216" s="477"/>
      <c r="N216" s="480"/>
      <c r="O216" s="483"/>
      <c r="P216" s="521"/>
      <c r="Q216" s="524"/>
      <c r="R216" s="404"/>
      <c r="S216" s="43"/>
      <c r="T216" s="261"/>
      <c r="U216" s="261"/>
      <c r="V216" s="261"/>
      <c r="W216" s="43"/>
      <c r="X216" s="35"/>
      <c r="Y216" s="35"/>
      <c r="Z216" s="35"/>
      <c r="AA216" s="35"/>
      <c r="AB216" s="404"/>
      <c r="AC216" s="527"/>
      <c r="AD216" s="55">
        <f t="shared" si="327"/>
        <v>0</v>
      </c>
      <c r="AE216" s="55">
        <f t="shared" si="321"/>
        <v>0</v>
      </c>
      <c r="AF216" s="55">
        <f t="shared" si="322"/>
        <v>0</v>
      </c>
      <c r="AG216" s="55">
        <f t="shared" si="323"/>
        <v>0</v>
      </c>
      <c r="AH216" s="55">
        <f t="shared" si="324"/>
        <v>0</v>
      </c>
      <c r="AI216" s="55">
        <f t="shared" si="325"/>
        <v>0</v>
      </c>
      <c r="AJ216" s="55">
        <f t="shared" si="326"/>
        <v>0</v>
      </c>
      <c r="AK216" s="404"/>
      <c r="AL216" s="456"/>
      <c r="AM216" s="49">
        <f t="shared" si="313"/>
        <v>0</v>
      </c>
      <c r="AN216" s="52"/>
      <c r="AO216" s="52"/>
      <c r="AP216" s="52"/>
      <c r="AQ216" s="52"/>
      <c r="AR216" s="52"/>
      <c r="AS216" s="52"/>
      <c r="AT216" s="404"/>
      <c r="AU216" s="447"/>
      <c r="AV216" s="49">
        <f t="shared" si="314"/>
        <v>0</v>
      </c>
      <c r="AW216" s="52"/>
      <c r="AX216" s="52"/>
      <c r="AY216" s="52"/>
      <c r="AZ216" s="52"/>
      <c r="BA216" s="52"/>
      <c r="BB216" s="52"/>
      <c r="BC216" s="404"/>
      <c r="BD216" s="450"/>
      <c r="BE216" s="49">
        <f t="shared" si="315"/>
        <v>0</v>
      </c>
      <c r="BF216" s="52"/>
      <c r="BG216" s="52"/>
      <c r="BH216" s="52"/>
      <c r="BI216" s="52"/>
      <c r="BJ216" s="52"/>
      <c r="BK216" s="52"/>
      <c r="BL216" s="404"/>
      <c r="BM216" s="453"/>
      <c r="BN216" s="49">
        <f t="shared" si="316"/>
        <v>0</v>
      </c>
      <c r="BO216" s="52"/>
      <c r="BP216" s="52"/>
      <c r="BQ216" s="52"/>
      <c r="BR216" s="52"/>
      <c r="BS216" s="52"/>
      <c r="BT216" s="52"/>
      <c r="BU216" s="418"/>
      <c r="BV216" s="419"/>
      <c r="BW216" s="419"/>
      <c r="BX216" s="419"/>
      <c r="BY216" s="419"/>
      <c r="BZ216" s="419"/>
      <c r="CA216" s="419"/>
      <c r="CB216" s="419"/>
      <c r="CC216" s="516"/>
    </row>
    <row r="217" spans="1:81" s="62" customFormat="1" ht="40.200000000000003" customHeight="1" x14ac:dyDescent="0.3">
      <c r="A217" s="38"/>
      <c r="B217" s="507"/>
      <c r="C217" s="459"/>
      <c r="D217" s="609"/>
      <c r="E217" s="612"/>
      <c r="F217" s="612"/>
      <c r="G217" s="612"/>
      <c r="H217" s="612"/>
      <c r="I217" s="612"/>
      <c r="J217" s="486"/>
      <c r="K217" s="489"/>
      <c r="L217" s="474"/>
      <c r="M217" s="477"/>
      <c r="N217" s="480"/>
      <c r="O217" s="483"/>
      <c r="P217" s="521"/>
      <c r="Q217" s="524"/>
      <c r="R217" s="404"/>
      <c r="S217" s="43"/>
      <c r="T217" s="261"/>
      <c r="U217" s="261"/>
      <c r="V217" s="261"/>
      <c r="W217" s="43"/>
      <c r="X217" s="35"/>
      <c r="Y217" s="35"/>
      <c r="Z217" s="35"/>
      <c r="AA217" s="35"/>
      <c r="AB217" s="404"/>
      <c r="AC217" s="527"/>
      <c r="AD217" s="55">
        <f t="shared" si="327"/>
        <v>0</v>
      </c>
      <c r="AE217" s="55">
        <f t="shared" si="321"/>
        <v>0</v>
      </c>
      <c r="AF217" s="55">
        <f t="shared" si="322"/>
        <v>0</v>
      </c>
      <c r="AG217" s="55">
        <f t="shared" si="323"/>
        <v>0</v>
      </c>
      <c r="AH217" s="55">
        <f t="shared" si="324"/>
        <v>0</v>
      </c>
      <c r="AI217" s="55">
        <f t="shared" si="325"/>
        <v>0</v>
      </c>
      <c r="AJ217" s="55">
        <f t="shared" si="326"/>
        <v>0</v>
      </c>
      <c r="AK217" s="404"/>
      <c r="AL217" s="456"/>
      <c r="AM217" s="49">
        <f t="shared" si="313"/>
        <v>0</v>
      </c>
      <c r="AN217" s="52"/>
      <c r="AO217" s="52"/>
      <c r="AP217" s="52"/>
      <c r="AQ217" s="52"/>
      <c r="AR217" s="52"/>
      <c r="AS217" s="52"/>
      <c r="AT217" s="404"/>
      <c r="AU217" s="447"/>
      <c r="AV217" s="49">
        <f t="shared" si="314"/>
        <v>0</v>
      </c>
      <c r="AW217" s="52"/>
      <c r="AX217" s="52"/>
      <c r="AY217" s="52"/>
      <c r="AZ217" s="52"/>
      <c r="BA217" s="52"/>
      <c r="BB217" s="52"/>
      <c r="BC217" s="404"/>
      <c r="BD217" s="450"/>
      <c r="BE217" s="49">
        <f t="shared" si="315"/>
        <v>0</v>
      </c>
      <c r="BF217" s="52"/>
      <c r="BG217" s="52"/>
      <c r="BH217" s="52"/>
      <c r="BI217" s="52"/>
      <c r="BJ217" s="52"/>
      <c r="BK217" s="52"/>
      <c r="BL217" s="404"/>
      <c r="BM217" s="453"/>
      <c r="BN217" s="49">
        <f t="shared" si="316"/>
        <v>0</v>
      </c>
      <c r="BO217" s="52"/>
      <c r="BP217" s="52"/>
      <c r="BQ217" s="52"/>
      <c r="BR217" s="52"/>
      <c r="BS217" s="52"/>
      <c r="BT217" s="52"/>
      <c r="BU217" s="418"/>
      <c r="BV217" s="419"/>
      <c r="BW217" s="419"/>
      <c r="BX217" s="419"/>
      <c r="BY217" s="419"/>
      <c r="BZ217" s="419"/>
      <c r="CA217" s="419"/>
      <c r="CB217" s="419"/>
      <c r="CC217" s="516"/>
    </row>
    <row r="218" spans="1:81" s="62" customFormat="1" ht="40.200000000000003" customHeight="1" thickBot="1" x14ac:dyDescent="0.35">
      <c r="A218" s="38"/>
      <c r="B218" s="507"/>
      <c r="C218" s="459"/>
      <c r="D218" s="610"/>
      <c r="E218" s="613"/>
      <c r="F218" s="613"/>
      <c r="G218" s="613"/>
      <c r="H218" s="613"/>
      <c r="I218" s="613"/>
      <c r="J218" s="487"/>
      <c r="K218" s="490"/>
      <c r="L218" s="475"/>
      <c r="M218" s="478"/>
      <c r="N218" s="481"/>
      <c r="O218" s="484"/>
      <c r="P218" s="522"/>
      <c r="Q218" s="525"/>
      <c r="R218" s="405"/>
      <c r="S218" s="44"/>
      <c r="T218" s="262"/>
      <c r="U218" s="262"/>
      <c r="V218" s="262"/>
      <c r="W218" s="44"/>
      <c r="X218" s="36"/>
      <c r="Y218" s="36"/>
      <c r="Z218" s="36"/>
      <c r="AA218" s="36"/>
      <c r="AB218" s="405"/>
      <c r="AC218" s="528"/>
      <c r="AD218" s="56">
        <f t="shared" si="327"/>
        <v>0</v>
      </c>
      <c r="AE218" s="56">
        <f t="shared" si="321"/>
        <v>0</v>
      </c>
      <c r="AF218" s="56">
        <f t="shared" si="322"/>
        <v>0</v>
      </c>
      <c r="AG218" s="56">
        <f t="shared" si="323"/>
        <v>0</v>
      </c>
      <c r="AH218" s="56">
        <f t="shared" si="324"/>
        <v>0</v>
      </c>
      <c r="AI218" s="56">
        <f t="shared" si="325"/>
        <v>0</v>
      </c>
      <c r="AJ218" s="56">
        <f t="shared" si="326"/>
        <v>0</v>
      </c>
      <c r="AK218" s="405"/>
      <c r="AL218" s="457"/>
      <c r="AM218" s="50">
        <f t="shared" si="313"/>
        <v>0</v>
      </c>
      <c r="AN218" s="53"/>
      <c r="AO218" s="53"/>
      <c r="AP218" s="53"/>
      <c r="AQ218" s="53"/>
      <c r="AR218" s="53"/>
      <c r="AS218" s="53"/>
      <c r="AT218" s="405"/>
      <c r="AU218" s="448"/>
      <c r="AV218" s="50">
        <f t="shared" si="314"/>
        <v>0</v>
      </c>
      <c r="AW218" s="53"/>
      <c r="AX218" s="53"/>
      <c r="AY218" s="53"/>
      <c r="AZ218" s="53"/>
      <c r="BA218" s="53"/>
      <c r="BB218" s="53"/>
      <c r="BC218" s="405"/>
      <c r="BD218" s="451"/>
      <c r="BE218" s="50">
        <f t="shared" si="315"/>
        <v>0</v>
      </c>
      <c r="BF218" s="53"/>
      <c r="BG218" s="53"/>
      <c r="BH218" s="53"/>
      <c r="BI218" s="53"/>
      <c r="BJ218" s="53"/>
      <c r="BK218" s="53"/>
      <c r="BL218" s="405"/>
      <c r="BM218" s="454"/>
      <c r="BN218" s="50">
        <f t="shared" si="316"/>
        <v>0</v>
      </c>
      <c r="BO218" s="53"/>
      <c r="BP218" s="53"/>
      <c r="BQ218" s="53"/>
      <c r="BR218" s="53"/>
      <c r="BS218" s="53"/>
      <c r="BT218" s="53"/>
      <c r="BU218" s="517"/>
      <c r="BV218" s="518"/>
      <c r="BW218" s="518"/>
      <c r="BX218" s="518"/>
      <c r="BY218" s="518"/>
      <c r="BZ218" s="518"/>
      <c r="CA218" s="518"/>
      <c r="CB218" s="518"/>
      <c r="CC218" s="519"/>
    </row>
    <row r="219" spans="1:81" s="62" customFormat="1" ht="40.200000000000003" customHeight="1" thickTop="1" x14ac:dyDescent="0.3">
      <c r="A219" s="38"/>
      <c r="B219" s="507"/>
      <c r="C219" s="459"/>
      <c r="D219" s="608"/>
      <c r="E219" s="611"/>
      <c r="F219" s="611"/>
      <c r="G219" s="611"/>
      <c r="H219" s="611"/>
      <c r="I219" s="611"/>
      <c r="J219" s="485">
        <v>53</v>
      </c>
      <c r="K219" s="488" t="str">
        <f>+Metas!K59</f>
        <v>% de los consejos directivos de los establecimientos educativos fortalecidos</v>
      </c>
      <c r="L219" s="473"/>
      <c r="M219" s="476">
        <f>SUM(N219:Q219)</f>
        <v>0</v>
      </c>
      <c r="N219" s="479"/>
      <c r="O219" s="482"/>
      <c r="P219" s="520"/>
      <c r="Q219" s="523"/>
      <c r="R219" s="403">
        <f t="shared" ref="R219" si="330">+$J219</f>
        <v>53</v>
      </c>
      <c r="S219" s="42"/>
      <c r="T219" s="260"/>
      <c r="U219" s="260"/>
      <c r="V219" s="260"/>
      <c r="W219" s="42"/>
      <c r="X219" s="34"/>
      <c r="Y219" s="34"/>
      <c r="Z219" s="34"/>
      <c r="AA219" s="34"/>
      <c r="AB219" s="403">
        <f t="shared" ref="AB219:AB279" si="331">+$J219</f>
        <v>53</v>
      </c>
      <c r="AC219" s="526">
        <f t="shared" ref="AC219" si="332">+L219</f>
        <v>0</v>
      </c>
      <c r="AD219" s="54">
        <f t="shared" si="327"/>
        <v>0</v>
      </c>
      <c r="AE219" s="54">
        <f t="shared" si="321"/>
        <v>0</v>
      </c>
      <c r="AF219" s="54">
        <f t="shared" si="322"/>
        <v>0</v>
      </c>
      <c r="AG219" s="54">
        <f t="shared" si="323"/>
        <v>0</v>
      </c>
      <c r="AH219" s="54">
        <f t="shared" si="324"/>
        <v>0</v>
      </c>
      <c r="AI219" s="54">
        <f t="shared" si="325"/>
        <v>0</v>
      </c>
      <c r="AJ219" s="54">
        <f t="shared" si="326"/>
        <v>0</v>
      </c>
      <c r="AK219" s="403">
        <f t="shared" ref="AK219:AK279" si="333">+$J219</f>
        <v>53</v>
      </c>
      <c r="AL219" s="455">
        <f>+N219</f>
        <v>0</v>
      </c>
      <c r="AM219" s="48">
        <f t="shared" si="313"/>
        <v>0</v>
      </c>
      <c r="AN219" s="51"/>
      <c r="AO219" s="51"/>
      <c r="AP219" s="51"/>
      <c r="AQ219" s="51"/>
      <c r="AR219" s="51"/>
      <c r="AS219" s="51"/>
      <c r="AT219" s="403">
        <f t="shared" ref="AT219:AT279" si="334">+$J219</f>
        <v>53</v>
      </c>
      <c r="AU219" s="446">
        <f>+O219</f>
        <v>0</v>
      </c>
      <c r="AV219" s="48">
        <f t="shared" si="314"/>
        <v>0</v>
      </c>
      <c r="AW219" s="51"/>
      <c r="AX219" s="51"/>
      <c r="AY219" s="51"/>
      <c r="AZ219" s="51"/>
      <c r="BA219" s="51"/>
      <c r="BB219" s="51"/>
      <c r="BC219" s="403">
        <f t="shared" ref="BC219:BC279" si="335">+$J219</f>
        <v>53</v>
      </c>
      <c r="BD219" s="449">
        <f>+P219</f>
        <v>0</v>
      </c>
      <c r="BE219" s="48">
        <f t="shared" si="315"/>
        <v>0</v>
      </c>
      <c r="BF219" s="51"/>
      <c r="BG219" s="51"/>
      <c r="BH219" s="51"/>
      <c r="BI219" s="51"/>
      <c r="BJ219" s="51"/>
      <c r="BK219" s="51"/>
      <c r="BL219" s="403">
        <f t="shared" ref="BL219:BL279" si="336">+$J219</f>
        <v>53</v>
      </c>
      <c r="BM219" s="452">
        <f>+Q219</f>
        <v>0</v>
      </c>
      <c r="BN219" s="48">
        <f t="shared" si="316"/>
        <v>0</v>
      </c>
      <c r="BO219" s="51"/>
      <c r="BP219" s="51"/>
      <c r="BQ219" s="51"/>
      <c r="BR219" s="51"/>
      <c r="BS219" s="51"/>
      <c r="BT219" s="51"/>
      <c r="BU219" s="513"/>
      <c r="BV219" s="514"/>
      <c r="BW219" s="514"/>
      <c r="BX219" s="514"/>
      <c r="BY219" s="514"/>
      <c r="BZ219" s="514"/>
      <c r="CA219" s="514"/>
      <c r="CB219" s="514"/>
      <c r="CC219" s="515"/>
    </row>
    <row r="220" spans="1:81" s="62" customFormat="1" ht="40.200000000000003" customHeight="1" x14ac:dyDescent="0.3">
      <c r="A220" s="38"/>
      <c r="B220" s="507"/>
      <c r="C220" s="459"/>
      <c r="D220" s="609"/>
      <c r="E220" s="612"/>
      <c r="F220" s="612"/>
      <c r="G220" s="612"/>
      <c r="H220" s="612"/>
      <c r="I220" s="612"/>
      <c r="J220" s="486"/>
      <c r="K220" s="489"/>
      <c r="L220" s="474"/>
      <c r="M220" s="477"/>
      <c r="N220" s="480"/>
      <c r="O220" s="483"/>
      <c r="P220" s="521"/>
      <c r="Q220" s="524"/>
      <c r="R220" s="404"/>
      <c r="S220" s="43"/>
      <c r="T220" s="261"/>
      <c r="U220" s="261"/>
      <c r="V220" s="261"/>
      <c r="W220" s="43"/>
      <c r="X220" s="35"/>
      <c r="Y220" s="35"/>
      <c r="Z220" s="35"/>
      <c r="AA220" s="35"/>
      <c r="AB220" s="404"/>
      <c r="AC220" s="527"/>
      <c r="AD220" s="55">
        <f t="shared" si="327"/>
        <v>0</v>
      </c>
      <c r="AE220" s="55">
        <f t="shared" si="321"/>
        <v>0</v>
      </c>
      <c r="AF220" s="55">
        <f t="shared" si="322"/>
        <v>0</v>
      </c>
      <c r="AG220" s="55">
        <f t="shared" si="323"/>
        <v>0</v>
      </c>
      <c r="AH220" s="55">
        <f t="shared" si="324"/>
        <v>0</v>
      </c>
      <c r="AI220" s="55">
        <f t="shared" si="325"/>
        <v>0</v>
      </c>
      <c r="AJ220" s="55">
        <f t="shared" si="326"/>
        <v>0</v>
      </c>
      <c r="AK220" s="404"/>
      <c r="AL220" s="456"/>
      <c r="AM220" s="49">
        <f t="shared" si="313"/>
        <v>0</v>
      </c>
      <c r="AN220" s="52"/>
      <c r="AO220" s="52"/>
      <c r="AP220" s="52"/>
      <c r="AQ220" s="52"/>
      <c r="AR220" s="52"/>
      <c r="AS220" s="52"/>
      <c r="AT220" s="404"/>
      <c r="AU220" s="447"/>
      <c r="AV220" s="49">
        <f t="shared" si="314"/>
        <v>0</v>
      </c>
      <c r="AW220" s="52"/>
      <c r="AX220" s="52"/>
      <c r="AY220" s="52"/>
      <c r="AZ220" s="52"/>
      <c r="BA220" s="52"/>
      <c r="BB220" s="52"/>
      <c r="BC220" s="404"/>
      <c r="BD220" s="450"/>
      <c r="BE220" s="49">
        <f t="shared" si="315"/>
        <v>0</v>
      </c>
      <c r="BF220" s="52"/>
      <c r="BG220" s="52"/>
      <c r="BH220" s="52"/>
      <c r="BI220" s="52"/>
      <c r="BJ220" s="52"/>
      <c r="BK220" s="52"/>
      <c r="BL220" s="404"/>
      <c r="BM220" s="453"/>
      <c r="BN220" s="49">
        <f t="shared" si="316"/>
        <v>0</v>
      </c>
      <c r="BO220" s="52"/>
      <c r="BP220" s="52"/>
      <c r="BQ220" s="52"/>
      <c r="BR220" s="52"/>
      <c r="BS220" s="52"/>
      <c r="BT220" s="52"/>
      <c r="BU220" s="418"/>
      <c r="BV220" s="419"/>
      <c r="BW220" s="419"/>
      <c r="BX220" s="419"/>
      <c r="BY220" s="419"/>
      <c r="BZ220" s="419"/>
      <c r="CA220" s="419"/>
      <c r="CB220" s="419"/>
      <c r="CC220" s="516"/>
    </row>
    <row r="221" spans="1:81" s="62" customFormat="1" ht="40.200000000000003" customHeight="1" x14ac:dyDescent="0.3">
      <c r="A221" s="38"/>
      <c r="B221" s="507"/>
      <c r="C221" s="459"/>
      <c r="D221" s="609"/>
      <c r="E221" s="612"/>
      <c r="F221" s="612"/>
      <c r="G221" s="612"/>
      <c r="H221" s="612"/>
      <c r="I221" s="612"/>
      <c r="J221" s="486"/>
      <c r="K221" s="489"/>
      <c r="L221" s="474"/>
      <c r="M221" s="477"/>
      <c r="N221" s="480"/>
      <c r="O221" s="483"/>
      <c r="P221" s="521"/>
      <c r="Q221" s="524"/>
      <c r="R221" s="404"/>
      <c r="S221" s="43"/>
      <c r="T221" s="261"/>
      <c r="U221" s="261"/>
      <c r="V221" s="261"/>
      <c r="W221" s="43"/>
      <c r="X221" s="35"/>
      <c r="Y221" s="35"/>
      <c r="Z221" s="35"/>
      <c r="AA221" s="35"/>
      <c r="AB221" s="404"/>
      <c r="AC221" s="527"/>
      <c r="AD221" s="55">
        <f t="shared" si="327"/>
        <v>0</v>
      </c>
      <c r="AE221" s="55">
        <f t="shared" si="321"/>
        <v>0</v>
      </c>
      <c r="AF221" s="55">
        <f t="shared" si="322"/>
        <v>0</v>
      </c>
      <c r="AG221" s="55">
        <f t="shared" si="323"/>
        <v>0</v>
      </c>
      <c r="AH221" s="55">
        <f t="shared" si="324"/>
        <v>0</v>
      </c>
      <c r="AI221" s="55">
        <f t="shared" si="325"/>
        <v>0</v>
      </c>
      <c r="AJ221" s="55">
        <f t="shared" si="326"/>
        <v>0</v>
      </c>
      <c r="AK221" s="404"/>
      <c r="AL221" s="456"/>
      <c r="AM221" s="49">
        <f t="shared" si="313"/>
        <v>0</v>
      </c>
      <c r="AN221" s="52"/>
      <c r="AO221" s="52"/>
      <c r="AP221" s="52"/>
      <c r="AQ221" s="52"/>
      <c r="AR221" s="52"/>
      <c r="AS221" s="52"/>
      <c r="AT221" s="404"/>
      <c r="AU221" s="447"/>
      <c r="AV221" s="49">
        <f t="shared" si="314"/>
        <v>0</v>
      </c>
      <c r="AW221" s="52"/>
      <c r="AX221" s="52"/>
      <c r="AY221" s="52"/>
      <c r="AZ221" s="52"/>
      <c r="BA221" s="52"/>
      <c r="BB221" s="52"/>
      <c r="BC221" s="404"/>
      <c r="BD221" s="450"/>
      <c r="BE221" s="49">
        <f t="shared" si="315"/>
        <v>0</v>
      </c>
      <c r="BF221" s="52"/>
      <c r="BG221" s="52"/>
      <c r="BH221" s="52"/>
      <c r="BI221" s="52"/>
      <c r="BJ221" s="52"/>
      <c r="BK221" s="52"/>
      <c r="BL221" s="404"/>
      <c r="BM221" s="453"/>
      <c r="BN221" s="49">
        <f t="shared" si="316"/>
        <v>0</v>
      </c>
      <c r="BO221" s="52"/>
      <c r="BP221" s="52"/>
      <c r="BQ221" s="52"/>
      <c r="BR221" s="52"/>
      <c r="BS221" s="52"/>
      <c r="BT221" s="52"/>
      <c r="BU221" s="418"/>
      <c r="BV221" s="419"/>
      <c r="BW221" s="419"/>
      <c r="BX221" s="419"/>
      <c r="BY221" s="419"/>
      <c r="BZ221" s="419"/>
      <c r="CA221" s="419"/>
      <c r="CB221" s="419"/>
      <c r="CC221" s="516"/>
    </row>
    <row r="222" spans="1:81" s="62" customFormat="1" ht="40.200000000000003" customHeight="1" thickBot="1" x14ac:dyDescent="0.35">
      <c r="A222" s="38"/>
      <c r="B222" s="507"/>
      <c r="C222" s="459"/>
      <c r="D222" s="610"/>
      <c r="E222" s="613"/>
      <c r="F222" s="613"/>
      <c r="G222" s="613"/>
      <c r="H222" s="613"/>
      <c r="I222" s="613"/>
      <c r="J222" s="487"/>
      <c r="K222" s="490"/>
      <c r="L222" s="475"/>
      <c r="M222" s="478"/>
      <c r="N222" s="481"/>
      <c r="O222" s="484"/>
      <c r="P222" s="522"/>
      <c r="Q222" s="525"/>
      <c r="R222" s="405"/>
      <c r="S222" s="44"/>
      <c r="T222" s="262"/>
      <c r="U222" s="262"/>
      <c r="V222" s="262"/>
      <c r="W222" s="44"/>
      <c r="X222" s="36"/>
      <c r="Y222" s="36"/>
      <c r="Z222" s="36"/>
      <c r="AA222" s="36"/>
      <c r="AB222" s="405"/>
      <c r="AC222" s="528"/>
      <c r="AD222" s="56">
        <f t="shared" si="327"/>
        <v>0</v>
      </c>
      <c r="AE222" s="56">
        <f t="shared" si="321"/>
        <v>0</v>
      </c>
      <c r="AF222" s="56">
        <f t="shared" si="322"/>
        <v>0</v>
      </c>
      <c r="AG222" s="56">
        <f t="shared" si="323"/>
        <v>0</v>
      </c>
      <c r="AH222" s="56">
        <f t="shared" si="324"/>
        <v>0</v>
      </c>
      <c r="AI222" s="56">
        <f t="shared" si="325"/>
        <v>0</v>
      </c>
      <c r="AJ222" s="56">
        <f t="shared" si="326"/>
        <v>0</v>
      </c>
      <c r="AK222" s="405"/>
      <c r="AL222" s="457"/>
      <c r="AM222" s="50">
        <f t="shared" si="313"/>
        <v>0</v>
      </c>
      <c r="AN222" s="53"/>
      <c r="AO222" s="53"/>
      <c r="AP222" s="53"/>
      <c r="AQ222" s="53"/>
      <c r="AR222" s="53"/>
      <c r="AS222" s="53"/>
      <c r="AT222" s="405"/>
      <c r="AU222" s="448"/>
      <c r="AV222" s="50">
        <f t="shared" si="314"/>
        <v>0</v>
      </c>
      <c r="AW222" s="53"/>
      <c r="AX222" s="53"/>
      <c r="AY222" s="53"/>
      <c r="AZ222" s="53"/>
      <c r="BA222" s="53"/>
      <c r="BB222" s="53"/>
      <c r="BC222" s="405"/>
      <c r="BD222" s="451"/>
      <c r="BE222" s="50">
        <f t="shared" si="315"/>
        <v>0</v>
      </c>
      <c r="BF222" s="53"/>
      <c r="BG222" s="53"/>
      <c r="BH222" s="53"/>
      <c r="BI222" s="53"/>
      <c r="BJ222" s="53"/>
      <c r="BK222" s="53"/>
      <c r="BL222" s="405"/>
      <c r="BM222" s="454"/>
      <c r="BN222" s="50">
        <f t="shared" si="316"/>
        <v>0</v>
      </c>
      <c r="BO222" s="53"/>
      <c r="BP222" s="53"/>
      <c r="BQ222" s="53"/>
      <c r="BR222" s="53"/>
      <c r="BS222" s="53"/>
      <c r="BT222" s="53"/>
      <c r="BU222" s="517"/>
      <c r="BV222" s="518"/>
      <c r="BW222" s="518"/>
      <c r="BX222" s="518"/>
      <c r="BY222" s="518"/>
      <c r="BZ222" s="518"/>
      <c r="CA222" s="518"/>
      <c r="CB222" s="518"/>
      <c r="CC222" s="519"/>
    </row>
    <row r="223" spans="1:81" s="62" customFormat="1" ht="40.200000000000003" customHeight="1" thickTop="1" x14ac:dyDescent="0.3">
      <c r="A223" s="38"/>
      <c r="B223" s="507"/>
      <c r="C223" s="459"/>
      <c r="D223" s="608"/>
      <c r="E223" s="611"/>
      <c r="F223" s="611"/>
      <c r="G223" s="611"/>
      <c r="H223" s="611"/>
      <c r="I223" s="611"/>
      <c r="J223" s="485">
        <v>54</v>
      </c>
      <c r="K223" s="488" t="str">
        <f>+Metas!K60</f>
        <v>Establecimientos educativos implementando el sistema de seguimiento a egresados</v>
      </c>
      <c r="L223" s="473"/>
      <c r="M223" s="476">
        <f>SUM(N223:Q223)</f>
        <v>0</v>
      </c>
      <c r="N223" s="479"/>
      <c r="O223" s="482"/>
      <c r="P223" s="520"/>
      <c r="Q223" s="523"/>
      <c r="R223" s="403">
        <f t="shared" ref="R223" si="337">+$J223</f>
        <v>54</v>
      </c>
      <c r="S223" s="42"/>
      <c r="T223" s="260"/>
      <c r="U223" s="260"/>
      <c r="V223" s="260"/>
      <c r="W223" s="42"/>
      <c r="X223" s="34"/>
      <c r="Y223" s="34"/>
      <c r="Z223" s="34"/>
      <c r="AA223" s="34"/>
      <c r="AB223" s="403">
        <f t="shared" si="331"/>
        <v>54</v>
      </c>
      <c r="AC223" s="526">
        <f t="shared" ref="AC223" si="338">+L223</f>
        <v>0</v>
      </c>
      <c r="AD223" s="54">
        <f t="shared" si="327"/>
        <v>0</v>
      </c>
      <c r="AE223" s="54">
        <f t="shared" si="321"/>
        <v>0</v>
      </c>
      <c r="AF223" s="54">
        <f t="shared" si="322"/>
        <v>0</v>
      </c>
      <c r="AG223" s="54">
        <f t="shared" si="323"/>
        <v>0</v>
      </c>
      <c r="AH223" s="54">
        <f t="shared" si="324"/>
        <v>0</v>
      </c>
      <c r="AI223" s="54">
        <f t="shared" si="325"/>
        <v>0</v>
      </c>
      <c r="AJ223" s="54">
        <f t="shared" si="326"/>
        <v>0</v>
      </c>
      <c r="AK223" s="403">
        <f t="shared" si="333"/>
        <v>54</v>
      </c>
      <c r="AL223" s="455">
        <f>+N223</f>
        <v>0</v>
      </c>
      <c r="AM223" s="48">
        <f t="shared" si="313"/>
        <v>0</v>
      </c>
      <c r="AN223" s="51"/>
      <c r="AO223" s="51"/>
      <c r="AP223" s="51"/>
      <c r="AQ223" s="51"/>
      <c r="AR223" s="51"/>
      <c r="AS223" s="51"/>
      <c r="AT223" s="403">
        <f t="shared" si="334"/>
        <v>54</v>
      </c>
      <c r="AU223" s="446">
        <f>+O223</f>
        <v>0</v>
      </c>
      <c r="AV223" s="48">
        <f t="shared" si="314"/>
        <v>0</v>
      </c>
      <c r="AW223" s="51"/>
      <c r="AX223" s="51"/>
      <c r="AY223" s="51"/>
      <c r="AZ223" s="51"/>
      <c r="BA223" s="51"/>
      <c r="BB223" s="51"/>
      <c r="BC223" s="403">
        <f t="shared" si="335"/>
        <v>54</v>
      </c>
      <c r="BD223" s="449">
        <f>+P223</f>
        <v>0</v>
      </c>
      <c r="BE223" s="48">
        <f t="shared" si="315"/>
        <v>0</v>
      </c>
      <c r="BF223" s="51"/>
      <c r="BG223" s="51"/>
      <c r="BH223" s="51"/>
      <c r="BI223" s="51"/>
      <c r="BJ223" s="51"/>
      <c r="BK223" s="51"/>
      <c r="BL223" s="403">
        <f t="shared" si="336"/>
        <v>54</v>
      </c>
      <c r="BM223" s="452">
        <f>+Q223</f>
        <v>0</v>
      </c>
      <c r="BN223" s="48">
        <f t="shared" si="316"/>
        <v>0</v>
      </c>
      <c r="BO223" s="51"/>
      <c r="BP223" s="51"/>
      <c r="BQ223" s="51"/>
      <c r="BR223" s="51"/>
      <c r="BS223" s="51"/>
      <c r="BT223" s="51"/>
      <c r="BU223" s="513"/>
      <c r="BV223" s="514"/>
      <c r="BW223" s="514"/>
      <c r="BX223" s="514"/>
      <c r="BY223" s="514"/>
      <c r="BZ223" s="514"/>
      <c r="CA223" s="514"/>
      <c r="CB223" s="514"/>
      <c r="CC223" s="515"/>
    </row>
    <row r="224" spans="1:81" s="62" customFormat="1" ht="40.200000000000003" customHeight="1" x14ac:dyDescent="0.3">
      <c r="A224" s="38"/>
      <c r="B224" s="507"/>
      <c r="C224" s="459"/>
      <c r="D224" s="609"/>
      <c r="E224" s="612"/>
      <c r="F224" s="612"/>
      <c r="G224" s="612"/>
      <c r="H224" s="612"/>
      <c r="I224" s="612"/>
      <c r="J224" s="486"/>
      <c r="K224" s="489"/>
      <c r="L224" s="474"/>
      <c r="M224" s="477"/>
      <c r="N224" s="480"/>
      <c r="O224" s="483"/>
      <c r="P224" s="521"/>
      <c r="Q224" s="524"/>
      <c r="R224" s="404"/>
      <c r="S224" s="43"/>
      <c r="T224" s="261"/>
      <c r="U224" s="261"/>
      <c r="V224" s="261"/>
      <c r="W224" s="43"/>
      <c r="X224" s="35"/>
      <c r="Y224" s="35"/>
      <c r="Z224" s="35"/>
      <c r="AA224" s="35"/>
      <c r="AB224" s="404"/>
      <c r="AC224" s="527"/>
      <c r="AD224" s="55">
        <f t="shared" si="327"/>
        <v>0</v>
      </c>
      <c r="AE224" s="55">
        <f t="shared" si="321"/>
        <v>0</v>
      </c>
      <c r="AF224" s="55">
        <f t="shared" si="322"/>
        <v>0</v>
      </c>
      <c r="AG224" s="55">
        <f t="shared" si="323"/>
        <v>0</v>
      </c>
      <c r="AH224" s="55">
        <f t="shared" si="324"/>
        <v>0</v>
      </c>
      <c r="AI224" s="55">
        <f t="shared" si="325"/>
        <v>0</v>
      </c>
      <c r="AJ224" s="55">
        <f t="shared" si="326"/>
        <v>0</v>
      </c>
      <c r="AK224" s="404"/>
      <c r="AL224" s="456"/>
      <c r="AM224" s="49">
        <f t="shared" si="313"/>
        <v>0</v>
      </c>
      <c r="AN224" s="52"/>
      <c r="AO224" s="52"/>
      <c r="AP224" s="52"/>
      <c r="AQ224" s="52"/>
      <c r="AR224" s="52"/>
      <c r="AS224" s="52"/>
      <c r="AT224" s="404"/>
      <c r="AU224" s="447"/>
      <c r="AV224" s="49">
        <f t="shared" si="314"/>
        <v>0</v>
      </c>
      <c r="AW224" s="52"/>
      <c r="AX224" s="52"/>
      <c r="AY224" s="52"/>
      <c r="AZ224" s="52"/>
      <c r="BA224" s="52"/>
      <c r="BB224" s="52"/>
      <c r="BC224" s="404"/>
      <c r="BD224" s="450"/>
      <c r="BE224" s="49">
        <f t="shared" si="315"/>
        <v>0</v>
      </c>
      <c r="BF224" s="52"/>
      <c r="BG224" s="52"/>
      <c r="BH224" s="52"/>
      <c r="BI224" s="52"/>
      <c r="BJ224" s="52"/>
      <c r="BK224" s="52"/>
      <c r="BL224" s="404"/>
      <c r="BM224" s="453"/>
      <c r="BN224" s="49">
        <f t="shared" si="316"/>
        <v>0</v>
      </c>
      <c r="BO224" s="52"/>
      <c r="BP224" s="52"/>
      <c r="BQ224" s="52"/>
      <c r="BR224" s="52"/>
      <c r="BS224" s="52"/>
      <c r="BT224" s="52"/>
      <c r="BU224" s="418"/>
      <c r="BV224" s="419"/>
      <c r="BW224" s="419"/>
      <c r="BX224" s="419"/>
      <c r="BY224" s="419"/>
      <c r="BZ224" s="419"/>
      <c r="CA224" s="419"/>
      <c r="CB224" s="419"/>
      <c r="CC224" s="516"/>
    </row>
    <row r="225" spans="1:81" s="62" customFormat="1" ht="40.200000000000003" customHeight="1" x14ac:dyDescent="0.3">
      <c r="A225" s="38"/>
      <c r="B225" s="507"/>
      <c r="C225" s="459"/>
      <c r="D225" s="609"/>
      <c r="E225" s="612"/>
      <c r="F225" s="612"/>
      <c r="G225" s="612"/>
      <c r="H225" s="612"/>
      <c r="I225" s="612"/>
      <c r="J225" s="486"/>
      <c r="K225" s="489"/>
      <c r="L225" s="474"/>
      <c r="M225" s="477"/>
      <c r="N225" s="480"/>
      <c r="O225" s="483"/>
      <c r="P225" s="521"/>
      <c r="Q225" s="524"/>
      <c r="R225" s="404"/>
      <c r="S225" s="43"/>
      <c r="T225" s="261"/>
      <c r="U225" s="261"/>
      <c r="V225" s="261"/>
      <c r="W225" s="43"/>
      <c r="X225" s="35"/>
      <c r="Y225" s="35"/>
      <c r="Z225" s="35"/>
      <c r="AA225" s="35"/>
      <c r="AB225" s="404"/>
      <c r="AC225" s="527"/>
      <c r="AD225" s="55">
        <f t="shared" si="327"/>
        <v>0</v>
      </c>
      <c r="AE225" s="55">
        <f t="shared" si="321"/>
        <v>0</v>
      </c>
      <c r="AF225" s="55">
        <f t="shared" si="322"/>
        <v>0</v>
      </c>
      <c r="AG225" s="55">
        <f t="shared" si="323"/>
        <v>0</v>
      </c>
      <c r="AH225" s="55">
        <f t="shared" si="324"/>
        <v>0</v>
      </c>
      <c r="AI225" s="55">
        <f t="shared" si="325"/>
        <v>0</v>
      </c>
      <c r="AJ225" s="55">
        <f t="shared" si="326"/>
        <v>0</v>
      </c>
      <c r="AK225" s="404"/>
      <c r="AL225" s="456"/>
      <c r="AM225" s="49">
        <f t="shared" si="313"/>
        <v>0</v>
      </c>
      <c r="AN225" s="52"/>
      <c r="AO225" s="52"/>
      <c r="AP225" s="52"/>
      <c r="AQ225" s="52"/>
      <c r="AR225" s="52"/>
      <c r="AS225" s="52"/>
      <c r="AT225" s="404"/>
      <c r="AU225" s="447"/>
      <c r="AV225" s="49">
        <f t="shared" si="314"/>
        <v>0</v>
      </c>
      <c r="AW225" s="52"/>
      <c r="AX225" s="52"/>
      <c r="AY225" s="52"/>
      <c r="AZ225" s="52"/>
      <c r="BA225" s="52"/>
      <c r="BB225" s="52"/>
      <c r="BC225" s="404"/>
      <c r="BD225" s="450"/>
      <c r="BE225" s="49">
        <f t="shared" si="315"/>
        <v>0</v>
      </c>
      <c r="BF225" s="52"/>
      <c r="BG225" s="52"/>
      <c r="BH225" s="52"/>
      <c r="BI225" s="52"/>
      <c r="BJ225" s="52"/>
      <c r="BK225" s="52"/>
      <c r="BL225" s="404"/>
      <c r="BM225" s="453"/>
      <c r="BN225" s="49">
        <f t="shared" si="316"/>
        <v>0</v>
      </c>
      <c r="BO225" s="52"/>
      <c r="BP225" s="52"/>
      <c r="BQ225" s="52"/>
      <c r="BR225" s="52"/>
      <c r="BS225" s="52"/>
      <c r="BT225" s="52"/>
      <c r="BU225" s="418"/>
      <c r="BV225" s="419"/>
      <c r="BW225" s="419"/>
      <c r="BX225" s="419"/>
      <c r="BY225" s="419"/>
      <c r="BZ225" s="419"/>
      <c r="CA225" s="419"/>
      <c r="CB225" s="419"/>
      <c r="CC225" s="516"/>
    </row>
    <row r="226" spans="1:81" s="62" customFormat="1" ht="40.200000000000003" customHeight="1" thickBot="1" x14ac:dyDescent="0.35">
      <c r="A226" s="38"/>
      <c r="B226" s="507"/>
      <c r="C226" s="460"/>
      <c r="D226" s="610"/>
      <c r="E226" s="613"/>
      <c r="F226" s="613"/>
      <c r="G226" s="613"/>
      <c r="H226" s="613"/>
      <c r="I226" s="613"/>
      <c r="J226" s="487"/>
      <c r="K226" s="490"/>
      <c r="L226" s="475"/>
      <c r="M226" s="478"/>
      <c r="N226" s="481"/>
      <c r="O226" s="484"/>
      <c r="P226" s="522"/>
      <c r="Q226" s="525"/>
      <c r="R226" s="405"/>
      <c r="S226" s="44"/>
      <c r="T226" s="262"/>
      <c r="U226" s="262"/>
      <c r="V226" s="262"/>
      <c r="W226" s="44"/>
      <c r="X226" s="36"/>
      <c r="Y226" s="36"/>
      <c r="Z226" s="36"/>
      <c r="AA226" s="36"/>
      <c r="AB226" s="405"/>
      <c r="AC226" s="528"/>
      <c r="AD226" s="56">
        <f t="shared" si="327"/>
        <v>0</v>
      </c>
      <c r="AE226" s="56">
        <f t="shared" si="321"/>
        <v>0</v>
      </c>
      <c r="AF226" s="56">
        <f t="shared" si="322"/>
        <v>0</v>
      </c>
      <c r="AG226" s="56">
        <f t="shared" si="323"/>
        <v>0</v>
      </c>
      <c r="AH226" s="56">
        <f t="shared" si="324"/>
        <v>0</v>
      </c>
      <c r="AI226" s="56">
        <f t="shared" si="325"/>
        <v>0</v>
      </c>
      <c r="AJ226" s="56">
        <f t="shared" si="326"/>
        <v>0</v>
      </c>
      <c r="AK226" s="405"/>
      <c r="AL226" s="457"/>
      <c r="AM226" s="50">
        <f t="shared" si="313"/>
        <v>0</v>
      </c>
      <c r="AN226" s="53"/>
      <c r="AO226" s="53"/>
      <c r="AP226" s="53"/>
      <c r="AQ226" s="53"/>
      <c r="AR226" s="53"/>
      <c r="AS226" s="53"/>
      <c r="AT226" s="405"/>
      <c r="AU226" s="448"/>
      <c r="AV226" s="50">
        <f t="shared" si="314"/>
        <v>0</v>
      </c>
      <c r="AW226" s="53"/>
      <c r="AX226" s="53"/>
      <c r="AY226" s="53"/>
      <c r="AZ226" s="53"/>
      <c r="BA226" s="53"/>
      <c r="BB226" s="53"/>
      <c r="BC226" s="405"/>
      <c r="BD226" s="451"/>
      <c r="BE226" s="50">
        <f t="shared" si="315"/>
        <v>0</v>
      </c>
      <c r="BF226" s="53"/>
      <c r="BG226" s="53"/>
      <c r="BH226" s="53"/>
      <c r="BI226" s="53"/>
      <c r="BJ226" s="53"/>
      <c r="BK226" s="53"/>
      <c r="BL226" s="405"/>
      <c r="BM226" s="454"/>
      <c r="BN226" s="50">
        <f t="shared" si="316"/>
        <v>0</v>
      </c>
      <c r="BO226" s="53"/>
      <c r="BP226" s="53"/>
      <c r="BQ226" s="53"/>
      <c r="BR226" s="53"/>
      <c r="BS226" s="53"/>
      <c r="BT226" s="53"/>
      <c r="BU226" s="517"/>
      <c r="BV226" s="518"/>
      <c r="BW226" s="518"/>
      <c r="BX226" s="518"/>
      <c r="BY226" s="518"/>
      <c r="BZ226" s="518"/>
      <c r="CA226" s="518"/>
      <c r="CB226" s="518"/>
      <c r="CC226" s="519"/>
    </row>
    <row r="227" spans="1:81" s="62" customFormat="1" ht="40.200000000000003" customHeight="1" thickTop="1" x14ac:dyDescent="0.3">
      <c r="A227" s="38"/>
      <c r="B227" s="507"/>
      <c r="C227" s="470" t="s">
        <v>97</v>
      </c>
      <c r="D227" s="608"/>
      <c r="E227" s="611"/>
      <c r="F227" s="611"/>
      <c r="G227" s="611"/>
      <c r="H227" s="611"/>
      <c r="I227" s="611"/>
      <c r="J227" s="485">
        <v>55</v>
      </c>
      <c r="K227" s="488" t="str">
        <f>+Metas!K61</f>
        <v>Programa de jornada única implementado</v>
      </c>
      <c r="L227" s="473"/>
      <c r="M227" s="476">
        <f>SUM(N227:Q227)</f>
        <v>0</v>
      </c>
      <c r="N227" s="479"/>
      <c r="O227" s="482"/>
      <c r="P227" s="520"/>
      <c r="Q227" s="523"/>
      <c r="R227" s="403">
        <f t="shared" ref="R227" si="339">+$J227</f>
        <v>55</v>
      </c>
      <c r="S227" s="42"/>
      <c r="T227" s="260"/>
      <c r="U227" s="260"/>
      <c r="V227" s="260"/>
      <c r="W227" s="42"/>
      <c r="X227" s="34"/>
      <c r="Y227" s="34"/>
      <c r="Z227" s="34"/>
      <c r="AA227" s="34"/>
      <c r="AB227" s="403">
        <f t="shared" si="331"/>
        <v>55</v>
      </c>
      <c r="AC227" s="526">
        <f t="shared" ref="AC227" si="340">+L227</f>
        <v>0</v>
      </c>
      <c r="AD227" s="54">
        <f t="shared" si="327"/>
        <v>0</v>
      </c>
      <c r="AE227" s="54">
        <f t="shared" si="321"/>
        <v>0</v>
      </c>
      <c r="AF227" s="54">
        <f t="shared" si="322"/>
        <v>0</v>
      </c>
      <c r="AG227" s="54">
        <f t="shared" si="323"/>
        <v>0</v>
      </c>
      <c r="AH227" s="54">
        <f t="shared" si="324"/>
        <v>0</v>
      </c>
      <c r="AI227" s="54">
        <f t="shared" si="325"/>
        <v>0</v>
      </c>
      <c r="AJ227" s="54">
        <f t="shared" si="326"/>
        <v>0</v>
      </c>
      <c r="AK227" s="403">
        <f t="shared" si="333"/>
        <v>55</v>
      </c>
      <c r="AL227" s="455">
        <f>+N227</f>
        <v>0</v>
      </c>
      <c r="AM227" s="48">
        <f t="shared" si="313"/>
        <v>0</v>
      </c>
      <c r="AN227" s="51"/>
      <c r="AO227" s="51"/>
      <c r="AP227" s="51"/>
      <c r="AQ227" s="51"/>
      <c r="AR227" s="51"/>
      <c r="AS227" s="51"/>
      <c r="AT227" s="403">
        <f t="shared" si="334"/>
        <v>55</v>
      </c>
      <c r="AU227" s="446">
        <f>+O227</f>
        <v>0</v>
      </c>
      <c r="AV227" s="48">
        <f t="shared" si="314"/>
        <v>0</v>
      </c>
      <c r="AW227" s="51"/>
      <c r="AX227" s="51"/>
      <c r="AY227" s="51"/>
      <c r="AZ227" s="51"/>
      <c r="BA227" s="51"/>
      <c r="BB227" s="51"/>
      <c r="BC227" s="403">
        <f t="shared" si="335"/>
        <v>55</v>
      </c>
      <c r="BD227" s="449">
        <f>+P227</f>
        <v>0</v>
      </c>
      <c r="BE227" s="48">
        <f t="shared" si="315"/>
        <v>0</v>
      </c>
      <c r="BF227" s="51"/>
      <c r="BG227" s="51"/>
      <c r="BH227" s="51"/>
      <c r="BI227" s="51"/>
      <c r="BJ227" s="51"/>
      <c r="BK227" s="51"/>
      <c r="BL227" s="403">
        <f t="shared" si="336"/>
        <v>55</v>
      </c>
      <c r="BM227" s="452">
        <f>+Q227</f>
        <v>0</v>
      </c>
      <c r="BN227" s="48">
        <f t="shared" si="316"/>
        <v>0</v>
      </c>
      <c r="BO227" s="51"/>
      <c r="BP227" s="51"/>
      <c r="BQ227" s="51"/>
      <c r="BR227" s="51"/>
      <c r="BS227" s="51"/>
      <c r="BT227" s="51"/>
      <c r="BU227" s="513"/>
      <c r="BV227" s="514"/>
      <c r="BW227" s="514"/>
      <c r="BX227" s="514"/>
      <c r="BY227" s="514"/>
      <c r="BZ227" s="514"/>
      <c r="CA227" s="514"/>
      <c r="CB227" s="514"/>
      <c r="CC227" s="515"/>
    </row>
    <row r="228" spans="1:81" s="62" customFormat="1" ht="40.200000000000003" customHeight="1" x14ac:dyDescent="0.3">
      <c r="A228" s="38"/>
      <c r="B228" s="507"/>
      <c r="C228" s="471"/>
      <c r="D228" s="609"/>
      <c r="E228" s="612"/>
      <c r="F228" s="612"/>
      <c r="G228" s="612"/>
      <c r="H228" s="612"/>
      <c r="I228" s="612"/>
      <c r="J228" s="486"/>
      <c r="K228" s="489"/>
      <c r="L228" s="474"/>
      <c r="M228" s="477"/>
      <c r="N228" s="480"/>
      <c r="O228" s="483"/>
      <c r="P228" s="521"/>
      <c r="Q228" s="524"/>
      <c r="R228" s="404"/>
      <c r="S228" s="43"/>
      <c r="T228" s="261"/>
      <c r="U228" s="261"/>
      <c r="V228" s="261"/>
      <c r="W228" s="43"/>
      <c r="X228" s="35"/>
      <c r="Y228" s="35"/>
      <c r="Z228" s="35"/>
      <c r="AA228" s="35"/>
      <c r="AB228" s="404"/>
      <c r="AC228" s="527"/>
      <c r="AD228" s="55">
        <f t="shared" si="327"/>
        <v>0</v>
      </c>
      <c r="AE228" s="55">
        <f t="shared" si="321"/>
        <v>0</v>
      </c>
      <c r="AF228" s="55">
        <f t="shared" si="322"/>
        <v>0</v>
      </c>
      <c r="AG228" s="55">
        <f t="shared" si="323"/>
        <v>0</v>
      </c>
      <c r="AH228" s="55">
        <f t="shared" si="324"/>
        <v>0</v>
      </c>
      <c r="AI228" s="55">
        <f t="shared" si="325"/>
        <v>0</v>
      </c>
      <c r="AJ228" s="55">
        <f t="shared" si="326"/>
        <v>0</v>
      </c>
      <c r="AK228" s="404"/>
      <c r="AL228" s="456"/>
      <c r="AM228" s="49">
        <f t="shared" si="313"/>
        <v>0</v>
      </c>
      <c r="AN228" s="52"/>
      <c r="AO228" s="52"/>
      <c r="AP228" s="52"/>
      <c r="AQ228" s="52"/>
      <c r="AR228" s="52"/>
      <c r="AS228" s="52"/>
      <c r="AT228" s="404"/>
      <c r="AU228" s="447"/>
      <c r="AV228" s="49">
        <f t="shared" si="314"/>
        <v>0</v>
      </c>
      <c r="AW228" s="52"/>
      <c r="AX228" s="52"/>
      <c r="AY228" s="52"/>
      <c r="AZ228" s="52"/>
      <c r="BA228" s="52"/>
      <c r="BB228" s="52"/>
      <c r="BC228" s="404"/>
      <c r="BD228" s="450"/>
      <c r="BE228" s="49">
        <f t="shared" si="315"/>
        <v>0</v>
      </c>
      <c r="BF228" s="52"/>
      <c r="BG228" s="52"/>
      <c r="BH228" s="52"/>
      <c r="BI228" s="52"/>
      <c r="BJ228" s="52"/>
      <c r="BK228" s="52"/>
      <c r="BL228" s="404"/>
      <c r="BM228" s="453"/>
      <c r="BN228" s="49">
        <f t="shared" si="316"/>
        <v>0</v>
      </c>
      <c r="BO228" s="52"/>
      <c r="BP228" s="52"/>
      <c r="BQ228" s="52"/>
      <c r="BR228" s="52"/>
      <c r="BS228" s="52"/>
      <c r="BT228" s="52"/>
      <c r="BU228" s="418"/>
      <c r="BV228" s="419"/>
      <c r="BW228" s="419"/>
      <c r="BX228" s="419"/>
      <c r="BY228" s="419"/>
      <c r="BZ228" s="419"/>
      <c r="CA228" s="419"/>
      <c r="CB228" s="419"/>
      <c r="CC228" s="516"/>
    </row>
    <row r="229" spans="1:81" s="62" customFormat="1" ht="40.200000000000003" customHeight="1" x14ac:dyDescent="0.3">
      <c r="A229" s="38"/>
      <c r="B229" s="507"/>
      <c r="C229" s="471"/>
      <c r="D229" s="609"/>
      <c r="E229" s="612"/>
      <c r="F229" s="612"/>
      <c r="G229" s="612"/>
      <c r="H229" s="612"/>
      <c r="I229" s="612"/>
      <c r="J229" s="486"/>
      <c r="K229" s="489"/>
      <c r="L229" s="474"/>
      <c r="M229" s="477"/>
      <c r="N229" s="480"/>
      <c r="O229" s="483"/>
      <c r="P229" s="521"/>
      <c r="Q229" s="524"/>
      <c r="R229" s="404"/>
      <c r="S229" s="43"/>
      <c r="T229" s="261"/>
      <c r="U229" s="261"/>
      <c r="V229" s="261"/>
      <c r="W229" s="43"/>
      <c r="X229" s="35"/>
      <c r="Y229" s="35"/>
      <c r="Z229" s="35"/>
      <c r="AA229" s="35"/>
      <c r="AB229" s="404"/>
      <c r="AC229" s="527"/>
      <c r="AD229" s="55">
        <f t="shared" si="327"/>
        <v>0</v>
      </c>
      <c r="AE229" s="55">
        <f t="shared" si="321"/>
        <v>0</v>
      </c>
      <c r="AF229" s="55">
        <f t="shared" si="322"/>
        <v>0</v>
      </c>
      <c r="AG229" s="55">
        <f t="shared" si="323"/>
        <v>0</v>
      </c>
      <c r="AH229" s="55">
        <f t="shared" si="324"/>
        <v>0</v>
      </c>
      <c r="AI229" s="55">
        <f t="shared" si="325"/>
        <v>0</v>
      </c>
      <c r="AJ229" s="55">
        <f t="shared" si="326"/>
        <v>0</v>
      </c>
      <c r="AK229" s="404"/>
      <c r="AL229" s="456"/>
      <c r="AM229" s="49">
        <f t="shared" si="313"/>
        <v>0</v>
      </c>
      <c r="AN229" s="52"/>
      <c r="AO229" s="52"/>
      <c r="AP229" s="52"/>
      <c r="AQ229" s="52"/>
      <c r="AR229" s="52"/>
      <c r="AS229" s="52"/>
      <c r="AT229" s="404"/>
      <c r="AU229" s="447"/>
      <c r="AV229" s="49">
        <f t="shared" si="314"/>
        <v>0</v>
      </c>
      <c r="AW229" s="52"/>
      <c r="AX229" s="52"/>
      <c r="AY229" s="52"/>
      <c r="AZ229" s="52"/>
      <c r="BA229" s="52"/>
      <c r="BB229" s="52"/>
      <c r="BC229" s="404"/>
      <c r="BD229" s="450"/>
      <c r="BE229" s="49">
        <f t="shared" si="315"/>
        <v>0</v>
      </c>
      <c r="BF229" s="52"/>
      <c r="BG229" s="52"/>
      <c r="BH229" s="52"/>
      <c r="BI229" s="52"/>
      <c r="BJ229" s="52"/>
      <c r="BK229" s="52"/>
      <c r="BL229" s="404"/>
      <c r="BM229" s="453"/>
      <c r="BN229" s="49">
        <f t="shared" si="316"/>
        <v>0</v>
      </c>
      <c r="BO229" s="52"/>
      <c r="BP229" s="52"/>
      <c r="BQ229" s="52"/>
      <c r="BR229" s="52"/>
      <c r="BS229" s="52"/>
      <c r="BT229" s="52"/>
      <c r="BU229" s="418"/>
      <c r="BV229" s="419"/>
      <c r="BW229" s="419"/>
      <c r="BX229" s="419"/>
      <c r="BY229" s="419"/>
      <c r="BZ229" s="419"/>
      <c r="CA229" s="419"/>
      <c r="CB229" s="419"/>
      <c r="CC229" s="516"/>
    </row>
    <row r="230" spans="1:81" s="62" customFormat="1" ht="40.200000000000003" customHeight="1" thickBot="1" x14ac:dyDescent="0.35">
      <c r="A230" s="38"/>
      <c r="B230" s="507"/>
      <c r="C230" s="472"/>
      <c r="D230" s="610"/>
      <c r="E230" s="613"/>
      <c r="F230" s="613"/>
      <c r="G230" s="613"/>
      <c r="H230" s="613"/>
      <c r="I230" s="613"/>
      <c r="J230" s="487"/>
      <c r="K230" s="490"/>
      <c r="L230" s="475"/>
      <c r="M230" s="478"/>
      <c r="N230" s="481"/>
      <c r="O230" s="484"/>
      <c r="P230" s="522"/>
      <c r="Q230" s="525"/>
      <c r="R230" s="405"/>
      <c r="S230" s="44"/>
      <c r="T230" s="262"/>
      <c r="U230" s="262"/>
      <c r="V230" s="262"/>
      <c r="W230" s="44"/>
      <c r="X230" s="36"/>
      <c r="Y230" s="36"/>
      <c r="Z230" s="36"/>
      <c r="AA230" s="36"/>
      <c r="AB230" s="405"/>
      <c r="AC230" s="528"/>
      <c r="AD230" s="56">
        <f t="shared" si="327"/>
        <v>0</v>
      </c>
      <c r="AE230" s="56">
        <f t="shared" si="321"/>
        <v>0</v>
      </c>
      <c r="AF230" s="56">
        <f t="shared" si="322"/>
        <v>0</v>
      </c>
      <c r="AG230" s="56">
        <f t="shared" si="323"/>
        <v>0</v>
      </c>
      <c r="AH230" s="56">
        <f t="shared" si="324"/>
        <v>0</v>
      </c>
      <c r="AI230" s="56">
        <f t="shared" si="325"/>
        <v>0</v>
      </c>
      <c r="AJ230" s="56">
        <f t="shared" si="326"/>
        <v>0</v>
      </c>
      <c r="AK230" s="405"/>
      <c r="AL230" s="457"/>
      <c r="AM230" s="50">
        <f t="shared" si="313"/>
        <v>0</v>
      </c>
      <c r="AN230" s="53"/>
      <c r="AO230" s="53"/>
      <c r="AP230" s="53"/>
      <c r="AQ230" s="53"/>
      <c r="AR230" s="53"/>
      <c r="AS230" s="53"/>
      <c r="AT230" s="405"/>
      <c r="AU230" s="448"/>
      <c r="AV230" s="50">
        <f t="shared" si="314"/>
        <v>0</v>
      </c>
      <c r="AW230" s="53"/>
      <c r="AX230" s="53"/>
      <c r="AY230" s="53"/>
      <c r="AZ230" s="53"/>
      <c r="BA230" s="53"/>
      <c r="BB230" s="53"/>
      <c r="BC230" s="405"/>
      <c r="BD230" s="451"/>
      <c r="BE230" s="50">
        <f t="shared" si="315"/>
        <v>0</v>
      </c>
      <c r="BF230" s="53"/>
      <c r="BG230" s="53"/>
      <c r="BH230" s="53"/>
      <c r="BI230" s="53"/>
      <c r="BJ230" s="53"/>
      <c r="BK230" s="53"/>
      <c r="BL230" s="405"/>
      <c r="BM230" s="454"/>
      <c r="BN230" s="50">
        <f t="shared" si="316"/>
        <v>0</v>
      </c>
      <c r="BO230" s="53"/>
      <c r="BP230" s="53"/>
      <c r="BQ230" s="53"/>
      <c r="BR230" s="53"/>
      <c r="BS230" s="53"/>
      <c r="BT230" s="53"/>
      <c r="BU230" s="517"/>
      <c r="BV230" s="518"/>
      <c r="BW230" s="518"/>
      <c r="BX230" s="518"/>
      <c r="BY230" s="518"/>
      <c r="BZ230" s="518"/>
      <c r="CA230" s="518"/>
      <c r="CB230" s="518"/>
      <c r="CC230" s="519"/>
    </row>
    <row r="231" spans="1:81" s="62" customFormat="1" ht="40.200000000000003" customHeight="1" thickTop="1" x14ac:dyDescent="0.3">
      <c r="A231" s="38"/>
      <c r="B231" s="507"/>
      <c r="C231" s="458" t="s">
        <v>100</v>
      </c>
      <c r="D231" s="608"/>
      <c r="E231" s="611"/>
      <c r="F231" s="611"/>
      <c r="G231" s="611"/>
      <c r="H231" s="611"/>
      <c r="I231" s="611"/>
      <c r="J231" s="485">
        <v>56</v>
      </c>
      <c r="K231" s="488" t="str">
        <f>+Metas!K62</f>
        <v>Establecimientos educativos acompañados en el fortalecimiento de los modelos educativos pertinentes a la educación rural</v>
      </c>
      <c r="L231" s="473"/>
      <c r="M231" s="476">
        <f>SUM(N231:Q231)</f>
        <v>0</v>
      </c>
      <c r="N231" s="479"/>
      <c r="O231" s="482"/>
      <c r="P231" s="520"/>
      <c r="Q231" s="523"/>
      <c r="R231" s="403">
        <f t="shared" ref="R231" si="341">+$J231</f>
        <v>56</v>
      </c>
      <c r="S231" s="42"/>
      <c r="T231" s="260"/>
      <c r="U231" s="260"/>
      <c r="V231" s="260"/>
      <c r="W231" s="42"/>
      <c r="X231" s="34"/>
      <c r="Y231" s="34"/>
      <c r="Z231" s="34"/>
      <c r="AA231" s="34"/>
      <c r="AB231" s="403">
        <f t="shared" si="331"/>
        <v>56</v>
      </c>
      <c r="AC231" s="526">
        <f t="shared" ref="AC231" si="342">+L231</f>
        <v>0</v>
      </c>
      <c r="AD231" s="54">
        <f t="shared" si="327"/>
        <v>0</v>
      </c>
      <c r="AE231" s="54">
        <f t="shared" si="321"/>
        <v>0</v>
      </c>
      <c r="AF231" s="54">
        <f t="shared" si="322"/>
        <v>0</v>
      </c>
      <c r="AG231" s="54">
        <f t="shared" si="323"/>
        <v>0</v>
      </c>
      <c r="AH231" s="54">
        <f t="shared" si="324"/>
        <v>0</v>
      </c>
      <c r="AI231" s="54">
        <f t="shared" si="325"/>
        <v>0</v>
      </c>
      <c r="AJ231" s="54">
        <f t="shared" si="326"/>
        <v>0</v>
      </c>
      <c r="AK231" s="403">
        <f t="shared" si="333"/>
        <v>56</v>
      </c>
      <c r="AL231" s="455">
        <f>+N231</f>
        <v>0</v>
      </c>
      <c r="AM231" s="48">
        <f t="shared" si="313"/>
        <v>0</v>
      </c>
      <c r="AN231" s="51"/>
      <c r="AO231" s="51"/>
      <c r="AP231" s="51"/>
      <c r="AQ231" s="51"/>
      <c r="AR231" s="51"/>
      <c r="AS231" s="51"/>
      <c r="AT231" s="403">
        <f t="shared" si="334"/>
        <v>56</v>
      </c>
      <c r="AU231" s="446">
        <f>+O231</f>
        <v>0</v>
      </c>
      <c r="AV231" s="48">
        <f t="shared" si="314"/>
        <v>0</v>
      </c>
      <c r="AW231" s="51"/>
      <c r="AX231" s="51"/>
      <c r="AY231" s="51"/>
      <c r="AZ231" s="51"/>
      <c r="BA231" s="51"/>
      <c r="BB231" s="51"/>
      <c r="BC231" s="403">
        <f t="shared" si="335"/>
        <v>56</v>
      </c>
      <c r="BD231" s="449">
        <f>+P231</f>
        <v>0</v>
      </c>
      <c r="BE231" s="48">
        <f t="shared" si="315"/>
        <v>0</v>
      </c>
      <c r="BF231" s="51"/>
      <c r="BG231" s="51"/>
      <c r="BH231" s="51"/>
      <c r="BI231" s="51"/>
      <c r="BJ231" s="51"/>
      <c r="BK231" s="51"/>
      <c r="BL231" s="403">
        <f t="shared" si="336"/>
        <v>56</v>
      </c>
      <c r="BM231" s="452">
        <f>+Q231</f>
        <v>0</v>
      </c>
      <c r="BN231" s="48">
        <f t="shared" si="316"/>
        <v>0</v>
      </c>
      <c r="BO231" s="51"/>
      <c r="BP231" s="51"/>
      <c r="BQ231" s="51"/>
      <c r="BR231" s="51"/>
      <c r="BS231" s="51"/>
      <c r="BT231" s="51"/>
      <c r="BU231" s="513"/>
      <c r="BV231" s="514"/>
      <c r="BW231" s="514"/>
      <c r="BX231" s="514"/>
      <c r="BY231" s="514"/>
      <c r="BZ231" s="514"/>
      <c r="CA231" s="514"/>
      <c r="CB231" s="514"/>
      <c r="CC231" s="515"/>
    </row>
    <row r="232" spans="1:81" s="62" customFormat="1" ht="40.200000000000003" customHeight="1" x14ac:dyDescent="0.3">
      <c r="A232" s="38"/>
      <c r="B232" s="507"/>
      <c r="C232" s="459"/>
      <c r="D232" s="609"/>
      <c r="E232" s="612"/>
      <c r="F232" s="612"/>
      <c r="G232" s="612"/>
      <c r="H232" s="612"/>
      <c r="I232" s="612"/>
      <c r="J232" s="486"/>
      <c r="K232" s="489"/>
      <c r="L232" s="474"/>
      <c r="M232" s="477"/>
      <c r="N232" s="480"/>
      <c r="O232" s="483"/>
      <c r="P232" s="521"/>
      <c r="Q232" s="524"/>
      <c r="R232" s="404"/>
      <c r="S232" s="43"/>
      <c r="T232" s="261"/>
      <c r="U232" s="261"/>
      <c r="V232" s="261"/>
      <c r="W232" s="43"/>
      <c r="X232" s="35"/>
      <c r="Y232" s="35"/>
      <c r="Z232" s="35"/>
      <c r="AA232" s="35"/>
      <c r="AB232" s="404"/>
      <c r="AC232" s="527"/>
      <c r="AD232" s="55">
        <f t="shared" si="327"/>
        <v>0</v>
      </c>
      <c r="AE232" s="55">
        <f t="shared" si="321"/>
        <v>0</v>
      </c>
      <c r="AF232" s="55">
        <f t="shared" si="322"/>
        <v>0</v>
      </c>
      <c r="AG232" s="55">
        <f t="shared" si="323"/>
        <v>0</v>
      </c>
      <c r="AH232" s="55">
        <f t="shared" si="324"/>
        <v>0</v>
      </c>
      <c r="AI232" s="55">
        <f t="shared" si="325"/>
        <v>0</v>
      </c>
      <c r="AJ232" s="55">
        <f t="shared" si="326"/>
        <v>0</v>
      </c>
      <c r="AK232" s="404"/>
      <c r="AL232" s="456"/>
      <c r="AM232" s="49">
        <f t="shared" si="313"/>
        <v>0</v>
      </c>
      <c r="AN232" s="52"/>
      <c r="AO232" s="52"/>
      <c r="AP232" s="52"/>
      <c r="AQ232" s="52"/>
      <c r="AR232" s="52"/>
      <c r="AS232" s="52"/>
      <c r="AT232" s="404"/>
      <c r="AU232" s="447"/>
      <c r="AV232" s="49">
        <f t="shared" si="314"/>
        <v>0</v>
      </c>
      <c r="AW232" s="52"/>
      <c r="AX232" s="52"/>
      <c r="AY232" s="52"/>
      <c r="AZ232" s="52"/>
      <c r="BA232" s="52"/>
      <c r="BB232" s="52"/>
      <c r="BC232" s="404"/>
      <c r="BD232" s="450"/>
      <c r="BE232" s="49">
        <f t="shared" si="315"/>
        <v>0</v>
      </c>
      <c r="BF232" s="52"/>
      <c r="BG232" s="52"/>
      <c r="BH232" s="52"/>
      <c r="BI232" s="52"/>
      <c r="BJ232" s="52"/>
      <c r="BK232" s="52"/>
      <c r="BL232" s="404"/>
      <c r="BM232" s="453"/>
      <c r="BN232" s="49">
        <f t="shared" si="316"/>
        <v>0</v>
      </c>
      <c r="BO232" s="52"/>
      <c r="BP232" s="52"/>
      <c r="BQ232" s="52"/>
      <c r="BR232" s="52"/>
      <c r="BS232" s="52"/>
      <c r="BT232" s="52"/>
      <c r="BU232" s="418"/>
      <c r="BV232" s="419"/>
      <c r="BW232" s="419"/>
      <c r="BX232" s="419"/>
      <c r="BY232" s="419"/>
      <c r="BZ232" s="419"/>
      <c r="CA232" s="419"/>
      <c r="CB232" s="419"/>
      <c r="CC232" s="516"/>
    </row>
    <row r="233" spans="1:81" s="62" customFormat="1" ht="40.200000000000003" customHeight="1" x14ac:dyDescent="0.3">
      <c r="A233" s="38"/>
      <c r="B233" s="507"/>
      <c r="C233" s="459"/>
      <c r="D233" s="609"/>
      <c r="E233" s="612"/>
      <c r="F233" s="612"/>
      <c r="G233" s="612"/>
      <c r="H233" s="612"/>
      <c r="I233" s="612"/>
      <c r="J233" s="486"/>
      <c r="K233" s="489"/>
      <c r="L233" s="474"/>
      <c r="M233" s="477"/>
      <c r="N233" s="480"/>
      <c r="O233" s="483"/>
      <c r="P233" s="521"/>
      <c r="Q233" s="524"/>
      <c r="R233" s="404"/>
      <c r="S233" s="43"/>
      <c r="T233" s="261"/>
      <c r="U233" s="261"/>
      <c r="V233" s="261"/>
      <c r="W233" s="43"/>
      <c r="X233" s="35"/>
      <c r="Y233" s="35"/>
      <c r="Z233" s="35"/>
      <c r="AA233" s="35"/>
      <c r="AB233" s="404"/>
      <c r="AC233" s="527"/>
      <c r="AD233" s="55">
        <f t="shared" si="327"/>
        <v>0</v>
      </c>
      <c r="AE233" s="55">
        <f t="shared" si="321"/>
        <v>0</v>
      </c>
      <c r="AF233" s="55">
        <f t="shared" si="322"/>
        <v>0</v>
      </c>
      <c r="AG233" s="55">
        <f t="shared" si="323"/>
        <v>0</v>
      </c>
      <c r="AH233" s="55">
        <f t="shared" si="324"/>
        <v>0</v>
      </c>
      <c r="AI233" s="55">
        <f t="shared" si="325"/>
        <v>0</v>
      </c>
      <c r="AJ233" s="55">
        <f t="shared" si="326"/>
        <v>0</v>
      </c>
      <c r="AK233" s="404"/>
      <c r="AL233" s="456"/>
      <c r="AM233" s="49">
        <f t="shared" si="313"/>
        <v>0</v>
      </c>
      <c r="AN233" s="52"/>
      <c r="AO233" s="52"/>
      <c r="AP233" s="52"/>
      <c r="AQ233" s="52"/>
      <c r="AR233" s="52"/>
      <c r="AS233" s="52"/>
      <c r="AT233" s="404"/>
      <c r="AU233" s="447"/>
      <c r="AV233" s="49">
        <f t="shared" si="314"/>
        <v>0</v>
      </c>
      <c r="AW233" s="52"/>
      <c r="AX233" s="52"/>
      <c r="AY233" s="52"/>
      <c r="AZ233" s="52"/>
      <c r="BA233" s="52"/>
      <c r="BB233" s="52"/>
      <c r="BC233" s="404"/>
      <c r="BD233" s="450"/>
      <c r="BE233" s="49">
        <f t="shared" si="315"/>
        <v>0</v>
      </c>
      <c r="BF233" s="52"/>
      <c r="BG233" s="52"/>
      <c r="BH233" s="52"/>
      <c r="BI233" s="52"/>
      <c r="BJ233" s="52"/>
      <c r="BK233" s="52"/>
      <c r="BL233" s="404"/>
      <c r="BM233" s="453"/>
      <c r="BN233" s="49">
        <f t="shared" si="316"/>
        <v>0</v>
      </c>
      <c r="BO233" s="52"/>
      <c r="BP233" s="52"/>
      <c r="BQ233" s="52"/>
      <c r="BR233" s="52"/>
      <c r="BS233" s="52"/>
      <c r="BT233" s="52"/>
      <c r="BU233" s="418"/>
      <c r="BV233" s="419"/>
      <c r="BW233" s="419"/>
      <c r="BX233" s="419"/>
      <c r="BY233" s="419"/>
      <c r="BZ233" s="419"/>
      <c r="CA233" s="419"/>
      <c r="CB233" s="419"/>
      <c r="CC233" s="516"/>
    </row>
    <row r="234" spans="1:81" s="62" customFormat="1" ht="40.200000000000003" customHeight="1" thickBot="1" x14ac:dyDescent="0.35">
      <c r="A234" s="38"/>
      <c r="B234" s="507"/>
      <c r="C234" s="459"/>
      <c r="D234" s="610"/>
      <c r="E234" s="613"/>
      <c r="F234" s="613"/>
      <c r="G234" s="613"/>
      <c r="H234" s="613"/>
      <c r="I234" s="613"/>
      <c r="J234" s="487"/>
      <c r="K234" s="490"/>
      <c r="L234" s="475"/>
      <c r="M234" s="478"/>
      <c r="N234" s="481"/>
      <c r="O234" s="484"/>
      <c r="P234" s="522"/>
      <c r="Q234" s="525"/>
      <c r="R234" s="405"/>
      <c r="S234" s="44"/>
      <c r="T234" s="262"/>
      <c r="U234" s="262"/>
      <c r="V234" s="262"/>
      <c r="W234" s="44"/>
      <c r="X234" s="36"/>
      <c r="Y234" s="36"/>
      <c r="Z234" s="36"/>
      <c r="AA234" s="36"/>
      <c r="AB234" s="405"/>
      <c r="AC234" s="528"/>
      <c r="AD234" s="56">
        <f t="shared" si="327"/>
        <v>0</v>
      </c>
      <c r="AE234" s="56">
        <f t="shared" si="321"/>
        <v>0</v>
      </c>
      <c r="AF234" s="56">
        <f t="shared" si="322"/>
        <v>0</v>
      </c>
      <c r="AG234" s="56">
        <f t="shared" si="323"/>
        <v>0</v>
      </c>
      <c r="AH234" s="56">
        <f t="shared" si="324"/>
        <v>0</v>
      </c>
      <c r="AI234" s="56">
        <f t="shared" si="325"/>
        <v>0</v>
      </c>
      <c r="AJ234" s="56">
        <f t="shared" si="326"/>
        <v>0</v>
      </c>
      <c r="AK234" s="405"/>
      <c r="AL234" s="457"/>
      <c r="AM234" s="50">
        <f t="shared" si="313"/>
        <v>0</v>
      </c>
      <c r="AN234" s="53"/>
      <c r="AO234" s="53"/>
      <c r="AP234" s="53"/>
      <c r="AQ234" s="53"/>
      <c r="AR234" s="53"/>
      <c r="AS234" s="53"/>
      <c r="AT234" s="405"/>
      <c r="AU234" s="448"/>
      <c r="AV234" s="50">
        <f t="shared" si="314"/>
        <v>0</v>
      </c>
      <c r="AW234" s="53"/>
      <c r="AX234" s="53"/>
      <c r="AY234" s="53"/>
      <c r="AZ234" s="53"/>
      <c r="BA234" s="53"/>
      <c r="BB234" s="53"/>
      <c r="BC234" s="405"/>
      <c r="BD234" s="451"/>
      <c r="BE234" s="50">
        <f t="shared" si="315"/>
        <v>0</v>
      </c>
      <c r="BF234" s="53"/>
      <c r="BG234" s="53"/>
      <c r="BH234" s="53"/>
      <c r="BI234" s="53"/>
      <c r="BJ234" s="53"/>
      <c r="BK234" s="53"/>
      <c r="BL234" s="405"/>
      <c r="BM234" s="454"/>
      <c r="BN234" s="50">
        <f t="shared" si="316"/>
        <v>0</v>
      </c>
      <c r="BO234" s="53"/>
      <c r="BP234" s="53"/>
      <c r="BQ234" s="53"/>
      <c r="BR234" s="53"/>
      <c r="BS234" s="53"/>
      <c r="BT234" s="53"/>
      <c r="BU234" s="517"/>
      <c r="BV234" s="518"/>
      <c r="BW234" s="518"/>
      <c r="BX234" s="518"/>
      <c r="BY234" s="518"/>
      <c r="BZ234" s="518"/>
      <c r="CA234" s="518"/>
      <c r="CB234" s="518"/>
      <c r="CC234" s="519"/>
    </row>
    <row r="235" spans="1:81" s="62" customFormat="1" ht="40.200000000000003" customHeight="1" thickTop="1" x14ac:dyDescent="0.3">
      <c r="A235" s="38"/>
      <c r="B235" s="507"/>
      <c r="C235" s="459"/>
      <c r="D235" s="608"/>
      <c r="E235" s="611"/>
      <c r="F235" s="611"/>
      <c r="G235" s="611"/>
      <c r="H235" s="611"/>
      <c r="I235" s="611"/>
      <c r="J235" s="485">
        <v>57</v>
      </c>
      <c r="K235" s="488" t="str">
        <f>+Metas!K63</f>
        <v>Establecimientos educativos implementando proyectos Pedagógicos productivos (tales como las huertas escolares)</v>
      </c>
      <c r="L235" s="473"/>
      <c r="M235" s="476">
        <f>SUM(N235:Q235)</f>
        <v>0</v>
      </c>
      <c r="N235" s="479"/>
      <c r="O235" s="482"/>
      <c r="P235" s="520"/>
      <c r="Q235" s="523"/>
      <c r="R235" s="403">
        <f t="shared" ref="R235" si="343">+$J235</f>
        <v>57</v>
      </c>
      <c r="S235" s="42"/>
      <c r="T235" s="260"/>
      <c r="U235" s="260"/>
      <c r="V235" s="260"/>
      <c r="W235" s="42"/>
      <c r="X235" s="34"/>
      <c r="Y235" s="34"/>
      <c r="Z235" s="34"/>
      <c r="AA235" s="34"/>
      <c r="AB235" s="403">
        <f t="shared" si="331"/>
        <v>57</v>
      </c>
      <c r="AC235" s="526">
        <f t="shared" ref="AC235" si="344">+L235</f>
        <v>0</v>
      </c>
      <c r="AD235" s="54">
        <f t="shared" si="327"/>
        <v>0</v>
      </c>
      <c r="AE235" s="54">
        <f t="shared" si="321"/>
        <v>0</v>
      </c>
      <c r="AF235" s="54">
        <f t="shared" si="322"/>
        <v>0</v>
      </c>
      <c r="AG235" s="54">
        <f t="shared" si="323"/>
        <v>0</v>
      </c>
      <c r="AH235" s="54">
        <f t="shared" si="324"/>
        <v>0</v>
      </c>
      <c r="AI235" s="54">
        <f t="shared" si="325"/>
        <v>0</v>
      </c>
      <c r="AJ235" s="54">
        <f t="shared" si="326"/>
        <v>0</v>
      </c>
      <c r="AK235" s="403">
        <f t="shared" si="333"/>
        <v>57</v>
      </c>
      <c r="AL235" s="455">
        <f>+N235</f>
        <v>0</v>
      </c>
      <c r="AM235" s="48">
        <f t="shared" si="313"/>
        <v>0</v>
      </c>
      <c r="AN235" s="51"/>
      <c r="AO235" s="51"/>
      <c r="AP235" s="51"/>
      <c r="AQ235" s="51"/>
      <c r="AR235" s="51"/>
      <c r="AS235" s="51"/>
      <c r="AT235" s="403">
        <f t="shared" si="334"/>
        <v>57</v>
      </c>
      <c r="AU235" s="446">
        <f>+O235</f>
        <v>0</v>
      </c>
      <c r="AV235" s="48">
        <f t="shared" si="314"/>
        <v>0</v>
      </c>
      <c r="AW235" s="51"/>
      <c r="AX235" s="51"/>
      <c r="AY235" s="51"/>
      <c r="AZ235" s="51"/>
      <c r="BA235" s="51"/>
      <c r="BB235" s="51"/>
      <c r="BC235" s="403">
        <f t="shared" si="335"/>
        <v>57</v>
      </c>
      <c r="BD235" s="449">
        <f>+P235</f>
        <v>0</v>
      </c>
      <c r="BE235" s="48">
        <f t="shared" si="315"/>
        <v>0</v>
      </c>
      <c r="BF235" s="51"/>
      <c r="BG235" s="51"/>
      <c r="BH235" s="51"/>
      <c r="BI235" s="51"/>
      <c r="BJ235" s="51"/>
      <c r="BK235" s="51"/>
      <c r="BL235" s="403">
        <f t="shared" si="336"/>
        <v>57</v>
      </c>
      <c r="BM235" s="452">
        <f>+Q235</f>
        <v>0</v>
      </c>
      <c r="BN235" s="48">
        <f t="shared" si="316"/>
        <v>0</v>
      </c>
      <c r="BO235" s="51"/>
      <c r="BP235" s="51"/>
      <c r="BQ235" s="51"/>
      <c r="BR235" s="51"/>
      <c r="BS235" s="51"/>
      <c r="BT235" s="51"/>
      <c r="BU235" s="513"/>
      <c r="BV235" s="514"/>
      <c r="BW235" s="514"/>
      <c r="BX235" s="514"/>
      <c r="BY235" s="514"/>
      <c r="BZ235" s="514"/>
      <c r="CA235" s="514"/>
      <c r="CB235" s="514"/>
      <c r="CC235" s="515"/>
    </row>
    <row r="236" spans="1:81" s="62" customFormat="1" ht="40.200000000000003" customHeight="1" x14ac:dyDescent="0.3">
      <c r="A236" s="38"/>
      <c r="B236" s="507"/>
      <c r="C236" s="459"/>
      <c r="D236" s="609"/>
      <c r="E236" s="612"/>
      <c r="F236" s="612"/>
      <c r="G236" s="612"/>
      <c r="H236" s="612"/>
      <c r="I236" s="612"/>
      <c r="J236" s="486"/>
      <c r="K236" s="489"/>
      <c r="L236" s="474"/>
      <c r="M236" s="477"/>
      <c r="N236" s="480"/>
      <c r="O236" s="483"/>
      <c r="P236" s="521"/>
      <c r="Q236" s="524"/>
      <c r="R236" s="404"/>
      <c r="S236" s="43"/>
      <c r="T236" s="261"/>
      <c r="U236" s="261"/>
      <c r="V236" s="261"/>
      <c r="W236" s="43"/>
      <c r="X236" s="35"/>
      <c r="Y236" s="35"/>
      <c r="Z236" s="35"/>
      <c r="AA236" s="35"/>
      <c r="AB236" s="404"/>
      <c r="AC236" s="527"/>
      <c r="AD236" s="55">
        <f t="shared" si="327"/>
        <v>0</v>
      </c>
      <c r="AE236" s="55">
        <f t="shared" si="321"/>
        <v>0</v>
      </c>
      <c r="AF236" s="55">
        <f t="shared" si="322"/>
        <v>0</v>
      </c>
      <c r="AG236" s="55">
        <f t="shared" si="323"/>
        <v>0</v>
      </c>
      <c r="AH236" s="55">
        <f t="shared" si="324"/>
        <v>0</v>
      </c>
      <c r="AI236" s="55">
        <f t="shared" si="325"/>
        <v>0</v>
      </c>
      <c r="AJ236" s="55">
        <f t="shared" si="326"/>
        <v>0</v>
      </c>
      <c r="AK236" s="404"/>
      <c r="AL236" s="456"/>
      <c r="AM236" s="49">
        <f t="shared" si="313"/>
        <v>0</v>
      </c>
      <c r="AN236" s="52"/>
      <c r="AO236" s="52"/>
      <c r="AP236" s="52"/>
      <c r="AQ236" s="52"/>
      <c r="AR236" s="52"/>
      <c r="AS236" s="52"/>
      <c r="AT236" s="404"/>
      <c r="AU236" s="447"/>
      <c r="AV236" s="49">
        <f t="shared" si="314"/>
        <v>0</v>
      </c>
      <c r="AW236" s="52"/>
      <c r="AX236" s="52"/>
      <c r="AY236" s="52"/>
      <c r="AZ236" s="52"/>
      <c r="BA236" s="52"/>
      <c r="BB236" s="52"/>
      <c r="BC236" s="404"/>
      <c r="BD236" s="450"/>
      <c r="BE236" s="49">
        <f t="shared" si="315"/>
        <v>0</v>
      </c>
      <c r="BF236" s="52"/>
      <c r="BG236" s="52"/>
      <c r="BH236" s="52"/>
      <c r="BI236" s="52"/>
      <c r="BJ236" s="52"/>
      <c r="BK236" s="52"/>
      <c r="BL236" s="404"/>
      <c r="BM236" s="453"/>
      <c r="BN236" s="49">
        <f t="shared" si="316"/>
        <v>0</v>
      </c>
      <c r="BO236" s="52"/>
      <c r="BP236" s="52"/>
      <c r="BQ236" s="52"/>
      <c r="BR236" s="52"/>
      <c r="BS236" s="52"/>
      <c r="BT236" s="52"/>
      <c r="BU236" s="418"/>
      <c r="BV236" s="419"/>
      <c r="BW236" s="419"/>
      <c r="BX236" s="419"/>
      <c r="BY236" s="419"/>
      <c r="BZ236" s="419"/>
      <c r="CA236" s="419"/>
      <c r="CB236" s="419"/>
      <c r="CC236" s="516"/>
    </row>
    <row r="237" spans="1:81" s="62" customFormat="1" ht="40.200000000000003" customHeight="1" x14ac:dyDescent="0.3">
      <c r="A237" s="38"/>
      <c r="B237" s="507"/>
      <c r="C237" s="459"/>
      <c r="D237" s="609"/>
      <c r="E237" s="612"/>
      <c r="F237" s="612"/>
      <c r="G237" s="612"/>
      <c r="H237" s="612"/>
      <c r="I237" s="612"/>
      <c r="J237" s="486"/>
      <c r="K237" s="489"/>
      <c r="L237" s="474"/>
      <c r="M237" s="477"/>
      <c r="N237" s="480"/>
      <c r="O237" s="483"/>
      <c r="P237" s="521"/>
      <c r="Q237" s="524"/>
      <c r="R237" s="404"/>
      <c r="S237" s="43"/>
      <c r="T237" s="261"/>
      <c r="U237" s="261"/>
      <c r="V237" s="261"/>
      <c r="W237" s="43"/>
      <c r="X237" s="35"/>
      <c r="Y237" s="35"/>
      <c r="Z237" s="35"/>
      <c r="AA237" s="35"/>
      <c r="AB237" s="404"/>
      <c r="AC237" s="527"/>
      <c r="AD237" s="55">
        <f t="shared" si="327"/>
        <v>0</v>
      </c>
      <c r="AE237" s="55">
        <f t="shared" si="321"/>
        <v>0</v>
      </c>
      <c r="AF237" s="55">
        <f t="shared" si="322"/>
        <v>0</v>
      </c>
      <c r="AG237" s="55">
        <f t="shared" si="323"/>
        <v>0</v>
      </c>
      <c r="AH237" s="55">
        <f t="shared" si="324"/>
        <v>0</v>
      </c>
      <c r="AI237" s="55">
        <f t="shared" si="325"/>
        <v>0</v>
      </c>
      <c r="AJ237" s="55">
        <f t="shared" si="326"/>
        <v>0</v>
      </c>
      <c r="AK237" s="404"/>
      <c r="AL237" s="456"/>
      <c r="AM237" s="49">
        <f t="shared" si="313"/>
        <v>0</v>
      </c>
      <c r="AN237" s="52"/>
      <c r="AO237" s="52"/>
      <c r="AP237" s="52"/>
      <c r="AQ237" s="52"/>
      <c r="AR237" s="52"/>
      <c r="AS237" s="52"/>
      <c r="AT237" s="404"/>
      <c r="AU237" s="447"/>
      <c r="AV237" s="49">
        <f t="shared" si="314"/>
        <v>0</v>
      </c>
      <c r="AW237" s="52"/>
      <c r="AX237" s="52"/>
      <c r="AY237" s="52"/>
      <c r="AZ237" s="52"/>
      <c r="BA237" s="52"/>
      <c r="BB237" s="52"/>
      <c r="BC237" s="404"/>
      <c r="BD237" s="450"/>
      <c r="BE237" s="49">
        <f t="shared" si="315"/>
        <v>0</v>
      </c>
      <c r="BF237" s="52"/>
      <c r="BG237" s="52"/>
      <c r="BH237" s="52"/>
      <c r="BI237" s="52"/>
      <c r="BJ237" s="52"/>
      <c r="BK237" s="52"/>
      <c r="BL237" s="404"/>
      <c r="BM237" s="453"/>
      <c r="BN237" s="49">
        <f t="shared" si="316"/>
        <v>0</v>
      </c>
      <c r="BO237" s="52"/>
      <c r="BP237" s="52"/>
      <c r="BQ237" s="52"/>
      <c r="BR237" s="52"/>
      <c r="BS237" s="52"/>
      <c r="BT237" s="52"/>
      <c r="BU237" s="418"/>
      <c r="BV237" s="419"/>
      <c r="BW237" s="419"/>
      <c r="BX237" s="419"/>
      <c r="BY237" s="419"/>
      <c r="BZ237" s="419"/>
      <c r="CA237" s="419"/>
      <c r="CB237" s="419"/>
      <c r="CC237" s="516"/>
    </row>
    <row r="238" spans="1:81" s="62" customFormat="1" ht="40.200000000000003" customHeight="1" thickBot="1" x14ac:dyDescent="0.35">
      <c r="A238" s="38"/>
      <c r="B238" s="507"/>
      <c r="C238" s="460"/>
      <c r="D238" s="610"/>
      <c r="E238" s="613"/>
      <c r="F238" s="613"/>
      <c r="G238" s="613"/>
      <c r="H238" s="613"/>
      <c r="I238" s="613"/>
      <c r="J238" s="487"/>
      <c r="K238" s="490"/>
      <c r="L238" s="475"/>
      <c r="M238" s="478"/>
      <c r="N238" s="481"/>
      <c r="O238" s="484"/>
      <c r="P238" s="522"/>
      <c r="Q238" s="525"/>
      <c r="R238" s="405"/>
      <c r="S238" s="44"/>
      <c r="T238" s="262"/>
      <c r="U238" s="262"/>
      <c r="V238" s="262"/>
      <c r="W238" s="44"/>
      <c r="X238" s="36"/>
      <c r="Y238" s="36"/>
      <c r="Z238" s="36"/>
      <c r="AA238" s="36"/>
      <c r="AB238" s="405"/>
      <c r="AC238" s="528"/>
      <c r="AD238" s="56">
        <f t="shared" si="327"/>
        <v>0</v>
      </c>
      <c r="AE238" s="56">
        <f t="shared" si="321"/>
        <v>0</v>
      </c>
      <c r="AF238" s="56">
        <f t="shared" si="322"/>
        <v>0</v>
      </c>
      <c r="AG238" s="56">
        <f t="shared" si="323"/>
        <v>0</v>
      </c>
      <c r="AH238" s="56">
        <f t="shared" si="324"/>
        <v>0</v>
      </c>
      <c r="AI238" s="56">
        <f t="shared" si="325"/>
        <v>0</v>
      </c>
      <c r="AJ238" s="56">
        <f t="shared" si="326"/>
        <v>0</v>
      </c>
      <c r="AK238" s="405"/>
      <c r="AL238" s="457"/>
      <c r="AM238" s="50">
        <f t="shared" si="313"/>
        <v>0</v>
      </c>
      <c r="AN238" s="53"/>
      <c r="AO238" s="53"/>
      <c r="AP238" s="53"/>
      <c r="AQ238" s="53"/>
      <c r="AR238" s="53"/>
      <c r="AS238" s="53"/>
      <c r="AT238" s="405"/>
      <c r="AU238" s="448"/>
      <c r="AV238" s="50">
        <f t="shared" si="314"/>
        <v>0</v>
      </c>
      <c r="AW238" s="53"/>
      <c r="AX238" s="53"/>
      <c r="AY238" s="53"/>
      <c r="AZ238" s="53"/>
      <c r="BA238" s="53"/>
      <c r="BB238" s="53"/>
      <c r="BC238" s="405"/>
      <c r="BD238" s="451"/>
      <c r="BE238" s="50">
        <f t="shared" si="315"/>
        <v>0</v>
      </c>
      <c r="BF238" s="53"/>
      <c r="BG238" s="53"/>
      <c r="BH238" s="53"/>
      <c r="BI238" s="53"/>
      <c r="BJ238" s="53"/>
      <c r="BK238" s="53"/>
      <c r="BL238" s="405"/>
      <c r="BM238" s="454"/>
      <c r="BN238" s="50">
        <f t="shared" si="316"/>
        <v>0</v>
      </c>
      <c r="BO238" s="53"/>
      <c r="BP238" s="53"/>
      <c r="BQ238" s="53"/>
      <c r="BR238" s="53"/>
      <c r="BS238" s="53"/>
      <c r="BT238" s="53"/>
      <c r="BU238" s="517"/>
      <c r="BV238" s="518"/>
      <c r="BW238" s="518"/>
      <c r="BX238" s="518"/>
      <c r="BY238" s="518"/>
      <c r="BZ238" s="518"/>
      <c r="CA238" s="518"/>
      <c r="CB238" s="518"/>
      <c r="CC238" s="519"/>
    </row>
    <row r="239" spans="1:81" s="62" customFormat="1" ht="40.200000000000003" customHeight="1" thickTop="1" x14ac:dyDescent="0.3">
      <c r="A239" s="38"/>
      <c r="B239" s="507"/>
      <c r="C239" s="458" t="s">
        <v>103</v>
      </c>
      <c r="D239" s="608"/>
      <c r="E239" s="611"/>
      <c r="F239" s="611"/>
      <c r="G239" s="611"/>
      <c r="H239" s="611"/>
      <c r="I239" s="611"/>
      <c r="J239" s="485">
        <v>58</v>
      </c>
      <c r="K239" s="488" t="str">
        <f>+Metas!K64</f>
        <v>Establecimientos educativos implementando Ciclos propedéuticos y orientación socio ocupacional.</v>
      </c>
      <c r="L239" s="473"/>
      <c r="M239" s="476">
        <f>SUM(N239:Q239)</f>
        <v>0</v>
      </c>
      <c r="N239" s="479"/>
      <c r="O239" s="482"/>
      <c r="P239" s="520"/>
      <c r="Q239" s="523"/>
      <c r="R239" s="403">
        <f t="shared" ref="R239" si="345">+$J239</f>
        <v>58</v>
      </c>
      <c r="S239" s="42"/>
      <c r="T239" s="260"/>
      <c r="U239" s="260"/>
      <c r="V239" s="260"/>
      <c r="W239" s="42"/>
      <c r="X239" s="34"/>
      <c r="Y239" s="34"/>
      <c r="Z239" s="34"/>
      <c r="AA239" s="34"/>
      <c r="AB239" s="403">
        <f t="shared" si="331"/>
        <v>58</v>
      </c>
      <c r="AC239" s="526">
        <f t="shared" ref="AC239" si="346">+L239</f>
        <v>0</v>
      </c>
      <c r="AD239" s="54">
        <f t="shared" si="327"/>
        <v>0</v>
      </c>
      <c r="AE239" s="54">
        <f t="shared" si="321"/>
        <v>0</v>
      </c>
      <c r="AF239" s="54">
        <f t="shared" si="322"/>
        <v>0</v>
      </c>
      <c r="AG239" s="54">
        <f t="shared" si="323"/>
        <v>0</v>
      </c>
      <c r="AH239" s="54">
        <f t="shared" si="324"/>
        <v>0</v>
      </c>
      <c r="AI239" s="54">
        <f t="shared" si="325"/>
        <v>0</v>
      </c>
      <c r="AJ239" s="54">
        <f t="shared" si="326"/>
        <v>0</v>
      </c>
      <c r="AK239" s="403">
        <f t="shared" si="333"/>
        <v>58</v>
      </c>
      <c r="AL239" s="455">
        <f>+N239</f>
        <v>0</v>
      </c>
      <c r="AM239" s="48">
        <f t="shared" si="313"/>
        <v>0</v>
      </c>
      <c r="AN239" s="51"/>
      <c r="AO239" s="51"/>
      <c r="AP239" s="51"/>
      <c r="AQ239" s="51"/>
      <c r="AR239" s="51"/>
      <c r="AS239" s="51"/>
      <c r="AT239" s="403">
        <f t="shared" si="334"/>
        <v>58</v>
      </c>
      <c r="AU239" s="446">
        <f>+O239</f>
        <v>0</v>
      </c>
      <c r="AV239" s="48">
        <f t="shared" si="314"/>
        <v>0</v>
      </c>
      <c r="AW239" s="51"/>
      <c r="AX239" s="51"/>
      <c r="AY239" s="51"/>
      <c r="AZ239" s="51"/>
      <c r="BA239" s="51"/>
      <c r="BB239" s="51"/>
      <c r="BC239" s="403">
        <f t="shared" si="335"/>
        <v>58</v>
      </c>
      <c r="BD239" s="449">
        <f>+P239</f>
        <v>0</v>
      </c>
      <c r="BE239" s="48">
        <f t="shared" si="315"/>
        <v>0</v>
      </c>
      <c r="BF239" s="51"/>
      <c r="BG239" s="51"/>
      <c r="BH239" s="51"/>
      <c r="BI239" s="51"/>
      <c r="BJ239" s="51"/>
      <c r="BK239" s="51"/>
      <c r="BL239" s="403">
        <f t="shared" si="336"/>
        <v>58</v>
      </c>
      <c r="BM239" s="452">
        <f>+Q239</f>
        <v>0</v>
      </c>
      <c r="BN239" s="48">
        <f t="shared" si="316"/>
        <v>0</v>
      </c>
      <c r="BO239" s="51"/>
      <c r="BP239" s="51"/>
      <c r="BQ239" s="51"/>
      <c r="BR239" s="51"/>
      <c r="BS239" s="51"/>
      <c r="BT239" s="51"/>
      <c r="BU239" s="513"/>
      <c r="BV239" s="514"/>
      <c r="BW239" s="514"/>
      <c r="BX239" s="514"/>
      <c r="BY239" s="514"/>
      <c r="BZ239" s="514"/>
      <c r="CA239" s="514"/>
      <c r="CB239" s="514"/>
      <c r="CC239" s="515"/>
    </row>
    <row r="240" spans="1:81" s="62" customFormat="1" ht="40.200000000000003" customHeight="1" x14ac:dyDescent="0.3">
      <c r="A240" s="38"/>
      <c r="B240" s="507"/>
      <c r="C240" s="459"/>
      <c r="D240" s="609"/>
      <c r="E240" s="612"/>
      <c r="F240" s="612"/>
      <c r="G240" s="612"/>
      <c r="H240" s="612"/>
      <c r="I240" s="612"/>
      <c r="J240" s="486"/>
      <c r="K240" s="489"/>
      <c r="L240" s="474"/>
      <c r="M240" s="477"/>
      <c r="N240" s="480"/>
      <c r="O240" s="483"/>
      <c r="P240" s="521"/>
      <c r="Q240" s="524"/>
      <c r="R240" s="404"/>
      <c r="S240" s="43"/>
      <c r="T240" s="261"/>
      <c r="U240" s="261"/>
      <c r="V240" s="261"/>
      <c r="W240" s="43"/>
      <c r="X240" s="35"/>
      <c r="Y240" s="35"/>
      <c r="Z240" s="35"/>
      <c r="AA240" s="35"/>
      <c r="AB240" s="404"/>
      <c r="AC240" s="527"/>
      <c r="AD240" s="55">
        <f t="shared" si="327"/>
        <v>0</v>
      </c>
      <c r="AE240" s="55">
        <f t="shared" si="321"/>
        <v>0</v>
      </c>
      <c r="AF240" s="55">
        <f t="shared" si="322"/>
        <v>0</v>
      </c>
      <c r="AG240" s="55">
        <f t="shared" si="323"/>
        <v>0</v>
      </c>
      <c r="AH240" s="55">
        <f t="shared" si="324"/>
        <v>0</v>
      </c>
      <c r="AI240" s="55">
        <f t="shared" si="325"/>
        <v>0</v>
      </c>
      <c r="AJ240" s="55">
        <f t="shared" si="326"/>
        <v>0</v>
      </c>
      <c r="AK240" s="404"/>
      <c r="AL240" s="456"/>
      <c r="AM240" s="49">
        <f t="shared" si="313"/>
        <v>0</v>
      </c>
      <c r="AN240" s="52"/>
      <c r="AO240" s="52"/>
      <c r="AP240" s="52"/>
      <c r="AQ240" s="52"/>
      <c r="AR240" s="52"/>
      <c r="AS240" s="52"/>
      <c r="AT240" s="404"/>
      <c r="AU240" s="447"/>
      <c r="AV240" s="49">
        <f t="shared" si="314"/>
        <v>0</v>
      </c>
      <c r="AW240" s="52"/>
      <c r="AX240" s="52"/>
      <c r="AY240" s="52"/>
      <c r="AZ240" s="52"/>
      <c r="BA240" s="52"/>
      <c r="BB240" s="52"/>
      <c r="BC240" s="404"/>
      <c r="BD240" s="450"/>
      <c r="BE240" s="49">
        <f t="shared" si="315"/>
        <v>0</v>
      </c>
      <c r="BF240" s="52"/>
      <c r="BG240" s="52"/>
      <c r="BH240" s="52"/>
      <c r="BI240" s="52"/>
      <c r="BJ240" s="52"/>
      <c r="BK240" s="52"/>
      <c r="BL240" s="404"/>
      <c r="BM240" s="453"/>
      <c r="BN240" s="49">
        <f t="shared" si="316"/>
        <v>0</v>
      </c>
      <c r="BO240" s="52"/>
      <c r="BP240" s="52"/>
      <c r="BQ240" s="52"/>
      <c r="BR240" s="52"/>
      <c r="BS240" s="52"/>
      <c r="BT240" s="52"/>
      <c r="BU240" s="418"/>
      <c r="BV240" s="419"/>
      <c r="BW240" s="419"/>
      <c r="BX240" s="419"/>
      <c r="BY240" s="419"/>
      <c r="BZ240" s="419"/>
      <c r="CA240" s="419"/>
      <c r="CB240" s="419"/>
      <c r="CC240" s="516"/>
    </row>
    <row r="241" spans="1:81" s="62" customFormat="1" ht="40.200000000000003" customHeight="1" x14ac:dyDescent="0.3">
      <c r="A241" s="38"/>
      <c r="B241" s="507"/>
      <c r="C241" s="459"/>
      <c r="D241" s="609"/>
      <c r="E241" s="612"/>
      <c r="F241" s="612"/>
      <c r="G241" s="612"/>
      <c r="H241" s="612"/>
      <c r="I241" s="612"/>
      <c r="J241" s="486"/>
      <c r="K241" s="489"/>
      <c r="L241" s="474"/>
      <c r="M241" s="477"/>
      <c r="N241" s="480"/>
      <c r="O241" s="483"/>
      <c r="P241" s="521"/>
      <c r="Q241" s="524"/>
      <c r="R241" s="404"/>
      <c r="S241" s="43"/>
      <c r="T241" s="261"/>
      <c r="U241" s="261"/>
      <c r="V241" s="261"/>
      <c r="W241" s="43"/>
      <c r="X241" s="35"/>
      <c r="Y241" s="35"/>
      <c r="Z241" s="35"/>
      <c r="AA241" s="35"/>
      <c r="AB241" s="404"/>
      <c r="AC241" s="527"/>
      <c r="AD241" s="55">
        <f t="shared" si="327"/>
        <v>0</v>
      </c>
      <c r="AE241" s="55">
        <f t="shared" si="321"/>
        <v>0</v>
      </c>
      <c r="AF241" s="55">
        <f t="shared" si="322"/>
        <v>0</v>
      </c>
      <c r="AG241" s="55">
        <f t="shared" si="323"/>
        <v>0</v>
      </c>
      <c r="AH241" s="55">
        <f t="shared" si="324"/>
        <v>0</v>
      </c>
      <c r="AI241" s="55">
        <f t="shared" si="325"/>
        <v>0</v>
      </c>
      <c r="AJ241" s="55">
        <f t="shared" si="326"/>
        <v>0</v>
      </c>
      <c r="AK241" s="404"/>
      <c r="AL241" s="456"/>
      <c r="AM241" s="49">
        <f t="shared" si="313"/>
        <v>0</v>
      </c>
      <c r="AN241" s="52"/>
      <c r="AO241" s="52"/>
      <c r="AP241" s="52"/>
      <c r="AQ241" s="52"/>
      <c r="AR241" s="52"/>
      <c r="AS241" s="52"/>
      <c r="AT241" s="404"/>
      <c r="AU241" s="447"/>
      <c r="AV241" s="49">
        <f t="shared" si="314"/>
        <v>0</v>
      </c>
      <c r="AW241" s="52"/>
      <c r="AX241" s="52"/>
      <c r="AY241" s="52"/>
      <c r="AZ241" s="52"/>
      <c r="BA241" s="52"/>
      <c r="BB241" s="52"/>
      <c r="BC241" s="404"/>
      <c r="BD241" s="450"/>
      <c r="BE241" s="49">
        <f t="shared" si="315"/>
        <v>0</v>
      </c>
      <c r="BF241" s="52"/>
      <c r="BG241" s="52"/>
      <c r="BH241" s="52"/>
      <c r="BI241" s="52"/>
      <c r="BJ241" s="52"/>
      <c r="BK241" s="52"/>
      <c r="BL241" s="404"/>
      <c r="BM241" s="453"/>
      <c r="BN241" s="49">
        <f t="shared" si="316"/>
        <v>0</v>
      </c>
      <c r="BO241" s="52"/>
      <c r="BP241" s="52"/>
      <c r="BQ241" s="52"/>
      <c r="BR241" s="52"/>
      <c r="BS241" s="52"/>
      <c r="BT241" s="52"/>
      <c r="BU241" s="418"/>
      <c r="BV241" s="419"/>
      <c r="BW241" s="419"/>
      <c r="BX241" s="419"/>
      <c r="BY241" s="419"/>
      <c r="BZ241" s="419"/>
      <c r="CA241" s="419"/>
      <c r="CB241" s="419"/>
      <c r="CC241" s="516"/>
    </row>
    <row r="242" spans="1:81" s="62" customFormat="1" ht="40.200000000000003" customHeight="1" thickBot="1" x14ac:dyDescent="0.35">
      <c r="A242" s="38"/>
      <c r="B242" s="507"/>
      <c r="C242" s="459"/>
      <c r="D242" s="610"/>
      <c r="E242" s="613"/>
      <c r="F242" s="613"/>
      <c r="G242" s="613"/>
      <c r="H242" s="613"/>
      <c r="I242" s="613"/>
      <c r="J242" s="487"/>
      <c r="K242" s="490"/>
      <c r="L242" s="475"/>
      <c r="M242" s="478"/>
      <c r="N242" s="481"/>
      <c r="O242" s="484"/>
      <c r="P242" s="522"/>
      <c r="Q242" s="525"/>
      <c r="R242" s="405"/>
      <c r="S242" s="44"/>
      <c r="T242" s="262"/>
      <c r="U242" s="262"/>
      <c r="V242" s="262"/>
      <c r="W242" s="44"/>
      <c r="X242" s="36"/>
      <c r="Y242" s="36"/>
      <c r="Z242" s="36"/>
      <c r="AA242" s="36"/>
      <c r="AB242" s="405"/>
      <c r="AC242" s="528"/>
      <c r="AD242" s="56">
        <f t="shared" si="327"/>
        <v>0</v>
      </c>
      <c r="AE242" s="56">
        <f t="shared" si="321"/>
        <v>0</v>
      </c>
      <c r="AF242" s="56">
        <f t="shared" si="322"/>
        <v>0</v>
      </c>
      <c r="AG242" s="56">
        <f t="shared" si="323"/>
        <v>0</v>
      </c>
      <c r="AH242" s="56">
        <f t="shared" si="324"/>
        <v>0</v>
      </c>
      <c r="AI242" s="56">
        <f t="shared" si="325"/>
        <v>0</v>
      </c>
      <c r="AJ242" s="56">
        <f t="shared" si="326"/>
        <v>0</v>
      </c>
      <c r="AK242" s="405"/>
      <c r="AL242" s="457"/>
      <c r="AM242" s="50">
        <f t="shared" si="313"/>
        <v>0</v>
      </c>
      <c r="AN242" s="53"/>
      <c r="AO242" s="53"/>
      <c r="AP242" s="53"/>
      <c r="AQ242" s="53"/>
      <c r="AR242" s="53"/>
      <c r="AS242" s="53"/>
      <c r="AT242" s="405"/>
      <c r="AU242" s="448"/>
      <c r="AV242" s="50">
        <f t="shared" si="314"/>
        <v>0</v>
      </c>
      <c r="AW242" s="53"/>
      <c r="AX242" s="53"/>
      <c r="AY242" s="53"/>
      <c r="AZ242" s="53"/>
      <c r="BA242" s="53"/>
      <c r="BB242" s="53"/>
      <c r="BC242" s="405"/>
      <c r="BD242" s="451"/>
      <c r="BE242" s="50">
        <f t="shared" si="315"/>
        <v>0</v>
      </c>
      <c r="BF242" s="53"/>
      <c r="BG242" s="53"/>
      <c r="BH242" s="53"/>
      <c r="BI242" s="53"/>
      <c r="BJ242" s="53"/>
      <c r="BK242" s="53"/>
      <c r="BL242" s="405"/>
      <c r="BM242" s="454"/>
      <c r="BN242" s="50">
        <f t="shared" si="316"/>
        <v>0</v>
      </c>
      <c r="BO242" s="53"/>
      <c r="BP242" s="53"/>
      <c r="BQ242" s="53"/>
      <c r="BR242" s="53"/>
      <c r="BS242" s="53"/>
      <c r="BT242" s="53"/>
      <c r="BU242" s="517"/>
      <c r="BV242" s="518"/>
      <c r="BW242" s="518"/>
      <c r="BX242" s="518"/>
      <c r="BY242" s="518"/>
      <c r="BZ242" s="518"/>
      <c r="CA242" s="518"/>
      <c r="CB242" s="518"/>
      <c r="CC242" s="519"/>
    </row>
    <row r="243" spans="1:81" s="62" customFormat="1" ht="40.200000000000003" customHeight="1" thickTop="1" x14ac:dyDescent="0.3">
      <c r="A243" s="38"/>
      <c r="B243" s="507"/>
      <c r="C243" s="459"/>
      <c r="D243" s="608"/>
      <c r="E243" s="611"/>
      <c r="F243" s="611"/>
      <c r="G243" s="611"/>
      <c r="H243" s="611"/>
      <c r="I243" s="611"/>
      <c r="J243" s="485">
        <v>59</v>
      </c>
      <c r="K243" s="488" t="str">
        <f>+Metas!K65</f>
        <v>Estrategia de orientación socioemocional y sociocupacional implementada</v>
      </c>
      <c r="L243" s="473"/>
      <c r="M243" s="476">
        <f>SUM(N243:Q243)</f>
        <v>0</v>
      </c>
      <c r="N243" s="479"/>
      <c r="O243" s="482"/>
      <c r="P243" s="520"/>
      <c r="Q243" s="523"/>
      <c r="R243" s="403">
        <f t="shared" ref="R243" si="347">+$J243</f>
        <v>59</v>
      </c>
      <c r="S243" s="42"/>
      <c r="T243" s="260"/>
      <c r="U243" s="260"/>
      <c r="V243" s="260"/>
      <c r="W243" s="42"/>
      <c r="X243" s="34"/>
      <c r="Y243" s="34"/>
      <c r="Z243" s="34"/>
      <c r="AA243" s="34"/>
      <c r="AB243" s="403">
        <f t="shared" si="331"/>
        <v>59</v>
      </c>
      <c r="AC243" s="526">
        <f t="shared" ref="AC243" si="348">+L243</f>
        <v>0</v>
      </c>
      <c r="AD243" s="54">
        <f t="shared" si="327"/>
        <v>0</v>
      </c>
      <c r="AE243" s="54">
        <f t="shared" si="321"/>
        <v>0</v>
      </c>
      <c r="AF243" s="54">
        <f t="shared" si="322"/>
        <v>0</v>
      </c>
      <c r="AG243" s="54">
        <f t="shared" si="323"/>
        <v>0</v>
      </c>
      <c r="AH243" s="54">
        <f t="shared" si="324"/>
        <v>0</v>
      </c>
      <c r="AI243" s="54">
        <f t="shared" si="325"/>
        <v>0</v>
      </c>
      <c r="AJ243" s="54">
        <f t="shared" si="326"/>
        <v>0</v>
      </c>
      <c r="AK243" s="403">
        <f t="shared" si="333"/>
        <v>59</v>
      </c>
      <c r="AL243" s="455">
        <f>+N243</f>
        <v>0</v>
      </c>
      <c r="AM243" s="48">
        <f t="shared" si="313"/>
        <v>0</v>
      </c>
      <c r="AN243" s="51"/>
      <c r="AO243" s="51"/>
      <c r="AP243" s="51"/>
      <c r="AQ243" s="51"/>
      <c r="AR243" s="51"/>
      <c r="AS243" s="51"/>
      <c r="AT243" s="403">
        <f t="shared" si="334"/>
        <v>59</v>
      </c>
      <c r="AU243" s="446">
        <f>+O243</f>
        <v>0</v>
      </c>
      <c r="AV243" s="48">
        <f t="shared" si="314"/>
        <v>0</v>
      </c>
      <c r="AW243" s="51"/>
      <c r="AX243" s="51"/>
      <c r="AY243" s="51"/>
      <c r="AZ243" s="51"/>
      <c r="BA243" s="51"/>
      <c r="BB243" s="51"/>
      <c r="BC243" s="403">
        <f t="shared" si="335"/>
        <v>59</v>
      </c>
      <c r="BD243" s="449">
        <f>+P243</f>
        <v>0</v>
      </c>
      <c r="BE243" s="48">
        <f t="shared" si="315"/>
        <v>0</v>
      </c>
      <c r="BF243" s="51"/>
      <c r="BG243" s="51"/>
      <c r="BH243" s="51"/>
      <c r="BI243" s="51"/>
      <c r="BJ243" s="51"/>
      <c r="BK243" s="51"/>
      <c r="BL243" s="403">
        <f t="shared" si="336"/>
        <v>59</v>
      </c>
      <c r="BM243" s="452">
        <f>+Q243</f>
        <v>0</v>
      </c>
      <c r="BN243" s="48">
        <f t="shared" si="316"/>
        <v>0</v>
      </c>
      <c r="BO243" s="51"/>
      <c r="BP243" s="51"/>
      <c r="BQ243" s="51"/>
      <c r="BR243" s="51"/>
      <c r="BS243" s="51"/>
      <c r="BT243" s="51"/>
      <c r="BU243" s="513"/>
      <c r="BV243" s="514"/>
      <c r="BW243" s="514"/>
      <c r="BX243" s="514"/>
      <c r="BY243" s="514"/>
      <c r="BZ243" s="514"/>
      <c r="CA243" s="514"/>
      <c r="CB243" s="514"/>
      <c r="CC243" s="515"/>
    </row>
    <row r="244" spans="1:81" s="62" customFormat="1" ht="40.200000000000003" customHeight="1" x14ac:dyDescent="0.3">
      <c r="A244" s="38"/>
      <c r="B244" s="507"/>
      <c r="C244" s="459"/>
      <c r="D244" s="609"/>
      <c r="E244" s="612"/>
      <c r="F244" s="612"/>
      <c r="G244" s="612"/>
      <c r="H244" s="612"/>
      <c r="I244" s="612"/>
      <c r="J244" s="486"/>
      <c r="K244" s="489"/>
      <c r="L244" s="474"/>
      <c r="M244" s="477"/>
      <c r="N244" s="480"/>
      <c r="O244" s="483"/>
      <c r="P244" s="521"/>
      <c r="Q244" s="524"/>
      <c r="R244" s="404"/>
      <c r="S244" s="43"/>
      <c r="T244" s="261"/>
      <c r="U244" s="261"/>
      <c r="V244" s="261"/>
      <c r="W244" s="43"/>
      <c r="X244" s="35"/>
      <c r="Y244" s="35"/>
      <c r="Z244" s="35"/>
      <c r="AA244" s="35"/>
      <c r="AB244" s="404"/>
      <c r="AC244" s="527"/>
      <c r="AD244" s="55">
        <f t="shared" si="327"/>
        <v>0</v>
      </c>
      <c r="AE244" s="55">
        <f t="shared" si="321"/>
        <v>0</v>
      </c>
      <c r="AF244" s="55">
        <f t="shared" si="322"/>
        <v>0</v>
      </c>
      <c r="AG244" s="55">
        <f t="shared" si="323"/>
        <v>0</v>
      </c>
      <c r="AH244" s="55">
        <f t="shared" si="324"/>
        <v>0</v>
      </c>
      <c r="AI244" s="55">
        <f t="shared" si="325"/>
        <v>0</v>
      </c>
      <c r="AJ244" s="55">
        <f t="shared" si="326"/>
        <v>0</v>
      </c>
      <c r="AK244" s="404"/>
      <c r="AL244" s="456"/>
      <c r="AM244" s="49">
        <f t="shared" si="313"/>
        <v>0</v>
      </c>
      <c r="AN244" s="52"/>
      <c r="AO244" s="52"/>
      <c r="AP244" s="52"/>
      <c r="AQ244" s="52"/>
      <c r="AR244" s="52"/>
      <c r="AS244" s="52"/>
      <c r="AT244" s="404"/>
      <c r="AU244" s="447"/>
      <c r="AV244" s="49">
        <f t="shared" si="314"/>
        <v>0</v>
      </c>
      <c r="AW244" s="52"/>
      <c r="AX244" s="52"/>
      <c r="AY244" s="52"/>
      <c r="AZ244" s="52"/>
      <c r="BA244" s="52"/>
      <c r="BB244" s="52"/>
      <c r="BC244" s="404"/>
      <c r="BD244" s="450"/>
      <c r="BE244" s="49">
        <f t="shared" si="315"/>
        <v>0</v>
      </c>
      <c r="BF244" s="52"/>
      <c r="BG244" s="52"/>
      <c r="BH244" s="52"/>
      <c r="BI244" s="52"/>
      <c r="BJ244" s="52"/>
      <c r="BK244" s="52"/>
      <c r="BL244" s="404"/>
      <c r="BM244" s="453"/>
      <c r="BN244" s="49">
        <f t="shared" si="316"/>
        <v>0</v>
      </c>
      <c r="BO244" s="52"/>
      <c r="BP244" s="52"/>
      <c r="BQ244" s="52"/>
      <c r="BR244" s="52"/>
      <c r="BS244" s="52"/>
      <c r="BT244" s="52"/>
      <c r="BU244" s="418"/>
      <c r="BV244" s="419"/>
      <c r="BW244" s="419"/>
      <c r="BX244" s="419"/>
      <c r="BY244" s="419"/>
      <c r="BZ244" s="419"/>
      <c r="CA244" s="419"/>
      <c r="CB244" s="419"/>
      <c r="CC244" s="516"/>
    </row>
    <row r="245" spans="1:81" s="62" customFormat="1" ht="40.200000000000003" customHeight="1" x14ac:dyDescent="0.3">
      <c r="A245" s="38"/>
      <c r="B245" s="507"/>
      <c r="C245" s="459"/>
      <c r="D245" s="609"/>
      <c r="E245" s="612"/>
      <c r="F245" s="612"/>
      <c r="G245" s="612"/>
      <c r="H245" s="612"/>
      <c r="I245" s="612"/>
      <c r="J245" s="486"/>
      <c r="K245" s="489"/>
      <c r="L245" s="474"/>
      <c r="M245" s="477"/>
      <c r="N245" s="480"/>
      <c r="O245" s="483"/>
      <c r="P245" s="521"/>
      <c r="Q245" s="524"/>
      <c r="R245" s="404"/>
      <c r="S245" s="43"/>
      <c r="T245" s="261"/>
      <c r="U245" s="261"/>
      <c r="V245" s="261"/>
      <c r="W245" s="43"/>
      <c r="X245" s="35"/>
      <c r="Y245" s="35"/>
      <c r="Z245" s="35"/>
      <c r="AA245" s="35"/>
      <c r="AB245" s="404"/>
      <c r="AC245" s="527"/>
      <c r="AD245" s="55">
        <f t="shared" si="327"/>
        <v>0</v>
      </c>
      <c r="AE245" s="55">
        <f t="shared" si="321"/>
        <v>0</v>
      </c>
      <c r="AF245" s="55">
        <f t="shared" si="322"/>
        <v>0</v>
      </c>
      <c r="AG245" s="55">
        <f t="shared" si="323"/>
        <v>0</v>
      </c>
      <c r="AH245" s="55">
        <f t="shared" si="324"/>
        <v>0</v>
      </c>
      <c r="AI245" s="55">
        <f t="shared" si="325"/>
        <v>0</v>
      </c>
      <c r="AJ245" s="55">
        <f t="shared" si="326"/>
        <v>0</v>
      </c>
      <c r="AK245" s="404"/>
      <c r="AL245" s="456"/>
      <c r="AM245" s="49">
        <f t="shared" si="313"/>
        <v>0</v>
      </c>
      <c r="AN245" s="52"/>
      <c r="AO245" s="52"/>
      <c r="AP245" s="52"/>
      <c r="AQ245" s="52"/>
      <c r="AR245" s="52"/>
      <c r="AS245" s="52"/>
      <c r="AT245" s="404"/>
      <c r="AU245" s="447"/>
      <c r="AV245" s="49">
        <f t="shared" si="314"/>
        <v>0</v>
      </c>
      <c r="AW245" s="52"/>
      <c r="AX245" s="52"/>
      <c r="AY245" s="52"/>
      <c r="AZ245" s="52"/>
      <c r="BA245" s="52"/>
      <c r="BB245" s="52"/>
      <c r="BC245" s="404"/>
      <c r="BD245" s="450"/>
      <c r="BE245" s="49">
        <f t="shared" si="315"/>
        <v>0</v>
      </c>
      <c r="BF245" s="52"/>
      <c r="BG245" s="52"/>
      <c r="BH245" s="52"/>
      <c r="BI245" s="52"/>
      <c r="BJ245" s="52"/>
      <c r="BK245" s="52"/>
      <c r="BL245" s="404"/>
      <c r="BM245" s="453"/>
      <c r="BN245" s="49">
        <f t="shared" si="316"/>
        <v>0</v>
      </c>
      <c r="BO245" s="52"/>
      <c r="BP245" s="52"/>
      <c r="BQ245" s="52"/>
      <c r="BR245" s="52"/>
      <c r="BS245" s="52"/>
      <c r="BT245" s="52"/>
      <c r="BU245" s="418"/>
      <c r="BV245" s="419"/>
      <c r="BW245" s="419"/>
      <c r="BX245" s="419"/>
      <c r="BY245" s="419"/>
      <c r="BZ245" s="419"/>
      <c r="CA245" s="419"/>
      <c r="CB245" s="419"/>
      <c r="CC245" s="516"/>
    </row>
    <row r="246" spans="1:81" s="62" customFormat="1" ht="40.200000000000003" customHeight="1" thickBot="1" x14ac:dyDescent="0.35">
      <c r="A246" s="38"/>
      <c r="B246" s="507"/>
      <c r="C246" s="459"/>
      <c r="D246" s="610"/>
      <c r="E246" s="613"/>
      <c r="F246" s="613"/>
      <c r="G246" s="613"/>
      <c r="H246" s="613"/>
      <c r="I246" s="613"/>
      <c r="J246" s="487"/>
      <c r="K246" s="490"/>
      <c r="L246" s="475"/>
      <c r="M246" s="478"/>
      <c r="N246" s="481"/>
      <c r="O246" s="484"/>
      <c r="P246" s="522"/>
      <c r="Q246" s="525"/>
      <c r="R246" s="405"/>
      <c r="S246" s="44"/>
      <c r="T246" s="262"/>
      <c r="U246" s="262"/>
      <c r="V246" s="262"/>
      <c r="W246" s="44"/>
      <c r="X246" s="36"/>
      <c r="Y246" s="36"/>
      <c r="Z246" s="36"/>
      <c r="AA246" s="36"/>
      <c r="AB246" s="405"/>
      <c r="AC246" s="528"/>
      <c r="AD246" s="56">
        <f t="shared" si="327"/>
        <v>0</v>
      </c>
      <c r="AE246" s="56">
        <f t="shared" si="321"/>
        <v>0</v>
      </c>
      <c r="AF246" s="56">
        <f t="shared" si="322"/>
        <v>0</v>
      </c>
      <c r="AG246" s="56">
        <f t="shared" si="323"/>
        <v>0</v>
      </c>
      <c r="AH246" s="56">
        <f t="shared" si="324"/>
        <v>0</v>
      </c>
      <c r="AI246" s="56">
        <f t="shared" si="325"/>
        <v>0</v>
      </c>
      <c r="AJ246" s="56">
        <f t="shared" si="326"/>
        <v>0</v>
      </c>
      <c r="AK246" s="405"/>
      <c r="AL246" s="457"/>
      <c r="AM246" s="50">
        <f t="shared" si="313"/>
        <v>0</v>
      </c>
      <c r="AN246" s="53"/>
      <c r="AO246" s="53"/>
      <c r="AP246" s="53"/>
      <c r="AQ246" s="53"/>
      <c r="AR246" s="53"/>
      <c r="AS246" s="53"/>
      <c r="AT246" s="405"/>
      <c r="AU246" s="448"/>
      <c r="AV246" s="50">
        <f t="shared" si="314"/>
        <v>0</v>
      </c>
      <c r="AW246" s="53"/>
      <c r="AX246" s="53"/>
      <c r="AY246" s="53"/>
      <c r="AZ246" s="53"/>
      <c r="BA246" s="53"/>
      <c r="BB246" s="53"/>
      <c r="BC246" s="405"/>
      <c r="BD246" s="451"/>
      <c r="BE246" s="50">
        <f t="shared" si="315"/>
        <v>0</v>
      </c>
      <c r="BF246" s="53"/>
      <c r="BG246" s="53"/>
      <c r="BH246" s="53"/>
      <c r="BI246" s="53"/>
      <c r="BJ246" s="53"/>
      <c r="BK246" s="53"/>
      <c r="BL246" s="405"/>
      <c r="BM246" s="454"/>
      <c r="BN246" s="50">
        <f t="shared" si="316"/>
        <v>0</v>
      </c>
      <c r="BO246" s="53"/>
      <c r="BP246" s="53"/>
      <c r="BQ246" s="53"/>
      <c r="BR246" s="53"/>
      <c r="BS246" s="53"/>
      <c r="BT246" s="53"/>
      <c r="BU246" s="517"/>
      <c r="BV246" s="518"/>
      <c r="BW246" s="518"/>
      <c r="BX246" s="518"/>
      <c r="BY246" s="518"/>
      <c r="BZ246" s="518"/>
      <c r="CA246" s="518"/>
      <c r="CB246" s="518"/>
      <c r="CC246" s="519"/>
    </row>
    <row r="247" spans="1:81" s="62" customFormat="1" ht="40.200000000000003" customHeight="1" thickTop="1" x14ac:dyDescent="0.3">
      <c r="A247" s="38"/>
      <c r="B247" s="507"/>
      <c r="C247" s="459"/>
      <c r="D247" s="608"/>
      <c r="E247" s="611"/>
      <c r="F247" s="611"/>
      <c r="G247" s="611"/>
      <c r="H247" s="611"/>
      <c r="I247" s="611"/>
      <c r="J247" s="485">
        <v>60</v>
      </c>
      <c r="K247" s="488" t="str">
        <f>+Metas!K66</f>
        <v>Establecimientos educativos implementando la estrategia Universidad en el aula para el fortalecimiento de la oferta de la educación media técnica a bachilleres</v>
      </c>
      <c r="L247" s="473"/>
      <c r="M247" s="476">
        <f>SUM(N247:Q247)</f>
        <v>0</v>
      </c>
      <c r="N247" s="479"/>
      <c r="O247" s="482"/>
      <c r="P247" s="520"/>
      <c r="Q247" s="523"/>
      <c r="R247" s="403">
        <f t="shared" ref="R247" si="349">+$J247</f>
        <v>60</v>
      </c>
      <c r="S247" s="42"/>
      <c r="T247" s="260"/>
      <c r="U247" s="260"/>
      <c r="V247" s="260"/>
      <c r="W247" s="42"/>
      <c r="X247" s="34"/>
      <c r="Y247" s="34"/>
      <c r="Z247" s="34"/>
      <c r="AA247" s="34"/>
      <c r="AB247" s="403">
        <f t="shared" si="331"/>
        <v>60</v>
      </c>
      <c r="AC247" s="526">
        <f t="shared" ref="AC247" si="350">+L247</f>
        <v>0</v>
      </c>
      <c r="AD247" s="54">
        <f t="shared" si="327"/>
        <v>0</v>
      </c>
      <c r="AE247" s="54">
        <f t="shared" si="321"/>
        <v>0</v>
      </c>
      <c r="AF247" s="54">
        <f t="shared" si="322"/>
        <v>0</v>
      </c>
      <c r="AG247" s="54">
        <f t="shared" si="323"/>
        <v>0</v>
      </c>
      <c r="AH247" s="54">
        <f t="shared" si="324"/>
        <v>0</v>
      </c>
      <c r="AI247" s="54">
        <f t="shared" si="325"/>
        <v>0</v>
      </c>
      <c r="AJ247" s="54">
        <f t="shared" si="326"/>
        <v>0</v>
      </c>
      <c r="AK247" s="403">
        <f t="shared" si="333"/>
        <v>60</v>
      </c>
      <c r="AL247" s="455">
        <f>+N247</f>
        <v>0</v>
      </c>
      <c r="AM247" s="48">
        <f t="shared" si="313"/>
        <v>0</v>
      </c>
      <c r="AN247" s="51"/>
      <c r="AO247" s="51"/>
      <c r="AP247" s="51"/>
      <c r="AQ247" s="51"/>
      <c r="AR247" s="51"/>
      <c r="AS247" s="51"/>
      <c r="AT247" s="403">
        <f t="shared" si="334"/>
        <v>60</v>
      </c>
      <c r="AU247" s="446">
        <f>+O247</f>
        <v>0</v>
      </c>
      <c r="AV247" s="48">
        <f t="shared" si="314"/>
        <v>0</v>
      </c>
      <c r="AW247" s="51"/>
      <c r="AX247" s="51"/>
      <c r="AY247" s="51"/>
      <c r="AZ247" s="51"/>
      <c r="BA247" s="51"/>
      <c r="BB247" s="51"/>
      <c r="BC247" s="403">
        <f t="shared" si="335"/>
        <v>60</v>
      </c>
      <c r="BD247" s="449">
        <f>+P247</f>
        <v>0</v>
      </c>
      <c r="BE247" s="48">
        <f t="shared" si="315"/>
        <v>0</v>
      </c>
      <c r="BF247" s="51"/>
      <c r="BG247" s="51"/>
      <c r="BH247" s="51"/>
      <c r="BI247" s="51"/>
      <c r="BJ247" s="51"/>
      <c r="BK247" s="51"/>
      <c r="BL247" s="403">
        <f t="shared" si="336"/>
        <v>60</v>
      </c>
      <c r="BM247" s="452">
        <f>+Q247</f>
        <v>0</v>
      </c>
      <c r="BN247" s="48">
        <f t="shared" si="316"/>
        <v>0</v>
      </c>
      <c r="BO247" s="51"/>
      <c r="BP247" s="51"/>
      <c r="BQ247" s="51"/>
      <c r="BR247" s="51"/>
      <c r="BS247" s="51"/>
      <c r="BT247" s="51"/>
      <c r="BU247" s="513"/>
      <c r="BV247" s="514"/>
      <c r="BW247" s="514"/>
      <c r="BX247" s="514"/>
      <c r="BY247" s="514"/>
      <c r="BZ247" s="514"/>
      <c r="CA247" s="514"/>
      <c r="CB247" s="514"/>
      <c r="CC247" s="515"/>
    </row>
    <row r="248" spans="1:81" s="62" customFormat="1" ht="40.200000000000003" customHeight="1" x14ac:dyDescent="0.3">
      <c r="A248" s="38"/>
      <c r="B248" s="507"/>
      <c r="C248" s="459"/>
      <c r="D248" s="609"/>
      <c r="E248" s="612"/>
      <c r="F248" s="612"/>
      <c r="G248" s="612"/>
      <c r="H248" s="612"/>
      <c r="I248" s="612"/>
      <c r="J248" s="486"/>
      <c r="K248" s="489"/>
      <c r="L248" s="474"/>
      <c r="M248" s="477"/>
      <c r="N248" s="480"/>
      <c r="O248" s="483"/>
      <c r="P248" s="521"/>
      <c r="Q248" s="524"/>
      <c r="R248" s="404"/>
      <c r="S248" s="43"/>
      <c r="T248" s="261"/>
      <c r="U248" s="261"/>
      <c r="V248" s="261"/>
      <c r="W248" s="43"/>
      <c r="X248" s="35"/>
      <c r="Y248" s="35"/>
      <c r="Z248" s="35"/>
      <c r="AA248" s="35"/>
      <c r="AB248" s="404"/>
      <c r="AC248" s="527"/>
      <c r="AD248" s="55">
        <f t="shared" si="327"/>
        <v>0</v>
      </c>
      <c r="AE248" s="55">
        <f t="shared" si="321"/>
        <v>0</v>
      </c>
      <c r="AF248" s="55">
        <f t="shared" si="322"/>
        <v>0</v>
      </c>
      <c r="AG248" s="55">
        <f t="shared" si="323"/>
        <v>0</v>
      </c>
      <c r="AH248" s="55">
        <f t="shared" si="324"/>
        <v>0</v>
      </c>
      <c r="AI248" s="55">
        <f t="shared" si="325"/>
        <v>0</v>
      </c>
      <c r="AJ248" s="55">
        <f t="shared" si="326"/>
        <v>0</v>
      </c>
      <c r="AK248" s="404"/>
      <c r="AL248" s="456"/>
      <c r="AM248" s="49">
        <f t="shared" si="313"/>
        <v>0</v>
      </c>
      <c r="AN248" s="52"/>
      <c r="AO248" s="52"/>
      <c r="AP248" s="52"/>
      <c r="AQ248" s="52"/>
      <c r="AR248" s="52"/>
      <c r="AS248" s="52"/>
      <c r="AT248" s="404"/>
      <c r="AU248" s="447"/>
      <c r="AV248" s="49">
        <f t="shared" si="314"/>
        <v>0</v>
      </c>
      <c r="AW248" s="52"/>
      <c r="AX248" s="52"/>
      <c r="AY248" s="52"/>
      <c r="AZ248" s="52"/>
      <c r="BA248" s="52"/>
      <c r="BB248" s="52"/>
      <c r="BC248" s="404"/>
      <c r="BD248" s="450"/>
      <c r="BE248" s="49">
        <f t="shared" si="315"/>
        <v>0</v>
      </c>
      <c r="BF248" s="52"/>
      <c r="BG248" s="52"/>
      <c r="BH248" s="52"/>
      <c r="BI248" s="52"/>
      <c r="BJ248" s="52"/>
      <c r="BK248" s="52"/>
      <c r="BL248" s="404"/>
      <c r="BM248" s="453"/>
      <c r="BN248" s="49">
        <f t="shared" si="316"/>
        <v>0</v>
      </c>
      <c r="BO248" s="52"/>
      <c r="BP248" s="52"/>
      <c r="BQ248" s="52"/>
      <c r="BR248" s="52"/>
      <c r="BS248" s="52"/>
      <c r="BT248" s="52"/>
      <c r="BU248" s="418"/>
      <c r="BV248" s="419"/>
      <c r="BW248" s="419"/>
      <c r="BX248" s="419"/>
      <c r="BY248" s="419"/>
      <c r="BZ248" s="419"/>
      <c r="CA248" s="419"/>
      <c r="CB248" s="419"/>
      <c r="CC248" s="516"/>
    </row>
    <row r="249" spans="1:81" s="62" customFormat="1" ht="40.200000000000003" customHeight="1" x14ac:dyDescent="0.3">
      <c r="A249" s="38"/>
      <c r="B249" s="507"/>
      <c r="C249" s="459"/>
      <c r="D249" s="609"/>
      <c r="E249" s="612"/>
      <c r="F249" s="612"/>
      <c r="G249" s="612"/>
      <c r="H249" s="612"/>
      <c r="I249" s="612"/>
      <c r="J249" s="486"/>
      <c r="K249" s="489"/>
      <c r="L249" s="474"/>
      <c r="M249" s="477"/>
      <c r="N249" s="480"/>
      <c r="O249" s="483"/>
      <c r="P249" s="521"/>
      <c r="Q249" s="524"/>
      <c r="R249" s="404"/>
      <c r="S249" s="43"/>
      <c r="T249" s="261"/>
      <c r="U249" s="261"/>
      <c r="V249" s="261"/>
      <c r="W249" s="43"/>
      <c r="X249" s="35"/>
      <c r="Y249" s="35"/>
      <c r="Z249" s="35"/>
      <c r="AA249" s="35"/>
      <c r="AB249" s="404"/>
      <c r="AC249" s="527"/>
      <c r="AD249" s="55">
        <f t="shared" si="327"/>
        <v>0</v>
      </c>
      <c r="AE249" s="55">
        <f t="shared" si="321"/>
        <v>0</v>
      </c>
      <c r="AF249" s="55">
        <f t="shared" si="322"/>
        <v>0</v>
      </c>
      <c r="AG249" s="55">
        <f t="shared" si="323"/>
        <v>0</v>
      </c>
      <c r="AH249" s="55">
        <f t="shared" si="324"/>
        <v>0</v>
      </c>
      <c r="AI249" s="55">
        <f t="shared" si="325"/>
        <v>0</v>
      </c>
      <c r="AJ249" s="55">
        <f t="shared" si="326"/>
        <v>0</v>
      </c>
      <c r="AK249" s="404"/>
      <c r="AL249" s="456"/>
      <c r="AM249" s="49">
        <f t="shared" si="313"/>
        <v>0</v>
      </c>
      <c r="AN249" s="52"/>
      <c r="AO249" s="52"/>
      <c r="AP249" s="52"/>
      <c r="AQ249" s="52"/>
      <c r="AR249" s="52"/>
      <c r="AS249" s="52"/>
      <c r="AT249" s="404"/>
      <c r="AU249" s="447"/>
      <c r="AV249" s="49">
        <f t="shared" si="314"/>
        <v>0</v>
      </c>
      <c r="AW249" s="52"/>
      <c r="AX249" s="52"/>
      <c r="AY249" s="52"/>
      <c r="AZ249" s="52"/>
      <c r="BA249" s="52"/>
      <c r="BB249" s="52"/>
      <c r="BC249" s="404"/>
      <c r="BD249" s="450"/>
      <c r="BE249" s="49">
        <f t="shared" si="315"/>
        <v>0</v>
      </c>
      <c r="BF249" s="52"/>
      <c r="BG249" s="52"/>
      <c r="BH249" s="52"/>
      <c r="BI249" s="52"/>
      <c r="BJ249" s="52"/>
      <c r="BK249" s="52"/>
      <c r="BL249" s="404"/>
      <c r="BM249" s="453"/>
      <c r="BN249" s="49">
        <f t="shared" si="316"/>
        <v>0</v>
      </c>
      <c r="BO249" s="52"/>
      <c r="BP249" s="52"/>
      <c r="BQ249" s="52"/>
      <c r="BR249" s="52"/>
      <c r="BS249" s="52"/>
      <c r="BT249" s="52"/>
      <c r="BU249" s="418"/>
      <c r="BV249" s="419"/>
      <c r="BW249" s="419"/>
      <c r="BX249" s="419"/>
      <c r="BY249" s="419"/>
      <c r="BZ249" s="419"/>
      <c r="CA249" s="419"/>
      <c r="CB249" s="419"/>
      <c r="CC249" s="516"/>
    </row>
    <row r="250" spans="1:81" s="62" customFormat="1" ht="40.200000000000003" customHeight="1" thickBot="1" x14ac:dyDescent="0.35">
      <c r="A250" s="38"/>
      <c r="B250" s="507"/>
      <c r="C250" s="459"/>
      <c r="D250" s="610"/>
      <c r="E250" s="613"/>
      <c r="F250" s="613"/>
      <c r="G250" s="613"/>
      <c r="H250" s="613"/>
      <c r="I250" s="613"/>
      <c r="J250" s="487"/>
      <c r="K250" s="490"/>
      <c r="L250" s="475"/>
      <c r="M250" s="478"/>
      <c r="N250" s="481"/>
      <c r="O250" s="484"/>
      <c r="P250" s="522"/>
      <c r="Q250" s="525"/>
      <c r="R250" s="405"/>
      <c r="S250" s="44"/>
      <c r="T250" s="262"/>
      <c r="U250" s="262"/>
      <c r="V250" s="262"/>
      <c r="W250" s="44"/>
      <c r="X250" s="36"/>
      <c r="Y250" s="36"/>
      <c r="Z250" s="36"/>
      <c r="AA250" s="36"/>
      <c r="AB250" s="405"/>
      <c r="AC250" s="528"/>
      <c r="AD250" s="56">
        <f t="shared" si="327"/>
        <v>0</v>
      </c>
      <c r="AE250" s="56">
        <f t="shared" si="321"/>
        <v>0</v>
      </c>
      <c r="AF250" s="56">
        <f t="shared" si="322"/>
        <v>0</v>
      </c>
      <c r="AG250" s="56">
        <f t="shared" si="323"/>
        <v>0</v>
      </c>
      <c r="AH250" s="56">
        <f t="shared" si="324"/>
        <v>0</v>
      </c>
      <c r="AI250" s="56">
        <f t="shared" si="325"/>
        <v>0</v>
      </c>
      <c r="AJ250" s="56">
        <f t="shared" si="326"/>
        <v>0</v>
      </c>
      <c r="AK250" s="405"/>
      <c r="AL250" s="457"/>
      <c r="AM250" s="50">
        <f t="shared" si="313"/>
        <v>0</v>
      </c>
      <c r="AN250" s="53"/>
      <c r="AO250" s="53"/>
      <c r="AP250" s="53"/>
      <c r="AQ250" s="53"/>
      <c r="AR250" s="53"/>
      <c r="AS250" s="53"/>
      <c r="AT250" s="405"/>
      <c r="AU250" s="448"/>
      <c r="AV250" s="50">
        <f t="shared" si="314"/>
        <v>0</v>
      </c>
      <c r="AW250" s="53"/>
      <c r="AX250" s="53"/>
      <c r="AY250" s="53"/>
      <c r="AZ250" s="53"/>
      <c r="BA250" s="53"/>
      <c r="BB250" s="53"/>
      <c r="BC250" s="405"/>
      <c r="BD250" s="451"/>
      <c r="BE250" s="50">
        <f t="shared" si="315"/>
        <v>0</v>
      </c>
      <c r="BF250" s="53"/>
      <c r="BG250" s="53"/>
      <c r="BH250" s="53"/>
      <c r="BI250" s="53"/>
      <c r="BJ250" s="53"/>
      <c r="BK250" s="53"/>
      <c r="BL250" s="405"/>
      <c r="BM250" s="454"/>
      <c r="BN250" s="50">
        <f t="shared" si="316"/>
        <v>0</v>
      </c>
      <c r="BO250" s="53"/>
      <c r="BP250" s="53"/>
      <c r="BQ250" s="53"/>
      <c r="BR250" s="53"/>
      <c r="BS250" s="53"/>
      <c r="BT250" s="53"/>
      <c r="BU250" s="517"/>
      <c r="BV250" s="518"/>
      <c r="BW250" s="518"/>
      <c r="BX250" s="518"/>
      <c r="BY250" s="518"/>
      <c r="BZ250" s="518"/>
      <c r="CA250" s="518"/>
      <c r="CB250" s="518"/>
      <c r="CC250" s="519"/>
    </row>
    <row r="251" spans="1:81" s="62" customFormat="1" ht="40.200000000000003" customHeight="1" thickTop="1" x14ac:dyDescent="0.3">
      <c r="A251" s="38"/>
      <c r="B251" s="507"/>
      <c r="C251" s="459"/>
      <c r="D251" s="608"/>
      <c r="E251" s="611"/>
      <c r="F251" s="611"/>
      <c r="G251" s="611"/>
      <c r="H251" s="611"/>
      <c r="I251" s="611"/>
      <c r="J251" s="485">
        <v>61</v>
      </c>
      <c r="K251" s="488" t="str">
        <f>+Metas!K67</f>
        <v>Establecimientos educativos apoyados con procesos fortalecimiento de la media y tránsito a la educación terciaria</v>
      </c>
      <c r="L251" s="473"/>
      <c r="M251" s="476">
        <f>SUM(N251:Q251)</f>
        <v>0</v>
      </c>
      <c r="N251" s="479"/>
      <c r="O251" s="482"/>
      <c r="P251" s="520"/>
      <c r="Q251" s="523"/>
      <c r="R251" s="403">
        <f t="shared" ref="R251" si="351">+$J251</f>
        <v>61</v>
      </c>
      <c r="S251" s="42"/>
      <c r="T251" s="260"/>
      <c r="U251" s="260"/>
      <c r="V251" s="260"/>
      <c r="W251" s="42"/>
      <c r="X251" s="34"/>
      <c r="Y251" s="34"/>
      <c r="Z251" s="34"/>
      <c r="AA251" s="34"/>
      <c r="AB251" s="403">
        <f t="shared" si="331"/>
        <v>61</v>
      </c>
      <c r="AC251" s="526">
        <f t="shared" ref="AC251" si="352">+L251</f>
        <v>0</v>
      </c>
      <c r="AD251" s="54">
        <f t="shared" si="327"/>
        <v>0</v>
      </c>
      <c r="AE251" s="54">
        <f t="shared" si="321"/>
        <v>0</v>
      </c>
      <c r="AF251" s="54">
        <f t="shared" si="322"/>
        <v>0</v>
      </c>
      <c r="AG251" s="54">
        <f t="shared" si="323"/>
        <v>0</v>
      </c>
      <c r="AH251" s="54">
        <f t="shared" si="324"/>
        <v>0</v>
      </c>
      <c r="AI251" s="54">
        <f t="shared" si="325"/>
        <v>0</v>
      </c>
      <c r="AJ251" s="54">
        <f t="shared" si="326"/>
        <v>0</v>
      </c>
      <c r="AK251" s="403">
        <f t="shared" si="333"/>
        <v>61</v>
      </c>
      <c r="AL251" s="455">
        <f>+N251</f>
        <v>0</v>
      </c>
      <c r="AM251" s="48">
        <f t="shared" si="313"/>
        <v>0</v>
      </c>
      <c r="AN251" s="51"/>
      <c r="AO251" s="51"/>
      <c r="AP251" s="51"/>
      <c r="AQ251" s="51"/>
      <c r="AR251" s="51"/>
      <c r="AS251" s="51"/>
      <c r="AT251" s="403">
        <f t="shared" si="334"/>
        <v>61</v>
      </c>
      <c r="AU251" s="446">
        <f>+O251</f>
        <v>0</v>
      </c>
      <c r="AV251" s="48">
        <f t="shared" si="314"/>
        <v>0</v>
      </c>
      <c r="AW251" s="51"/>
      <c r="AX251" s="51"/>
      <c r="AY251" s="51"/>
      <c r="AZ251" s="51"/>
      <c r="BA251" s="51"/>
      <c r="BB251" s="51"/>
      <c r="BC251" s="403">
        <f t="shared" si="335"/>
        <v>61</v>
      </c>
      <c r="BD251" s="449">
        <f>+P251</f>
        <v>0</v>
      </c>
      <c r="BE251" s="48">
        <f t="shared" si="315"/>
        <v>0</v>
      </c>
      <c r="BF251" s="51"/>
      <c r="BG251" s="51"/>
      <c r="BH251" s="51"/>
      <c r="BI251" s="51"/>
      <c r="BJ251" s="51"/>
      <c r="BK251" s="51"/>
      <c r="BL251" s="403">
        <f t="shared" si="336"/>
        <v>61</v>
      </c>
      <c r="BM251" s="452">
        <f>+Q251</f>
        <v>0</v>
      </c>
      <c r="BN251" s="48">
        <f t="shared" si="316"/>
        <v>0</v>
      </c>
      <c r="BO251" s="51"/>
      <c r="BP251" s="51"/>
      <c r="BQ251" s="51"/>
      <c r="BR251" s="51"/>
      <c r="BS251" s="51"/>
      <c r="BT251" s="51"/>
      <c r="BU251" s="513"/>
      <c r="BV251" s="514"/>
      <c r="BW251" s="514"/>
      <c r="BX251" s="514"/>
      <c r="BY251" s="514"/>
      <c r="BZ251" s="514"/>
      <c r="CA251" s="514"/>
      <c r="CB251" s="514"/>
      <c r="CC251" s="515"/>
    </row>
    <row r="252" spans="1:81" s="62" customFormat="1" ht="40.200000000000003" customHeight="1" x14ac:dyDescent="0.3">
      <c r="A252" s="38"/>
      <c r="B252" s="507"/>
      <c r="C252" s="459"/>
      <c r="D252" s="609"/>
      <c r="E252" s="612"/>
      <c r="F252" s="612"/>
      <c r="G252" s="612"/>
      <c r="H252" s="612"/>
      <c r="I252" s="612"/>
      <c r="J252" s="486"/>
      <c r="K252" s="489"/>
      <c r="L252" s="474"/>
      <c r="M252" s="477"/>
      <c r="N252" s="480"/>
      <c r="O252" s="483"/>
      <c r="P252" s="521"/>
      <c r="Q252" s="524"/>
      <c r="R252" s="404"/>
      <c r="S252" s="43"/>
      <c r="T252" s="261"/>
      <c r="U252" s="261"/>
      <c r="V252" s="261"/>
      <c r="W252" s="43"/>
      <c r="X252" s="35"/>
      <c r="Y252" s="35"/>
      <c r="Z252" s="35"/>
      <c r="AA252" s="35"/>
      <c r="AB252" s="404"/>
      <c r="AC252" s="527"/>
      <c r="AD252" s="55">
        <f t="shared" si="327"/>
        <v>0</v>
      </c>
      <c r="AE252" s="55">
        <f t="shared" si="321"/>
        <v>0</v>
      </c>
      <c r="AF252" s="55">
        <f t="shared" si="322"/>
        <v>0</v>
      </c>
      <c r="AG252" s="55">
        <f t="shared" si="323"/>
        <v>0</v>
      </c>
      <c r="AH252" s="55">
        <f t="shared" si="324"/>
        <v>0</v>
      </c>
      <c r="AI252" s="55">
        <f t="shared" si="325"/>
        <v>0</v>
      </c>
      <c r="AJ252" s="55">
        <f t="shared" si="326"/>
        <v>0</v>
      </c>
      <c r="AK252" s="404"/>
      <c r="AL252" s="456"/>
      <c r="AM252" s="49">
        <f t="shared" si="313"/>
        <v>0</v>
      </c>
      <c r="AN252" s="52"/>
      <c r="AO252" s="52"/>
      <c r="AP252" s="52"/>
      <c r="AQ252" s="52"/>
      <c r="AR252" s="52"/>
      <c r="AS252" s="52"/>
      <c r="AT252" s="404"/>
      <c r="AU252" s="447"/>
      <c r="AV252" s="49">
        <f t="shared" si="314"/>
        <v>0</v>
      </c>
      <c r="AW252" s="52"/>
      <c r="AX252" s="52"/>
      <c r="AY252" s="52"/>
      <c r="AZ252" s="52"/>
      <c r="BA252" s="52"/>
      <c r="BB252" s="52"/>
      <c r="BC252" s="404"/>
      <c r="BD252" s="450"/>
      <c r="BE252" s="49">
        <f t="shared" si="315"/>
        <v>0</v>
      </c>
      <c r="BF252" s="52"/>
      <c r="BG252" s="52"/>
      <c r="BH252" s="52"/>
      <c r="BI252" s="52"/>
      <c r="BJ252" s="52"/>
      <c r="BK252" s="52"/>
      <c r="BL252" s="404"/>
      <c r="BM252" s="453"/>
      <c r="BN252" s="49">
        <f t="shared" si="316"/>
        <v>0</v>
      </c>
      <c r="BO252" s="52"/>
      <c r="BP252" s="52"/>
      <c r="BQ252" s="52"/>
      <c r="BR252" s="52"/>
      <c r="BS252" s="52"/>
      <c r="BT252" s="52"/>
      <c r="BU252" s="418"/>
      <c r="BV252" s="419"/>
      <c r="BW252" s="419"/>
      <c r="BX252" s="419"/>
      <c r="BY252" s="419"/>
      <c r="BZ252" s="419"/>
      <c r="CA252" s="419"/>
      <c r="CB252" s="419"/>
      <c r="CC252" s="516"/>
    </row>
    <row r="253" spans="1:81" s="62" customFormat="1" ht="40.200000000000003" customHeight="1" x14ac:dyDescent="0.3">
      <c r="A253" s="38"/>
      <c r="B253" s="507"/>
      <c r="C253" s="459"/>
      <c r="D253" s="609"/>
      <c r="E253" s="612"/>
      <c r="F253" s="612"/>
      <c r="G253" s="612"/>
      <c r="H253" s="612"/>
      <c r="I253" s="612"/>
      <c r="J253" s="486"/>
      <c r="K253" s="489"/>
      <c r="L253" s="474"/>
      <c r="M253" s="477"/>
      <c r="N253" s="480"/>
      <c r="O253" s="483"/>
      <c r="P253" s="521"/>
      <c r="Q253" s="524"/>
      <c r="R253" s="404"/>
      <c r="S253" s="43"/>
      <c r="T253" s="261"/>
      <c r="U253" s="261"/>
      <c r="V253" s="261"/>
      <c r="W253" s="43"/>
      <c r="X253" s="35"/>
      <c r="Y253" s="35"/>
      <c r="Z253" s="35"/>
      <c r="AA253" s="35"/>
      <c r="AB253" s="404"/>
      <c r="AC253" s="527"/>
      <c r="AD253" s="55">
        <f t="shared" si="327"/>
        <v>0</v>
      </c>
      <c r="AE253" s="55">
        <f t="shared" si="321"/>
        <v>0</v>
      </c>
      <c r="AF253" s="55">
        <f t="shared" si="322"/>
        <v>0</v>
      </c>
      <c r="AG253" s="55">
        <f t="shared" si="323"/>
        <v>0</v>
      </c>
      <c r="AH253" s="55">
        <f t="shared" si="324"/>
        <v>0</v>
      </c>
      <c r="AI253" s="55">
        <f t="shared" si="325"/>
        <v>0</v>
      </c>
      <c r="AJ253" s="55">
        <f t="shared" si="326"/>
        <v>0</v>
      </c>
      <c r="AK253" s="404"/>
      <c r="AL253" s="456"/>
      <c r="AM253" s="49">
        <f t="shared" si="313"/>
        <v>0</v>
      </c>
      <c r="AN253" s="52"/>
      <c r="AO253" s="52"/>
      <c r="AP253" s="52"/>
      <c r="AQ253" s="52"/>
      <c r="AR253" s="52"/>
      <c r="AS253" s="52"/>
      <c r="AT253" s="404"/>
      <c r="AU253" s="447"/>
      <c r="AV253" s="49">
        <f t="shared" si="314"/>
        <v>0</v>
      </c>
      <c r="AW253" s="52"/>
      <c r="AX253" s="52"/>
      <c r="AY253" s="52"/>
      <c r="AZ253" s="52"/>
      <c r="BA253" s="52"/>
      <c r="BB253" s="52"/>
      <c r="BC253" s="404"/>
      <c r="BD253" s="450"/>
      <c r="BE253" s="49">
        <f t="shared" si="315"/>
        <v>0</v>
      </c>
      <c r="BF253" s="52"/>
      <c r="BG253" s="52"/>
      <c r="BH253" s="52"/>
      <c r="BI253" s="52"/>
      <c r="BJ253" s="52"/>
      <c r="BK253" s="52"/>
      <c r="BL253" s="404"/>
      <c r="BM253" s="453"/>
      <c r="BN253" s="49">
        <f t="shared" si="316"/>
        <v>0</v>
      </c>
      <c r="BO253" s="52"/>
      <c r="BP253" s="52"/>
      <c r="BQ253" s="52"/>
      <c r="BR253" s="52"/>
      <c r="BS253" s="52"/>
      <c r="BT253" s="52"/>
      <c r="BU253" s="418"/>
      <c r="BV253" s="419"/>
      <c r="BW253" s="419"/>
      <c r="BX253" s="419"/>
      <c r="BY253" s="419"/>
      <c r="BZ253" s="419"/>
      <c r="CA253" s="419"/>
      <c r="CB253" s="419"/>
      <c r="CC253" s="516"/>
    </row>
    <row r="254" spans="1:81" s="62" customFormat="1" ht="40.200000000000003" customHeight="1" thickBot="1" x14ac:dyDescent="0.35">
      <c r="A254" s="38"/>
      <c r="B254" s="508"/>
      <c r="C254" s="460"/>
      <c r="D254" s="610"/>
      <c r="E254" s="613"/>
      <c r="F254" s="613"/>
      <c r="G254" s="613"/>
      <c r="H254" s="613"/>
      <c r="I254" s="613"/>
      <c r="J254" s="487"/>
      <c r="K254" s="490"/>
      <c r="L254" s="475"/>
      <c r="M254" s="478"/>
      <c r="N254" s="481"/>
      <c r="O254" s="484"/>
      <c r="P254" s="522"/>
      <c r="Q254" s="525"/>
      <c r="R254" s="405"/>
      <c r="S254" s="44"/>
      <c r="T254" s="262"/>
      <c r="U254" s="262"/>
      <c r="V254" s="262"/>
      <c r="W254" s="44"/>
      <c r="X254" s="36"/>
      <c r="Y254" s="36"/>
      <c r="Z254" s="36"/>
      <c r="AA254" s="36"/>
      <c r="AB254" s="405"/>
      <c r="AC254" s="528"/>
      <c r="AD254" s="56">
        <f t="shared" si="327"/>
        <v>0</v>
      </c>
      <c r="AE254" s="56">
        <f t="shared" si="321"/>
        <v>0</v>
      </c>
      <c r="AF254" s="56">
        <f t="shared" si="322"/>
        <v>0</v>
      </c>
      <c r="AG254" s="56">
        <f t="shared" si="323"/>
        <v>0</v>
      </c>
      <c r="AH254" s="56">
        <f t="shared" si="324"/>
        <v>0</v>
      </c>
      <c r="AI254" s="56">
        <f t="shared" si="325"/>
        <v>0</v>
      </c>
      <c r="AJ254" s="56">
        <f t="shared" si="326"/>
        <v>0</v>
      </c>
      <c r="AK254" s="405"/>
      <c r="AL254" s="457"/>
      <c r="AM254" s="50">
        <f t="shared" si="313"/>
        <v>0</v>
      </c>
      <c r="AN254" s="53"/>
      <c r="AO254" s="53"/>
      <c r="AP254" s="53"/>
      <c r="AQ254" s="53"/>
      <c r="AR254" s="53"/>
      <c r="AS254" s="53"/>
      <c r="AT254" s="405"/>
      <c r="AU254" s="448"/>
      <c r="AV254" s="50">
        <f t="shared" si="314"/>
        <v>0</v>
      </c>
      <c r="AW254" s="53"/>
      <c r="AX254" s="53"/>
      <c r="AY254" s="53"/>
      <c r="AZ254" s="53"/>
      <c r="BA254" s="53"/>
      <c r="BB254" s="53"/>
      <c r="BC254" s="405"/>
      <c r="BD254" s="451"/>
      <c r="BE254" s="50">
        <f t="shared" si="315"/>
        <v>0</v>
      </c>
      <c r="BF254" s="53"/>
      <c r="BG254" s="53"/>
      <c r="BH254" s="53"/>
      <c r="BI254" s="53"/>
      <c r="BJ254" s="53"/>
      <c r="BK254" s="53"/>
      <c r="BL254" s="405"/>
      <c r="BM254" s="454"/>
      <c r="BN254" s="50">
        <f t="shared" si="316"/>
        <v>0</v>
      </c>
      <c r="BO254" s="53"/>
      <c r="BP254" s="53"/>
      <c r="BQ254" s="53"/>
      <c r="BR254" s="53"/>
      <c r="BS254" s="53"/>
      <c r="BT254" s="53"/>
      <c r="BU254" s="517"/>
      <c r="BV254" s="518"/>
      <c r="BW254" s="518"/>
      <c r="BX254" s="518"/>
      <c r="BY254" s="518"/>
      <c r="BZ254" s="518"/>
      <c r="CA254" s="518"/>
      <c r="CB254" s="518"/>
      <c r="CC254" s="519"/>
    </row>
    <row r="255" spans="1:81" s="62" customFormat="1" ht="40.200000000000003" customHeight="1" thickTop="1" x14ac:dyDescent="0.3">
      <c r="A255" s="38"/>
      <c r="B255" s="467" t="s">
        <v>108</v>
      </c>
      <c r="C255" s="464" t="s">
        <v>111</v>
      </c>
      <c r="D255" s="608"/>
      <c r="E255" s="611"/>
      <c r="F255" s="611"/>
      <c r="G255" s="611"/>
      <c r="H255" s="611"/>
      <c r="I255" s="611"/>
      <c r="J255" s="485">
        <v>62</v>
      </c>
      <c r="K255" s="488" t="str">
        <f>+Metas!K69</f>
        <v>Estudiantes beneficiados con becas y/o subsidios universitarios para carreras técnicas, tecnológicas y profesionales para los estratos uno, dos y tres (1, 2 y 3)</v>
      </c>
      <c r="L255" s="473"/>
      <c r="M255" s="476">
        <f t="shared" ref="M255:M275" si="353">SUM(N255:Q255)</f>
        <v>0</v>
      </c>
      <c r="N255" s="479"/>
      <c r="O255" s="482"/>
      <c r="P255" s="520"/>
      <c r="Q255" s="523"/>
      <c r="R255" s="403">
        <f t="shared" ref="R255" si="354">+$J255</f>
        <v>62</v>
      </c>
      <c r="S255" s="42"/>
      <c r="T255" s="260"/>
      <c r="U255" s="260"/>
      <c r="V255" s="260"/>
      <c r="W255" s="42"/>
      <c r="X255" s="34"/>
      <c r="Y255" s="34"/>
      <c r="Z255" s="34"/>
      <c r="AA255" s="34"/>
      <c r="AB255" s="403">
        <f t="shared" si="331"/>
        <v>62</v>
      </c>
      <c r="AC255" s="526">
        <f t="shared" ref="AC255" si="355">+L255</f>
        <v>0</v>
      </c>
      <c r="AD255" s="54">
        <f t="shared" si="327"/>
        <v>0</v>
      </c>
      <c r="AE255" s="54">
        <f t="shared" si="321"/>
        <v>0</v>
      </c>
      <c r="AF255" s="54">
        <f t="shared" si="322"/>
        <v>0</v>
      </c>
      <c r="AG255" s="54">
        <f t="shared" si="323"/>
        <v>0</v>
      </c>
      <c r="AH255" s="54">
        <f t="shared" si="324"/>
        <v>0</v>
      </c>
      <c r="AI255" s="54">
        <f t="shared" si="325"/>
        <v>0</v>
      </c>
      <c r="AJ255" s="54">
        <f t="shared" si="326"/>
        <v>0</v>
      </c>
      <c r="AK255" s="403">
        <f t="shared" si="333"/>
        <v>62</v>
      </c>
      <c r="AL255" s="455">
        <f t="shared" ref="AL255:AL275" si="356">+N255</f>
        <v>0</v>
      </c>
      <c r="AM255" s="48">
        <f t="shared" si="313"/>
        <v>0</v>
      </c>
      <c r="AN255" s="51"/>
      <c r="AO255" s="51"/>
      <c r="AP255" s="51"/>
      <c r="AQ255" s="51"/>
      <c r="AR255" s="51"/>
      <c r="AS255" s="51"/>
      <c r="AT255" s="403">
        <f t="shared" si="334"/>
        <v>62</v>
      </c>
      <c r="AU255" s="446">
        <f t="shared" ref="AU255:AU275" si="357">+O255</f>
        <v>0</v>
      </c>
      <c r="AV255" s="48">
        <f t="shared" si="314"/>
        <v>0</v>
      </c>
      <c r="AW255" s="51"/>
      <c r="AX255" s="51"/>
      <c r="AY255" s="51"/>
      <c r="AZ255" s="51"/>
      <c r="BA255" s="51"/>
      <c r="BB255" s="51"/>
      <c r="BC255" s="403">
        <f t="shared" si="335"/>
        <v>62</v>
      </c>
      <c r="BD255" s="449">
        <f t="shared" ref="BD255:BD275" si="358">+P255</f>
        <v>0</v>
      </c>
      <c r="BE255" s="48">
        <f t="shared" si="315"/>
        <v>0</v>
      </c>
      <c r="BF255" s="51"/>
      <c r="BG255" s="51"/>
      <c r="BH255" s="51"/>
      <c r="BI255" s="51"/>
      <c r="BJ255" s="51"/>
      <c r="BK255" s="51"/>
      <c r="BL255" s="403">
        <f t="shared" si="336"/>
        <v>62</v>
      </c>
      <c r="BM255" s="452">
        <f t="shared" ref="BM255:BM275" si="359">+Q255</f>
        <v>0</v>
      </c>
      <c r="BN255" s="48">
        <f t="shared" si="316"/>
        <v>0</v>
      </c>
      <c r="BO255" s="51"/>
      <c r="BP255" s="51"/>
      <c r="BQ255" s="51"/>
      <c r="BR255" s="51"/>
      <c r="BS255" s="51"/>
      <c r="BT255" s="51"/>
      <c r="BU255" s="513"/>
      <c r="BV255" s="514"/>
      <c r="BW255" s="514"/>
      <c r="BX255" s="514"/>
      <c r="BY255" s="514"/>
      <c r="BZ255" s="514"/>
      <c r="CA255" s="514"/>
      <c r="CB255" s="514"/>
      <c r="CC255" s="515"/>
    </row>
    <row r="256" spans="1:81" s="62" customFormat="1" ht="40.200000000000003" customHeight="1" x14ac:dyDescent="0.3">
      <c r="A256" s="38"/>
      <c r="B256" s="468"/>
      <c r="C256" s="465"/>
      <c r="D256" s="609"/>
      <c r="E256" s="612"/>
      <c r="F256" s="612"/>
      <c r="G256" s="612"/>
      <c r="H256" s="612"/>
      <c r="I256" s="612"/>
      <c r="J256" s="486"/>
      <c r="K256" s="489"/>
      <c r="L256" s="474"/>
      <c r="M256" s="477"/>
      <c r="N256" s="480"/>
      <c r="O256" s="483"/>
      <c r="P256" s="521"/>
      <c r="Q256" s="524"/>
      <c r="R256" s="404"/>
      <c r="S256" s="43"/>
      <c r="T256" s="261"/>
      <c r="U256" s="261"/>
      <c r="V256" s="261"/>
      <c r="W256" s="43"/>
      <c r="X256" s="35"/>
      <c r="Y256" s="35"/>
      <c r="Z256" s="35"/>
      <c r="AA256" s="35"/>
      <c r="AB256" s="404"/>
      <c r="AC256" s="527"/>
      <c r="AD256" s="55">
        <f t="shared" si="327"/>
        <v>0</v>
      </c>
      <c r="AE256" s="55">
        <f t="shared" si="321"/>
        <v>0</v>
      </c>
      <c r="AF256" s="55">
        <f t="shared" si="322"/>
        <v>0</v>
      </c>
      <c r="AG256" s="55">
        <f t="shared" si="323"/>
        <v>0</v>
      </c>
      <c r="AH256" s="55">
        <f t="shared" si="324"/>
        <v>0</v>
      </c>
      <c r="AI256" s="55">
        <f t="shared" si="325"/>
        <v>0</v>
      </c>
      <c r="AJ256" s="55">
        <f t="shared" si="326"/>
        <v>0</v>
      </c>
      <c r="AK256" s="404"/>
      <c r="AL256" s="456"/>
      <c r="AM256" s="49">
        <f t="shared" si="313"/>
        <v>0</v>
      </c>
      <c r="AN256" s="52"/>
      <c r="AO256" s="52"/>
      <c r="AP256" s="52"/>
      <c r="AQ256" s="52"/>
      <c r="AR256" s="52"/>
      <c r="AS256" s="52"/>
      <c r="AT256" s="404"/>
      <c r="AU256" s="447"/>
      <c r="AV256" s="49">
        <f t="shared" si="314"/>
        <v>0</v>
      </c>
      <c r="AW256" s="52"/>
      <c r="AX256" s="52"/>
      <c r="AY256" s="52"/>
      <c r="AZ256" s="52"/>
      <c r="BA256" s="52"/>
      <c r="BB256" s="52"/>
      <c r="BC256" s="404"/>
      <c r="BD256" s="450"/>
      <c r="BE256" s="49">
        <f t="shared" si="315"/>
        <v>0</v>
      </c>
      <c r="BF256" s="52"/>
      <c r="BG256" s="52"/>
      <c r="BH256" s="52"/>
      <c r="BI256" s="52"/>
      <c r="BJ256" s="52"/>
      <c r="BK256" s="52"/>
      <c r="BL256" s="404"/>
      <c r="BM256" s="453"/>
      <c r="BN256" s="49">
        <f t="shared" si="316"/>
        <v>0</v>
      </c>
      <c r="BO256" s="52"/>
      <c r="BP256" s="52"/>
      <c r="BQ256" s="52"/>
      <c r="BR256" s="52"/>
      <c r="BS256" s="52"/>
      <c r="BT256" s="52"/>
      <c r="BU256" s="418"/>
      <c r="BV256" s="419"/>
      <c r="BW256" s="419"/>
      <c r="BX256" s="419"/>
      <c r="BY256" s="419"/>
      <c r="BZ256" s="419"/>
      <c r="CA256" s="419"/>
      <c r="CB256" s="419"/>
      <c r="CC256" s="516"/>
    </row>
    <row r="257" spans="1:81" s="62" customFormat="1" ht="40.200000000000003" customHeight="1" x14ac:dyDescent="0.3">
      <c r="A257" s="38"/>
      <c r="B257" s="468"/>
      <c r="C257" s="465"/>
      <c r="D257" s="609"/>
      <c r="E257" s="612"/>
      <c r="F257" s="612"/>
      <c r="G257" s="612"/>
      <c r="H257" s="612"/>
      <c r="I257" s="612"/>
      <c r="J257" s="486"/>
      <c r="K257" s="489"/>
      <c r="L257" s="474"/>
      <c r="M257" s="477"/>
      <c r="N257" s="480"/>
      <c r="O257" s="483"/>
      <c r="P257" s="521"/>
      <c r="Q257" s="524"/>
      <c r="R257" s="404"/>
      <c r="S257" s="43"/>
      <c r="T257" s="261"/>
      <c r="U257" s="261"/>
      <c r="V257" s="261"/>
      <c r="W257" s="43"/>
      <c r="X257" s="35"/>
      <c r="Y257" s="35"/>
      <c r="Z257" s="35"/>
      <c r="AA257" s="35"/>
      <c r="AB257" s="404"/>
      <c r="AC257" s="527"/>
      <c r="AD257" s="55">
        <f t="shared" si="327"/>
        <v>0</v>
      </c>
      <c r="AE257" s="55">
        <f t="shared" si="321"/>
        <v>0</v>
      </c>
      <c r="AF257" s="55">
        <f t="shared" si="322"/>
        <v>0</v>
      </c>
      <c r="AG257" s="55">
        <f t="shared" si="323"/>
        <v>0</v>
      </c>
      <c r="AH257" s="55">
        <f t="shared" si="324"/>
        <v>0</v>
      </c>
      <c r="AI257" s="55">
        <f t="shared" si="325"/>
        <v>0</v>
      </c>
      <c r="AJ257" s="55">
        <f t="shared" si="326"/>
        <v>0</v>
      </c>
      <c r="AK257" s="404"/>
      <c r="AL257" s="456"/>
      <c r="AM257" s="49">
        <f t="shared" si="313"/>
        <v>0</v>
      </c>
      <c r="AN257" s="52"/>
      <c r="AO257" s="52"/>
      <c r="AP257" s="52"/>
      <c r="AQ257" s="52"/>
      <c r="AR257" s="52"/>
      <c r="AS257" s="52"/>
      <c r="AT257" s="404"/>
      <c r="AU257" s="447"/>
      <c r="AV257" s="49">
        <f t="shared" si="314"/>
        <v>0</v>
      </c>
      <c r="AW257" s="52"/>
      <c r="AX257" s="52"/>
      <c r="AY257" s="52"/>
      <c r="AZ257" s="52"/>
      <c r="BA257" s="52"/>
      <c r="BB257" s="52"/>
      <c r="BC257" s="404"/>
      <c r="BD257" s="450"/>
      <c r="BE257" s="49">
        <f t="shared" si="315"/>
        <v>0</v>
      </c>
      <c r="BF257" s="52"/>
      <c r="BG257" s="52"/>
      <c r="BH257" s="52"/>
      <c r="BI257" s="52"/>
      <c r="BJ257" s="52"/>
      <c r="BK257" s="52"/>
      <c r="BL257" s="404"/>
      <c r="BM257" s="453"/>
      <c r="BN257" s="49">
        <f t="shared" si="316"/>
        <v>0</v>
      </c>
      <c r="BO257" s="52"/>
      <c r="BP257" s="52"/>
      <c r="BQ257" s="52"/>
      <c r="BR257" s="52"/>
      <c r="BS257" s="52"/>
      <c r="BT257" s="52"/>
      <c r="BU257" s="418"/>
      <c r="BV257" s="419"/>
      <c r="BW257" s="419"/>
      <c r="BX257" s="419"/>
      <c r="BY257" s="419"/>
      <c r="BZ257" s="419"/>
      <c r="CA257" s="419"/>
      <c r="CB257" s="419"/>
      <c r="CC257" s="516"/>
    </row>
    <row r="258" spans="1:81" s="62" customFormat="1" ht="40.200000000000003" customHeight="1" thickBot="1" x14ac:dyDescent="0.35">
      <c r="A258" s="38"/>
      <c r="B258" s="468"/>
      <c r="C258" s="465"/>
      <c r="D258" s="610"/>
      <c r="E258" s="613"/>
      <c r="F258" s="613"/>
      <c r="G258" s="613"/>
      <c r="H258" s="613"/>
      <c r="I258" s="613"/>
      <c r="J258" s="487"/>
      <c r="K258" s="490"/>
      <c r="L258" s="475"/>
      <c r="M258" s="478"/>
      <c r="N258" s="481"/>
      <c r="O258" s="484"/>
      <c r="P258" s="522"/>
      <c r="Q258" s="525"/>
      <c r="R258" s="405"/>
      <c r="S258" s="44"/>
      <c r="T258" s="262"/>
      <c r="U258" s="262"/>
      <c r="V258" s="262"/>
      <c r="W258" s="44"/>
      <c r="X258" s="36"/>
      <c r="Y258" s="36"/>
      <c r="Z258" s="36"/>
      <c r="AA258" s="36"/>
      <c r="AB258" s="405"/>
      <c r="AC258" s="528"/>
      <c r="AD258" s="56">
        <f t="shared" si="327"/>
        <v>0</v>
      </c>
      <c r="AE258" s="56">
        <f t="shared" si="321"/>
        <v>0</v>
      </c>
      <c r="AF258" s="56">
        <f t="shared" si="322"/>
        <v>0</v>
      </c>
      <c r="AG258" s="56">
        <f t="shared" si="323"/>
        <v>0</v>
      </c>
      <c r="AH258" s="56">
        <f t="shared" si="324"/>
        <v>0</v>
      </c>
      <c r="AI258" s="56">
        <f t="shared" si="325"/>
        <v>0</v>
      </c>
      <c r="AJ258" s="56">
        <f t="shared" si="326"/>
        <v>0</v>
      </c>
      <c r="AK258" s="405"/>
      <c r="AL258" s="457"/>
      <c r="AM258" s="50">
        <f t="shared" si="313"/>
        <v>0</v>
      </c>
      <c r="AN258" s="53"/>
      <c r="AO258" s="53"/>
      <c r="AP258" s="53"/>
      <c r="AQ258" s="53"/>
      <c r="AR258" s="53"/>
      <c r="AS258" s="53"/>
      <c r="AT258" s="405"/>
      <c r="AU258" s="448"/>
      <c r="AV258" s="50">
        <f t="shared" si="314"/>
        <v>0</v>
      </c>
      <c r="AW258" s="53"/>
      <c r="AX258" s="53"/>
      <c r="AY258" s="53"/>
      <c r="AZ258" s="53"/>
      <c r="BA258" s="53"/>
      <c r="BB258" s="53"/>
      <c r="BC258" s="405"/>
      <c r="BD258" s="451"/>
      <c r="BE258" s="50">
        <f t="shared" si="315"/>
        <v>0</v>
      </c>
      <c r="BF258" s="53"/>
      <c r="BG258" s="53"/>
      <c r="BH258" s="53"/>
      <c r="BI258" s="53"/>
      <c r="BJ258" s="53"/>
      <c r="BK258" s="53"/>
      <c r="BL258" s="405"/>
      <c r="BM258" s="454"/>
      <c r="BN258" s="50">
        <f t="shared" si="316"/>
        <v>0</v>
      </c>
      <c r="BO258" s="53"/>
      <c r="BP258" s="53"/>
      <c r="BQ258" s="53"/>
      <c r="BR258" s="53"/>
      <c r="BS258" s="53"/>
      <c r="BT258" s="53"/>
      <c r="BU258" s="517"/>
      <c r="BV258" s="518"/>
      <c r="BW258" s="518"/>
      <c r="BX258" s="518"/>
      <c r="BY258" s="518"/>
      <c r="BZ258" s="518"/>
      <c r="CA258" s="518"/>
      <c r="CB258" s="518"/>
      <c r="CC258" s="519"/>
    </row>
    <row r="259" spans="1:81" s="62" customFormat="1" ht="40.200000000000003" customHeight="1" thickTop="1" x14ac:dyDescent="0.3">
      <c r="A259" s="38"/>
      <c r="B259" s="468"/>
      <c r="C259" s="465"/>
      <c r="D259" s="608"/>
      <c r="E259" s="611"/>
      <c r="F259" s="611"/>
      <c r="G259" s="611"/>
      <c r="H259" s="611"/>
      <c r="I259" s="611"/>
      <c r="J259" s="485">
        <v>63</v>
      </c>
      <c r="K259" s="488" t="str">
        <f>+Metas!K70</f>
        <v>Estrategia de facilidad de acceso (para los estudiantes nortesantandereanos) a las instituciones de educación superior oficiales de la región implementada</v>
      </c>
      <c r="L259" s="473"/>
      <c r="M259" s="476">
        <f t="shared" si="353"/>
        <v>0</v>
      </c>
      <c r="N259" s="479"/>
      <c r="O259" s="482"/>
      <c r="P259" s="520"/>
      <c r="Q259" s="523"/>
      <c r="R259" s="403">
        <f t="shared" ref="R259" si="360">+$J259</f>
        <v>63</v>
      </c>
      <c r="S259" s="42"/>
      <c r="T259" s="260"/>
      <c r="U259" s="260"/>
      <c r="V259" s="260"/>
      <c r="W259" s="42"/>
      <c r="X259" s="34"/>
      <c r="Y259" s="34"/>
      <c r="Z259" s="34"/>
      <c r="AA259" s="34"/>
      <c r="AB259" s="403">
        <f t="shared" si="331"/>
        <v>63</v>
      </c>
      <c r="AC259" s="526">
        <f t="shared" ref="AC259" si="361">+L259</f>
        <v>0</v>
      </c>
      <c r="AD259" s="54">
        <f t="shared" si="327"/>
        <v>0</v>
      </c>
      <c r="AE259" s="54">
        <f t="shared" si="321"/>
        <v>0</v>
      </c>
      <c r="AF259" s="54">
        <f t="shared" si="322"/>
        <v>0</v>
      </c>
      <c r="AG259" s="54">
        <f t="shared" si="323"/>
        <v>0</v>
      </c>
      <c r="AH259" s="54">
        <f t="shared" si="324"/>
        <v>0</v>
      </c>
      <c r="AI259" s="54">
        <f t="shared" si="325"/>
        <v>0</v>
      </c>
      <c r="AJ259" s="54">
        <f t="shared" si="326"/>
        <v>0</v>
      </c>
      <c r="AK259" s="403">
        <f t="shared" si="333"/>
        <v>63</v>
      </c>
      <c r="AL259" s="455">
        <f t="shared" si="356"/>
        <v>0</v>
      </c>
      <c r="AM259" s="48">
        <f t="shared" si="313"/>
        <v>0</v>
      </c>
      <c r="AN259" s="51"/>
      <c r="AO259" s="51"/>
      <c r="AP259" s="51"/>
      <c r="AQ259" s="51"/>
      <c r="AR259" s="51"/>
      <c r="AS259" s="51"/>
      <c r="AT259" s="403">
        <f t="shared" si="334"/>
        <v>63</v>
      </c>
      <c r="AU259" s="446">
        <f t="shared" si="357"/>
        <v>0</v>
      </c>
      <c r="AV259" s="48">
        <f t="shared" si="314"/>
        <v>0</v>
      </c>
      <c r="AW259" s="51"/>
      <c r="AX259" s="51"/>
      <c r="AY259" s="51"/>
      <c r="AZ259" s="51"/>
      <c r="BA259" s="51"/>
      <c r="BB259" s="51"/>
      <c r="BC259" s="403">
        <f t="shared" si="335"/>
        <v>63</v>
      </c>
      <c r="BD259" s="449">
        <f t="shared" si="358"/>
        <v>0</v>
      </c>
      <c r="BE259" s="48">
        <f t="shared" si="315"/>
        <v>0</v>
      </c>
      <c r="BF259" s="51"/>
      <c r="BG259" s="51"/>
      <c r="BH259" s="51"/>
      <c r="BI259" s="51"/>
      <c r="BJ259" s="51"/>
      <c r="BK259" s="51"/>
      <c r="BL259" s="403">
        <f t="shared" si="336"/>
        <v>63</v>
      </c>
      <c r="BM259" s="452">
        <f t="shared" si="359"/>
        <v>0</v>
      </c>
      <c r="BN259" s="48">
        <f t="shared" si="316"/>
        <v>0</v>
      </c>
      <c r="BO259" s="51"/>
      <c r="BP259" s="51"/>
      <c r="BQ259" s="51"/>
      <c r="BR259" s="51"/>
      <c r="BS259" s="51"/>
      <c r="BT259" s="51"/>
      <c r="BU259" s="513"/>
      <c r="BV259" s="514"/>
      <c r="BW259" s="514"/>
      <c r="BX259" s="514"/>
      <c r="BY259" s="514"/>
      <c r="BZ259" s="514"/>
      <c r="CA259" s="514"/>
      <c r="CB259" s="514"/>
      <c r="CC259" s="515"/>
    </row>
    <row r="260" spans="1:81" s="62" customFormat="1" ht="40.200000000000003" customHeight="1" x14ac:dyDescent="0.3">
      <c r="A260" s="38"/>
      <c r="B260" s="468"/>
      <c r="C260" s="465"/>
      <c r="D260" s="609"/>
      <c r="E260" s="612"/>
      <c r="F260" s="612"/>
      <c r="G260" s="612"/>
      <c r="H260" s="612"/>
      <c r="I260" s="612"/>
      <c r="J260" s="486"/>
      <c r="K260" s="489"/>
      <c r="L260" s="474"/>
      <c r="M260" s="477"/>
      <c r="N260" s="480"/>
      <c r="O260" s="483"/>
      <c r="P260" s="521"/>
      <c r="Q260" s="524"/>
      <c r="R260" s="404"/>
      <c r="S260" s="43"/>
      <c r="T260" s="261"/>
      <c r="U260" s="261"/>
      <c r="V260" s="261"/>
      <c r="W260" s="43"/>
      <c r="X260" s="35"/>
      <c r="Y260" s="35"/>
      <c r="Z260" s="35"/>
      <c r="AA260" s="35"/>
      <c r="AB260" s="404"/>
      <c r="AC260" s="527"/>
      <c r="AD260" s="55">
        <f t="shared" si="327"/>
        <v>0</v>
      </c>
      <c r="AE260" s="55">
        <f t="shared" si="321"/>
        <v>0</v>
      </c>
      <c r="AF260" s="55">
        <f t="shared" si="322"/>
        <v>0</v>
      </c>
      <c r="AG260" s="55">
        <f t="shared" si="323"/>
        <v>0</v>
      </c>
      <c r="AH260" s="55">
        <f t="shared" si="324"/>
        <v>0</v>
      </c>
      <c r="AI260" s="55">
        <f t="shared" si="325"/>
        <v>0</v>
      </c>
      <c r="AJ260" s="55">
        <f t="shared" si="326"/>
        <v>0</v>
      </c>
      <c r="AK260" s="404"/>
      <c r="AL260" s="456"/>
      <c r="AM260" s="49">
        <f t="shared" si="313"/>
        <v>0</v>
      </c>
      <c r="AN260" s="52"/>
      <c r="AO260" s="52"/>
      <c r="AP260" s="52"/>
      <c r="AQ260" s="52"/>
      <c r="AR260" s="52"/>
      <c r="AS260" s="52"/>
      <c r="AT260" s="404"/>
      <c r="AU260" s="447"/>
      <c r="AV260" s="49">
        <f t="shared" si="314"/>
        <v>0</v>
      </c>
      <c r="AW260" s="52"/>
      <c r="AX260" s="52"/>
      <c r="AY260" s="52"/>
      <c r="AZ260" s="52"/>
      <c r="BA260" s="52"/>
      <c r="BB260" s="52"/>
      <c r="BC260" s="404"/>
      <c r="BD260" s="450"/>
      <c r="BE260" s="49">
        <f t="shared" si="315"/>
        <v>0</v>
      </c>
      <c r="BF260" s="52"/>
      <c r="BG260" s="52"/>
      <c r="BH260" s="52"/>
      <c r="BI260" s="52"/>
      <c r="BJ260" s="52"/>
      <c r="BK260" s="52"/>
      <c r="BL260" s="404"/>
      <c r="BM260" s="453"/>
      <c r="BN260" s="49">
        <f t="shared" si="316"/>
        <v>0</v>
      </c>
      <c r="BO260" s="52"/>
      <c r="BP260" s="52"/>
      <c r="BQ260" s="52"/>
      <c r="BR260" s="52"/>
      <c r="BS260" s="52"/>
      <c r="BT260" s="52"/>
      <c r="BU260" s="418"/>
      <c r="BV260" s="419"/>
      <c r="BW260" s="419"/>
      <c r="BX260" s="419"/>
      <c r="BY260" s="419"/>
      <c r="BZ260" s="419"/>
      <c r="CA260" s="419"/>
      <c r="CB260" s="419"/>
      <c r="CC260" s="516"/>
    </row>
    <row r="261" spans="1:81" s="62" customFormat="1" ht="40.200000000000003" customHeight="1" x14ac:dyDescent="0.3">
      <c r="A261" s="38"/>
      <c r="B261" s="468"/>
      <c r="C261" s="465"/>
      <c r="D261" s="609"/>
      <c r="E261" s="612"/>
      <c r="F261" s="612"/>
      <c r="G261" s="612"/>
      <c r="H261" s="612"/>
      <c r="I261" s="612"/>
      <c r="J261" s="486"/>
      <c r="K261" s="489"/>
      <c r="L261" s="474"/>
      <c r="M261" s="477"/>
      <c r="N261" s="480"/>
      <c r="O261" s="483"/>
      <c r="P261" s="521"/>
      <c r="Q261" s="524"/>
      <c r="R261" s="404"/>
      <c r="S261" s="43"/>
      <c r="T261" s="261"/>
      <c r="U261" s="261"/>
      <c r="V261" s="261"/>
      <c r="W261" s="43"/>
      <c r="X261" s="35"/>
      <c r="Y261" s="35"/>
      <c r="Z261" s="35"/>
      <c r="AA261" s="35"/>
      <c r="AB261" s="404"/>
      <c r="AC261" s="527"/>
      <c r="AD261" s="55">
        <f t="shared" si="327"/>
        <v>0</v>
      </c>
      <c r="AE261" s="55">
        <f t="shared" si="321"/>
        <v>0</v>
      </c>
      <c r="AF261" s="55">
        <f t="shared" si="322"/>
        <v>0</v>
      </c>
      <c r="AG261" s="55">
        <f t="shared" si="323"/>
        <v>0</v>
      </c>
      <c r="AH261" s="55">
        <f t="shared" si="324"/>
        <v>0</v>
      </c>
      <c r="AI261" s="55">
        <f t="shared" si="325"/>
        <v>0</v>
      </c>
      <c r="AJ261" s="55">
        <f t="shared" si="326"/>
        <v>0</v>
      </c>
      <c r="AK261" s="404"/>
      <c r="AL261" s="456"/>
      <c r="AM261" s="49">
        <f t="shared" si="313"/>
        <v>0</v>
      </c>
      <c r="AN261" s="52"/>
      <c r="AO261" s="52"/>
      <c r="AP261" s="52"/>
      <c r="AQ261" s="52"/>
      <c r="AR261" s="52"/>
      <c r="AS261" s="52"/>
      <c r="AT261" s="404"/>
      <c r="AU261" s="447"/>
      <c r="AV261" s="49">
        <f t="shared" si="314"/>
        <v>0</v>
      </c>
      <c r="AW261" s="52"/>
      <c r="AX261" s="52"/>
      <c r="AY261" s="52"/>
      <c r="AZ261" s="52"/>
      <c r="BA261" s="52"/>
      <c r="BB261" s="52"/>
      <c r="BC261" s="404"/>
      <c r="BD261" s="450"/>
      <c r="BE261" s="49">
        <f t="shared" si="315"/>
        <v>0</v>
      </c>
      <c r="BF261" s="52"/>
      <c r="BG261" s="52"/>
      <c r="BH261" s="52"/>
      <c r="BI261" s="52"/>
      <c r="BJ261" s="52"/>
      <c r="BK261" s="52"/>
      <c r="BL261" s="404"/>
      <c r="BM261" s="453"/>
      <c r="BN261" s="49">
        <f t="shared" si="316"/>
        <v>0</v>
      </c>
      <c r="BO261" s="52"/>
      <c r="BP261" s="52"/>
      <c r="BQ261" s="52"/>
      <c r="BR261" s="52"/>
      <c r="BS261" s="52"/>
      <c r="BT261" s="52"/>
      <c r="BU261" s="418"/>
      <c r="BV261" s="419"/>
      <c r="BW261" s="419"/>
      <c r="BX261" s="419"/>
      <c r="BY261" s="419"/>
      <c r="BZ261" s="419"/>
      <c r="CA261" s="419"/>
      <c r="CB261" s="419"/>
      <c r="CC261" s="516"/>
    </row>
    <row r="262" spans="1:81" s="62" customFormat="1" ht="40.200000000000003" customHeight="1" thickBot="1" x14ac:dyDescent="0.35">
      <c r="A262" s="38"/>
      <c r="B262" s="468"/>
      <c r="C262" s="465"/>
      <c r="D262" s="610"/>
      <c r="E262" s="613"/>
      <c r="F262" s="613"/>
      <c r="G262" s="613"/>
      <c r="H262" s="613"/>
      <c r="I262" s="613"/>
      <c r="J262" s="487"/>
      <c r="K262" s="490"/>
      <c r="L262" s="475"/>
      <c r="M262" s="478"/>
      <c r="N262" s="481"/>
      <c r="O262" s="484"/>
      <c r="P262" s="522"/>
      <c r="Q262" s="525"/>
      <c r="R262" s="405"/>
      <c r="S262" s="44"/>
      <c r="T262" s="262"/>
      <c r="U262" s="262"/>
      <c r="V262" s="262"/>
      <c r="W262" s="44"/>
      <c r="X262" s="36"/>
      <c r="Y262" s="36"/>
      <c r="Z262" s="36"/>
      <c r="AA262" s="36"/>
      <c r="AB262" s="405"/>
      <c r="AC262" s="528"/>
      <c r="AD262" s="56">
        <f t="shared" si="327"/>
        <v>0</v>
      </c>
      <c r="AE262" s="56">
        <f t="shared" si="321"/>
        <v>0</v>
      </c>
      <c r="AF262" s="56">
        <f t="shared" si="322"/>
        <v>0</v>
      </c>
      <c r="AG262" s="56">
        <f t="shared" si="323"/>
        <v>0</v>
      </c>
      <c r="AH262" s="56">
        <f t="shared" si="324"/>
        <v>0</v>
      </c>
      <c r="AI262" s="56">
        <f t="shared" si="325"/>
        <v>0</v>
      </c>
      <c r="AJ262" s="56">
        <f t="shared" si="326"/>
        <v>0</v>
      </c>
      <c r="AK262" s="405"/>
      <c r="AL262" s="457"/>
      <c r="AM262" s="50">
        <f t="shared" si="313"/>
        <v>0</v>
      </c>
      <c r="AN262" s="53"/>
      <c r="AO262" s="53"/>
      <c r="AP262" s="53"/>
      <c r="AQ262" s="53"/>
      <c r="AR262" s="53"/>
      <c r="AS262" s="53"/>
      <c r="AT262" s="405"/>
      <c r="AU262" s="448"/>
      <c r="AV262" s="50">
        <f t="shared" si="314"/>
        <v>0</v>
      </c>
      <c r="AW262" s="53"/>
      <c r="AX262" s="53"/>
      <c r="AY262" s="53"/>
      <c r="AZ262" s="53"/>
      <c r="BA262" s="53"/>
      <c r="BB262" s="53"/>
      <c r="BC262" s="405"/>
      <c r="BD262" s="451"/>
      <c r="BE262" s="50">
        <f t="shared" si="315"/>
        <v>0</v>
      </c>
      <c r="BF262" s="53"/>
      <c r="BG262" s="53"/>
      <c r="BH262" s="53"/>
      <c r="BI262" s="53"/>
      <c r="BJ262" s="53"/>
      <c r="BK262" s="53"/>
      <c r="BL262" s="405"/>
      <c r="BM262" s="454"/>
      <c r="BN262" s="50">
        <f t="shared" si="316"/>
        <v>0</v>
      </c>
      <c r="BO262" s="53"/>
      <c r="BP262" s="53"/>
      <c r="BQ262" s="53"/>
      <c r="BR262" s="53"/>
      <c r="BS262" s="53"/>
      <c r="BT262" s="53"/>
      <c r="BU262" s="517"/>
      <c r="BV262" s="518"/>
      <c r="BW262" s="518"/>
      <c r="BX262" s="518"/>
      <c r="BY262" s="518"/>
      <c r="BZ262" s="518"/>
      <c r="CA262" s="518"/>
      <c r="CB262" s="518"/>
      <c r="CC262" s="519"/>
    </row>
    <row r="263" spans="1:81" s="62" customFormat="1" ht="40.200000000000003" customHeight="1" thickTop="1" x14ac:dyDescent="0.3">
      <c r="A263" s="38"/>
      <c r="B263" s="468"/>
      <c r="C263" s="465"/>
      <c r="D263" s="608"/>
      <c r="E263" s="611"/>
      <c r="F263" s="611"/>
      <c r="G263" s="611"/>
      <c r="H263" s="611"/>
      <c r="I263" s="611"/>
      <c r="J263" s="485">
        <v>64</v>
      </c>
      <c r="K263" s="488" t="str">
        <f>+Metas!K71</f>
        <v>Estrategia de Universidad del Catatumbo implementada</v>
      </c>
      <c r="L263" s="473"/>
      <c r="M263" s="476">
        <f t="shared" si="353"/>
        <v>0</v>
      </c>
      <c r="N263" s="479"/>
      <c r="O263" s="482"/>
      <c r="P263" s="520"/>
      <c r="Q263" s="523"/>
      <c r="R263" s="403">
        <f t="shared" ref="R263" si="362">+$J263</f>
        <v>64</v>
      </c>
      <c r="S263" s="42"/>
      <c r="T263" s="260"/>
      <c r="U263" s="260"/>
      <c r="V263" s="260"/>
      <c r="W263" s="42"/>
      <c r="X263" s="34"/>
      <c r="Y263" s="34"/>
      <c r="Z263" s="34"/>
      <c r="AA263" s="34"/>
      <c r="AB263" s="403">
        <f t="shared" si="331"/>
        <v>64</v>
      </c>
      <c r="AC263" s="526">
        <f t="shared" ref="AC263" si="363">+L263</f>
        <v>0</v>
      </c>
      <c r="AD263" s="54">
        <f t="shared" si="327"/>
        <v>0</v>
      </c>
      <c r="AE263" s="54">
        <f t="shared" si="321"/>
        <v>0</v>
      </c>
      <c r="AF263" s="54">
        <f t="shared" si="322"/>
        <v>0</v>
      </c>
      <c r="AG263" s="54">
        <f t="shared" si="323"/>
        <v>0</v>
      </c>
      <c r="AH263" s="54">
        <f t="shared" si="324"/>
        <v>0</v>
      </c>
      <c r="AI263" s="54">
        <f t="shared" si="325"/>
        <v>0</v>
      </c>
      <c r="AJ263" s="54">
        <f t="shared" si="326"/>
        <v>0</v>
      </c>
      <c r="AK263" s="403">
        <f t="shared" si="333"/>
        <v>64</v>
      </c>
      <c r="AL263" s="455">
        <f t="shared" si="356"/>
        <v>0</v>
      </c>
      <c r="AM263" s="48">
        <f t="shared" si="313"/>
        <v>0</v>
      </c>
      <c r="AN263" s="51"/>
      <c r="AO263" s="51"/>
      <c r="AP263" s="51"/>
      <c r="AQ263" s="51"/>
      <c r="AR263" s="51"/>
      <c r="AS263" s="51"/>
      <c r="AT263" s="403">
        <f t="shared" si="334"/>
        <v>64</v>
      </c>
      <c r="AU263" s="446">
        <f t="shared" si="357"/>
        <v>0</v>
      </c>
      <c r="AV263" s="48">
        <f t="shared" si="314"/>
        <v>0</v>
      </c>
      <c r="AW263" s="51"/>
      <c r="AX263" s="51"/>
      <c r="AY263" s="51"/>
      <c r="AZ263" s="51"/>
      <c r="BA263" s="51"/>
      <c r="BB263" s="51"/>
      <c r="BC263" s="403">
        <f t="shared" si="335"/>
        <v>64</v>
      </c>
      <c r="BD263" s="449">
        <f t="shared" si="358"/>
        <v>0</v>
      </c>
      <c r="BE263" s="48">
        <f t="shared" si="315"/>
        <v>0</v>
      </c>
      <c r="BF263" s="51"/>
      <c r="BG263" s="51"/>
      <c r="BH263" s="51"/>
      <c r="BI263" s="51"/>
      <c r="BJ263" s="51"/>
      <c r="BK263" s="51"/>
      <c r="BL263" s="403">
        <f t="shared" si="336"/>
        <v>64</v>
      </c>
      <c r="BM263" s="452">
        <f t="shared" si="359"/>
        <v>0</v>
      </c>
      <c r="BN263" s="48">
        <f t="shared" si="316"/>
        <v>0</v>
      </c>
      <c r="BO263" s="51"/>
      <c r="BP263" s="51"/>
      <c r="BQ263" s="51"/>
      <c r="BR263" s="51"/>
      <c r="BS263" s="51"/>
      <c r="BT263" s="51"/>
      <c r="BU263" s="513"/>
      <c r="BV263" s="514"/>
      <c r="BW263" s="514"/>
      <c r="BX263" s="514"/>
      <c r="BY263" s="514"/>
      <c r="BZ263" s="514"/>
      <c r="CA263" s="514"/>
      <c r="CB263" s="514"/>
      <c r="CC263" s="515"/>
    </row>
    <row r="264" spans="1:81" s="62" customFormat="1" ht="40.200000000000003" customHeight="1" x14ac:dyDescent="0.3">
      <c r="A264" s="38"/>
      <c r="B264" s="468"/>
      <c r="C264" s="465"/>
      <c r="D264" s="609"/>
      <c r="E264" s="612"/>
      <c r="F264" s="612"/>
      <c r="G264" s="612"/>
      <c r="H264" s="612"/>
      <c r="I264" s="612"/>
      <c r="J264" s="486"/>
      <c r="K264" s="489"/>
      <c r="L264" s="474"/>
      <c r="M264" s="477"/>
      <c r="N264" s="480"/>
      <c r="O264" s="483"/>
      <c r="P264" s="521"/>
      <c r="Q264" s="524"/>
      <c r="R264" s="404"/>
      <c r="S264" s="43"/>
      <c r="T264" s="261"/>
      <c r="U264" s="261"/>
      <c r="V264" s="261"/>
      <c r="W264" s="43"/>
      <c r="X264" s="35"/>
      <c r="Y264" s="35"/>
      <c r="Z264" s="35"/>
      <c r="AA264" s="35"/>
      <c r="AB264" s="404"/>
      <c r="AC264" s="527"/>
      <c r="AD264" s="55">
        <f t="shared" si="327"/>
        <v>0</v>
      </c>
      <c r="AE264" s="55">
        <f t="shared" si="321"/>
        <v>0</v>
      </c>
      <c r="AF264" s="55">
        <f t="shared" si="322"/>
        <v>0</v>
      </c>
      <c r="AG264" s="55">
        <f t="shared" si="323"/>
        <v>0</v>
      </c>
      <c r="AH264" s="55">
        <f t="shared" si="324"/>
        <v>0</v>
      </c>
      <c r="AI264" s="55">
        <f t="shared" si="325"/>
        <v>0</v>
      </c>
      <c r="AJ264" s="55">
        <f t="shared" si="326"/>
        <v>0</v>
      </c>
      <c r="AK264" s="404"/>
      <c r="AL264" s="456"/>
      <c r="AM264" s="49">
        <f t="shared" si="313"/>
        <v>0</v>
      </c>
      <c r="AN264" s="52"/>
      <c r="AO264" s="52"/>
      <c r="AP264" s="52"/>
      <c r="AQ264" s="52"/>
      <c r="AR264" s="52"/>
      <c r="AS264" s="52"/>
      <c r="AT264" s="404"/>
      <c r="AU264" s="447"/>
      <c r="AV264" s="49">
        <f t="shared" si="314"/>
        <v>0</v>
      </c>
      <c r="AW264" s="52"/>
      <c r="AX264" s="52"/>
      <c r="AY264" s="52"/>
      <c r="AZ264" s="52"/>
      <c r="BA264" s="52"/>
      <c r="BB264" s="52"/>
      <c r="BC264" s="404"/>
      <c r="BD264" s="450"/>
      <c r="BE264" s="49">
        <f t="shared" si="315"/>
        <v>0</v>
      </c>
      <c r="BF264" s="52"/>
      <c r="BG264" s="52"/>
      <c r="BH264" s="52"/>
      <c r="BI264" s="52"/>
      <c r="BJ264" s="52"/>
      <c r="BK264" s="52"/>
      <c r="BL264" s="404"/>
      <c r="BM264" s="453"/>
      <c r="BN264" s="49">
        <f t="shared" si="316"/>
        <v>0</v>
      </c>
      <c r="BO264" s="52"/>
      <c r="BP264" s="52"/>
      <c r="BQ264" s="52"/>
      <c r="BR264" s="52"/>
      <c r="BS264" s="52"/>
      <c r="BT264" s="52"/>
      <c r="BU264" s="418"/>
      <c r="BV264" s="419"/>
      <c r="BW264" s="419"/>
      <c r="BX264" s="419"/>
      <c r="BY264" s="419"/>
      <c r="BZ264" s="419"/>
      <c r="CA264" s="419"/>
      <c r="CB264" s="419"/>
      <c r="CC264" s="516"/>
    </row>
    <row r="265" spans="1:81" s="62" customFormat="1" ht="40.200000000000003" customHeight="1" x14ac:dyDescent="0.3">
      <c r="A265" s="38"/>
      <c r="B265" s="468"/>
      <c r="C265" s="465"/>
      <c r="D265" s="609"/>
      <c r="E265" s="612"/>
      <c r="F265" s="612"/>
      <c r="G265" s="612"/>
      <c r="H265" s="612"/>
      <c r="I265" s="612"/>
      <c r="J265" s="486"/>
      <c r="K265" s="489"/>
      <c r="L265" s="474"/>
      <c r="M265" s="477"/>
      <c r="N265" s="480"/>
      <c r="O265" s="483"/>
      <c r="P265" s="521"/>
      <c r="Q265" s="524"/>
      <c r="R265" s="404"/>
      <c r="S265" s="43"/>
      <c r="T265" s="261"/>
      <c r="U265" s="261"/>
      <c r="V265" s="261"/>
      <c r="W265" s="43"/>
      <c r="X265" s="35"/>
      <c r="Y265" s="35"/>
      <c r="Z265" s="35"/>
      <c r="AA265" s="35"/>
      <c r="AB265" s="404"/>
      <c r="AC265" s="527"/>
      <c r="AD265" s="55">
        <f t="shared" si="327"/>
        <v>0</v>
      </c>
      <c r="AE265" s="55">
        <f t="shared" si="321"/>
        <v>0</v>
      </c>
      <c r="AF265" s="55">
        <f t="shared" si="322"/>
        <v>0</v>
      </c>
      <c r="AG265" s="55">
        <f t="shared" si="323"/>
        <v>0</v>
      </c>
      <c r="AH265" s="55">
        <f t="shared" si="324"/>
        <v>0</v>
      </c>
      <c r="AI265" s="55">
        <f t="shared" si="325"/>
        <v>0</v>
      </c>
      <c r="AJ265" s="55">
        <f t="shared" si="326"/>
        <v>0</v>
      </c>
      <c r="AK265" s="404"/>
      <c r="AL265" s="456"/>
      <c r="AM265" s="49">
        <f t="shared" si="313"/>
        <v>0</v>
      </c>
      <c r="AN265" s="52"/>
      <c r="AO265" s="52"/>
      <c r="AP265" s="52"/>
      <c r="AQ265" s="52"/>
      <c r="AR265" s="52"/>
      <c r="AS265" s="52"/>
      <c r="AT265" s="404"/>
      <c r="AU265" s="447"/>
      <c r="AV265" s="49">
        <f t="shared" si="314"/>
        <v>0</v>
      </c>
      <c r="AW265" s="52"/>
      <c r="AX265" s="52"/>
      <c r="AY265" s="52"/>
      <c r="AZ265" s="52"/>
      <c r="BA265" s="52"/>
      <c r="BB265" s="52"/>
      <c r="BC265" s="404"/>
      <c r="BD265" s="450"/>
      <c r="BE265" s="49">
        <f t="shared" si="315"/>
        <v>0</v>
      </c>
      <c r="BF265" s="52"/>
      <c r="BG265" s="52"/>
      <c r="BH265" s="52"/>
      <c r="BI265" s="52"/>
      <c r="BJ265" s="52"/>
      <c r="BK265" s="52"/>
      <c r="BL265" s="404"/>
      <c r="BM265" s="453"/>
      <c r="BN265" s="49">
        <f t="shared" si="316"/>
        <v>0</v>
      </c>
      <c r="BO265" s="52"/>
      <c r="BP265" s="52"/>
      <c r="BQ265" s="52"/>
      <c r="BR265" s="52"/>
      <c r="BS265" s="52"/>
      <c r="BT265" s="52"/>
      <c r="BU265" s="418"/>
      <c r="BV265" s="419"/>
      <c r="BW265" s="419"/>
      <c r="BX265" s="419"/>
      <c r="BY265" s="419"/>
      <c r="BZ265" s="419"/>
      <c r="CA265" s="419"/>
      <c r="CB265" s="419"/>
      <c r="CC265" s="516"/>
    </row>
    <row r="266" spans="1:81" s="62" customFormat="1" ht="40.200000000000003" customHeight="1" thickBot="1" x14ac:dyDescent="0.35">
      <c r="A266" s="38"/>
      <c r="B266" s="468"/>
      <c r="C266" s="465"/>
      <c r="D266" s="610"/>
      <c r="E266" s="613"/>
      <c r="F266" s="613"/>
      <c r="G266" s="613"/>
      <c r="H266" s="613"/>
      <c r="I266" s="613"/>
      <c r="J266" s="487"/>
      <c r="K266" s="490"/>
      <c r="L266" s="475"/>
      <c r="M266" s="478"/>
      <c r="N266" s="481"/>
      <c r="O266" s="484"/>
      <c r="P266" s="522"/>
      <c r="Q266" s="525"/>
      <c r="R266" s="405"/>
      <c r="S266" s="44"/>
      <c r="T266" s="262"/>
      <c r="U266" s="262"/>
      <c r="V266" s="262"/>
      <c r="W266" s="44"/>
      <c r="X266" s="36"/>
      <c r="Y266" s="36"/>
      <c r="Z266" s="36"/>
      <c r="AA266" s="36"/>
      <c r="AB266" s="405"/>
      <c r="AC266" s="528"/>
      <c r="AD266" s="56">
        <f t="shared" si="327"/>
        <v>0</v>
      </c>
      <c r="AE266" s="56">
        <f t="shared" si="321"/>
        <v>0</v>
      </c>
      <c r="AF266" s="56">
        <f t="shared" si="322"/>
        <v>0</v>
      </c>
      <c r="AG266" s="56">
        <f t="shared" si="323"/>
        <v>0</v>
      </c>
      <c r="AH266" s="56">
        <f t="shared" si="324"/>
        <v>0</v>
      </c>
      <c r="AI266" s="56">
        <f t="shared" si="325"/>
        <v>0</v>
      </c>
      <c r="AJ266" s="56">
        <f t="shared" si="326"/>
        <v>0</v>
      </c>
      <c r="AK266" s="405"/>
      <c r="AL266" s="457"/>
      <c r="AM266" s="50">
        <f t="shared" si="313"/>
        <v>0</v>
      </c>
      <c r="AN266" s="53"/>
      <c r="AO266" s="53"/>
      <c r="AP266" s="53"/>
      <c r="AQ266" s="53"/>
      <c r="AR266" s="53"/>
      <c r="AS266" s="53"/>
      <c r="AT266" s="405"/>
      <c r="AU266" s="448"/>
      <c r="AV266" s="50">
        <f t="shared" si="314"/>
        <v>0</v>
      </c>
      <c r="AW266" s="53"/>
      <c r="AX266" s="53"/>
      <c r="AY266" s="53"/>
      <c r="AZ266" s="53"/>
      <c r="BA266" s="53"/>
      <c r="BB266" s="53"/>
      <c r="BC266" s="405"/>
      <c r="BD266" s="451"/>
      <c r="BE266" s="50">
        <f t="shared" si="315"/>
        <v>0</v>
      </c>
      <c r="BF266" s="53"/>
      <c r="BG266" s="53"/>
      <c r="BH266" s="53"/>
      <c r="BI266" s="53"/>
      <c r="BJ266" s="53"/>
      <c r="BK266" s="53"/>
      <c r="BL266" s="405"/>
      <c r="BM266" s="454"/>
      <c r="BN266" s="50">
        <f t="shared" si="316"/>
        <v>0</v>
      </c>
      <c r="BO266" s="53"/>
      <c r="BP266" s="53"/>
      <c r="BQ266" s="53"/>
      <c r="BR266" s="53"/>
      <c r="BS266" s="53"/>
      <c r="BT266" s="53"/>
      <c r="BU266" s="517"/>
      <c r="BV266" s="518"/>
      <c r="BW266" s="518"/>
      <c r="BX266" s="518"/>
      <c r="BY266" s="518"/>
      <c r="BZ266" s="518"/>
      <c r="CA266" s="518"/>
      <c r="CB266" s="518"/>
      <c r="CC266" s="519"/>
    </row>
    <row r="267" spans="1:81" s="62" customFormat="1" ht="40.200000000000003" customHeight="1" thickTop="1" x14ac:dyDescent="0.3">
      <c r="A267" s="38"/>
      <c r="B267" s="468"/>
      <c r="C267" s="465"/>
      <c r="D267" s="608"/>
      <c r="E267" s="611"/>
      <c r="F267" s="611"/>
      <c r="G267" s="611"/>
      <c r="H267" s="611"/>
      <c r="I267" s="611"/>
      <c r="J267" s="485">
        <v>65</v>
      </c>
      <c r="K267" s="488" t="str">
        <f>+Metas!K72</f>
        <v>Ciudadela universitaria de Atalaya creada</v>
      </c>
      <c r="L267" s="473"/>
      <c r="M267" s="476">
        <f t="shared" si="353"/>
        <v>0</v>
      </c>
      <c r="N267" s="479"/>
      <c r="O267" s="482"/>
      <c r="P267" s="520"/>
      <c r="Q267" s="523"/>
      <c r="R267" s="403">
        <f t="shared" ref="R267" si="364">+$J267</f>
        <v>65</v>
      </c>
      <c r="S267" s="42"/>
      <c r="T267" s="260"/>
      <c r="U267" s="260"/>
      <c r="V267" s="260"/>
      <c r="W267" s="42"/>
      <c r="X267" s="34"/>
      <c r="Y267" s="34"/>
      <c r="Z267" s="34"/>
      <c r="AA267" s="34"/>
      <c r="AB267" s="403">
        <f t="shared" si="331"/>
        <v>65</v>
      </c>
      <c r="AC267" s="526">
        <f t="shared" ref="AC267" si="365">+L267</f>
        <v>0</v>
      </c>
      <c r="AD267" s="54">
        <f t="shared" si="327"/>
        <v>0</v>
      </c>
      <c r="AE267" s="54">
        <f t="shared" si="321"/>
        <v>0</v>
      </c>
      <c r="AF267" s="54">
        <f t="shared" si="322"/>
        <v>0</v>
      </c>
      <c r="AG267" s="54">
        <f t="shared" si="323"/>
        <v>0</v>
      </c>
      <c r="AH267" s="54">
        <f t="shared" si="324"/>
        <v>0</v>
      </c>
      <c r="AI267" s="54">
        <f t="shared" si="325"/>
        <v>0</v>
      </c>
      <c r="AJ267" s="54">
        <f t="shared" si="326"/>
        <v>0</v>
      </c>
      <c r="AK267" s="403">
        <f t="shared" si="333"/>
        <v>65</v>
      </c>
      <c r="AL267" s="455">
        <f t="shared" si="356"/>
        <v>0</v>
      </c>
      <c r="AM267" s="48">
        <f t="shared" si="313"/>
        <v>0</v>
      </c>
      <c r="AN267" s="51"/>
      <c r="AO267" s="51"/>
      <c r="AP267" s="51"/>
      <c r="AQ267" s="51"/>
      <c r="AR267" s="51"/>
      <c r="AS267" s="51"/>
      <c r="AT267" s="403">
        <f t="shared" si="334"/>
        <v>65</v>
      </c>
      <c r="AU267" s="446">
        <f t="shared" si="357"/>
        <v>0</v>
      </c>
      <c r="AV267" s="48">
        <f t="shared" si="314"/>
        <v>0</v>
      </c>
      <c r="AW267" s="51"/>
      <c r="AX267" s="51"/>
      <c r="AY267" s="51"/>
      <c r="AZ267" s="51"/>
      <c r="BA267" s="51"/>
      <c r="BB267" s="51"/>
      <c r="BC267" s="403">
        <f t="shared" si="335"/>
        <v>65</v>
      </c>
      <c r="BD267" s="449">
        <f t="shared" si="358"/>
        <v>0</v>
      </c>
      <c r="BE267" s="48">
        <f t="shared" si="315"/>
        <v>0</v>
      </c>
      <c r="BF267" s="51"/>
      <c r="BG267" s="51"/>
      <c r="BH267" s="51"/>
      <c r="BI267" s="51"/>
      <c r="BJ267" s="51"/>
      <c r="BK267" s="51"/>
      <c r="BL267" s="403">
        <f t="shared" si="336"/>
        <v>65</v>
      </c>
      <c r="BM267" s="452">
        <f t="shared" si="359"/>
        <v>0</v>
      </c>
      <c r="BN267" s="48">
        <f t="shared" si="316"/>
        <v>0</v>
      </c>
      <c r="BO267" s="51"/>
      <c r="BP267" s="51"/>
      <c r="BQ267" s="51"/>
      <c r="BR267" s="51"/>
      <c r="BS267" s="51"/>
      <c r="BT267" s="51"/>
      <c r="BU267" s="513"/>
      <c r="BV267" s="514"/>
      <c r="BW267" s="514"/>
      <c r="BX267" s="514"/>
      <c r="BY267" s="514"/>
      <c r="BZ267" s="514"/>
      <c r="CA267" s="514"/>
      <c r="CB267" s="514"/>
      <c r="CC267" s="515"/>
    </row>
    <row r="268" spans="1:81" s="62" customFormat="1" ht="40.200000000000003" customHeight="1" x14ac:dyDescent="0.3">
      <c r="A268" s="38"/>
      <c r="B268" s="468"/>
      <c r="C268" s="465"/>
      <c r="D268" s="609"/>
      <c r="E268" s="612"/>
      <c r="F268" s="612"/>
      <c r="G268" s="612"/>
      <c r="H268" s="612"/>
      <c r="I268" s="612"/>
      <c r="J268" s="486"/>
      <c r="K268" s="489"/>
      <c r="L268" s="474"/>
      <c r="M268" s="477"/>
      <c r="N268" s="480"/>
      <c r="O268" s="483"/>
      <c r="P268" s="521"/>
      <c r="Q268" s="524"/>
      <c r="R268" s="404"/>
      <c r="S268" s="43"/>
      <c r="T268" s="261"/>
      <c r="U268" s="261"/>
      <c r="V268" s="261"/>
      <c r="W268" s="43"/>
      <c r="X268" s="35"/>
      <c r="Y268" s="35"/>
      <c r="Z268" s="35"/>
      <c r="AA268" s="35"/>
      <c r="AB268" s="404"/>
      <c r="AC268" s="527"/>
      <c r="AD268" s="55">
        <f t="shared" si="327"/>
        <v>0</v>
      </c>
      <c r="AE268" s="55">
        <f t="shared" si="321"/>
        <v>0</v>
      </c>
      <c r="AF268" s="55">
        <f t="shared" si="322"/>
        <v>0</v>
      </c>
      <c r="AG268" s="55">
        <f t="shared" si="323"/>
        <v>0</v>
      </c>
      <c r="AH268" s="55">
        <f t="shared" si="324"/>
        <v>0</v>
      </c>
      <c r="AI268" s="55">
        <f t="shared" si="325"/>
        <v>0</v>
      </c>
      <c r="AJ268" s="55">
        <f t="shared" si="326"/>
        <v>0</v>
      </c>
      <c r="AK268" s="404"/>
      <c r="AL268" s="456"/>
      <c r="AM268" s="49">
        <f t="shared" ref="AM268:AM331" si="366">SUM(AN268:AS268)</f>
        <v>0</v>
      </c>
      <c r="AN268" s="52"/>
      <c r="AO268" s="52"/>
      <c r="AP268" s="52"/>
      <c r="AQ268" s="52"/>
      <c r="AR268" s="52"/>
      <c r="AS268" s="52"/>
      <c r="AT268" s="404"/>
      <c r="AU268" s="447"/>
      <c r="AV268" s="49">
        <f t="shared" ref="AV268:AV331" si="367">SUM(AW268:BB268)</f>
        <v>0</v>
      </c>
      <c r="AW268" s="52"/>
      <c r="AX268" s="52"/>
      <c r="AY268" s="52"/>
      <c r="AZ268" s="52"/>
      <c r="BA268" s="52"/>
      <c r="BB268" s="52"/>
      <c r="BC268" s="404"/>
      <c r="BD268" s="450"/>
      <c r="BE268" s="49">
        <f t="shared" ref="BE268:BE331" si="368">SUM(BF268:BK268)</f>
        <v>0</v>
      </c>
      <c r="BF268" s="52"/>
      <c r="BG268" s="52"/>
      <c r="BH268" s="52"/>
      <c r="BI268" s="52"/>
      <c r="BJ268" s="52"/>
      <c r="BK268" s="52"/>
      <c r="BL268" s="404"/>
      <c r="BM268" s="453"/>
      <c r="BN268" s="49">
        <f t="shared" ref="BN268:BN331" si="369">SUM(BO268:BT268)</f>
        <v>0</v>
      </c>
      <c r="BO268" s="52"/>
      <c r="BP268" s="52"/>
      <c r="BQ268" s="52"/>
      <c r="BR268" s="52"/>
      <c r="BS268" s="52"/>
      <c r="BT268" s="52"/>
      <c r="BU268" s="418"/>
      <c r="BV268" s="419"/>
      <c r="BW268" s="419"/>
      <c r="BX268" s="419"/>
      <c r="BY268" s="419"/>
      <c r="BZ268" s="419"/>
      <c r="CA268" s="419"/>
      <c r="CB268" s="419"/>
      <c r="CC268" s="516"/>
    </row>
    <row r="269" spans="1:81" s="62" customFormat="1" ht="40.200000000000003" customHeight="1" x14ac:dyDescent="0.3">
      <c r="A269" s="38"/>
      <c r="B269" s="468"/>
      <c r="C269" s="465"/>
      <c r="D269" s="609"/>
      <c r="E269" s="612"/>
      <c r="F269" s="612"/>
      <c r="G269" s="612"/>
      <c r="H269" s="612"/>
      <c r="I269" s="612"/>
      <c r="J269" s="486"/>
      <c r="K269" s="489"/>
      <c r="L269" s="474"/>
      <c r="M269" s="477"/>
      <c r="N269" s="480"/>
      <c r="O269" s="483"/>
      <c r="P269" s="521"/>
      <c r="Q269" s="524"/>
      <c r="R269" s="404"/>
      <c r="S269" s="43"/>
      <c r="T269" s="261"/>
      <c r="U269" s="261"/>
      <c r="V269" s="261"/>
      <c r="W269" s="43"/>
      <c r="X269" s="35"/>
      <c r="Y269" s="35"/>
      <c r="Z269" s="35"/>
      <c r="AA269" s="35"/>
      <c r="AB269" s="404"/>
      <c r="AC269" s="527"/>
      <c r="AD269" s="55">
        <f t="shared" si="327"/>
        <v>0</v>
      </c>
      <c r="AE269" s="55">
        <f t="shared" si="321"/>
        <v>0</v>
      </c>
      <c r="AF269" s="55">
        <f t="shared" si="322"/>
        <v>0</v>
      </c>
      <c r="AG269" s="55">
        <f t="shared" si="323"/>
        <v>0</v>
      </c>
      <c r="AH269" s="55">
        <f t="shared" si="324"/>
        <v>0</v>
      </c>
      <c r="AI269" s="55">
        <f t="shared" si="325"/>
        <v>0</v>
      </c>
      <c r="AJ269" s="55">
        <f t="shared" si="326"/>
        <v>0</v>
      </c>
      <c r="AK269" s="404"/>
      <c r="AL269" s="456"/>
      <c r="AM269" s="49">
        <f t="shared" si="366"/>
        <v>0</v>
      </c>
      <c r="AN269" s="52"/>
      <c r="AO269" s="52"/>
      <c r="AP269" s="52"/>
      <c r="AQ269" s="52"/>
      <c r="AR269" s="52"/>
      <c r="AS269" s="52"/>
      <c r="AT269" s="404"/>
      <c r="AU269" s="447"/>
      <c r="AV269" s="49">
        <f t="shared" si="367"/>
        <v>0</v>
      </c>
      <c r="AW269" s="52"/>
      <c r="AX269" s="52"/>
      <c r="AY269" s="52"/>
      <c r="AZ269" s="52"/>
      <c r="BA269" s="52"/>
      <c r="BB269" s="52"/>
      <c r="BC269" s="404"/>
      <c r="BD269" s="450"/>
      <c r="BE269" s="49">
        <f t="shared" si="368"/>
        <v>0</v>
      </c>
      <c r="BF269" s="52"/>
      <c r="BG269" s="52"/>
      <c r="BH269" s="52"/>
      <c r="BI269" s="52"/>
      <c r="BJ269" s="52"/>
      <c r="BK269" s="52"/>
      <c r="BL269" s="404"/>
      <c r="BM269" s="453"/>
      <c r="BN269" s="49">
        <f t="shared" si="369"/>
        <v>0</v>
      </c>
      <c r="BO269" s="52"/>
      <c r="BP269" s="52"/>
      <c r="BQ269" s="52"/>
      <c r="BR269" s="52"/>
      <c r="BS269" s="52"/>
      <c r="BT269" s="52"/>
      <c r="BU269" s="418"/>
      <c r="BV269" s="419"/>
      <c r="BW269" s="419"/>
      <c r="BX269" s="419"/>
      <c r="BY269" s="419"/>
      <c r="BZ269" s="419"/>
      <c r="CA269" s="419"/>
      <c r="CB269" s="419"/>
      <c r="CC269" s="516"/>
    </row>
    <row r="270" spans="1:81" s="62" customFormat="1" ht="40.200000000000003" customHeight="1" thickBot="1" x14ac:dyDescent="0.35">
      <c r="A270" s="38"/>
      <c r="B270" s="468"/>
      <c r="C270" s="465"/>
      <c r="D270" s="610"/>
      <c r="E270" s="613"/>
      <c r="F270" s="613"/>
      <c r="G270" s="613"/>
      <c r="H270" s="613"/>
      <c r="I270" s="613"/>
      <c r="J270" s="487"/>
      <c r="K270" s="490"/>
      <c r="L270" s="475"/>
      <c r="M270" s="478"/>
      <c r="N270" s="481"/>
      <c r="O270" s="484"/>
      <c r="P270" s="522"/>
      <c r="Q270" s="525"/>
      <c r="R270" s="405"/>
      <c r="S270" s="44"/>
      <c r="T270" s="262"/>
      <c r="U270" s="262"/>
      <c r="V270" s="262"/>
      <c r="W270" s="44"/>
      <c r="X270" s="36"/>
      <c r="Y270" s="36"/>
      <c r="Z270" s="36"/>
      <c r="AA270" s="36"/>
      <c r="AB270" s="405"/>
      <c r="AC270" s="528"/>
      <c r="AD270" s="56">
        <f t="shared" si="327"/>
        <v>0</v>
      </c>
      <c r="AE270" s="56">
        <f t="shared" si="321"/>
        <v>0</v>
      </c>
      <c r="AF270" s="56">
        <f t="shared" si="322"/>
        <v>0</v>
      </c>
      <c r="AG270" s="56">
        <f t="shared" si="323"/>
        <v>0</v>
      </c>
      <c r="AH270" s="56">
        <f t="shared" si="324"/>
        <v>0</v>
      </c>
      <c r="AI270" s="56">
        <f t="shared" si="325"/>
        <v>0</v>
      </c>
      <c r="AJ270" s="56">
        <f t="shared" si="326"/>
        <v>0</v>
      </c>
      <c r="AK270" s="405"/>
      <c r="AL270" s="457"/>
      <c r="AM270" s="50">
        <f t="shared" si="366"/>
        <v>0</v>
      </c>
      <c r="AN270" s="53"/>
      <c r="AO270" s="53"/>
      <c r="AP270" s="53"/>
      <c r="AQ270" s="53"/>
      <c r="AR270" s="53"/>
      <c r="AS270" s="53"/>
      <c r="AT270" s="405"/>
      <c r="AU270" s="448"/>
      <c r="AV270" s="50">
        <f t="shared" si="367"/>
        <v>0</v>
      </c>
      <c r="AW270" s="53"/>
      <c r="AX270" s="53"/>
      <c r="AY270" s="53"/>
      <c r="AZ270" s="53"/>
      <c r="BA270" s="53"/>
      <c r="BB270" s="53"/>
      <c r="BC270" s="405"/>
      <c r="BD270" s="451"/>
      <c r="BE270" s="50">
        <f t="shared" si="368"/>
        <v>0</v>
      </c>
      <c r="BF270" s="53"/>
      <c r="BG270" s="53"/>
      <c r="BH270" s="53"/>
      <c r="BI270" s="53"/>
      <c r="BJ270" s="53"/>
      <c r="BK270" s="53"/>
      <c r="BL270" s="405"/>
      <c r="BM270" s="454"/>
      <c r="BN270" s="50">
        <f t="shared" si="369"/>
        <v>0</v>
      </c>
      <c r="BO270" s="53"/>
      <c r="BP270" s="53"/>
      <c r="BQ270" s="53"/>
      <c r="BR270" s="53"/>
      <c r="BS270" s="53"/>
      <c r="BT270" s="53"/>
      <c r="BU270" s="517"/>
      <c r="BV270" s="518"/>
      <c r="BW270" s="518"/>
      <c r="BX270" s="518"/>
      <c r="BY270" s="518"/>
      <c r="BZ270" s="518"/>
      <c r="CA270" s="518"/>
      <c r="CB270" s="518"/>
      <c r="CC270" s="519"/>
    </row>
    <row r="271" spans="1:81" s="62" customFormat="1" ht="40.200000000000003" customHeight="1" thickTop="1" x14ac:dyDescent="0.3">
      <c r="A271" s="38"/>
      <c r="B271" s="468"/>
      <c r="C271" s="465"/>
      <c r="D271" s="608"/>
      <c r="E271" s="611"/>
      <c r="F271" s="611"/>
      <c r="G271" s="611"/>
      <c r="H271" s="611"/>
      <c r="I271" s="611"/>
      <c r="J271" s="485">
        <v>66</v>
      </c>
      <c r="K271" s="488" t="str">
        <f>+Metas!K73</f>
        <v>Municipios con nuevas sedes universitarias implementadas</v>
      </c>
      <c r="L271" s="473"/>
      <c r="M271" s="476">
        <f t="shared" si="353"/>
        <v>0</v>
      </c>
      <c r="N271" s="479"/>
      <c r="O271" s="482"/>
      <c r="P271" s="520"/>
      <c r="Q271" s="523"/>
      <c r="R271" s="403">
        <f t="shared" ref="R271" si="370">+$J271</f>
        <v>66</v>
      </c>
      <c r="S271" s="42"/>
      <c r="T271" s="260"/>
      <c r="U271" s="260"/>
      <c r="V271" s="260"/>
      <c r="W271" s="42"/>
      <c r="X271" s="34"/>
      <c r="Y271" s="34"/>
      <c r="Z271" s="34"/>
      <c r="AA271" s="34"/>
      <c r="AB271" s="403">
        <f t="shared" si="331"/>
        <v>66</v>
      </c>
      <c r="AC271" s="526">
        <f t="shared" ref="AC271" si="371">+L271</f>
        <v>0</v>
      </c>
      <c r="AD271" s="54">
        <f t="shared" si="327"/>
        <v>0</v>
      </c>
      <c r="AE271" s="54">
        <f t="shared" si="321"/>
        <v>0</v>
      </c>
      <c r="AF271" s="54">
        <f t="shared" si="322"/>
        <v>0</v>
      </c>
      <c r="AG271" s="54">
        <f t="shared" si="323"/>
        <v>0</v>
      </c>
      <c r="AH271" s="54">
        <f t="shared" si="324"/>
        <v>0</v>
      </c>
      <c r="AI271" s="54">
        <f t="shared" si="325"/>
        <v>0</v>
      </c>
      <c r="AJ271" s="54">
        <f t="shared" si="326"/>
        <v>0</v>
      </c>
      <c r="AK271" s="403">
        <f t="shared" si="333"/>
        <v>66</v>
      </c>
      <c r="AL271" s="455">
        <f t="shared" si="356"/>
        <v>0</v>
      </c>
      <c r="AM271" s="48">
        <f t="shared" si="366"/>
        <v>0</v>
      </c>
      <c r="AN271" s="51"/>
      <c r="AO271" s="51"/>
      <c r="AP271" s="51"/>
      <c r="AQ271" s="51"/>
      <c r="AR271" s="51"/>
      <c r="AS271" s="51"/>
      <c r="AT271" s="403">
        <f t="shared" si="334"/>
        <v>66</v>
      </c>
      <c r="AU271" s="446">
        <f t="shared" si="357"/>
        <v>0</v>
      </c>
      <c r="AV271" s="48">
        <f t="shared" si="367"/>
        <v>0</v>
      </c>
      <c r="AW271" s="51"/>
      <c r="AX271" s="51"/>
      <c r="AY271" s="51"/>
      <c r="AZ271" s="51"/>
      <c r="BA271" s="51"/>
      <c r="BB271" s="51"/>
      <c r="BC271" s="403">
        <f t="shared" si="335"/>
        <v>66</v>
      </c>
      <c r="BD271" s="449">
        <f t="shared" si="358"/>
        <v>0</v>
      </c>
      <c r="BE271" s="48">
        <f t="shared" si="368"/>
        <v>0</v>
      </c>
      <c r="BF271" s="51"/>
      <c r="BG271" s="51"/>
      <c r="BH271" s="51"/>
      <c r="BI271" s="51"/>
      <c r="BJ271" s="51"/>
      <c r="BK271" s="51"/>
      <c r="BL271" s="403">
        <f t="shared" si="336"/>
        <v>66</v>
      </c>
      <c r="BM271" s="452">
        <f t="shared" si="359"/>
        <v>0</v>
      </c>
      <c r="BN271" s="48">
        <f t="shared" si="369"/>
        <v>0</v>
      </c>
      <c r="BO271" s="51"/>
      <c r="BP271" s="51"/>
      <c r="BQ271" s="51"/>
      <c r="BR271" s="51"/>
      <c r="BS271" s="51"/>
      <c r="BT271" s="51"/>
      <c r="BU271" s="513"/>
      <c r="BV271" s="514"/>
      <c r="BW271" s="514"/>
      <c r="BX271" s="514"/>
      <c r="BY271" s="514"/>
      <c r="BZ271" s="514"/>
      <c r="CA271" s="514"/>
      <c r="CB271" s="514"/>
      <c r="CC271" s="515"/>
    </row>
    <row r="272" spans="1:81" s="62" customFormat="1" ht="40.200000000000003" customHeight="1" x14ac:dyDescent="0.3">
      <c r="A272" s="38"/>
      <c r="B272" s="468"/>
      <c r="C272" s="465"/>
      <c r="D272" s="609"/>
      <c r="E272" s="612"/>
      <c r="F272" s="612"/>
      <c r="G272" s="612"/>
      <c r="H272" s="612"/>
      <c r="I272" s="612"/>
      <c r="J272" s="486"/>
      <c r="K272" s="489"/>
      <c r="L272" s="474"/>
      <c r="M272" s="477"/>
      <c r="N272" s="480"/>
      <c r="O272" s="483"/>
      <c r="P272" s="521"/>
      <c r="Q272" s="524"/>
      <c r="R272" s="404"/>
      <c r="S272" s="43"/>
      <c r="T272" s="261"/>
      <c r="U272" s="261"/>
      <c r="V272" s="261"/>
      <c r="W272" s="43"/>
      <c r="X272" s="35"/>
      <c r="Y272" s="35"/>
      <c r="Z272" s="35"/>
      <c r="AA272" s="35"/>
      <c r="AB272" s="404"/>
      <c r="AC272" s="527"/>
      <c r="AD272" s="55">
        <f t="shared" si="327"/>
        <v>0</v>
      </c>
      <c r="AE272" s="55">
        <f t="shared" si="321"/>
        <v>0</v>
      </c>
      <c r="AF272" s="55">
        <f t="shared" si="322"/>
        <v>0</v>
      </c>
      <c r="AG272" s="55">
        <f t="shared" si="323"/>
        <v>0</v>
      </c>
      <c r="AH272" s="55">
        <f t="shared" si="324"/>
        <v>0</v>
      </c>
      <c r="AI272" s="55">
        <f t="shared" si="325"/>
        <v>0</v>
      </c>
      <c r="AJ272" s="55">
        <f t="shared" si="326"/>
        <v>0</v>
      </c>
      <c r="AK272" s="404"/>
      <c r="AL272" s="456"/>
      <c r="AM272" s="49">
        <f t="shared" si="366"/>
        <v>0</v>
      </c>
      <c r="AN272" s="52"/>
      <c r="AO272" s="52"/>
      <c r="AP272" s="52"/>
      <c r="AQ272" s="52"/>
      <c r="AR272" s="52"/>
      <c r="AS272" s="52"/>
      <c r="AT272" s="404"/>
      <c r="AU272" s="447"/>
      <c r="AV272" s="49">
        <f t="shared" si="367"/>
        <v>0</v>
      </c>
      <c r="AW272" s="52"/>
      <c r="AX272" s="52"/>
      <c r="AY272" s="52"/>
      <c r="AZ272" s="52"/>
      <c r="BA272" s="52"/>
      <c r="BB272" s="52"/>
      <c r="BC272" s="404"/>
      <c r="BD272" s="450"/>
      <c r="BE272" s="49">
        <f t="shared" si="368"/>
        <v>0</v>
      </c>
      <c r="BF272" s="52"/>
      <c r="BG272" s="52"/>
      <c r="BH272" s="52"/>
      <c r="BI272" s="52"/>
      <c r="BJ272" s="52"/>
      <c r="BK272" s="52"/>
      <c r="BL272" s="404"/>
      <c r="BM272" s="453"/>
      <c r="BN272" s="49">
        <f t="shared" si="369"/>
        <v>0</v>
      </c>
      <c r="BO272" s="52"/>
      <c r="BP272" s="52"/>
      <c r="BQ272" s="52"/>
      <c r="BR272" s="52"/>
      <c r="BS272" s="52"/>
      <c r="BT272" s="52"/>
      <c r="BU272" s="418"/>
      <c r="BV272" s="419"/>
      <c r="BW272" s="419"/>
      <c r="BX272" s="419"/>
      <c r="BY272" s="419"/>
      <c r="BZ272" s="419"/>
      <c r="CA272" s="419"/>
      <c r="CB272" s="419"/>
      <c r="CC272" s="516"/>
    </row>
    <row r="273" spans="1:81" s="62" customFormat="1" ht="40.200000000000003" customHeight="1" x14ac:dyDescent="0.3">
      <c r="A273" s="38"/>
      <c r="B273" s="468"/>
      <c r="C273" s="465"/>
      <c r="D273" s="609"/>
      <c r="E273" s="612"/>
      <c r="F273" s="612"/>
      <c r="G273" s="612"/>
      <c r="H273" s="612"/>
      <c r="I273" s="612"/>
      <c r="J273" s="486"/>
      <c r="K273" s="489"/>
      <c r="L273" s="474"/>
      <c r="M273" s="477"/>
      <c r="N273" s="480"/>
      <c r="O273" s="483"/>
      <c r="P273" s="521"/>
      <c r="Q273" s="524"/>
      <c r="R273" s="404"/>
      <c r="S273" s="43"/>
      <c r="T273" s="261"/>
      <c r="U273" s="261"/>
      <c r="V273" s="261"/>
      <c r="W273" s="43"/>
      <c r="X273" s="35"/>
      <c r="Y273" s="35"/>
      <c r="Z273" s="35"/>
      <c r="AA273" s="35"/>
      <c r="AB273" s="404"/>
      <c r="AC273" s="527"/>
      <c r="AD273" s="55">
        <f t="shared" si="327"/>
        <v>0</v>
      </c>
      <c r="AE273" s="55">
        <f t="shared" si="321"/>
        <v>0</v>
      </c>
      <c r="AF273" s="55">
        <f t="shared" si="322"/>
        <v>0</v>
      </c>
      <c r="AG273" s="55">
        <f t="shared" si="323"/>
        <v>0</v>
      </c>
      <c r="AH273" s="55">
        <f t="shared" si="324"/>
        <v>0</v>
      </c>
      <c r="AI273" s="55">
        <f t="shared" si="325"/>
        <v>0</v>
      </c>
      <c r="AJ273" s="55">
        <f t="shared" si="326"/>
        <v>0</v>
      </c>
      <c r="AK273" s="404"/>
      <c r="AL273" s="456"/>
      <c r="AM273" s="49">
        <f t="shared" si="366"/>
        <v>0</v>
      </c>
      <c r="AN273" s="52"/>
      <c r="AO273" s="52"/>
      <c r="AP273" s="52"/>
      <c r="AQ273" s="52"/>
      <c r="AR273" s="52"/>
      <c r="AS273" s="52"/>
      <c r="AT273" s="404"/>
      <c r="AU273" s="447"/>
      <c r="AV273" s="49">
        <f t="shared" si="367"/>
        <v>0</v>
      </c>
      <c r="AW273" s="52"/>
      <c r="AX273" s="52"/>
      <c r="AY273" s="52"/>
      <c r="AZ273" s="52"/>
      <c r="BA273" s="52"/>
      <c r="BB273" s="52"/>
      <c r="BC273" s="404"/>
      <c r="BD273" s="450"/>
      <c r="BE273" s="49">
        <f t="shared" si="368"/>
        <v>0</v>
      </c>
      <c r="BF273" s="52"/>
      <c r="BG273" s="52"/>
      <c r="BH273" s="52"/>
      <c r="BI273" s="52"/>
      <c r="BJ273" s="52"/>
      <c r="BK273" s="52"/>
      <c r="BL273" s="404"/>
      <c r="BM273" s="453"/>
      <c r="BN273" s="49">
        <f t="shared" si="369"/>
        <v>0</v>
      </c>
      <c r="BO273" s="52"/>
      <c r="BP273" s="52"/>
      <c r="BQ273" s="52"/>
      <c r="BR273" s="52"/>
      <c r="BS273" s="52"/>
      <c r="BT273" s="52"/>
      <c r="BU273" s="418"/>
      <c r="BV273" s="419"/>
      <c r="BW273" s="419"/>
      <c r="BX273" s="419"/>
      <c r="BY273" s="419"/>
      <c r="BZ273" s="419"/>
      <c r="CA273" s="419"/>
      <c r="CB273" s="419"/>
      <c r="CC273" s="516"/>
    </row>
    <row r="274" spans="1:81" s="62" customFormat="1" ht="40.200000000000003" customHeight="1" thickBot="1" x14ac:dyDescent="0.35">
      <c r="A274" s="38"/>
      <c r="B274" s="468"/>
      <c r="C274" s="465"/>
      <c r="D274" s="610"/>
      <c r="E274" s="613"/>
      <c r="F274" s="613"/>
      <c r="G274" s="613"/>
      <c r="H274" s="613"/>
      <c r="I274" s="613"/>
      <c r="J274" s="487"/>
      <c r="K274" s="490"/>
      <c r="L274" s="475"/>
      <c r="M274" s="478"/>
      <c r="N274" s="481"/>
      <c r="O274" s="484"/>
      <c r="P274" s="522"/>
      <c r="Q274" s="525"/>
      <c r="R274" s="405"/>
      <c r="S274" s="44"/>
      <c r="T274" s="262"/>
      <c r="U274" s="262"/>
      <c r="V274" s="262"/>
      <c r="W274" s="44"/>
      <c r="X274" s="36"/>
      <c r="Y274" s="36"/>
      <c r="Z274" s="36"/>
      <c r="AA274" s="36"/>
      <c r="AB274" s="405"/>
      <c r="AC274" s="528"/>
      <c r="AD274" s="56">
        <f t="shared" si="327"/>
        <v>0</v>
      </c>
      <c r="AE274" s="56">
        <f t="shared" si="321"/>
        <v>0</v>
      </c>
      <c r="AF274" s="56">
        <f t="shared" si="322"/>
        <v>0</v>
      </c>
      <c r="AG274" s="56">
        <f t="shared" si="323"/>
        <v>0</v>
      </c>
      <c r="AH274" s="56">
        <f t="shared" si="324"/>
        <v>0</v>
      </c>
      <c r="AI274" s="56">
        <f t="shared" si="325"/>
        <v>0</v>
      </c>
      <c r="AJ274" s="56">
        <f t="shared" si="326"/>
        <v>0</v>
      </c>
      <c r="AK274" s="405"/>
      <c r="AL274" s="457"/>
      <c r="AM274" s="50">
        <f t="shared" si="366"/>
        <v>0</v>
      </c>
      <c r="AN274" s="53"/>
      <c r="AO274" s="53"/>
      <c r="AP274" s="53"/>
      <c r="AQ274" s="53"/>
      <c r="AR274" s="53"/>
      <c r="AS274" s="53"/>
      <c r="AT274" s="405"/>
      <c r="AU274" s="448"/>
      <c r="AV274" s="50">
        <f t="shared" si="367"/>
        <v>0</v>
      </c>
      <c r="AW274" s="53"/>
      <c r="AX274" s="53"/>
      <c r="AY274" s="53"/>
      <c r="AZ274" s="53"/>
      <c r="BA274" s="53"/>
      <c r="BB274" s="53"/>
      <c r="BC274" s="405"/>
      <c r="BD274" s="451"/>
      <c r="BE274" s="50">
        <f t="shared" si="368"/>
        <v>0</v>
      </c>
      <c r="BF274" s="53"/>
      <c r="BG274" s="53"/>
      <c r="BH274" s="53"/>
      <c r="BI274" s="53"/>
      <c r="BJ274" s="53"/>
      <c r="BK274" s="53"/>
      <c r="BL274" s="405"/>
      <c r="BM274" s="454"/>
      <c r="BN274" s="50">
        <f t="shared" si="369"/>
        <v>0</v>
      </c>
      <c r="BO274" s="53"/>
      <c r="BP274" s="53"/>
      <c r="BQ274" s="53"/>
      <c r="BR274" s="53"/>
      <c r="BS274" s="53"/>
      <c r="BT274" s="53"/>
      <c r="BU274" s="517"/>
      <c r="BV274" s="518"/>
      <c r="BW274" s="518"/>
      <c r="BX274" s="518"/>
      <c r="BY274" s="518"/>
      <c r="BZ274" s="518"/>
      <c r="CA274" s="518"/>
      <c r="CB274" s="518"/>
      <c r="CC274" s="519"/>
    </row>
    <row r="275" spans="1:81" s="62" customFormat="1" ht="40.200000000000003" customHeight="1" thickTop="1" x14ac:dyDescent="0.3">
      <c r="A275" s="38"/>
      <c r="B275" s="468"/>
      <c r="C275" s="465"/>
      <c r="D275" s="608"/>
      <c r="E275" s="611"/>
      <c r="F275" s="611"/>
      <c r="G275" s="611"/>
      <c r="H275" s="611"/>
      <c r="I275" s="611"/>
      <c r="J275" s="485">
        <v>67</v>
      </c>
      <c r="K275" s="488" t="str">
        <f>+Metas!K74</f>
        <v>Estrategia de acompañamiento en la gestión de la creación de instituciones de educación superior para las comunidades étnicas</v>
      </c>
      <c r="L275" s="473"/>
      <c r="M275" s="476">
        <f t="shared" si="353"/>
        <v>0</v>
      </c>
      <c r="N275" s="479"/>
      <c r="O275" s="482"/>
      <c r="P275" s="520"/>
      <c r="Q275" s="523"/>
      <c r="R275" s="403">
        <f t="shared" ref="R275" si="372">+$J275</f>
        <v>67</v>
      </c>
      <c r="S275" s="42"/>
      <c r="T275" s="260"/>
      <c r="U275" s="260"/>
      <c r="V275" s="260"/>
      <c r="W275" s="42"/>
      <c r="X275" s="34"/>
      <c r="Y275" s="34"/>
      <c r="Z275" s="34"/>
      <c r="AA275" s="34"/>
      <c r="AB275" s="403">
        <f t="shared" si="331"/>
        <v>67</v>
      </c>
      <c r="AC275" s="526">
        <f t="shared" ref="AC275" si="373">+L275</f>
        <v>0</v>
      </c>
      <c r="AD275" s="54">
        <f t="shared" si="327"/>
        <v>0</v>
      </c>
      <c r="AE275" s="54">
        <f t="shared" ref="AE275:AE338" si="374">+AN275+AW275+BF275+BO275</f>
        <v>0</v>
      </c>
      <c r="AF275" s="54">
        <f t="shared" ref="AF275:AF338" si="375">+AO275+AX275+BG275+BP275</f>
        <v>0</v>
      </c>
      <c r="AG275" s="54">
        <f t="shared" ref="AG275:AG338" si="376">+AP275+AY275+BH275+BQ275</f>
        <v>0</v>
      </c>
      <c r="AH275" s="54">
        <f t="shared" ref="AH275:AH338" si="377">+AQ275+AZ275+BI275+BR275</f>
        <v>0</v>
      </c>
      <c r="AI275" s="54">
        <f t="shared" ref="AI275:AI338" si="378">+AR275+BA275+BJ275+BS275</f>
        <v>0</v>
      </c>
      <c r="AJ275" s="54">
        <f t="shared" ref="AJ275:AJ338" si="379">+AS275+BB275+BK275+BT275</f>
        <v>0</v>
      </c>
      <c r="AK275" s="403">
        <f t="shared" si="333"/>
        <v>67</v>
      </c>
      <c r="AL275" s="455">
        <f t="shared" si="356"/>
        <v>0</v>
      </c>
      <c r="AM275" s="48">
        <f t="shared" si="366"/>
        <v>0</v>
      </c>
      <c r="AN275" s="51"/>
      <c r="AO275" s="51"/>
      <c r="AP275" s="51"/>
      <c r="AQ275" s="51"/>
      <c r="AR275" s="51"/>
      <c r="AS275" s="51"/>
      <c r="AT275" s="403">
        <f t="shared" si="334"/>
        <v>67</v>
      </c>
      <c r="AU275" s="446">
        <f t="shared" si="357"/>
        <v>0</v>
      </c>
      <c r="AV275" s="48">
        <f t="shared" si="367"/>
        <v>0</v>
      </c>
      <c r="AW275" s="51"/>
      <c r="AX275" s="51"/>
      <c r="AY275" s="51"/>
      <c r="AZ275" s="51"/>
      <c r="BA275" s="51"/>
      <c r="BB275" s="51"/>
      <c r="BC275" s="403">
        <f t="shared" si="335"/>
        <v>67</v>
      </c>
      <c r="BD275" s="449">
        <f t="shared" si="358"/>
        <v>0</v>
      </c>
      <c r="BE275" s="48">
        <f t="shared" si="368"/>
        <v>0</v>
      </c>
      <c r="BF275" s="51"/>
      <c r="BG275" s="51"/>
      <c r="BH275" s="51"/>
      <c r="BI275" s="51"/>
      <c r="BJ275" s="51"/>
      <c r="BK275" s="51"/>
      <c r="BL275" s="403">
        <f t="shared" si="336"/>
        <v>67</v>
      </c>
      <c r="BM275" s="452">
        <f t="shared" si="359"/>
        <v>0</v>
      </c>
      <c r="BN275" s="48">
        <f t="shared" si="369"/>
        <v>0</v>
      </c>
      <c r="BO275" s="51"/>
      <c r="BP275" s="51"/>
      <c r="BQ275" s="51"/>
      <c r="BR275" s="51"/>
      <c r="BS275" s="51"/>
      <c r="BT275" s="51"/>
      <c r="BU275" s="513"/>
      <c r="BV275" s="514"/>
      <c r="BW275" s="514"/>
      <c r="BX275" s="514"/>
      <c r="BY275" s="514"/>
      <c r="BZ275" s="514"/>
      <c r="CA275" s="514"/>
      <c r="CB275" s="514"/>
      <c r="CC275" s="515"/>
    </row>
    <row r="276" spans="1:81" s="62" customFormat="1" ht="40.200000000000003" customHeight="1" x14ac:dyDescent="0.3">
      <c r="A276" s="38"/>
      <c r="B276" s="468"/>
      <c r="C276" s="465"/>
      <c r="D276" s="609"/>
      <c r="E276" s="612"/>
      <c r="F276" s="612"/>
      <c r="G276" s="612"/>
      <c r="H276" s="612"/>
      <c r="I276" s="612"/>
      <c r="J276" s="486"/>
      <c r="K276" s="489"/>
      <c r="L276" s="474"/>
      <c r="M276" s="477"/>
      <c r="N276" s="480"/>
      <c r="O276" s="483"/>
      <c r="P276" s="521"/>
      <c r="Q276" s="524"/>
      <c r="R276" s="404"/>
      <c r="S276" s="43"/>
      <c r="T276" s="261"/>
      <c r="U276" s="261"/>
      <c r="V276" s="261"/>
      <c r="W276" s="43"/>
      <c r="X276" s="35"/>
      <c r="Y276" s="35"/>
      <c r="Z276" s="35"/>
      <c r="AA276" s="35"/>
      <c r="AB276" s="404"/>
      <c r="AC276" s="527"/>
      <c r="AD276" s="55">
        <f t="shared" ref="AD276:AD339" si="380">+AM276+AV276+BE276+BN276</f>
        <v>0</v>
      </c>
      <c r="AE276" s="55">
        <f t="shared" si="374"/>
        <v>0</v>
      </c>
      <c r="AF276" s="55">
        <f t="shared" si="375"/>
        <v>0</v>
      </c>
      <c r="AG276" s="55">
        <f t="shared" si="376"/>
        <v>0</v>
      </c>
      <c r="AH276" s="55">
        <f t="shared" si="377"/>
        <v>0</v>
      </c>
      <c r="AI276" s="55">
        <f t="shared" si="378"/>
        <v>0</v>
      </c>
      <c r="AJ276" s="55">
        <f t="shared" si="379"/>
        <v>0</v>
      </c>
      <c r="AK276" s="404"/>
      <c r="AL276" s="456"/>
      <c r="AM276" s="49">
        <f t="shared" si="366"/>
        <v>0</v>
      </c>
      <c r="AN276" s="52"/>
      <c r="AO276" s="52"/>
      <c r="AP276" s="52"/>
      <c r="AQ276" s="52"/>
      <c r="AR276" s="52"/>
      <c r="AS276" s="52"/>
      <c r="AT276" s="404"/>
      <c r="AU276" s="447"/>
      <c r="AV276" s="49">
        <f t="shared" si="367"/>
        <v>0</v>
      </c>
      <c r="AW276" s="52"/>
      <c r="AX276" s="52"/>
      <c r="AY276" s="52"/>
      <c r="AZ276" s="52"/>
      <c r="BA276" s="52"/>
      <c r="BB276" s="52"/>
      <c r="BC276" s="404"/>
      <c r="BD276" s="450"/>
      <c r="BE276" s="49">
        <f t="shared" si="368"/>
        <v>0</v>
      </c>
      <c r="BF276" s="52"/>
      <c r="BG276" s="52"/>
      <c r="BH276" s="52"/>
      <c r="BI276" s="52"/>
      <c r="BJ276" s="52"/>
      <c r="BK276" s="52"/>
      <c r="BL276" s="404"/>
      <c r="BM276" s="453"/>
      <c r="BN276" s="49">
        <f t="shared" si="369"/>
        <v>0</v>
      </c>
      <c r="BO276" s="52"/>
      <c r="BP276" s="52"/>
      <c r="BQ276" s="52"/>
      <c r="BR276" s="52"/>
      <c r="BS276" s="52"/>
      <c r="BT276" s="52"/>
      <c r="BU276" s="418"/>
      <c r="BV276" s="419"/>
      <c r="BW276" s="419"/>
      <c r="BX276" s="419"/>
      <c r="BY276" s="419"/>
      <c r="BZ276" s="419"/>
      <c r="CA276" s="419"/>
      <c r="CB276" s="419"/>
      <c r="CC276" s="516"/>
    </row>
    <row r="277" spans="1:81" s="62" customFormat="1" ht="40.200000000000003" customHeight="1" x14ac:dyDescent="0.3">
      <c r="A277" s="38"/>
      <c r="B277" s="468"/>
      <c r="C277" s="465"/>
      <c r="D277" s="609"/>
      <c r="E277" s="612"/>
      <c r="F277" s="612"/>
      <c r="G277" s="612"/>
      <c r="H277" s="612"/>
      <c r="I277" s="612"/>
      <c r="J277" s="486"/>
      <c r="K277" s="489"/>
      <c r="L277" s="474"/>
      <c r="M277" s="477"/>
      <c r="N277" s="480"/>
      <c r="O277" s="483"/>
      <c r="P277" s="521"/>
      <c r="Q277" s="524"/>
      <c r="R277" s="404"/>
      <c r="S277" s="43"/>
      <c r="T277" s="261"/>
      <c r="U277" s="261"/>
      <c r="V277" s="261"/>
      <c r="W277" s="43"/>
      <c r="X277" s="35"/>
      <c r="Y277" s="35"/>
      <c r="Z277" s="35"/>
      <c r="AA277" s="35"/>
      <c r="AB277" s="404"/>
      <c r="AC277" s="527"/>
      <c r="AD277" s="55">
        <f t="shared" si="380"/>
        <v>0</v>
      </c>
      <c r="AE277" s="55">
        <f t="shared" si="374"/>
        <v>0</v>
      </c>
      <c r="AF277" s="55">
        <f t="shared" si="375"/>
        <v>0</v>
      </c>
      <c r="AG277" s="55">
        <f t="shared" si="376"/>
        <v>0</v>
      </c>
      <c r="AH277" s="55">
        <f t="shared" si="377"/>
        <v>0</v>
      </c>
      <c r="AI277" s="55">
        <f t="shared" si="378"/>
        <v>0</v>
      </c>
      <c r="AJ277" s="55">
        <f t="shared" si="379"/>
        <v>0</v>
      </c>
      <c r="AK277" s="404"/>
      <c r="AL277" s="456"/>
      <c r="AM277" s="49">
        <f t="shared" si="366"/>
        <v>0</v>
      </c>
      <c r="AN277" s="52"/>
      <c r="AO277" s="52"/>
      <c r="AP277" s="52"/>
      <c r="AQ277" s="52"/>
      <c r="AR277" s="52"/>
      <c r="AS277" s="52"/>
      <c r="AT277" s="404"/>
      <c r="AU277" s="447"/>
      <c r="AV277" s="49">
        <f t="shared" si="367"/>
        <v>0</v>
      </c>
      <c r="AW277" s="52"/>
      <c r="AX277" s="52"/>
      <c r="AY277" s="52"/>
      <c r="AZ277" s="52"/>
      <c r="BA277" s="52"/>
      <c r="BB277" s="52"/>
      <c r="BC277" s="404"/>
      <c r="BD277" s="450"/>
      <c r="BE277" s="49">
        <f t="shared" si="368"/>
        <v>0</v>
      </c>
      <c r="BF277" s="52"/>
      <c r="BG277" s="52"/>
      <c r="BH277" s="52"/>
      <c r="BI277" s="52"/>
      <c r="BJ277" s="52"/>
      <c r="BK277" s="52"/>
      <c r="BL277" s="404"/>
      <c r="BM277" s="453"/>
      <c r="BN277" s="49">
        <f t="shared" si="369"/>
        <v>0</v>
      </c>
      <c r="BO277" s="52"/>
      <c r="BP277" s="52"/>
      <c r="BQ277" s="52"/>
      <c r="BR277" s="52"/>
      <c r="BS277" s="52"/>
      <c r="BT277" s="52"/>
      <c r="BU277" s="418"/>
      <c r="BV277" s="419"/>
      <c r="BW277" s="419"/>
      <c r="BX277" s="419"/>
      <c r="BY277" s="419"/>
      <c r="BZ277" s="419"/>
      <c r="CA277" s="419"/>
      <c r="CB277" s="419"/>
      <c r="CC277" s="516"/>
    </row>
    <row r="278" spans="1:81" s="62" customFormat="1" ht="40.200000000000003" customHeight="1" thickBot="1" x14ac:dyDescent="0.35">
      <c r="A278" s="38"/>
      <c r="B278" s="468"/>
      <c r="C278" s="466"/>
      <c r="D278" s="610"/>
      <c r="E278" s="613"/>
      <c r="F278" s="613"/>
      <c r="G278" s="613"/>
      <c r="H278" s="613"/>
      <c r="I278" s="613"/>
      <c r="J278" s="487"/>
      <c r="K278" s="490"/>
      <c r="L278" s="475"/>
      <c r="M278" s="478"/>
      <c r="N278" s="481"/>
      <c r="O278" s="484"/>
      <c r="P278" s="522"/>
      <c r="Q278" s="525"/>
      <c r="R278" s="405"/>
      <c r="S278" s="44"/>
      <c r="T278" s="262"/>
      <c r="U278" s="262"/>
      <c r="V278" s="262"/>
      <c r="W278" s="44"/>
      <c r="X278" s="36"/>
      <c r="Y278" s="36"/>
      <c r="Z278" s="36"/>
      <c r="AA278" s="36"/>
      <c r="AB278" s="405"/>
      <c r="AC278" s="528"/>
      <c r="AD278" s="56">
        <f t="shared" si="380"/>
        <v>0</v>
      </c>
      <c r="AE278" s="56">
        <f t="shared" si="374"/>
        <v>0</v>
      </c>
      <c r="AF278" s="56">
        <f t="shared" si="375"/>
        <v>0</v>
      </c>
      <c r="AG278" s="56">
        <f t="shared" si="376"/>
        <v>0</v>
      </c>
      <c r="AH278" s="56">
        <f t="shared" si="377"/>
        <v>0</v>
      </c>
      <c r="AI278" s="56">
        <f t="shared" si="378"/>
        <v>0</v>
      </c>
      <c r="AJ278" s="56">
        <f t="shared" si="379"/>
        <v>0</v>
      </c>
      <c r="AK278" s="405"/>
      <c r="AL278" s="457"/>
      <c r="AM278" s="50">
        <f t="shared" si="366"/>
        <v>0</v>
      </c>
      <c r="AN278" s="53"/>
      <c r="AO278" s="53"/>
      <c r="AP278" s="53"/>
      <c r="AQ278" s="53"/>
      <c r="AR278" s="53"/>
      <c r="AS278" s="53"/>
      <c r="AT278" s="405"/>
      <c r="AU278" s="448"/>
      <c r="AV278" s="50">
        <f t="shared" si="367"/>
        <v>0</v>
      </c>
      <c r="AW278" s="53"/>
      <c r="AX278" s="53"/>
      <c r="AY278" s="53"/>
      <c r="AZ278" s="53"/>
      <c r="BA278" s="53"/>
      <c r="BB278" s="53"/>
      <c r="BC278" s="405"/>
      <c r="BD278" s="451"/>
      <c r="BE278" s="50">
        <f t="shared" si="368"/>
        <v>0</v>
      </c>
      <c r="BF278" s="53"/>
      <c r="BG278" s="53"/>
      <c r="BH278" s="53"/>
      <c r="BI278" s="53"/>
      <c r="BJ278" s="53"/>
      <c r="BK278" s="53"/>
      <c r="BL278" s="405"/>
      <c r="BM278" s="454"/>
      <c r="BN278" s="50">
        <f t="shared" si="369"/>
        <v>0</v>
      </c>
      <c r="BO278" s="53"/>
      <c r="BP278" s="53"/>
      <c r="BQ278" s="53"/>
      <c r="BR278" s="53"/>
      <c r="BS278" s="53"/>
      <c r="BT278" s="53"/>
      <c r="BU278" s="517"/>
      <c r="BV278" s="518"/>
      <c r="BW278" s="518"/>
      <c r="BX278" s="518"/>
      <c r="BY278" s="518"/>
      <c r="BZ278" s="518"/>
      <c r="CA278" s="518"/>
      <c r="CB278" s="518"/>
      <c r="CC278" s="519"/>
    </row>
    <row r="279" spans="1:81" s="62" customFormat="1" ht="40.200000000000003" customHeight="1" thickTop="1" x14ac:dyDescent="0.3">
      <c r="A279" s="38"/>
      <c r="B279" s="468"/>
      <c r="C279" s="464" t="s">
        <v>118</v>
      </c>
      <c r="D279" s="608"/>
      <c r="E279" s="611"/>
      <c r="F279" s="611"/>
      <c r="G279" s="611"/>
      <c r="H279" s="611"/>
      <c r="I279" s="611"/>
      <c r="J279" s="485">
        <v>68</v>
      </c>
      <c r="K279" s="488" t="str">
        <f>+Metas!K75</f>
        <v>Municipios beneficiados con oferta de formación técnica y tecnológica en articulación con el Servicio Nacional de Aprendizaje (SENA), e Instituciones de Educación Superior</v>
      </c>
      <c r="L279" s="473"/>
      <c r="M279" s="476">
        <f>SUM(N279:Q279)</f>
        <v>0</v>
      </c>
      <c r="N279" s="479"/>
      <c r="O279" s="482"/>
      <c r="P279" s="520"/>
      <c r="Q279" s="523"/>
      <c r="R279" s="403">
        <f t="shared" ref="R279" si="381">+$J279</f>
        <v>68</v>
      </c>
      <c r="S279" s="42"/>
      <c r="T279" s="260"/>
      <c r="U279" s="260"/>
      <c r="V279" s="260"/>
      <c r="W279" s="42"/>
      <c r="X279" s="34"/>
      <c r="Y279" s="34"/>
      <c r="Z279" s="34"/>
      <c r="AA279" s="34"/>
      <c r="AB279" s="403">
        <f t="shared" si="331"/>
        <v>68</v>
      </c>
      <c r="AC279" s="526">
        <f t="shared" ref="AC279" si="382">+L279</f>
        <v>0</v>
      </c>
      <c r="AD279" s="54">
        <f t="shared" si="380"/>
        <v>0</v>
      </c>
      <c r="AE279" s="54">
        <f t="shared" si="374"/>
        <v>0</v>
      </c>
      <c r="AF279" s="54">
        <f t="shared" si="375"/>
        <v>0</v>
      </c>
      <c r="AG279" s="54">
        <f t="shared" si="376"/>
        <v>0</v>
      </c>
      <c r="AH279" s="54">
        <f t="shared" si="377"/>
        <v>0</v>
      </c>
      <c r="AI279" s="54">
        <f t="shared" si="378"/>
        <v>0</v>
      </c>
      <c r="AJ279" s="54">
        <f t="shared" si="379"/>
        <v>0</v>
      </c>
      <c r="AK279" s="403">
        <f t="shared" si="333"/>
        <v>68</v>
      </c>
      <c r="AL279" s="455">
        <f>+N279</f>
        <v>0</v>
      </c>
      <c r="AM279" s="48">
        <f t="shared" si="366"/>
        <v>0</v>
      </c>
      <c r="AN279" s="51"/>
      <c r="AO279" s="51"/>
      <c r="AP279" s="51"/>
      <c r="AQ279" s="51"/>
      <c r="AR279" s="51"/>
      <c r="AS279" s="51"/>
      <c r="AT279" s="403">
        <f t="shared" si="334"/>
        <v>68</v>
      </c>
      <c r="AU279" s="446">
        <f>+O279</f>
        <v>0</v>
      </c>
      <c r="AV279" s="48">
        <f t="shared" si="367"/>
        <v>0</v>
      </c>
      <c r="AW279" s="51"/>
      <c r="AX279" s="51"/>
      <c r="AY279" s="51"/>
      <c r="AZ279" s="51"/>
      <c r="BA279" s="51"/>
      <c r="BB279" s="51"/>
      <c r="BC279" s="403">
        <f t="shared" si="335"/>
        <v>68</v>
      </c>
      <c r="BD279" s="449">
        <f>+P279</f>
        <v>0</v>
      </c>
      <c r="BE279" s="48">
        <f t="shared" si="368"/>
        <v>0</v>
      </c>
      <c r="BF279" s="51"/>
      <c r="BG279" s="51"/>
      <c r="BH279" s="51"/>
      <c r="BI279" s="51"/>
      <c r="BJ279" s="51"/>
      <c r="BK279" s="51"/>
      <c r="BL279" s="403">
        <f t="shared" si="336"/>
        <v>68</v>
      </c>
      <c r="BM279" s="452">
        <f>+Q279</f>
        <v>0</v>
      </c>
      <c r="BN279" s="48">
        <f t="shared" si="369"/>
        <v>0</v>
      </c>
      <c r="BO279" s="51"/>
      <c r="BP279" s="51"/>
      <c r="BQ279" s="51"/>
      <c r="BR279" s="51"/>
      <c r="BS279" s="51"/>
      <c r="BT279" s="51"/>
      <c r="BU279" s="513"/>
      <c r="BV279" s="514"/>
      <c r="BW279" s="514"/>
      <c r="BX279" s="514"/>
      <c r="BY279" s="514"/>
      <c r="BZ279" s="514"/>
      <c r="CA279" s="514"/>
      <c r="CB279" s="514"/>
      <c r="CC279" s="515"/>
    </row>
    <row r="280" spans="1:81" s="62" customFormat="1" ht="40.200000000000003" customHeight="1" x14ac:dyDescent="0.3">
      <c r="A280" s="38"/>
      <c r="B280" s="468"/>
      <c r="C280" s="465"/>
      <c r="D280" s="609"/>
      <c r="E280" s="612"/>
      <c r="F280" s="612"/>
      <c r="G280" s="612"/>
      <c r="H280" s="612"/>
      <c r="I280" s="612"/>
      <c r="J280" s="486"/>
      <c r="K280" s="489"/>
      <c r="L280" s="474"/>
      <c r="M280" s="477"/>
      <c r="N280" s="480"/>
      <c r="O280" s="483"/>
      <c r="P280" s="521"/>
      <c r="Q280" s="524"/>
      <c r="R280" s="404"/>
      <c r="S280" s="43"/>
      <c r="T280" s="261"/>
      <c r="U280" s="261"/>
      <c r="V280" s="261"/>
      <c r="W280" s="43"/>
      <c r="X280" s="35"/>
      <c r="Y280" s="35"/>
      <c r="Z280" s="35"/>
      <c r="AA280" s="35"/>
      <c r="AB280" s="404"/>
      <c r="AC280" s="527"/>
      <c r="AD280" s="55">
        <f t="shared" si="380"/>
        <v>0</v>
      </c>
      <c r="AE280" s="55">
        <f t="shared" si="374"/>
        <v>0</v>
      </c>
      <c r="AF280" s="55">
        <f t="shared" si="375"/>
        <v>0</v>
      </c>
      <c r="AG280" s="55">
        <f t="shared" si="376"/>
        <v>0</v>
      </c>
      <c r="AH280" s="55">
        <f t="shared" si="377"/>
        <v>0</v>
      </c>
      <c r="AI280" s="55">
        <f t="shared" si="378"/>
        <v>0</v>
      </c>
      <c r="AJ280" s="55">
        <f t="shared" si="379"/>
        <v>0</v>
      </c>
      <c r="AK280" s="404"/>
      <c r="AL280" s="456"/>
      <c r="AM280" s="49">
        <f t="shared" si="366"/>
        <v>0</v>
      </c>
      <c r="AN280" s="52"/>
      <c r="AO280" s="52"/>
      <c r="AP280" s="52"/>
      <c r="AQ280" s="52"/>
      <c r="AR280" s="52"/>
      <c r="AS280" s="52"/>
      <c r="AT280" s="404"/>
      <c r="AU280" s="447"/>
      <c r="AV280" s="49">
        <f t="shared" si="367"/>
        <v>0</v>
      </c>
      <c r="AW280" s="52"/>
      <c r="AX280" s="52"/>
      <c r="AY280" s="52"/>
      <c r="AZ280" s="52"/>
      <c r="BA280" s="52"/>
      <c r="BB280" s="52"/>
      <c r="BC280" s="404"/>
      <c r="BD280" s="450"/>
      <c r="BE280" s="49">
        <f t="shared" si="368"/>
        <v>0</v>
      </c>
      <c r="BF280" s="52"/>
      <c r="BG280" s="52"/>
      <c r="BH280" s="52"/>
      <c r="BI280" s="52"/>
      <c r="BJ280" s="52"/>
      <c r="BK280" s="52"/>
      <c r="BL280" s="404"/>
      <c r="BM280" s="453"/>
      <c r="BN280" s="49">
        <f t="shared" si="369"/>
        <v>0</v>
      </c>
      <c r="BO280" s="52"/>
      <c r="BP280" s="52"/>
      <c r="BQ280" s="52"/>
      <c r="BR280" s="52"/>
      <c r="BS280" s="52"/>
      <c r="BT280" s="52"/>
      <c r="BU280" s="418"/>
      <c r="BV280" s="419"/>
      <c r="BW280" s="419"/>
      <c r="BX280" s="419"/>
      <c r="BY280" s="419"/>
      <c r="BZ280" s="419"/>
      <c r="CA280" s="419"/>
      <c r="CB280" s="419"/>
      <c r="CC280" s="516"/>
    </row>
    <row r="281" spans="1:81" s="62" customFormat="1" ht="40.200000000000003" customHeight="1" x14ac:dyDescent="0.3">
      <c r="A281" s="38"/>
      <c r="B281" s="468"/>
      <c r="C281" s="465"/>
      <c r="D281" s="609"/>
      <c r="E281" s="612"/>
      <c r="F281" s="612"/>
      <c r="G281" s="612"/>
      <c r="H281" s="612"/>
      <c r="I281" s="612"/>
      <c r="J281" s="486"/>
      <c r="K281" s="489"/>
      <c r="L281" s="474"/>
      <c r="M281" s="477"/>
      <c r="N281" s="480"/>
      <c r="O281" s="483"/>
      <c r="P281" s="521"/>
      <c r="Q281" s="524"/>
      <c r="R281" s="404"/>
      <c r="S281" s="43"/>
      <c r="T281" s="261"/>
      <c r="U281" s="261"/>
      <c r="V281" s="261"/>
      <c r="W281" s="43"/>
      <c r="X281" s="35"/>
      <c r="Y281" s="35"/>
      <c r="Z281" s="35"/>
      <c r="AA281" s="35"/>
      <c r="AB281" s="404"/>
      <c r="AC281" s="527"/>
      <c r="AD281" s="55">
        <f t="shared" si="380"/>
        <v>0</v>
      </c>
      <c r="AE281" s="55">
        <f t="shared" si="374"/>
        <v>0</v>
      </c>
      <c r="AF281" s="55">
        <f t="shared" si="375"/>
        <v>0</v>
      </c>
      <c r="AG281" s="55">
        <f t="shared" si="376"/>
        <v>0</v>
      </c>
      <c r="AH281" s="55">
        <f t="shared" si="377"/>
        <v>0</v>
      </c>
      <c r="AI281" s="55">
        <f t="shared" si="378"/>
        <v>0</v>
      </c>
      <c r="AJ281" s="55">
        <f t="shared" si="379"/>
        <v>0</v>
      </c>
      <c r="AK281" s="404"/>
      <c r="AL281" s="456"/>
      <c r="AM281" s="49">
        <f t="shared" si="366"/>
        <v>0</v>
      </c>
      <c r="AN281" s="52"/>
      <c r="AO281" s="52"/>
      <c r="AP281" s="52"/>
      <c r="AQ281" s="52"/>
      <c r="AR281" s="52"/>
      <c r="AS281" s="52"/>
      <c r="AT281" s="404"/>
      <c r="AU281" s="447"/>
      <c r="AV281" s="49">
        <f t="shared" si="367"/>
        <v>0</v>
      </c>
      <c r="AW281" s="52"/>
      <c r="AX281" s="52"/>
      <c r="AY281" s="52"/>
      <c r="AZ281" s="52"/>
      <c r="BA281" s="52"/>
      <c r="BB281" s="52"/>
      <c r="BC281" s="404"/>
      <c r="BD281" s="450"/>
      <c r="BE281" s="49">
        <f t="shared" si="368"/>
        <v>0</v>
      </c>
      <c r="BF281" s="52"/>
      <c r="BG281" s="52"/>
      <c r="BH281" s="52"/>
      <c r="BI281" s="52"/>
      <c r="BJ281" s="52"/>
      <c r="BK281" s="52"/>
      <c r="BL281" s="404"/>
      <c r="BM281" s="453"/>
      <c r="BN281" s="49">
        <f t="shared" si="369"/>
        <v>0</v>
      </c>
      <c r="BO281" s="52"/>
      <c r="BP281" s="52"/>
      <c r="BQ281" s="52"/>
      <c r="BR281" s="52"/>
      <c r="BS281" s="52"/>
      <c r="BT281" s="52"/>
      <c r="BU281" s="418"/>
      <c r="BV281" s="419"/>
      <c r="BW281" s="419"/>
      <c r="BX281" s="419"/>
      <c r="BY281" s="419"/>
      <c r="BZ281" s="419"/>
      <c r="CA281" s="419"/>
      <c r="CB281" s="419"/>
      <c r="CC281" s="516"/>
    </row>
    <row r="282" spans="1:81" s="62" customFormat="1" ht="40.200000000000003" customHeight="1" thickBot="1" x14ac:dyDescent="0.35">
      <c r="A282" s="38"/>
      <c r="B282" s="468"/>
      <c r="C282" s="465"/>
      <c r="D282" s="610"/>
      <c r="E282" s="613"/>
      <c r="F282" s="613"/>
      <c r="G282" s="613"/>
      <c r="H282" s="613"/>
      <c r="I282" s="613"/>
      <c r="J282" s="487"/>
      <c r="K282" s="490"/>
      <c r="L282" s="475"/>
      <c r="M282" s="478"/>
      <c r="N282" s="481"/>
      <c r="O282" s="484"/>
      <c r="P282" s="522"/>
      <c r="Q282" s="525"/>
      <c r="R282" s="405"/>
      <c r="S282" s="44"/>
      <c r="T282" s="262"/>
      <c r="U282" s="262"/>
      <c r="V282" s="262"/>
      <c r="W282" s="44"/>
      <c r="X282" s="36"/>
      <c r="Y282" s="36"/>
      <c r="Z282" s="36"/>
      <c r="AA282" s="36"/>
      <c r="AB282" s="405"/>
      <c r="AC282" s="528"/>
      <c r="AD282" s="56">
        <f t="shared" si="380"/>
        <v>0</v>
      </c>
      <c r="AE282" s="56">
        <f t="shared" si="374"/>
        <v>0</v>
      </c>
      <c r="AF282" s="56">
        <f t="shared" si="375"/>
        <v>0</v>
      </c>
      <c r="AG282" s="56">
        <f t="shared" si="376"/>
        <v>0</v>
      </c>
      <c r="AH282" s="56">
        <f t="shared" si="377"/>
        <v>0</v>
      </c>
      <c r="AI282" s="56">
        <f t="shared" si="378"/>
        <v>0</v>
      </c>
      <c r="AJ282" s="56">
        <f t="shared" si="379"/>
        <v>0</v>
      </c>
      <c r="AK282" s="405"/>
      <c r="AL282" s="457"/>
      <c r="AM282" s="50">
        <f t="shared" si="366"/>
        <v>0</v>
      </c>
      <c r="AN282" s="53"/>
      <c r="AO282" s="53"/>
      <c r="AP282" s="53"/>
      <c r="AQ282" s="53"/>
      <c r="AR282" s="53"/>
      <c r="AS282" s="53"/>
      <c r="AT282" s="405"/>
      <c r="AU282" s="448"/>
      <c r="AV282" s="50">
        <f t="shared" si="367"/>
        <v>0</v>
      </c>
      <c r="AW282" s="53"/>
      <c r="AX282" s="53"/>
      <c r="AY282" s="53"/>
      <c r="AZ282" s="53"/>
      <c r="BA282" s="53"/>
      <c r="BB282" s="53"/>
      <c r="BC282" s="405"/>
      <c r="BD282" s="451"/>
      <c r="BE282" s="50">
        <f t="shared" si="368"/>
        <v>0</v>
      </c>
      <c r="BF282" s="53"/>
      <c r="BG282" s="53"/>
      <c r="BH282" s="53"/>
      <c r="BI282" s="53"/>
      <c r="BJ282" s="53"/>
      <c r="BK282" s="53"/>
      <c r="BL282" s="405"/>
      <c r="BM282" s="454"/>
      <c r="BN282" s="50">
        <f t="shared" si="369"/>
        <v>0</v>
      </c>
      <c r="BO282" s="53"/>
      <c r="BP282" s="53"/>
      <c r="BQ282" s="53"/>
      <c r="BR282" s="53"/>
      <c r="BS282" s="53"/>
      <c r="BT282" s="53"/>
      <c r="BU282" s="517"/>
      <c r="BV282" s="518"/>
      <c r="BW282" s="518"/>
      <c r="BX282" s="518"/>
      <c r="BY282" s="518"/>
      <c r="BZ282" s="518"/>
      <c r="CA282" s="518"/>
      <c r="CB282" s="518"/>
      <c r="CC282" s="519"/>
    </row>
    <row r="283" spans="1:81" s="62" customFormat="1" ht="40.200000000000003" customHeight="1" thickTop="1" x14ac:dyDescent="0.3">
      <c r="A283" s="38"/>
      <c r="B283" s="468"/>
      <c r="C283" s="465"/>
      <c r="D283" s="608"/>
      <c r="E283" s="611"/>
      <c r="F283" s="611"/>
      <c r="G283" s="611"/>
      <c r="H283" s="611"/>
      <c r="I283" s="611"/>
      <c r="J283" s="485">
        <v>69</v>
      </c>
      <c r="K283" s="488" t="str">
        <f>+Metas!K76</f>
        <v>Municipios desarrollando programas de asistencia y formación técnica y tecnológica en articulación con el Instituto Superior de Educación Rural (ISER)</v>
      </c>
      <c r="L283" s="473"/>
      <c r="M283" s="476">
        <f>SUM(N283:Q283)</f>
        <v>0</v>
      </c>
      <c r="N283" s="479"/>
      <c r="O283" s="482"/>
      <c r="P283" s="520"/>
      <c r="Q283" s="523"/>
      <c r="R283" s="403">
        <f t="shared" ref="R283" si="383">+$J283</f>
        <v>69</v>
      </c>
      <c r="S283" s="42"/>
      <c r="T283" s="260"/>
      <c r="U283" s="260"/>
      <c r="V283" s="260"/>
      <c r="W283" s="42"/>
      <c r="X283" s="34"/>
      <c r="Y283" s="34"/>
      <c r="Z283" s="34"/>
      <c r="AA283" s="34"/>
      <c r="AB283" s="403">
        <f t="shared" ref="AB283:AB339" si="384">+$J283</f>
        <v>69</v>
      </c>
      <c r="AC283" s="526">
        <f t="shared" ref="AC283" si="385">+L283</f>
        <v>0</v>
      </c>
      <c r="AD283" s="54">
        <f t="shared" si="380"/>
        <v>0</v>
      </c>
      <c r="AE283" s="54">
        <f t="shared" si="374"/>
        <v>0</v>
      </c>
      <c r="AF283" s="54">
        <f t="shared" si="375"/>
        <v>0</v>
      </c>
      <c r="AG283" s="54">
        <f t="shared" si="376"/>
        <v>0</v>
      </c>
      <c r="AH283" s="54">
        <f t="shared" si="377"/>
        <v>0</v>
      </c>
      <c r="AI283" s="54">
        <f t="shared" si="378"/>
        <v>0</v>
      </c>
      <c r="AJ283" s="54">
        <f t="shared" si="379"/>
        <v>0</v>
      </c>
      <c r="AK283" s="403">
        <f t="shared" ref="AK283:AK339" si="386">+$J283</f>
        <v>69</v>
      </c>
      <c r="AL283" s="455">
        <f>+N283</f>
        <v>0</v>
      </c>
      <c r="AM283" s="48">
        <f t="shared" si="366"/>
        <v>0</v>
      </c>
      <c r="AN283" s="51"/>
      <c r="AO283" s="51"/>
      <c r="AP283" s="51"/>
      <c r="AQ283" s="51"/>
      <c r="AR283" s="51"/>
      <c r="AS283" s="51"/>
      <c r="AT283" s="403">
        <f t="shared" ref="AT283:AT339" si="387">+$J283</f>
        <v>69</v>
      </c>
      <c r="AU283" s="446">
        <f>+O283</f>
        <v>0</v>
      </c>
      <c r="AV283" s="48">
        <f t="shared" si="367"/>
        <v>0</v>
      </c>
      <c r="AW283" s="51"/>
      <c r="AX283" s="51"/>
      <c r="AY283" s="51"/>
      <c r="AZ283" s="51"/>
      <c r="BA283" s="51"/>
      <c r="BB283" s="51"/>
      <c r="BC283" s="403">
        <f t="shared" ref="BC283:BC339" si="388">+$J283</f>
        <v>69</v>
      </c>
      <c r="BD283" s="449">
        <f>+P283</f>
        <v>0</v>
      </c>
      <c r="BE283" s="48">
        <f t="shared" si="368"/>
        <v>0</v>
      </c>
      <c r="BF283" s="51"/>
      <c r="BG283" s="51"/>
      <c r="BH283" s="51"/>
      <c r="BI283" s="51"/>
      <c r="BJ283" s="51"/>
      <c r="BK283" s="51"/>
      <c r="BL283" s="403">
        <f t="shared" ref="BL283:BL339" si="389">+$J283</f>
        <v>69</v>
      </c>
      <c r="BM283" s="452">
        <f>+Q283</f>
        <v>0</v>
      </c>
      <c r="BN283" s="48">
        <f t="shared" si="369"/>
        <v>0</v>
      </c>
      <c r="BO283" s="51"/>
      <c r="BP283" s="51"/>
      <c r="BQ283" s="51"/>
      <c r="BR283" s="51"/>
      <c r="BS283" s="51"/>
      <c r="BT283" s="51"/>
      <c r="BU283" s="513"/>
      <c r="BV283" s="514"/>
      <c r="BW283" s="514"/>
      <c r="BX283" s="514"/>
      <c r="BY283" s="514"/>
      <c r="BZ283" s="514"/>
      <c r="CA283" s="514"/>
      <c r="CB283" s="514"/>
      <c r="CC283" s="515"/>
    </row>
    <row r="284" spans="1:81" s="62" customFormat="1" ht="40.200000000000003" customHeight="1" x14ac:dyDescent="0.3">
      <c r="A284" s="38"/>
      <c r="B284" s="468"/>
      <c r="C284" s="465"/>
      <c r="D284" s="609"/>
      <c r="E284" s="612"/>
      <c r="F284" s="612"/>
      <c r="G284" s="612"/>
      <c r="H284" s="612"/>
      <c r="I284" s="612"/>
      <c r="J284" s="486"/>
      <c r="K284" s="489"/>
      <c r="L284" s="474"/>
      <c r="M284" s="477"/>
      <c r="N284" s="480"/>
      <c r="O284" s="483"/>
      <c r="P284" s="521"/>
      <c r="Q284" s="524"/>
      <c r="R284" s="404"/>
      <c r="S284" s="43"/>
      <c r="T284" s="261"/>
      <c r="U284" s="261"/>
      <c r="V284" s="261"/>
      <c r="W284" s="43"/>
      <c r="X284" s="35"/>
      <c r="Y284" s="35"/>
      <c r="Z284" s="35"/>
      <c r="AA284" s="35"/>
      <c r="AB284" s="404"/>
      <c r="AC284" s="527"/>
      <c r="AD284" s="55">
        <f t="shared" si="380"/>
        <v>0</v>
      </c>
      <c r="AE284" s="55">
        <f t="shared" si="374"/>
        <v>0</v>
      </c>
      <c r="AF284" s="55">
        <f t="shared" si="375"/>
        <v>0</v>
      </c>
      <c r="AG284" s="55">
        <f t="shared" si="376"/>
        <v>0</v>
      </c>
      <c r="AH284" s="55">
        <f t="shared" si="377"/>
        <v>0</v>
      </c>
      <c r="AI284" s="55">
        <f t="shared" si="378"/>
        <v>0</v>
      </c>
      <c r="AJ284" s="55">
        <f t="shared" si="379"/>
        <v>0</v>
      </c>
      <c r="AK284" s="404"/>
      <c r="AL284" s="456"/>
      <c r="AM284" s="49">
        <f t="shared" si="366"/>
        <v>0</v>
      </c>
      <c r="AN284" s="52"/>
      <c r="AO284" s="52"/>
      <c r="AP284" s="52"/>
      <c r="AQ284" s="52"/>
      <c r="AR284" s="52"/>
      <c r="AS284" s="52"/>
      <c r="AT284" s="404"/>
      <c r="AU284" s="447"/>
      <c r="AV284" s="49">
        <f t="shared" si="367"/>
        <v>0</v>
      </c>
      <c r="AW284" s="52"/>
      <c r="AX284" s="52"/>
      <c r="AY284" s="52"/>
      <c r="AZ284" s="52"/>
      <c r="BA284" s="52"/>
      <c r="BB284" s="52"/>
      <c r="BC284" s="404"/>
      <c r="BD284" s="450"/>
      <c r="BE284" s="49">
        <f t="shared" si="368"/>
        <v>0</v>
      </c>
      <c r="BF284" s="52"/>
      <c r="BG284" s="52"/>
      <c r="BH284" s="52"/>
      <c r="BI284" s="52"/>
      <c r="BJ284" s="52"/>
      <c r="BK284" s="52"/>
      <c r="BL284" s="404"/>
      <c r="BM284" s="453"/>
      <c r="BN284" s="49">
        <f t="shared" si="369"/>
        <v>0</v>
      </c>
      <c r="BO284" s="52"/>
      <c r="BP284" s="52"/>
      <c r="BQ284" s="52"/>
      <c r="BR284" s="52"/>
      <c r="BS284" s="52"/>
      <c r="BT284" s="52"/>
      <c r="BU284" s="418"/>
      <c r="BV284" s="419"/>
      <c r="BW284" s="419"/>
      <c r="BX284" s="419"/>
      <c r="BY284" s="419"/>
      <c r="BZ284" s="419"/>
      <c r="CA284" s="419"/>
      <c r="CB284" s="419"/>
      <c r="CC284" s="516"/>
    </row>
    <row r="285" spans="1:81" s="62" customFormat="1" ht="40.200000000000003" customHeight="1" x14ac:dyDescent="0.3">
      <c r="A285" s="38"/>
      <c r="B285" s="468"/>
      <c r="C285" s="465"/>
      <c r="D285" s="609"/>
      <c r="E285" s="612"/>
      <c r="F285" s="612"/>
      <c r="G285" s="612"/>
      <c r="H285" s="612"/>
      <c r="I285" s="612"/>
      <c r="J285" s="486"/>
      <c r="K285" s="489"/>
      <c r="L285" s="474"/>
      <c r="M285" s="477"/>
      <c r="N285" s="480"/>
      <c r="O285" s="483"/>
      <c r="P285" s="521"/>
      <c r="Q285" s="524"/>
      <c r="R285" s="404"/>
      <c r="S285" s="43"/>
      <c r="T285" s="261"/>
      <c r="U285" s="261"/>
      <c r="V285" s="261"/>
      <c r="W285" s="43"/>
      <c r="X285" s="35"/>
      <c r="Y285" s="35"/>
      <c r="Z285" s="35"/>
      <c r="AA285" s="35"/>
      <c r="AB285" s="404"/>
      <c r="AC285" s="527"/>
      <c r="AD285" s="55">
        <f t="shared" si="380"/>
        <v>0</v>
      </c>
      <c r="AE285" s="55">
        <f t="shared" si="374"/>
        <v>0</v>
      </c>
      <c r="AF285" s="55">
        <f t="shared" si="375"/>
        <v>0</v>
      </c>
      <c r="AG285" s="55">
        <f t="shared" si="376"/>
        <v>0</v>
      </c>
      <c r="AH285" s="55">
        <f t="shared" si="377"/>
        <v>0</v>
      </c>
      <c r="AI285" s="55">
        <f t="shared" si="378"/>
        <v>0</v>
      </c>
      <c r="AJ285" s="55">
        <f t="shared" si="379"/>
        <v>0</v>
      </c>
      <c r="AK285" s="404"/>
      <c r="AL285" s="456"/>
      <c r="AM285" s="49">
        <f t="shared" si="366"/>
        <v>0</v>
      </c>
      <c r="AN285" s="52"/>
      <c r="AO285" s="52"/>
      <c r="AP285" s="52"/>
      <c r="AQ285" s="52"/>
      <c r="AR285" s="52"/>
      <c r="AS285" s="52"/>
      <c r="AT285" s="404"/>
      <c r="AU285" s="447"/>
      <c r="AV285" s="49">
        <f t="shared" si="367"/>
        <v>0</v>
      </c>
      <c r="AW285" s="52"/>
      <c r="AX285" s="52"/>
      <c r="AY285" s="52"/>
      <c r="AZ285" s="52"/>
      <c r="BA285" s="52"/>
      <c r="BB285" s="52"/>
      <c r="BC285" s="404"/>
      <c r="BD285" s="450"/>
      <c r="BE285" s="49">
        <f t="shared" si="368"/>
        <v>0</v>
      </c>
      <c r="BF285" s="52"/>
      <c r="BG285" s="52"/>
      <c r="BH285" s="52"/>
      <c r="BI285" s="52"/>
      <c r="BJ285" s="52"/>
      <c r="BK285" s="52"/>
      <c r="BL285" s="404"/>
      <c r="BM285" s="453"/>
      <c r="BN285" s="49">
        <f t="shared" si="369"/>
        <v>0</v>
      </c>
      <c r="BO285" s="52"/>
      <c r="BP285" s="52"/>
      <c r="BQ285" s="52"/>
      <c r="BR285" s="52"/>
      <c r="BS285" s="52"/>
      <c r="BT285" s="52"/>
      <c r="BU285" s="418"/>
      <c r="BV285" s="419"/>
      <c r="BW285" s="419"/>
      <c r="BX285" s="419"/>
      <c r="BY285" s="419"/>
      <c r="BZ285" s="419"/>
      <c r="CA285" s="419"/>
      <c r="CB285" s="419"/>
      <c r="CC285" s="516"/>
    </row>
    <row r="286" spans="1:81" s="62" customFormat="1" ht="40.200000000000003" customHeight="1" thickBot="1" x14ac:dyDescent="0.35">
      <c r="A286" s="38"/>
      <c r="B286" s="468"/>
      <c r="C286" s="466"/>
      <c r="D286" s="610"/>
      <c r="E286" s="613"/>
      <c r="F286" s="613"/>
      <c r="G286" s="613"/>
      <c r="H286" s="613"/>
      <c r="I286" s="613"/>
      <c r="J286" s="487"/>
      <c r="K286" s="490"/>
      <c r="L286" s="475"/>
      <c r="M286" s="478"/>
      <c r="N286" s="481"/>
      <c r="O286" s="484"/>
      <c r="P286" s="522"/>
      <c r="Q286" s="525"/>
      <c r="R286" s="405"/>
      <c r="S286" s="44"/>
      <c r="T286" s="262"/>
      <c r="U286" s="262"/>
      <c r="V286" s="262"/>
      <c r="W286" s="44"/>
      <c r="X286" s="36"/>
      <c r="Y286" s="36"/>
      <c r="Z286" s="36"/>
      <c r="AA286" s="36"/>
      <c r="AB286" s="405"/>
      <c r="AC286" s="528"/>
      <c r="AD286" s="56">
        <f t="shared" si="380"/>
        <v>0</v>
      </c>
      <c r="AE286" s="56">
        <f t="shared" si="374"/>
        <v>0</v>
      </c>
      <c r="AF286" s="56">
        <f t="shared" si="375"/>
        <v>0</v>
      </c>
      <c r="AG286" s="56">
        <f t="shared" si="376"/>
        <v>0</v>
      </c>
      <c r="AH286" s="56">
        <f t="shared" si="377"/>
        <v>0</v>
      </c>
      <c r="AI286" s="56">
        <f t="shared" si="378"/>
        <v>0</v>
      </c>
      <c r="AJ286" s="56">
        <f t="shared" si="379"/>
        <v>0</v>
      </c>
      <c r="AK286" s="405"/>
      <c r="AL286" s="457"/>
      <c r="AM286" s="50">
        <f t="shared" si="366"/>
        <v>0</v>
      </c>
      <c r="AN286" s="53"/>
      <c r="AO286" s="53"/>
      <c r="AP286" s="53"/>
      <c r="AQ286" s="53"/>
      <c r="AR286" s="53"/>
      <c r="AS286" s="53"/>
      <c r="AT286" s="405"/>
      <c r="AU286" s="448"/>
      <c r="AV286" s="50">
        <f t="shared" si="367"/>
        <v>0</v>
      </c>
      <c r="AW286" s="53"/>
      <c r="AX286" s="53"/>
      <c r="AY286" s="53"/>
      <c r="AZ286" s="53"/>
      <c r="BA286" s="53"/>
      <c r="BB286" s="53"/>
      <c r="BC286" s="405"/>
      <c r="BD286" s="451"/>
      <c r="BE286" s="50">
        <f t="shared" si="368"/>
        <v>0</v>
      </c>
      <c r="BF286" s="53"/>
      <c r="BG286" s="53"/>
      <c r="BH286" s="53"/>
      <c r="BI286" s="53"/>
      <c r="BJ286" s="53"/>
      <c r="BK286" s="53"/>
      <c r="BL286" s="405"/>
      <c r="BM286" s="454"/>
      <c r="BN286" s="50">
        <f t="shared" si="369"/>
        <v>0</v>
      </c>
      <c r="BO286" s="53"/>
      <c r="BP286" s="53"/>
      <c r="BQ286" s="53"/>
      <c r="BR286" s="53"/>
      <c r="BS286" s="53"/>
      <c r="BT286" s="53"/>
      <c r="BU286" s="517"/>
      <c r="BV286" s="518"/>
      <c r="BW286" s="518"/>
      <c r="BX286" s="518"/>
      <c r="BY286" s="518"/>
      <c r="BZ286" s="518"/>
      <c r="CA286" s="518"/>
      <c r="CB286" s="518"/>
      <c r="CC286" s="519"/>
    </row>
    <row r="287" spans="1:81" s="62" customFormat="1" ht="40.200000000000003" customHeight="1" thickTop="1" x14ac:dyDescent="0.3">
      <c r="A287" s="38"/>
      <c r="B287" s="468"/>
      <c r="C287" s="464" t="s">
        <v>121</v>
      </c>
      <c r="D287" s="608"/>
      <c r="E287" s="611"/>
      <c r="F287" s="611"/>
      <c r="G287" s="611"/>
      <c r="H287" s="611"/>
      <c r="I287" s="611"/>
      <c r="J287" s="485">
        <v>70</v>
      </c>
      <c r="K287" s="488" t="str">
        <f>+Metas!K77</f>
        <v>Procesos de investigación científica en Instituciones de Educación Superior</v>
      </c>
      <c r="L287" s="473"/>
      <c r="M287" s="476">
        <f>SUM(N287:Q287)</f>
        <v>0</v>
      </c>
      <c r="N287" s="479"/>
      <c r="O287" s="482"/>
      <c r="P287" s="520"/>
      <c r="Q287" s="523"/>
      <c r="R287" s="403">
        <f t="shared" ref="R287" si="390">+$J287</f>
        <v>70</v>
      </c>
      <c r="S287" s="42"/>
      <c r="T287" s="260"/>
      <c r="U287" s="260"/>
      <c r="V287" s="260"/>
      <c r="W287" s="42"/>
      <c r="X287" s="34"/>
      <c r="Y287" s="34"/>
      <c r="Z287" s="34"/>
      <c r="AA287" s="34"/>
      <c r="AB287" s="403">
        <f t="shared" si="384"/>
        <v>70</v>
      </c>
      <c r="AC287" s="526">
        <f t="shared" ref="AC287" si="391">+L287</f>
        <v>0</v>
      </c>
      <c r="AD287" s="54">
        <f t="shared" si="380"/>
        <v>0</v>
      </c>
      <c r="AE287" s="54">
        <f t="shared" si="374"/>
        <v>0</v>
      </c>
      <c r="AF287" s="54">
        <f t="shared" si="375"/>
        <v>0</v>
      </c>
      <c r="AG287" s="54">
        <f t="shared" si="376"/>
        <v>0</v>
      </c>
      <c r="AH287" s="54">
        <f t="shared" si="377"/>
        <v>0</v>
      </c>
      <c r="AI287" s="54">
        <f t="shared" si="378"/>
        <v>0</v>
      </c>
      <c r="AJ287" s="54">
        <f t="shared" si="379"/>
        <v>0</v>
      </c>
      <c r="AK287" s="403">
        <f t="shared" si="386"/>
        <v>70</v>
      </c>
      <c r="AL287" s="455">
        <f>+N287</f>
        <v>0</v>
      </c>
      <c r="AM287" s="48">
        <f t="shared" si="366"/>
        <v>0</v>
      </c>
      <c r="AN287" s="51"/>
      <c r="AO287" s="51"/>
      <c r="AP287" s="51"/>
      <c r="AQ287" s="51"/>
      <c r="AR287" s="51"/>
      <c r="AS287" s="51"/>
      <c r="AT287" s="403">
        <f t="shared" si="387"/>
        <v>70</v>
      </c>
      <c r="AU287" s="446">
        <f>+O287</f>
        <v>0</v>
      </c>
      <c r="AV287" s="48">
        <f t="shared" si="367"/>
        <v>0</v>
      </c>
      <c r="AW287" s="51"/>
      <c r="AX287" s="51"/>
      <c r="AY287" s="51"/>
      <c r="AZ287" s="51"/>
      <c r="BA287" s="51"/>
      <c r="BB287" s="51"/>
      <c r="BC287" s="403">
        <f t="shared" si="388"/>
        <v>70</v>
      </c>
      <c r="BD287" s="449">
        <f>+P287</f>
        <v>0</v>
      </c>
      <c r="BE287" s="48">
        <f t="shared" si="368"/>
        <v>0</v>
      </c>
      <c r="BF287" s="51"/>
      <c r="BG287" s="51"/>
      <c r="BH287" s="51"/>
      <c r="BI287" s="51"/>
      <c r="BJ287" s="51"/>
      <c r="BK287" s="51"/>
      <c r="BL287" s="403">
        <f t="shared" si="389"/>
        <v>70</v>
      </c>
      <c r="BM287" s="452">
        <f>+Q287</f>
        <v>0</v>
      </c>
      <c r="BN287" s="48">
        <f t="shared" si="369"/>
        <v>0</v>
      </c>
      <c r="BO287" s="51"/>
      <c r="BP287" s="51"/>
      <c r="BQ287" s="51"/>
      <c r="BR287" s="51"/>
      <c r="BS287" s="51"/>
      <c r="BT287" s="51"/>
      <c r="BU287" s="513"/>
      <c r="BV287" s="514"/>
      <c r="BW287" s="514"/>
      <c r="BX287" s="514"/>
      <c r="BY287" s="514"/>
      <c r="BZ287" s="514"/>
      <c r="CA287" s="514"/>
      <c r="CB287" s="514"/>
      <c r="CC287" s="515"/>
    </row>
    <row r="288" spans="1:81" s="62" customFormat="1" ht="40.200000000000003" customHeight="1" x14ac:dyDescent="0.3">
      <c r="A288" s="38"/>
      <c r="B288" s="468"/>
      <c r="C288" s="465"/>
      <c r="D288" s="609"/>
      <c r="E288" s="612"/>
      <c r="F288" s="612"/>
      <c r="G288" s="612"/>
      <c r="H288" s="612"/>
      <c r="I288" s="612"/>
      <c r="J288" s="486"/>
      <c r="K288" s="489"/>
      <c r="L288" s="474"/>
      <c r="M288" s="477"/>
      <c r="N288" s="480"/>
      <c r="O288" s="483"/>
      <c r="P288" s="521"/>
      <c r="Q288" s="524"/>
      <c r="R288" s="404"/>
      <c r="S288" s="43"/>
      <c r="T288" s="261"/>
      <c r="U288" s="261"/>
      <c r="V288" s="261"/>
      <c r="W288" s="43"/>
      <c r="X288" s="35"/>
      <c r="Y288" s="35"/>
      <c r="Z288" s="35"/>
      <c r="AA288" s="35"/>
      <c r="AB288" s="404"/>
      <c r="AC288" s="527"/>
      <c r="AD288" s="55">
        <f t="shared" si="380"/>
        <v>0</v>
      </c>
      <c r="AE288" s="55">
        <f t="shared" si="374"/>
        <v>0</v>
      </c>
      <c r="AF288" s="55">
        <f t="shared" si="375"/>
        <v>0</v>
      </c>
      <c r="AG288" s="55">
        <f t="shared" si="376"/>
        <v>0</v>
      </c>
      <c r="AH288" s="55">
        <f t="shared" si="377"/>
        <v>0</v>
      </c>
      <c r="AI288" s="55">
        <f t="shared" si="378"/>
        <v>0</v>
      </c>
      <c r="AJ288" s="55">
        <f t="shared" si="379"/>
        <v>0</v>
      </c>
      <c r="AK288" s="404"/>
      <c r="AL288" s="456"/>
      <c r="AM288" s="49">
        <f t="shared" si="366"/>
        <v>0</v>
      </c>
      <c r="AN288" s="52"/>
      <c r="AO288" s="52"/>
      <c r="AP288" s="52"/>
      <c r="AQ288" s="52"/>
      <c r="AR288" s="52"/>
      <c r="AS288" s="52"/>
      <c r="AT288" s="404"/>
      <c r="AU288" s="447"/>
      <c r="AV288" s="49">
        <f t="shared" si="367"/>
        <v>0</v>
      </c>
      <c r="AW288" s="52"/>
      <c r="AX288" s="52"/>
      <c r="AY288" s="52"/>
      <c r="AZ288" s="52"/>
      <c r="BA288" s="52"/>
      <c r="BB288" s="52"/>
      <c r="BC288" s="404"/>
      <c r="BD288" s="450"/>
      <c r="BE288" s="49">
        <f t="shared" si="368"/>
        <v>0</v>
      </c>
      <c r="BF288" s="52"/>
      <c r="BG288" s="52"/>
      <c r="BH288" s="52"/>
      <c r="BI288" s="52"/>
      <c r="BJ288" s="52"/>
      <c r="BK288" s="52"/>
      <c r="BL288" s="404"/>
      <c r="BM288" s="453"/>
      <c r="BN288" s="49">
        <f t="shared" si="369"/>
        <v>0</v>
      </c>
      <c r="BO288" s="52"/>
      <c r="BP288" s="52"/>
      <c r="BQ288" s="52"/>
      <c r="BR288" s="52"/>
      <c r="BS288" s="52"/>
      <c r="BT288" s="52"/>
      <c r="BU288" s="418"/>
      <c r="BV288" s="419"/>
      <c r="BW288" s="419"/>
      <c r="BX288" s="419"/>
      <c r="BY288" s="419"/>
      <c r="BZ288" s="419"/>
      <c r="CA288" s="419"/>
      <c r="CB288" s="419"/>
      <c r="CC288" s="516"/>
    </row>
    <row r="289" spans="1:81" s="62" customFormat="1" ht="40.200000000000003" customHeight="1" x14ac:dyDescent="0.3">
      <c r="A289" s="38"/>
      <c r="B289" s="468"/>
      <c r="C289" s="465"/>
      <c r="D289" s="609"/>
      <c r="E289" s="612"/>
      <c r="F289" s="612"/>
      <c r="G289" s="612"/>
      <c r="H289" s="612"/>
      <c r="I289" s="612"/>
      <c r="J289" s="486"/>
      <c r="K289" s="489"/>
      <c r="L289" s="474"/>
      <c r="M289" s="477"/>
      <c r="N289" s="480"/>
      <c r="O289" s="483"/>
      <c r="P289" s="521"/>
      <c r="Q289" s="524"/>
      <c r="R289" s="404"/>
      <c r="S289" s="43"/>
      <c r="T289" s="261"/>
      <c r="U289" s="261"/>
      <c r="V289" s="261"/>
      <c r="W289" s="43"/>
      <c r="X289" s="35"/>
      <c r="Y289" s="35"/>
      <c r="Z289" s="35"/>
      <c r="AA289" s="35"/>
      <c r="AB289" s="404"/>
      <c r="AC289" s="527"/>
      <c r="AD289" s="55">
        <f t="shared" si="380"/>
        <v>0</v>
      </c>
      <c r="AE289" s="55">
        <f t="shared" si="374"/>
        <v>0</v>
      </c>
      <c r="AF289" s="55">
        <f t="shared" si="375"/>
        <v>0</v>
      </c>
      <c r="AG289" s="55">
        <f t="shared" si="376"/>
        <v>0</v>
      </c>
      <c r="AH289" s="55">
        <f t="shared" si="377"/>
        <v>0</v>
      </c>
      <c r="AI289" s="55">
        <f t="shared" si="378"/>
        <v>0</v>
      </c>
      <c r="AJ289" s="55">
        <f t="shared" si="379"/>
        <v>0</v>
      </c>
      <c r="AK289" s="404"/>
      <c r="AL289" s="456"/>
      <c r="AM289" s="49">
        <f t="shared" si="366"/>
        <v>0</v>
      </c>
      <c r="AN289" s="52"/>
      <c r="AO289" s="52"/>
      <c r="AP289" s="52"/>
      <c r="AQ289" s="52"/>
      <c r="AR289" s="52"/>
      <c r="AS289" s="52"/>
      <c r="AT289" s="404"/>
      <c r="AU289" s="447"/>
      <c r="AV289" s="49">
        <f t="shared" si="367"/>
        <v>0</v>
      </c>
      <c r="AW289" s="52"/>
      <c r="AX289" s="52"/>
      <c r="AY289" s="52"/>
      <c r="AZ289" s="52"/>
      <c r="BA289" s="52"/>
      <c r="BB289" s="52"/>
      <c r="BC289" s="404"/>
      <c r="BD289" s="450"/>
      <c r="BE289" s="49">
        <f t="shared" si="368"/>
        <v>0</v>
      </c>
      <c r="BF289" s="52"/>
      <c r="BG289" s="52"/>
      <c r="BH289" s="52"/>
      <c r="BI289" s="52"/>
      <c r="BJ289" s="52"/>
      <c r="BK289" s="52"/>
      <c r="BL289" s="404"/>
      <c r="BM289" s="453"/>
      <c r="BN289" s="49">
        <f t="shared" si="369"/>
        <v>0</v>
      </c>
      <c r="BO289" s="52"/>
      <c r="BP289" s="52"/>
      <c r="BQ289" s="52"/>
      <c r="BR289" s="52"/>
      <c r="BS289" s="52"/>
      <c r="BT289" s="52"/>
      <c r="BU289" s="418"/>
      <c r="BV289" s="419"/>
      <c r="BW289" s="419"/>
      <c r="BX289" s="419"/>
      <c r="BY289" s="419"/>
      <c r="BZ289" s="419"/>
      <c r="CA289" s="419"/>
      <c r="CB289" s="419"/>
      <c r="CC289" s="516"/>
    </row>
    <row r="290" spans="1:81" s="62" customFormat="1" ht="40.200000000000003" customHeight="1" thickBot="1" x14ac:dyDescent="0.35">
      <c r="A290" s="38"/>
      <c r="B290" s="468"/>
      <c r="C290" s="465"/>
      <c r="D290" s="610"/>
      <c r="E290" s="613"/>
      <c r="F290" s="613"/>
      <c r="G290" s="613"/>
      <c r="H290" s="613"/>
      <c r="I290" s="613"/>
      <c r="J290" s="487"/>
      <c r="K290" s="490"/>
      <c r="L290" s="475"/>
      <c r="M290" s="478"/>
      <c r="N290" s="481"/>
      <c r="O290" s="484"/>
      <c r="P290" s="522"/>
      <c r="Q290" s="525"/>
      <c r="R290" s="405"/>
      <c r="S290" s="44"/>
      <c r="T290" s="262"/>
      <c r="U290" s="262"/>
      <c r="V290" s="262"/>
      <c r="W290" s="44"/>
      <c r="X290" s="36"/>
      <c r="Y290" s="36"/>
      <c r="Z290" s="36"/>
      <c r="AA290" s="36"/>
      <c r="AB290" s="405"/>
      <c r="AC290" s="528"/>
      <c r="AD290" s="56">
        <f t="shared" si="380"/>
        <v>0</v>
      </c>
      <c r="AE290" s="56">
        <f t="shared" si="374"/>
        <v>0</v>
      </c>
      <c r="AF290" s="56">
        <f t="shared" si="375"/>
        <v>0</v>
      </c>
      <c r="AG290" s="56">
        <f t="shared" si="376"/>
        <v>0</v>
      </c>
      <c r="AH290" s="56">
        <f t="shared" si="377"/>
        <v>0</v>
      </c>
      <c r="AI290" s="56">
        <f t="shared" si="378"/>
        <v>0</v>
      </c>
      <c r="AJ290" s="56">
        <f t="shared" si="379"/>
        <v>0</v>
      </c>
      <c r="AK290" s="405"/>
      <c r="AL290" s="457"/>
      <c r="AM290" s="50">
        <f t="shared" si="366"/>
        <v>0</v>
      </c>
      <c r="AN290" s="53"/>
      <c r="AO290" s="53"/>
      <c r="AP290" s="53"/>
      <c r="AQ290" s="53"/>
      <c r="AR290" s="53"/>
      <c r="AS290" s="53"/>
      <c r="AT290" s="405"/>
      <c r="AU290" s="448"/>
      <c r="AV290" s="50">
        <f t="shared" si="367"/>
        <v>0</v>
      </c>
      <c r="AW290" s="53"/>
      <c r="AX290" s="53"/>
      <c r="AY290" s="53"/>
      <c r="AZ290" s="53"/>
      <c r="BA290" s="53"/>
      <c r="BB290" s="53"/>
      <c r="BC290" s="405"/>
      <c r="BD290" s="451"/>
      <c r="BE290" s="50">
        <f t="shared" si="368"/>
        <v>0</v>
      </c>
      <c r="BF290" s="53"/>
      <c r="BG290" s="53"/>
      <c r="BH290" s="53"/>
      <c r="BI290" s="53"/>
      <c r="BJ290" s="53"/>
      <c r="BK290" s="53"/>
      <c r="BL290" s="405"/>
      <c r="BM290" s="454"/>
      <c r="BN290" s="50">
        <f t="shared" si="369"/>
        <v>0</v>
      </c>
      <c r="BO290" s="53"/>
      <c r="BP290" s="53"/>
      <c r="BQ290" s="53"/>
      <c r="BR290" s="53"/>
      <c r="BS290" s="53"/>
      <c r="BT290" s="53"/>
      <c r="BU290" s="517"/>
      <c r="BV290" s="518"/>
      <c r="BW290" s="518"/>
      <c r="BX290" s="518"/>
      <c r="BY290" s="518"/>
      <c r="BZ290" s="518"/>
      <c r="CA290" s="518"/>
      <c r="CB290" s="518"/>
      <c r="CC290" s="519"/>
    </row>
    <row r="291" spans="1:81" s="62" customFormat="1" ht="40.200000000000003" customHeight="1" thickTop="1" x14ac:dyDescent="0.3">
      <c r="A291" s="38"/>
      <c r="B291" s="468"/>
      <c r="C291" s="465"/>
      <c r="D291" s="608"/>
      <c r="E291" s="611"/>
      <c r="F291" s="611"/>
      <c r="G291" s="611"/>
      <c r="H291" s="611"/>
      <c r="I291" s="611"/>
      <c r="J291" s="485">
        <v>71</v>
      </c>
      <c r="K291" s="488" t="str">
        <f>+Metas!K78</f>
        <v>Procesos de investigación científica en la ruralidad en articulación con las instituciones técnicas y tecnológicas</v>
      </c>
      <c r="L291" s="473"/>
      <c r="M291" s="476">
        <f>SUM(N291:Q291)</f>
        <v>0</v>
      </c>
      <c r="N291" s="479"/>
      <c r="O291" s="482"/>
      <c r="P291" s="520"/>
      <c r="Q291" s="523"/>
      <c r="R291" s="403">
        <f t="shared" ref="R291" si="392">+$J291</f>
        <v>71</v>
      </c>
      <c r="S291" s="42"/>
      <c r="T291" s="260"/>
      <c r="U291" s="260"/>
      <c r="V291" s="260"/>
      <c r="W291" s="42"/>
      <c r="X291" s="34"/>
      <c r="Y291" s="34"/>
      <c r="Z291" s="34"/>
      <c r="AA291" s="34"/>
      <c r="AB291" s="403">
        <f t="shared" si="384"/>
        <v>71</v>
      </c>
      <c r="AC291" s="526">
        <f t="shared" ref="AC291" si="393">+L291</f>
        <v>0</v>
      </c>
      <c r="AD291" s="54">
        <f t="shared" si="380"/>
        <v>0</v>
      </c>
      <c r="AE291" s="54">
        <f t="shared" si="374"/>
        <v>0</v>
      </c>
      <c r="AF291" s="54">
        <f t="shared" si="375"/>
        <v>0</v>
      </c>
      <c r="AG291" s="54">
        <f t="shared" si="376"/>
        <v>0</v>
      </c>
      <c r="AH291" s="54">
        <f t="shared" si="377"/>
        <v>0</v>
      </c>
      <c r="AI291" s="54">
        <f t="shared" si="378"/>
        <v>0</v>
      </c>
      <c r="AJ291" s="54">
        <f t="shared" si="379"/>
        <v>0</v>
      </c>
      <c r="AK291" s="403">
        <f t="shared" si="386"/>
        <v>71</v>
      </c>
      <c r="AL291" s="455">
        <f>+N291</f>
        <v>0</v>
      </c>
      <c r="AM291" s="48">
        <f t="shared" si="366"/>
        <v>0</v>
      </c>
      <c r="AN291" s="51"/>
      <c r="AO291" s="51"/>
      <c r="AP291" s="51"/>
      <c r="AQ291" s="51"/>
      <c r="AR291" s="51"/>
      <c r="AS291" s="51"/>
      <c r="AT291" s="403">
        <f t="shared" si="387"/>
        <v>71</v>
      </c>
      <c r="AU291" s="446">
        <f>+O291</f>
        <v>0</v>
      </c>
      <c r="AV291" s="48">
        <f t="shared" si="367"/>
        <v>0</v>
      </c>
      <c r="AW291" s="51"/>
      <c r="AX291" s="51"/>
      <c r="AY291" s="51"/>
      <c r="AZ291" s="51"/>
      <c r="BA291" s="51"/>
      <c r="BB291" s="51"/>
      <c r="BC291" s="403">
        <f t="shared" si="388"/>
        <v>71</v>
      </c>
      <c r="BD291" s="449">
        <f>+P291</f>
        <v>0</v>
      </c>
      <c r="BE291" s="48">
        <f t="shared" si="368"/>
        <v>0</v>
      </c>
      <c r="BF291" s="51"/>
      <c r="BG291" s="51"/>
      <c r="BH291" s="51"/>
      <c r="BI291" s="51"/>
      <c r="BJ291" s="51"/>
      <c r="BK291" s="51"/>
      <c r="BL291" s="403">
        <f t="shared" si="389"/>
        <v>71</v>
      </c>
      <c r="BM291" s="452">
        <f>+Q291</f>
        <v>0</v>
      </c>
      <c r="BN291" s="48">
        <f t="shared" si="369"/>
        <v>0</v>
      </c>
      <c r="BO291" s="51"/>
      <c r="BP291" s="51"/>
      <c r="BQ291" s="51"/>
      <c r="BR291" s="51"/>
      <c r="BS291" s="51"/>
      <c r="BT291" s="51"/>
      <c r="BU291" s="513"/>
      <c r="BV291" s="514"/>
      <c r="BW291" s="514"/>
      <c r="BX291" s="514"/>
      <c r="BY291" s="514"/>
      <c r="BZ291" s="514"/>
      <c r="CA291" s="514"/>
      <c r="CB291" s="514"/>
      <c r="CC291" s="515"/>
    </row>
    <row r="292" spans="1:81" s="62" customFormat="1" ht="40.200000000000003" customHeight="1" x14ac:dyDescent="0.3">
      <c r="A292" s="38"/>
      <c r="B292" s="468"/>
      <c r="C292" s="465"/>
      <c r="D292" s="609"/>
      <c r="E292" s="612"/>
      <c r="F292" s="612"/>
      <c r="G292" s="612"/>
      <c r="H292" s="612"/>
      <c r="I292" s="612"/>
      <c r="J292" s="486"/>
      <c r="K292" s="489"/>
      <c r="L292" s="474"/>
      <c r="M292" s="477"/>
      <c r="N292" s="480"/>
      <c r="O292" s="483"/>
      <c r="P292" s="521"/>
      <c r="Q292" s="524"/>
      <c r="R292" s="404"/>
      <c r="S292" s="43"/>
      <c r="T292" s="261"/>
      <c r="U292" s="261"/>
      <c r="V292" s="261"/>
      <c r="W292" s="43"/>
      <c r="X292" s="35"/>
      <c r="Y292" s="35"/>
      <c r="Z292" s="35"/>
      <c r="AA292" s="35"/>
      <c r="AB292" s="404"/>
      <c r="AC292" s="527"/>
      <c r="AD292" s="55">
        <f t="shared" si="380"/>
        <v>0</v>
      </c>
      <c r="AE292" s="55">
        <f t="shared" si="374"/>
        <v>0</v>
      </c>
      <c r="AF292" s="55">
        <f t="shared" si="375"/>
        <v>0</v>
      </c>
      <c r="AG292" s="55">
        <f t="shared" si="376"/>
        <v>0</v>
      </c>
      <c r="AH292" s="55">
        <f t="shared" si="377"/>
        <v>0</v>
      </c>
      <c r="AI292" s="55">
        <f t="shared" si="378"/>
        <v>0</v>
      </c>
      <c r="AJ292" s="55">
        <f t="shared" si="379"/>
        <v>0</v>
      </c>
      <c r="AK292" s="404"/>
      <c r="AL292" s="456"/>
      <c r="AM292" s="49">
        <f t="shared" si="366"/>
        <v>0</v>
      </c>
      <c r="AN292" s="52"/>
      <c r="AO292" s="52"/>
      <c r="AP292" s="52"/>
      <c r="AQ292" s="52"/>
      <c r="AR292" s="52"/>
      <c r="AS292" s="52"/>
      <c r="AT292" s="404"/>
      <c r="AU292" s="447"/>
      <c r="AV292" s="49">
        <f t="shared" si="367"/>
        <v>0</v>
      </c>
      <c r="AW292" s="52"/>
      <c r="AX292" s="52"/>
      <c r="AY292" s="52"/>
      <c r="AZ292" s="52"/>
      <c r="BA292" s="52"/>
      <c r="BB292" s="52"/>
      <c r="BC292" s="404"/>
      <c r="BD292" s="450"/>
      <c r="BE292" s="49">
        <f t="shared" si="368"/>
        <v>0</v>
      </c>
      <c r="BF292" s="52"/>
      <c r="BG292" s="52"/>
      <c r="BH292" s="52"/>
      <c r="BI292" s="52"/>
      <c r="BJ292" s="52"/>
      <c r="BK292" s="52"/>
      <c r="BL292" s="404"/>
      <c r="BM292" s="453"/>
      <c r="BN292" s="49">
        <f t="shared" si="369"/>
        <v>0</v>
      </c>
      <c r="BO292" s="52"/>
      <c r="BP292" s="52"/>
      <c r="BQ292" s="52"/>
      <c r="BR292" s="52"/>
      <c r="BS292" s="52"/>
      <c r="BT292" s="52"/>
      <c r="BU292" s="418"/>
      <c r="BV292" s="419"/>
      <c r="BW292" s="419"/>
      <c r="BX292" s="419"/>
      <c r="BY292" s="419"/>
      <c r="BZ292" s="419"/>
      <c r="CA292" s="419"/>
      <c r="CB292" s="419"/>
      <c r="CC292" s="516"/>
    </row>
    <row r="293" spans="1:81" s="62" customFormat="1" ht="40.200000000000003" customHeight="1" x14ac:dyDescent="0.3">
      <c r="A293" s="38"/>
      <c r="B293" s="468"/>
      <c r="C293" s="465"/>
      <c r="D293" s="609"/>
      <c r="E293" s="612"/>
      <c r="F293" s="612"/>
      <c r="G293" s="612"/>
      <c r="H293" s="612"/>
      <c r="I293" s="612"/>
      <c r="J293" s="486"/>
      <c r="K293" s="489"/>
      <c r="L293" s="474"/>
      <c r="M293" s="477"/>
      <c r="N293" s="480"/>
      <c r="O293" s="483"/>
      <c r="P293" s="521"/>
      <c r="Q293" s="524"/>
      <c r="R293" s="404"/>
      <c r="S293" s="43"/>
      <c r="T293" s="261"/>
      <c r="U293" s="261"/>
      <c r="V293" s="261"/>
      <c r="W293" s="43"/>
      <c r="X293" s="35"/>
      <c r="Y293" s="35"/>
      <c r="Z293" s="35"/>
      <c r="AA293" s="35"/>
      <c r="AB293" s="404"/>
      <c r="AC293" s="527"/>
      <c r="AD293" s="55">
        <f t="shared" si="380"/>
        <v>0</v>
      </c>
      <c r="AE293" s="55">
        <f t="shared" si="374"/>
        <v>0</v>
      </c>
      <c r="AF293" s="55">
        <f t="shared" si="375"/>
        <v>0</v>
      </c>
      <c r="AG293" s="55">
        <f t="shared" si="376"/>
        <v>0</v>
      </c>
      <c r="AH293" s="55">
        <f t="shared" si="377"/>
        <v>0</v>
      </c>
      <c r="AI293" s="55">
        <f t="shared" si="378"/>
        <v>0</v>
      </c>
      <c r="AJ293" s="55">
        <f t="shared" si="379"/>
        <v>0</v>
      </c>
      <c r="AK293" s="404"/>
      <c r="AL293" s="456"/>
      <c r="AM293" s="49">
        <f t="shared" si="366"/>
        <v>0</v>
      </c>
      <c r="AN293" s="52"/>
      <c r="AO293" s="52"/>
      <c r="AP293" s="52"/>
      <c r="AQ293" s="52"/>
      <c r="AR293" s="52"/>
      <c r="AS293" s="52"/>
      <c r="AT293" s="404"/>
      <c r="AU293" s="447"/>
      <c r="AV293" s="49">
        <f t="shared" si="367"/>
        <v>0</v>
      </c>
      <c r="AW293" s="52"/>
      <c r="AX293" s="52"/>
      <c r="AY293" s="52"/>
      <c r="AZ293" s="52"/>
      <c r="BA293" s="52"/>
      <c r="BB293" s="52"/>
      <c r="BC293" s="404"/>
      <c r="BD293" s="450"/>
      <c r="BE293" s="49">
        <f t="shared" si="368"/>
        <v>0</v>
      </c>
      <c r="BF293" s="52"/>
      <c r="BG293" s="52"/>
      <c r="BH293" s="52"/>
      <c r="BI293" s="52"/>
      <c r="BJ293" s="52"/>
      <c r="BK293" s="52"/>
      <c r="BL293" s="404"/>
      <c r="BM293" s="453"/>
      <c r="BN293" s="49">
        <f t="shared" si="369"/>
        <v>0</v>
      </c>
      <c r="BO293" s="52"/>
      <c r="BP293" s="52"/>
      <c r="BQ293" s="52"/>
      <c r="BR293" s="52"/>
      <c r="BS293" s="52"/>
      <c r="BT293" s="52"/>
      <c r="BU293" s="418"/>
      <c r="BV293" s="419"/>
      <c r="BW293" s="419"/>
      <c r="BX293" s="419"/>
      <c r="BY293" s="419"/>
      <c r="BZ293" s="419"/>
      <c r="CA293" s="419"/>
      <c r="CB293" s="419"/>
      <c r="CC293" s="516"/>
    </row>
    <row r="294" spans="1:81" s="62" customFormat="1" ht="40.200000000000003" customHeight="1" thickBot="1" x14ac:dyDescent="0.35">
      <c r="A294" s="38"/>
      <c r="B294" s="468"/>
      <c r="C294" s="465"/>
      <c r="D294" s="610"/>
      <c r="E294" s="613"/>
      <c r="F294" s="613"/>
      <c r="G294" s="613"/>
      <c r="H294" s="613"/>
      <c r="I294" s="613"/>
      <c r="J294" s="487"/>
      <c r="K294" s="490"/>
      <c r="L294" s="475"/>
      <c r="M294" s="478"/>
      <c r="N294" s="481"/>
      <c r="O294" s="484"/>
      <c r="P294" s="522"/>
      <c r="Q294" s="525"/>
      <c r="R294" s="405"/>
      <c r="S294" s="44"/>
      <c r="T294" s="262"/>
      <c r="U294" s="262"/>
      <c r="V294" s="262"/>
      <c r="W294" s="44"/>
      <c r="X294" s="36"/>
      <c r="Y294" s="36"/>
      <c r="Z294" s="36"/>
      <c r="AA294" s="36"/>
      <c r="AB294" s="405"/>
      <c r="AC294" s="528"/>
      <c r="AD294" s="56">
        <f t="shared" si="380"/>
        <v>0</v>
      </c>
      <c r="AE294" s="56">
        <f t="shared" si="374"/>
        <v>0</v>
      </c>
      <c r="AF294" s="56">
        <f t="shared" si="375"/>
        <v>0</v>
      </c>
      <c r="AG294" s="56">
        <f t="shared" si="376"/>
        <v>0</v>
      </c>
      <c r="AH294" s="56">
        <f t="shared" si="377"/>
        <v>0</v>
      </c>
      <c r="AI294" s="56">
        <f t="shared" si="378"/>
        <v>0</v>
      </c>
      <c r="AJ294" s="56">
        <f t="shared" si="379"/>
        <v>0</v>
      </c>
      <c r="AK294" s="405"/>
      <c r="AL294" s="457"/>
      <c r="AM294" s="50">
        <f t="shared" si="366"/>
        <v>0</v>
      </c>
      <c r="AN294" s="53"/>
      <c r="AO294" s="53"/>
      <c r="AP294" s="53"/>
      <c r="AQ294" s="53"/>
      <c r="AR294" s="53"/>
      <c r="AS294" s="53"/>
      <c r="AT294" s="405"/>
      <c r="AU294" s="448"/>
      <c r="AV294" s="50">
        <f t="shared" si="367"/>
        <v>0</v>
      </c>
      <c r="AW294" s="53"/>
      <c r="AX294" s="53"/>
      <c r="AY294" s="53"/>
      <c r="AZ294" s="53"/>
      <c r="BA294" s="53"/>
      <c r="BB294" s="53"/>
      <c r="BC294" s="405"/>
      <c r="BD294" s="451"/>
      <c r="BE294" s="50">
        <f t="shared" si="368"/>
        <v>0</v>
      </c>
      <c r="BF294" s="53"/>
      <c r="BG294" s="53"/>
      <c r="BH294" s="53"/>
      <c r="BI294" s="53"/>
      <c r="BJ294" s="53"/>
      <c r="BK294" s="53"/>
      <c r="BL294" s="405"/>
      <c r="BM294" s="454"/>
      <c r="BN294" s="50">
        <f t="shared" si="369"/>
        <v>0</v>
      </c>
      <c r="BO294" s="53"/>
      <c r="BP294" s="53"/>
      <c r="BQ294" s="53"/>
      <c r="BR294" s="53"/>
      <c r="BS294" s="53"/>
      <c r="BT294" s="53"/>
      <c r="BU294" s="517"/>
      <c r="BV294" s="518"/>
      <c r="BW294" s="518"/>
      <c r="BX294" s="518"/>
      <c r="BY294" s="518"/>
      <c r="BZ294" s="518"/>
      <c r="CA294" s="518"/>
      <c r="CB294" s="518"/>
      <c r="CC294" s="519"/>
    </row>
    <row r="295" spans="1:81" s="62" customFormat="1" ht="40.200000000000003" customHeight="1" thickTop="1" x14ac:dyDescent="0.3">
      <c r="A295" s="38"/>
      <c r="B295" s="468"/>
      <c r="C295" s="465"/>
      <c r="D295" s="608"/>
      <c r="E295" s="611"/>
      <c r="F295" s="611"/>
      <c r="G295" s="611"/>
      <c r="H295" s="611"/>
      <c r="I295" s="611"/>
      <c r="J295" s="485">
        <v>72</v>
      </c>
      <c r="K295" s="488" t="str">
        <f>+Metas!K79</f>
        <v>% de instituciones de educación superior acompañadas por el Departamento para optar a acreditación de calidad</v>
      </c>
      <c r="L295" s="473"/>
      <c r="M295" s="476">
        <f>SUM(N295:Q295)</f>
        <v>0</v>
      </c>
      <c r="N295" s="479"/>
      <c r="O295" s="482"/>
      <c r="P295" s="520"/>
      <c r="Q295" s="523"/>
      <c r="R295" s="403">
        <f t="shared" ref="R295" si="394">+$J295</f>
        <v>72</v>
      </c>
      <c r="S295" s="42"/>
      <c r="T295" s="260"/>
      <c r="U295" s="260"/>
      <c r="V295" s="260"/>
      <c r="W295" s="42"/>
      <c r="X295" s="34"/>
      <c r="Y295" s="34"/>
      <c r="Z295" s="34"/>
      <c r="AA295" s="34"/>
      <c r="AB295" s="403">
        <f t="shared" si="384"/>
        <v>72</v>
      </c>
      <c r="AC295" s="526">
        <f t="shared" ref="AC295" si="395">+L295</f>
        <v>0</v>
      </c>
      <c r="AD295" s="54">
        <f t="shared" si="380"/>
        <v>0</v>
      </c>
      <c r="AE295" s="54">
        <f t="shared" si="374"/>
        <v>0</v>
      </c>
      <c r="AF295" s="54">
        <f t="shared" si="375"/>
        <v>0</v>
      </c>
      <c r="AG295" s="54">
        <f t="shared" si="376"/>
        <v>0</v>
      </c>
      <c r="AH295" s="54">
        <f t="shared" si="377"/>
        <v>0</v>
      </c>
      <c r="AI295" s="54">
        <f t="shared" si="378"/>
        <v>0</v>
      </c>
      <c r="AJ295" s="54">
        <f t="shared" si="379"/>
        <v>0</v>
      </c>
      <c r="AK295" s="403">
        <f t="shared" si="386"/>
        <v>72</v>
      </c>
      <c r="AL295" s="455">
        <f>+N295</f>
        <v>0</v>
      </c>
      <c r="AM295" s="48">
        <f t="shared" si="366"/>
        <v>0</v>
      </c>
      <c r="AN295" s="51"/>
      <c r="AO295" s="51"/>
      <c r="AP295" s="51"/>
      <c r="AQ295" s="51"/>
      <c r="AR295" s="51"/>
      <c r="AS295" s="51"/>
      <c r="AT295" s="403">
        <f t="shared" si="387"/>
        <v>72</v>
      </c>
      <c r="AU295" s="446">
        <f>+O295</f>
        <v>0</v>
      </c>
      <c r="AV295" s="48">
        <f t="shared" si="367"/>
        <v>0</v>
      </c>
      <c r="AW295" s="51"/>
      <c r="AX295" s="51"/>
      <c r="AY295" s="51"/>
      <c r="AZ295" s="51"/>
      <c r="BA295" s="51"/>
      <c r="BB295" s="51"/>
      <c r="BC295" s="403">
        <f t="shared" si="388"/>
        <v>72</v>
      </c>
      <c r="BD295" s="449">
        <f>+P295</f>
        <v>0</v>
      </c>
      <c r="BE295" s="48">
        <f t="shared" si="368"/>
        <v>0</v>
      </c>
      <c r="BF295" s="51"/>
      <c r="BG295" s="51"/>
      <c r="BH295" s="51"/>
      <c r="BI295" s="51"/>
      <c r="BJ295" s="51"/>
      <c r="BK295" s="51"/>
      <c r="BL295" s="403">
        <f t="shared" si="389"/>
        <v>72</v>
      </c>
      <c r="BM295" s="452">
        <f>+Q295</f>
        <v>0</v>
      </c>
      <c r="BN295" s="48">
        <f t="shared" si="369"/>
        <v>0</v>
      </c>
      <c r="BO295" s="51"/>
      <c r="BP295" s="51"/>
      <c r="BQ295" s="51"/>
      <c r="BR295" s="51"/>
      <c r="BS295" s="51"/>
      <c r="BT295" s="51"/>
      <c r="BU295" s="513"/>
      <c r="BV295" s="514"/>
      <c r="BW295" s="514"/>
      <c r="BX295" s="514"/>
      <c r="BY295" s="514"/>
      <c r="BZ295" s="514"/>
      <c r="CA295" s="514"/>
      <c r="CB295" s="514"/>
      <c r="CC295" s="515"/>
    </row>
    <row r="296" spans="1:81" s="62" customFormat="1" ht="40.200000000000003" customHeight="1" x14ac:dyDescent="0.3">
      <c r="A296" s="38"/>
      <c r="B296" s="468"/>
      <c r="C296" s="465"/>
      <c r="D296" s="609"/>
      <c r="E296" s="612"/>
      <c r="F296" s="612"/>
      <c r="G296" s="612"/>
      <c r="H296" s="612"/>
      <c r="I296" s="612"/>
      <c r="J296" s="486"/>
      <c r="K296" s="489"/>
      <c r="L296" s="474"/>
      <c r="M296" s="477"/>
      <c r="N296" s="480"/>
      <c r="O296" s="483"/>
      <c r="P296" s="521"/>
      <c r="Q296" s="524"/>
      <c r="R296" s="404"/>
      <c r="S296" s="43"/>
      <c r="T296" s="261"/>
      <c r="U296" s="261"/>
      <c r="V296" s="261"/>
      <c r="W296" s="43"/>
      <c r="X296" s="35"/>
      <c r="Y296" s="35"/>
      <c r="Z296" s="35"/>
      <c r="AA296" s="35"/>
      <c r="AB296" s="404"/>
      <c r="AC296" s="527"/>
      <c r="AD296" s="55">
        <f t="shared" si="380"/>
        <v>0</v>
      </c>
      <c r="AE296" s="55">
        <f t="shared" si="374"/>
        <v>0</v>
      </c>
      <c r="AF296" s="55">
        <f t="shared" si="375"/>
        <v>0</v>
      </c>
      <c r="AG296" s="55">
        <f t="shared" si="376"/>
        <v>0</v>
      </c>
      <c r="AH296" s="55">
        <f t="shared" si="377"/>
        <v>0</v>
      </c>
      <c r="AI296" s="55">
        <f t="shared" si="378"/>
        <v>0</v>
      </c>
      <c r="AJ296" s="55">
        <f t="shared" si="379"/>
        <v>0</v>
      </c>
      <c r="AK296" s="404"/>
      <c r="AL296" s="456"/>
      <c r="AM296" s="49">
        <f t="shared" si="366"/>
        <v>0</v>
      </c>
      <c r="AN296" s="52"/>
      <c r="AO296" s="52"/>
      <c r="AP296" s="52"/>
      <c r="AQ296" s="52"/>
      <c r="AR296" s="52"/>
      <c r="AS296" s="52"/>
      <c r="AT296" s="404"/>
      <c r="AU296" s="447"/>
      <c r="AV296" s="49">
        <f t="shared" si="367"/>
        <v>0</v>
      </c>
      <c r="AW296" s="52"/>
      <c r="AX296" s="52"/>
      <c r="AY296" s="52"/>
      <c r="AZ296" s="52"/>
      <c r="BA296" s="52"/>
      <c r="BB296" s="52"/>
      <c r="BC296" s="404"/>
      <c r="BD296" s="450"/>
      <c r="BE296" s="49">
        <f t="shared" si="368"/>
        <v>0</v>
      </c>
      <c r="BF296" s="52"/>
      <c r="BG296" s="52"/>
      <c r="BH296" s="52"/>
      <c r="BI296" s="52"/>
      <c r="BJ296" s="52"/>
      <c r="BK296" s="52"/>
      <c r="BL296" s="404"/>
      <c r="BM296" s="453"/>
      <c r="BN296" s="49">
        <f t="shared" si="369"/>
        <v>0</v>
      </c>
      <c r="BO296" s="52"/>
      <c r="BP296" s="52"/>
      <c r="BQ296" s="52"/>
      <c r="BR296" s="52"/>
      <c r="BS296" s="52"/>
      <c r="BT296" s="52"/>
      <c r="BU296" s="418"/>
      <c r="BV296" s="419"/>
      <c r="BW296" s="419"/>
      <c r="BX296" s="419"/>
      <c r="BY296" s="419"/>
      <c r="BZ296" s="419"/>
      <c r="CA296" s="419"/>
      <c r="CB296" s="419"/>
      <c r="CC296" s="516"/>
    </row>
    <row r="297" spans="1:81" s="62" customFormat="1" ht="40.200000000000003" customHeight="1" x14ac:dyDescent="0.3">
      <c r="A297" s="38"/>
      <c r="B297" s="468"/>
      <c r="C297" s="465"/>
      <c r="D297" s="609"/>
      <c r="E297" s="612"/>
      <c r="F297" s="612"/>
      <c r="G297" s="612"/>
      <c r="H297" s="612"/>
      <c r="I297" s="612"/>
      <c r="J297" s="486"/>
      <c r="K297" s="489"/>
      <c r="L297" s="474"/>
      <c r="M297" s="477"/>
      <c r="N297" s="480"/>
      <c r="O297" s="483"/>
      <c r="P297" s="521"/>
      <c r="Q297" s="524"/>
      <c r="R297" s="404"/>
      <c r="S297" s="43"/>
      <c r="T297" s="261"/>
      <c r="U297" s="261"/>
      <c r="V297" s="261"/>
      <c r="W297" s="43"/>
      <c r="X297" s="35"/>
      <c r="Y297" s="35"/>
      <c r="Z297" s="35"/>
      <c r="AA297" s="35"/>
      <c r="AB297" s="404"/>
      <c r="AC297" s="527"/>
      <c r="AD297" s="55">
        <f t="shared" si="380"/>
        <v>0</v>
      </c>
      <c r="AE297" s="55">
        <f t="shared" si="374"/>
        <v>0</v>
      </c>
      <c r="AF297" s="55">
        <f t="shared" si="375"/>
        <v>0</v>
      </c>
      <c r="AG297" s="55">
        <f t="shared" si="376"/>
        <v>0</v>
      </c>
      <c r="AH297" s="55">
        <f t="shared" si="377"/>
        <v>0</v>
      </c>
      <c r="AI297" s="55">
        <f t="shared" si="378"/>
        <v>0</v>
      </c>
      <c r="AJ297" s="55">
        <f t="shared" si="379"/>
        <v>0</v>
      </c>
      <c r="AK297" s="404"/>
      <c r="AL297" s="456"/>
      <c r="AM297" s="49">
        <f t="shared" si="366"/>
        <v>0</v>
      </c>
      <c r="AN297" s="52"/>
      <c r="AO297" s="52"/>
      <c r="AP297" s="52"/>
      <c r="AQ297" s="52"/>
      <c r="AR297" s="52"/>
      <c r="AS297" s="52"/>
      <c r="AT297" s="404"/>
      <c r="AU297" s="447"/>
      <c r="AV297" s="49">
        <f t="shared" si="367"/>
        <v>0</v>
      </c>
      <c r="AW297" s="52"/>
      <c r="AX297" s="52"/>
      <c r="AY297" s="52"/>
      <c r="AZ297" s="52"/>
      <c r="BA297" s="52"/>
      <c r="BB297" s="52"/>
      <c r="BC297" s="404"/>
      <c r="BD297" s="450"/>
      <c r="BE297" s="49">
        <f t="shared" si="368"/>
        <v>0</v>
      </c>
      <c r="BF297" s="52"/>
      <c r="BG297" s="52"/>
      <c r="BH297" s="52"/>
      <c r="BI297" s="52"/>
      <c r="BJ297" s="52"/>
      <c r="BK297" s="52"/>
      <c r="BL297" s="404"/>
      <c r="BM297" s="453"/>
      <c r="BN297" s="49">
        <f t="shared" si="369"/>
        <v>0</v>
      </c>
      <c r="BO297" s="52"/>
      <c r="BP297" s="52"/>
      <c r="BQ297" s="52"/>
      <c r="BR297" s="52"/>
      <c r="BS297" s="52"/>
      <c r="BT297" s="52"/>
      <c r="BU297" s="418"/>
      <c r="BV297" s="419"/>
      <c r="BW297" s="419"/>
      <c r="BX297" s="419"/>
      <c r="BY297" s="419"/>
      <c r="BZ297" s="419"/>
      <c r="CA297" s="419"/>
      <c r="CB297" s="419"/>
      <c r="CC297" s="516"/>
    </row>
    <row r="298" spans="1:81" s="62" customFormat="1" ht="40.200000000000003" customHeight="1" thickBot="1" x14ac:dyDescent="0.35">
      <c r="A298" s="38"/>
      <c r="B298" s="469"/>
      <c r="C298" s="466"/>
      <c r="D298" s="610"/>
      <c r="E298" s="613"/>
      <c r="F298" s="613"/>
      <c r="G298" s="613"/>
      <c r="H298" s="613"/>
      <c r="I298" s="613"/>
      <c r="J298" s="487"/>
      <c r="K298" s="490"/>
      <c r="L298" s="475"/>
      <c r="M298" s="478"/>
      <c r="N298" s="481"/>
      <c r="O298" s="484"/>
      <c r="P298" s="522"/>
      <c r="Q298" s="525"/>
      <c r="R298" s="405"/>
      <c r="S298" s="44"/>
      <c r="T298" s="262"/>
      <c r="U298" s="262"/>
      <c r="V298" s="262"/>
      <c r="W298" s="44"/>
      <c r="X298" s="36"/>
      <c r="Y298" s="36"/>
      <c r="Z298" s="36"/>
      <c r="AA298" s="36"/>
      <c r="AB298" s="405"/>
      <c r="AC298" s="528"/>
      <c r="AD298" s="56">
        <f t="shared" si="380"/>
        <v>0</v>
      </c>
      <c r="AE298" s="56">
        <f t="shared" si="374"/>
        <v>0</v>
      </c>
      <c r="AF298" s="56">
        <f t="shared" si="375"/>
        <v>0</v>
      </c>
      <c r="AG298" s="56">
        <f t="shared" si="376"/>
        <v>0</v>
      </c>
      <c r="AH298" s="56">
        <f t="shared" si="377"/>
        <v>0</v>
      </c>
      <c r="AI298" s="56">
        <f t="shared" si="378"/>
        <v>0</v>
      </c>
      <c r="AJ298" s="56">
        <f t="shared" si="379"/>
        <v>0</v>
      </c>
      <c r="AK298" s="405"/>
      <c r="AL298" s="457"/>
      <c r="AM298" s="50">
        <f t="shared" si="366"/>
        <v>0</v>
      </c>
      <c r="AN298" s="53"/>
      <c r="AO298" s="53"/>
      <c r="AP298" s="53"/>
      <c r="AQ298" s="53"/>
      <c r="AR298" s="53"/>
      <c r="AS298" s="53"/>
      <c r="AT298" s="405"/>
      <c r="AU298" s="448"/>
      <c r="AV298" s="50">
        <f t="shared" si="367"/>
        <v>0</v>
      </c>
      <c r="AW298" s="53"/>
      <c r="AX298" s="53"/>
      <c r="AY298" s="53"/>
      <c r="AZ298" s="53"/>
      <c r="BA298" s="53"/>
      <c r="BB298" s="53"/>
      <c r="BC298" s="405"/>
      <c r="BD298" s="451"/>
      <c r="BE298" s="50">
        <f t="shared" si="368"/>
        <v>0</v>
      </c>
      <c r="BF298" s="53"/>
      <c r="BG298" s="53"/>
      <c r="BH298" s="53"/>
      <c r="BI298" s="53"/>
      <c r="BJ298" s="53"/>
      <c r="BK298" s="53"/>
      <c r="BL298" s="405"/>
      <c r="BM298" s="454"/>
      <c r="BN298" s="50">
        <f t="shared" si="369"/>
        <v>0</v>
      </c>
      <c r="BO298" s="53"/>
      <c r="BP298" s="53"/>
      <c r="BQ298" s="53"/>
      <c r="BR298" s="53"/>
      <c r="BS298" s="53"/>
      <c r="BT298" s="53"/>
      <c r="BU298" s="517"/>
      <c r="BV298" s="518"/>
      <c r="BW298" s="518"/>
      <c r="BX298" s="518"/>
      <c r="BY298" s="518"/>
      <c r="BZ298" s="518"/>
      <c r="CA298" s="518"/>
      <c r="CB298" s="518"/>
      <c r="CC298" s="519"/>
    </row>
    <row r="299" spans="1:81" s="62" customFormat="1" ht="40.200000000000003" customHeight="1" thickTop="1" x14ac:dyDescent="0.3">
      <c r="A299" s="38"/>
      <c r="B299" s="461" t="s">
        <v>124</v>
      </c>
      <c r="C299" s="458" t="s">
        <v>127</v>
      </c>
      <c r="D299" s="608"/>
      <c r="E299" s="611"/>
      <c r="F299" s="611"/>
      <c r="G299" s="611"/>
      <c r="H299" s="611"/>
      <c r="I299" s="611"/>
      <c r="J299" s="485">
        <v>73</v>
      </c>
      <c r="K299" s="488" t="str">
        <f>+Metas!K81</f>
        <v>% de funcionarios comprometidos con el uso y apropiación de los Sistemas de Información</v>
      </c>
      <c r="L299" s="473"/>
      <c r="M299" s="476">
        <f>SUM(N299:Q299)/4</f>
        <v>0</v>
      </c>
      <c r="N299" s="479"/>
      <c r="O299" s="482"/>
      <c r="P299" s="520"/>
      <c r="Q299" s="523"/>
      <c r="R299" s="403">
        <f t="shared" ref="R299" si="396">+$J299</f>
        <v>73</v>
      </c>
      <c r="S299" s="42"/>
      <c r="T299" s="260"/>
      <c r="U299" s="260"/>
      <c r="V299" s="260"/>
      <c r="W299" s="42"/>
      <c r="X299" s="34"/>
      <c r="Y299" s="34"/>
      <c r="Z299" s="34"/>
      <c r="AA299" s="34"/>
      <c r="AB299" s="403">
        <f t="shared" si="384"/>
        <v>73</v>
      </c>
      <c r="AC299" s="526">
        <f t="shared" ref="AC299" si="397">+L299</f>
        <v>0</v>
      </c>
      <c r="AD299" s="54">
        <f t="shared" si="380"/>
        <v>0</v>
      </c>
      <c r="AE299" s="54">
        <f t="shared" si="374"/>
        <v>0</v>
      </c>
      <c r="AF299" s="54">
        <f t="shared" si="375"/>
        <v>0</v>
      </c>
      <c r="AG299" s="54">
        <f t="shared" si="376"/>
        <v>0</v>
      </c>
      <c r="AH299" s="54">
        <f t="shared" si="377"/>
        <v>0</v>
      </c>
      <c r="AI299" s="54">
        <f t="shared" si="378"/>
        <v>0</v>
      </c>
      <c r="AJ299" s="54">
        <f t="shared" si="379"/>
        <v>0</v>
      </c>
      <c r="AK299" s="403">
        <f t="shared" si="386"/>
        <v>73</v>
      </c>
      <c r="AL299" s="455">
        <f>+N299</f>
        <v>0</v>
      </c>
      <c r="AM299" s="48">
        <f t="shared" si="366"/>
        <v>0</v>
      </c>
      <c r="AN299" s="51"/>
      <c r="AO299" s="51"/>
      <c r="AP299" s="51"/>
      <c r="AQ299" s="51"/>
      <c r="AR299" s="51"/>
      <c r="AS299" s="51"/>
      <c r="AT299" s="403">
        <f t="shared" si="387"/>
        <v>73</v>
      </c>
      <c r="AU299" s="446">
        <f>+O299</f>
        <v>0</v>
      </c>
      <c r="AV299" s="48">
        <f t="shared" si="367"/>
        <v>0</v>
      </c>
      <c r="AW299" s="51"/>
      <c r="AX299" s="51"/>
      <c r="AY299" s="51"/>
      <c r="AZ299" s="51"/>
      <c r="BA299" s="51"/>
      <c r="BB299" s="51"/>
      <c r="BC299" s="403">
        <f t="shared" si="388"/>
        <v>73</v>
      </c>
      <c r="BD299" s="449">
        <f>+P299</f>
        <v>0</v>
      </c>
      <c r="BE299" s="48">
        <f t="shared" si="368"/>
        <v>0</v>
      </c>
      <c r="BF299" s="51"/>
      <c r="BG299" s="51"/>
      <c r="BH299" s="51"/>
      <c r="BI299" s="51"/>
      <c r="BJ299" s="51"/>
      <c r="BK299" s="51"/>
      <c r="BL299" s="403">
        <f t="shared" si="389"/>
        <v>73</v>
      </c>
      <c r="BM299" s="452">
        <f>+Q299</f>
        <v>0</v>
      </c>
      <c r="BN299" s="48">
        <f t="shared" si="369"/>
        <v>0</v>
      </c>
      <c r="BO299" s="51"/>
      <c r="BP299" s="51"/>
      <c r="BQ299" s="51"/>
      <c r="BR299" s="51"/>
      <c r="BS299" s="51"/>
      <c r="BT299" s="51"/>
      <c r="BU299" s="513"/>
      <c r="BV299" s="514"/>
      <c r="BW299" s="514"/>
      <c r="BX299" s="514"/>
      <c r="BY299" s="514"/>
      <c r="BZ299" s="514"/>
      <c r="CA299" s="514"/>
      <c r="CB299" s="514"/>
      <c r="CC299" s="515"/>
    </row>
    <row r="300" spans="1:81" s="62" customFormat="1" ht="40.200000000000003" customHeight="1" x14ac:dyDescent="0.3">
      <c r="A300" s="38"/>
      <c r="B300" s="462"/>
      <c r="C300" s="459"/>
      <c r="D300" s="609"/>
      <c r="E300" s="612"/>
      <c r="F300" s="612"/>
      <c r="G300" s="612"/>
      <c r="H300" s="612"/>
      <c r="I300" s="612"/>
      <c r="J300" s="486"/>
      <c r="K300" s="489"/>
      <c r="L300" s="474"/>
      <c r="M300" s="477"/>
      <c r="N300" s="480"/>
      <c r="O300" s="483"/>
      <c r="P300" s="521"/>
      <c r="Q300" s="524"/>
      <c r="R300" s="404"/>
      <c r="S300" s="43"/>
      <c r="T300" s="261"/>
      <c r="U300" s="261"/>
      <c r="V300" s="261"/>
      <c r="W300" s="43"/>
      <c r="X300" s="35"/>
      <c r="Y300" s="35"/>
      <c r="Z300" s="35"/>
      <c r="AA300" s="35"/>
      <c r="AB300" s="404"/>
      <c r="AC300" s="527"/>
      <c r="AD300" s="55">
        <f t="shared" si="380"/>
        <v>0</v>
      </c>
      <c r="AE300" s="55">
        <f t="shared" si="374"/>
        <v>0</v>
      </c>
      <c r="AF300" s="55">
        <f t="shared" si="375"/>
        <v>0</v>
      </c>
      <c r="AG300" s="55">
        <f t="shared" si="376"/>
        <v>0</v>
      </c>
      <c r="AH300" s="55">
        <f t="shared" si="377"/>
        <v>0</v>
      </c>
      <c r="AI300" s="55">
        <f t="shared" si="378"/>
        <v>0</v>
      </c>
      <c r="AJ300" s="55">
        <f t="shared" si="379"/>
        <v>0</v>
      </c>
      <c r="AK300" s="404"/>
      <c r="AL300" s="456"/>
      <c r="AM300" s="49">
        <f t="shared" si="366"/>
        <v>0</v>
      </c>
      <c r="AN300" s="52"/>
      <c r="AO300" s="52"/>
      <c r="AP300" s="52"/>
      <c r="AQ300" s="52"/>
      <c r="AR300" s="52"/>
      <c r="AS300" s="52"/>
      <c r="AT300" s="404"/>
      <c r="AU300" s="447"/>
      <c r="AV300" s="49">
        <f t="shared" si="367"/>
        <v>0</v>
      </c>
      <c r="AW300" s="52"/>
      <c r="AX300" s="52"/>
      <c r="AY300" s="52"/>
      <c r="AZ300" s="52"/>
      <c r="BA300" s="52"/>
      <c r="BB300" s="52"/>
      <c r="BC300" s="404"/>
      <c r="BD300" s="450"/>
      <c r="BE300" s="49">
        <f t="shared" si="368"/>
        <v>0</v>
      </c>
      <c r="BF300" s="52"/>
      <c r="BG300" s="52"/>
      <c r="BH300" s="52"/>
      <c r="BI300" s="52"/>
      <c r="BJ300" s="52"/>
      <c r="BK300" s="52"/>
      <c r="BL300" s="404"/>
      <c r="BM300" s="453"/>
      <c r="BN300" s="49">
        <f t="shared" si="369"/>
        <v>0</v>
      </c>
      <c r="BO300" s="52"/>
      <c r="BP300" s="52"/>
      <c r="BQ300" s="52"/>
      <c r="BR300" s="52"/>
      <c r="BS300" s="52"/>
      <c r="BT300" s="52"/>
      <c r="BU300" s="418"/>
      <c r="BV300" s="419"/>
      <c r="BW300" s="419"/>
      <c r="BX300" s="419"/>
      <c r="BY300" s="419"/>
      <c r="BZ300" s="419"/>
      <c r="CA300" s="419"/>
      <c r="CB300" s="419"/>
      <c r="CC300" s="516"/>
    </row>
    <row r="301" spans="1:81" s="62" customFormat="1" ht="40.200000000000003" customHeight="1" x14ac:dyDescent="0.3">
      <c r="A301" s="38"/>
      <c r="B301" s="462"/>
      <c r="C301" s="459"/>
      <c r="D301" s="609"/>
      <c r="E301" s="612"/>
      <c r="F301" s="612"/>
      <c r="G301" s="612"/>
      <c r="H301" s="612"/>
      <c r="I301" s="612"/>
      <c r="J301" s="486"/>
      <c r="K301" s="489"/>
      <c r="L301" s="474"/>
      <c r="M301" s="477"/>
      <c r="N301" s="480"/>
      <c r="O301" s="483"/>
      <c r="P301" s="521"/>
      <c r="Q301" s="524"/>
      <c r="R301" s="404"/>
      <c r="S301" s="43"/>
      <c r="T301" s="261"/>
      <c r="U301" s="261"/>
      <c r="V301" s="261"/>
      <c r="W301" s="43"/>
      <c r="X301" s="35"/>
      <c r="Y301" s="35"/>
      <c r="Z301" s="35"/>
      <c r="AA301" s="35"/>
      <c r="AB301" s="404"/>
      <c r="AC301" s="527"/>
      <c r="AD301" s="55">
        <f t="shared" si="380"/>
        <v>0</v>
      </c>
      <c r="AE301" s="55">
        <f t="shared" si="374"/>
        <v>0</v>
      </c>
      <c r="AF301" s="55">
        <f t="shared" si="375"/>
        <v>0</v>
      </c>
      <c r="AG301" s="55">
        <f t="shared" si="376"/>
        <v>0</v>
      </c>
      <c r="AH301" s="55">
        <f t="shared" si="377"/>
        <v>0</v>
      </c>
      <c r="AI301" s="55">
        <f t="shared" si="378"/>
        <v>0</v>
      </c>
      <c r="AJ301" s="55">
        <f t="shared" si="379"/>
        <v>0</v>
      </c>
      <c r="AK301" s="404"/>
      <c r="AL301" s="456"/>
      <c r="AM301" s="49">
        <f t="shared" si="366"/>
        <v>0</v>
      </c>
      <c r="AN301" s="52"/>
      <c r="AO301" s="52"/>
      <c r="AP301" s="52"/>
      <c r="AQ301" s="52"/>
      <c r="AR301" s="52"/>
      <c r="AS301" s="52"/>
      <c r="AT301" s="404"/>
      <c r="AU301" s="447"/>
      <c r="AV301" s="49">
        <f t="shared" si="367"/>
        <v>0</v>
      </c>
      <c r="AW301" s="52"/>
      <c r="AX301" s="52"/>
      <c r="AY301" s="52"/>
      <c r="AZ301" s="52"/>
      <c r="BA301" s="52"/>
      <c r="BB301" s="52"/>
      <c r="BC301" s="404"/>
      <c r="BD301" s="450"/>
      <c r="BE301" s="49">
        <f t="shared" si="368"/>
        <v>0</v>
      </c>
      <c r="BF301" s="52"/>
      <c r="BG301" s="52"/>
      <c r="BH301" s="52"/>
      <c r="BI301" s="52"/>
      <c r="BJ301" s="52"/>
      <c r="BK301" s="52"/>
      <c r="BL301" s="404"/>
      <c r="BM301" s="453"/>
      <c r="BN301" s="49">
        <f t="shared" si="369"/>
        <v>0</v>
      </c>
      <c r="BO301" s="52"/>
      <c r="BP301" s="52"/>
      <c r="BQ301" s="52"/>
      <c r="BR301" s="52"/>
      <c r="BS301" s="52"/>
      <c r="BT301" s="52"/>
      <c r="BU301" s="418"/>
      <c r="BV301" s="419"/>
      <c r="BW301" s="419"/>
      <c r="BX301" s="419"/>
      <c r="BY301" s="419"/>
      <c r="BZ301" s="419"/>
      <c r="CA301" s="419"/>
      <c r="CB301" s="419"/>
      <c r="CC301" s="516"/>
    </row>
    <row r="302" spans="1:81" s="62" customFormat="1" ht="40.200000000000003" customHeight="1" thickBot="1" x14ac:dyDescent="0.35">
      <c r="A302" s="38"/>
      <c r="B302" s="462"/>
      <c r="C302" s="459"/>
      <c r="D302" s="610"/>
      <c r="E302" s="613"/>
      <c r="F302" s="613"/>
      <c r="G302" s="613"/>
      <c r="H302" s="613"/>
      <c r="I302" s="613"/>
      <c r="J302" s="487"/>
      <c r="K302" s="490"/>
      <c r="L302" s="475"/>
      <c r="M302" s="478"/>
      <c r="N302" s="481"/>
      <c r="O302" s="484"/>
      <c r="P302" s="522"/>
      <c r="Q302" s="525"/>
      <c r="R302" s="405"/>
      <c r="S302" s="44"/>
      <c r="T302" s="262"/>
      <c r="U302" s="262"/>
      <c r="V302" s="262"/>
      <c r="W302" s="44"/>
      <c r="X302" s="36"/>
      <c r="Y302" s="36"/>
      <c r="Z302" s="36"/>
      <c r="AA302" s="36"/>
      <c r="AB302" s="405"/>
      <c r="AC302" s="528"/>
      <c r="AD302" s="56">
        <f t="shared" si="380"/>
        <v>0</v>
      </c>
      <c r="AE302" s="56">
        <f t="shared" si="374"/>
        <v>0</v>
      </c>
      <c r="AF302" s="56">
        <f t="shared" si="375"/>
        <v>0</v>
      </c>
      <c r="AG302" s="56">
        <f t="shared" si="376"/>
        <v>0</v>
      </c>
      <c r="AH302" s="56">
        <f t="shared" si="377"/>
        <v>0</v>
      </c>
      <c r="AI302" s="56">
        <f t="shared" si="378"/>
        <v>0</v>
      </c>
      <c r="AJ302" s="56">
        <f t="shared" si="379"/>
        <v>0</v>
      </c>
      <c r="AK302" s="405"/>
      <c r="AL302" s="457"/>
      <c r="AM302" s="50">
        <f t="shared" si="366"/>
        <v>0</v>
      </c>
      <c r="AN302" s="53"/>
      <c r="AO302" s="53"/>
      <c r="AP302" s="53"/>
      <c r="AQ302" s="53"/>
      <c r="AR302" s="53"/>
      <c r="AS302" s="53"/>
      <c r="AT302" s="405"/>
      <c r="AU302" s="448"/>
      <c r="AV302" s="50">
        <f t="shared" si="367"/>
        <v>0</v>
      </c>
      <c r="AW302" s="53"/>
      <c r="AX302" s="53"/>
      <c r="AY302" s="53"/>
      <c r="AZ302" s="53"/>
      <c r="BA302" s="53"/>
      <c r="BB302" s="53"/>
      <c r="BC302" s="405"/>
      <c r="BD302" s="451"/>
      <c r="BE302" s="50">
        <f t="shared" si="368"/>
        <v>0</v>
      </c>
      <c r="BF302" s="53"/>
      <c r="BG302" s="53"/>
      <c r="BH302" s="53"/>
      <c r="BI302" s="53"/>
      <c r="BJ302" s="53"/>
      <c r="BK302" s="53"/>
      <c r="BL302" s="405"/>
      <c r="BM302" s="454"/>
      <c r="BN302" s="50">
        <f t="shared" si="369"/>
        <v>0</v>
      </c>
      <c r="BO302" s="53"/>
      <c r="BP302" s="53"/>
      <c r="BQ302" s="53"/>
      <c r="BR302" s="53"/>
      <c r="BS302" s="53"/>
      <c r="BT302" s="53"/>
      <c r="BU302" s="517"/>
      <c r="BV302" s="518"/>
      <c r="BW302" s="518"/>
      <c r="BX302" s="518"/>
      <c r="BY302" s="518"/>
      <c r="BZ302" s="518"/>
      <c r="CA302" s="518"/>
      <c r="CB302" s="518"/>
      <c r="CC302" s="519"/>
    </row>
    <row r="303" spans="1:81" s="62" customFormat="1" ht="40.200000000000003" customHeight="1" thickTop="1" x14ac:dyDescent="0.3">
      <c r="A303" s="38"/>
      <c r="B303" s="462"/>
      <c r="C303" s="459"/>
      <c r="D303" s="608"/>
      <c r="E303" s="611"/>
      <c r="F303" s="611"/>
      <c r="G303" s="611"/>
      <c r="H303" s="611"/>
      <c r="I303" s="611"/>
      <c r="J303" s="485">
        <v>74</v>
      </c>
      <c r="K303" s="488" t="str">
        <f>+Metas!K82</f>
        <v>% del hardware obsoleto renovado</v>
      </c>
      <c r="L303" s="473"/>
      <c r="M303" s="476">
        <f>SUM(N303:Q303)/4</f>
        <v>0</v>
      </c>
      <c r="N303" s="479"/>
      <c r="O303" s="482"/>
      <c r="P303" s="520"/>
      <c r="Q303" s="523"/>
      <c r="R303" s="403">
        <f t="shared" ref="R303" si="398">+$J303</f>
        <v>74</v>
      </c>
      <c r="S303" s="42"/>
      <c r="T303" s="260"/>
      <c r="U303" s="260"/>
      <c r="V303" s="260"/>
      <c r="W303" s="42"/>
      <c r="X303" s="34"/>
      <c r="Y303" s="34"/>
      <c r="Z303" s="34"/>
      <c r="AA303" s="34"/>
      <c r="AB303" s="403">
        <f t="shared" si="384"/>
        <v>74</v>
      </c>
      <c r="AC303" s="526">
        <f t="shared" ref="AC303" si="399">+L303</f>
        <v>0</v>
      </c>
      <c r="AD303" s="54">
        <f t="shared" si="380"/>
        <v>0</v>
      </c>
      <c r="AE303" s="54">
        <f t="shared" si="374"/>
        <v>0</v>
      </c>
      <c r="AF303" s="54">
        <f t="shared" si="375"/>
        <v>0</v>
      </c>
      <c r="AG303" s="54">
        <f t="shared" si="376"/>
        <v>0</v>
      </c>
      <c r="AH303" s="54">
        <f t="shared" si="377"/>
        <v>0</v>
      </c>
      <c r="AI303" s="54">
        <f t="shared" si="378"/>
        <v>0</v>
      </c>
      <c r="AJ303" s="54">
        <f t="shared" si="379"/>
        <v>0</v>
      </c>
      <c r="AK303" s="403">
        <f t="shared" si="386"/>
        <v>74</v>
      </c>
      <c r="AL303" s="455">
        <f>+N303</f>
        <v>0</v>
      </c>
      <c r="AM303" s="48">
        <f t="shared" si="366"/>
        <v>0</v>
      </c>
      <c r="AN303" s="51"/>
      <c r="AO303" s="51"/>
      <c r="AP303" s="51"/>
      <c r="AQ303" s="51"/>
      <c r="AR303" s="51"/>
      <c r="AS303" s="51"/>
      <c r="AT303" s="403">
        <f t="shared" si="387"/>
        <v>74</v>
      </c>
      <c r="AU303" s="446">
        <f>+O303</f>
        <v>0</v>
      </c>
      <c r="AV303" s="48">
        <f t="shared" si="367"/>
        <v>0</v>
      </c>
      <c r="AW303" s="51"/>
      <c r="AX303" s="51"/>
      <c r="AY303" s="51"/>
      <c r="AZ303" s="51"/>
      <c r="BA303" s="51"/>
      <c r="BB303" s="51"/>
      <c r="BC303" s="403">
        <f t="shared" si="388"/>
        <v>74</v>
      </c>
      <c r="BD303" s="449">
        <f>+P303</f>
        <v>0</v>
      </c>
      <c r="BE303" s="48">
        <f t="shared" si="368"/>
        <v>0</v>
      </c>
      <c r="BF303" s="51"/>
      <c r="BG303" s="51"/>
      <c r="BH303" s="51"/>
      <c r="BI303" s="51"/>
      <c r="BJ303" s="51"/>
      <c r="BK303" s="51"/>
      <c r="BL303" s="403">
        <f t="shared" si="389"/>
        <v>74</v>
      </c>
      <c r="BM303" s="452">
        <f>+Q303</f>
        <v>0</v>
      </c>
      <c r="BN303" s="48">
        <f t="shared" si="369"/>
        <v>0</v>
      </c>
      <c r="BO303" s="51"/>
      <c r="BP303" s="51"/>
      <c r="BQ303" s="51"/>
      <c r="BR303" s="51"/>
      <c r="BS303" s="51"/>
      <c r="BT303" s="51"/>
      <c r="BU303" s="513"/>
      <c r="BV303" s="514"/>
      <c r="BW303" s="514"/>
      <c r="BX303" s="514"/>
      <c r="BY303" s="514"/>
      <c r="BZ303" s="514"/>
      <c r="CA303" s="514"/>
      <c r="CB303" s="514"/>
      <c r="CC303" s="515"/>
    </row>
    <row r="304" spans="1:81" s="62" customFormat="1" ht="40.200000000000003" customHeight="1" x14ac:dyDescent="0.3">
      <c r="A304" s="38"/>
      <c r="B304" s="462"/>
      <c r="C304" s="459"/>
      <c r="D304" s="609"/>
      <c r="E304" s="612"/>
      <c r="F304" s="612"/>
      <c r="G304" s="612"/>
      <c r="H304" s="612"/>
      <c r="I304" s="612"/>
      <c r="J304" s="486"/>
      <c r="K304" s="489"/>
      <c r="L304" s="474"/>
      <c r="M304" s="477"/>
      <c r="N304" s="480"/>
      <c r="O304" s="483"/>
      <c r="P304" s="521"/>
      <c r="Q304" s="524"/>
      <c r="R304" s="404"/>
      <c r="S304" s="43"/>
      <c r="T304" s="261"/>
      <c r="U304" s="261"/>
      <c r="V304" s="261"/>
      <c r="W304" s="43"/>
      <c r="X304" s="35"/>
      <c r="Y304" s="35"/>
      <c r="Z304" s="35"/>
      <c r="AA304" s="35"/>
      <c r="AB304" s="404"/>
      <c r="AC304" s="527"/>
      <c r="AD304" s="55">
        <f t="shared" si="380"/>
        <v>0</v>
      </c>
      <c r="AE304" s="55">
        <f t="shared" si="374"/>
        <v>0</v>
      </c>
      <c r="AF304" s="55">
        <f t="shared" si="375"/>
        <v>0</v>
      </c>
      <c r="AG304" s="55">
        <f t="shared" si="376"/>
        <v>0</v>
      </c>
      <c r="AH304" s="55">
        <f t="shared" si="377"/>
        <v>0</v>
      </c>
      <c r="AI304" s="55">
        <f t="shared" si="378"/>
        <v>0</v>
      </c>
      <c r="AJ304" s="55">
        <f t="shared" si="379"/>
        <v>0</v>
      </c>
      <c r="AK304" s="404"/>
      <c r="AL304" s="456"/>
      <c r="AM304" s="49">
        <f t="shared" si="366"/>
        <v>0</v>
      </c>
      <c r="AN304" s="52"/>
      <c r="AO304" s="52"/>
      <c r="AP304" s="52"/>
      <c r="AQ304" s="52"/>
      <c r="AR304" s="52"/>
      <c r="AS304" s="52"/>
      <c r="AT304" s="404"/>
      <c r="AU304" s="447"/>
      <c r="AV304" s="49">
        <f t="shared" si="367"/>
        <v>0</v>
      </c>
      <c r="AW304" s="52"/>
      <c r="AX304" s="52"/>
      <c r="AY304" s="52"/>
      <c r="AZ304" s="52"/>
      <c r="BA304" s="52"/>
      <c r="BB304" s="52"/>
      <c r="BC304" s="404"/>
      <c r="BD304" s="450"/>
      <c r="BE304" s="49">
        <f t="shared" si="368"/>
        <v>0</v>
      </c>
      <c r="BF304" s="52"/>
      <c r="BG304" s="52"/>
      <c r="BH304" s="52"/>
      <c r="BI304" s="52"/>
      <c r="BJ304" s="52"/>
      <c r="BK304" s="52"/>
      <c r="BL304" s="404"/>
      <c r="BM304" s="453"/>
      <c r="BN304" s="49">
        <f t="shared" si="369"/>
        <v>0</v>
      </c>
      <c r="BO304" s="52"/>
      <c r="BP304" s="52"/>
      <c r="BQ304" s="52"/>
      <c r="BR304" s="52"/>
      <c r="BS304" s="52"/>
      <c r="BT304" s="52"/>
      <c r="BU304" s="418"/>
      <c r="BV304" s="419"/>
      <c r="BW304" s="419"/>
      <c r="BX304" s="419"/>
      <c r="BY304" s="419"/>
      <c r="BZ304" s="419"/>
      <c r="CA304" s="419"/>
      <c r="CB304" s="419"/>
      <c r="CC304" s="516"/>
    </row>
    <row r="305" spans="1:81" s="62" customFormat="1" ht="40.200000000000003" customHeight="1" x14ac:dyDescent="0.3">
      <c r="A305" s="38"/>
      <c r="B305" s="462"/>
      <c r="C305" s="459"/>
      <c r="D305" s="609"/>
      <c r="E305" s="612"/>
      <c r="F305" s="612"/>
      <c r="G305" s="612"/>
      <c r="H305" s="612"/>
      <c r="I305" s="612"/>
      <c r="J305" s="486"/>
      <c r="K305" s="489"/>
      <c r="L305" s="474"/>
      <c r="M305" s="477"/>
      <c r="N305" s="480"/>
      <c r="O305" s="483"/>
      <c r="P305" s="521"/>
      <c r="Q305" s="524"/>
      <c r="R305" s="404"/>
      <c r="S305" s="43"/>
      <c r="T305" s="261"/>
      <c r="U305" s="261"/>
      <c r="V305" s="261"/>
      <c r="W305" s="43"/>
      <c r="X305" s="35"/>
      <c r="Y305" s="35"/>
      <c r="Z305" s="35"/>
      <c r="AA305" s="35"/>
      <c r="AB305" s="404"/>
      <c r="AC305" s="527"/>
      <c r="AD305" s="55">
        <f t="shared" si="380"/>
        <v>0</v>
      </c>
      <c r="AE305" s="55">
        <f t="shared" si="374"/>
        <v>0</v>
      </c>
      <c r="AF305" s="55">
        <f t="shared" si="375"/>
        <v>0</v>
      </c>
      <c r="AG305" s="55">
        <f t="shared" si="376"/>
        <v>0</v>
      </c>
      <c r="AH305" s="55">
        <f t="shared" si="377"/>
        <v>0</v>
      </c>
      <c r="AI305" s="55">
        <f t="shared" si="378"/>
        <v>0</v>
      </c>
      <c r="AJ305" s="55">
        <f t="shared" si="379"/>
        <v>0</v>
      </c>
      <c r="AK305" s="404"/>
      <c r="AL305" s="456"/>
      <c r="AM305" s="49">
        <f t="shared" si="366"/>
        <v>0</v>
      </c>
      <c r="AN305" s="52"/>
      <c r="AO305" s="52"/>
      <c r="AP305" s="52"/>
      <c r="AQ305" s="52"/>
      <c r="AR305" s="52"/>
      <c r="AS305" s="52"/>
      <c r="AT305" s="404"/>
      <c r="AU305" s="447"/>
      <c r="AV305" s="49">
        <f t="shared" si="367"/>
        <v>0</v>
      </c>
      <c r="AW305" s="52"/>
      <c r="AX305" s="52"/>
      <c r="AY305" s="52"/>
      <c r="AZ305" s="52"/>
      <c r="BA305" s="52"/>
      <c r="BB305" s="52"/>
      <c r="BC305" s="404"/>
      <c r="BD305" s="450"/>
      <c r="BE305" s="49">
        <f t="shared" si="368"/>
        <v>0</v>
      </c>
      <c r="BF305" s="52"/>
      <c r="BG305" s="52"/>
      <c r="BH305" s="52"/>
      <c r="BI305" s="52"/>
      <c r="BJ305" s="52"/>
      <c r="BK305" s="52"/>
      <c r="BL305" s="404"/>
      <c r="BM305" s="453"/>
      <c r="BN305" s="49">
        <f t="shared" si="369"/>
        <v>0</v>
      </c>
      <c r="BO305" s="52"/>
      <c r="BP305" s="52"/>
      <c r="BQ305" s="52"/>
      <c r="BR305" s="52"/>
      <c r="BS305" s="52"/>
      <c r="BT305" s="52"/>
      <c r="BU305" s="418"/>
      <c r="BV305" s="419"/>
      <c r="BW305" s="419"/>
      <c r="BX305" s="419"/>
      <c r="BY305" s="419"/>
      <c r="BZ305" s="419"/>
      <c r="CA305" s="419"/>
      <c r="CB305" s="419"/>
      <c r="CC305" s="516"/>
    </row>
    <row r="306" spans="1:81" s="62" customFormat="1" ht="40.200000000000003" customHeight="1" thickBot="1" x14ac:dyDescent="0.35">
      <c r="A306" s="38"/>
      <c r="B306" s="462"/>
      <c r="C306" s="459"/>
      <c r="D306" s="610"/>
      <c r="E306" s="613"/>
      <c r="F306" s="613"/>
      <c r="G306" s="613"/>
      <c r="H306" s="613"/>
      <c r="I306" s="613"/>
      <c r="J306" s="487"/>
      <c r="K306" s="490"/>
      <c r="L306" s="475"/>
      <c r="M306" s="478"/>
      <c r="N306" s="481"/>
      <c r="O306" s="484"/>
      <c r="P306" s="522"/>
      <c r="Q306" s="525"/>
      <c r="R306" s="405"/>
      <c r="S306" s="44"/>
      <c r="T306" s="262"/>
      <c r="U306" s="262"/>
      <c r="V306" s="262"/>
      <c r="W306" s="44"/>
      <c r="X306" s="36"/>
      <c r="Y306" s="36"/>
      <c r="Z306" s="36"/>
      <c r="AA306" s="36"/>
      <c r="AB306" s="405"/>
      <c r="AC306" s="528"/>
      <c r="AD306" s="56">
        <f t="shared" si="380"/>
        <v>0</v>
      </c>
      <c r="AE306" s="56">
        <f t="shared" si="374"/>
        <v>0</v>
      </c>
      <c r="AF306" s="56">
        <f t="shared" si="375"/>
        <v>0</v>
      </c>
      <c r="AG306" s="56">
        <f t="shared" si="376"/>
        <v>0</v>
      </c>
      <c r="AH306" s="56">
        <f t="shared" si="377"/>
        <v>0</v>
      </c>
      <c r="AI306" s="56">
        <f t="shared" si="378"/>
        <v>0</v>
      </c>
      <c r="AJ306" s="56">
        <f t="shared" si="379"/>
        <v>0</v>
      </c>
      <c r="AK306" s="405"/>
      <c r="AL306" s="457"/>
      <c r="AM306" s="50">
        <f t="shared" si="366"/>
        <v>0</v>
      </c>
      <c r="AN306" s="53"/>
      <c r="AO306" s="53"/>
      <c r="AP306" s="53"/>
      <c r="AQ306" s="53"/>
      <c r="AR306" s="53"/>
      <c r="AS306" s="53"/>
      <c r="AT306" s="405"/>
      <c r="AU306" s="448"/>
      <c r="AV306" s="50">
        <f t="shared" si="367"/>
        <v>0</v>
      </c>
      <c r="AW306" s="53"/>
      <c r="AX306" s="53"/>
      <c r="AY306" s="53"/>
      <c r="AZ306" s="53"/>
      <c r="BA306" s="53"/>
      <c r="BB306" s="53"/>
      <c r="BC306" s="405"/>
      <c r="BD306" s="451"/>
      <c r="BE306" s="50">
        <f t="shared" si="368"/>
        <v>0</v>
      </c>
      <c r="BF306" s="53"/>
      <c r="BG306" s="53"/>
      <c r="BH306" s="53"/>
      <c r="BI306" s="53"/>
      <c r="BJ306" s="53"/>
      <c r="BK306" s="53"/>
      <c r="BL306" s="405"/>
      <c r="BM306" s="454"/>
      <c r="BN306" s="50">
        <f t="shared" si="369"/>
        <v>0</v>
      </c>
      <c r="BO306" s="53"/>
      <c r="BP306" s="53"/>
      <c r="BQ306" s="53"/>
      <c r="BR306" s="53"/>
      <c r="BS306" s="53"/>
      <c r="BT306" s="53"/>
      <c r="BU306" s="517"/>
      <c r="BV306" s="518"/>
      <c r="BW306" s="518"/>
      <c r="BX306" s="518"/>
      <c r="BY306" s="518"/>
      <c r="BZ306" s="518"/>
      <c r="CA306" s="518"/>
      <c r="CB306" s="518"/>
      <c r="CC306" s="519"/>
    </row>
    <row r="307" spans="1:81" s="62" customFormat="1" ht="40.200000000000003" customHeight="1" thickTop="1" x14ac:dyDescent="0.3">
      <c r="A307" s="38"/>
      <c r="B307" s="462"/>
      <c r="C307" s="459"/>
      <c r="D307" s="608"/>
      <c r="E307" s="611"/>
      <c r="F307" s="611"/>
      <c r="G307" s="611"/>
      <c r="H307" s="611"/>
      <c r="I307" s="611"/>
      <c r="J307" s="485">
        <v>75</v>
      </c>
      <c r="K307" s="488" t="str">
        <f>+Metas!K83</f>
        <v>Red eléctrica y de datos optimizada</v>
      </c>
      <c r="L307" s="473"/>
      <c r="M307" s="476">
        <f>SUM(N307:Q307)/4</f>
        <v>0</v>
      </c>
      <c r="N307" s="479"/>
      <c r="O307" s="482"/>
      <c r="P307" s="520"/>
      <c r="Q307" s="523"/>
      <c r="R307" s="403">
        <f t="shared" ref="R307" si="400">+$J307</f>
        <v>75</v>
      </c>
      <c r="S307" s="42"/>
      <c r="T307" s="260"/>
      <c r="U307" s="260"/>
      <c r="V307" s="260"/>
      <c r="W307" s="42"/>
      <c r="X307" s="34"/>
      <c r="Y307" s="34"/>
      <c r="Z307" s="34"/>
      <c r="AA307" s="34"/>
      <c r="AB307" s="403">
        <f t="shared" si="384"/>
        <v>75</v>
      </c>
      <c r="AC307" s="526">
        <f t="shared" ref="AC307" si="401">+L307</f>
        <v>0</v>
      </c>
      <c r="AD307" s="54">
        <f t="shared" si="380"/>
        <v>0</v>
      </c>
      <c r="AE307" s="54">
        <f t="shared" si="374"/>
        <v>0</v>
      </c>
      <c r="AF307" s="54">
        <f t="shared" si="375"/>
        <v>0</v>
      </c>
      <c r="AG307" s="54">
        <f t="shared" si="376"/>
        <v>0</v>
      </c>
      <c r="AH307" s="54">
        <f t="shared" si="377"/>
        <v>0</v>
      </c>
      <c r="AI307" s="54">
        <f t="shared" si="378"/>
        <v>0</v>
      </c>
      <c r="AJ307" s="54">
        <f t="shared" si="379"/>
        <v>0</v>
      </c>
      <c r="AK307" s="403">
        <f t="shared" si="386"/>
        <v>75</v>
      </c>
      <c r="AL307" s="455">
        <f>+N307</f>
        <v>0</v>
      </c>
      <c r="AM307" s="48">
        <f t="shared" si="366"/>
        <v>0</v>
      </c>
      <c r="AN307" s="51"/>
      <c r="AO307" s="51"/>
      <c r="AP307" s="51"/>
      <c r="AQ307" s="51"/>
      <c r="AR307" s="51"/>
      <c r="AS307" s="51"/>
      <c r="AT307" s="403">
        <f t="shared" si="387"/>
        <v>75</v>
      </c>
      <c r="AU307" s="446">
        <f>+O307</f>
        <v>0</v>
      </c>
      <c r="AV307" s="48">
        <f t="shared" si="367"/>
        <v>0</v>
      </c>
      <c r="AW307" s="51"/>
      <c r="AX307" s="51"/>
      <c r="AY307" s="51"/>
      <c r="AZ307" s="51"/>
      <c r="BA307" s="51"/>
      <c r="BB307" s="51"/>
      <c r="BC307" s="403">
        <f t="shared" si="388"/>
        <v>75</v>
      </c>
      <c r="BD307" s="449">
        <f>+P307</f>
        <v>0</v>
      </c>
      <c r="BE307" s="48">
        <f t="shared" si="368"/>
        <v>0</v>
      </c>
      <c r="BF307" s="51"/>
      <c r="BG307" s="51"/>
      <c r="BH307" s="51"/>
      <c r="BI307" s="51"/>
      <c r="BJ307" s="51"/>
      <c r="BK307" s="51"/>
      <c r="BL307" s="403">
        <f t="shared" si="389"/>
        <v>75</v>
      </c>
      <c r="BM307" s="452">
        <f>+Q307</f>
        <v>0</v>
      </c>
      <c r="BN307" s="48">
        <f t="shared" si="369"/>
        <v>0</v>
      </c>
      <c r="BO307" s="51"/>
      <c r="BP307" s="51"/>
      <c r="BQ307" s="51"/>
      <c r="BR307" s="51"/>
      <c r="BS307" s="51"/>
      <c r="BT307" s="51"/>
      <c r="BU307" s="513"/>
      <c r="BV307" s="514"/>
      <c r="BW307" s="514"/>
      <c r="BX307" s="514"/>
      <c r="BY307" s="514"/>
      <c r="BZ307" s="514"/>
      <c r="CA307" s="514"/>
      <c r="CB307" s="514"/>
      <c r="CC307" s="515"/>
    </row>
    <row r="308" spans="1:81" s="62" customFormat="1" ht="40.200000000000003" customHeight="1" x14ac:dyDescent="0.3">
      <c r="A308" s="38"/>
      <c r="B308" s="462"/>
      <c r="C308" s="459"/>
      <c r="D308" s="609"/>
      <c r="E308" s="612"/>
      <c r="F308" s="612"/>
      <c r="G308" s="612"/>
      <c r="H308" s="612"/>
      <c r="I308" s="612"/>
      <c r="J308" s="486"/>
      <c r="K308" s="489"/>
      <c r="L308" s="474"/>
      <c r="M308" s="477"/>
      <c r="N308" s="480"/>
      <c r="O308" s="483"/>
      <c r="P308" s="521"/>
      <c r="Q308" s="524"/>
      <c r="R308" s="404"/>
      <c r="S308" s="43"/>
      <c r="T308" s="261"/>
      <c r="U308" s="261"/>
      <c r="V308" s="261"/>
      <c r="W308" s="43"/>
      <c r="X308" s="35"/>
      <c r="Y308" s="35"/>
      <c r="Z308" s="35"/>
      <c r="AA308" s="35"/>
      <c r="AB308" s="404"/>
      <c r="AC308" s="527"/>
      <c r="AD308" s="55">
        <f t="shared" si="380"/>
        <v>0</v>
      </c>
      <c r="AE308" s="55">
        <f t="shared" si="374"/>
        <v>0</v>
      </c>
      <c r="AF308" s="55">
        <f t="shared" si="375"/>
        <v>0</v>
      </c>
      <c r="AG308" s="55">
        <f t="shared" si="376"/>
        <v>0</v>
      </c>
      <c r="AH308" s="55">
        <f t="shared" si="377"/>
        <v>0</v>
      </c>
      <c r="AI308" s="55">
        <f t="shared" si="378"/>
        <v>0</v>
      </c>
      <c r="AJ308" s="55">
        <f t="shared" si="379"/>
        <v>0</v>
      </c>
      <c r="AK308" s="404"/>
      <c r="AL308" s="456"/>
      <c r="AM308" s="49">
        <f t="shared" si="366"/>
        <v>0</v>
      </c>
      <c r="AN308" s="52"/>
      <c r="AO308" s="52"/>
      <c r="AP308" s="52"/>
      <c r="AQ308" s="52"/>
      <c r="AR308" s="52"/>
      <c r="AS308" s="52"/>
      <c r="AT308" s="404"/>
      <c r="AU308" s="447"/>
      <c r="AV308" s="49">
        <f t="shared" si="367"/>
        <v>0</v>
      </c>
      <c r="AW308" s="52"/>
      <c r="AX308" s="52"/>
      <c r="AY308" s="52"/>
      <c r="AZ308" s="52"/>
      <c r="BA308" s="52"/>
      <c r="BB308" s="52"/>
      <c r="BC308" s="404"/>
      <c r="BD308" s="450"/>
      <c r="BE308" s="49">
        <f t="shared" si="368"/>
        <v>0</v>
      </c>
      <c r="BF308" s="52"/>
      <c r="BG308" s="52"/>
      <c r="BH308" s="52"/>
      <c r="BI308" s="52"/>
      <c r="BJ308" s="52"/>
      <c r="BK308" s="52"/>
      <c r="BL308" s="404"/>
      <c r="BM308" s="453"/>
      <c r="BN308" s="49">
        <f t="shared" si="369"/>
        <v>0</v>
      </c>
      <c r="BO308" s="52"/>
      <c r="BP308" s="52"/>
      <c r="BQ308" s="52"/>
      <c r="BR308" s="52"/>
      <c r="BS308" s="52"/>
      <c r="BT308" s="52"/>
      <c r="BU308" s="418"/>
      <c r="BV308" s="419"/>
      <c r="BW308" s="419"/>
      <c r="BX308" s="419"/>
      <c r="BY308" s="419"/>
      <c r="BZ308" s="419"/>
      <c r="CA308" s="419"/>
      <c r="CB308" s="419"/>
      <c r="CC308" s="516"/>
    </row>
    <row r="309" spans="1:81" s="62" customFormat="1" ht="40.200000000000003" customHeight="1" x14ac:dyDescent="0.3">
      <c r="A309" s="38"/>
      <c r="B309" s="462"/>
      <c r="C309" s="459"/>
      <c r="D309" s="609"/>
      <c r="E309" s="612"/>
      <c r="F309" s="612"/>
      <c r="G309" s="612"/>
      <c r="H309" s="612"/>
      <c r="I309" s="612"/>
      <c r="J309" s="486"/>
      <c r="K309" s="489"/>
      <c r="L309" s="474"/>
      <c r="M309" s="477"/>
      <c r="N309" s="480"/>
      <c r="O309" s="483"/>
      <c r="P309" s="521"/>
      <c r="Q309" s="524"/>
      <c r="R309" s="404"/>
      <c r="S309" s="43"/>
      <c r="T309" s="261"/>
      <c r="U309" s="261"/>
      <c r="V309" s="261"/>
      <c r="W309" s="43"/>
      <c r="X309" s="35"/>
      <c r="Y309" s="35"/>
      <c r="Z309" s="35"/>
      <c r="AA309" s="35"/>
      <c r="AB309" s="404"/>
      <c r="AC309" s="527"/>
      <c r="AD309" s="55">
        <f t="shared" si="380"/>
        <v>0</v>
      </c>
      <c r="AE309" s="55">
        <f t="shared" si="374"/>
        <v>0</v>
      </c>
      <c r="AF309" s="55">
        <f t="shared" si="375"/>
        <v>0</v>
      </c>
      <c r="AG309" s="55">
        <f t="shared" si="376"/>
        <v>0</v>
      </c>
      <c r="AH309" s="55">
        <f t="shared" si="377"/>
        <v>0</v>
      </c>
      <c r="AI309" s="55">
        <f t="shared" si="378"/>
        <v>0</v>
      </c>
      <c r="AJ309" s="55">
        <f t="shared" si="379"/>
        <v>0</v>
      </c>
      <c r="AK309" s="404"/>
      <c r="AL309" s="456"/>
      <c r="AM309" s="49">
        <f t="shared" si="366"/>
        <v>0</v>
      </c>
      <c r="AN309" s="52"/>
      <c r="AO309" s="52"/>
      <c r="AP309" s="52"/>
      <c r="AQ309" s="52"/>
      <c r="AR309" s="52"/>
      <c r="AS309" s="52"/>
      <c r="AT309" s="404"/>
      <c r="AU309" s="447"/>
      <c r="AV309" s="49">
        <f t="shared" si="367"/>
        <v>0</v>
      </c>
      <c r="AW309" s="52"/>
      <c r="AX309" s="52"/>
      <c r="AY309" s="52"/>
      <c r="AZ309" s="52"/>
      <c r="BA309" s="52"/>
      <c r="BB309" s="52"/>
      <c r="BC309" s="404"/>
      <c r="BD309" s="450"/>
      <c r="BE309" s="49">
        <f t="shared" si="368"/>
        <v>0</v>
      </c>
      <c r="BF309" s="52"/>
      <c r="BG309" s="52"/>
      <c r="BH309" s="52"/>
      <c r="BI309" s="52"/>
      <c r="BJ309" s="52"/>
      <c r="BK309" s="52"/>
      <c r="BL309" s="404"/>
      <c r="BM309" s="453"/>
      <c r="BN309" s="49">
        <f t="shared" si="369"/>
        <v>0</v>
      </c>
      <c r="BO309" s="52"/>
      <c r="BP309" s="52"/>
      <c r="BQ309" s="52"/>
      <c r="BR309" s="52"/>
      <c r="BS309" s="52"/>
      <c r="BT309" s="52"/>
      <c r="BU309" s="418"/>
      <c r="BV309" s="419"/>
      <c r="BW309" s="419"/>
      <c r="BX309" s="419"/>
      <c r="BY309" s="419"/>
      <c r="BZ309" s="419"/>
      <c r="CA309" s="419"/>
      <c r="CB309" s="419"/>
      <c r="CC309" s="516"/>
    </row>
    <row r="310" spans="1:81" s="62" customFormat="1" ht="40.200000000000003" customHeight="1" thickBot="1" x14ac:dyDescent="0.35">
      <c r="A310" s="38"/>
      <c r="B310" s="462"/>
      <c r="C310" s="459"/>
      <c r="D310" s="610"/>
      <c r="E310" s="613"/>
      <c r="F310" s="613"/>
      <c r="G310" s="613"/>
      <c r="H310" s="613"/>
      <c r="I310" s="613"/>
      <c r="J310" s="487"/>
      <c r="K310" s="490"/>
      <c r="L310" s="475"/>
      <c r="M310" s="478"/>
      <c r="N310" s="481"/>
      <c r="O310" s="484"/>
      <c r="P310" s="522"/>
      <c r="Q310" s="525"/>
      <c r="R310" s="405"/>
      <c r="S310" s="44"/>
      <c r="T310" s="262"/>
      <c r="U310" s="262"/>
      <c r="V310" s="262"/>
      <c r="W310" s="44"/>
      <c r="X310" s="36"/>
      <c r="Y310" s="36"/>
      <c r="Z310" s="36"/>
      <c r="AA310" s="36"/>
      <c r="AB310" s="405"/>
      <c r="AC310" s="528"/>
      <c r="AD310" s="56">
        <f t="shared" si="380"/>
        <v>0</v>
      </c>
      <c r="AE310" s="56">
        <f t="shared" si="374"/>
        <v>0</v>
      </c>
      <c r="AF310" s="56">
        <f t="shared" si="375"/>
        <v>0</v>
      </c>
      <c r="AG310" s="56">
        <f t="shared" si="376"/>
        <v>0</v>
      </c>
      <c r="AH310" s="56">
        <f t="shared" si="377"/>
        <v>0</v>
      </c>
      <c r="AI310" s="56">
        <f t="shared" si="378"/>
        <v>0</v>
      </c>
      <c r="AJ310" s="56">
        <f t="shared" si="379"/>
        <v>0</v>
      </c>
      <c r="AK310" s="405"/>
      <c r="AL310" s="457"/>
      <c r="AM310" s="50">
        <f t="shared" si="366"/>
        <v>0</v>
      </c>
      <c r="AN310" s="53"/>
      <c r="AO310" s="53"/>
      <c r="AP310" s="53"/>
      <c r="AQ310" s="53"/>
      <c r="AR310" s="53"/>
      <c r="AS310" s="53"/>
      <c r="AT310" s="405"/>
      <c r="AU310" s="448"/>
      <c r="AV310" s="50">
        <f t="shared" si="367"/>
        <v>0</v>
      </c>
      <c r="AW310" s="53"/>
      <c r="AX310" s="53"/>
      <c r="AY310" s="53"/>
      <c r="AZ310" s="53"/>
      <c r="BA310" s="53"/>
      <c r="BB310" s="53"/>
      <c r="BC310" s="405"/>
      <c r="BD310" s="451"/>
      <c r="BE310" s="50">
        <f t="shared" si="368"/>
        <v>0</v>
      </c>
      <c r="BF310" s="53"/>
      <c r="BG310" s="53"/>
      <c r="BH310" s="53"/>
      <c r="BI310" s="53"/>
      <c r="BJ310" s="53"/>
      <c r="BK310" s="53"/>
      <c r="BL310" s="405"/>
      <c r="BM310" s="454"/>
      <c r="BN310" s="50">
        <f t="shared" si="369"/>
        <v>0</v>
      </c>
      <c r="BO310" s="53"/>
      <c r="BP310" s="53"/>
      <c r="BQ310" s="53"/>
      <c r="BR310" s="53"/>
      <c r="BS310" s="53"/>
      <c r="BT310" s="53"/>
      <c r="BU310" s="517"/>
      <c r="BV310" s="518"/>
      <c r="BW310" s="518"/>
      <c r="BX310" s="518"/>
      <c r="BY310" s="518"/>
      <c r="BZ310" s="518"/>
      <c r="CA310" s="518"/>
      <c r="CB310" s="518"/>
      <c r="CC310" s="519"/>
    </row>
    <row r="311" spans="1:81" s="62" customFormat="1" ht="40.200000000000003" customHeight="1" thickTop="1" x14ac:dyDescent="0.3">
      <c r="A311" s="38"/>
      <c r="B311" s="462"/>
      <c r="C311" s="459"/>
      <c r="D311" s="608"/>
      <c r="E311" s="611"/>
      <c r="F311" s="611"/>
      <c r="G311" s="611"/>
      <c r="H311" s="611"/>
      <c r="I311" s="611"/>
      <c r="J311" s="485">
        <v>76</v>
      </c>
      <c r="K311" s="488" t="str">
        <f>+Metas!K84</f>
        <v>Sistema de gestión de archivo de expedientes laborales digitalizado y adecuado</v>
      </c>
      <c r="L311" s="473"/>
      <c r="M311" s="476">
        <f>SUM(N311:Q311)/4</f>
        <v>0</v>
      </c>
      <c r="N311" s="479"/>
      <c r="O311" s="482"/>
      <c r="P311" s="520"/>
      <c r="Q311" s="523"/>
      <c r="R311" s="403">
        <f t="shared" ref="R311" si="402">+$J311</f>
        <v>76</v>
      </c>
      <c r="S311" s="42"/>
      <c r="T311" s="260"/>
      <c r="U311" s="260"/>
      <c r="V311" s="260"/>
      <c r="W311" s="42"/>
      <c r="X311" s="34"/>
      <c r="Y311" s="34"/>
      <c r="Z311" s="34"/>
      <c r="AA311" s="34"/>
      <c r="AB311" s="403">
        <f t="shared" si="384"/>
        <v>76</v>
      </c>
      <c r="AC311" s="526">
        <f t="shared" ref="AC311" si="403">+L311</f>
        <v>0</v>
      </c>
      <c r="AD311" s="54">
        <f t="shared" si="380"/>
        <v>0</v>
      </c>
      <c r="AE311" s="54">
        <f t="shared" si="374"/>
        <v>0</v>
      </c>
      <c r="AF311" s="54">
        <f t="shared" si="375"/>
        <v>0</v>
      </c>
      <c r="AG311" s="54">
        <f t="shared" si="376"/>
        <v>0</v>
      </c>
      <c r="AH311" s="54">
        <f t="shared" si="377"/>
        <v>0</v>
      </c>
      <c r="AI311" s="54">
        <f t="shared" si="378"/>
        <v>0</v>
      </c>
      <c r="AJ311" s="54">
        <f t="shared" si="379"/>
        <v>0</v>
      </c>
      <c r="AK311" s="403">
        <f t="shared" si="386"/>
        <v>76</v>
      </c>
      <c r="AL311" s="455">
        <f>+N311</f>
        <v>0</v>
      </c>
      <c r="AM311" s="48">
        <f t="shared" si="366"/>
        <v>0</v>
      </c>
      <c r="AN311" s="51"/>
      <c r="AO311" s="51"/>
      <c r="AP311" s="51"/>
      <c r="AQ311" s="51"/>
      <c r="AR311" s="51"/>
      <c r="AS311" s="51"/>
      <c r="AT311" s="403">
        <f t="shared" si="387"/>
        <v>76</v>
      </c>
      <c r="AU311" s="446">
        <f>+O311</f>
        <v>0</v>
      </c>
      <c r="AV311" s="48">
        <f t="shared" si="367"/>
        <v>0</v>
      </c>
      <c r="AW311" s="51"/>
      <c r="AX311" s="51"/>
      <c r="AY311" s="51"/>
      <c r="AZ311" s="51"/>
      <c r="BA311" s="51"/>
      <c r="BB311" s="51"/>
      <c r="BC311" s="403">
        <f t="shared" si="388"/>
        <v>76</v>
      </c>
      <c r="BD311" s="449">
        <f>+P311</f>
        <v>0</v>
      </c>
      <c r="BE311" s="48">
        <f t="shared" si="368"/>
        <v>0</v>
      </c>
      <c r="BF311" s="51"/>
      <c r="BG311" s="51"/>
      <c r="BH311" s="51"/>
      <c r="BI311" s="51"/>
      <c r="BJ311" s="51"/>
      <c r="BK311" s="51"/>
      <c r="BL311" s="403">
        <f t="shared" si="389"/>
        <v>76</v>
      </c>
      <c r="BM311" s="452">
        <f>+Q311</f>
        <v>0</v>
      </c>
      <c r="BN311" s="48">
        <f t="shared" si="369"/>
        <v>0</v>
      </c>
      <c r="BO311" s="51"/>
      <c r="BP311" s="51"/>
      <c r="BQ311" s="51"/>
      <c r="BR311" s="51"/>
      <c r="BS311" s="51"/>
      <c r="BT311" s="51"/>
      <c r="BU311" s="513"/>
      <c r="BV311" s="514"/>
      <c r="BW311" s="514"/>
      <c r="BX311" s="514"/>
      <c r="BY311" s="514"/>
      <c r="BZ311" s="514"/>
      <c r="CA311" s="514"/>
      <c r="CB311" s="514"/>
      <c r="CC311" s="515"/>
    </row>
    <row r="312" spans="1:81" s="62" customFormat="1" ht="40.200000000000003" customHeight="1" x14ac:dyDescent="0.3">
      <c r="A312" s="38"/>
      <c r="B312" s="462"/>
      <c r="C312" s="459"/>
      <c r="D312" s="609"/>
      <c r="E312" s="612"/>
      <c r="F312" s="612"/>
      <c r="G312" s="612"/>
      <c r="H312" s="612"/>
      <c r="I312" s="612"/>
      <c r="J312" s="486"/>
      <c r="K312" s="489"/>
      <c r="L312" s="474"/>
      <c r="M312" s="477"/>
      <c r="N312" s="480"/>
      <c r="O312" s="483"/>
      <c r="P312" s="521"/>
      <c r="Q312" s="524"/>
      <c r="R312" s="404"/>
      <c r="S312" s="43"/>
      <c r="T312" s="261"/>
      <c r="U312" s="261"/>
      <c r="V312" s="261"/>
      <c r="W312" s="43"/>
      <c r="X312" s="35"/>
      <c r="Y312" s="35"/>
      <c r="Z312" s="35"/>
      <c r="AA312" s="35"/>
      <c r="AB312" s="404"/>
      <c r="AC312" s="527"/>
      <c r="AD312" s="55">
        <f t="shared" si="380"/>
        <v>0</v>
      </c>
      <c r="AE312" s="55">
        <f t="shared" si="374"/>
        <v>0</v>
      </c>
      <c r="AF312" s="55">
        <f t="shared" si="375"/>
        <v>0</v>
      </c>
      <c r="AG312" s="55">
        <f t="shared" si="376"/>
        <v>0</v>
      </c>
      <c r="AH312" s="55">
        <f t="shared" si="377"/>
        <v>0</v>
      </c>
      <c r="AI312" s="55">
        <f t="shared" si="378"/>
        <v>0</v>
      </c>
      <c r="AJ312" s="55">
        <f t="shared" si="379"/>
        <v>0</v>
      </c>
      <c r="AK312" s="404"/>
      <c r="AL312" s="456"/>
      <c r="AM312" s="49">
        <f t="shared" si="366"/>
        <v>0</v>
      </c>
      <c r="AN312" s="52"/>
      <c r="AO312" s="52"/>
      <c r="AP312" s="52"/>
      <c r="AQ312" s="52"/>
      <c r="AR312" s="52"/>
      <c r="AS312" s="52"/>
      <c r="AT312" s="404"/>
      <c r="AU312" s="447"/>
      <c r="AV312" s="49">
        <f t="shared" si="367"/>
        <v>0</v>
      </c>
      <c r="AW312" s="52"/>
      <c r="AX312" s="52"/>
      <c r="AY312" s="52"/>
      <c r="AZ312" s="52"/>
      <c r="BA312" s="52"/>
      <c r="BB312" s="52"/>
      <c r="BC312" s="404"/>
      <c r="BD312" s="450"/>
      <c r="BE312" s="49">
        <f t="shared" si="368"/>
        <v>0</v>
      </c>
      <c r="BF312" s="52"/>
      <c r="BG312" s="52"/>
      <c r="BH312" s="52"/>
      <c r="BI312" s="52"/>
      <c r="BJ312" s="52"/>
      <c r="BK312" s="52"/>
      <c r="BL312" s="404"/>
      <c r="BM312" s="453"/>
      <c r="BN312" s="49">
        <f t="shared" si="369"/>
        <v>0</v>
      </c>
      <c r="BO312" s="52"/>
      <c r="BP312" s="52"/>
      <c r="BQ312" s="52"/>
      <c r="BR312" s="52"/>
      <c r="BS312" s="52"/>
      <c r="BT312" s="52"/>
      <c r="BU312" s="418"/>
      <c r="BV312" s="419"/>
      <c r="BW312" s="419"/>
      <c r="BX312" s="419"/>
      <c r="BY312" s="419"/>
      <c r="BZ312" s="419"/>
      <c r="CA312" s="419"/>
      <c r="CB312" s="419"/>
      <c r="CC312" s="516"/>
    </row>
    <row r="313" spans="1:81" s="62" customFormat="1" ht="40.200000000000003" customHeight="1" x14ac:dyDescent="0.3">
      <c r="A313" s="38"/>
      <c r="B313" s="462"/>
      <c r="C313" s="459"/>
      <c r="D313" s="609"/>
      <c r="E313" s="612"/>
      <c r="F313" s="612"/>
      <c r="G313" s="612"/>
      <c r="H313" s="612"/>
      <c r="I313" s="612"/>
      <c r="J313" s="486"/>
      <c r="K313" s="489"/>
      <c r="L313" s="474"/>
      <c r="M313" s="477"/>
      <c r="N313" s="480"/>
      <c r="O313" s="483"/>
      <c r="P313" s="521"/>
      <c r="Q313" s="524"/>
      <c r="R313" s="404"/>
      <c r="S313" s="43"/>
      <c r="T313" s="261"/>
      <c r="U313" s="261"/>
      <c r="V313" s="261"/>
      <c r="W313" s="43"/>
      <c r="X313" s="35"/>
      <c r="Y313" s="35"/>
      <c r="Z313" s="35"/>
      <c r="AA313" s="35"/>
      <c r="AB313" s="404"/>
      <c r="AC313" s="527"/>
      <c r="AD313" s="55">
        <f t="shared" si="380"/>
        <v>0</v>
      </c>
      <c r="AE313" s="55">
        <f t="shared" si="374"/>
        <v>0</v>
      </c>
      <c r="AF313" s="55">
        <f t="shared" si="375"/>
        <v>0</v>
      </c>
      <c r="AG313" s="55">
        <f t="shared" si="376"/>
        <v>0</v>
      </c>
      <c r="AH313" s="55">
        <f t="shared" si="377"/>
        <v>0</v>
      </c>
      <c r="AI313" s="55">
        <f t="shared" si="378"/>
        <v>0</v>
      </c>
      <c r="AJ313" s="55">
        <f t="shared" si="379"/>
        <v>0</v>
      </c>
      <c r="AK313" s="404"/>
      <c r="AL313" s="456"/>
      <c r="AM313" s="49">
        <f t="shared" si="366"/>
        <v>0</v>
      </c>
      <c r="AN313" s="52"/>
      <c r="AO313" s="52"/>
      <c r="AP313" s="52"/>
      <c r="AQ313" s="52"/>
      <c r="AR313" s="52"/>
      <c r="AS313" s="52"/>
      <c r="AT313" s="404"/>
      <c r="AU313" s="447"/>
      <c r="AV313" s="49">
        <f t="shared" si="367"/>
        <v>0</v>
      </c>
      <c r="AW313" s="52"/>
      <c r="AX313" s="52"/>
      <c r="AY313" s="52"/>
      <c r="AZ313" s="52"/>
      <c r="BA313" s="52"/>
      <c r="BB313" s="52"/>
      <c r="BC313" s="404"/>
      <c r="BD313" s="450"/>
      <c r="BE313" s="49">
        <f t="shared" si="368"/>
        <v>0</v>
      </c>
      <c r="BF313" s="52"/>
      <c r="BG313" s="52"/>
      <c r="BH313" s="52"/>
      <c r="BI313" s="52"/>
      <c r="BJ313" s="52"/>
      <c r="BK313" s="52"/>
      <c r="BL313" s="404"/>
      <c r="BM313" s="453"/>
      <c r="BN313" s="49">
        <f t="shared" si="369"/>
        <v>0</v>
      </c>
      <c r="BO313" s="52"/>
      <c r="BP313" s="52"/>
      <c r="BQ313" s="52"/>
      <c r="BR313" s="52"/>
      <c r="BS313" s="52"/>
      <c r="BT313" s="52"/>
      <c r="BU313" s="418"/>
      <c r="BV313" s="419"/>
      <c r="BW313" s="419"/>
      <c r="BX313" s="419"/>
      <c r="BY313" s="419"/>
      <c r="BZ313" s="419"/>
      <c r="CA313" s="419"/>
      <c r="CB313" s="419"/>
      <c r="CC313" s="516"/>
    </row>
    <row r="314" spans="1:81" s="62" customFormat="1" ht="40.200000000000003" customHeight="1" thickBot="1" x14ac:dyDescent="0.35">
      <c r="A314" s="38"/>
      <c r="B314" s="462"/>
      <c r="C314" s="459"/>
      <c r="D314" s="610"/>
      <c r="E314" s="613"/>
      <c r="F314" s="613"/>
      <c r="G314" s="613"/>
      <c r="H314" s="613"/>
      <c r="I314" s="613"/>
      <c r="J314" s="487"/>
      <c r="K314" s="490"/>
      <c r="L314" s="475"/>
      <c r="M314" s="478"/>
      <c r="N314" s="481"/>
      <c r="O314" s="484"/>
      <c r="P314" s="522"/>
      <c r="Q314" s="525"/>
      <c r="R314" s="405"/>
      <c r="S314" s="44"/>
      <c r="T314" s="262"/>
      <c r="U314" s="262"/>
      <c r="V314" s="262"/>
      <c r="W314" s="44"/>
      <c r="X314" s="36"/>
      <c r="Y314" s="36"/>
      <c r="Z314" s="36"/>
      <c r="AA314" s="36"/>
      <c r="AB314" s="405"/>
      <c r="AC314" s="528"/>
      <c r="AD314" s="56">
        <f t="shared" si="380"/>
        <v>0</v>
      </c>
      <c r="AE314" s="56">
        <f t="shared" si="374"/>
        <v>0</v>
      </c>
      <c r="AF314" s="56">
        <f t="shared" si="375"/>
        <v>0</v>
      </c>
      <c r="AG314" s="56">
        <f t="shared" si="376"/>
        <v>0</v>
      </c>
      <c r="AH314" s="56">
        <f t="shared" si="377"/>
        <v>0</v>
      </c>
      <c r="AI314" s="56">
        <f t="shared" si="378"/>
        <v>0</v>
      </c>
      <c r="AJ314" s="56">
        <f t="shared" si="379"/>
        <v>0</v>
      </c>
      <c r="AK314" s="405"/>
      <c r="AL314" s="457"/>
      <c r="AM314" s="50">
        <f t="shared" si="366"/>
        <v>0</v>
      </c>
      <c r="AN314" s="53"/>
      <c r="AO314" s="53"/>
      <c r="AP314" s="53"/>
      <c r="AQ314" s="53"/>
      <c r="AR314" s="53"/>
      <c r="AS314" s="53"/>
      <c r="AT314" s="405"/>
      <c r="AU314" s="448"/>
      <c r="AV314" s="50">
        <f t="shared" si="367"/>
        <v>0</v>
      </c>
      <c r="AW314" s="53"/>
      <c r="AX314" s="53"/>
      <c r="AY314" s="53"/>
      <c r="AZ314" s="53"/>
      <c r="BA314" s="53"/>
      <c r="BB314" s="53"/>
      <c r="BC314" s="405"/>
      <c r="BD314" s="451"/>
      <c r="BE314" s="50">
        <f t="shared" si="368"/>
        <v>0</v>
      </c>
      <c r="BF314" s="53"/>
      <c r="BG314" s="53"/>
      <c r="BH314" s="53"/>
      <c r="BI314" s="53"/>
      <c r="BJ314" s="53"/>
      <c r="BK314" s="53"/>
      <c r="BL314" s="405"/>
      <c r="BM314" s="454"/>
      <c r="BN314" s="50">
        <f t="shared" si="369"/>
        <v>0</v>
      </c>
      <c r="BO314" s="53"/>
      <c r="BP314" s="53"/>
      <c r="BQ314" s="53"/>
      <c r="BR314" s="53"/>
      <c r="BS314" s="53"/>
      <c r="BT314" s="53"/>
      <c r="BU314" s="517"/>
      <c r="BV314" s="518"/>
      <c r="BW314" s="518"/>
      <c r="BX314" s="518"/>
      <c r="BY314" s="518"/>
      <c r="BZ314" s="518"/>
      <c r="CA314" s="518"/>
      <c r="CB314" s="518"/>
      <c r="CC314" s="519"/>
    </row>
    <row r="315" spans="1:81" s="62" customFormat="1" ht="40.200000000000003" customHeight="1" thickTop="1" x14ac:dyDescent="0.3">
      <c r="A315" s="38"/>
      <c r="B315" s="462"/>
      <c r="C315" s="459"/>
      <c r="D315" s="608"/>
      <c r="E315" s="611"/>
      <c r="F315" s="611"/>
      <c r="G315" s="611"/>
      <c r="H315" s="611"/>
      <c r="I315" s="611"/>
      <c r="J315" s="485">
        <v>77</v>
      </c>
      <c r="K315" s="488" t="str">
        <f>+Metas!K85</f>
        <v>Procesos certificados en calidad sostenidos con seguimiento de auditoría satisfactoria</v>
      </c>
      <c r="L315" s="473"/>
      <c r="M315" s="476">
        <f>SUM(N315:Q315)/4</f>
        <v>0</v>
      </c>
      <c r="N315" s="479"/>
      <c r="O315" s="482"/>
      <c r="P315" s="520"/>
      <c r="Q315" s="523"/>
      <c r="R315" s="403">
        <f t="shared" ref="R315" si="404">+$J315</f>
        <v>77</v>
      </c>
      <c r="S315" s="42"/>
      <c r="T315" s="260"/>
      <c r="U315" s="260"/>
      <c r="V315" s="260"/>
      <c r="W315" s="42"/>
      <c r="X315" s="34"/>
      <c r="Y315" s="34"/>
      <c r="Z315" s="34"/>
      <c r="AA315" s="34"/>
      <c r="AB315" s="403">
        <f t="shared" si="384"/>
        <v>77</v>
      </c>
      <c r="AC315" s="526">
        <f t="shared" ref="AC315" si="405">+L315</f>
        <v>0</v>
      </c>
      <c r="AD315" s="54">
        <f t="shared" si="380"/>
        <v>0</v>
      </c>
      <c r="AE315" s="54">
        <f t="shared" si="374"/>
        <v>0</v>
      </c>
      <c r="AF315" s="54">
        <f t="shared" si="375"/>
        <v>0</v>
      </c>
      <c r="AG315" s="54">
        <f t="shared" si="376"/>
        <v>0</v>
      </c>
      <c r="AH315" s="54">
        <f t="shared" si="377"/>
        <v>0</v>
      </c>
      <c r="AI315" s="54">
        <f t="shared" si="378"/>
        <v>0</v>
      </c>
      <c r="AJ315" s="54">
        <f t="shared" si="379"/>
        <v>0</v>
      </c>
      <c r="AK315" s="403">
        <f t="shared" si="386"/>
        <v>77</v>
      </c>
      <c r="AL315" s="455">
        <f>+N315</f>
        <v>0</v>
      </c>
      <c r="AM315" s="48">
        <f t="shared" si="366"/>
        <v>0</v>
      </c>
      <c r="AN315" s="51"/>
      <c r="AO315" s="51"/>
      <c r="AP315" s="51"/>
      <c r="AQ315" s="51"/>
      <c r="AR315" s="51"/>
      <c r="AS315" s="51"/>
      <c r="AT315" s="403">
        <f t="shared" si="387"/>
        <v>77</v>
      </c>
      <c r="AU315" s="446">
        <f>+O315</f>
        <v>0</v>
      </c>
      <c r="AV315" s="48">
        <f t="shared" si="367"/>
        <v>0</v>
      </c>
      <c r="AW315" s="51"/>
      <c r="AX315" s="51"/>
      <c r="AY315" s="51"/>
      <c r="AZ315" s="51"/>
      <c r="BA315" s="51"/>
      <c r="BB315" s="51"/>
      <c r="BC315" s="403">
        <f t="shared" si="388"/>
        <v>77</v>
      </c>
      <c r="BD315" s="449">
        <f>+P315</f>
        <v>0</v>
      </c>
      <c r="BE315" s="48">
        <f t="shared" si="368"/>
        <v>0</v>
      </c>
      <c r="BF315" s="51"/>
      <c r="BG315" s="51"/>
      <c r="BH315" s="51"/>
      <c r="BI315" s="51"/>
      <c r="BJ315" s="51"/>
      <c r="BK315" s="51"/>
      <c r="BL315" s="403">
        <f t="shared" si="389"/>
        <v>77</v>
      </c>
      <c r="BM315" s="452">
        <f>+Q315</f>
        <v>0</v>
      </c>
      <c r="BN315" s="48">
        <f t="shared" si="369"/>
        <v>0</v>
      </c>
      <c r="BO315" s="51"/>
      <c r="BP315" s="51"/>
      <c r="BQ315" s="51"/>
      <c r="BR315" s="51"/>
      <c r="BS315" s="51"/>
      <c r="BT315" s="51"/>
      <c r="BU315" s="513"/>
      <c r="BV315" s="514"/>
      <c r="BW315" s="514"/>
      <c r="BX315" s="514"/>
      <c r="BY315" s="514"/>
      <c r="BZ315" s="514"/>
      <c r="CA315" s="514"/>
      <c r="CB315" s="514"/>
      <c r="CC315" s="515"/>
    </row>
    <row r="316" spans="1:81" s="62" customFormat="1" ht="40.200000000000003" customHeight="1" x14ac:dyDescent="0.3">
      <c r="A316" s="38"/>
      <c r="B316" s="462"/>
      <c r="C316" s="459"/>
      <c r="D316" s="609"/>
      <c r="E316" s="612"/>
      <c r="F316" s="612"/>
      <c r="G316" s="612"/>
      <c r="H316" s="612"/>
      <c r="I316" s="612"/>
      <c r="J316" s="486"/>
      <c r="K316" s="489"/>
      <c r="L316" s="474"/>
      <c r="M316" s="477"/>
      <c r="N316" s="480"/>
      <c r="O316" s="483"/>
      <c r="P316" s="521"/>
      <c r="Q316" s="524"/>
      <c r="R316" s="404"/>
      <c r="S316" s="43"/>
      <c r="T316" s="261"/>
      <c r="U316" s="261"/>
      <c r="V316" s="261"/>
      <c r="W316" s="43"/>
      <c r="X316" s="35"/>
      <c r="Y316" s="35"/>
      <c r="Z316" s="35"/>
      <c r="AA316" s="35"/>
      <c r="AB316" s="404"/>
      <c r="AC316" s="527"/>
      <c r="AD316" s="55">
        <f t="shared" si="380"/>
        <v>0</v>
      </c>
      <c r="AE316" s="55">
        <f t="shared" si="374"/>
        <v>0</v>
      </c>
      <c r="AF316" s="55">
        <f t="shared" si="375"/>
        <v>0</v>
      </c>
      <c r="AG316" s="55">
        <f t="shared" si="376"/>
        <v>0</v>
      </c>
      <c r="AH316" s="55">
        <f t="shared" si="377"/>
        <v>0</v>
      </c>
      <c r="AI316" s="55">
        <f t="shared" si="378"/>
        <v>0</v>
      </c>
      <c r="AJ316" s="55">
        <f t="shared" si="379"/>
        <v>0</v>
      </c>
      <c r="AK316" s="404"/>
      <c r="AL316" s="456"/>
      <c r="AM316" s="49">
        <f t="shared" si="366"/>
        <v>0</v>
      </c>
      <c r="AN316" s="52"/>
      <c r="AO316" s="52"/>
      <c r="AP316" s="52"/>
      <c r="AQ316" s="52"/>
      <c r="AR316" s="52"/>
      <c r="AS316" s="52"/>
      <c r="AT316" s="404"/>
      <c r="AU316" s="447"/>
      <c r="AV316" s="49">
        <f t="shared" si="367"/>
        <v>0</v>
      </c>
      <c r="AW316" s="52"/>
      <c r="AX316" s="52"/>
      <c r="AY316" s="52"/>
      <c r="AZ316" s="52"/>
      <c r="BA316" s="52"/>
      <c r="BB316" s="52"/>
      <c r="BC316" s="404"/>
      <c r="BD316" s="450"/>
      <c r="BE316" s="49">
        <f t="shared" si="368"/>
        <v>0</v>
      </c>
      <c r="BF316" s="52"/>
      <c r="BG316" s="52"/>
      <c r="BH316" s="52"/>
      <c r="BI316" s="52"/>
      <c r="BJ316" s="52"/>
      <c r="BK316" s="52"/>
      <c r="BL316" s="404"/>
      <c r="BM316" s="453"/>
      <c r="BN316" s="49">
        <f t="shared" si="369"/>
        <v>0</v>
      </c>
      <c r="BO316" s="52"/>
      <c r="BP316" s="52"/>
      <c r="BQ316" s="52"/>
      <c r="BR316" s="52"/>
      <c r="BS316" s="52"/>
      <c r="BT316" s="52"/>
      <c r="BU316" s="418"/>
      <c r="BV316" s="419"/>
      <c r="BW316" s="419"/>
      <c r="BX316" s="419"/>
      <c r="BY316" s="419"/>
      <c r="BZ316" s="419"/>
      <c r="CA316" s="419"/>
      <c r="CB316" s="419"/>
      <c r="CC316" s="516"/>
    </row>
    <row r="317" spans="1:81" s="62" customFormat="1" ht="40.200000000000003" customHeight="1" x14ac:dyDescent="0.3">
      <c r="A317" s="38"/>
      <c r="B317" s="462"/>
      <c r="C317" s="459"/>
      <c r="D317" s="609"/>
      <c r="E317" s="612"/>
      <c r="F317" s="612"/>
      <c r="G317" s="612"/>
      <c r="H317" s="612"/>
      <c r="I317" s="612"/>
      <c r="J317" s="486"/>
      <c r="K317" s="489"/>
      <c r="L317" s="474"/>
      <c r="M317" s="477"/>
      <c r="N317" s="480"/>
      <c r="O317" s="483"/>
      <c r="P317" s="521"/>
      <c r="Q317" s="524"/>
      <c r="R317" s="404"/>
      <c r="S317" s="43"/>
      <c r="T317" s="261"/>
      <c r="U317" s="261"/>
      <c r="V317" s="261"/>
      <c r="W317" s="43"/>
      <c r="X317" s="35"/>
      <c r="Y317" s="35"/>
      <c r="Z317" s="35"/>
      <c r="AA317" s="35"/>
      <c r="AB317" s="404"/>
      <c r="AC317" s="527"/>
      <c r="AD317" s="55">
        <f t="shared" si="380"/>
        <v>0</v>
      </c>
      <c r="AE317" s="55">
        <f t="shared" si="374"/>
        <v>0</v>
      </c>
      <c r="AF317" s="55">
        <f t="shared" si="375"/>
        <v>0</v>
      </c>
      <c r="AG317" s="55">
        <f t="shared" si="376"/>
        <v>0</v>
      </c>
      <c r="AH317" s="55">
        <f t="shared" si="377"/>
        <v>0</v>
      </c>
      <c r="AI317" s="55">
        <f t="shared" si="378"/>
        <v>0</v>
      </c>
      <c r="AJ317" s="55">
        <f t="shared" si="379"/>
        <v>0</v>
      </c>
      <c r="AK317" s="404"/>
      <c r="AL317" s="456"/>
      <c r="AM317" s="49">
        <f t="shared" si="366"/>
        <v>0</v>
      </c>
      <c r="AN317" s="52"/>
      <c r="AO317" s="52"/>
      <c r="AP317" s="52"/>
      <c r="AQ317" s="52"/>
      <c r="AR317" s="52"/>
      <c r="AS317" s="52"/>
      <c r="AT317" s="404"/>
      <c r="AU317" s="447"/>
      <c r="AV317" s="49">
        <f t="shared" si="367"/>
        <v>0</v>
      </c>
      <c r="AW317" s="52"/>
      <c r="AX317" s="52"/>
      <c r="AY317" s="52"/>
      <c r="AZ317" s="52"/>
      <c r="BA317" s="52"/>
      <c r="BB317" s="52"/>
      <c r="BC317" s="404"/>
      <c r="BD317" s="450"/>
      <c r="BE317" s="49">
        <f t="shared" si="368"/>
        <v>0</v>
      </c>
      <c r="BF317" s="52"/>
      <c r="BG317" s="52"/>
      <c r="BH317" s="52"/>
      <c r="BI317" s="52"/>
      <c r="BJ317" s="52"/>
      <c r="BK317" s="52"/>
      <c r="BL317" s="404"/>
      <c r="BM317" s="453"/>
      <c r="BN317" s="49">
        <f t="shared" si="369"/>
        <v>0</v>
      </c>
      <c r="BO317" s="52"/>
      <c r="BP317" s="52"/>
      <c r="BQ317" s="52"/>
      <c r="BR317" s="52"/>
      <c r="BS317" s="52"/>
      <c r="BT317" s="52"/>
      <c r="BU317" s="418"/>
      <c r="BV317" s="419"/>
      <c r="BW317" s="419"/>
      <c r="BX317" s="419"/>
      <c r="BY317" s="419"/>
      <c r="BZ317" s="419"/>
      <c r="CA317" s="419"/>
      <c r="CB317" s="419"/>
      <c r="CC317" s="516"/>
    </row>
    <row r="318" spans="1:81" s="62" customFormat="1" ht="40.200000000000003" customHeight="1" thickBot="1" x14ac:dyDescent="0.35">
      <c r="A318" s="38"/>
      <c r="B318" s="462"/>
      <c r="C318" s="460"/>
      <c r="D318" s="610"/>
      <c r="E318" s="613"/>
      <c r="F318" s="613"/>
      <c r="G318" s="613"/>
      <c r="H318" s="613"/>
      <c r="I318" s="613"/>
      <c r="J318" s="487"/>
      <c r="K318" s="490"/>
      <c r="L318" s="475"/>
      <c r="M318" s="478"/>
      <c r="N318" s="481"/>
      <c r="O318" s="484"/>
      <c r="P318" s="522"/>
      <c r="Q318" s="525"/>
      <c r="R318" s="405"/>
      <c r="S318" s="44"/>
      <c r="T318" s="262"/>
      <c r="U318" s="262"/>
      <c r="V318" s="262"/>
      <c r="W318" s="44"/>
      <c r="X318" s="36"/>
      <c r="Y318" s="36"/>
      <c r="Z318" s="36"/>
      <c r="AA318" s="36"/>
      <c r="AB318" s="405"/>
      <c r="AC318" s="528"/>
      <c r="AD318" s="56">
        <f t="shared" si="380"/>
        <v>0</v>
      </c>
      <c r="AE318" s="56">
        <f t="shared" si="374"/>
        <v>0</v>
      </c>
      <c r="AF318" s="56">
        <f t="shared" si="375"/>
        <v>0</v>
      </c>
      <c r="AG318" s="56">
        <f t="shared" si="376"/>
        <v>0</v>
      </c>
      <c r="AH318" s="56">
        <f t="shared" si="377"/>
        <v>0</v>
      </c>
      <c r="AI318" s="56">
        <f t="shared" si="378"/>
        <v>0</v>
      </c>
      <c r="AJ318" s="56">
        <f t="shared" si="379"/>
        <v>0</v>
      </c>
      <c r="AK318" s="405"/>
      <c r="AL318" s="457"/>
      <c r="AM318" s="50">
        <f t="shared" si="366"/>
        <v>0</v>
      </c>
      <c r="AN318" s="53"/>
      <c r="AO318" s="53"/>
      <c r="AP318" s="53"/>
      <c r="AQ318" s="53"/>
      <c r="AR318" s="53"/>
      <c r="AS318" s="53"/>
      <c r="AT318" s="405"/>
      <c r="AU318" s="448"/>
      <c r="AV318" s="50">
        <f t="shared" si="367"/>
        <v>0</v>
      </c>
      <c r="AW318" s="53"/>
      <c r="AX318" s="53"/>
      <c r="AY318" s="53"/>
      <c r="AZ318" s="53"/>
      <c r="BA318" s="53"/>
      <c r="BB318" s="53"/>
      <c r="BC318" s="405"/>
      <c r="BD318" s="451"/>
      <c r="BE318" s="50">
        <f t="shared" si="368"/>
        <v>0</v>
      </c>
      <c r="BF318" s="53"/>
      <c r="BG318" s="53"/>
      <c r="BH318" s="53"/>
      <c r="BI318" s="53"/>
      <c r="BJ318" s="53"/>
      <c r="BK318" s="53"/>
      <c r="BL318" s="405"/>
      <c r="BM318" s="454"/>
      <c r="BN318" s="50">
        <f t="shared" si="369"/>
        <v>0</v>
      </c>
      <c r="BO318" s="53"/>
      <c r="BP318" s="53"/>
      <c r="BQ318" s="53"/>
      <c r="BR318" s="53"/>
      <c r="BS318" s="53"/>
      <c r="BT318" s="53"/>
      <c r="BU318" s="517"/>
      <c r="BV318" s="518"/>
      <c r="BW318" s="518"/>
      <c r="BX318" s="518"/>
      <c r="BY318" s="518"/>
      <c r="BZ318" s="518"/>
      <c r="CA318" s="518"/>
      <c r="CB318" s="518"/>
      <c r="CC318" s="519"/>
    </row>
    <row r="319" spans="1:81" s="62" customFormat="1" ht="40.200000000000003" customHeight="1" thickTop="1" x14ac:dyDescent="0.3">
      <c r="A319" s="38"/>
      <c r="B319" s="462"/>
      <c r="C319" s="458" t="s">
        <v>134</v>
      </c>
      <c r="D319" s="608"/>
      <c r="E319" s="611"/>
      <c r="F319" s="611"/>
      <c r="G319" s="611"/>
      <c r="H319" s="611"/>
      <c r="I319" s="611"/>
      <c r="J319" s="485">
        <v>78</v>
      </c>
      <c r="K319" s="488" t="str">
        <f>+Metas!K86</f>
        <v>% de establecimientos educativos oficiales con procesos de acompañamiento en gestión y control normativo</v>
      </c>
      <c r="L319" s="473"/>
      <c r="M319" s="476">
        <f>SUM(N319:Q319)</f>
        <v>0</v>
      </c>
      <c r="N319" s="479"/>
      <c r="O319" s="482"/>
      <c r="P319" s="520"/>
      <c r="Q319" s="523"/>
      <c r="R319" s="403">
        <f t="shared" ref="R319" si="406">+$J319</f>
        <v>78</v>
      </c>
      <c r="S319" s="42"/>
      <c r="T319" s="260"/>
      <c r="U319" s="260"/>
      <c r="V319" s="260"/>
      <c r="W319" s="42"/>
      <c r="X319" s="34"/>
      <c r="Y319" s="34"/>
      <c r="Z319" s="34"/>
      <c r="AA319" s="34"/>
      <c r="AB319" s="403">
        <f t="shared" si="384"/>
        <v>78</v>
      </c>
      <c r="AC319" s="526">
        <f t="shared" ref="AC319" si="407">+L319</f>
        <v>0</v>
      </c>
      <c r="AD319" s="54">
        <f t="shared" si="380"/>
        <v>0</v>
      </c>
      <c r="AE319" s="54">
        <f t="shared" si="374"/>
        <v>0</v>
      </c>
      <c r="AF319" s="54">
        <f t="shared" si="375"/>
        <v>0</v>
      </c>
      <c r="AG319" s="54">
        <f t="shared" si="376"/>
        <v>0</v>
      </c>
      <c r="AH319" s="54">
        <f t="shared" si="377"/>
        <v>0</v>
      </c>
      <c r="AI319" s="54">
        <f t="shared" si="378"/>
        <v>0</v>
      </c>
      <c r="AJ319" s="54">
        <f t="shared" si="379"/>
        <v>0</v>
      </c>
      <c r="AK319" s="403">
        <f t="shared" si="386"/>
        <v>78</v>
      </c>
      <c r="AL319" s="455">
        <f>+N319</f>
        <v>0</v>
      </c>
      <c r="AM319" s="48">
        <f t="shared" si="366"/>
        <v>0</v>
      </c>
      <c r="AN319" s="51"/>
      <c r="AO319" s="51"/>
      <c r="AP319" s="51"/>
      <c r="AQ319" s="51"/>
      <c r="AR319" s="51"/>
      <c r="AS319" s="51"/>
      <c r="AT319" s="403">
        <f t="shared" si="387"/>
        <v>78</v>
      </c>
      <c r="AU319" s="446">
        <f>+O319</f>
        <v>0</v>
      </c>
      <c r="AV319" s="48">
        <f t="shared" si="367"/>
        <v>0</v>
      </c>
      <c r="AW319" s="51"/>
      <c r="AX319" s="51"/>
      <c r="AY319" s="51"/>
      <c r="AZ319" s="51"/>
      <c r="BA319" s="51"/>
      <c r="BB319" s="51"/>
      <c r="BC319" s="403">
        <f t="shared" si="388"/>
        <v>78</v>
      </c>
      <c r="BD319" s="449">
        <f>+P319</f>
        <v>0</v>
      </c>
      <c r="BE319" s="48">
        <f t="shared" si="368"/>
        <v>0</v>
      </c>
      <c r="BF319" s="51"/>
      <c r="BG319" s="51"/>
      <c r="BH319" s="51"/>
      <c r="BI319" s="51"/>
      <c r="BJ319" s="51"/>
      <c r="BK319" s="51"/>
      <c r="BL319" s="403">
        <f t="shared" si="389"/>
        <v>78</v>
      </c>
      <c r="BM319" s="452">
        <f>+Q319</f>
        <v>0</v>
      </c>
      <c r="BN319" s="48">
        <f t="shared" si="369"/>
        <v>0</v>
      </c>
      <c r="BO319" s="51"/>
      <c r="BP319" s="51"/>
      <c r="BQ319" s="51"/>
      <c r="BR319" s="51"/>
      <c r="BS319" s="51"/>
      <c r="BT319" s="51"/>
      <c r="BU319" s="513"/>
      <c r="BV319" s="514"/>
      <c r="BW319" s="514"/>
      <c r="BX319" s="514"/>
      <c r="BY319" s="514"/>
      <c r="BZ319" s="514"/>
      <c r="CA319" s="514"/>
      <c r="CB319" s="514"/>
      <c r="CC319" s="515"/>
    </row>
    <row r="320" spans="1:81" s="62" customFormat="1" ht="40.200000000000003" customHeight="1" x14ac:dyDescent="0.3">
      <c r="A320" s="38"/>
      <c r="B320" s="462"/>
      <c r="C320" s="459"/>
      <c r="D320" s="609"/>
      <c r="E320" s="612"/>
      <c r="F320" s="612"/>
      <c r="G320" s="612"/>
      <c r="H320" s="612"/>
      <c r="I320" s="612"/>
      <c r="J320" s="486"/>
      <c r="K320" s="489"/>
      <c r="L320" s="474"/>
      <c r="M320" s="477"/>
      <c r="N320" s="480"/>
      <c r="O320" s="483"/>
      <c r="P320" s="521"/>
      <c r="Q320" s="524"/>
      <c r="R320" s="404"/>
      <c r="S320" s="43"/>
      <c r="T320" s="261"/>
      <c r="U320" s="261"/>
      <c r="V320" s="261"/>
      <c r="W320" s="43"/>
      <c r="X320" s="35"/>
      <c r="Y320" s="35"/>
      <c r="Z320" s="35"/>
      <c r="AA320" s="35"/>
      <c r="AB320" s="404"/>
      <c r="AC320" s="527"/>
      <c r="AD320" s="55">
        <f t="shared" si="380"/>
        <v>0</v>
      </c>
      <c r="AE320" s="55">
        <f t="shared" si="374"/>
        <v>0</v>
      </c>
      <c r="AF320" s="55">
        <f t="shared" si="375"/>
        <v>0</v>
      </c>
      <c r="AG320" s="55">
        <f t="shared" si="376"/>
        <v>0</v>
      </c>
      <c r="AH320" s="55">
        <f t="shared" si="377"/>
        <v>0</v>
      </c>
      <c r="AI320" s="55">
        <f t="shared" si="378"/>
        <v>0</v>
      </c>
      <c r="AJ320" s="55">
        <f t="shared" si="379"/>
        <v>0</v>
      </c>
      <c r="AK320" s="404"/>
      <c r="AL320" s="456"/>
      <c r="AM320" s="49">
        <f t="shared" si="366"/>
        <v>0</v>
      </c>
      <c r="AN320" s="52"/>
      <c r="AO320" s="52"/>
      <c r="AP320" s="52"/>
      <c r="AQ320" s="52"/>
      <c r="AR320" s="52"/>
      <c r="AS320" s="52"/>
      <c r="AT320" s="404"/>
      <c r="AU320" s="447"/>
      <c r="AV320" s="49">
        <f t="shared" si="367"/>
        <v>0</v>
      </c>
      <c r="AW320" s="52"/>
      <c r="AX320" s="52"/>
      <c r="AY320" s="52"/>
      <c r="AZ320" s="52"/>
      <c r="BA320" s="52"/>
      <c r="BB320" s="52"/>
      <c r="BC320" s="404"/>
      <c r="BD320" s="450"/>
      <c r="BE320" s="49">
        <f t="shared" si="368"/>
        <v>0</v>
      </c>
      <c r="BF320" s="52"/>
      <c r="BG320" s="52"/>
      <c r="BH320" s="52"/>
      <c r="BI320" s="52"/>
      <c r="BJ320" s="52"/>
      <c r="BK320" s="52"/>
      <c r="BL320" s="404"/>
      <c r="BM320" s="453"/>
      <c r="BN320" s="49">
        <f t="shared" si="369"/>
        <v>0</v>
      </c>
      <c r="BO320" s="52"/>
      <c r="BP320" s="52"/>
      <c r="BQ320" s="52"/>
      <c r="BR320" s="52"/>
      <c r="BS320" s="52"/>
      <c r="BT320" s="52"/>
      <c r="BU320" s="418"/>
      <c r="BV320" s="419"/>
      <c r="BW320" s="419"/>
      <c r="BX320" s="419"/>
      <c r="BY320" s="419"/>
      <c r="BZ320" s="419"/>
      <c r="CA320" s="419"/>
      <c r="CB320" s="419"/>
      <c r="CC320" s="516"/>
    </row>
    <row r="321" spans="1:81" s="62" customFormat="1" ht="40.200000000000003" customHeight="1" x14ac:dyDescent="0.3">
      <c r="A321" s="38"/>
      <c r="B321" s="462"/>
      <c r="C321" s="459"/>
      <c r="D321" s="609"/>
      <c r="E321" s="612"/>
      <c r="F321" s="612"/>
      <c r="G321" s="612"/>
      <c r="H321" s="612"/>
      <c r="I321" s="612"/>
      <c r="J321" s="486"/>
      <c r="K321" s="489"/>
      <c r="L321" s="474"/>
      <c r="M321" s="477"/>
      <c r="N321" s="480"/>
      <c r="O321" s="483"/>
      <c r="P321" s="521"/>
      <c r="Q321" s="524"/>
      <c r="R321" s="404"/>
      <c r="S321" s="43"/>
      <c r="T321" s="261"/>
      <c r="U321" s="261"/>
      <c r="V321" s="261"/>
      <c r="W321" s="43"/>
      <c r="X321" s="35"/>
      <c r="Y321" s="35"/>
      <c r="Z321" s="35"/>
      <c r="AA321" s="35"/>
      <c r="AB321" s="404"/>
      <c r="AC321" s="527"/>
      <c r="AD321" s="55">
        <f t="shared" si="380"/>
        <v>0</v>
      </c>
      <c r="AE321" s="55">
        <f t="shared" si="374"/>
        <v>0</v>
      </c>
      <c r="AF321" s="55">
        <f t="shared" si="375"/>
        <v>0</v>
      </c>
      <c r="AG321" s="55">
        <f t="shared" si="376"/>
        <v>0</v>
      </c>
      <c r="AH321" s="55">
        <f t="shared" si="377"/>
        <v>0</v>
      </c>
      <c r="AI321" s="55">
        <f t="shared" si="378"/>
        <v>0</v>
      </c>
      <c r="AJ321" s="55">
        <f t="shared" si="379"/>
        <v>0</v>
      </c>
      <c r="AK321" s="404"/>
      <c r="AL321" s="456"/>
      <c r="AM321" s="49">
        <f t="shared" si="366"/>
        <v>0</v>
      </c>
      <c r="AN321" s="52"/>
      <c r="AO321" s="52"/>
      <c r="AP321" s="52"/>
      <c r="AQ321" s="52"/>
      <c r="AR321" s="52"/>
      <c r="AS321" s="52"/>
      <c r="AT321" s="404"/>
      <c r="AU321" s="447"/>
      <c r="AV321" s="49">
        <f t="shared" si="367"/>
        <v>0</v>
      </c>
      <c r="AW321" s="52"/>
      <c r="AX321" s="52"/>
      <c r="AY321" s="52"/>
      <c r="AZ321" s="52"/>
      <c r="BA321" s="52"/>
      <c r="BB321" s="52"/>
      <c r="BC321" s="404"/>
      <c r="BD321" s="450"/>
      <c r="BE321" s="49">
        <f t="shared" si="368"/>
        <v>0</v>
      </c>
      <c r="BF321" s="52"/>
      <c r="BG321" s="52"/>
      <c r="BH321" s="52"/>
      <c r="BI321" s="52"/>
      <c r="BJ321" s="52"/>
      <c r="BK321" s="52"/>
      <c r="BL321" s="404"/>
      <c r="BM321" s="453"/>
      <c r="BN321" s="49">
        <f t="shared" si="369"/>
        <v>0</v>
      </c>
      <c r="BO321" s="52"/>
      <c r="BP321" s="52"/>
      <c r="BQ321" s="52"/>
      <c r="BR321" s="52"/>
      <c r="BS321" s="52"/>
      <c r="BT321" s="52"/>
      <c r="BU321" s="418"/>
      <c r="BV321" s="419"/>
      <c r="BW321" s="419"/>
      <c r="BX321" s="419"/>
      <c r="BY321" s="419"/>
      <c r="BZ321" s="419"/>
      <c r="CA321" s="419"/>
      <c r="CB321" s="419"/>
      <c r="CC321" s="516"/>
    </row>
    <row r="322" spans="1:81" s="62" customFormat="1" ht="40.200000000000003" customHeight="1" thickBot="1" x14ac:dyDescent="0.35">
      <c r="A322" s="38"/>
      <c r="B322" s="462"/>
      <c r="C322" s="459"/>
      <c r="D322" s="610"/>
      <c r="E322" s="613"/>
      <c r="F322" s="613"/>
      <c r="G322" s="613"/>
      <c r="H322" s="613"/>
      <c r="I322" s="613"/>
      <c r="J322" s="487"/>
      <c r="K322" s="490"/>
      <c r="L322" s="475"/>
      <c r="M322" s="478"/>
      <c r="N322" s="481"/>
      <c r="O322" s="484"/>
      <c r="P322" s="522"/>
      <c r="Q322" s="525"/>
      <c r="R322" s="405"/>
      <c r="S322" s="44"/>
      <c r="T322" s="262"/>
      <c r="U322" s="262"/>
      <c r="V322" s="262"/>
      <c r="W322" s="44"/>
      <c r="X322" s="36"/>
      <c r="Y322" s="36"/>
      <c r="Z322" s="36"/>
      <c r="AA322" s="36"/>
      <c r="AB322" s="405"/>
      <c r="AC322" s="528"/>
      <c r="AD322" s="56">
        <f t="shared" si="380"/>
        <v>0</v>
      </c>
      <c r="AE322" s="56">
        <f t="shared" si="374"/>
        <v>0</v>
      </c>
      <c r="AF322" s="56">
        <f t="shared" si="375"/>
        <v>0</v>
      </c>
      <c r="AG322" s="56">
        <f t="shared" si="376"/>
        <v>0</v>
      </c>
      <c r="AH322" s="56">
        <f t="shared" si="377"/>
        <v>0</v>
      </c>
      <c r="AI322" s="56">
        <f t="shared" si="378"/>
        <v>0</v>
      </c>
      <c r="AJ322" s="56">
        <f t="shared" si="379"/>
        <v>0</v>
      </c>
      <c r="AK322" s="405"/>
      <c r="AL322" s="457"/>
      <c r="AM322" s="50">
        <f t="shared" si="366"/>
        <v>0</v>
      </c>
      <c r="AN322" s="53"/>
      <c r="AO322" s="53"/>
      <c r="AP322" s="53"/>
      <c r="AQ322" s="53"/>
      <c r="AR322" s="53"/>
      <c r="AS322" s="53"/>
      <c r="AT322" s="405"/>
      <c r="AU322" s="448"/>
      <c r="AV322" s="50">
        <f t="shared" si="367"/>
        <v>0</v>
      </c>
      <c r="AW322" s="53"/>
      <c r="AX322" s="53"/>
      <c r="AY322" s="53"/>
      <c r="AZ322" s="53"/>
      <c r="BA322" s="53"/>
      <c r="BB322" s="53"/>
      <c r="BC322" s="405"/>
      <c r="BD322" s="451"/>
      <c r="BE322" s="50">
        <f t="shared" si="368"/>
        <v>0</v>
      </c>
      <c r="BF322" s="53"/>
      <c r="BG322" s="53"/>
      <c r="BH322" s="53"/>
      <c r="BI322" s="53"/>
      <c r="BJ322" s="53"/>
      <c r="BK322" s="53"/>
      <c r="BL322" s="405"/>
      <c r="BM322" s="454"/>
      <c r="BN322" s="50">
        <f t="shared" si="369"/>
        <v>0</v>
      </c>
      <c r="BO322" s="53"/>
      <c r="BP322" s="53"/>
      <c r="BQ322" s="53"/>
      <c r="BR322" s="53"/>
      <c r="BS322" s="53"/>
      <c r="BT322" s="53"/>
      <c r="BU322" s="517"/>
      <c r="BV322" s="518"/>
      <c r="BW322" s="518"/>
      <c r="BX322" s="518"/>
      <c r="BY322" s="518"/>
      <c r="BZ322" s="518"/>
      <c r="CA322" s="518"/>
      <c r="CB322" s="518"/>
      <c r="CC322" s="519"/>
    </row>
    <row r="323" spans="1:81" s="62" customFormat="1" ht="40.200000000000003" customHeight="1" thickTop="1" x14ac:dyDescent="0.3">
      <c r="A323" s="38"/>
      <c r="B323" s="462"/>
      <c r="C323" s="459"/>
      <c r="D323" s="608"/>
      <c r="E323" s="611"/>
      <c r="F323" s="611"/>
      <c r="G323" s="611"/>
      <c r="H323" s="611"/>
      <c r="I323" s="611"/>
      <c r="J323" s="485">
        <v>79</v>
      </c>
      <c r="K323" s="488" t="str">
        <f>+Metas!K87</f>
        <v>Proceso de pago de nómina Docente, Directiva Docente y Administrativa optimizado</v>
      </c>
      <c r="L323" s="473"/>
      <c r="M323" s="476">
        <f>SUM(N323:Q323)</f>
        <v>0</v>
      </c>
      <c r="N323" s="479"/>
      <c r="O323" s="482"/>
      <c r="P323" s="520"/>
      <c r="Q323" s="523"/>
      <c r="R323" s="403">
        <f t="shared" ref="R323" si="408">+$J323</f>
        <v>79</v>
      </c>
      <c r="S323" s="42"/>
      <c r="T323" s="260"/>
      <c r="U323" s="260"/>
      <c r="V323" s="260"/>
      <c r="W323" s="42"/>
      <c r="X323" s="34"/>
      <c r="Y323" s="34"/>
      <c r="Z323" s="34"/>
      <c r="AA323" s="34"/>
      <c r="AB323" s="403">
        <f t="shared" si="384"/>
        <v>79</v>
      </c>
      <c r="AC323" s="526">
        <f t="shared" ref="AC323" si="409">+L323</f>
        <v>0</v>
      </c>
      <c r="AD323" s="54">
        <f t="shared" si="380"/>
        <v>0</v>
      </c>
      <c r="AE323" s="54">
        <f t="shared" si="374"/>
        <v>0</v>
      </c>
      <c r="AF323" s="54">
        <f t="shared" si="375"/>
        <v>0</v>
      </c>
      <c r="AG323" s="54">
        <f t="shared" si="376"/>
        <v>0</v>
      </c>
      <c r="AH323" s="54">
        <f t="shared" si="377"/>
        <v>0</v>
      </c>
      <c r="AI323" s="54">
        <f t="shared" si="378"/>
        <v>0</v>
      </c>
      <c r="AJ323" s="54">
        <f t="shared" si="379"/>
        <v>0</v>
      </c>
      <c r="AK323" s="403">
        <f t="shared" si="386"/>
        <v>79</v>
      </c>
      <c r="AL323" s="455">
        <f>+N323</f>
        <v>0</v>
      </c>
      <c r="AM323" s="48">
        <f t="shared" si="366"/>
        <v>0</v>
      </c>
      <c r="AN323" s="51"/>
      <c r="AO323" s="51"/>
      <c r="AP323" s="51"/>
      <c r="AQ323" s="51"/>
      <c r="AR323" s="51"/>
      <c r="AS323" s="51"/>
      <c r="AT323" s="403">
        <f t="shared" si="387"/>
        <v>79</v>
      </c>
      <c r="AU323" s="446">
        <f>+O323</f>
        <v>0</v>
      </c>
      <c r="AV323" s="48">
        <f t="shared" si="367"/>
        <v>0</v>
      </c>
      <c r="AW323" s="51"/>
      <c r="AX323" s="51"/>
      <c r="AY323" s="51"/>
      <c r="AZ323" s="51"/>
      <c r="BA323" s="51"/>
      <c r="BB323" s="51"/>
      <c r="BC323" s="403">
        <f t="shared" si="388"/>
        <v>79</v>
      </c>
      <c r="BD323" s="449">
        <f>+P323</f>
        <v>0</v>
      </c>
      <c r="BE323" s="48">
        <f t="shared" si="368"/>
        <v>0</v>
      </c>
      <c r="BF323" s="51"/>
      <c r="BG323" s="51"/>
      <c r="BH323" s="51"/>
      <c r="BI323" s="51"/>
      <c r="BJ323" s="51"/>
      <c r="BK323" s="51"/>
      <c r="BL323" s="403">
        <f t="shared" si="389"/>
        <v>79</v>
      </c>
      <c r="BM323" s="452">
        <f>+Q323</f>
        <v>0</v>
      </c>
      <c r="BN323" s="48">
        <f t="shared" si="369"/>
        <v>0</v>
      </c>
      <c r="BO323" s="51"/>
      <c r="BP323" s="51"/>
      <c r="BQ323" s="51"/>
      <c r="BR323" s="51"/>
      <c r="BS323" s="51"/>
      <c r="BT323" s="51"/>
      <c r="BU323" s="513"/>
      <c r="BV323" s="514"/>
      <c r="BW323" s="514"/>
      <c r="BX323" s="514"/>
      <c r="BY323" s="514"/>
      <c r="BZ323" s="514"/>
      <c r="CA323" s="514"/>
      <c r="CB323" s="514"/>
      <c r="CC323" s="515"/>
    </row>
    <row r="324" spans="1:81" s="62" customFormat="1" ht="40.200000000000003" customHeight="1" x14ac:dyDescent="0.3">
      <c r="A324" s="38"/>
      <c r="B324" s="462"/>
      <c r="C324" s="459"/>
      <c r="D324" s="609"/>
      <c r="E324" s="612"/>
      <c r="F324" s="612"/>
      <c r="G324" s="612"/>
      <c r="H324" s="612"/>
      <c r="I324" s="612"/>
      <c r="J324" s="486"/>
      <c r="K324" s="489"/>
      <c r="L324" s="474"/>
      <c r="M324" s="477"/>
      <c r="N324" s="480"/>
      <c r="O324" s="483"/>
      <c r="P324" s="521"/>
      <c r="Q324" s="524"/>
      <c r="R324" s="404"/>
      <c r="S324" s="43"/>
      <c r="T324" s="261"/>
      <c r="U324" s="261"/>
      <c r="V324" s="261"/>
      <c r="W324" s="43"/>
      <c r="X324" s="35"/>
      <c r="Y324" s="35"/>
      <c r="Z324" s="35"/>
      <c r="AA324" s="35"/>
      <c r="AB324" s="404"/>
      <c r="AC324" s="527"/>
      <c r="AD324" s="55">
        <f t="shared" si="380"/>
        <v>0</v>
      </c>
      <c r="AE324" s="55">
        <f t="shared" si="374"/>
        <v>0</v>
      </c>
      <c r="AF324" s="55">
        <f t="shared" si="375"/>
        <v>0</v>
      </c>
      <c r="AG324" s="55">
        <f t="shared" si="376"/>
        <v>0</v>
      </c>
      <c r="AH324" s="55">
        <f t="shared" si="377"/>
        <v>0</v>
      </c>
      <c r="AI324" s="55">
        <f t="shared" si="378"/>
        <v>0</v>
      </c>
      <c r="AJ324" s="55">
        <f t="shared" si="379"/>
        <v>0</v>
      </c>
      <c r="AK324" s="404"/>
      <c r="AL324" s="456"/>
      <c r="AM324" s="49">
        <f t="shared" si="366"/>
        <v>0</v>
      </c>
      <c r="AN324" s="52"/>
      <c r="AO324" s="52"/>
      <c r="AP324" s="52"/>
      <c r="AQ324" s="52"/>
      <c r="AR324" s="52"/>
      <c r="AS324" s="52"/>
      <c r="AT324" s="404"/>
      <c r="AU324" s="447"/>
      <c r="AV324" s="49">
        <f t="shared" si="367"/>
        <v>0</v>
      </c>
      <c r="AW324" s="52"/>
      <c r="AX324" s="52"/>
      <c r="AY324" s="52"/>
      <c r="AZ324" s="52"/>
      <c r="BA324" s="52"/>
      <c r="BB324" s="52"/>
      <c r="BC324" s="404"/>
      <c r="BD324" s="450"/>
      <c r="BE324" s="49">
        <f t="shared" si="368"/>
        <v>0</v>
      </c>
      <c r="BF324" s="52"/>
      <c r="BG324" s="52"/>
      <c r="BH324" s="52"/>
      <c r="BI324" s="52"/>
      <c r="BJ324" s="52"/>
      <c r="BK324" s="52"/>
      <c r="BL324" s="404"/>
      <c r="BM324" s="453"/>
      <c r="BN324" s="49">
        <f t="shared" si="369"/>
        <v>0</v>
      </c>
      <c r="BO324" s="52"/>
      <c r="BP324" s="52"/>
      <c r="BQ324" s="52"/>
      <c r="BR324" s="52"/>
      <c r="BS324" s="52"/>
      <c r="BT324" s="52"/>
      <c r="BU324" s="418"/>
      <c r="BV324" s="419"/>
      <c r="BW324" s="419"/>
      <c r="BX324" s="419"/>
      <c r="BY324" s="419"/>
      <c r="BZ324" s="419"/>
      <c r="CA324" s="419"/>
      <c r="CB324" s="419"/>
      <c r="CC324" s="516"/>
    </row>
    <row r="325" spans="1:81" s="62" customFormat="1" ht="40.200000000000003" customHeight="1" x14ac:dyDescent="0.3">
      <c r="A325" s="38"/>
      <c r="B325" s="462"/>
      <c r="C325" s="459"/>
      <c r="D325" s="609"/>
      <c r="E325" s="612"/>
      <c r="F325" s="612"/>
      <c r="G325" s="612"/>
      <c r="H325" s="612"/>
      <c r="I325" s="612"/>
      <c r="J325" s="486"/>
      <c r="K325" s="489"/>
      <c r="L325" s="474"/>
      <c r="M325" s="477"/>
      <c r="N325" s="480"/>
      <c r="O325" s="483"/>
      <c r="P325" s="521"/>
      <c r="Q325" s="524"/>
      <c r="R325" s="404"/>
      <c r="S325" s="43"/>
      <c r="T325" s="261"/>
      <c r="U325" s="261"/>
      <c r="V325" s="261"/>
      <c r="W325" s="43"/>
      <c r="X325" s="35"/>
      <c r="Y325" s="35"/>
      <c r="Z325" s="35"/>
      <c r="AA325" s="35"/>
      <c r="AB325" s="404"/>
      <c r="AC325" s="527"/>
      <c r="AD325" s="55">
        <f t="shared" si="380"/>
        <v>0</v>
      </c>
      <c r="AE325" s="55">
        <f t="shared" si="374"/>
        <v>0</v>
      </c>
      <c r="AF325" s="55">
        <f t="shared" si="375"/>
        <v>0</v>
      </c>
      <c r="AG325" s="55">
        <f t="shared" si="376"/>
        <v>0</v>
      </c>
      <c r="AH325" s="55">
        <f t="shared" si="377"/>
        <v>0</v>
      </c>
      <c r="AI325" s="55">
        <f t="shared" si="378"/>
        <v>0</v>
      </c>
      <c r="AJ325" s="55">
        <f t="shared" si="379"/>
        <v>0</v>
      </c>
      <c r="AK325" s="404"/>
      <c r="AL325" s="456"/>
      <c r="AM325" s="49">
        <f t="shared" si="366"/>
        <v>0</v>
      </c>
      <c r="AN325" s="52"/>
      <c r="AO325" s="52"/>
      <c r="AP325" s="52"/>
      <c r="AQ325" s="52"/>
      <c r="AR325" s="52"/>
      <c r="AS325" s="52"/>
      <c r="AT325" s="404"/>
      <c r="AU325" s="447"/>
      <c r="AV325" s="49">
        <f t="shared" si="367"/>
        <v>0</v>
      </c>
      <c r="AW325" s="52"/>
      <c r="AX325" s="52"/>
      <c r="AY325" s="52"/>
      <c r="AZ325" s="52"/>
      <c r="BA325" s="52"/>
      <c r="BB325" s="52"/>
      <c r="BC325" s="404"/>
      <c r="BD325" s="450"/>
      <c r="BE325" s="49">
        <f t="shared" si="368"/>
        <v>0</v>
      </c>
      <c r="BF325" s="52"/>
      <c r="BG325" s="52"/>
      <c r="BH325" s="52"/>
      <c r="BI325" s="52"/>
      <c r="BJ325" s="52"/>
      <c r="BK325" s="52"/>
      <c r="BL325" s="404"/>
      <c r="BM325" s="453"/>
      <c r="BN325" s="49">
        <f t="shared" si="369"/>
        <v>0</v>
      </c>
      <c r="BO325" s="52"/>
      <c r="BP325" s="52"/>
      <c r="BQ325" s="52"/>
      <c r="BR325" s="52"/>
      <c r="BS325" s="52"/>
      <c r="BT325" s="52"/>
      <c r="BU325" s="418"/>
      <c r="BV325" s="419"/>
      <c r="BW325" s="419"/>
      <c r="BX325" s="419"/>
      <c r="BY325" s="419"/>
      <c r="BZ325" s="419"/>
      <c r="CA325" s="419"/>
      <c r="CB325" s="419"/>
      <c r="CC325" s="516"/>
    </row>
    <row r="326" spans="1:81" s="62" customFormat="1" ht="40.200000000000003" customHeight="1" thickBot="1" x14ac:dyDescent="0.35">
      <c r="A326" s="38"/>
      <c r="B326" s="462"/>
      <c r="C326" s="459"/>
      <c r="D326" s="610"/>
      <c r="E326" s="613"/>
      <c r="F326" s="613"/>
      <c r="G326" s="613"/>
      <c r="H326" s="613"/>
      <c r="I326" s="613"/>
      <c r="J326" s="487"/>
      <c r="K326" s="490"/>
      <c r="L326" s="475"/>
      <c r="M326" s="478"/>
      <c r="N326" s="481"/>
      <c r="O326" s="484"/>
      <c r="P326" s="522"/>
      <c r="Q326" s="525"/>
      <c r="R326" s="405"/>
      <c r="S326" s="44"/>
      <c r="T326" s="262"/>
      <c r="U326" s="262"/>
      <c r="V326" s="262"/>
      <c r="W326" s="44"/>
      <c r="X326" s="36"/>
      <c r="Y326" s="36"/>
      <c r="Z326" s="36"/>
      <c r="AA326" s="36"/>
      <c r="AB326" s="405"/>
      <c r="AC326" s="528"/>
      <c r="AD326" s="56">
        <f t="shared" si="380"/>
        <v>0</v>
      </c>
      <c r="AE326" s="56">
        <f t="shared" si="374"/>
        <v>0</v>
      </c>
      <c r="AF326" s="56">
        <f t="shared" si="375"/>
        <v>0</v>
      </c>
      <c r="AG326" s="56">
        <f t="shared" si="376"/>
        <v>0</v>
      </c>
      <c r="AH326" s="56">
        <f t="shared" si="377"/>
        <v>0</v>
      </c>
      <c r="AI326" s="56">
        <f t="shared" si="378"/>
        <v>0</v>
      </c>
      <c r="AJ326" s="56">
        <f t="shared" si="379"/>
        <v>0</v>
      </c>
      <c r="AK326" s="405"/>
      <c r="AL326" s="457"/>
      <c r="AM326" s="50">
        <f t="shared" si="366"/>
        <v>0</v>
      </c>
      <c r="AN326" s="53"/>
      <c r="AO326" s="53"/>
      <c r="AP326" s="53"/>
      <c r="AQ326" s="53"/>
      <c r="AR326" s="53"/>
      <c r="AS326" s="53"/>
      <c r="AT326" s="405"/>
      <c r="AU326" s="448"/>
      <c r="AV326" s="50">
        <f t="shared" si="367"/>
        <v>0</v>
      </c>
      <c r="AW326" s="53"/>
      <c r="AX326" s="53"/>
      <c r="AY326" s="53"/>
      <c r="AZ326" s="53"/>
      <c r="BA326" s="53"/>
      <c r="BB326" s="53"/>
      <c r="BC326" s="405"/>
      <c r="BD326" s="451"/>
      <c r="BE326" s="50">
        <f t="shared" si="368"/>
        <v>0</v>
      </c>
      <c r="BF326" s="53"/>
      <c r="BG326" s="53"/>
      <c r="BH326" s="53"/>
      <c r="BI326" s="53"/>
      <c r="BJ326" s="53"/>
      <c r="BK326" s="53"/>
      <c r="BL326" s="405"/>
      <c r="BM326" s="454"/>
      <c r="BN326" s="50">
        <f t="shared" si="369"/>
        <v>0</v>
      </c>
      <c r="BO326" s="53"/>
      <c r="BP326" s="53"/>
      <c r="BQ326" s="53"/>
      <c r="BR326" s="53"/>
      <c r="BS326" s="53"/>
      <c r="BT326" s="53"/>
      <c r="BU326" s="517"/>
      <c r="BV326" s="518"/>
      <c r="BW326" s="518"/>
      <c r="BX326" s="518"/>
      <c r="BY326" s="518"/>
      <c r="BZ326" s="518"/>
      <c r="CA326" s="518"/>
      <c r="CB326" s="518"/>
      <c r="CC326" s="519"/>
    </row>
    <row r="327" spans="1:81" s="62" customFormat="1" ht="40.200000000000003" customHeight="1" thickTop="1" x14ac:dyDescent="0.3">
      <c r="A327" s="38"/>
      <c r="B327" s="462"/>
      <c r="C327" s="459"/>
      <c r="D327" s="608"/>
      <c r="E327" s="611"/>
      <c r="F327" s="611"/>
      <c r="G327" s="611"/>
      <c r="H327" s="611"/>
      <c r="I327" s="611"/>
      <c r="J327" s="485">
        <v>80</v>
      </c>
      <c r="K327" s="488" t="str">
        <f>+Metas!K88</f>
        <v>% Instituciones Educativas privadas existentes en el Departamento con procesos de control normativo realizado</v>
      </c>
      <c r="L327" s="473"/>
      <c r="M327" s="476">
        <f>SUM(N327:Q327)</f>
        <v>0</v>
      </c>
      <c r="N327" s="479"/>
      <c r="O327" s="482"/>
      <c r="P327" s="520"/>
      <c r="Q327" s="523"/>
      <c r="R327" s="403">
        <f t="shared" ref="R327" si="410">+$J327</f>
        <v>80</v>
      </c>
      <c r="S327" s="42"/>
      <c r="T327" s="260"/>
      <c r="U327" s="260"/>
      <c r="V327" s="260"/>
      <c r="W327" s="42"/>
      <c r="X327" s="34"/>
      <c r="Y327" s="34"/>
      <c r="Z327" s="34"/>
      <c r="AA327" s="34"/>
      <c r="AB327" s="403">
        <f t="shared" si="384"/>
        <v>80</v>
      </c>
      <c r="AC327" s="526">
        <f t="shared" ref="AC327" si="411">+L327</f>
        <v>0</v>
      </c>
      <c r="AD327" s="54">
        <f t="shared" si="380"/>
        <v>0</v>
      </c>
      <c r="AE327" s="54">
        <f t="shared" si="374"/>
        <v>0</v>
      </c>
      <c r="AF327" s="54">
        <f t="shared" si="375"/>
        <v>0</v>
      </c>
      <c r="AG327" s="54">
        <f t="shared" si="376"/>
        <v>0</v>
      </c>
      <c r="AH327" s="54">
        <f t="shared" si="377"/>
        <v>0</v>
      </c>
      <c r="AI327" s="54">
        <f t="shared" si="378"/>
        <v>0</v>
      </c>
      <c r="AJ327" s="54">
        <f t="shared" si="379"/>
        <v>0</v>
      </c>
      <c r="AK327" s="403">
        <f t="shared" si="386"/>
        <v>80</v>
      </c>
      <c r="AL327" s="455">
        <f>+N327</f>
        <v>0</v>
      </c>
      <c r="AM327" s="48">
        <f t="shared" si="366"/>
        <v>0</v>
      </c>
      <c r="AN327" s="51"/>
      <c r="AO327" s="51"/>
      <c r="AP327" s="51"/>
      <c r="AQ327" s="51"/>
      <c r="AR327" s="51"/>
      <c r="AS327" s="51"/>
      <c r="AT327" s="403">
        <f t="shared" si="387"/>
        <v>80</v>
      </c>
      <c r="AU327" s="446">
        <f>+O327</f>
        <v>0</v>
      </c>
      <c r="AV327" s="48">
        <f t="shared" si="367"/>
        <v>0</v>
      </c>
      <c r="AW327" s="51"/>
      <c r="AX327" s="51"/>
      <c r="AY327" s="51"/>
      <c r="AZ327" s="51"/>
      <c r="BA327" s="51"/>
      <c r="BB327" s="51"/>
      <c r="BC327" s="403">
        <f t="shared" si="388"/>
        <v>80</v>
      </c>
      <c r="BD327" s="449">
        <f>+P327</f>
        <v>0</v>
      </c>
      <c r="BE327" s="48">
        <f t="shared" si="368"/>
        <v>0</v>
      </c>
      <c r="BF327" s="51"/>
      <c r="BG327" s="51"/>
      <c r="BH327" s="51"/>
      <c r="BI327" s="51"/>
      <c r="BJ327" s="51"/>
      <c r="BK327" s="51"/>
      <c r="BL327" s="403">
        <f t="shared" si="389"/>
        <v>80</v>
      </c>
      <c r="BM327" s="452">
        <f>+Q327</f>
        <v>0</v>
      </c>
      <c r="BN327" s="48">
        <f t="shared" si="369"/>
        <v>0</v>
      </c>
      <c r="BO327" s="51"/>
      <c r="BP327" s="51"/>
      <c r="BQ327" s="51"/>
      <c r="BR327" s="51"/>
      <c r="BS327" s="51"/>
      <c r="BT327" s="51"/>
      <c r="BU327" s="513"/>
      <c r="BV327" s="514"/>
      <c r="BW327" s="514"/>
      <c r="BX327" s="514"/>
      <c r="BY327" s="514"/>
      <c r="BZ327" s="514"/>
      <c r="CA327" s="514"/>
      <c r="CB327" s="514"/>
      <c r="CC327" s="515"/>
    </row>
    <row r="328" spans="1:81" s="62" customFormat="1" ht="40.200000000000003" customHeight="1" x14ac:dyDescent="0.3">
      <c r="A328" s="38"/>
      <c r="B328" s="462"/>
      <c r="C328" s="459"/>
      <c r="D328" s="609"/>
      <c r="E328" s="612"/>
      <c r="F328" s="612"/>
      <c r="G328" s="612"/>
      <c r="H328" s="612"/>
      <c r="I328" s="612"/>
      <c r="J328" s="486"/>
      <c r="K328" s="489"/>
      <c r="L328" s="474"/>
      <c r="M328" s="477"/>
      <c r="N328" s="480"/>
      <c r="O328" s="483"/>
      <c r="P328" s="521"/>
      <c r="Q328" s="524"/>
      <c r="R328" s="404"/>
      <c r="S328" s="43"/>
      <c r="T328" s="261"/>
      <c r="U328" s="261"/>
      <c r="V328" s="261"/>
      <c r="W328" s="43"/>
      <c r="X328" s="35"/>
      <c r="Y328" s="35"/>
      <c r="Z328" s="35"/>
      <c r="AA328" s="35"/>
      <c r="AB328" s="404"/>
      <c r="AC328" s="527"/>
      <c r="AD328" s="55">
        <f t="shared" si="380"/>
        <v>0</v>
      </c>
      <c r="AE328" s="55">
        <f t="shared" si="374"/>
        <v>0</v>
      </c>
      <c r="AF328" s="55">
        <f t="shared" si="375"/>
        <v>0</v>
      </c>
      <c r="AG328" s="55">
        <f t="shared" si="376"/>
        <v>0</v>
      </c>
      <c r="AH328" s="55">
        <f t="shared" si="377"/>
        <v>0</v>
      </c>
      <c r="AI328" s="55">
        <f t="shared" si="378"/>
        <v>0</v>
      </c>
      <c r="AJ328" s="55">
        <f t="shared" si="379"/>
        <v>0</v>
      </c>
      <c r="AK328" s="404"/>
      <c r="AL328" s="456"/>
      <c r="AM328" s="49">
        <f t="shared" si="366"/>
        <v>0</v>
      </c>
      <c r="AN328" s="52"/>
      <c r="AO328" s="52"/>
      <c r="AP328" s="52"/>
      <c r="AQ328" s="52"/>
      <c r="AR328" s="52"/>
      <c r="AS328" s="52"/>
      <c r="AT328" s="404"/>
      <c r="AU328" s="447"/>
      <c r="AV328" s="49">
        <f t="shared" si="367"/>
        <v>0</v>
      </c>
      <c r="AW328" s="52"/>
      <c r="AX328" s="52"/>
      <c r="AY328" s="52"/>
      <c r="AZ328" s="52"/>
      <c r="BA328" s="52"/>
      <c r="BB328" s="52"/>
      <c r="BC328" s="404"/>
      <c r="BD328" s="450"/>
      <c r="BE328" s="49">
        <f t="shared" si="368"/>
        <v>0</v>
      </c>
      <c r="BF328" s="52"/>
      <c r="BG328" s="52"/>
      <c r="BH328" s="52"/>
      <c r="BI328" s="52"/>
      <c r="BJ328" s="52"/>
      <c r="BK328" s="52"/>
      <c r="BL328" s="404"/>
      <c r="BM328" s="453"/>
      <c r="BN328" s="49">
        <f t="shared" si="369"/>
        <v>0</v>
      </c>
      <c r="BO328" s="52"/>
      <c r="BP328" s="52"/>
      <c r="BQ328" s="52"/>
      <c r="BR328" s="52"/>
      <c r="BS328" s="52"/>
      <c r="BT328" s="52"/>
      <c r="BU328" s="418"/>
      <c r="BV328" s="419"/>
      <c r="BW328" s="419"/>
      <c r="BX328" s="419"/>
      <c r="BY328" s="419"/>
      <c r="BZ328" s="419"/>
      <c r="CA328" s="419"/>
      <c r="CB328" s="419"/>
      <c r="CC328" s="516"/>
    </row>
    <row r="329" spans="1:81" s="62" customFormat="1" ht="40.200000000000003" customHeight="1" x14ac:dyDescent="0.3">
      <c r="A329" s="38"/>
      <c r="B329" s="462"/>
      <c r="C329" s="459"/>
      <c r="D329" s="609"/>
      <c r="E329" s="612"/>
      <c r="F329" s="612"/>
      <c r="G329" s="612"/>
      <c r="H329" s="612"/>
      <c r="I329" s="612"/>
      <c r="J329" s="486"/>
      <c r="K329" s="489"/>
      <c r="L329" s="474"/>
      <c r="M329" s="477"/>
      <c r="N329" s="480"/>
      <c r="O329" s="483"/>
      <c r="P329" s="521"/>
      <c r="Q329" s="524"/>
      <c r="R329" s="404"/>
      <c r="S329" s="43"/>
      <c r="T329" s="261"/>
      <c r="U329" s="261"/>
      <c r="V329" s="261"/>
      <c r="W329" s="43"/>
      <c r="X329" s="35"/>
      <c r="Y329" s="35"/>
      <c r="Z329" s="35"/>
      <c r="AA329" s="35"/>
      <c r="AB329" s="404"/>
      <c r="AC329" s="527"/>
      <c r="AD329" s="55">
        <f t="shared" si="380"/>
        <v>0</v>
      </c>
      <c r="AE329" s="55">
        <f t="shared" si="374"/>
        <v>0</v>
      </c>
      <c r="AF329" s="55">
        <f t="shared" si="375"/>
        <v>0</v>
      </c>
      <c r="AG329" s="55">
        <f t="shared" si="376"/>
        <v>0</v>
      </c>
      <c r="AH329" s="55">
        <f t="shared" si="377"/>
        <v>0</v>
      </c>
      <c r="AI329" s="55">
        <f t="shared" si="378"/>
        <v>0</v>
      </c>
      <c r="AJ329" s="55">
        <f t="shared" si="379"/>
        <v>0</v>
      </c>
      <c r="AK329" s="404"/>
      <c r="AL329" s="456"/>
      <c r="AM329" s="49">
        <f t="shared" si="366"/>
        <v>0</v>
      </c>
      <c r="AN329" s="52"/>
      <c r="AO329" s="52"/>
      <c r="AP329" s="52"/>
      <c r="AQ329" s="52"/>
      <c r="AR329" s="52"/>
      <c r="AS329" s="52"/>
      <c r="AT329" s="404"/>
      <c r="AU329" s="447"/>
      <c r="AV329" s="49">
        <f t="shared" si="367"/>
        <v>0</v>
      </c>
      <c r="AW329" s="52"/>
      <c r="AX329" s="52"/>
      <c r="AY329" s="52"/>
      <c r="AZ329" s="52"/>
      <c r="BA329" s="52"/>
      <c r="BB329" s="52"/>
      <c r="BC329" s="404"/>
      <c r="BD329" s="450"/>
      <c r="BE329" s="49">
        <f t="shared" si="368"/>
        <v>0</v>
      </c>
      <c r="BF329" s="52"/>
      <c r="BG329" s="52"/>
      <c r="BH329" s="52"/>
      <c r="BI329" s="52"/>
      <c r="BJ329" s="52"/>
      <c r="BK329" s="52"/>
      <c r="BL329" s="404"/>
      <c r="BM329" s="453"/>
      <c r="BN329" s="49">
        <f t="shared" si="369"/>
        <v>0</v>
      </c>
      <c r="BO329" s="52"/>
      <c r="BP329" s="52"/>
      <c r="BQ329" s="52"/>
      <c r="BR329" s="52"/>
      <c r="BS329" s="52"/>
      <c r="BT329" s="52"/>
      <c r="BU329" s="418"/>
      <c r="BV329" s="419"/>
      <c r="BW329" s="419"/>
      <c r="BX329" s="419"/>
      <c r="BY329" s="419"/>
      <c r="BZ329" s="419"/>
      <c r="CA329" s="419"/>
      <c r="CB329" s="419"/>
      <c r="CC329" s="516"/>
    </row>
    <row r="330" spans="1:81" s="62" customFormat="1" ht="40.200000000000003" customHeight="1" thickBot="1" x14ac:dyDescent="0.35">
      <c r="A330" s="38"/>
      <c r="B330" s="462"/>
      <c r="C330" s="459"/>
      <c r="D330" s="610"/>
      <c r="E330" s="613"/>
      <c r="F330" s="613"/>
      <c r="G330" s="613"/>
      <c r="H330" s="613"/>
      <c r="I330" s="613"/>
      <c r="J330" s="487"/>
      <c r="K330" s="490"/>
      <c r="L330" s="475"/>
      <c r="M330" s="478"/>
      <c r="N330" s="481"/>
      <c r="O330" s="484"/>
      <c r="P330" s="522"/>
      <c r="Q330" s="525"/>
      <c r="R330" s="405"/>
      <c r="S330" s="44"/>
      <c r="T330" s="262"/>
      <c r="U330" s="262"/>
      <c r="V330" s="262"/>
      <c r="W330" s="44"/>
      <c r="X330" s="36"/>
      <c r="Y330" s="36"/>
      <c r="Z330" s="36"/>
      <c r="AA330" s="36"/>
      <c r="AB330" s="405"/>
      <c r="AC330" s="528"/>
      <c r="AD330" s="56">
        <f t="shared" si="380"/>
        <v>0</v>
      </c>
      <c r="AE330" s="56">
        <f t="shared" si="374"/>
        <v>0</v>
      </c>
      <c r="AF330" s="56">
        <f t="shared" si="375"/>
        <v>0</v>
      </c>
      <c r="AG330" s="56">
        <f t="shared" si="376"/>
        <v>0</v>
      </c>
      <c r="AH330" s="56">
        <f t="shared" si="377"/>
        <v>0</v>
      </c>
      <c r="AI330" s="56">
        <f t="shared" si="378"/>
        <v>0</v>
      </c>
      <c r="AJ330" s="56">
        <f t="shared" si="379"/>
        <v>0</v>
      </c>
      <c r="AK330" s="405"/>
      <c r="AL330" s="457"/>
      <c r="AM330" s="50">
        <f t="shared" si="366"/>
        <v>0</v>
      </c>
      <c r="AN330" s="53"/>
      <c r="AO330" s="53"/>
      <c r="AP330" s="53"/>
      <c r="AQ330" s="53"/>
      <c r="AR330" s="53"/>
      <c r="AS330" s="53"/>
      <c r="AT330" s="405"/>
      <c r="AU330" s="448"/>
      <c r="AV330" s="50">
        <f t="shared" si="367"/>
        <v>0</v>
      </c>
      <c r="AW330" s="53"/>
      <c r="AX330" s="53"/>
      <c r="AY330" s="53"/>
      <c r="AZ330" s="53"/>
      <c r="BA330" s="53"/>
      <c r="BB330" s="53"/>
      <c r="BC330" s="405"/>
      <c r="BD330" s="451"/>
      <c r="BE330" s="50">
        <f t="shared" si="368"/>
        <v>0</v>
      </c>
      <c r="BF330" s="53"/>
      <c r="BG330" s="53"/>
      <c r="BH330" s="53"/>
      <c r="BI330" s="53"/>
      <c r="BJ330" s="53"/>
      <c r="BK330" s="53"/>
      <c r="BL330" s="405"/>
      <c r="BM330" s="454"/>
      <c r="BN330" s="50">
        <f t="shared" si="369"/>
        <v>0</v>
      </c>
      <c r="BO330" s="53"/>
      <c r="BP330" s="53"/>
      <c r="BQ330" s="53"/>
      <c r="BR330" s="53"/>
      <c r="BS330" s="53"/>
      <c r="BT330" s="53"/>
      <c r="BU330" s="517"/>
      <c r="BV330" s="518"/>
      <c r="BW330" s="518"/>
      <c r="BX330" s="518"/>
      <c r="BY330" s="518"/>
      <c r="BZ330" s="518"/>
      <c r="CA330" s="518"/>
      <c r="CB330" s="518"/>
      <c r="CC330" s="519"/>
    </row>
    <row r="331" spans="1:81" s="62" customFormat="1" ht="40.200000000000003" customHeight="1" thickTop="1" x14ac:dyDescent="0.3">
      <c r="A331" s="38"/>
      <c r="B331" s="462"/>
      <c r="C331" s="459"/>
      <c r="D331" s="608"/>
      <c r="E331" s="611"/>
      <c r="F331" s="611"/>
      <c r="G331" s="611"/>
      <c r="H331" s="611"/>
      <c r="I331" s="611"/>
      <c r="J331" s="485">
        <v>81</v>
      </c>
      <c r="K331" s="488" t="str">
        <f>+Metas!K89</f>
        <v>% Instituciones educativas de ETDH con cumplimiento de las condiciones de calidad de los programas registrados y de sus indicadores</v>
      </c>
      <c r="L331" s="473"/>
      <c r="M331" s="476">
        <f>SUM(N331:Q331)</f>
        <v>0</v>
      </c>
      <c r="N331" s="479"/>
      <c r="O331" s="482"/>
      <c r="P331" s="520"/>
      <c r="Q331" s="523"/>
      <c r="R331" s="403">
        <f t="shared" ref="R331" si="412">+$J331</f>
        <v>81</v>
      </c>
      <c r="S331" s="42"/>
      <c r="T331" s="260"/>
      <c r="U331" s="260"/>
      <c r="V331" s="260"/>
      <c r="W331" s="42"/>
      <c r="X331" s="34"/>
      <c r="Y331" s="34"/>
      <c r="Z331" s="34"/>
      <c r="AA331" s="34"/>
      <c r="AB331" s="403">
        <f t="shared" si="384"/>
        <v>81</v>
      </c>
      <c r="AC331" s="526">
        <f t="shared" ref="AC331" si="413">+L331</f>
        <v>0</v>
      </c>
      <c r="AD331" s="54">
        <f t="shared" si="380"/>
        <v>0</v>
      </c>
      <c r="AE331" s="54">
        <f t="shared" si="374"/>
        <v>0</v>
      </c>
      <c r="AF331" s="54">
        <f t="shared" si="375"/>
        <v>0</v>
      </c>
      <c r="AG331" s="54">
        <f t="shared" si="376"/>
        <v>0</v>
      </c>
      <c r="AH331" s="54">
        <f t="shared" si="377"/>
        <v>0</v>
      </c>
      <c r="AI331" s="54">
        <f t="shared" si="378"/>
        <v>0</v>
      </c>
      <c r="AJ331" s="54">
        <f t="shared" si="379"/>
        <v>0</v>
      </c>
      <c r="AK331" s="403">
        <f t="shared" si="386"/>
        <v>81</v>
      </c>
      <c r="AL331" s="455">
        <f>+N331</f>
        <v>0</v>
      </c>
      <c r="AM331" s="48">
        <f t="shared" si="366"/>
        <v>0</v>
      </c>
      <c r="AN331" s="51"/>
      <c r="AO331" s="51"/>
      <c r="AP331" s="51"/>
      <c r="AQ331" s="51"/>
      <c r="AR331" s="51"/>
      <c r="AS331" s="51"/>
      <c r="AT331" s="403">
        <f t="shared" si="387"/>
        <v>81</v>
      </c>
      <c r="AU331" s="446">
        <f>+O331</f>
        <v>0</v>
      </c>
      <c r="AV331" s="48">
        <f t="shared" si="367"/>
        <v>0</v>
      </c>
      <c r="AW331" s="51"/>
      <c r="AX331" s="51"/>
      <c r="AY331" s="51"/>
      <c r="AZ331" s="51"/>
      <c r="BA331" s="51"/>
      <c r="BB331" s="51"/>
      <c r="BC331" s="403">
        <f t="shared" si="388"/>
        <v>81</v>
      </c>
      <c r="BD331" s="449">
        <f>+P331</f>
        <v>0</v>
      </c>
      <c r="BE331" s="48">
        <f t="shared" si="368"/>
        <v>0</v>
      </c>
      <c r="BF331" s="51"/>
      <c r="BG331" s="51"/>
      <c r="BH331" s="51"/>
      <c r="BI331" s="51"/>
      <c r="BJ331" s="51"/>
      <c r="BK331" s="51"/>
      <c r="BL331" s="403">
        <f t="shared" si="389"/>
        <v>81</v>
      </c>
      <c r="BM331" s="452">
        <f>+Q331</f>
        <v>0</v>
      </c>
      <c r="BN331" s="48">
        <f t="shared" si="369"/>
        <v>0</v>
      </c>
      <c r="BO331" s="51"/>
      <c r="BP331" s="51"/>
      <c r="BQ331" s="51"/>
      <c r="BR331" s="51"/>
      <c r="BS331" s="51"/>
      <c r="BT331" s="51"/>
      <c r="BU331" s="513"/>
      <c r="BV331" s="514"/>
      <c r="BW331" s="514"/>
      <c r="BX331" s="514"/>
      <c r="BY331" s="514"/>
      <c r="BZ331" s="514"/>
      <c r="CA331" s="514"/>
      <c r="CB331" s="514"/>
      <c r="CC331" s="515"/>
    </row>
    <row r="332" spans="1:81" s="62" customFormat="1" ht="40.200000000000003" customHeight="1" x14ac:dyDescent="0.3">
      <c r="A332" s="38"/>
      <c r="B332" s="462"/>
      <c r="C332" s="459"/>
      <c r="D332" s="609"/>
      <c r="E332" s="612"/>
      <c r="F332" s="612"/>
      <c r="G332" s="612"/>
      <c r="H332" s="612"/>
      <c r="I332" s="612"/>
      <c r="J332" s="486"/>
      <c r="K332" s="489"/>
      <c r="L332" s="474"/>
      <c r="M332" s="477"/>
      <c r="N332" s="480"/>
      <c r="O332" s="483"/>
      <c r="P332" s="521"/>
      <c r="Q332" s="524"/>
      <c r="R332" s="404"/>
      <c r="S332" s="43"/>
      <c r="T332" s="261"/>
      <c r="U332" s="261"/>
      <c r="V332" s="261"/>
      <c r="W332" s="43"/>
      <c r="X332" s="35"/>
      <c r="Y332" s="35"/>
      <c r="Z332" s="35"/>
      <c r="AA332" s="35"/>
      <c r="AB332" s="404"/>
      <c r="AC332" s="527"/>
      <c r="AD332" s="55">
        <f t="shared" si="380"/>
        <v>0</v>
      </c>
      <c r="AE332" s="55">
        <f t="shared" si="374"/>
        <v>0</v>
      </c>
      <c r="AF332" s="55">
        <f t="shared" si="375"/>
        <v>0</v>
      </c>
      <c r="AG332" s="55">
        <f t="shared" si="376"/>
        <v>0</v>
      </c>
      <c r="AH332" s="55">
        <f t="shared" si="377"/>
        <v>0</v>
      </c>
      <c r="AI332" s="55">
        <f t="shared" si="378"/>
        <v>0</v>
      </c>
      <c r="AJ332" s="55">
        <f t="shared" si="379"/>
        <v>0</v>
      </c>
      <c r="AK332" s="404"/>
      <c r="AL332" s="456"/>
      <c r="AM332" s="49">
        <f t="shared" ref="AM332:AM342" si="414">SUM(AN332:AS332)</f>
        <v>0</v>
      </c>
      <c r="AN332" s="52"/>
      <c r="AO332" s="52"/>
      <c r="AP332" s="52"/>
      <c r="AQ332" s="52"/>
      <c r="AR332" s="52"/>
      <c r="AS332" s="52"/>
      <c r="AT332" s="404"/>
      <c r="AU332" s="447"/>
      <c r="AV332" s="49">
        <f t="shared" ref="AV332:AV342" si="415">SUM(AW332:BB332)</f>
        <v>0</v>
      </c>
      <c r="AW332" s="52"/>
      <c r="AX332" s="52"/>
      <c r="AY332" s="52"/>
      <c r="AZ332" s="52"/>
      <c r="BA332" s="52"/>
      <c r="BB332" s="52"/>
      <c r="BC332" s="404"/>
      <c r="BD332" s="450"/>
      <c r="BE332" s="49">
        <f t="shared" ref="BE332:BE342" si="416">SUM(BF332:BK332)</f>
        <v>0</v>
      </c>
      <c r="BF332" s="52"/>
      <c r="BG332" s="52"/>
      <c r="BH332" s="52"/>
      <c r="BI332" s="52"/>
      <c r="BJ332" s="52"/>
      <c r="BK332" s="52"/>
      <c r="BL332" s="404"/>
      <c r="BM332" s="453"/>
      <c r="BN332" s="49">
        <f t="shared" ref="BN332:BN342" si="417">SUM(BO332:BT332)</f>
        <v>0</v>
      </c>
      <c r="BO332" s="52"/>
      <c r="BP332" s="52"/>
      <c r="BQ332" s="52"/>
      <c r="BR332" s="52"/>
      <c r="BS332" s="52"/>
      <c r="BT332" s="52"/>
      <c r="BU332" s="418"/>
      <c r="BV332" s="419"/>
      <c r="BW332" s="419"/>
      <c r="BX332" s="419"/>
      <c r="BY332" s="419"/>
      <c r="BZ332" s="419"/>
      <c r="CA332" s="419"/>
      <c r="CB332" s="419"/>
      <c r="CC332" s="516"/>
    </row>
    <row r="333" spans="1:81" s="62" customFormat="1" ht="40.200000000000003" customHeight="1" x14ac:dyDescent="0.3">
      <c r="A333" s="38"/>
      <c r="B333" s="462"/>
      <c r="C333" s="459"/>
      <c r="D333" s="609"/>
      <c r="E333" s="612"/>
      <c r="F333" s="612"/>
      <c r="G333" s="612"/>
      <c r="H333" s="612"/>
      <c r="I333" s="612"/>
      <c r="J333" s="486"/>
      <c r="K333" s="489"/>
      <c r="L333" s="474"/>
      <c r="M333" s="477"/>
      <c r="N333" s="480"/>
      <c r="O333" s="483"/>
      <c r="P333" s="521"/>
      <c r="Q333" s="524"/>
      <c r="R333" s="404"/>
      <c r="S333" s="43"/>
      <c r="T333" s="261"/>
      <c r="U333" s="261"/>
      <c r="V333" s="261"/>
      <c r="W333" s="43"/>
      <c r="X333" s="35"/>
      <c r="Y333" s="35"/>
      <c r="Z333" s="35"/>
      <c r="AA333" s="35"/>
      <c r="AB333" s="404"/>
      <c r="AC333" s="527"/>
      <c r="AD333" s="55">
        <f t="shared" si="380"/>
        <v>0</v>
      </c>
      <c r="AE333" s="55">
        <f t="shared" si="374"/>
        <v>0</v>
      </c>
      <c r="AF333" s="55">
        <f t="shared" si="375"/>
        <v>0</v>
      </c>
      <c r="AG333" s="55">
        <f t="shared" si="376"/>
        <v>0</v>
      </c>
      <c r="AH333" s="55">
        <f t="shared" si="377"/>
        <v>0</v>
      </c>
      <c r="AI333" s="55">
        <f t="shared" si="378"/>
        <v>0</v>
      </c>
      <c r="AJ333" s="55">
        <f t="shared" si="379"/>
        <v>0</v>
      </c>
      <c r="AK333" s="404"/>
      <c r="AL333" s="456"/>
      <c r="AM333" s="49">
        <f t="shared" si="414"/>
        <v>0</v>
      </c>
      <c r="AN333" s="52"/>
      <c r="AO333" s="52"/>
      <c r="AP333" s="52"/>
      <c r="AQ333" s="52"/>
      <c r="AR333" s="52"/>
      <c r="AS333" s="52"/>
      <c r="AT333" s="404"/>
      <c r="AU333" s="447"/>
      <c r="AV333" s="49">
        <f t="shared" si="415"/>
        <v>0</v>
      </c>
      <c r="AW333" s="52"/>
      <c r="AX333" s="52"/>
      <c r="AY333" s="52"/>
      <c r="AZ333" s="52"/>
      <c r="BA333" s="52"/>
      <c r="BB333" s="52"/>
      <c r="BC333" s="404"/>
      <c r="BD333" s="450"/>
      <c r="BE333" s="49">
        <f t="shared" si="416"/>
        <v>0</v>
      </c>
      <c r="BF333" s="52"/>
      <c r="BG333" s="52"/>
      <c r="BH333" s="52"/>
      <c r="BI333" s="52"/>
      <c r="BJ333" s="52"/>
      <c r="BK333" s="52"/>
      <c r="BL333" s="404"/>
      <c r="BM333" s="453"/>
      <c r="BN333" s="49">
        <f t="shared" si="417"/>
        <v>0</v>
      </c>
      <c r="BO333" s="52"/>
      <c r="BP333" s="52"/>
      <c r="BQ333" s="52"/>
      <c r="BR333" s="52"/>
      <c r="BS333" s="52"/>
      <c r="BT333" s="52"/>
      <c r="BU333" s="418"/>
      <c r="BV333" s="419"/>
      <c r="BW333" s="419"/>
      <c r="BX333" s="419"/>
      <c r="BY333" s="419"/>
      <c r="BZ333" s="419"/>
      <c r="CA333" s="419"/>
      <c r="CB333" s="419"/>
      <c r="CC333" s="516"/>
    </row>
    <row r="334" spans="1:81" s="62" customFormat="1" ht="40.200000000000003" customHeight="1" thickBot="1" x14ac:dyDescent="0.35">
      <c r="A334" s="38"/>
      <c r="B334" s="462"/>
      <c r="C334" s="460"/>
      <c r="D334" s="610"/>
      <c r="E334" s="613"/>
      <c r="F334" s="613"/>
      <c r="G334" s="613"/>
      <c r="H334" s="613"/>
      <c r="I334" s="613"/>
      <c r="J334" s="487"/>
      <c r="K334" s="490"/>
      <c r="L334" s="475"/>
      <c r="M334" s="478"/>
      <c r="N334" s="481"/>
      <c r="O334" s="484"/>
      <c r="P334" s="522"/>
      <c r="Q334" s="525"/>
      <c r="R334" s="405"/>
      <c r="S334" s="44"/>
      <c r="T334" s="262"/>
      <c r="U334" s="262"/>
      <c r="V334" s="262"/>
      <c r="W334" s="44"/>
      <c r="X334" s="36"/>
      <c r="Y334" s="36"/>
      <c r="Z334" s="36"/>
      <c r="AA334" s="36"/>
      <c r="AB334" s="405"/>
      <c r="AC334" s="528"/>
      <c r="AD334" s="56">
        <f t="shared" si="380"/>
        <v>0</v>
      </c>
      <c r="AE334" s="56">
        <f t="shared" si="374"/>
        <v>0</v>
      </c>
      <c r="AF334" s="56">
        <f t="shared" si="375"/>
        <v>0</v>
      </c>
      <c r="AG334" s="56">
        <f t="shared" si="376"/>
        <v>0</v>
      </c>
      <c r="AH334" s="56">
        <f t="shared" si="377"/>
        <v>0</v>
      </c>
      <c r="AI334" s="56">
        <f t="shared" si="378"/>
        <v>0</v>
      </c>
      <c r="AJ334" s="56">
        <f t="shared" si="379"/>
        <v>0</v>
      </c>
      <c r="AK334" s="405"/>
      <c r="AL334" s="457"/>
      <c r="AM334" s="50">
        <f t="shared" si="414"/>
        <v>0</v>
      </c>
      <c r="AN334" s="53"/>
      <c r="AO334" s="53"/>
      <c r="AP334" s="53"/>
      <c r="AQ334" s="53"/>
      <c r="AR334" s="53"/>
      <c r="AS334" s="53"/>
      <c r="AT334" s="405"/>
      <c r="AU334" s="448"/>
      <c r="AV334" s="50">
        <f t="shared" si="415"/>
        <v>0</v>
      </c>
      <c r="AW334" s="53"/>
      <c r="AX334" s="53"/>
      <c r="AY334" s="53"/>
      <c r="AZ334" s="53"/>
      <c r="BA334" s="53"/>
      <c r="BB334" s="53"/>
      <c r="BC334" s="405"/>
      <c r="BD334" s="451"/>
      <c r="BE334" s="50">
        <f t="shared" si="416"/>
        <v>0</v>
      </c>
      <c r="BF334" s="53"/>
      <c r="BG334" s="53"/>
      <c r="BH334" s="53"/>
      <c r="BI334" s="53"/>
      <c r="BJ334" s="53"/>
      <c r="BK334" s="53"/>
      <c r="BL334" s="405"/>
      <c r="BM334" s="454"/>
      <c r="BN334" s="50">
        <f t="shared" si="417"/>
        <v>0</v>
      </c>
      <c r="BO334" s="53"/>
      <c r="BP334" s="53"/>
      <c r="BQ334" s="53"/>
      <c r="BR334" s="53"/>
      <c r="BS334" s="53"/>
      <c r="BT334" s="53"/>
      <c r="BU334" s="517"/>
      <c r="BV334" s="518"/>
      <c r="BW334" s="518"/>
      <c r="BX334" s="518"/>
      <c r="BY334" s="518"/>
      <c r="BZ334" s="518"/>
      <c r="CA334" s="518"/>
      <c r="CB334" s="518"/>
      <c r="CC334" s="519"/>
    </row>
    <row r="335" spans="1:81" s="62" customFormat="1" ht="40.200000000000003" customHeight="1" thickTop="1" x14ac:dyDescent="0.3">
      <c r="A335" s="38"/>
      <c r="B335" s="462"/>
      <c r="C335" s="458" t="s">
        <v>139</v>
      </c>
      <c r="D335" s="608"/>
      <c r="E335" s="611"/>
      <c r="F335" s="611"/>
      <c r="G335" s="611"/>
      <c r="H335" s="611"/>
      <c r="I335" s="611"/>
      <c r="J335" s="485">
        <v>82</v>
      </c>
      <c r="K335" s="488" t="str">
        <f>+Metas!K90</f>
        <v>% de la nómina docente y Directiva Docente beneficiados con los procesos de Bienestar (recreación, cultura y deporte; atención psicosocial; asistencia técnica, comunicaciones)</v>
      </c>
      <c r="L335" s="473"/>
      <c r="M335" s="476">
        <f>SUM(N335:Q335)</f>
        <v>0</v>
      </c>
      <c r="N335" s="479"/>
      <c r="O335" s="482"/>
      <c r="P335" s="520"/>
      <c r="Q335" s="523"/>
      <c r="R335" s="403">
        <f t="shared" ref="R335" si="418">+$J335</f>
        <v>82</v>
      </c>
      <c r="S335" s="42"/>
      <c r="T335" s="260"/>
      <c r="U335" s="260"/>
      <c r="V335" s="260"/>
      <c r="W335" s="42"/>
      <c r="X335" s="34"/>
      <c r="Y335" s="34"/>
      <c r="Z335" s="34"/>
      <c r="AA335" s="34"/>
      <c r="AB335" s="403">
        <f t="shared" si="384"/>
        <v>82</v>
      </c>
      <c r="AC335" s="526">
        <f t="shared" ref="AC335" si="419">+L335</f>
        <v>0</v>
      </c>
      <c r="AD335" s="54">
        <f t="shared" si="380"/>
        <v>0</v>
      </c>
      <c r="AE335" s="54">
        <f t="shared" si="374"/>
        <v>0</v>
      </c>
      <c r="AF335" s="54">
        <f t="shared" si="375"/>
        <v>0</v>
      </c>
      <c r="AG335" s="54">
        <f t="shared" si="376"/>
        <v>0</v>
      </c>
      <c r="AH335" s="54">
        <f t="shared" si="377"/>
        <v>0</v>
      </c>
      <c r="AI335" s="54">
        <f t="shared" si="378"/>
        <v>0</v>
      </c>
      <c r="AJ335" s="54">
        <f t="shared" si="379"/>
        <v>0</v>
      </c>
      <c r="AK335" s="403">
        <f t="shared" si="386"/>
        <v>82</v>
      </c>
      <c r="AL335" s="455">
        <f>+N335</f>
        <v>0</v>
      </c>
      <c r="AM335" s="48">
        <f t="shared" si="414"/>
        <v>0</v>
      </c>
      <c r="AN335" s="51"/>
      <c r="AO335" s="51"/>
      <c r="AP335" s="51"/>
      <c r="AQ335" s="51"/>
      <c r="AR335" s="51"/>
      <c r="AS335" s="51"/>
      <c r="AT335" s="403">
        <f t="shared" si="387"/>
        <v>82</v>
      </c>
      <c r="AU335" s="446">
        <f>+O335</f>
        <v>0</v>
      </c>
      <c r="AV335" s="48">
        <f t="shared" si="415"/>
        <v>0</v>
      </c>
      <c r="AW335" s="51"/>
      <c r="AX335" s="51"/>
      <c r="AY335" s="51"/>
      <c r="AZ335" s="51"/>
      <c r="BA335" s="51"/>
      <c r="BB335" s="51"/>
      <c r="BC335" s="403">
        <f t="shared" si="388"/>
        <v>82</v>
      </c>
      <c r="BD335" s="449">
        <f>+P335</f>
        <v>0</v>
      </c>
      <c r="BE335" s="48">
        <f t="shared" si="416"/>
        <v>0</v>
      </c>
      <c r="BF335" s="51"/>
      <c r="BG335" s="51"/>
      <c r="BH335" s="51"/>
      <c r="BI335" s="51"/>
      <c r="BJ335" s="51"/>
      <c r="BK335" s="51"/>
      <c r="BL335" s="403">
        <f t="shared" si="389"/>
        <v>82</v>
      </c>
      <c r="BM335" s="452">
        <f>+Q335</f>
        <v>0</v>
      </c>
      <c r="BN335" s="48">
        <f t="shared" si="417"/>
        <v>0</v>
      </c>
      <c r="BO335" s="51"/>
      <c r="BP335" s="51"/>
      <c r="BQ335" s="51"/>
      <c r="BR335" s="51"/>
      <c r="BS335" s="51"/>
      <c r="BT335" s="51"/>
      <c r="BU335" s="513"/>
      <c r="BV335" s="514"/>
      <c r="BW335" s="514"/>
      <c r="BX335" s="514"/>
      <c r="BY335" s="514"/>
      <c r="BZ335" s="514"/>
      <c r="CA335" s="514"/>
      <c r="CB335" s="514"/>
      <c r="CC335" s="515"/>
    </row>
    <row r="336" spans="1:81" s="62" customFormat="1" ht="40.200000000000003" customHeight="1" x14ac:dyDescent="0.3">
      <c r="A336" s="38"/>
      <c r="B336" s="462"/>
      <c r="C336" s="459"/>
      <c r="D336" s="609"/>
      <c r="E336" s="612"/>
      <c r="F336" s="612"/>
      <c r="G336" s="612"/>
      <c r="H336" s="612"/>
      <c r="I336" s="612"/>
      <c r="J336" s="486"/>
      <c r="K336" s="489"/>
      <c r="L336" s="474"/>
      <c r="M336" s="477"/>
      <c r="N336" s="480"/>
      <c r="O336" s="483"/>
      <c r="P336" s="521"/>
      <c r="Q336" s="524"/>
      <c r="R336" s="404"/>
      <c r="S336" s="43"/>
      <c r="T336" s="261"/>
      <c r="U336" s="261"/>
      <c r="V336" s="261"/>
      <c r="W336" s="43"/>
      <c r="X336" s="35"/>
      <c r="Y336" s="35"/>
      <c r="Z336" s="35"/>
      <c r="AA336" s="35"/>
      <c r="AB336" s="404"/>
      <c r="AC336" s="527"/>
      <c r="AD336" s="55">
        <f t="shared" si="380"/>
        <v>0</v>
      </c>
      <c r="AE336" s="55">
        <f t="shared" si="374"/>
        <v>0</v>
      </c>
      <c r="AF336" s="55">
        <f t="shared" si="375"/>
        <v>0</v>
      </c>
      <c r="AG336" s="55">
        <f t="shared" si="376"/>
        <v>0</v>
      </c>
      <c r="AH336" s="55">
        <f t="shared" si="377"/>
        <v>0</v>
      </c>
      <c r="AI336" s="55">
        <f t="shared" si="378"/>
        <v>0</v>
      </c>
      <c r="AJ336" s="55">
        <f t="shared" si="379"/>
        <v>0</v>
      </c>
      <c r="AK336" s="404"/>
      <c r="AL336" s="456"/>
      <c r="AM336" s="49">
        <f t="shared" si="414"/>
        <v>0</v>
      </c>
      <c r="AN336" s="52"/>
      <c r="AO336" s="52"/>
      <c r="AP336" s="52"/>
      <c r="AQ336" s="52"/>
      <c r="AR336" s="52"/>
      <c r="AS336" s="52"/>
      <c r="AT336" s="404"/>
      <c r="AU336" s="447"/>
      <c r="AV336" s="49">
        <f t="shared" si="415"/>
        <v>0</v>
      </c>
      <c r="AW336" s="52"/>
      <c r="AX336" s="52"/>
      <c r="AY336" s="52"/>
      <c r="AZ336" s="52"/>
      <c r="BA336" s="52"/>
      <c r="BB336" s="52"/>
      <c r="BC336" s="404"/>
      <c r="BD336" s="450"/>
      <c r="BE336" s="49">
        <f t="shared" si="416"/>
        <v>0</v>
      </c>
      <c r="BF336" s="52"/>
      <c r="BG336" s="52"/>
      <c r="BH336" s="52"/>
      <c r="BI336" s="52"/>
      <c r="BJ336" s="52"/>
      <c r="BK336" s="52"/>
      <c r="BL336" s="404"/>
      <c r="BM336" s="453"/>
      <c r="BN336" s="49">
        <f t="shared" si="417"/>
        <v>0</v>
      </c>
      <c r="BO336" s="52"/>
      <c r="BP336" s="52"/>
      <c r="BQ336" s="52"/>
      <c r="BR336" s="52"/>
      <c r="BS336" s="52"/>
      <c r="BT336" s="52"/>
      <c r="BU336" s="418"/>
      <c r="BV336" s="419"/>
      <c r="BW336" s="419"/>
      <c r="BX336" s="419"/>
      <c r="BY336" s="419"/>
      <c r="BZ336" s="419"/>
      <c r="CA336" s="419"/>
      <c r="CB336" s="419"/>
      <c r="CC336" s="516"/>
    </row>
    <row r="337" spans="1:81" s="62" customFormat="1" ht="40.200000000000003" customHeight="1" x14ac:dyDescent="0.3">
      <c r="A337" s="38"/>
      <c r="B337" s="462"/>
      <c r="C337" s="459"/>
      <c r="D337" s="609"/>
      <c r="E337" s="612"/>
      <c r="F337" s="612"/>
      <c r="G337" s="612"/>
      <c r="H337" s="612"/>
      <c r="I337" s="612"/>
      <c r="J337" s="486"/>
      <c r="K337" s="489"/>
      <c r="L337" s="474"/>
      <c r="M337" s="477"/>
      <c r="N337" s="480"/>
      <c r="O337" s="483"/>
      <c r="P337" s="521"/>
      <c r="Q337" s="524"/>
      <c r="R337" s="404"/>
      <c r="S337" s="43"/>
      <c r="T337" s="261"/>
      <c r="U337" s="261"/>
      <c r="V337" s="261"/>
      <c r="W337" s="43"/>
      <c r="X337" s="35"/>
      <c r="Y337" s="35"/>
      <c r="Z337" s="35"/>
      <c r="AA337" s="35"/>
      <c r="AB337" s="404"/>
      <c r="AC337" s="527"/>
      <c r="AD337" s="55">
        <f t="shared" si="380"/>
        <v>0</v>
      </c>
      <c r="AE337" s="55">
        <f t="shared" si="374"/>
        <v>0</v>
      </c>
      <c r="AF337" s="55">
        <f t="shared" si="375"/>
        <v>0</v>
      </c>
      <c r="AG337" s="55">
        <f t="shared" si="376"/>
        <v>0</v>
      </c>
      <c r="AH337" s="55">
        <f t="shared" si="377"/>
        <v>0</v>
      </c>
      <c r="AI337" s="55">
        <f t="shared" si="378"/>
        <v>0</v>
      </c>
      <c r="AJ337" s="55">
        <f t="shared" si="379"/>
        <v>0</v>
      </c>
      <c r="AK337" s="404"/>
      <c r="AL337" s="456"/>
      <c r="AM337" s="49">
        <f t="shared" si="414"/>
        <v>0</v>
      </c>
      <c r="AN337" s="52"/>
      <c r="AO337" s="52"/>
      <c r="AP337" s="52"/>
      <c r="AQ337" s="52"/>
      <c r="AR337" s="52"/>
      <c r="AS337" s="52"/>
      <c r="AT337" s="404"/>
      <c r="AU337" s="447"/>
      <c r="AV337" s="49">
        <f t="shared" si="415"/>
        <v>0</v>
      </c>
      <c r="AW337" s="52"/>
      <c r="AX337" s="52"/>
      <c r="AY337" s="52"/>
      <c r="AZ337" s="52"/>
      <c r="BA337" s="52"/>
      <c r="BB337" s="52"/>
      <c r="BC337" s="404"/>
      <c r="BD337" s="450"/>
      <c r="BE337" s="49">
        <f t="shared" si="416"/>
        <v>0</v>
      </c>
      <c r="BF337" s="52"/>
      <c r="BG337" s="52"/>
      <c r="BH337" s="52"/>
      <c r="BI337" s="52"/>
      <c r="BJ337" s="52"/>
      <c r="BK337" s="52"/>
      <c r="BL337" s="404"/>
      <c r="BM337" s="453"/>
      <c r="BN337" s="49">
        <f t="shared" si="417"/>
        <v>0</v>
      </c>
      <c r="BO337" s="52"/>
      <c r="BP337" s="52"/>
      <c r="BQ337" s="52"/>
      <c r="BR337" s="52"/>
      <c r="BS337" s="52"/>
      <c r="BT337" s="52"/>
      <c r="BU337" s="418"/>
      <c r="BV337" s="419"/>
      <c r="BW337" s="419"/>
      <c r="BX337" s="419"/>
      <c r="BY337" s="419"/>
      <c r="BZ337" s="419"/>
      <c r="CA337" s="419"/>
      <c r="CB337" s="419"/>
      <c r="CC337" s="516"/>
    </row>
    <row r="338" spans="1:81" s="62" customFormat="1" ht="40.200000000000003" customHeight="1" thickBot="1" x14ac:dyDescent="0.35">
      <c r="A338" s="38"/>
      <c r="B338" s="462"/>
      <c r="C338" s="459"/>
      <c r="D338" s="610"/>
      <c r="E338" s="613"/>
      <c r="F338" s="613"/>
      <c r="G338" s="613"/>
      <c r="H338" s="613"/>
      <c r="I338" s="613"/>
      <c r="J338" s="487"/>
      <c r="K338" s="490"/>
      <c r="L338" s="475"/>
      <c r="M338" s="478"/>
      <c r="N338" s="481"/>
      <c r="O338" s="484"/>
      <c r="P338" s="522"/>
      <c r="Q338" s="525"/>
      <c r="R338" s="405"/>
      <c r="S338" s="44"/>
      <c r="T338" s="262"/>
      <c r="U338" s="262"/>
      <c r="V338" s="262"/>
      <c r="W338" s="44"/>
      <c r="X338" s="36"/>
      <c r="Y338" s="36"/>
      <c r="Z338" s="36"/>
      <c r="AA338" s="36"/>
      <c r="AB338" s="405"/>
      <c r="AC338" s="528"/>
      <c r="AD338" s="56">
        <f t="shared" si="380"/>
        <v>0</v>
      </c>
      <c r="AE338" s="56">
        <f t="shared" si="374"/>
        <v>0</v>
      </c>
      <c r="AF338" s="56">
        <f t="shared" si="375"/>
        <v>0</v>
      </c>
      <c r="AG338" s="56">
        <f t="shared" si="376"/>
        <v>0</v>
      </c>
      <c r="AH338" s="56">
        <f t="shared" si="377"/>
        <v>0</v>
      </c>
      <c r="AI338" s="56">
        <f t="shared" si="378"/>
        <v>0</v>
      </c>
      <c r="AJ338" s="56">
        <f t="shared" si="379"/>
        <v>0</v>
      </c>
      <c r="AK338" s="405"/>
      <c r="AL338" s="457"/>
      <c r="AM338" s="50">
        <f t="shared" si="414"/>
        <v>0</v>
      </c>
      <c r="AN338" s="53"/>
      <c r="AO338" s="53"/>
      <c r="AP338" s="53"/>
      <c r="AQ338" s="53"/>
      <c r="AR338" s="53"/>
      <c r="AS338" s="53"/>
      <c r="AT338" s="405"/>
      <c r="AU338" s="448"/>
      <c r="AV338" s="50">
        <f t="shared" si="415"/>
        <v>0</v>
      </c>
      <c r="AW338" s="53"/>
      <c r="AX338" s="53"/>
      <c r="AY338" s="53"/>
      <c r="AZ338" s="53"/>
      <c r="BA338" s="53"/>
      <c r="BB338" s="53"/>
      <c r="BC338" s="405"/>
      <c r="BD338" s="451"/>
      <c r="BE338" s="50">
        <f t="shared" si="416"/>
        <v>0</v>
      </c>
      <c r="BF338" s="53"/>
      <c r="BG338" s="53"/>
      <c r="BH338" s="53"/>
      <c r="BI338" s="53"/>
      <c r="BJ338" s="53"/>
      <c r="BK338" s="53"/>
      <c r="BL338" s="405"/>
      <c r="BM338" s="454"/>
      <c r="BN338" s="50">
        <f t="shared" si="417"/>
        <v>0</v>
      </c>
      <c r="BO338" s="53"/>
      <c r="BP338" s="53"/>
      <c r="BQ338" s="53"/>
      <c r="BR338" s="53"/>
      <c r="BS338" s="53"/>
      <c r="BT338" s="53"/>
      <c r="BU338" s="517"/>
      <c r="BV338" s="518"/>
      <c r="BW338" s="518"/>
      <c r="BX338" s="518"/>
      <c r="BY338" s="518"/>
      <c r="BZ338" s="518"/>
      <c r="CA338" s="518"/>
      <c r="CB338" s="518"/>
      <c r="CC338" s="519"/>
    </row>
    <row r="339" spans="1:81" s="62" customFormat="1" ht="40.200000000000003" customHeight="1" thickTop="1" x14ac:dyDescent="0.3">
      <c r="A339" s="38"/>
      <c r="B339" s="462"/>
      <c r="C339" s="459"/>
      <c r="D339" s="608"/>
      <c r="E339" s="611"/>
      <c r="F339" s="611"/>
      <c r="G339" s="611"/>
      <c r="H339" s="611"/>
      <c r="I339" s="611"/>
      <c r="J339" s="485">
        <v>83</v>
      </c>
      <c r="K339" s="488" t="str">
        <f>+Metas!K91</f>
        <v>% de la nómina administrativa beneficiada con los procesos de Bienestar (recreación, cultura y deporte; atención psicosocial; asistencia técnica, comunicaciones)</v>
      </c>
      <c r="L339" s="473"/>
      <c r="M339" s="476">
        <f>SUM(N339:Q339)</f>
        <v>0</v>
      </c>
      <c r="N339" s="479"/>
      <c r="O339" s="482"/>
      <c r="P339" s="520"/>
      <c r="Q339" s="523"/>
      <c r="R339" s="403">
        <f t="shared" ref="R339" si="420">+$J339</f>
        <v>83</v>
      </c>
      <c r="S339" s="42"/>
      <c r="T339" s="260"/>
      <c r="U339" s="260"/>
      <c r="V339" s="260"/>
      <c r="W339" s="42"/>
      <c r="X339" s="34"/>
      <c r="Y339" s="34"/>
      <c r="Z339" s="34"/>
      <c r="AA339" s="34"/>
      <c r="AB339" s="403">
        <f t="shared" si="384"/>
        <v>83</v>
      </c>
      <c r="AC339" s="526">
        <f t="shared" ref="AC339" si="421">+L339</f>
        <v>0</v>
      </c>
      <c r="AD339" s="54">
        <f t="shared" si="380"/>
        <v>0</v>
      </c>
      <c r="AE339" s="54">
        <f t="shared" ref="AE339:AE342" si="422">+AN339+AW339+BF339+BO339</f>
        <v>0</v>
      </c>
      <c r="AF339" s="54">
        <f t="shared" ref="AF339:AF342" si="423">+AO339+AX339+BG339+BP339</f>
        <v>0</v>
      </c>
      <c r="AG339" s="54">
        <f t="shared" ref="AG339:AG342" si="424">+AP339+AY339+BH339+BQ339</f>
        <v>0</v>
      </c>
      <c r="AH339" s="54">
        <f t="shared" ref="AH339:AH342" si="425">+AQ339+AZ339+BI339+BR339</f>
        <v>0</v>
      </c>
      <c r="AI339" s="54">
        <f t="shared" ref="AI339:AI342" si="426">+AR339+BA339+BJ339+BS339</f>
        <v>0</v>
      </c>
      <c r="AJ339" s="54">
        <f t="shared" ref="AJ339:AJ342" si="427">+AS339+BB339+BK339+BT339</f>
        <v>0</v>
      </c>
      <c r="AK339" s="403">
        <f t="shared" si="386"/>
        <v>83</v>
      </c>
      <c r="AL339" s="455">
        <f>+N339</f>
        <v>0</v>
      </c>
      <c r="AM339" s="48">
        <f t="shared" si="414"/>
        <v>0</v>
      </c>
      <c r="AN339" s="51"/>
      <c r="AO339" s="51"/>
      <c r="AP339" s="51"/>
      <c r="AQ339" s="51"/>
      <c r="AR339" s="51"/>
      <c r="AS339" s="51"/>
      <c r="AT339" s="403">
        <f t="shared" si="387"/>
        <v>83</v>
      </c>
      <c r="AU339" s="446">
        <f>+O339</f>
        <v>0</v>
      </c>
      <c r="AV339" s="48">
        <f t="shared" si="415"/>
        <v>0</v>
      </c>
      <c r="AW339" s="51"/>
      <c r="AX339" s="51"/>
      <c r="AY339" s="51"/>
      <c r="AZ339" s="51"/>
      <c r="BA339" s="51"/>
      <c r="BB339" s="51"/>
      <c r="BC339" s="403">
        <f t="shared" si="388"/>
        <v>83</v>
      </c>
      <c r="BD339" s="449">
        <f>+P339</f>
        <v>0</v>
      </c>
      <c r="BE339" s="48">
        <f t="shared" si="416"/>
        <v>0</v>
      </c>
      <c r="BF339" s="51"/>
      <c r="BG339" s="51"/>
      <c r="BH339" s="51"/>
      <c r="BI339" s="51"/>
      <c r="BJ339" s="51"/>
      <c r="BK339" s="51"/>
      <c r="BL339" s="403">
        <f t="shared" si="389"/>
        <v>83</v>
      </c>
      <c r="BM339" s="452">
        <f>+Q339</f>
        <v>0</v>
      </c>
      <c r="BN339" s="48">
        <f t="shared" si="417"/>
        <v>0</v>
      </c>
      <c r="BO339" s="51"/>
      <c r="BP339" s="51"/>
      <c r="BQ339" s="51"/>
      <c r="BR339" s="51"/>
      <c r="BS339" s="51"/>
      <c r="BT339" s="51"/>
      <c r="BU339" s="513"/>
      <c r="BV339" s="514"/>
      <c r="BW339" s="514"/>
      <c r="BX339" s="514"/>
      <c r="BY339" s="514"/>
      <c r="BZ339" s="514"/>
      <c r="CA339" s="514"/>
      <c r="CB339" s="514"/>
      <c r="CC339" s="515"/>
    </row>
    <row r="340" spans="1:81" s="62" customFormat="1" ht="40.200000000000003" customHeight="1" x14ac:dyDescent="0.3">
      <c r="A340" s="38"/>
      <c r="B340" s="462"/>
      <c r="C340" s="459"/>
      <c r="D340" s="609"/>
      <c r="E340" s="612"/>
      <c r="F340" s="612"/>
      <c r="G340" s="612"/>
      <c r="H340" s="612"/>
      <c r="I340" s="612"/>
      <c r="J340" s="486"/>
      <c r="K340" s="489"/>
      <c r="L340" s="474"/>
      <c r="M340" s="477"/>
      <c r="N340" s="480"/>
      <c r="O340" s="483"/>
      <c r="P340" s="521"/>
      <c r="Q340" s="524"/>
      <c r="R340" s="404"/>
      <c r="S340" s="43"/>
      <c r="T340" s="261"/>
      <c r="U340" s="261"/>
      <c r="V340" s="261"/>
      <c r="W340" s="43"/>
      <c r="X340" s="35"/>
      <c r="Y340" s="35"/>
      <c r="Z340" s="35"/>
      <c r="AA340" s="35"/>
      <c r="AB340" s="404"/>
      <c r="AC340" s="527"/>
      <c r="AD340" s="55">
        <f t="shared" ref="AD340:AD342" si="428">+AM340+AV340+BE340+BN340</f>
        <v>0</v>
      </c>
      <c r="AE340" s="55">
        <f t="shared" si="422"/>
        <v>0</v>
      </c>
      <c r="AF340" s="55">
        <f t="shared" si="423"/>
        <v>0</v>
      </c>
      <c r="AG340" s="55">
        <f t="shared" si="424"/>
        <v>0</v>
      </c>
      <c r="AH340" s="55">
        <f t="shared" si="425"/>
        <v>0</v>
      </c>
      <c r="AI340" s="55">
        <f t="shared" si="426"/>
        <v>0</v>
      </c>
      <c r="AJ340" s="55">
        <f t="shared" si="427"/>
        <v>0</v>
      </c>
      <c r="AK340" s="404"/>
      <c r="AL340" s="456"/>
      <c r="AM340" s="49">
        <f t="shared" si="414"/>
        <v>0</v>
      </c>
      <c r="AN340" s="52"/>
      <c r="AO340" s="52"/>
      <c r="AP340" s="52"/>
      <c r="AQ340" s="52"/>
      <c r="AR340" s="52"/>
      <c r="AS340" s="52"/>
      <c r="AT340" s="404"/>
      <c r="AU340" s="447"/>
      <c r="AV340" s="49">
        <f t="shared" si="415"/>
        <v>0</v>
      </c>
      <c r="AW340" s="52"/>
      <c r="AX340" s="52"/>
      <c r="AY340" s="52"/>
      <c r="AZ340" s="52"/>
      <c r="BA340" s="52"/>
      <c r="BB340" s="52"/>
      <c r="BC340" s="404"/>
      <c r="BD340" s="450"/>
      <c r="BE340" s="49">
        <f t="shared" si="416"/>
        <v>0</v>
      </c>
      <c r="BF340" s="52"/>
      <c r="BG340" s="52"/>
      <c r="BH340" s="52"/>
      <c r="BI340" s="52"/>
      <c r="BJ340" s="52"/>
      <c r="BK340" s="52"/>
      <c r="BL340" s="404"/>
      <c r="BM340" s="453"/>
      <c r="BN340" s="49">
        <f t="shared" si="417"/>
        <v>0</v>
      </c>
      <c r="BO340" s="52"/>
      <c r="BP340" s="52"/>
      <c r="BQ340" s="52"/>
      <c r="BR340" s="52"/>
      <c r="BS340" s="52"/>
      <c r="BT340" s="52"/>
      <c r="BU340" s="418"/>
      <c r="BV340" s="419"/>
      <c r="BW340" s="419"/>
      <c r="BX340" s="419"/>
      <c r="BY340" s="419"/>
      <c r="BZ340" s="419"/>
      <c r="CA340" s="419"/>
      <c r="CB340" s="419"/>
      <c r="CC340" s="516"/>
    </row>
    <row r="341" spans="1:81" s="62" customFormat="1" ht="40.200000000000003" customHeight="1" x14ac:dyDescent="0.3">
      <c r="A341" s="38"/>
      <c r="B341" s="462"/>
      <c r="C341" s="459"/>
      <c r="D341" s="609"/>
      <c r="E341" s="612"/>
      <c r="F341" s="612"/>
      <c r="G341" s="612"/>
      <c r="H341" s="612"/>
      <c r="I341" s="612"/>
      <c r="J341" s="486"/>
      <c r="K341" s="489"/>
      <c r="L341" s="474"/>
      <c r="M341" s="477"/>
      <c r="N341" s="480"/>
      <c r="O341" s="483"/>
      <c r="P341" s="521"/>
      <c r="Q341" s="524"/>
      <c r="R341" s="404"/>
      <c r="S341" s="43"/>
      <c r="T341" s="261"/>
      <c r="U341" s="261"/>
      <c r="V341" s="261"/>
      <c r="W341" s="43"/>
      <c r="X341" s="35"/>
      <c r="Y341" s="35"/>
      <c r="Z341" s="35"/>
      <c r="AA341" s="35"/>
      <c r="AB341" s="404"/>
      <c r="AC341" s="527"/>
      <c r="AD341" s="55">
        <f t="shared" si="428"/>
        <v>0</v>
      </c>
      <c r="AE341" s="55">
        <f t="shared" si="422"/>
        <v>0</v>
      </c>
      <c r="AF341" s="55">
        <f t="shared" si="423"/>
        <v>0</v>
      </c>
      <c r="AG341" s="55">
        <f t="shared" si="424"/>
        <v>0</v>
      </c>
      <c r="AH341" s="55">
        <f t="shared" si="425"/>
        <v>0</v>
      </c>
      <c r="AI341" s="55">
        <f t="shared" si="426"/>
        <v>0</v>
      </c>
      <c r="AJ341" s="55">
        <f t="shared" si="427"/>
        <v>0</v>
      </c>
      <c r="AK341" s="404"/>
      <c r="AL341" s="456"/>
      <c r="AM341" s="49">
        <f t="shared" si="414"/>
        <v>0</v>
      </c>
      <c r="AN341" s="52"/>
      <c r="AO341" s="52"/>
      <c r="AP341" s="52"/>
      <c r="AQ341" s="52"/>
      <c r="AR341" s="52"/>
      <c r="AS341" s="52"/>
      <c r="AT341" s="404"/>
      <c r="AU341" s="447"/>
      <c r="AV341" s="49">
        <f t="shared" si="415"/>
        <v>0</v>
      </c>
      <c r="AW341" s="52"/>
      <c r="AX341" s="52"/>
      <c r="AY341" s="52"/>
      <c r="AZ341" s="52"/>
      <c r="BA341" s="52"/>
      <c r="BB341" s="52"/>
      <c r="BC341" s="404"/>
      <c r="BD341" s="450"/>
      <c r="BE341" s="49">
        <f t="shared" si="416"/>
        <v>0</v>
      </c>
      <c r="BF341" s="52"/>
      <c r="BG341" s="52"/>
      <c r="BH341" s="52"/>
      <c r="BI341" s="52"/>
      <c r="BJ341" s="52"/>
      <c r="BK341" s="52"/>
      <c r="BL341" s="404"/>
      <c r="BM341" s="453"/>
      <c r="BN341" s="49">
        <f t="shared" si="417"/>
        <v>0</v>
      </c>
      <c r="BO341" s="52"/>
      <c r="BP341" s="52"/>
      <c r="BQ341" s="52"/>
      <c r="BR341" s="52"/>
      <c r="BS341" s="52"/>
      <c r="BT341" s="52"/>
      <c r="BU341" s="418"/>
      <c r="BV341" s="419"/>
      <c r="BW341" s="419"/>
      <c r="BX341" s="419"/>
      <c r="BY341" s="419"/>
      <c r="BZ341" s="419"/>
      <c r="CA341" s="419"/>
      <c r="CB341" s="419"/>
      <c r="CC341" s="516"/>
    </row>
    <row r="342" spans="1:81" s="62" customFormat="1" ht="40.200000000000003" customHeight="1" thickBot="1" x14ac:dyDescent="0.35">
      <c r="A342" s="38"/>
      <c r="B342" s="463"/>
      <c r="C342" s="460"/>
      <c r="D342" s="610"/>
      <c r="E342" s="613"/>
      <c r="F342" s="613"/>
      <c r="G342" s="613"/>
      <c r="H342" s="613"/>
      <c r="I342" s="613"/>
      <c r="J342" s="487"/>
      <c r="K342" s="490"/>
      <c r="L342" s="475"/>
      <c r="M342" s="478"/>
      <c r="N342" s="481"/>
      <c r="O342" s="484"/>
      <c r="P342" s="522"/>
      <c r="Q342" s="525"/>
      <c r="R342" s="405"/>
      <c r="S342" s="44"/>
      <c r="T342" s="262"/>
      <c r="U342" s="262"/>
      <c r="V342" s="262"/>
      <c r="W342" s="44"/>
      <c r="X342" s="36"/>
      <c r="Y342" s="36"/>
      <c r="Z342" s="36"/>
      <c r="AA342" s="36"/>
      <c r="AB342" s="405"/>
      <c r="AC342" s="528"/>
      <c r="AD342" s="56">
        <f t="shared" si="428"/>
        <v>0</v>
      </c>
      <c r="AE342" s="56">
        <f t="shared" si="422"/>
        <v>0</v>
      </c>
      <c r="AF342" s="56">
        <f t="shared" si="423"/>
        <v>0</v>
      </c>
      <c r="AG342" s="56">
        <f t="shared" si="424"/>
        <v>0</v>
      </c>
      <c r="AH342" s="56">
        <f t="shared" si="425"/>
        <v>0</v>
      </c>
      <c r="AI342" s="56">
        <f t="shared" si="426"/>
        <v>0</v>
      </c>
      <c r="AJ342" s="56">
        <f t="shared" si="427"/>
        <v>0</v>
      </c>
      <c r="AK342" s="405"/>
      <c r="AL342" s="457"/>
      <c r="AM342" s="50">
        <f t="shared" si="414"/>
        <v>0</v>
      </c>
      <c r="AN342" s="53"/>
      <c r="AO342" s="53"/>
      <c r="AP342" s="53"/>
      <c r="AQ342" s="53"/>
      <c r="AR342" s="53"/>
      <c r="AS342" s="53"/>
      <c r="AT342" s="405"/>
      <c r="AU342" s="448"/>
      <c r="AV342" s="50">
        <f t="shared" si="415"/>
        <v>0</v>
      </c>
      <c r="AW342" s="53"/>
      <c r="AX342" s="53"/>
      <c r="AY342" s="53"/>
      <c r="AZ342" s="53"/>
      <c r="BA342" s="53"/>
      <c r="BB342" s="53"/>
      <c r="BC342" s="405"/>
      <c r="BD342" s="451"/>
      <c r="BE342" s="50">
        <f t="shared" si="416"/>
        <v>0</v>
      </c>
      <c r="BF342" s="53"/>
      <c r="BG342" s="53"/>
      <c r="BH342" s="53"/>
      <c r="BI342" s="53"/>
      <c r="BJ342" s="53"/>
      <c r="BK342" s="53"/>
      <c r="BL342" s="405"/>
      <c r="BM342" s="454"/>
      <c r="BN342" s="50">
        <f t="shared" si="417"/>
        <v>0</v>
      </c>
      <c r="BO342" s="53"/>
      <c r="BP342" s="53"/>
      <c r="BQ342" s="53"/>
      <c r="BR342" s="53"/>
      <c r="BS342" s="53"/>
      <c r="BT342" s="53"/>
      <c r="BU342" s="517"/>
      <c r="BV342" s="518"/>
      <c r="BW342" s="518"/>
      <c r="BX342" s="518"/>
      <c r="BY342" s="518"/>
      <c r="BZ342" s="518"/>
      <c r="CA342" s="518"/>
      <c r="CB342" s="518"/>
      <c r="CC342" s="519"/>
    </row>
    <row r="343" spans="1:81" ht="40.200000000000003" customHeight="1" thickTop="1" x14ac:dyDescent="0.3"/>
  </sheetData>
  <mergeCells count="2543">
    <mergeCell ref="F335:F338"/>
    <mergeCell ref="G335:G338"/>
    <mergeCell ref="H335:H338"/>
    <mergeCell ref="I335:I338"/>
    <mergeCell ref="F339:F342"/>
    <mergeCell ref="G339:G342"/>
    <mergeCell ref="H339:H342"/>
    <mergeCell ref="I339:I342"/>
    <mergeCell ref="T7:T9"/>
    <mergeCell ref="U7:U9"/>
    <mergeCell ref="V7:V9"/>
    <mergeCell ref="F315:F318"/>
    <mergeCell ref="G315:G318"/>
    <mergeCell ref="H315:H318"/>
    <mergeCell ref="I315:I318"/>
    <mergeCell ref="F319:F322"/>
    <mergeCell ref="G319:G322"/>
    <mergeCell ref="H319:H322"/>
    <mergeCell ref="I319:I322"/>
    <mergeCell ref="F323:F326"/>
    <mergeCell ref="G323:G326"/>
    <mergeCell ref="H323:H326"/>
    <mergeCell ref="I323:I326"/>
    <mergeCell ref="F327:F330"/>
    <mergeCell ref="G327:G330"/>
    <mergeCell ref="H327:H330"/>
    <mergeCell ref="I327:I330"/>
    <mergeCell ref="F331:F334"/>
    <mergeCell ref="G331:G334"/>
    <mergeCell ref="H331:H334"/>
    <mergeCell ref="I331:I334"/>
    <mergeCell ref="F295:F298"/>
    <mergeCell ref="G295:G298"/>
    <mergeCell ref="H295:H298"/>
    <mergeCell ref="I295:I298"/>
    <mergeCell ref="F299:F302"/>
    <mergeCell ref="G299:G302"/>
    <mergeCell ref="H299:H302"/>
    <mergeCell ref="I299:I302"/>
    <mergeCell ref="F303:F306"/>
    <mergeCell ref="G303:G306"/>
    <mergeCell ref="H303:H306"/>
    <mergeCell ref="I303:I306"/>
    <mergeCell ref="F307:F310"/>
    <mergeCell ref="G307:G310"/>
    <mergeCell ref="H307:H310"/>
    <mergeCell ref="I307:I310"/>
    <mergeCell ref="F311:F314"/>
    <mergeCell ref="G311:G314"/>
    <mergeCell ref="H311:H314"/>
    <mergeCell ref="I311:I314"/>
    <mergeCell ref="F275:F278"/>
    <mergeCell ref="G275:G278"/>
    <mergeCell ref="H275:H278"/>
    <mergeCell ref="I275:I278"/>
    <mergeCell ref="F279:F282"/>
    <mergeCell ref="G279:G282"/>
    <mergeCell ref="H279:H282"/>
    <mergeCell ref="I279:I282"/>
    <mergeCell ref="F283:F286"/>
    <mergeCell ref="G283:G286"/>
    <mergeCell ref="H283:H286"/>
    <mergeCell ref="I283:I286"/>
    <mergeCell ref="F287:F290"/>
    <mergeCell ref="G287:G290"/>
    <mergeCell ref="H287:H290"/>
    <mergeCell ref="I287:I290"/>
    <mergeCell ref="F291:F294"/>
    <mergeCell ref="G291:G294"/>
    <mergeCell ref="H291:H294"/>
    <mergeCell ref="I291:I294"/>
    <mergeCell ref="F255:F258"/>
    <mergeCell ref="G255:G258"/>
    <mergeCell ref="H255:H258"/>
    <mergeCell ref="I255:I258"/>
    <mergeCell ref="F259:F262"/>
    <mergeCell ref="G259:G262"/>
    <mergeCell ref="H259:H262"/>
    <mergeCell ref="I259:I262"/>
    <mergeCell ref="F263:F266"/>
    <mergeCell ref="G263:G266"/>
    <mergeCell ref="H263:H266"/>
    <mergeCell ref="I263:I266"/>
    <mergeCell ref="F267:F270"/>
    <mergeCell ref="G267:G270"/>
    <mergeCell ref="H267:H270"/>
    <mergeCell ref="I267:I270"/>
    <mergeCell ref="F271:F274"/>
    <mergeCell ref="G271:G274"/>
    <mergeCell ref="H271:H274"/>
    <mergeCell ref="I271:I274"/>
    <mergeCell ref="F235:F238"/>
    <mergeCell ref="G235:G238"/>
    <mergeCell ref="H235:H238"/>
    <mergeCell ref="I235:I238"/>
    <mergeCell ref="F239:F242"/>
    <mergeCell ref="G239:G242"/>
    <mergeCell ref="H239:H242"/>
    <mergeCell ref="I239:I242"/>
    <mergeCell ref="F243:F246"/>
    <mergeCell ref="G243:G246"/>
    <mergeCell ref="H243:H246"/>
    <mergeCell ref="I243:I246"/>
    <mergeCell ref="F247:F250"/>
    <mergeCell ref="G247:G250"/>
    <mergeCell ref="H247:H250"/>
    <mergeCell ref="I247:I250"/>
    <mergeCell ref="F251:F254"/>
    <mergeCell ref="G251:G254"/>
    <mergeCell ref="H251:H254"/>
    <mergeCell ref="I251:I254"/>
    <mergeCell ref="F215:F218"/>
    <mergeCell ref="G215:G218"/>
    <mergeCell ref="H215:H218"/>
    <mergeCell ref="I215:I218"/>
    <mergeCell ref="F219:F222"/>
    <mergeCell ref="G219:G222"/>
    <mergeCell ref="H219:H222"/>
    <mergeCell ref="I219:I222"/>
    <mergeCell ref="F223:F226"/>
    <mergeCell ref="G223:G226"/>
    <mergeCell ref="H223:H226"/>
    <mergeCell ref="I223:I226"/>
    <mergeCell ref="F227:F230"/>
    <mergeCell ref="G227:G230"/>
    <mergeCell ref="H227:H230"/>
    <mergeCell ref="I227:I230"/>
    <mergeCell ref="F231:F234"/>
    <mergeCell ref="G231:G234"/>
    <mergeCell ref="H231:H234"/>
    <mergeCell ref="I231:I234"/>
    <mergeCell ref="F195:F198"/>
    <mergeCell ref="G195:G198"/>
    <mergeCell ref="H195:H198"/>
    <mergeCell ref="I195:I198"/>
    <mergeCell ref="F199:F202"/>
    <mergeCell ref="G199:G202"/>
    <mergeCell ref="H199:H202"/>
    <mergeCell ref="I199:I202"/>
    <mergeCell ref="F203:F206"/>
    <mergeCell ref="G203:G206"/>
    <mergeCell ref="H203:H206"/>
    <mergeCell ref="I203:I206"/>
    <mergeCell ref="F207:F210"/>
    <mergeCell ref="G207:G210"/>
    <mergeCell ref="H207:H210"/>
    <mergeCell ref="I207:I210"/>
    <mergeCell ref="F211:F214"/>
    <mergeCell ref="G211:G214"/>
    <mergeCell ref="H211:H214"/>
    <mergeCell ref="I211:I214"/>
    <mergeCell ref="F175:F178"/>
    <mergeCell ref="G175:G178"/>
    <mergeCell ref="H175:H178"/>
    <mergeCell ref="I175:I178"/>
    <mergeCell ref="F179:F182"/>
    <mergeCell ref="G179:G182"/>
    <mergeCell ref="H179:H182"/>
    <mergeCell ref="I179:I182"/>
    <mergeCell ref="F183:F186"/>
    <mergeCell ref="G183:G186"/>
    <mergeCell ref="H183:H186"/>
    <mergeCell ref="I183:I186"/>
    <mergeCell ref="F187:F190"/>
    <mergeCell ref="G187:G190"/>
    <mergeCell ref="H187:H190"/>
    <mergeCell ref="I187:I190"/>
    <mergeCell ref="F191:F194"/>
    <mergeCell ref="G191:G194"/>
    <mergeCell ref="H191:H194"/>
    <mergeCell ref="I191:I194"/>
    <mergeCell ref="F155:F158"/>
    <mergeCell ref="G155:G158"/>
    <mergeCell ref="H155:H158"/>
    <mergeCell ref="I155:I158"/>
    <mergeCell ref="F159:F162"/>
    <mergeCell ref="G159:G162"/>
    <mergeCell ref="H159:H162"/>
    <mergeCell ref="I159:I162"/>
    <mergeCell ref="F163:F166"/>
    <mergeCell ref="G163:G166"/>
    <mergeCell ref="H163:H166"/>
    <mergeCell ref="I163:I166"/>
    <mergeCell ref="F167:F170"/>
    <mergeCell ref="G167:G170"/>
    <mergeCell ref="H167:H170"/>
    <mergeCell ref="I167:I170"/>
    <mergeCell ref="F171:F174"/>
    <mergeCell ref="G171:G174"/>
    <mergeCell ref="H171:H174"/>
    <mergeCell ref="I171:I174"/>
    <mergeCell ref="F135:F138"/>
    <mergeCell ref="G135:G138"/>
    <mergeCell ref="H135:H138"/>
    <mergeCell ref="I135:I138"/>
    <mergeCell ref="F139:F142"/>
    <mergeCell ref="G139:G142"/>
    <mergeCell ref="H139:H142"/>
    <mergeCell ref="I139:I142"/>
    <mergeCell ref="F143:F146"/>
    <mergeCell ref="G143:G146"/>
    <mergeCell ref="H143:H146"/>
    <mergeCell ref="I143:I146"/>
    <mergeCell ref="F147:F150"/>
    <mergeCell ref="G147:G150"/>
    <mergeCell ref="H147:H150"/>
    <mergeCell ref="I147:I150"/>
    <mergeCell ref="F151:F154"/>
    <mergeCell ref="G151:G154"/>
    <mergeCell ref="H151:H154"/>
    <mergeCell ref="I151:I154"/>
    <mergeCell ref="F115:F118"/>
    <mergeCell ref="G115:G118"/>
    <mergeCell ref="H115:H118"/>
    <mergeCell ref="I115:I118"/>
    <mergeCell ref="F119:F122"/>
    <mergeCell ref="G119:G122"/>
    <mergeCell ref="H119:H122"/>
    <mergeCell ref="I119:I122"/>
    <mergeCell ref="F123:F126"/>
    <mergeCell ref="G123:G126"/>
    <mergeCell ref="H123:H126"/>
    <mergeCell ref="I123:I126"/>
    <mergeCell ref="F127:F130"/>
    <mergeCell ref="G127:G130"/>
    <mergeCell ref="H127:H130"/>
    <mergeCell ref="I127:I130"/>
    <mergeCell ref="F131:F134"/>
    <mergeCell ref="G131:G134"/>
    <mergeCell ref="H131:H134"/>
    <mergeCell ref="I131:I134"/>
    <mergeCell ref="F95:F98"/>
    <mergeCell ref="G95:G98"/>
    <mergeCell ref="H95:H98"/>
    <mergeCell ref="I95:I98"/>
    <mergeCell ref="F99:F102"/>
    <mergeCell ref="G99:G102"/>
    <mergeCell ref="H99:H102"/>
    <mergeCell ref="I99:I102"/>
    <mergeCell ref="F103:F106"/>
    <mergeCell ref="G103:G106"/>
    <mergeCell ref="H103:H106"/>
    <mergeCell ref="I103:I106"/>
    <mergeCell ref="F107:F110"/>
    <mergeCell ref="G107:G110"/>
    <mergeCell ref="H107:H110"/>
    <mergeCell ref="I107:I110"/>
    <mergeCell ref="F111:F114"/>
    <mergeCell ref="G111:G114"/>
    <mergeCell ref="H111:H114"/>
    <mergeCell ref="I111:I114"/>
    <mergeCell ref="F75:F78"/>
    <mergeCell ref="G75:G78"/>
    <mergeCell ref="H75:H78"/>
    <mergeCell ref="I75:I78"/>
    <mergeCell ref="F79:F82"/>
    <mergeCell ref="G79:G82"/>
    <mergeCell ref="H79:H82"/>
    <mergeCell ref="I79:I82"/>
    <mergeCell ref="F83:F86"/>
    <mergeCell ref="G83:G86"/>
    <mergeCell ref="H83:H86"/>
    <mergeCell ref="I83:I86"/>
    <mergeCell ref="F87:F90"/>
    <mergeCell ref="G87:G90"/>
    <mergeCell ref="H87:H90"/>
    <mergeCell ref="I87:I90"/>
    <mergeCell ref="F91:F94"/>
    <mergeCell ref="G91:G94"/>
    <mergeCell ref="H91:H94"/>
    <mergeCell ref="I91:I94"/>
    <mergeCell ref="F55:F58"/>
    <mergeCell ref="G55:G58"/>
    <mergeCell ref="H55:H58"/>
    <mergeCell ref="I55:I58"/>
    <mergeCell ref="F59:F62"/>
    <mergeCell ref="G59:G62"/>
    <mergeCell ref="H59:H62"/>
    <mergeCell ref="I59:I62"/>
    <mergeCell ref="F63:F66"/>
    <mergeCell ref="G63:G66"/>
    <mergeCell ref="H63:H66"/>
    <mergeCell ref="I63:I66"/>
    <mergeCell ref="F67:F70"/>
    <mergeCell ref="G67:G70"/>
    <mergeCell ref="H67:H70"/>
    <mergeCell ref="I67:I70"/>
    <mergeCell ref="F71:F74"/>
    <mergeCell ref="G71:G74"/>
    <mergeCell ref="H71:H74"/>
    <mergeCell ref="I71:I74"/>
    <mergeCell ref="H35:H38"/>
    <mergeCell ref="I35:I38"/>
    <mergeCell ref="F39:F42"/>
    <mergeCell ref="G39:G42"/>
    <mergeCell ref="H39:H42"/>
    <mergeCell ref="I39:I42"/>
    <mergeCell ref="F43:F46"/>
    <mergeCell ref="G43:G46"/>
    <mergeCell ref="H43:H46"/>
    <mergeCell ref="I43:I46"/>
    <mergeCell ref="F47:F50"/>
    <mergeCell ref="G47:G50"/>
    <mergeCell ref="H47:H50"/>
    <mergeCell ref="I47:I50"/>
    <mergeCell ref="F51:F54"/>
    <mergeCell ref="G51:G54"/>
    <mergeCell ref="H51:H54"/>
    <mergeCell ref="I51:I54"/>
    <mergeCell ref="F11:F14"/>
    <mergeCell ref="G11:G14"/>
    <mergeCell ref="H11:H14"/>
    <mergeCell ref="I11:I14"/>
    <mergeCell ref="F15:F18"/>
    <mergeCell ref="G15:G18"/>
    <mergeCell ref="H15:H18"/>
    <mergeCell ref="I15:I18"/>
    <mergeCell ref="F19:F22"/>
    <mergeCell ref="G19:G22"/>
    <mergeCell ref="H19:H22"/>
    <mergeCell ref="I19:I22"/>
    <mergeCell ref="F23:F26"/>
    <mergeCell ref="G23:G26"/>
    <mergeCell ref="H23:H26"/>
    <mergeCell ref="I23:I26"/>
    <mergeCell ref="F7:F9"/>
    <mergeCell ref="H27:H30"/>
    <mergeCell ref="I27:I30"/>
    <mergeCell ref="F31:F34"/>
    <mergeCell ref="G31:G34"/>
    <mergeCell ref="H31:H34"/>
    <mergeCell ref="I31:I34"/>
    <mergeCell ref="D323:D326"/>
    <mergeCell ref="E323:E326"/>
    <mergeCell ref="D327:D330"/>
    <mergeCell ref="E327:E330"/>
    <mergeCell ref="D331:D334"/>
    <mergeCell ref="E331:E334"/>
    <mergeCell ref="D335:D338"/>
    <mergeCell ref="E335:E338"/>
    <mergeCell ref="D339:D342"/>
    <mergeCell ref="E339:E342"/>
    <mergeCell ref="D287:D290"/>
    <mergeCell ref="E287:E290"/>
    <mergeCell ref="D291:D294"/>
    <mergeCell ref="E291:E294"/>
    <mergeCell ref="D295:D298"/>
    <mergeCell ref="E295:E298"/>
    <mergeCell ref="D299:D302"/>
    <mergeCell ref="E299:E302"/>
    <mergeCell ref="D303:D306"/>
    <mergeCell ref="E303:E306"/>
    <mergeCell ref="D307:D310"/>
    <mergeCell ref="E307:E310"/>
    <mergeCell ref="D311:D314"/>
    <mergeCell ref="E311:E314"/>
    <mergeCell ref="F35:F38"/>
    <mergeCell ref="G35:G38"/>
    <mergeCell ref="D315:D318"/>
    <mergeCell ref="E315:E318"/>
    <mergeCell ref="D319:D322"/>
    <mergeCell ref="E319:E322"/>
    <mergeCell ref="D251:D254"/>
    <mergeCell ref="E251:E254"/>
    <mergeCell ref="D255:D258"/>
    <mergeCell ref="E255:E258"/>
    <mergeCell ref="D259:D262"/>
    <mergeCell ref="E259:E262"/>
    <mergeCell ref="D263:D266"/>
    <mergeCell ref="E263:E266"/>
    <mergeCell ref="D267:D270"/>
    <mergeCell ref="E267:E270"/>
    <mergeCell ref="D271:D274"/>
    <mergeCell ref="E271:E274"/>
    <mergeCell ref="D275:D278"/>
    <mergeCell ref="E275:E278"/>
    <mergeCell ref="D279:D282"/>
    <mergeCell ref="E279:E282"/>
    <mergeCell ref="D283:D286"/>
    <mergeCell ref="E283:E286"/>
    <mergeCell ref="D215:D218"/>
    <mergeCell ref="E215:E218"/>
    <mergeCell ref="D219:D222"/>
    <mergeCell ref="E219:E222"/>
    <mergeCell ref="D223:D226"/>
    <mergeCell ref="E223:E226"/>
    <mergeCell ref="D227:D230"/>
    <mergeCell ref="E227:E230"/>
    <mergeCell ref="D231:D234"/>
    <mergeCell ref="E231:E234"/>
    <mergeCell ref="D235:D238"/>
    <mergeCell ref="E235:E238"/>
    <mergeCell ref="D239:D242"/>
    <mergeCell ref="E239:E242"/>
    <mergeCell ref="D243:D246"/>
    <mergeCell ref="E243:E246"/>
    <mergeCell ref="D247:D250"/>
    <mergeCell ref="E247:E250"/>
    <mergeCell ref="D179:D182"/>
    <mergeCell ref="E179:E182"/>
    <mergeCell ref="D183:D186"/>
    <mergeCell ref="E183:E186"/>
    <mergeCell ref="D187:D190"/>
    <mergeCell ref="E187:E190"/>
    <mergeCell ref="D191:D194"/>
    <mergeCell ref="E191:E194"/>
    <mergeCell ref="D195:D198"/>
    <mergeCell ref="E195:E198"/>
    <mergeCell ref="D199:D202"/>
    <mergeCell ref="E199:E202"/>
    <mergeCell ref="D203:D206"/>
    <mergeCell ref="E203:E206"/>
    <mergeCell ref="D207:D210"/>
    <mergeCell ref="E207:E210"/>
    <mergeCell ref="D211:D214"/>
    <mergeCell ref="E211:E214"/>
    <mergeCell ref="D143:D146"/>
    <mergeCell ref="E143:E146"/>
    <mergeCell ref="D147:D150"/>
    <mergeCell ref="E147:E150"/>
    <mergeCell ref="D151:D154"/>
    <mergeCell ref="E151:E154"/>
    <mergeCell ref="D155:D158"/>
    <mergeCell ref="E155:E158"/>
    <mergeCell ref="D159:D162"/>
    <mergeCell ref="E159:E162"/>
    <mergeCell ref="D163:D166"/>
    <mergeCell ref="E163:E166"/>
    <mergeCell ref="D167:D170"/>
    <mergeCell ref="E167:E170"/>
    <mergeCell ref="D171:D174"/>
    <mergeCell ref="E171:E174"/>
    <mergeCell ref="D175:D178"/>
    <mergeCell ref="E175:E178"/>
    <mergeCell ref="D107:D110"/>
    <mergeCell ref="E107:E110"/>
    <mergeCell ref="D111:D114"/>
    <mergeCell ref="E111:E114"/>
    <mergeCell ref="D115:D118"/>
    <mergeCell ref="E115:E118"/>
    <mergeCell ref="D119:D122"/>
    <mergeCell ref="E119:E122"/>
    <mergeCell ref="D123:D126"/>
    <mergeCell ref="E123:E126"/>
    <mergeCell ref="D127:D130"/>
    <mergeCell ref="E127:E130"/>
    <mergeCell ref="D131:D134"/>
    <mergeCell ref="E131:E134"/>
    <mergeCell ref="D135:D138"/>
    <mergeCell ref="E135:E138"/>
    <mergeCell ref="D139:D142"/>
    <mergeCell ref="E139:E142"/>
    <mergeCell ref="D71:D74"/>
    <mergeCell ref="E71:E74"/>
    <mergeCell ref="D75:D78"/>
    <mergeCell ref="E75:E78"/>
    <mergeCell ref="D79:D82"/>
    <mergeCell ref="E79:E82"/>
    <mergeCell ref="D83:D86"/>
    <mergeCell ref="E83:E86"/>
    <mergeCell ref="D87:D90"/>
    <mergeCell ref="E87:E90"/>
    <mergeCell ref="D91:D94"/>
    <mergeCell ref="E91:E94"/>
    <mergeCell ref="D95:D98"/>
    <mergeCell ref="E95:E98"/>
    <mergeCell ref="D99:D102"/>
    <mergeCell ref="E99:E102"/>
    <mergeCell ref="D103:D106"/>
    <mergeCell ref="E103:E106"/>
    <mergeCell ref="D35:D38"/>
    <mergeCell ref="E35:E38"/>
    <mergeCell ref="D39:D42"/>
    <mergeCell ref="E39:E42"/>
    <mergeCell ref="D43:D46"/>
    <mergeCell ref="E43:E46"/>
    <mergeCell ref="D47:D50"/>
    <mergeCell ref="E47:E50"/>
    <mergeCell ref="D51:D54"/>
    <mergeCell ref="E51:E54"/>
    <mergeCell ref="D55:D58"/>
    <mergeCell ref="E55:E58"/>
    <mergeCell ref="D59:D62"/>
    <mergeCell ref="E59:E62"/>
    <mergeCell ref="D63:D66"/>
    <mergeCell ref="E63:E66"/>
    <mergeCell ref="D67:D70"/>
    <mergeCell ref="E67:E70"/>
    <mergeCell ref="D11:D14"/>
    <mergeCell ref="E11:E14"/>
    <mergeCell ref="D15:D18"/>
    <mergeCell ref="E15:E18"/>
    <mergeCell ref="D19:D22"/>
    <mergeCell ref="E19:E22"/>
    <mergeCell ref="D7:D9"/>
    <mergeCell ref="E7:E9"/>
    <mergeCell ref="D23:D26"/>
    <mergeCell ref="E23:E26"/>
    <mergeCell ref="D27:D30"/>
    <mergeCell ref="E27:E30"/>
    <mergeCell ref="D31:D34"/>
    <mergeCell ref="E31:E34"/>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BU7:CC9"/>
    <mergeCell ref="BJ8:BJ9"/>
    <mergeCell ref="F27:F30"/>
    <mergeCell ref="G27:G30"/>
    <mergeCell ref="B2:B5"/>
    <mergeCell ref="AB2:AJ2"/>
    <mergeCell ref="AK2:AM2"/>
    <mergeCell ref="B7:B9"/>
    <mergeCell ref="C7:C9"/>
    <mergeCell ref="J7:J9"/>
    <mergeCell ref="K7:K9"/>
    <mergeCell ref="L7:L9"/>
    <mergeCell ref="M7:M9"/>
    <mergeCell ref="BL4:BT5"/>
    <mergeCell ref="BU4:BW4"/>
    <mergeCell ref="BX4:CC4"/>
    <mergeCell ref="AK5:AM5"/>
    <mergeCell ref="AN5:AS5"/>
    <mergeCell ref="BC5:BE5"/>
    <mergeCell ref="BF5:BK5"/>
    <mergeCell ref="BU5:BW5"/>
    <mergeCell ref="BX5:CC5"/>
    <mergeCell ref="BU3:BW3"/>
    <mergeCell ref="BX3:CC3"/>
    <mergeCell ref="AB4:AJ5"/>
    <mergeCell ref="AK4:AM4"/>
    <mergeCell ref="AN4:AS4"/>
    <mergeCell ref="AT4:BB5"/>
    <mergeCell ref="BC4:BE4"/>
    <mergeCell ref="BF4:BK4"/>
    <mergeCell ref="G7:G9"/>
    <mergeCell ref="H7:H9"/>
    <mergeCell ref="I7:I9"/>
    <mergeCell ref="BK8:BK9"/>
    <mergeCell ref="BN8:BN9"/>
    <mergeCell ref="BO8:BR8"/>
    <mergeCell ref="AL7:AL9"/>
    <mergeCell ref="AU7:AU9"/>
    <mergeCell ref="AV7:BB7"/>
    <mergeCell ref="BC7:BC9"/>
    <mergeCell ref="AM8:AM9"/>
    <mergeCell ref="AN8:AQ8"/>
    <mergeCell ref="AR8:AR9"/>
    <mergeCell ref="AS8:AS9"/>
    <mergeCell ref="X7:Y7"/>
    <mergeCell ref="Z7:AA7"/>
    <mergeCell ref="AB7:AB9"/>
    <mergeCell ref="AC7:AC9"/>
    <mergeCell ref="AD7:AJ7"/>
    <mergeCell ref="AK7:AK9"/>
    <mergeCell ref="AD8:AD9"/>
    <mergeCell ref="AE8:AH8"/>
    <mergeCell ref="AI8:AI9"/>
    <mergeCell ref="AJ8:AJ9"/>
    <mergeCell ref="BS8:BS9"/>
    <mergeCell ref="BT8:BT9"/>
    <mergeCell ref="C11:C22"/>
    <mergeCell ref="J11:J14"/>
    <mergeCell ref="K11:K14"/>
    <mergeCell ref="L11:L14"/>
    <mergeCell ref="M11:M14"/>
    <mergeCell ref="N11:N14"/>
    <mergeCell ref="O11:O14"/>
    <mergeCell ref="AV8:AV9"/>
    <mergeCell ref="AW8:AZ8"/>
    <mergeCell ref="BA8:BA9"/>
    <mergeCell ref="BB8:BB9"/>
    <mergeCell ref="BE8:BE9"/>
    <mergeCell ref="BF8:BI8"/>
    <mergeCell ref="BD7:BD9"/>
    <mergeCell ref="BE7:BK7"/>
    <mergeCell ref="BL7:BL9"/>
    <mergeCell ref="BM7:BM9"/>
    <mergeCell ref="BN7:BT7"/>
    <mergeCell ref="N7:N9"/>
    <mergeCell ref="O7:O9"/>
    <mergeCell ref="P7:P9"/>
    <mergeCell ref="Q7:Q9"/>
    <mergeCell ref="S7:S9"/>
    <mergeCell ref="W7:W9"/>
    <mergeCell ref="BC15:BC18"/>
    <mergeCell ref="BL15:BL18"/>
    <mergeCell ref="BC19:BC22"/>
    <mergeCell ref="BL19:BL22"/>
    <mergeCell ref="AM7:AS7"/>
    <mergeCell ref="AT7:AT9"/>
    <mergeCell ref="BU15:CC15"/>
    <mergeCell ref="BU16:CC16"/>
    <mergeCell ref="BU17:CC17"/>
    <mergeCell ref="BU18:CC18"/>
    <mergeCell ref="P15:P18"/>
    <mergeCell ref="Q15:Q18"/>
    <mergeCell ref="AB15:AB18"/>
    <mergeCell ref="AC15:AC18"/>
    <mergeCell ref="AK15:AK18"/>
    <mergeCell ref="AT15:AT18"/>
    <mergeCell ref="BU11:CC11"/>
    <mergeCell ref="BU12:CC12"/>
    <mergeCell ref="BU13:CC13"/>
    <mergeCell ref="BU14:CC14"/>
    <mergeCell ref="J15:J18"/>
    <mergeCell ref="K15:K18"/>
    <mergeCell ref="L15:L18"/>
    <mergeCell ref="M15:M18"/>
    <mergeCell ref="N15:N18"/>
    <mergeCell ref="O15:O18"/>
    <mergeCell ref="AT11:AT14"/>
    <mergeCell ref="AU11:AU14"/>
    <mergeCell ref="BC11:BC14"/>
    <mergeCell ref="BD11:BD14"/>
    <mergeCell ref="BL11:BL14"/>
    <mergeCell ref="P11:P14"/>
    <mergeCell ref="Q11:Q14"/>
    <mergeCell ref="AB11:AB14"/>
    <mergeCell ref="AC11:AC14"/>
    <mergeCell ref="AK11:AK14"/>
    <mergeCell ref="R11:R14"/>
    <mergeCell ref="BU19:CC19"/>
    <mergeCell ref="BU20:CC20"/>
    <mergeCell ref="BU21:CC21"/>
    <mergeCell ref="BU22:CC22"/>
    <mergeCell ref="P19:P22"/>
    <mergeCell ref="Q19:Q22"/>
    <mergeCell ref="AB19:AB22"/>
    <mergeCell ref="AC19:AC22"/>
    <mergeCell ref="AK19:AK22"/>
    <mergeCell ref="AT19:AT22"/>
    <mergeCell ref="J19:J22"/>
    <mergeCell ref="K19:K22"/>
    <mergeCell ref="L19:L22"/>
    <mergeCell ref="M19:M22"/>
    <mergeCell ref="N19:N22"/>
    <mergeCell ref="O19:O22"/>
    <mergeCell ref="AT23:AT26"/>
    <mergeCell ref="BC23:BC26"/>
    <mergeCell ref="BL23:BL26"/>
    <mergeCell ref="BU23:CC23"/>
    <mergeCell ref="BU24:CC24"/>
    <mergeCell ref="BU25:CC25"/>
    <mergeCell ref="BU26:CC26"/>
    <mergeCell ref="O23:O26"/>
    <mergeCell ref="P23:P26"/>
    <mergeCell ref="Q23:Q26"/>
    <mergeCell ref="AB23:AB26"/>
    <mergeCell ref="AC23:AC26"/>
    <mergeCell ref="AK23:AK26"/>
    <mergeCell ref="J23:J26"/>
    <mergeCell ref="K23:K26"/>
    <mergeCell ref="L23:L26"/>
    <mergeCell ref="M23:M26"/>
    <mergeCell ref="N23:N26"/>
    <mergeCell ref="BL27:BL30"/>
    <mergeCell ref="BU27:CC27"/>
    <mergeCell ref="BU28:CC28"/>
    <mergeCell ref="BU29:CC29"/>
    <mergeCell ref="BU30:CC30"/>
    <mergeCell ref="BD27:BD30"/>
    <mergeCell ref="BM27:BM30"/>
    <mergeCell ref="P27:P30"/>
    <mergeCell ref="Q27:Q30"/>
    <mergeCell ref="AB27:AB30"/>
    <mergeCell ref="AC27:AC30"/>
    <mergeCell ref="AK27:AK30"/>
    <mergeCell ref="AT27:AT30"/>
    <mergeCell ref="AL27:AL30"/>
    <mergeCell ref="J27:J30"/>
    <mergeCell ref="K27:K30"/>
    <mergeCell ref="L27:L30"/>
    <mergeCell ref="M27:M30"/>
    <mergeCell ref="N27:N30"/>
    <mergeCell ref="O27:O30"/>
    <mergeCell ref="P31:P34"/>
    <mergeCell ref="Q31:Q34"/>
    <mergeCell ref="K59:K62"/>
    <mergeCell ref="J59:J62"/>
    <mergeCell ref="J67:J70"/>
    <mergeCell ref="K67:K70"/>
    <mergeCell ref="J75:J78"/>
    <mergeCell ref="K75:K78"/>
    <mergeCell ref="J195:J198"/>
    <mergeCell ref="K195:K198"/>
    <mergeCell ref="J203:J206"/>
    <mergeCell ref="K203:K206"/>
    <mergeCell ref="J83:J86"/>
    <mergeCell ref="K83:K86"/>
    <mergeCell ref="J91:J94"/>
    <mergeCell ref="K91:K94"/>
    <mergeCell ref="J131:J134"/>
    <mergeCell ref="K131:K134"/>
    <mergeCell ref="J139:J142"/>
    <mergeCell ref="K139:K142"/>
    <mergeCell ref="J103:J106"/>
    <mergeCell ref="K103:K106"/>
    <mergeCell ref="J111:J114"/>
    <mergeCell ref="K111:K114"/>
    <mergeCell ref="J31:J34"/>
    <mergeCell ref="K31:K34"/>
    <mergeCell ref="J39:J42"/>
    <mergeCell ref="K39:K42"/>
    <mergeCell ref="J43:J46"/>
    <mergeCell ref="K43:K46"/>
    <mergeCell ref="L43:L46"/>
    <mergeCell ref="M43:M46"/>
    <mergeCell ref="BU35:CC35"/>
    <mergeCell ref="BU36:CC36"/>
    <mergeCell ref="BU37:CC37"/>
    <mergeCell ref="BU38:CC38"/>
    <mergeCell ref="P35:P38"/>
    <mergeCell ref="Q35:Q38"/>
    <mergeCell ref="AB35:AB38"/>
    <mergeCell ref="AC35:AC38"/>
    <mergeCell ref="AK35:AK38"/>
    <mergeCell ref="AT35:AT38"/>
    <mergeCell ref="BU31:CC31"/>
    <mergeCell ref="BU32:CC32"/>
    <mergeCell ref="BU33:CC33"/>
    <mergeCell ref="BU34:CC34"/>
    <mergeCell ref="J35:J38"/>
    <mergeCell ref="K35:K38"/>
    <mergeCell ref="L35:L38"/>
    <mergeCell ref="M35:M38"/>
    <mergeCell ref="N35:N38"/>
    <mergeCell ref="O35:O38"/>
    <mergeCell ref="AB31:AB34"/>
    <mergeCell ref="AC31:AC34"/>
    <mergeCell ref="AK31:AK34"/>
    <mergeCell ref="AT31:AT34"/>
    <mergeCell ref="BC31:BC34"/>
    <mergeCell ref="BL31:BL34"/>
    <mergeCell ref="AL31:AL34"/>
    <mergeCell ref="BD31:BD34"/>
    <mergeCell ref="L31:L34"/>
    <mergeCell ref="M31:M34"/>
    <mergeCell ref="N31:N34"/>
    <mergeCell ref="O31:O34"/>
    <mergeCell ref="N43:N46"/>
    <mergeCell ref="O43:O46"/>
    <mergeCell ref="AB39:AB42"/>
    <mergeCell ref="AC39:AC42"/>
    <mergeCell ref="AK39:AK42"/>
    <mergeCell ref="AT39:AT42"/>
    <mergeCell ref="BC39:BC42"/>
    <mergeCell ref="BL39:BL42"/>
    <mergeCell ref="AU39:AU42"/>
    <mergeCell ref="L39:L42"/>
    <mergeCell ref="M39:M42"/>
    <mergeCell ref="N39:N42"/>
    <mergeCell ref="O39:O42"/>
    <mergeCell ref="P39:P42"/>
    <mergeCell ref="Q39:Q42"/>
    <mergeCell ref="BU43:CC43"/>
    <mergeCell ref="BU44:CC44"/>
    <mergeCell ref="BU45:CC45"/>
    <mergeCell ref="BU46:CC46"/>
    <mergeCell ref="BD43:BD46"/>
    <mergeCell ref="BM43:BM46"/>
    <mergeCell ref="P43:P46"/>
    <mergeCell ref="Q43:Q46"/>
    <mergeCell ref="AB43:AB46"/>
    <mergeCell ref="AC43:AC46"/>
    <mergeCell ref="AK43:AK46"/>
    <mergeCell ref="AT43:AT46"/>
    <mergeCell ref="AL43:AL46"/>
    <mergeCell ref="BU39:CC39"/>
    <mergeCell ref="BU40:CC40"/>
    <mergeCell ref="BU41:CC41"/>
    <mergeCell ref="BU42:CC42"/>
    <mergeCell ref="BU47:CC47"/>
    <mergeCell ref="BU48:CC48"/>
    <mergeCell ref="BU49:CC49"/>
    <mergeCell ref="BU50:CC50"/>
    <mergeCell ref="BD47:BD50"/>
    <mergeCell ref="BM47:BM50"/>
    <mergeCell ref="P47:P50"/>
    <mergeCell ref="Q47:Q50"/>
    <mergeCell ref="AB47:AB50"/>
    <mergeCell ref="AC47:AC50"/>
    <mergeCell ref="AK47:AK50"/>
    <mergeCell ref="AT47:AT50"/>
    <mergeCell ref="AL47:AL50"/>
    <mergeCell ref="J47:J50"/>
    <mergeCell ref="K47:K50"/>
    <mergeCell ref="L47:L50"/>
    <mergeCell ref="M47:M50"/>
    <mergeCell ref="N47:N50"/>
    <mergeCell ref="O47:O50"/>
    <mergeCell ref="BU51:CC51"/>
    <mergeCell ref="BU52:CC52"/>
    <mergeCell ref="BU53:CC53"/>
    <mergeCell ref="BU54:CC54"/>
    <mergeCell ref="BD51:BD54"/>
    <mergeCell ref="BM51:BM54"/>
    <mergeCell ref="P51:P54"/>
    <mergeCell ref="Q51:Q54"/>
    <mergeCell ref="AB51:AB54"/>
    <mergeCell ref="AC51:AC54"/>
    <mergeCell ref="AK51:AK54"/>
    <mergeCell ref="AT51:AT54"/>
    <mergeCell ref="AL51:AL54"/>
    <mergeCell ref="J51:J54"/>
    <mergeCell ref="K51:K54"/>
    <mergeCell ref="L51:L54"/>
    <mergeCell ref="M51:M54"/>
    <mergeCell ref="N51:N54"/>
    <mergeCell ref="O51:O54"/>
    <mergeCell ref="Q59:Q62"/>
    <mergeCell ref="BC55:BC58"/>
    <mergeCell ref="BL55:BL58"/>
    <mergeCell ref="BU55:CC55"/>
    <mergeCell ref="BU56:CC56"/>
    <mergeCell ref="BU57:CC57"/>
    <mergeCell ref="BU58:CC58"/>
    <mergeCell ref="P55:P58"/>
    <mergeCell ref="Q55:Q58"/>
    <mergeCell ref="AB55:AB58"/>
    <mergeCell ref="AC55:AC58"/>
    <mergeCell ref="AK55:AK58"/>
    <mergeCell ref="AT55:AT58"/>
    <mergeCell ref="AL55:AL58"/>
    <mergeCell ref="J55:J58"/>
    <mergeCell ref="K55:K58"/>
    <mergeCell ref="L55:L58"/>
    <mergeCell ref="M55:M58"/>
    <mergeCell ref="N55:N58"/>
    <mergeCell ref="O55:O58"/>
    <mergeCell ref="BU63:CC63"/>
    <mergeCell ref="BU64:CC64"/>
    <mergeCell ref="BU65:CC65"/>
    <mergeCell ref="BU66:CC66"/>
    <mergeCell ref="P63:P66"/>
    <mergeCell ref="Q63:Q66"/>
    <mergeCell ref="AB63:AB66"/>
    <mergeCell ref="AC63:AC66"/>
    <mergeCell ref="AK63:AK66"/>
    <mergeCell ref="AT63:AT66"/>
    <mergeCell ref="AL63:AL66"/>
    <mergeCell ref="BU59:CC59"/>
    <mergeCell ref="BU60:CC60"/>
    <mergeCell ref="BU61:CC61"/>
    <mergeCell ref="BU62:CC62"/>
    <mergeCell ref="J63:J66"/>
    <mergeCell ref="K63:K66"/>
    <mergeCell ref="L63:L66"/>
    <mergeCell ref="M63:M66"/>
    <mergeCell ref="N63:N66"/>
    <mergeCell ref="O63:O66"/>
    <mergeCell ref="AB59:AB62"/>
    <mergeCell ref="AC59:AC62"/>
    <mergeCell ref="AK59:AK62"/>
    <mergeCell ref="AT59:AT62"/>
    <mergeCell ref="BC59:BC62"/>
    <mergeCell ref="BL59:BL62"/>
    <mergeCell ref="L59:L62"/>
    <mergeCell ref="M59:M62"/>
    <mergeCell ref="N59:N62"/>
    <mergeCell ref="O59:O62"/>
    <mergeCell ref="P59:P62"/>
    <mergeCell ref="J71:J74"/>
    <mergeCell ref="K71:K74"/>
    <mergeCell ref="L71:L74"/>
    <mergeCell ref="M71:M74"/>
    <mergeCell ref="N71:N74"/>
    <mergeCell ref="O71:O74"/>
    <mergeCell ref="AB67:AB70"/>
    <mergeCell ref="AC67:AC70"/>
    <mergeCell ref="AK67:AK70"/>
    <mergeCell ref="AT67:AT70"/>
    <mergeCell ref="BC67:BC70"/>
    <mergeCell ref="BL67:BL70"/>
    <mergeCell ref="L67:L70"/>
    <mergeCell ref="M67:M70"/>
    <mergeCell ref="N67:N70"/>
    <mergeCell ref="O67:O70"/>
    <mergeCell ref="P67:P70"/>
    <mergeCell ref="Q67:Q70"/>
    <mergeCell ref="Q75:Q78"/>
    <mergeCell ref="BC71:BC74"/>
    <mergeCell ref="BL71:BL74"/>
    <mergeCell ref="BU71:CC71"/>
    <mergeCell ref="BU72:CC72"/>
    <mergeCell ref="BU73:CC73"/>
    <mergeCell ref="BU74:CC74"/>
    <mergeCell ref="P71:P74"/>
    <mergeCell ref="Q71:Q74"/>
    <mergeCell ref="AB71:AB74"/>
    <mergeCell ref="AC71:AC74"/>
    <mergeCell ref="AK71:AK74"/>
    <mergeCell ref="AT71:AT74"/>
    <mergeCell ref="AL71:AL74"/>
    <mergeCell ref="BU67:CC67"/>
    <mergeCell ref="BU68:CC68"/>
    <mergeCell ref="BU69:CC69"/>
    <mergeCell ref="BU70:CC70"/>
    <mergeCell ref="AU71:AU74"/>
    <mergeCell ref="BD71:BD74"/>
    <mergeCell ref="BM71:BM74"/>
    <mergeCell ref="AL75:AL78"/>
    <mergeCell ref="AU75:AU78"/>
    <mergeCell ref="BD75:BD78"/>
    <mergeCell ref="BM75:BM78"/>
    <mergeCell ref="BU79:CC79"/>
    <mergeCell ref="BU80:CC80"/>
    <mergeCell ref="BU81:CC81"/>
    <mergeCell ref="BU82:CC82"/>
    <mergeCell ref="P79:P82"/>
    <mergeCell ref="Q79:Q82"/>
    <mergeCell ref="AB79:AB82"/>
    <mergeCell ref="AC79:AC82"/>
    <mergeCell ref="AK79:AK82"/>
    <mergeCell ref="AT79:AT82"/>
    <mergeCell ref="AL79:AL82"/>
    <mergeCell ref="BU75:CC75"/>
    <mergeCell ref="BU76:CC76"/>
    <mergeCell ref="BU77:CC77"/>
    <mergeCell ref="BU78:CC78"/>
    <mergeCell ref="J79:J82"/>
    <mergeCell ref="K79:K82"/>
    <mergeCell ref="L79:L82"/>
    <mergeCell ref="M79:M82"/>
    <mergeCell ref="N79:N82"/>
    <mergeCell ref="O79:O82"/>
    <mergeCell ref="AB75:AB78"/>
    <mergeCell ref="AC75:AC78"/>
    <mergeCell ref="AK75:AK78"/>
    <mergeCell ref="AT75:AT78"/>
    <mergeCell ref="BC75:BC78"/>
    <mergeCell ref="BL75:BL78"/>
    <mergeCell ref="L75:L78"/>
    <mergeCell ref="M75:M78"/>
    <mergeCell ref="N75:N78"/>
    <mergeCell ref="O75:O78"/>
    <mergeCell ref="P75:P78"/>
    <mergeCell ref="J87:J90"/>
    <mergeCell ref="K87:K90"/>
    <mergeCell ref="L87:L90"/>
    <mergeCell ref="M87:M90"/>
    <mergeCell ref="N87:N90"/>
    <mergeCell ref="O87:O90"/>
    <mergeCell ref="AB83:AB86"/>
    <mergeCell ref="AC83:AC86"/>
    <mergeCell ref="AK83:AK86"/>
    <mergeCell ref="AT83:AT86"/>
    <mergeCell ref="BC83:BC86"/>
    <mergeCell ref="BL83:BL86"/>
    <mergeCell ref="L83:L86"/>
    <mergeCell ref="M83:M86"/>
    <mergeCell ref="N83:N86"/>
    <mergeCell ref="O83:O86"/>
    <mergeCell ref="P83:P86"/>
    <mergeCell ref="Q83:Q86"/>
    <mergeCell ref="Q91:Q94"/>
    <mergeCell ref="BC87:BC90"/>
    <mergeCell ref="BL87:BL90"/>
    <mergeCell ref="BU87:CC87"/>
    <mergeCell ref="BU88:CC88"/>
    <mergeCell ref="BU89:CC89"/>
    <mergeCell ref="BU90:CC90"/>
    <mergeCell ref="P87:P90"/>
    <mergeCell ref="Q87:Q90"/>
    <mergeCell ref="AB87:AB90"/>
    <mergeCell ref="AC87:AC90"/>
    <mergeCell ref="AK87:AK90"/>
    <mergeCell ref="AT87:AT90"/>
    <mergeCell ref="AL87:AL90"/>
    <mergeCell ref="BU83:CC83"/>
    <mergeCell ref="BU84:CC84"/>
    <mergeCell ref="BU85:CC85"/>
    <mergeCell ref="BU86:CC86"/>
    <mergeCell ref="BM83:BM86"/>
    <mergeCell ref="BU95:CC95"/>
    <mergeCell ref="BU96:CC96"/>
    <mergeCell ref="BU97:CC97"/>
    <mergeCell ref="BU98:CC98"/>
    <mergeCell ref="P95:P98"/>
    <mergeCell ref="Q95:Q98"/>
    <mergeCell ref="AB95:AB98"/>
    <mergeCell ref="AC95:AC98"/>
    <mergeCell ref="AK95:AK98"/>
    <mergeCell ref="AT95:AT98"/>
    <mergeCell ref="AL95:AL98"/>
    <mergeCell ref="BU91:CC91"/>
    <mergeCell ref="BU92:CC92"/>
    <mergeCell ref="BU93:CC93"/>
    <mergeCell ref="BU94:CC94"/>
    <mergeCell ref="J95:J98"/>
    <mergeCell ref="K95:K98"/>
    <mergeCell ref="L95:L98"/>
    <mergeCell ref="M95:M98"/>
    <mergeCell ref="N95:N98"/>
    <mergeCell ref="O95:O98"/>
    <mergeCell ref="AB91:AB94"/>
    <mergeCell ref="AC91:AC94"/>
    <mergeCell ref="AK91:AK94"/>
    <mergeCell ref="AT91:AT94"/>
    <mergeCell ref="BC91:BC94"/>
    <mergeCell ref="BL91:BL94"/>
    <mergeCell ref="L91:L94"/>
    <mergeCell ref="M91:M94"/>
    <mergeCell ref="N91:N94"/>
    <mergeCell ref="O91:O94"/>
    <mergeCell ref="P91:P94"/>
    <mergeCell ref="O103:O106"/>
    <mergeCell ref="P103:P106"/>
    <mergeCell ref="Q103:Q106"/>
    <mergeCell ref="BC99:BC102"/>
    <mergeCell ref="BL99:BL102"/>
    <mergeCell ref="BU99:CC99"/>
    <mergeCell ref="BU100:CC100"/>
    <mergeCell ref="BU101:CC101"/>
    <mergeCell ref="BU102:CC102"/>
    <mergeCell ref="P99:P102"/>
    <mergeCell ref="Q99:Q102"/>
    <mergeCell ref="AB99:AB102"/>
    <mergeCell ref="AC99:AC102"/>
    <mergeCell ref="AK99:AK102"/>
    <mergeCell ref="AT99:AT102"/>
    <mergeCell ref="J99:J102"/>
    <mergeCell ref="K99:K102"/>
    <mergeCell ref="L99:L102"/>
    <mergeCell ref="M99:M102"/>
    <mergeCell ref="N99:N102"/>
    <mergeCell ref="O99:O102"/>
    <mergeCell ref="AL99:AL102"/>
    <mergeCell ref="AU99:AU102"/>
    <mergeCell ref="BD99:BD102"/>
    <mergeCell ref="BM99:BM102"/>
    <mergeCell ref="BU107:CC107"/>
    <mergeCell ref="BU108:CC108"/>
    <mergeCell ref="BU109:CC109"/>
    <mergeCell ref="BU110:CC110"/>
    <mergeCell ref="P107:P110"/>
    <mergeCell ref="Q107:Q110"/>
    <mergeCell ref="AB107:AB110"/>
    <mergeCell ref="AC107:AC110"/>
    <mergeCell ref="AK107:AK110"/>
    <mergeCell ref="AT107:AT110"/>
    <mergeCell ref="BU103:CC103"/>
    <mergeCell ref="BU104:CC104"/>
    <mergeCell ref="BU105:CC105"/>
    <mergeCell ref="BU106:CC106"/>
    <mergeCell ref="J107:J110"/>
    <mergeCell ref="K107:K110"/>
    <mergeCell ref="L107:L110"/>
    <mergeCell ref="M107:M110"/>
    <mergeCell ref="N107:N110"/>
    <mergeCell ref="O107:O110"/>
    <mergeCell ref="AB103:AB106"/>
    <mergeCell ref="AC103:AC106"/>
    <mergeCell ref="AK103:AK106"/>
    <mergeCell ref="AT103:AT106"/>
    <mergeCell ref="BC103:BC106"/>
    <mergeCell ref="BL103:BL106"/>
    <mergeCell ref="AL103:AL106"/>
    <mergeCell ref="AU103:AU106"/>
    <mergeCell ref="BD103:BD106"/>
    <mergeCell ref="L103:L106"/>
    <mergeCell ref="M103:M106"/>
    <mergeCell ref="N103:N106"/>
    <mergeCell ref="BU111:CC111"/>
    <mergeCell ref="BU112:CC112"/>
    <mergeCell ref="BU113:CC113"/>
    <mergeCell ref="BU114:CC114"/>
    <mergeCell ref="J115:J118"/>
    <mergeCell ref="K115:K118"/>
    <mergeCell ref="L115:L118"/>
    <mergeCell ref="M115:M118"/>
    <mergeCell ref="N115:N118"/>
    <mergeCell ref="O115:O118"/>
    <mergeCell ref="AB111:AB114"/>
    <mergeCell ref="AC111:AC114"/>
    <mergeCell ref="AK111:AK114"/>
    <mergeCell ref="AT111:AT114"/>
    <mergeCell ref="BC111:BC114"/>
    <mergeCell ref="BL111:BL114"/>
    <mergeCell ref="L111:L114"/>
    <mergeCell ref="M111:M114"/>
    <mergeCell ref="N111:N114"/>
    <mergeCell ref="O111:O114"/>
    <mergeCell ref="P111:P114"/>
    <mergeCell ref="Q111:Q114"/>
    <mergeCell ref="BU119:CC119"/>
    <mergeCell ref="BU120:CC120"/>
    <mergeCell ref="BU121:CC121"/>
    <mergeCell ref="BU122:CC122"/>
    <mergeCell ref="P119:P122"/>
    <mergeCell ref="Q119:Q122"/>
    <mergeCell ref="AB119:AB122"/>
    <mergeCell ref="AC119:AC122"/>
    <mergeCell ref="AK119:AK122"/>
    <mergeCell ref="AT119:AT122"/>
    <mergeCell ref="J119:J122"/>
    <mergeCell ref="K119:K122"/>
    <mergeCell ref="L119:L122"/>
    <mergeCell ref="M119:M122"/>
    <mergeCell ref="N119:N122"/>
    <mergeCell ref="O119:O122"/>
    <mergeCell ref="BC115:BC118"/>
    <mergeCell ref="BL115:BL118"/>
    <mergeCell ref="BU115:CC115"/>
    <mergeCell ref="BU116:CC116"/>
    <mergeCell ref="BU117:CC117"/>
    <mergeCell ref="BU118:CC118"/>
    <mergeCell ref="P115:P118"/>
    <mergeCell ref="Q115:Q118"/>
    <mergeCell ref="AB115:AB118"/>
    <mergeCell ref="AC115:AC118"/>
    <mergeCell ref="AK115:AK118"/>
    <mergeCell ref="AT115:AT118"/>
    <mergeCell ref="AL115:AL118"/>
    <mergeCell ref="BU123:CC123"/>
    <mergeCell ref="BU124:CC124"/>
    <mergeCell ref="BU125:CC125"/>
    <mergeCell ref="BU126:CC126"/>
    <mergeCell ref="P123:P126"/>
    <mergeCell ref="Q123:Q126"/>
    <mergeCell ref="AB123:AB126"/>
    <mergeCell ref="AC123:AC126"/>
    <mergeCell ref="AK123:AK126"/>
    <mergeCell ref="AT123:AT126"/>
    <mergeCell ref="AL123:AL126"/>
    <mergeCell ref="J123:J126"/>
    <mergeCell ref="K123:K126"/>
    <mergeCell ref="L123:L126"/>
    <mergeCell ref="M123:M126"/>
    <mergeCell ref="N123:N126"/>
    <mergeCell ref="O123:O126"/>
    <mergeCell ref="O131:O134"/>
    <mergeCell ref="P131:P134"/>
    <mergeCell ref="Q131:Q134"/>
    <mergeCell ref="BC127:BC130"/>
    <mergeCell ref="BL127:BL130"/>
    <mergeCell ref="BU127:CC127"/>
    <mergeCell ref="BU128:CC128"/>
    <mergeCell ref="BU129:CC129"/>
    <mergeCell ref="BU130:CC130"/>
    <mergeCell ref="P127:P130"/>
    <mergeCell ref="Q127:Q130"/>
    <mergeCell ref="AB127:AB130"/>
    <mergeCell ref="AC127:AC130"/>
    <mergeCell ref="AK127:AK130"/>
    <mergeCell ref="AT127:AT130"/>
    <mergeCell ref="J127:J130"/>
    <mergeCell ref="K127:K130"/>
    <mergeCell ref="L127:L130"/>
    <mergeCell ref="M127:M130"/>
    <mergeCell ref="N127:N130"/>
    <mergeCell ref="O127:O130"/>
    <mergeCell ref="BU135:CC135"/>
    <mergeCell ref="BU136:CC136"/>
    <mergeCell ref="BU137:CC137"/>
    <mergeCell ref="BU138:CC138"/>
    <mergeCell ref="P135:P138"/>
    <mergeCell ref="Q135:Q138"/>
    <mergeCell ref="AB135:AB138"/>
    <mergeCell ref="AC135:AC138"/>
    <mergeCell ref="AK135:AK138"/>
    <mergeCell ref="AT135:AT138"/>
    <mergeCell ref="BU131:CC131"/>
    <mergeCell ref="BU132:CC132"/>
    <mergeCell ref="BU133:CC133"/>
    <mergeCell ref="BU134:CC134"/>
    <mergeCell ref="J135:J138"/>
    <mergeCell ref="K135:K138"/>
    <mergeCell ref="L135:L138"/>
    <mergeCell ref="M135:M138"/>
    <mergeCell ref="N135:N138"/>
    <mergeCell ref="O135:O138"/>
    <mergeCell ref="AB131:AB134"/>
    <mergeCell ref="AC131:AC134"/>
    <mergeCell ref="AK131:AK134"/>
    <mergeCell ref="AT131:AT134"/>
    <mergeCell ref="BC131:BC134"/>
    <mergeCell ref="BL131:BL134"/>
    <mergeCell ref="AL131:AL134"/>
    <mergeCell ref="AU131:AU134"/>
    <mergeCell ref="BD131:BD134"/>
    <mergeCell ref="L131:L134"/>
    <mergeCell ref="M131:M134"/>
    <mergeCell ref="N131:N134"/>
    <mergeCell ref="BU139:CC139"/>
    <mergeCell ref="BU140:CC140"/>
    <mergeCell ref="BU141:CC141"/>
    <mergeCell ref="BU142:CC142"/>
    <mergeCell ref="J143:J146"/>
    <mergeCell ref="K143:K146"/>
    <mergeCell ref="L143:L146"/>
    <mergeCell ref="M143:M146"/>
    <mergeCell ref="N143:N146"/>
    <mergeCell ref="O143:O146"/>
    <mergeCell ref="AB139:AB142"/>
    <mergeCell ref="AC139:AC142"/>
    <mergeCell ref="AK139:AK142"/>
    <mergeCell ref="AT139:AT142"/>
    <mergeCell ref="BC139:BC142"/>
    <mergeCell ref="BL139:BL142"/>
    <mergeCell ref="L139:L142"/>
    <mergeCell ref="M139:M142"/>
    <mergeCell ref="N139:N142"/>
    <mergeCell ref="O139:O142"/>
    <mergeCell ref="P139:P142"/>
    <mergeCell ref="Q139:Q142"/>
    <mergeCell ref="BU147:CC147"/>
    <mergeCell ref="BU148:CC148"/>
    <mergeCell ref="BU149:CC149"/>
    <mergeCell ref="BU150:CC150"/>
    <mergeCell ref="P147:P150"/>
    <mergeCell ref="Q147:Q150"/>
    <mergeCell ref="AB147:AB150"/>
    <mergeCell ref="AC147:AC150"/>
    <mergeCell ref="AK147:AK150"/>
    <mergeCell ref="AT147:AT150"/>
    <mergeCell ref="J147:J150"/>
    <mergeCell ref="K147:K150"/>
    <mergeCell ref="L147:L150"/>
    <mergeCell ref="M147:M150"/>
    <mergeCell ref="N147:N150"/>
    <mergeCell ref="O147:O150"/>
    <mergeCell ref="BC143:BC146"/>
    <mergeCell ref="BL143:BL146"/>
    <mergeCell ref="BU143:CC143"/>
    <mergeCell ref="BU144:CC144"/>
    <mergeCell ref="BU145:CC145"/>
    <mergeCell ref="BU146:CC146"/>
    <mergeCell ref="P143:P146"/>
    <mergeCell ref="Q143:Q146"/>
    <mergeCell ref="AB143:AB146"/>
    <mergeCell ref="AC143:AC146"/>
    <mergeCell ref="AK143:AK146"/>
    <mergeCell ref="AT143:AT146"/>
    <mergeCell ref="AL143:AL146"/>
    <mergeCell ref="R147:R150"/>
    <mergeCell ref="BU151:CC151"/>
    <mergeCell ref="BU152:CC152"/>
    <mergeCell ref="BU153:CC153"/>
    <mergeCell ref="BU154:CC154"/>
    <mergeCell ref="P151:P154"/>
    <mergeCell ref="Q151:Q154"/>
    <mergeCell ref="AB151:AB154"/>
    <mergeCell ref="AC151:AC154"/>
    <mergeCell ref="AK151:AK154"/>
    <mergeCell ref="AT151:AT154"/>
    <mergeCell ref="AL151:AL154"/>
    <mergeCell ref="J151:J154"/>
    <mergeCell ref="K151:K154"/>
    <mergeCell ref="L151:L154"/>
    <mergeCell ref="M151:M154"/>
    <mergeCell ref="N151:N154"/>
    <mergeCell ref="O151:O154"/>
    <mergeCell ref="R151:R154"/>
    <mergeCell ref="M159:M162"/>
    <mergeCell ref="N159:N162"/>
    <mergeCell ref="O159:O162"/>
    <mergeCell ref="BC155:BC158"/>
    <mergeCell ref="BL155:BL158"/>
    <mergeCell ref="BU155:CC155"/>
    <mergeCell ref="BU156:CC156"/>
    <mergeCell ref="BU157:CC157"/>
    <mergeCell ref="BU158:CC158"/>
    <mergeCell ref="P155:P158"/>
    <mergeCell ref="Q155:Q158"/>
    <mergeCell ref="AB155:AB158"/>
    <mergeCell ref="AC155:AC158"/>
    <mergeCell ref="AK155:AK158"/>
    <mergeCell ref="AT155:AT158"/>
    <mergeCell ref="J155:J158"/>
    <mergeCell ref="K155:K158"/>
    <mergeCell ref="L155:L158"/>
    <mergeCell ref="M155:M158"/>
    <mergeCell ref="N155:N158"/>
    <mergeCell ref="O155:O158"/>
    <mergeCell ref="R155:R158"/>
    <mergeCell ref="R159:R162"/>
    <mergeCell ref="BU163:CC163"/>
    <mergeCell ref="BU164:CC164"/>
    <mergeCell ref="BU165:CC165"/>
    <mergeCell ref="BU166:CC166"/>
    <mergeCell ref="P163:P166"/>
    <mergeCell ref="Q163:Q166"/>
    <mergeCell ref="AB163:AB166"/>
    <mergeCell ref="AC163:AC166"/>
    <mergeCell ref="AK163:AK166"/>
    <mergeCell ref="AT163:AT166"/>
    <mergeCell ref="J163:J166"/>
    <mergeCell ref="K163:K166"/>
    <mergeCell ref="L163:L166"/>
    <mergeCell ref="M163:M166"/>
    <mergeCell ref="N163:N166"/>
    <mergeCell ref="O163:O166"/>
    <mergeCell ref="BC159:BC162"/>
    <mergeCell ref="BL159:BL162"/>
    <mergeCell ref="BU159:CC159"/>
    <mergeCell ref="BU160:CC160"/>
    <mergeCell ref="BU161:CC161"/>
    <mergeCell ref="BU162:CC162"/>
    <mergeCell ref="P159:P162"/>
    <mergeCell ref="Q159:Q162"/>
    <mergeCell ref="AB159:AB162"/>
    <mergeCell ref="AC159:AC162"/>
    <mergeCell ref="AK159:AK162"/>
    <mergeCell ref="AT159:AT162"/>
    <mergeCell ref="AL159:AL162"/>
    <mergeCell ref="J159:J162"/>
    <mergeCell ref="K159:K162"/>
    <mergeCell ref="L159:L162"/>
    <mergeCell ref="BU167:CC167"/>
    <mergeCell ref="BU168:CC168"/>
    <mergeCell ref="BU169:CC169"/>
    <mergeCell ref="BU170:CC170"/>
    <mergeCell ref="P167:P170"/>
    <mergeCell ref="Q167:Q170"/>
    <mergeCell ref="AB167:AB170"/>
    <mergeCell ref="AC167:AC170"/>
    <mergeCell ref="AK167:AK170"/>
    <mergeCell ref="AT167:AT170"/>
    <mergeCell ref="AL167:AL170"/>
    <mergeCell ref="J167:J170"/>
    <mergeCell ref="K167:K170"/>
    <mergeCell ref="L167:L170"/>
    <mergeCell ref="M167:M170"/>
    <mergeCell ref="N167:N170"/>
    <mergeCell ref="O167:O170"/>
    <mergeCell ref="M175:M178"/>
    <mergeCell ref="N175:N178"/>
    <mergeCell ref="O175:O178"/>
    <mergeCell ref="BC171:BC174"/>
    <mergeCell ref="BL171:BL174"/>
    <mergeCell ref="BU171:CC171"/>
    <mergeCell ref="BU172:CC172"/>
    <mergeCell ref="BU173:CC173"/>
    <mergeCell ref="BU174:CC174"/>
    <mergeCell ref="P171:P174"/>
    <mergeCell ref="Q171:Q174"/>
    <mergeCell ref="AB171:AB174"/>
    <mergeCell ref="AC171:AC174"/>
    <mergeCell ref="AK171:AK174"/>
    <mergeCell ref="AT171:AT174"/>
    <mergeCell ref="J171:J174"/>
    <mergeCell ref="K171:K174"/>
    <mergeCell ref="L171:L174"/>
    <mergeCell ref="M171:M174"/>
    <mergeCell ref="N171:N174"/>
    <mergeCell ref="O171:O174"/>
    <mergeCell ref="AU175:AU178"/>
    <mergeCell ref="BD175:BD178"/>
    <mergeCell ref="BM175:BM178"/>
    <mergeCell ref="BU179:CC179"/>
    <mergeCell ref="BU180:CC180"/>
    <mergeCell ref="BU181:CC181"/>
    <mergeCell ref="BU182:CC182"/>
    <mergeCell ref="P179:P182"/>
    <mergeCell ref="Q179:Q182"/>
    <mergeCell ref="AB179:AB182"/>
    <mergeCell ref="AC179:AC182"/>
    <mergeCell ref="AK179:AK182"/>
    <mergeCell ref="AT179:AT182"/>
    <mergeCell ref="J179:J182"/>
    <mergeCell ref="K179:K182"/>
    <mergeCell ref="L179:L182"/>
    <mergeCell ref="M179:M182"/>
    <mergeCell ref="N179:N182"/>
    <mergeCell ref="O179:O182"/>
    <mergeCell ref="BC175:BC178"/>
    <mergeCell ref="BL175:BL178"/>
    <mergeCell ref="BU175:CC175"/>
    <mergeCell ref="BU176:CC176"/>
    <mergeCell ref="BU177:CC177"/>
    <mergeCell ref="BU178:CC178"/>
    <mergeCell ref="P175:P178"/>
    <mergeCell ref="Q175:Q178"/>
    <mergeCell ref="AB175:AB178"/>
    <mergeCell ref="AC175:AC178"/>
    <mergeCell ref="AK175:AK178"/>
    <mergeCell ref="AT175:AT178"/>
    <mergeCell ref="AL175:AL178"/>
    <mergeCell ref="J175:J178"/>
    <mergeCell ref="K175:K178"/>
    <mergeCell ref="L175:L178"/>
    <mergeCell ref="BC183:BC186"/>
    <mergeCell ref="BL183:BL186"/>
    <mergeCell ref="BU183:CC183"/>
    <mergeCell ref="BU184:CC184"/>
    <mergeCell ref="BU185:CC185"/>
    <mergeCell ref="BU186:CC186"/>
    <mergeCell ref="P183:P186"/>
    <mergeCell ref="Q183:Q186"/>
    <mergeCell ref="AB183:AB186"/>
    <mergeCell ref="AC183:AC186"/>
    <mergeCell ref="AK183:AK186"/>
    <mergeCell ref="AT183:AT186"/>
    <mergeCell ref="AL183:AL186"/>
    <mergeCell ref="J183:J186"/>
    <mergeCell ref="K183:K186"/>
    <mergeCell ref="L183:L186"/>
    <mergeCell ref="M183:M186"/>
    <mergeCell ref="N183:N186"/>
    <mergeCell ref="O183:O186"/>
    <mergeCell ref="J191:J194"/>
    <mergeCell ref="K191:K194"/>
    <mergeCell ref="L191:L194"/>
    <mergeCell ref="M191:M194"/>
    <mergeCell ref="N191:N194"/>
    <mergeCell ref="O191:O194"/>
    <mergeCell ref="BC187:BC190"/>
    <mergeCell ref="BL187:BL190"/>
    <mergeCell ref="BU187:CC187"/>
    <mergeCell ref="BU188:CC188"/>
    <mergeCell ref="BU189:CC189"/>
    <mergeCell ref="BU190:CC190"/>
    <mergeCell ref="P187:P190"/>
    <mergeCell ref="Q187:Q190"/>
    <mergeCell ref="AB187:AB190"/>
    <mergeCell ref="AC187:AC190"/>
    <mergeCell ref="AK187:AK190"/>
    <mergeCell ref="AT187:AT190"/>
    <mergeCell ref="AL187:AL190"/>
    <mergeCell ref="J187:J190"/>
    <mergeCell ref="K187:K190"/>
    <mergeCell ref="L187:L190"/>
    <mergeCell ref="M187:M190"/>
    <mergeCell ref="N187:N190"/>
    <mergeCell ref="O187:O190"/>
    <mergeCell ref="O195:O198"/>
    <mergeCell ref="P195:P198"/>
    <mergeCell ref="Q195:Q198"/>
    <mergeCell ref="BC191:BC194"/>
    <mergeCell ref="BL191:BL194"/>
    <mergeCell ref="BU191:CC191"/>
    <mergeCell ref="BU192:CC192"/>
    <mergeCell ref="BU193:CC193"/>
    <mergeCell ref="BU194:CC194"/>
    <mergeCell ref="BD191:BD194"/>
    <mergeCell ref="BM191:BM194"/>
    <mergeCell ref="P191:P194"/>
    <mergeCell ref="Q191:Q194"/>
    <mergeCell ref="AB191:AB194"/>
    <mergeCell ref="AC191:AC194"/>
    <mergeCell ref="AK191:AK194"/>
    <mergeCell ref="AT191:AT194"/>
    <mergeCell ref="AL191:AL194"/>
    <mergeCell ref="BU199:CC199"/>
    <mergeCell ref="BU200:CC200"/>
    <mergeCell ref="BU201:CC201"/>
    <mergeCell ref="BU202:CC202"/>
    <mergeCell ref="P199:P202"/>
    <mergeCell ref="Q199:Q202"/>
    <mergeCell ref="AB199:AB202"/>
    <mergeCell ref="AC199:AC202"/>
    <mergeCell ref="AK199:AK202"/>
    <mergeCell ref="AT199:AT202"/>
    <mergeCell ref="BU195:CC195"/>
    <mergeCell ref="BU196:CC196"/>
    <mergeCell ref="BU197:CC197"/>
    <mergeCell ref="BU198:CC198"/>
    <mergeCell ref="J199:J202"/>
    <mergeCell ref="K199:K202"/>
    <mergeCell ref="L199:L202"/>
    <mergeCell ref="M199:M202"/>
    <mergeCell ref="N199:N202"/>
    <mergeCell ref="O199:O202"/>
    <mergeCell ref="AB195:AB198"/>
    <mergeCell ref="AC195:AC198"/>
    <mergeCell ref="AK195:AK198"/>
    <mergeCell ref="AT195:AT198"/>
    <mergeCell ref="BC195:BC198"/>
    <mergeCell ref="BL195:BL198"/>
    <mergeCell ref="AL195:AL198"/>
    <mergeCell ref="AU195:AU198"/>
    <mergeCell ref="BD195:BD198"/>
    <mergeCell ref="L195:L198"/>
    <mergeCell ref="M195:M198"/>
    <mergeCell ref="N195:N198"/>
    <mergeCell ref="BU203:CC203"/>
    <mergeCell ref="BU204:CC204"/>
    <mergeCell ref="BU205:CC205"/>
    <mergeCell ref="BU206:CC206"/>
    <mergeCell ref="J207:J210"/>
    <mergeCell ref="K207:K210"/>
    <mergeCell ref="L207:L210"/>
    <mergeCell ref="M207:M210"/>
    <mergeCell ref="N207:N210"/>
    <mergeCell ref="O207:O210"/>
    <mergeCell ref="AB203:AB206"/>
    <mergeCell ref="AC203:AC206"/>
    <mergeCell ref="AK203:AK206"/>
    <mergeCell ref="AT203:AT206"/>
    <mergeCell ref="BC203:BC206"/>
    <mergeCell ref="BL203:BL206"/>
    <mergeCell ref="L203:L206"/>
    <mergeCell ref="M203:M206"/>
    <mergeCell ref="N203:N206"/>
    <mergeCell ref="O203:O206"/>
    <mergeCell ref="P203:P206"/>
    <mergeCell ref="Q203:Q206"/>
    <mergeCell ref="BU211:CC211"/>
    <mergeCell ref="BU212:CC212"/>
    <mergeCell ref="BU213:CC213"/>
    <mergeCell ref="BU214:CC214"/>
    <mergeCell ref="P211:P214"/>
    <mergeCell ref="Q211:Q214"/>
    <mergeCell ref="AB211:AB214"/>
    <mergeCell ref="AC211:AC214"/>
    <mergeCell ref="AK211:AK214"/>
    <mergeCell ref="AT211:AT214"/>
    <mergeCell ref="J211:J214"/>
    <mergeCell ref="K211:K214"/>
    <mergeCell ref="L211:L214"/>
    <mergeCell ref="M211:M214"/>
    <mergeCell ref="N211:N214"/>
    <mergeCell ref="O211:O214"/>
    <mergeCell ref="BC207:BC210"/>
    <mergeCell ref="BL207:BL210"/>
    <mergeCell ref="BU207:CC207"/>
    <mergeCell ref="BU208:CC208"/>
    <mergeCell ref="BU209:CC209"/>
    <mergeCell ref="BU210:CC210"/>
    <mergeCell ref="P207:P210"/>
    <mergeCell ref="Q207:Q210"/>
    <mergeCell ref="AB207:AB210"/>
    <mergeCell ref="AC207:AC210"/>
    <mergeCell ref="AK207:AK210"/>
    <mergeCell ref="AT207:AT210"/>
    <mergeCell ref="AL207:AL210"/>
    <mergeCell ref="AU207:AU210"/>
    <mergeCell ref="BD207:BD210"/>
    <mergeCell ref="BM207:BM210"/>
    <mergeCell ref="BU215:CC215"/>
    <mergeCell ref="BU216:CC216"/>
    <mergeCell ref="BU217:CC217"/>
    <mergeCell ref="BU218:CC218"/>
    <mergeCell ref="P215:P218"/>
    <mergeCell ref="Q215:Q218"/>
    <mergeCell ref="AB215:AB218"/>
    <mergeCell ref="AC215:AC218"/>
    <mergeCell ref="AK215:AK218"/>
    <mergeCell ref="AT215:AT218"/>
    <mergeCell ref="AL215:AL218"/>
    <mergeCell ref="J215:J218"/>
    <mergeCell ref="K215:K218"/>
    <mergeCell ref="L215:L218"/>
    <mergeCell ref="M215:M218"/>
    <mergeCell ref="N215:N218"/>
    <mergeCell ref="O215:O218"/>
    <mergeCell ref="AU215:AU218"/>
    <mergeCell ref="BD215:BD218"/>
    <mergeCell ref="BM215:BM218"/>
    <mergeCell ref="M223:M226"/>
    <mergeCell ref="N223:N226"/>
    <mergeCell ref="O223:O226"/>
    <mergeCell ref="BC219:BC222"/>
    <mergeCell ref="BL219:BL222"/>
    <mergeCell ref="BU219:CC219"/>
    <mergeCell ref="BU220:CC220"/>
    <mergeCell ref="BU221:CC221"/>
    <mergeCell ref="BU222:CC222"/>
    <mergeCell ref="P219:P222"/>
    <mergeCell ref="Q219:Q222"/>
    <mergeCell ref="AB219:AB222"/>
    <mergeCell ref="AC219:AC222"/>
    <mergeCell ref="AK219:AK222"/>
    <mergeCell ref="AT219:AT222"/>
    <mergeCell ref="J219:J222"/>
    <mergeCell ref="K219:K222"/>
    <mergeCell ref="L219:L222"/>
    <mergeCell ref="M219:M222"/>
    <mergeCell ref="N219:N222"/>
    <mergeCell ref="O219:O222"/>
    <mergeCell ref="AL219:AL222"/>
    <mergeCell ref="AU219:AU222"/>
    <mergeCell ref="BD219:BD222"/>
    <mergeCell ref="BM219:BM222"/>
    <mergeCell ref="BU227:CC227"/>
    <mergeCell ref="BU228:CC228"/>
    <mergeCell ref="BU229:CC229"/>
    <mergeCell ref="BU230:CC230"/>
    <mergeCell ref="P227:P230"/>
    <mergeCell ref="Q227:Q230"/>
    <mergeCell ref="AB227:AB230"/>
    <mergeCell ref="AC227:AC230"/>
    <mergeCell ref="AK227:AK230"/>
    <mergeCell ref="AT227:AT230"/>
    <mergeCell ref="J227:J230"/>
    <mergeCell ref="K227:K230"/>
    <mergeCell ref="L227:L230"/>
    <mergeCell ref="M227:M230"/>
    <mergeCell ref="N227:N230"/>
    <mergeCell ref="O227:O230"/>
    <mergeCell ref="BC223:BC226"/>
    <mergeCell ref="BL223:BL226"/>
    <mergeCell ref="BU223:CC223"/>
    <mergeCell ref="BU224:CC224"/>
    <mergeCell ref="BU225:CC225"/>
    <mergeCell ref="BU226:CC226"/>
    <mergeCell ref="P223:P226"/>
    <mergeCell ref="Q223:Q226"/>
    <mergeCell ref="AB223:AB226"/>
    <mergeCell ref="AC223:AC226"/>
    <mergeCell ref="AK223:AK226"/>
    <mergeCell ref="AT223:AT226"/>
    <mergeCell ref="AL223:AL226"/>
    <mergeCell ref="J223:J226"/>
    <mergeCell ref="K223:K226"/>
    <mergeCell ref="L223:L226"/>
    <mergeCell ref="BU231:CC231"/>
    <mergeCell ref="BU232:CC232"/>
    <mergeCell ref="BU233:CC233"/>
    <mergeCell ref="BU234:CC234"/>
    <mergeCell ref="P231:P234"/>
    <mergeCell ref="Q231:Q234"/>
    <mergeCell ref="AB231:AB234"/>
    <mergeCell ref="AC231:AC234"/>
    <mergeCell ref="AK231:AK234"/>
    <mergeCell ref="AT231:AT234"/>
    <mergeCell ref="AL231:AL234"/>
    <mergeCell ref="J231:J234"/>
    <mergeCell ref="K231:K234"/>
    <mergeCell ref="L231:L234"/>
    <mergeCell ref="M231:M234"/>
    <mergeCell ref="N231:N234"/>
    <mergeCell ref="O231:O234"/>
    <mergeCell ref="R231:R234"/>
    <mergeCell ref="M239:M242"/>
    <mergeCell ref="N239:N242"/>
    <mergeCell ref="O239:O242"/>
    <mergeCell ref="BC235:BC238"/>
    <mergeCell ref="BL235:BL238"/>
    <mergeCell ref="BU235:CC235"/>
    <mergeCell ref="BU236:CC236"/>
    <mergeCell ref="BU237:CC237"/>
    <mergeCell ref="BU238:CC238"/>
    <mergeCell ref="P235:P238"/>
    <mergeCell ref="Q235:Q238"/>
    <mergeCell ref="AB235:AB238"/>
    <mergeCell ref="AC235:AC238"/>
    <mergeCell ref="AK235:AK238"/>
    <mergeCell ref="AT235:AT238"/>
    <mergeCell ref="J235:J238"/>
    <mergeCell ref="K235:K238"/>
    <mergeCell ref="L235:L238"/>
    <mergeCell ref="M235:M238"/>
    <mergeCell ref="N235:N238"/>
    <mergeCell ref="O235:O238"/>
    <mergeCell ref="AU239:AU242"/>
    <mergeCell ref="BD239:BD242"/>
    <mergeCell ref="BM239:BM242"/>
    <mergeCell ref="R235:R238"/>
    <mergeCell ref="R239:R242"/>
    <mergeCell ref="BU243:CC243"/>
    <mergeCell ref="BU244:CC244"/>
    <mergeCell ref="BU245:CC245"/>
    <mergeCell ref="BU246:CC246"/>
    <mergeCell ref="P243:P246"/>
    <mergeCell ref="Q243:Q246"/>
    <mergeCell ref="AB243:AB246"/>
    <mergeCell ref="AC243:AC246"/>
    <mergeCell ref="AK243:AK246"/>
    <mergeCell ref="AT243:AT246"/>
    <mergeCell ref="J243:J246"/>
    <mergeCell ref="K243:K246"/>
    <mergeCell ref="L243:L246"/>
    <mergeCell ref="M243:M246"/>
    <mergeCell ref="N243:N246"/>
    <mergeCell ref="O243:O246"/>
    <mergeCell ref="BC239:BC242"/>
    <mergeCell ref="BL239:BL242"/>
    <mergeCell ref="BU239:CC239"/>
    <mergeCell ref="BU240:CC240"/>
    <mergeCell ref="BU241:CC241"/>
    <mergeCell ref="BU242:CC242"/>
    <mergeCell ref="P239:P242"/>
    <mergeCell ref="Q239:Q242"/>
    <mergeCell ref="AB239:AB242"/>
    <mergeCell ref="AC239:AC242"/>
    <mergeCell ref="AK239:AK242"/>
    <mergeCell ref="AT239:AT242"/>
    <mergeCell ref="AL239:AL242"/>
    <mergeCell ref="J239:J242"/>
    <mergeCell ref="K239:K242"/>
    <mergeCell ref="L239:L242"/>
    <mergeCell ref="BU247:CC247"/>
    <mergeCell ref="BU248:CC248"/>
    <mergeCell ref="BU249:CC249"/>
    <mergeCell ref="BU250:CC250"/>
    <mergeCell ref="P247:P250"/>
    <mergeCell ref="Q247:Q250"/>
    <mergeCell ref="AB247:AB250"/>
    <mergeCell ref="AC247:AC250"/>
    <mergeCell ref="AK247:AK250"/>
    <mergeCell ref="AT247:AT250"/>
    <mergeCell ref="AL247:AL250"/>
    <mergeCell ref="J247:J250"/>
    <mergeCell ref="K247:K250"/>
    <mergeCell ref="L247:L250"/>
    <mergeCell ref="M247:M250"/>
    <mergeCell ref="N247:N250"/>
    <mergeCell ref="O247:O250"/>
    <mergeCell ref="M255:M258"/>
    <mergeCell ref="N255:N258"/>
    <mergeCell ref="O255:O258"/>
    <mergeCell ref="BC251:BC254"/>
    <mergeCell ref="BL251:BL254"/>
    <mergeCell ref="BU251:CC251"/>
    <mergeCell ref="BU252:CC252"/>
    <mergeCell ref="BU253:CC253"/>
    <mergeCell ref="BU254:CC254"/>
    <mergeCell ref="P251:P254"/>
    <mergeCell ref="Q251:Q254"/>
    <mergeCell ref="AB251:AB254"/>
    <mergeCell ref="AC251:AC254"/>
    <mergeCell ref="AK251:AK254"/>
    <mergeCell ref="AT251:AT254"/>
    <mergeCell ref="J251:J254"/>
    <mergeCell ref="K251:K254"/>
    <mergeCell ref="L251:L254"/>
    <mergeCell ref="M251:M254"/>
    <mergeCell ref="N251:N254"/>
    <mergeCell ref="O251:O254"/>
    <mergeCell ref="AU255:AU258"/>
    <mergeCell ref="BD255:BD258"/>
    <mergeCell ref="BM255:BM258"/>
    <mergeCell ref="BU259:CC259"/>
    <mergeCell ref="BU260:CC260"/>
    <mergeCell ref="BU261:CC261"/>
    <mergeCell ref="BU262:CC262"/>
    <mergeCell ref="P259:P262"/>
    <mergeCell ref="Q259:Q262"/>
    <mergeCell ref="AB259:AB262"/>
    <mergeCell ref="AC259:AC262"/>
    <mergeCell ref="AK259:AK262"/>
    <mergeCell ref="AT259:AT262"/>
    <mergeCell ref="J259:J262"/>
    <mergeCell ref="K259:K262"/>
    <mergeCell ref="L259:L262"/>
    <mergeCell ref="M259:M262"/>
    <mergeCell ref="N259:N262"/>
    <mergeCell ref="O259:O262"/>
    <mergeCell ref="BC255:BC258"/>
    <mergeCell ref="BL255:BL258"/>
    <mergeCell ref="BU255:CC255"/>
    <mergeCell ref="BU256:CC256"/>
    <mergeCell ref="BU257:CC257"/>
    <mergeCell ref="BU258:CC258"/>
    <mergeCell ref="P255:P258"/>
    <mergeCell ref="Q255:Q258"/>
    <mergeCell ref="AB255:AB258"/>
    <mergeCell ref="AC255:AC258"/>
    <mergeCell ref="AK255:AK258"/>
    <mergeCell ref="AT255:AT258"/>
    <mergeCell ref="AL255:AL258"/>
    <mergeCell ref="J255:J258"/>
    <mergeCell ref="K255:K258"/>
    <mergeCell ref="L255:L258"/>
    <mergeCell ref="BU263:CC263"/>
    <mergeCell ref="BU264:CC264"/>
    <mergeCell ref="BU265:CC265"/>
    <mergeCell ref="BU266:CC266"/>
    <mergeCell ref="P263:P266"/>
    <mergeCell ref="Q263:Q266"/>
    <mergeCell ref="AB263:AB266"/>
    <mergeCell ref="AC263:AC266"/>
    <mergeCell ref="AK263:AK266"/>
    <mergeCell ref="AT263:AT266"/>
    <mergeCell ref="AL263:AL266"/>
    <mergeCell ref="J263:J266"/>
    <mergeCell ref="K263:K266"/>
    <mergeCell ref="L263:L266"/>
    <mergeCell ref="M263:M266"/>
    <mergeCell ref="N263:N266"/>
    <mergeCell ref="O263:O266"/>
    <mergeCell ref="AU263:AU266"/>
    <mergeCell ref="BD263:BD266"/>
    <mergeCell ref="BM263:BM266"/>
    <mergeCell ref="M271:M274"/>
    <mergeCell ref="N271:N274"/>
    <mergeCell ref="O271:O274"/>
    <mergeCell ref="BC267:BC270"/>
    <mergeCell ref="BL267:BL270"/>
    <mergeCell ref="BU267:CC267"/>
    <mergeCell ref="BU268:CC268"/>
    <mergeCell ref="BU269:CC269"/>
    <mergeCell ref="BU270:CC270"/>
    <mergeCell ref="P267:P270"/>
    <mergeCell ref="Q267:Q270"/>
    <mergeCell ref="AB267:AB270"/>
    <mergeCell ref="AC267:AC270"/>
    <mergeCell ref="AK267:AK270"/>
    <mergeCell ref="AT267:AT270"/>
    <mergeCell ref="J267:J270"/>
    <mergeCell ref="K267:K270"/>
    <mergeCell ref="L267:L270"/>
    <mergeCell ref="M267:M270"/>
    <mergeCell ref="N267:N270"/>
    <mergeCell ref="O267:O270"/>
    <mergeCell ref="AL267:AL270"/>
    <mergeCell ref="AU267:AU270"/>
    <mergeCell ref="BD267:BD270"/>
    <mergeCell ref="BM267:BM270"/>
    <mergeCell ref="BU275:CC275"/>
    <mergeCell ref="BU276:CC276"/>
    <mergeCell ref="BU277:CC277"/>
    <mergeCell ref="BU278:CC278"/>
    <mergeCell ref="P275:P278"/>
    <mergeCell ref="Q275:Q278"/>
    <mergeCell ref="AB275:AB278"/>
    <mergeCell ref="AC275:AC278"/>
    <mergeCell ref="AK275:AK278"/>
    <mergeCell ref="AT275:AT278"/>
    <mergeCell ref="J275:J278"/>
    <mergeCell ref="K275:K278"/>
    <mergeCell ref="L275:L278"/>
    <mergeCell ref="M275:M278"/>
    <mergeCell ref="N275:N278"/>
    <mergeCell ref="O275:O278"/>
    <mergeCell ref="BC271:BC274"/>
    <mergeCell ref="BL271:BL274"/>
    <mergeCell ref="BU271:CC271"/>
    <mergeCell ref="BU272:CC272"/>
    <mergeCell ref="BU273:CC273"/>
    <mergeCell ref="BU274:CC274"/>
    <mergeCell ref="P271:P274"/>
    <mergeCell ref="Q271:Q274"/>
    <mergeCell ref="AB271:AB274"/>
    <mergeCell ref="AC271:AC274"/>
    <mergeCell ref="AK271:AK274"/>
    <mergeCell ref="AT271:AT274"/>
    <mergeCell ref="AL271:AL274"/>
    <mergeCell ref="J271:J274"/>
    <mergeCell ref="K271:K274"/>
    <mergeCell ref="L271:L274"/>
    <mergeCell ref="BU279:CC279"/>
    <mergeCell ref="BU280:CC280"/>
    <mergeCell ref="BU281:CC281"/>
    <mergeCell ref="BU282:CC282"/>
    <mergeCell ref="P279:P282"/>
    <mergeCell ref="Q279:Q282"/>
    <mergeCell ref="AB279:AB282"/>
    <mergeCell ref="AC279:AC282"/>
    <mergeCell ref="AK279:AK282"/>
    <mergeCell ref="AT279:AT282"/>
    <mergeCell ref="AL279:AL282"/>
    <mergeCell ref="J279:J282"/>
    <mergeCell ref="K279:K282"/>
    <mergeCell ref="L279:L282"/>
    <mergeCell ref="M279:M282"/>
    <mergeCell ref="N279:N282"/>
    <mergeCell ref="O279:O282"/>
    <mergeCell ref="M287:M290"/>
    <mergeCell ref="N287:N290"/>
    <mergeCell ref="O287:O290"/>
    <mergeCell ref="BC283:BC286"/>
    <mergeCell ref="BL283:BL286"/>
    <mergeCell ref="BU283:CC283"/>
    <mergeCell ref="BU284:CC284"/>
    <mergeCell ref="BU285:CC285"/>
    <mergeCell ref="BU286:CC286"/>
    <mergeCell ref="P283:P286"/>
    <mergeCell ref="Q283:Q286"/>
    <mergeCell ref="AB283:AB286"/>
    <mergeCell ref="AC283:AC286"/>
    <mergeCell ref="AK283:AK286"/>
    <mergeCell ref="AT283:AT286"/>
    <mergeCell ref="J283:J286"/>
    <mergeCell ref="K283:K286"/>
    <mergeCell ref="L283:L286"/>
    <mergeCell ref="M283:M286"/>
    <mergeCell ref="N283:N286"/>
    <mergeCell ref="O283:O286"/>
    <mergeCell ref="AU287:AU290"/>
    <mergeCell ref="BD287:BD290"/>
    <mergeCell ref="BM287:BM290"/>
    <mergeCell ref="BU291:CC291"/>
    <mergeCell ref="BU292:CC292"/>
    <mergeCell ref="BU293:CC293"/>
    <mergeCell ref="BU294:CC294"/>
    <mergeCell ref="P291:P294"/>
    <mergeCell ref="Q291:Q294"/>
    <mergeCell ref="AB291:AB294"/>
    <mergeCell ref="AC291:AC294"/>
    <mergeCell ref="AK291:AK294"/>
    <mergeCell ref="AT291:AT294"/>
    <mergeCell ref="J291:J294"/>
    <mergeCell ref="K291:K294"/>
    <mergeCell ref="L291:L294"/>
    <mergeCell ref="M291:M294"/>
    <mergeCell ref="N291:N294"/>
    <mergeCell ref="O291:O294"/>
    <mergeCell ref="BC287:BC290"/>
    <mergeCell ref="BL287:BL290"/>
    <mergeCell ref="BU287:CC287"/>
    <mergeCell ref="BU288:CC288"/>
    <mergeCell ref="BU289:CC289"/>
    <mergeCell ref="BU290:CC290"/>
    <mergeCell ref="P287:P290"/>
    <mergeCell ref="Q287:Q290"/>
    <mergeCell ref="AB287:AB290"/>
    <mergeCell ref="AC287:AC290"/>
    <mergeCell ref="AK287:AK290"/>
    <mergeCell ref="AT287:AT290"/>
    <mergeCell ref="AL287:AL290"/>
    <mergeCell ref="J287:J290"/>
    <mergeCell ref="K287:K290"/>
    <mergeCell ref="L287:L290"/>
    <mergeCell ref="P299:P302"/>
    <mergeCell ref="Q299:Q302"/>
    <mergeCell ref="AB299:AB302"/>
    <mergeCell ref="AC299:AC302"/>
    <mergeCell ref="AK299:AK302"/>
    <mergeCell ref="AT299:AT302"/>
    <mergeCell ref="J299:J302"/>
    <mergeCell ref="K299:K302"/>
    <mergeCell ref="L299:L302"/>
    <mergeCell ref="M299:M302"/>
    <mergeCell ref="N299:N302"/>
    <mergeCell ref="O299:O302"/>
    <mergeCell ref="BC295:BC298"/>
    <mergeCell ref="BL295:BL298"/>
    <mergeCell ref="BU295:CC295"/>
    <mergeCell ref="BU296:CC296"/>
    <mergeCell ref="BU297:CC297"/>
    <mergeCell ref="BU298:CC298"/>
    <mergeCell ref="P295:P298"/>
    <mergeCell ref="Q295:Q298"/>
    <mergeCell ref="AB295:AB298"/>
    <mergeCell ref="AC295:AC298"/>
    <mergeCell ref="AK295:AK298"/>
    <mergeCell ref="AT295:AT298"/>
    <mergeCell ref="AL295:AL298"/>
    <mergeCell ref="J295:J298"/>
    <mergeCell ref="K295:K298"/>
    <mergeCell ref="L295:L298"/>
    <mergeCell ref="M295:M298"/>
    <mergeCell ref="N295:N298"/>
    <mergeCell ref="O295:O298"/>
    <mergeCell ref="BU299:CC299"/>
    <mergeCell ref="BU308:CC308"/>
    <mergeCell ref="BU309:CC309"/>
    <mergeCell ref="BU310:CC310"/>
    <mergeCell ref="P307:P310"/>
    <mergeCell ref="Q307:Q310"/>
    <mergeCell ref="AB307:AB310"/>
    <mergeCell ref="AC307:AC310"/>
    <mergeCell ref="AK307:AK310"/>
    <mergeCell ref="AT307:AT310"/>
    <mergeCell ref="J307:J310"/>
    <mergeCell ref="K307:K310"/>
    <mergeCell ref="L307:L310"/>
    <mergeCell ref="M307:M310"/>
    <mergeCell ref="N307:N310"/>
    <mergeCell ref="O307:O310"/>
    <mergeCell ref="BC303:BC306"/>
    <mergeCell ref="BL303:BL306"/>
    <mergeCell ref="P303:P306"/>
    <mergeCell ref="Q303:Q306"/>
    <mergeCell ref="AB303:AB306"/>
    <mergeCell ref="AC303:AC306"/>
    <mergeCell ref="AK303:AK306"/>
    <mergeCell ref="AT303:AT306"/>
    <mergeCell ref="AL303:AL306"/>
    <mergeCell ref="J303:J306"/>
    <mergeCell ref="K303:K306"/>
    <mergeCell ref="L303:L306"/>
    <mergeCell ref="M303:M306"/>
    <mergeCell ref="N303:N306"/>
    <mergeCell ref="O303:O306"/>
    <mergeCell ref="R307:R310"/>
    <mergeCell ref="BU300:CC300"/>
    <mergeCell ref="BU301:CC301"/>
    <mergeCell ref="BU302:CC302"/>
    <mergeCell ref="BU303:CC303"/>
    <mergeCell ref="BU304:CC304"/>
    <mergeCell ref="BU305:CC305"/>
    <mergeCell ref="BU306:CC306"/>
    <mergeCell ref="BU307:CC307"/>
    <mergeCell ref="BC315:BC318"/>
    <mergeCell ref="BL315:BL318"/>
    <mergeCell ref="BU315:CC315"/>
    <mergeCell ref="BU316:CC316"/>
    <mergeCell ref="BU317:CC317"/>
    <mergeCell ref="BU318:CC318"/>
    <mergeCell ref="P315:P318"/>
    <mergeCell ref="Q315:Q318"/>
    <mergeCell ref="AB315:AB318"/>
    <mergeCell ref="AC315:AC318"/>
    <mergeCell ref="AK315:AK318"/>
    <mergeCell ref="AT315:AT318"/>
    <mergeCell ref="BC311:BC314"/>
    <mergeCell ref="BL311:BL314"/>
    <mergeCell ref="BU311:CC311"/>
    <mergeCell ref="BU312:CC312"/>
    <mergeCell ref="BU313:CC313"/>
    <mergeCell ref="BU314:CC314"/>
    <mergeCell ref="P311:P314"/>
    <mergeCell ref="Q311:Q314"/>
    <mergeCell ref="AB311:AB314"/>
    <mergeCell ref="AC311:AC314"/>
    <mergeCell ref="AK311:AK314"/>
    <mergeCell ref="AU311:AU314"/>
    <mergeCell ref="BU323:CC323"/>
    <mergeCell ref="BU324:CC324"/>
    <mergeCell ref="BU325:CC325"/>
    <mergeCell ref="BU326:CC326"/>
    <mergeCell ref="P323:P326"/>
    <mergeCell ref="Q323:Q326"/>
    <mergeCell ref="AB323:AB326"/>
    <mergeCell ref="AC323:AC326"/>
    <mergeCell ref="AK323:AK326"/>
    <mergeCell ref="AT323:AT326"/>
    <mergeCell ref="J323:J326"/>
    <mergeCell ref="K323:K326"/>
    <mergeCell ref="L323:L326"/>
    <mergeCell ref="M323:M326"/>
    <mergeCell ref="N323:N326"/>
    <mergeCell ref="O323:O326"/>
    <mergeCell ref="BC319:BC322"/>
    <mergeCell ref="BL319:BL322"/>
    <mergeCell ref="BU319:CC319"/>
    <mergeCell ref="BU320:CC320"/>
    <mergeCell ref="BU321:CC321"/>
    <mergeCell ref="BU322:CC322"/>
    <mergeCell ref="P319:P322"/>
    <mergeCell ref="Q319:Q322"/>
    <mergeCell ref="AB319:AB322"/>
    <mergeCell ref="AC319:AC322"/>
    <mergeCell ref="AK319:AK322"/>
    <mergeCell ref="AT319:AT322"/>
    <mergeCell ref="AL319:AL322"/>
    <mergeCell ref="J319:J322"/>
    <mergeCell ref="K319:K322"/>
    <mergeCell ref="L319:L322"/>
    <mergeCell ref="BU331:CC331"/>
    <mergeCell ref="BU332:CC332"/>
    <mergeCell ref="BU333:CC333"/>
    <mergeCell ref="BU334:CC334"/>
    <mergeCell ref="P331:P334"/>
    <mergeCell ref="Q331:Q334"/>
    <mergeCell ref="AB331:AB334"/>
    <mergeCell ref="AC331:AC334"/>
    <mergeCell ref="AK331:AK334"/>
    <mergeCell ref="AT331:AT334"/>
    <mergeCell ref="J331:J334"/>
    <mergeCell ref="K331:K334"/>
    <mergeCell ref="L331:L334"/>
    <mergeCell ref="M331:M334"/>
    <mergeCell ref="N331:N334"/>
    <mergeCell ref="O331:O334"/>
    <mergeCell ref="BC327:BC330"/>
    <mergeCell ref="BL327:BL330"/>
    <mergeCell ref="BU327:CC327"/>
    <mergeCell ref="BU328:CC328"/>
    <mergeCell ref="BU329:CC329"/>
    <mergeCell ref="BU330:CC330"/>
    <mergeCell ref="P327:P330"/>
    <mergeCell ref="Q327:Q330"/>
    <mergeCell ref="AB327:AB330"/>
    <mergeCell ref="AC327:AC330"/>
    <mergeCell ref="AK327:AK330"/>
    <mergeCell ref="AT327:AT330"/>
    <mergeCell ref="AL327:AL330"/>
    <mergeCell ref="J327:J330"/>
    <mergeCell ref="K327:K330"/>
    <mergeCell ref="L327:L330"/>
    <mergeCell ref="BU339:CC339"/>
    <mergeCell ref="BU340:CC340"/>
    <mergeCell ref="BU341:CC341"/>
    <mergeCell ref="BU342:CC342"/>
    <mergeCell ref="P339:P342"/>
    <mergeCell ref="Q339:Q342"/>
    <mergeCell ref="AB339:AB342"/>
    <mergeCell ref="AC339:AC342"/>
    <mergeCell ref="AK339:AK342"/>
    <mergeCell ref="AT339:AT342"/>
    <mergeCell ref="J339:J342"/>
    <mergeCell ref="K339:K342"/>
    <mergeCell ref="L339:L342"/>
    <mergeCell ref="M339:M342"/>
    <mergeCell ref="N339:N342"/>
    <mergeCell ref="O339:O342"/>
    <mergeCell ref="BC335:BC338"/>
    <mergeCell ref="BL335:BL338"/>
    <mergeCell ref="BU335:CC335"/>
    <mergeCell ref="BU336:CC336"/>
    <mergeCell ref="BU337:CC337"/>
    <mergeCell ref="BU338:CC338"/>
    <mergeCell ref="P335:P338"/>
    <mergeCell ref="Q335:Q338"/>
    <mergeCell ref="AB335:AB338"/>
    <mergeCell ref="AC335:AC338"/>
    <mergeCell ref="AK335:AK338"/>
    <mergeCell ref="AT335:AT338"/>
    <mergeCell ref="AL335:AL338"/>
    <mergeCell ref="J335:J338"/>
    <mergeCell ref="K335:K338"/>
    <mergeCell ref="L335:L338"/>
    <mergeCell ref="C83:C98"/>
    <mergeCell ref="C99:C110"/>
    <mergeCell ref="C111:C134"/>
    <mergeCell ref="B59:B134"/>
    <mergeCell ref="C135:C154"/>
    <mergeCell ref="B135:B254"/>
    <mergeCell ref="C155:C162"/>
    <mergeCell ref="C163:C182"/>
    <mergeCell ref="C183:C194"/>
    <mergeCell ref="C195:C214"/>
    <mergeCell ref="C23:C30"/>
    <mergeCell ref="C31:C38"/>
    <mergeCell ref="B11:B58"/>
    <mergeCell ref="C39:C58"/>
    <mergeCell ref="C59:C82"/>
    <mergeCell ref="BC339:BC342"/>
    <mergeCell ref="BL339:BL342"/>
    <mergeCell ref="M335:M338"/>
    <mergeCell ref="N335:N338"/>
    <mergeCell ref="O335:O338"/>
    <mergeCell ref="BC331:BC334"/>
    <mergeCell ref="BL331:BL334"/>
    <mergeCell ref="M327:M330"/>
    <mergeCell ref="N327:N330"/>
    <mergeCell ref="O327:O330"/>
    <mergeCell ref="BC323:BC326"/>
    <mergeCell ref="BL323:BL326"/>
    <mergeCell ref="M319:M322"/>
    <mergeCell ref="N319:N322"/>
    <mergeCell ref="O319:O322"/>
    <mergeCell ref="J315:J318"/>
    <mergeCell ref="K315:K318"/>
    <mergeCell ref="BM31:BM34"/>
    <mergeCell ref="AL35:AL38"/>
    <mergeCell ref="BD35:BD38"/>
    <mergeCell ref="BM35:BM38"/>
    <mergeCell ref="AL39:AL42"/>
    <mergeCell ref="BD39:BD42"/>
    <mergeCell ref="BM39:BM42"/>
    <mergeCell ref="AU43:AU46"/>
    <mergeCell ref="AU47:AU50"/>
    <mergeCell ref="AU51:AU54"/>
    <mergeCell ref="BM11:BM14"/>
    <mergeCell ref="AL11:AL14"/>
    <mergeCell ref="AL15:AL18"/>
    <mergeCell ref="AL19:AL22"/>
    <mergeCell ref="AL23:AL26"/>
    <mergeCell ref="BD15:BD18"/>
    <mergeCell ref="BM15:BM18"/>
    <mergeCell ref="AU15:AU18"/>
    <mergeCell ref="AU19:AU22"/>
    <mergeCell ref="AU23:AU26"/>
    <mergeCell ref="AU27:AU30"/>
    <mergeCell ref="AU31:AU34"/>
    <mergeCell ref="AU35:AU38"/>
    <mergeCell ref="BC51:BC54"/>
    <mergeCell ref="BL51:BL54"/>
    <mergeCell ref="BC47:BC50"/>
    <mergeCell ref="BL47:BL50"/>
    <mergeCell ref="BC43:BC46"/>
    <mergeCell ref="BL43:BL46"/>
    <mergeCell ref="BC35:BC38"/>
    <mergeCell ref="BL35:BL38"/>
    <mergeCell ref="BC27:BC30"/>
    <mergeCell ref="AU63:AU66"/>
    <mergeCell ref="BD63:BD66"/>
    <mergeCell ref="BM63:BM66"/>
    <mergeCell ref="AL67:AL70"/>
    <mergeCell ref="AU67:AU70"/>
    <mergeCell ref="BD67:BD70"/>
    <mergeCell ref="BM67:BM70"/>
    <mergeCell ref="AU55:AU58"/>
    <mergeCell ref="BD55:BD58"/>
    <mergeCell ref="BM55:BM58"/>
    <mergeCell ref="AL59:AL62"/>
    <mergeCell ref="AU59:AU62"/>
    <mergeCell ref="BD59:BD62"/>
    <mergeCell ref="BM59:BM62"/>
    <mergeCell ref="BC63:BC66"/>
    <mergeCell ref="BL63:BL66"/>
    <mergeCell ref="AU95:AU98"/>
    <mergeCell ref="BD95:BD98"/>
    <mergeCell ref="BM95:BM98"/>
    <mergeCell ref="AU87:AU90"/>
    <mergeCell ref="BD87:BD90"/>
    <mergeCell ref="BM87:BM90"/>
    <mergeCell ref="AL91:AL94"/>
    <mergeCell ref="AU91:AU94"/>
    <mergeCell ref="BD91:BD94"/>
    <mergeCell ref="BM91:BM94"/>
    <mergeCell ref="AU79:AU82"/>
    <mergeCell ref="BD79:BD82"/>
    <mergeCell ref="BM79:BM82"/>
    <mergeCell ref="AL83:AL86"/>
    <mergeCell ref="AU83:AU86"/>
    <mergeCell ref="BD83:BD86"/>
    <mergeCell ref="BC95:BC98"/>
    <mergeCell ref="BL95:BL98"/>
    <mergeCell ref="BC79:BC82"/>
    <mergeCell ref="BL79:BL82"/>
    <mergeCell ref="AU123:AU126"/>
    <mergeCell ref="BD123:BD126"/>
    <mergeCell ref="BM123:BM126"/>
    <mergeCell ref="AL127:AL130"/>
    <mergeCell ref="AU127:AU130"/>
    <mergeCell ref="BD127:BD130"/>
    <mergeCell ref="BM127:BM130"/>
    <mergeCell ref="AU115:AU118"/>
    <mergeCell ref="BD115:BD118"/>
    <mergeCell ref="BM115:BM118"/>
    <mergeCell ref="AL119:AL122"/>
    <mergeCell ref="AU119:AU122"/>
    <mergeCell ref="BD119:BD122"/>
    <mergeCell ref="BM119:BM122"/>
    <mergeCell ref="BM103:BM106"/>
    <mergeCell ref="AL107:AL110"/>
    <mergeCell ref="AU107:AU110"/>
    <mergeCell ref="BD107:BD110"/>
    <mergeCell ref="BM107:BM110"/>
    <mergeCell ref="AL111:AL114"/>
    <mergeCell ref="AU111:AU114"/>
    <mergeCell ref="BD111:BD114"/>
    <mergeCell ref="BM111:BM114"/>
    <mergeCell ref="BC123:BC126"/>
    <mergeCell ref="BL123:BL126"/>
    <mergeCell ref="BC119:BC122"/>
    <mergeCell ref="BL119:BL122"/>
    <mergeCell ref="BC107:BC110"/>
    <mergeCell ref="BL107:BL110"/>
    <mergeCell ref="AU151:AU154"/>
    <mergeCell ref="BD151:BD154"/>
    <mergeCell ref="BM151:BM154"/>
    <mergeCell ref="AL155:AL158"/>
    <mergeCell ref="AU155:AU158"/>
    <mergeCell ref="BD155:BD158"/>
    <mergeCell ref="BM155:BM158"/>
    <mergeCell ref="AU143:AU146"/>
    <mergeCell ref="BD143:BD146"/>
    <mergeCell ref="BM143:BM146"/>
    <mergeCell ref="AL147:AL150"/>
    <mergeCell ref="AU147:AU150"/>
    <mergeCell ref="BD147:BD150"/>
    <mergeCell ref="BM147:BM150"/>
    <mergeCell ref="BM131:BM134"/>
    <mergeCell ref="AL135:AL138"/>
    <mergeCell ref="AU135:AU138"/>
    <mergeCell ref="BD135:BD138"/>
    <mergeCell ref="BM135:BM138"/>
    <mergeCell ref="AL139:AL142"/>
    <mergeCell ref="AU139:AU142"/>
    <mergeCell ref="BD139:BD142"/>
    <mergeCell ref="BM139:BM142"/>
    <mergeCell ref="BC151:BC154"/>
    <mergeCell ref="BL151:BL154"/>
    <mergeCell ref="BC147:BC150"/>
    <mergeCell ref="BL147:BL150"/>
    <mergeCell ref="BC135:BC138"/>
    <mergeCell ref="BL135:BL138"/>
    <mergeCell ref="AL179:AL182"/>
    <mergeCell ref="AU179:AU182"/>
    <mergeCell ref="BD179:BD182"/>
    <mergeCell ref="BM179:BM182"/>
    <mergeCell ref="AU167:AU170"/>
    <mergeCell ref="BD167:BD170"/>
    <mergeCell ref="BM167:BM170"/>
    <mergeCell ref="AL171:AL174"/>
    <mergeCell ref="AU171:AU174"/>
    <mergeCell ref="BD171:BD174"/>
    <mergeCell ref="BM171:BM174"/>
    <mergeCell ref="AU159:AU162"/>
    <mergeCell ref="BD159:BD162"/>
    <mergeCell ref="BM159:BM162"/>
    <mergeCell ref="AL163:AL166"/>
    <mergeCell ref="AU163:AU166"/>
    <mergeCell ref="BD163:BD166"/>
    <mergeCell ref="BM163:BM166"/>
    <mergeCell ref="BC179:BC182"/>
    <mergeCell ref="BL179:BL182"/>
    <mergeCell ref="BC167:BC170"/>
    <mergeCell ref="BL167:BL170"/>
    <mergeCell ref="BC163:BC166"/>
    <mergeCell ref="BL163:BL166"/>
    <mergeCell ref="C319:C334"/>
    <mergeCell ref="C335:C342"/>
    <mergeCell ref="B299:B342"/>
    <mergeCell ref="AU183:AU186"/>
    <mergeCell ref="BD183:BD186"/>
    <mergeCell ref="BM183:BM186"/>
    <mergeCell ref="AU187:AU190"/>
    <mergeCell ref="BD187:BD190"/>
    <mergeCell ref="BM187:BM190"/>
    <mergeCell ref="AU191:AU194"/>
    <mergeCell ref="C279:C286"/>
    <mergeCell ref="C287:C298"/>
    <mergeCell ref="B255:B298"/>
    <mergeCell ref="C299:C318"/>
    <mergeCell ref="C215:C226"/>
    <mergeCell ref="C227:C230"/>
    <mergeCell ref="C231:C238"/>
    <mergeCell ref="C239:C254"/>
    <mergeCell ref="C255:C278"/>
    <mergeCell ref="L315:L318"/>
    <mergeCell ref="M315:M318"/>
    <mergeCell ref="N315:N318"/>
    <mergeCell ref="O315:O318"/>
    <mergeCell ref="AT311:AT314"/>
    <mergeCell ref="AL311:AL314"/>
    <mergeCell ref="J311:J314"/>
    <mergeCell ref="K311:K314"/>
    <mergeCell ref="L311:L314"/>
    <mergeCell ref="M311:M314"/>
    <mergeCell ref="N311:N314"/>
    <mergeCell ref="O311:O314"/>
    <mergeCell ref="BC307:BC310"/>
    <mergeCell ref="AL211:AL214"/>
    <mergeCell ref="AU211:AU214"/>
    <mergeCell ref="BD211:BD214"/>
    <mergeCell ref="BM211:BM214"/>
    <mergeCell ref="BM195:BM198"/>
    <mergeCell ref="AL199:AL202"/>
    <mergeCell ref="AU199:AU202"/>
    <mergeCell ref="BD199:BD202"/>
    <mergeCell ref="BM199:BM202"/>
    <mergeCell ref="AL203:AL206"/>
    <mergeCell ref="AU203:AU206"/>
    <mergeCell ref="BD203:BD206"/>
    <mergeCell ref="BM203:BM206"/>
    <mergeCell ref="BC215:BC218"/>
    <mergeCell ref="BL215:BL218"/>
    <mergeCell ref="BC211:BC214"/>
    <mergeCell ref="BL211:BL214"/>
    <mergeCell ref="BC199:BC202"/>
    <mergeCell ref="BL199:BL202"/>
    <mergeCell ref="AL243:AL246"/>
    <mergeCell ref="AU243:AU246"/>
    <mergeCell ref="BD243:BD246"/>
    <mergeCell ref="BM243:BM246"/>
    <mergeCell ref="AU231:AU234"/>
    <mergeCell ref="BD231:BD234"/>
    <mergeCell ref="BM231:BM234"/>
    <mergeCell ref="AL235:AL238"/>
    <mergeCell ref="AU235:AU238"/>
    <mergeCell ref="BD235:BD238"/>
    <mergeCell ref="BM235:BM238"/>
    <mergeCell ref="AU223:AU226"/>
    <mergeCell ref="BD223:BD226"/>
    <mergeCell ref="BM223:BM226"/>
    <mergeCell ref="AL227:AL230"/>
    <mergeCell ref="AU227:AU230"/>
    <mergeCell ref="BD227:BD230"/>
    <mergeCell ref="BM227:BM230"/>
    <mergeCell ref="BC243:BC246"/>
    <mergeCell ref="BL243:BL246"/>
    <mergeCell ref="BC231:BC234"/>
    <mergeCell ref="BL231:BL234"/>
    <mergeCell ref="BC227:BC230"/>
    <mergeCell ref="BL227:BL230"/>
    <mergeCell ref="AL259:AL262"/>
    <mergeCell ref="AU259:AU262"/>
    <mergeCell ref="BD259:BD262"/>
    <mergeCell ref="BM259:BM262"/>
    <mergeCell ref="AU247:AU250"/>
    <mergeCell ref="BD247:BD250"/>
    <mergeCell ref="BM247:BM250"/>
    <mergeCell ref="AL251:AL254"/>
    <mergeCell ref="AU251:AU254"/>
    <mergeCell ref="BD251:BD254"/>
    <mergeCell ref="BM251:BM254"/>
    <mergeCell ref="BC263:BC266"/>
    <mergeCell ref="BL263:BL266"/>
    <mergeCell ref="BC259:BC262"/>
    <mergeCell ref="BL259:BL262"/>
    <mergeCell ref="BC247:BC250"/>
    <mergeCell ref="BL247:BL250"/>
    <mergeCell ref="AL291:AL294"/>
    <mergeCell ref="AU291:AU294"/>
    <mergeCell ref="BD291:BD294"/>
    <mergeCell ref="BM291:BM294"/>
    <mergeCell ref="AU279:AU282"/>
    <mergeCell ref="BD279:BD282"/>
    <mergeCell ref="BM279:BM282"/>
    <mergeCell ref="AL283:AL286"/>
    <mergeCell ref="AU283:AU286"/>
    <mergeCell ref="BD283:BD286"/>
    <mergeCell ref="BM283:BM286"/>
    <mergeCell ref="AU271:AU274"/>
    <mergeCell ref="BD271:BD274"/>
    <mergeCell ref="BM271:BM274"/>
    <mergeCell ref="AL275:AL278"/>
    <mergeCell ref="AU275:AU278"/>
    <mergeCell ref="BD275:BD278"/>
    <mergeCell ref="BM275:BM278"/>
    <mergeCell ref="BC291:BC294"/>
    <mergeCell ref="BL291:BL294"/>
    <mergeCell ref="BC279:BC282"/>
    <mergeCell ref="BL279:BL282"/>
    <mergeCell ref="BC275:BC278"/>
    <mergeCell ref="BL275:BL278"/>
    <mergeCell ref="BM311:BM314"/>
    <mergeCell ref="AL315:AL318"/>
    <mergeCell ref="AU315:AU318"/>
    <mergeCell ref="BD315:BD318"/>
    <mergeCell ref="BM315:BM318"/>
    <mergeCell ref="AU303:AU306"/>
    <mergeCell ref="BD303:BD306"/>
    <mergeCell ref="BM303:BM306"/>
    <mergeCell ref="AL307:AL310"/>
    <mergeCell ref="AU307:AU310"/>
    <mergeCell ref="BD307:BD310"/>
    <mergeCell ref="BM307:BM310"/>
    <mergeCell ref="AU295:AU298"/>
    <mergeCell ref="BD295:BD298"/>
    <mergeCell ref="BM295:BM298"/>
    <mergeCell ref="AL299:AL302"/>
    <mergeCell ref="AU299:AU302"/>
    <mergeCell ref="BD299:BD302"/>
    <mergeCell ref="BM299:BM302"/>
    <mergeCell ref="BL307:BL310"/>
    <mergeCell ref="BC299:BC302"/>
    <mergeCell ref="BL299:BL302"/>
    <mergeCell ref="C2:H2"/>
    <mergeCell ref="C3:H3"/>
    <mergeCell ref="C4:H5"/>
    <mergeCell ref="R2:S2"/>
    <mergeCell ref="R3:S3"/>
    <mergeCell ref="R4:S5"/>
    <mergeCell ref="T2:V2"/>
    <mergeCell ref="T3:V3"/>
    <mergeCell ref="T4:V4"/>
    <mergeCell ref="T5:V5"/>
    <mergeCell ref="AU335:AU338"/>
    <mergeCell ref="BD335:BD338"/>
    <mergeCell ref="BM335:BM338"/>
    <mergeCell ref="AL339:AL342"/>
    <mergeCell ref="AU339:AU342"/>
    <mergeCell ref="BD339:BD342"/>
    <mergeCell ref="BM339:BM342"/>
    <mergeCell ref="AU327:AU330"/>
    <mergeCell ref="BD327:BD330"/>
    <mergeCell ref="BM327:BM330"/>
    <mergeCell ref="AL331:AL334"/>
    <mergeCell ref="AU331:AU334"/>
    <mergeCell ref="BD331:BD334"/>
    <mergeCell ref="BM331:BM334"/>
    <mergeCell ref="AU319:AU322"/>
    <mergeCell ref="BD319:BD322"/>
    <mergeCell ref="BM319:BM322"/>
    <mergeCell ref="AL323:AL326"/>
    <mergeCell ref="AU323:AU326"/>
    <mergeCell ref="BD323:BD326"/>
    <mergeCell ref="BM323:BM326"/>
    <mergeCell ref="BD311:BD314"/>
    <mergeCell ref="R7:R9"/>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R115:R118"/>
    <mergeCell ref="R119:R122"/>
    <mergeCell ref="R123:R126"/>
    <mergeCell ref="R127:R130"/>
    <mergeCell ref="R131:R134"/>
    <mergeCell ref="R135:R138"/>
    <mergeCell ref="R139:R142"/>
    <mergeCell ref="R143:R146"/>
    <mergeCell ref="R163:R166"/>
    <mergeCell ref="R167:R170"/>
    <mergeCell ref="R171:R174"/>
    <mergeCell ref="R175:R178"/>
    <mergeCell ref="R179:R182"/>
    <mergeCell ref="R183:R186"/>
    <mergeCell ref="R187:R190"/>
    <mergeCell ref="R191:R194"/>
    <mergeCell ref="R195:R198"/>
    <mergeCell ref="R199:R202"/>
    <mergeCell ref="R203:R206"/>
    <mergeCell ref="R207:R210"/>
    <mergeCell ref="R211:R214"/>
    <mergeCell ref="R215:R218"/>
    <mergeCell ref="R219:R222"/>
    <mergeCell ref="R223:R226"/>
    <mergeCell ref="R227:R230"/>
    <mergeCell ref="R311:R314"/>
    <mergeCell ref="R315:R318"/>
    <mergeCell ref="R319:R322"/>
    <mergeCell ref="R323:R326"/>
    <mergeCell ref="R327:R330"/>
    <mergeCell ref="R331:R334"/>
    <mergeCell ref="R335:R338"/>
    <mergeCell ref="R339:R342"/>
    <mergeCell ref="L4:Q4"/>
    <mergeCell ref="L5:Q5"/>
    <mergeCell ref="L2:Q2"/>
    <mergeCell ref="L3:Q3"/>
    <mergeCell ref="W3:AA3"/>
    <mergeCell ref="W2:AA2"/>
    <mergeCell ref="W4:AA4"/>
    <mergeCell ref="W5:AA5"/>
    <mergeCell ref="R243:R246"/>
    <mergeCell ref="R247:R250"/>
    <mergeCell ref="R251:R254"/>
    <mergeCell ref="R255:R258"/>
    <mergeCell ref="R259:R262"/>
    <mergeCell ref="R263:R266"/>
    <mergeCell ref="R267:R270"/>
    <mergeCell ref="R271:R274"/>
    <mergeCell ref="R275:R278"/>
    <mergeCell ref="R279:R282"/>
    <mergeCell ref="R283:R286"/>
    <mergeCell ref="R287:R290"/>
    <mergeCell ref="R291:R294"/>
    <mergeCell ref="R295:R298"/>
    <mergeCell ref="R299:R302"/>
    <mergeCell ref="R303:R306"/>
  </mergeCells>
  <conditionalFormatting sqref="L27 L115 L119 L123 L127 L131 L71 L75 L79 L87 L91 L95 L103 L107 L139 L143 L147 L151 L159 L167 L171 L175 L179 L187 L191 L199 L203 L207 L211 L219 L223 L235 L243 L247 L251 L259 L263 L267 L271 L275 L283 L291 L295 L339 L303 L307 L311 L315 L323 L327 L331 L15 L19">
    <cfRule type="expression" dxfId="473" priority="32">
      <formula>$L15=$M15</formula>
    </cfRule>
  </conditionalFormatting>
  <conditionalFormatting sqref="L51">
    <cfRule type="expression" dxfId="472" priority="26">
      <formula>$L51=$M51</formula>
    </cfRule>
  </conditionalFormatting>
  <conditionalFormatting sqref="L35">
    <cfRule type="expression" dxfId="471" priority="30">
      <formula>$L35=$M35</formula>
    </cfRule>
  </conditionalFormatting>
  <conditionalFormatting sqref="L23">
    <cfRule type="expression" dxfId="470" priority="33">
      <formula>$L23=$M23</formula>
    </cfRule>
  </conditionalFormatting>
  <conditionalFormatting sqref="L31">
    <cfRule type="expression" dxfId="469" priority="31">
      <formula>$L31=$M31</formula>
    </cfRule>
  </conditionalFormatting>
  <conditionalFormatting sqref="L43">
    <cfRule type="expression" dxfId="468" priority="28">
      <formula>$L43=$M43</formula>
    </cfRule>
  </conditionalFormatting>
  <conditionalFormatting sqref="L47">
    <cfRule type="expression" dxfId="467" priority="27">
      <formula>$L47=$M47</formula>
    </cfRule>
  </conditionalFormatting>
  <conditionalFormatting sqref="L59">
    <cfRule type="expression" dxfId="466" priority="24">
      <formula>$L59=$M59</formula>
    </cfRule>
  </conditionalFormatting>
  <conditionalFormatting sqref="L111">
    <cfRule type="expression" dxfId="465" priority="19">
      <formula>$L111=$M111</formula>
    </cfRule>
  </conditionalFormatting>
  <conditionalFormatting sqref="L55">
    <cfRule type="expression" dxfId="464" priority="25">
      <formula>$L55=$M55</formula>
    </cfRule>
  </conditionalFormatting>
  <conditionalFormatting sqref="L63">
    <cfRule type="expression" dxfId="463" priority="23">
      <formula>$L63=$M63</formula>
    </cfRule>
  </conditionalFormatting>
  <conditionalFormatting sqref="L67">
    <cfRule type="expression" dxfId="462" priority="22">
      <formula>$L67=$M67</formula>
    </cfRule>
  </conditionalFormatting>
  <conditionalFormatting sqref="L83">
    <cfRule type="expression" dxfId="461" priority="21">
      <formula>$L83=$M83</formula>
    </cfRule>
  </conditionalFormatting>
  <conditionalFormatting sqref="L99">
    <cfRule type="expression" dxfId="460" priority="20">
      <formula>$L99=$M99</formula>
    </cfRule>
  </conditionalFormatting>
  <conditionalFormatting sqref="L135">
    <cfRule type="expression" dxfId="459" priority="18">
      <formula>$L135=$M135</formula>
    </cfRule>
  </conditionalFormatting>
  <conditionalFormatting sqref="L155">
    <cfRule type="expression" dxfId="458" priority="17">
      <formula>$L155=$M155</formula>
    </cfRule>
  </conditionalFormatting>
  <conditionalFormatting sqref="L163">
    <cfRule type="expression" dxfId="457" priority="16">
      <formula>$L163=$M163</formula>
    </cfRule>
  </conditionalFormatting>
  <conditionalFormatting sqref="L183">
    <cfRule type="expression" dxfId="456" priority="15">
      <formula>$L183=$M183</formula>
    </cfRule>
  </conditionalFormatting>
  <conditionalFormatting sqref="L195">
    <cfRule type="expression" dxfId="455" priority="14">
      <formula>$L195=$M195</formula>
    </cfRule>
  </conditionalFormatting>
  <conditionalFormatting sqref="L215">
    <cfRule type="expression" dxfId="454" priority="13">
      <formula>$L215=$M215</formula>
    </cfRule>
  </conditionalFormatting>
  <conditionalFormatting sqref="L227">
    <cfRule type="expression" dxfId="453" priority="12">
      <formula>$L227=$M227</formula>
    </cfRule>
  </conditionalFormatting>
  <conditionalFormatting sqref="L231">
    <cfRule type="expression" dxfId="452" priority="11">
      <formula>$L231=$M231</formula>
    </cfRule>
  </conditionalFormatting>
  <conditionalFormatting sqref="L239">
    <cfRule type="expression" dxfId="451" priority="10">
      <formula>$L239=$M239</formula>
    </cfRule>
  </conditionalFormatting>
  <conditionalFormatting sqref="L255">
    <cfRule type="expression" dxfId="450" priority="9">
      <formula>$L255=$M255</formula>
    </cfRule>
  </conditionalFormatting>
  <conditionalFormatting sqref="L279">
    <cfRule type="expression" dxfId="449" priority="8">
      <formula>$L279=$M279</formula>
    </cfRule>
  </conditionalFormatting>
  <conditionalFormatting sqref="L287">
    <cfRule type="expression" dxfId="448" priority="7">
      <formula>$L287=$M287</formula>
    </cfRule>
  </conditionalFormatting>
  <conditionalFormatting sqref="L335">
    <cfRule type="expression" dxfId="447" priority="4">
      <formula>$L335=$M335</formula>
    </cfRule>
  </conditionalFormatting>
  <conditionalFormatting sqref="L299">
    <cfRule type="expression" dxfId="446" priority="6">
      <formula>$L299=$M299</formula>
    </cfRule>
  </conditionalFormatting>
  <conditionalFormatting sqref="L319">
    <cfRule type="expression" dxfId="445" priority="5">
      <formula>$L319=$M319</formula>
    </cfRule>
  </conditionalFormatting>
  <conditionalFormatting sqref="L11">
    <cfRule type="expression" dxfId="444" priority="3">
      <formula>$L11=$M11</formula>
    </cfRule>
  </conditionalFormatting>
  <conditionalFormatting sqref="L39">
    <cfRule type="expression" dxfId="443" priority="1">
      <formula>$L39=$M39</formula>
    </cfRule>
  </conditionalFormatting>
  <printOptions horizontalCentered="1"/>
  <pageMargins left="0.31496062992125984" right="0.31496062992125984" top="0.35433070866141736" bottom="0.35433070866141736" header="0.23622047244094491" footer="0.31496062992125984"/>
  <pageSetup paperSize="135" scale="70" pageOrder="overThenDown" orientation="landscape" horizontalDpi="1200" verticalDpi="1200" r:id="rId1"/>
  <rowBreaks count="3" manualBreakCount="3">
    <brk id="46" max="80" man="1"/>
    <brk id="66" max="80" man="1"/>
    <brk id="86" max="80" man="1"/>
  </rowBreaks>
  <colBreaks count="4" manualBreakCount="4">
    <brk id="17" max="341"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T11:T342</xm:sqref>
        </x14:dataValidation>
        <x14:dataValidation type="list" allowBlank="1" showInputMessage="1" showErrorMessage="1">
          <x14:formula1>
            <xm:f>l!$C$3:$C$6</xm:f>
          </x14:formula1>
          <xm:sqref>U11:U342</xm:sqref>
        </x14:dataValidation>
        <x14:dataValidation type="list" allowBlank="1" showInputMessage="1" showErrorMessage="1">
          <x14:formula1>
            <xm:f>l!$E$3:$E$4</xm:f>
          </x14:formula1>
          <xm:sqref>V11:V342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570"/>
  <sheetViews>
    <sheetView showZeros="0" tabSelected="1" view="pageBreakPreview" zoomScale="78" zoomScaleNormal="60" zoomScaleSheetLayoutView="78" workbookViewId="0">
      <pane ySplit="10" topLeftCell="A11" activePane="bottomLeft" state="frozen"/>
      <selection pane="bottomLeft" activeCell="B7" sqref="B7:B9"/>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0" width="17.6640625" style="28" customWidth="1"/>
    <col min="31" max="31" width="18.33203125" style="28" customWidth="1"/>
    <col min="32" max="34" width="12.6640625" style="28" customWidth="1"/>
    <col min="35" max="35" width="19.6640625" style="28" customWidth="1"/>
    <col min="36" max="36" width="12.6640625" style="28" customWidth="1"/>
    <col min="37" max="37" width="6.5546875" style="4" customWidth="1"/>
    <col min="38" max="38" width="12.6640625" style="29" customWidth="1"/>
    <col min="39" max="40" width="14" style="61" customWidth="1"/>
    <col min="41"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c r="R1" s="277"/>
    </row>
    <row r="2" spans="1:81" s="62" customFormat="1" ht="16.2" customHeight="1" x14ac:dyDescent="0.3">
      <c r="A2" s="38"/>
      <c r="B2" s="594"/>
      <c r="C2" s="431" t="s">
        <v>0</v>
      </c>
      <c r="D2" s="431"/>
      <c r="E2" s="431"/>
      <c r="F2" s="431"/>
      <c r="G2" s="431"/>
      <c r="H2" s="431"/>
      <c r="I2" s="241"/>
      <c r="J2" s="279" t="s">
        <v>1</v>
      </c>
      <c r="K2" s="279"/>
      <c r="L2" s="266" t="s">
        <v>1689</v>
      </c>
      <c r="M2" s="244"/>
      <c r="N2" s="244"/>
      <c r="O2" s="244"/>
      <c r="P2" s="244"/>
      <c r="Q2" s="245"/>
      <c r="R2" s="435" t="s">
        <v>0</v>
      </c>
      <c r="S2" s="436"/>
      <c r="T2" s="443" t="s">
        <v>1</v>
      </c>
      <c r="U2" s="444"/>
      <c r="V2" s="445"/>
      <c r="W2" s="271" t="str">
        <f>+$L2</f>
        <v>INSTITUTO DEPARTAMENTAL DE SALUD</v>
      </c>
      <c r="X2" s="267"/>
      <c r="Y2" s="267"/>
      <c r="Z2" s="267"/>
      <c r="AA2" s="268"/>
      <c r="AB2" s="435" t="s">
        <v>0</v>
      </c>
      <c r="AC2" s="431"/>
      <c r="AD2" s="431"/>
      <c r="AE2" s="431"/>
      <c r="AF2" s="431"/>
      <c r="AG2" s="431"/>
      <c r="AH2" s="431"/>
      <c r="AI2" s="431"/>
      <c r="AJ2" s="436"/>
      <c r="AK2" s="597" t="s">
        <v>1</v>
      </c>
      <c r="AL2" s="597"/>
      <c r="AM2" s="597"/>
      <c r="AN2" s="615" t="str">
        <f>+$L2</f>
        <v>INSTITUTO DEPARTAMENTAL DE SALUD</v>
      </c>
      <c r="AO2" s="615"/>
      <c r="AP2" s="615"/>
      <c r="AQ2" s="615"/>
      <c r="AR2" s="615"/>
      <c r="AS2" s="615"/>
      <c r="AT2" s="435" t="s">
        <v>0</v>
      </c>
      <c r="AU2" s="431"/>
      <c r="AV2" s="431"/>
      <c r="AW2" s="431"/>
      <c r="AX2" s="431"/>
      <c r="AY2" s="431"/>
      <c r="AZ2" s="431"/>
      <c r="BA2" s="431"/>
      <c r="BB2" s="436"/>
      <c r="BC2" s="597" t="s">
        <v>1</v>
      </c>
      <c r="BD2" s="597"/>
      <c r="BE2" s="597"/>
      <c r="BF2" s="615" t="str">
        <f>+$L2</f>
        <v>INSTITUTO DEPARTAMENTAL DE SALUD</v>
      </c>
      <c r="BG2" s="615"/>
      <c r="BH2" s="615"/>
      <c r="BI2" s="615"/>
      <c r="BJ2" s="615"/>
      <c r="BK2" s="615"/>
      <c r="BL2" s="435" t="s">
        <v>0</v>
      </c>
      <c r="BM2" s="431"/>
      <c r="BN2" s="431"/>
      <c r="BO2" s="431"/>
      <c r="BP2" s="431"/>
      <c r="BQ2" s="431"/>
      <c r="BR2" s="431"/>
      <c r="BS2" s="431"/>
      <c r="BT2" s="436"/>
      <c r="BU2" s="597" t="s">
        <v>1</v>
      </c>
      <c r="BV2" s="597"/>
      <c r="BW2" s="597"/>
      <c r="BX2" s="615" t="str">
        <f>+$L2</f>
        <v>INSTITUTO DEPARTAMENTAL DE SALUD</v>
      </c>
      <c r="BY2" s="615"/>
      <c r="BZ2" s="615"/>
      <c r="CA2" s="615"/>
      <c r="CB2" s="615"/>
      <c r="CC2" s="615"/>
    </row>
    <row r="3" spans="1:81" s="62" customFormat="1" ht="16.2" customHeight="1" x14ac:dyDescent="0.3">
      <c r="A3" s="38"/>
      <c r="B3" s="595"/>
      <c r="C3" s="432" t="s">
        <v>1673</v>
      </c>
      <c r="D3" s="432"/>
      <c r="E3" s="432"/>
      <c r="F3" s="432"/>
      <c r="G3" s="432"/>
      <c r="H3" s="432"/>
      <c r="I3" s="242"/>
      <c r="J3" s="279" t="s">
        <v>2</v>
      </c>
      <c r="K3" s="279"/>
      <c r="L3" s="272"/>
      <c r="M3" s="269"/>
      <c r="N3" s="269"/>
      <c r="O3" s="269"/>
      <c r="P3" s="269"/>
      <c r="Q3" s="270"/>
      <c r="R3" s="437" t="s">
        <v>1673</v>
      </c>
      <c r="S3" s="438"/>
      <c r="T3" s="443" t="s">
        <v>2</v>
      </c>
      <c r="U3" s="444"/>
      <c r="V3" s="445"/>
      <c r="W3" s="62">
        <f>+$L3</f>
        <v>0</v>
      </c>
      <c r="X3" s="275"/>
      <c r="Y3" s="275"/>
      <c r="Z3" s="275"/>
      <c r="AA3" s="276"/>
      <c r="AB3" s="437" t="s">
        <v>1673</v>
      </c>
      <c r="AC3" s="432"/>
      <c r="AD3" s="432"/>
      <c r="AE3" s="432"/>
      <c r="AF3" s="432"/>
      <c r="AG3" s="432"/>
      <c r="AH3" s="432"/>
      <c r="AI3" s="432"/>
      <c r="AJ3" s="438"/>
      <c r="AK3" s="597" t="s">
        <v>2</v>
      </c>
      <c r="AL3" s="597"/>
      <c r="AM3" s="597"/>
      <c r="AN3" s="604">
        <f>+$L3</f>
        <v>0</v>
      </c>
      <c r="AO3" s="604"/>
      <c r="AP3" s="604"/>
      <c r="AQ3" s="604"/>
      <c r="AR3" s="604"/>
      <c r="AS3" s="604"/>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238" t="s">
        <v>20</v>
      </c>
      <c r="M4" s="239"/>
      <c r="N4" s="239"/>
      <c r="O4" s="239"/>
      <c r="P4" s="239"/>
      <c r="Q4" s="240"/>
      <c r="R4" s="439" t="s">
        <v>3831</v>
      </c>
      <c r="S4" s="440"/>
      <c r="T4" s="443" t="s">
        <v>1680</v>
      </c>
      <c r="U4" s="444"/>
      <c r="V4" s="445"/>
      <c r="W4" s="273" t="str">
        <f>+$L4</f>
        <v>1. Bienestar Social</v>
      </c>
      <c r="X4" s="239"/>
      <c r="Y4" s="239"/>
      <c r="Z4" s="239"/>
      <c r="AA4" s="240"/>
      <c r="AB4" s="439" t="s">
        <v>3831</v>
      </c>
      <c r="AC4" s="433"/>
      <c r="AD4" s="433"/>
      <c r="AE4" s="433"/>
      <c r="AF4" s="433"/>
      <c r="AG4" s="433"/>
      <c r="AH4" s="433"/>
      <c r="AI4" s="433"/>
      <c r="AJ4" s="440"/>
      <c r="AK4" s="597" t="s">
        <v>1672</v>
      </c>
      <c r="AL4" s="597"/>
      <c r="AM4" s="597"/>
      <c r="AN4" s="602" t="str">
        <f>+$L4</f>
        <v>1. Bienestar Social</v>
      </c>
      <c r="AO4" s="602"/>
      <c r="AP4" s="602"/>
      <c r="AQ4" s="602"/>
      <c r="AR4" s="602"/>
      <c r="AS4" s="602"/>
      <c r="AT4" s="439" t="s">
        <v>3831</v>
      </c>
      <c r="AU4" s="433"/>
      <c r="AV4" s="433"/>
      <c r="AW4" s="433"/>
      <c r="AX4" s="433"/>
      <c r="AY4" s="433"/>
      <c r="AZ4" s="433"/>
      <c r="BA4" s="433"/>
      <c r="BB4" s="440"/>
      <c r="BC4" s="597" t="s">
        <v>1672</v>
      </c>
      <c r="BD4" s="597"/>
      <c r="BE4" s="597"/>
      <c r="BF4" s="602" t="str">
        <f>+$L4</f>
        <v>1. Bienestar Social</v>
      </c>
      <c r="BG4" s="602"/>
      <c r="BH4" s="602"/>
      <c r="BI4" s="602"/>
      <c r="BJ4" s="602"/>
      <c r="BK4" s="602"/>
      <c r="BL4" s="439" t="s">
        <v>3831</v>
      </c>
      <c r="BM4" s="433"/>
      <c r="BN4" s="433"/>
      <c r="BO4" s="433"/>
      <c r="BP4" s="433"/>
      <c r="BQ4" s="433"/>
      <c r="BR4" s="433"/>
      <c r="BS4" s="433"/>
      <c r="BT4" s="440"/>
      <c r="BU4" s="597" t="s">
        <v>1672</v>
      </c>
      <c r="BV4" s="597"/>
      <c r="BW4" s="597"/>
      <c r="BX4" s="602" t="str">
        <f>+$L4</f>
        <v>1. Bienestar Social</v>
      </c>
      <c r="BY4" s="602"/>
      <c r="BZ4" s="602"/>
      <c r="CA4" s="602"/>
      <c r="CB4" s="602"/>
      <c r="CC4" s="602"/>
    </row>
    <row r="5" spans="1:81" s="62" customFormat="1" ht="16.2" customHeight="1" x14ac:dyDescent="0.3">
      <c r="A5" s="38"/>
      <c r="B5" s="596"/>
      <c r="C5" s="434"/>
      <c r="D5" s="434"/>
      <c r="E5" s="434"/>
      <c r="F5" s="434"/>
      <c r="G5" s="434"/>
      <c r="H5" s="434"/>
      <c r="I5" s="243"/>
      <c r="J5" s="279" t="s">
        <v>1675</v>
      </c>
      <c r="K5" s="279"/>
      <c r="L5" s="235" t="s">
        <v>3866</v>
      </c>
      <c r="M5" s="236"/>
      <c r="N5" s="236"/>
      <c r="O5" s="236"/>
      <c r="P5" s="236"/>
      <c r="Q5" s="237"/>
      <c r="R5" s="441"/>
      <c r="S5" s="442"/>
      <c r="T5" s="443" t="s">
        <v>1681</v>
      </c>
      <c r="U5" s="444"/>
      <c r="V5" s="445"/>
      <c r="W5" s="274" t="str">
        <f>+$L5</f>
        <v>1.2 Más Oportunidades para la Salud</v>
      </c>
      <c r="X5" s="236"/>
      <c r="Y5" s="236"/>
      <c r="Z5" s="236"/>
      <c r="AA5" s="237"/>
      <c r="AB5" s="441"/>
      <c r="AC5" s="434"/>
      <c r="AD5" s="434"/>
      <c r="AE5" s="434"/>
      <c r="AF5" s="434"/>
      <c r="AG5" s="434"/>
      <c r="AH5" s="434"/>
      <c r="AI5" s="434"/>
      <c r="AJ5" s="442"/>
      <c r="AK5" s="597" t="s">
        <v>1675</v>
      </c>
      <c r="AL5" s="597"/>
      <c r="AM5" s="597"/>
      <c r="AN5" s="603" t="str">
        <f>+$L5</f>
        <v>1.2 Más Oportunidades para la Salud</v>
      </c>
      <c r="AO5" s="603"/>
      <c r="AP5" s="603"/>
      <c r="AQ5" s="603"/>
      <c r="AR5" s="603"/>
      <c r="AS5" s="603"/>
      <c r="AT5" s="441"/>
      <c r="AU5" s="434"/>
      <c r="AV5" s="434"/>
      <c r="AW5" s="434"/>
      <c r="AX5" s="434"/>
      <c r="AY5" s="434"/>
      <c r="AZ5" s="434"/>
      <c r="BA5" s="434"/>
      <c r="BB5" s="442"/>
      <c r="BC5" s="597" t="s">
        <v>1675</v>
      </c>
      <c r="BD5" s="597"/>
      <c r="BE5" s="597"/>
      <c r="BF5" s="603" t="str">
        <f>+$L5</f>
        <v>1.2 Más Oportunidades para la Salud</v>
      </c>
      <c r="BG5" s="603"/>
      <c r="BH5" s="603"/>
      <c r="BI5" s="603"/>
      <c r="BJ5" s="603"/>
      <c r="BK5" s="603"/>
      <c r="BL5" s="441"/>
      <c r="BM5" s="434"/>
      <c r="BN5" s="434"/>
      <c r="BO5" s="434"/>
      <c r="BP5" s="434"/>
      <c r="BQ5" s="434"/>
      <c r="BR5" s="434"/>
      <c r="BS5" s="434"/>
      <c r="BT5" s="442"/>
      <c r="BU5" s="597" t="s">
        <v>1675</v>
      </c>
      <c r="BV5" s="597"/>
      <c r="BW5" s="597"/>
      <c r="BX5" s="603" t="str">
        <f>+$L5</f>
        <v>1.2 Más Oportunidades para la Salud</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c r="R10" s="277"/>
    </row>
    <row r="11" spans="1:81" s="62" customFormat="1" ht="40.200000000000003" customHeight="1" thickTop="1" x14ac:dyDescent="0.3">
      <c r="A11" s="38"/>
      <c r="B11" s="467" t="s">
        <v>142</v>
      </c>
      <c r="C11" s="700" t="s">
        <v>145</v>
      </c>
      <c r="D11" s="608"/>
      <c r="E11" s="611"/>
      <c r="F11" s="611"/>
      <c r="G11" s="611"/>
      <c r="H11" s="611"/>
      <c r="I11" s="611"/>
      <c r="J11" s="485">
        <v>84</v>
      </c>
      <c r="K11" s="488" t="str">
        <f>+Metas!K94</f>
        <v>Municipios con espacios de gestión intersectorial para la salud ambiental incluidos los Municipios PDET</v>
      </c>
      <c r="L11" s="473">
        <v>14</v>
      </c>
      <c r="M11" s="476">
        <f>SUM(N11:Q11)</f>
        <v>14</v>
      </c>
      <c r="N11" s="479">
        <v>0</v>
      </c>
      <c r="O11" s="482">
        <v>0</v>
      </c>
      <c r="P11" s="520">
        <v>7</v>
      </c>
      <c r="Q11" s="523">
        <v>7</v>
      </c>
      <c r="R11" s="485">
        <v>84</v>
      </c>
      <c r="S11" s="253" t="s">
        <v>3939</v>
      </c>
      <c r="T11" s="260" t="s">
        <v>3856</v>
      </c>
      <c r="U11" s="260" t="s">
        <v>3861</v>
      </c>
      <c r="V11" s="260" t="s">
        <v>3864</v>
      </c>
      <c r="W11" s="253" t="s">
        <v>3940</v>
      </c>
      <c r="X11" s="34">
        <v>44201</v>
      </c>
      <c r="Y11" s="34">
        <v>44226</v>
      </c>
      <c r="Z11" s="34">
        <v>44229</v>
      </c>
      <c r="AA11" s="34">
        <v>44560</v>
      </c>
      <c r="AB11" s="403">
        <f>+$J11</f>
        <v>84</v>
      </c>
      <c r="AC11" s="526">
        <f>+L11</f>
        <v>14</v>
      </c>
      <c r="AD11" s="48">
        <f>SUM(AE11:AJ11)</f>
        <v>133781314.29700001</v>
      </c>
      <c r="AE11" s="48">
        <f t="shared" ref="AE11:AJ34" si="0">+AN11+AW11+BF11+BO11</f>
        <v>0</v>
      </c>
      <c r="AF11" s="48">
        <v>133781314.29700001</v>
      </c>
      <c r="AG11" s="48">
        <f t="shared" si="0"/>
        <v>0</v>
      </c>
      <c r="AH11" s="48">
        <f t="shared" si="0"/>
        <v>0</v>
      </c>
      <c r="AI11" s="48">
        <f t="shared" si="0"/>
        <v>0</v>
      </c>
      <c r="AJ11" s="48">
        <f t="shared" si="0"/>
        <v>0</v>
      </c>
      <c r="AK11" s="403">
        <f>+$J11</f>
        <v>84</v>
      </c>
      <c r="AL11" s="494">
        <f>+N11</f>
        <v>0</v>
      </c>
      <c r="AM11" s="48">
        <f>SUM(AN11:AS11)</f>
        <v>13378131.429700002</v>
      </c>
      <c r="AN11" s="39"/>
      <c r="AO11" s="39">
        <v>13378131.429700002</v>
      </c>
      <c r="AP11" s="39"/>
      <c r="AQ11" s="39"/>
      <c r="AR11" s="39"/>
      <c r="AS11" s="39"/>
      <c r="AT11" s="403">
        <f>+$J11</f>
        <v>84</v>
      </c>
      <c r="AU11" s="500">
        <f>+O11</f>
        <v>0</v>
      </c>
      <c r="AV11" s="48">
        <f>SUM(AW11:BB11)</f>
        <v>26756262.859400004</v>
      </c>
      <c r="AW11" s="39"/>
      <c r="AX11" s="39">
        <v>26756262.859400004</v>
      </c>
      <c r="AY11" s="39"/>
      <c r="AZ11" s="39"/>
      <c r="BA11" s="39"/>
      <c r="BB11" s="39"/>
      <c r="BC11" s="403">
        <f>+$J11</f>
        <v>84</v>
      </c>
      <c r="BD11" s="497">
        <f>+P11</f>
        <v>7</v>
      </c>
      <c r="BE11" s="48">
        <f>SUM(BF11:BK11)</f>
        <v>53512525.718800008</v>
      </c>
      <c r="BF11" s="39"/>
      <c r="BG11" s="39">
        <v>53512525.718800008</v>
      </c>
      <c r="BH11" s="39"/>
      <c r="BI11" s="39"/>
      <c r="BJ11" s="39"/>
      <c r="BK11" s="39"/>
      <c r="BL11" s="403">
        <f>+$J11</f>
        <v>84</v>
      </c>
      <c r="BM11" s="491">
        <f>+Q11</f>
        <v>7</v>
      </c>
      <c r="BN11" s="48">
        <f>SUM(BO11:BT11)</f>
        <v>40134394.289099999</v>
      </c>
      <c r="BO11" s="39"/>
      <c r="BP11" s="39">
        <v>40134394.289099999</v>
      </c>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86"/>
      <c r="S12" s="322" t="s">
        <v>3941</v>
      </c>
      <c r="T12" s="323" t="s">
        <v>3856</v>
      </c>
      <c r="U12" s="323" t="s">
        <v>3861</v>
      </c>
      <c r="V12" s="323" t="s">
        <v>3864</v>
      </c>
      <c r="W12" s="322" t="s">
        <v>3942</v>
      </c>
      <c r="X12" s="324">
        <v>44201</v>
      </c>
      <c r="Y12" s="324">
        <v>44226</v>
      </c>
      <c r="Z12" s="324">
        <v>44229</v>
      </c>
      <c r="AA12" s="324">
        <v>44560</v>
      </c>
      <c r="AB12" s="404"/>
      <c r="AC12" s="527"/>
      <c r="AD12" s="325">
        <f>SUM(AE12:AJ12)</f>
        <v>133781314.29700001</v>
      </c>
      <c r="AE12" s="325"/>
      <c r="AF12" s="325">
        <v>133781314.29700001</v>
      </c>
      <c r="AG12" s="325"/>
      <c r="AH12" s="325"/>
      <c r="AI12" s="325"/>
      <c r="AJ12" s="325"/>
      <c r="AK12" s="404"/>
      <c r="AL12" s="495"/>
      <c r="AM12" s="325">
        <f>SUM(AN12:AS12)</f>
        <v>13378131.429700002</v>
      </c>
      <c r="AN12" s="337"/>
      <c r="AO12" s="337">
        <v>13378131.429700002</v>
      </c>
      <c r="AP12" s="337"/>
      <c r="AQ12" s="337"/>
      <c r="AR12" s="337"/>
      <c r="AS12" s="337"/>
      <c r="AT12" s="404"/>
      <c r="AU12" s="501"/>
      <c r="AV12" s="325">
        <f>SUM(AW12:BB12)</f>
        <v>26756262.859400004</v>
      </c>
      <c r="AW12" s="337"/>
      <c r="AX12" s="337">
        <v>26756262.859400004</v>
      </c>
      <c r="AY12" s="337"/>
      <c r="AZ12" s="337"/>
      <c r="BA12" s="337"/>
      <c r="BB12" s="337"/>
      <c r="BC12" s="404"/>
      <c r="BD12" s="498"/>
      <c r="BE12" s="325">
        <f>SUM(BF12:BK12)</f>
        <v>53512525.718800008</v>
      </c>
      <c r="BF12" s="337"/>
      <c r="BG12" s="337">
        <v>53512525.718800008</v>
      </c>
      <c r="BH12" s="337"/>
      <c r="BI12" s="337"/>
      <c r="BJ12" s="337"/>
      <c r="BK12" s="337"/>
      <c r="BL12" s="404"/>
      <c r="BM12" s="492"/>
      <c r="BN12" s="325">
        <f>SUM(BO12:BT12)</f>
        <v>40134394.289099999</v>
      </c>
      <c r="BO12" s="337"/>
      <c r="BP12" s="337">
        <v>40134394.289099999</v>
      </c>
      <c r="BQ12" s="337"/>
      <c r="BR12" s="337"/>
      <c r="BS12" s="337"/>
      <c r="BT12" s="337"/>
      <c r="BU12" s="327"/>
      <c r="BV12" s="328"/>
      <c r="BW12" s="328"/>
      <c r="BX12" s="328"/>
      <c r="BY12" s="328"/>
      <c r="BZ12" s="328"/>
      <c r="CA12" s="328"/>
      <c r="CB12" s="328"/>
      <c r="CC12" s="329"/>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86"/>
      <c r="S13" s="322" t="s">
        <v>3943</v>
      </c>
      <c r="T13" s="323" t="s">
        <v>3856</v>
      </c>
      <c r="U13" s="323" t="s">
        <v>3861</v>
      </c>
      <c r="V13" s="323" t="s">
        <v>3864</v>
      </c>
      <c r="W13" s="322" t="s">
        <v>3944</v>
      </c>
      <c r="X13" s="324">
        <v>44201</v>
      </c>
      <c r="Y13" s="324">
        <v>44226</v>
      </c>
      <c r="Z13" s="324">
        <v>44229</v>
      </c>
      <c r="AA13" s="324">
        <v>44560</v>
      </c>
      <c r="AB13" s="404"/>
      <c r="AC13" s="527"/>
      <c r="AD13" s="325">
        <f t="shared" ref="AD13:AD16" si="1">SUM(AE13:AJ13)</f>
        <v>116000000</v>
      </c>
      <c r="AE13" s="325"/>
      <c r="AF13" s="325">
        <v>116000000</v>
      </c>
      <c r="AG13" s="325"/>
      <c r="AH13" s="325"/>
      <c r="AI13" s="325"/>
      <c r="AJ13" s="325"/>
      <c r="AK13" s="404"/>
      <c r="AL13" s="495"/>
      <c r="AM13" s="325">
        <f t="shared" ref="AM13:AM16" si="2">SUM(AN13:AS13)</f>
        <v>11600000</v>
      </c>
      <c r="AN13" s="337"/>
      <c r="AO13" s="337">
        <v>11600000</v>
      </c>
      <c r="AP13" s="337"/>
      <c r="AQ13" s="337"/>
      <c r="AR13" s="337"/>
      <c r="AS13" s="337"/>
      <c r="AT13" s="404"/>
      <c r="AU13" s="501"/>
      <c r="AV13" s="325">
        <f t="shared" ref="AV13:AV16" si="3">SUM(AW13:BB13)</f>
        <v>23200000</v>
      </c>
      <c r="AW13" s="337"/>
      <c r="AX13" s="337">
        <v>23200000</v>
      </c>
      <c r="AY13" s="337"/>
      <c r="AZ13" s="337"/>
      <c r="BA13" s="337"/>
      <c r="BB13" s="337"/>
      <c r="BC13" s="404"/>
      <c r="BD13" s="498"/>
      <c r="BE13" s="325">
        <f t="shared" ref="BE13:BE16" si="4">SUM(BF13:BK13)</f>
        <v>46400000</v>
      </c>
      <c r="BF13" s="337"/>
      <c r="BG13" s="337">
        <v>46400000</v>
      </c>
      <c r="BH13" s="337"/>
      <c r="BI13" s="337"/>
      <c r="BJ13" s="337"/>
      <c r="BK13" s="337"/>
      <c r="BL13" s="404"/>
      <c r="BM13" s="492"/>
      <c r="BN13" s="325">
        <f t="shared" ref="BN13:BN16" si="5">SUM(BO13:BT13)</f>
        <v>34800000</v>
      </c>
      <c r="BO13" s="337"/>
      <c r="BP13" s="337">
        <v>34800000</v>
      </c>
      <c r="BQ13" s="337"/>
      <c r="BR13" s="337"/>
      <c r="BS13" s="337"/>
      <c r="BT13" s="337"/>
      <c r="BU13" s="327"/>
      <c r="BV13" s="328"/>
      <c r="BW13" s="328"/>
      <c r="BX13" s="328"/>
      <c r="BY13" s="328"/>
      <c r="BZ13" s="328"/>
      <c r="CA13" s="328"/>
      <c r="CB13" s="328"/>
      <c r="CC13" s="329"/>
    </row>
    <row r="14" spans="1:81" s="62" customFormat="1" ht="40.200000000000003" customHeight="1" x14ac:dyDescent="0.3">
      <c r="A14" s="38"/>
      <c r="B14" s="468"/>
      <c r="C14" s="701"/>
      <c r="D14" s="609"/>
      <c r="E14" s="612"/>
      <c r="F14" s="612"/>
      <c r="G14" s="612"/>
      <c r="H14" s="612"/>
      <c r="I14" s="612"/>
      <c r="J14" s="486"/>
      <c r="K14" s="489"/>
      <c r="L14" s="474"/>
      <c r="M14" s="477"/>
      <c r="N14" s="480"/>
      <c r="O14" s="483"/>
      <c r="P14" s="521"/>
      <c r="Q14" s="524"/>
      <c r="R14" s="486"/>
      <c r="S14" s="322" t="s">
        <v>3945</v>
      </c>
      <c r="T14" s="323" t="s">
        <v>3856</v>
      </c>
      <c r="U14" s="323" t="s">
        <v>3861</v>
      </c>
      <c r="V14" s="323" t="s">
        <v>3864</v>
      </c>
      <c r="W14" s="322" t="s">
        <v>3944</v>
      </c>
      <c r="X14" s="324">
        <v>44201</v>
      </c>
      <c r="Y14" s="324">
        <v>44226</v>
      </c>
      <c r="Z14" s="324">
        <v>44229</v>
      </c>
      <c r="AA14" s="324">
        <v>44560</v>
      </c>
      <c r="AB14" s="404"/>
      <c r="AC14" s="527"/>
      <c r="AD14" s="325">
        <f t="shared" si="1"/>
        <v>116000000</v>
      </c>
      <c r="AE14" s="325"/>
      <c r="AF14" s="325">
        <v>116000000</v>
      </c>
      <c r="AG14" s="325"/>
      <c r="AH14" s="325"/>
      <c r="AI14" s="325"/>
      <c r="AJ14" s="325"/>
      <c r="AK14" s="404"/>
      <c r="AL14" s="495"/>
      <c r="AM14" s="325">
        <f t="shared" si="2"/>
        <v>11600000</v>
      </c>
      <c r="AN14" s="337"/>
      <c r="AO14" s="337">
        <v>11600000</v>
      </c>
      <c r="AP14" s="337"/>
      <c r="AQ14" s="337"/>
      <c r="AR14" s="337"/>
      <c r="AS14" s="337"/>
      <c r="AT14" s="404"/>
      <c r="AU14" s="501"/>
      <c r="AV14" s="325">
        <f t="shared" si="3"/>
        <v>23200000</v>
      </c>
      <c r="AW14" s="337"/>
      <c r="AX14" s="337">
        <v>23200000</v>
      </c>
      <c r="AY14" s="337"/>
      <c r="AZ14" s="337"/>
      <c r="BA14" s="337"/>
      <c r="BB14" s="337"/>
      <c r="BC14" s="404"/>
      <c r="BD14" s="498"/>
      <c r="BE14" s="325">
        <f t="shared" si="4"/>
        <v>46400000</v>
      </c>
      <c r="BF14" s="337"/>
      <c r="BG14" s="337">
        <v>46400000</v>
      </c>
      <c r="BH14" s="337"/>
      <c r="BI14" s="337"/>
      <c r="BJ14" s="337"/>
      <c r="BK14" s="337"/>
      <c r="BL14" s="404"/>
      <c r="BM14" s="492"/>
      <c r="BN14" s="325">
        <f t="shared" si="5"/>
        <v>34800000</v>
      </c>
      <c r="BO14" s="337"/>
      <c r="BP14" s="337">
        <v>34800000</v>
      </c>
      <c r="BQ14" s="337"/>
      <c r="BR14" s="337"/>
      <c r="BS14" s="337"/>
      <c r="BT14" s="337"/>
      <c r="BU14" s="327"/>
      <c r="BV14" s="328"/>
      <c r="BW14" s="328"/>
      <c r="BX14" s="328"/>
      <c r="BY14" s="328"/>
      <c r="BZ14" s="328"/>
      <c r="CA14" s="328"/>
      <c r="CB14" s="328"/>
      <c r="CC14" s="329"/>
    </row>
    <row r="15" spans="1:81" s="62" customFormat="1" ht="40.200000000000003" customHeight="1" x14ac:dyDescent="0.3">
      <c r="A15" s="38"/>
      <c r="B15" s="468"/>
      <c r="C15" s="701"/>
      <c r="D15" s="609"/>
      <c r="E15" s="612"/>
      <c r="F15" s="612"/>
      <c r="G15" s="612"/>
      <c r="H15" s="612"/>
      <c r="I15" s="612"/>
      <c r="J15" s="486"/>
      <c r="K15" s="489"/>
      <c r="L15" s="474"/>
      <c r="M15" s="477"/>
      <c r="N15" s="480"/>
      <c r="O15" s="483"/>
      <c r="P15" s="521"/>
      <c r="Q15" s="524"/>
      <c r="R15" s="486"/>
      <c r="S15" s="43" t="s">
        <v>3946</v>
      </c>
      <c r="T15" s="323" t="s">
        <v>3856</v>
      </c>
      <c r="U15" s="323" t="s">
        <v>3861</v>
      </c>
      <c r="V15" s="323" t="s">
        <v>3864</v>
      </c>
      <c r="W15" s="322" t="s">
        <v>3944</v>
      </c>
      <c r="X15" s="324">
        <v>44201</v>
      </c>
      <c r="Y15" s="324">
        <v>44226</v>
      </c>
      <c r="Z15" s="324">
        <v>44229</v>
      </c>
      <c r="AA15" s="324">
        <v>44560</v>
      </c>
      <c r="AB15" s="404"/>
      <c r="AC15" s="527"/>
      <c r="AD15" s="325">
        <f t="shared" si="1"/>
        <v>58000000</v>
      </c>
      <c r="AE15" s="55">
        <f t="shared" si="0"/>
        <v>0</v>
      </c>
      <c r="AF15" s="55">
        <v>58000000</v>
      </c>
      <c r="AG15" s="55">
        <f t="shared" si="0"/>
        <v>0</v>
      </c>
      <c r="AH15" s="55">
        <f t="shared" si="0"/>
        <v>0</v>
      </c>
      <c r="AI15" s="55">
        <f t="shared" si="0"/>
        <v>0</v>
      </c>
      <c r="AJ15" s="55">
        <f t="shared" si="0"/>
        <v>0</v>
      </c>
      <c r="AK15" s="404"/>
      <c r="AL15" s="495"/>
      <c r="AM15" s="325">
        <f t="shared" si="2"/>
        <v>5800000</v>
      </c>
      <c r="AN15" s="40"/>
      <c r="AO15" s="337">
        <v>5800000</v>
      </c>
      <c r="AP15" s="40"/>
      <c r="AQ15" s="40"/>
      <c r="AR15" s="40"/>
      <c r="AS15" s="40"/>
      <c r="AT15" s="404"/>
      <c r="AU15" s="501"/>
      <c r="AV15" s="325">
        <f t="shared" si="3"/>
        <v>11600000</v>
      </c>
      <c r="AW15" s="40"/>
      <c r="AX15" s="337">
        <v>11600000</v>
      </c>
      <c r="AY15" s="40"/>
      <c r="AZ15" s="40"/>
      <c r="BA15" s="40"/>
      <c r="BB15" s="40"/>
      <c r="BC15" s="404"/>
      <c r="BD15" s="498"/>
      <c r="BE15" s="325">
        <f t="shared" si="4"/>
        <v>23200000</v>
      </c>
      <c r="BF15" s="40"/>
      <c r="BG15" s="337">
        <v>23200000</v>
      </c>
      <c r="BH15" s="40"/>
      <c r="BI15" s="40"/>
      <c r="BJ15" s="40"/>
      <c r="BK15" s="40"/>
      <c r="BL15" s="404"/>
      <c r="BM15" s="492"/>
      <c r="BN15" s="325">
        <f t="shared" si="5"/>
        <v>17400000</v>
      </c>
      <c r="BO15" s="40"/>
      <c r="BP15" s="337">
        <v>17400000</v>
      </c>
      <c r="BQ15" s="40"/>
      <c r="BR15" s="40"/>
      <c r="BS15" s="40"/>
      <c r="BT15" s="40"/>
      <c r="BU15" s="418"/>
      <c r="BV15" s="419"/>
      <c r="BW15" s="419"/>
      <c r="BX15" s="419"/>
      <c r="BY15" s="419"/>
      <c r="BZ15" s="419"/>
      <c r="CA15" s="419"/>
      <c r="CB15" s="419"/>
      <c r="CC15" s="516"/>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86"/>
      <c r="S16" s="43" t="s">
        <v>3947</v>
      </c>
      <c r="T16" s="323" t="s">
        <v>3856</v>
      </c>
      <c r="U16" s="323" t="s">
        <v>3861</v>
      </c>
      <c r="V16" s="323" t="s">
        <v>3864</v>
      </c>
      <c r="W16" s="322" t="s">
        <v>3944</v>
      </c>
      <c r="X16" s="324">
        <v>44201</v>
      </c>
      <c r="Y16" s="324">
        <v>44226</v>
      </c>
      <c r="Z16" s="324">
        <v>44229</v>
      </c>
      <c r="AA16" s="324">
        <v>44560</v>
      </c>
      <c r="AB16" s="404"/>
      <c r="AC16" s="527"/>
      <c r="AD16" s="325">
        <f t="shared" si="1"/>
        <v>69087390.715000004</v>
      </c>
      <c r="AE16" s="55">
        <f t="shared" si="0"/>
        <v>0</v>
      </c>
      <c r="AF16" s="55">
        <v>69087390.715000004</v>
      </c>
      <c r="AG16" s="55">
        <f t="shared" si="0"/>
        <v>0</v>
      </c>
      <c r="AH16" s="55">
        <f t="shared" si="0"/>
        <v>0</v>
      </c>
      <c r="AI16" s="55">
        <f t="shared" si="0"/>
        <v>0</v>
      </c>
      <c r="AJ16" s="55">
        <f t="shared" si="0"/>
        <v>0</v>
      </c>
      <c r="AK16" s="404"/>
      <c r="AL16" s="495"/>
      <c r="AM16" s="325">
        <f t="shared" si="2"/>
        <v>6908739.0715000005</v>
      </c>
      <c r="AN16" s="40"/>
      <c r="AO16" s="337">
        <v>6908739.0715000005</v>
      </c>
      <c r="AP16" s="40"/>
      <c r="AQ16" s="40"/>
      <c r="AR16" s="40"/>
      <c r="AS16" s="40"/>
      <c r="AT16" s="404"/>
      <c r="AU16" s="501"/>
      <c r="AV16" s="325">
        <f t="shared" si="3"/>
        <v>13817478.143000001</v>
      </c>
      <c r="AW16" s="40"/>
      <c r="AX16" s="337">
        <v>13817478.143000001</v>
      </c>
      <c r="AY16" s="40"/>
      <c r="AZ16" s="40"/>
      <c r="BA16" s="40"/>
      <c r="BB16" s="40"/>
      <c r="BC16" s="404"/>
      <c r="BD16" s="498"/>
      <c r="BE16" s="325">
        <f t="shared" si="4"/>
        <v>27634956.286000002</v>
      </c>
      <c r="BF16" s="40"/>
      <c r="BG16" s="337">
        <v>27634956.286000002</v>
      </c>
      <c r="BH16" s="40"/>
      <c r="BI16" s="40"/>
      <c r="BJ16" s="40"/>
      <c r="BK16" s="40"/>
      <c r="BL16" s="404"/>
      <c r="BM16" s="492"/>
      <c r="BN16" s="325">
        <f t="shared" si="5"/>
        <v>20726217.214499999</v>
      </c>
      <c r="BO16" s="40"/>
      <c r="BP16" s="337">
        <v>20726217.214499999</v>
      </c>
      <c r="BQ16" s="40"/>
      <c r="BR16" s="40"/>
      <c r="BS16" s="40"/>
      <c r="BT16" s="40"/>
      <c r="BU16" s="418"/>
      <c r="BV16" s="419"/>
      <c r="BW16" s="419"/>
      <c r="BX16" s="419"/>
      <c r="BY16" s="419"/>
      <c r="BZ16" s="419"/>
      <c r="CA16" s="419"/>
      <c r="CB16" s="419"/>
      <c r="CC16" s="516"/>
    </row>
    <row r="17" spans="1:81" s="62" customFormat="1" ht="40.200000000000003" customHeight="1" thickBot="1" x14ac:dyDescent="0.35">
      <c r="A17" s="38"/>
      <c r="B17" s="468"/>
      <c r="C17" s="701"/>
      <c r="D17" s="610"/>
      <c r="E17" s="613"/>
      <c r="F17" s="613"/>
      <c r="G17" s="613"/>
      <c r="H17" s="613"/>
      <c r="I17" s="613"/>
      <c r="J17" s="487"/>
      <c r="K17" s="490"/>
      <c r="L17" s="475"/>
      <c r="M17" s="478"/>
      <c r="N17" s="481"/>
      <c r="O17" s="484"/>
      <c r="P17" s="522"/>
      <c r="Q17" s="525"/>
      <c r="R17" s="487"/>
      <c r="S17" s="254" t="s">
        <v>3948</v>
      </c>
      <c r="T17" s="323" t="s">
        <v>3856</v>
      </c>
      <c r="U17" s="323" t="s">
        <v>3861</v>
      </c>
      <c r="V17" s="323" t="s">
        <v>3864</v>
      </c>
      <c r="W17" s="322" t="s">
        <v>3944</v>
      </c>
      <c r="X17" s="324">
        <v>44201</v>
      </c>
      <c r="Y17" s="324">
        <v>44226</v>
      </c>
      <c r="Z17" s="324">
        <v>44229</v>
      </c>
      <c r="AA17" s="324">
        <v>44560</v>
      </c>
      <c r="AB17" s="405"/>
      <c r="AC17" s="528"/>
      <c r="AD17" s="325">
        <f>SUM(AE17:AJ17)</f>
        <v>69087390.715000004</v>
      </c>
      <c r="AE17" s="50">
        <f t="shared" si="0"/>
        <v>0</v>
      </c>
      <c r="AF17" s="50">
        <v>69087390.715000004</v>
      </c>
      <c r="AG17" s="50">
        <f t="shared" si="0"/>
        <v>0</v>
      </c>
      <c r="AH17" s="50">
        <f t="shared" si="0"/>
        <v>0</v>
      </c>
      <c r="AI17" s="50">
        <f t="shared" si="0"/>
        <v>0</v>
      </c>
      <c r="AJ17" s="50">
        <f t="shared" si="0"/>
        <v>0</v>
      </c>
      <c r="AK17" s="405"/>
      <c r="AL17" s="496"/>
      <c r="AM17" s="325">
        <f>SUM(AN17:AS17)</f>
        <v>6908739.0715000005</v>
      </c>
      <c r="AN17" s="41"/>
      <c r="AO17" s="337">
        <v>6908739.0715000005</v>
      </c>
      <c r="AP17" s="41"/>
      <c r="AQ17" s="41"/>
      <c r="AR17" s="41"/>
      <c r="AS17" s="41"/>
      <c r="AT17" s="405"/>
      <c r="AU17" s="502"/>
      <c r="AV17" s="325">
        <f>SUM(AW17:BB17)</f>
        <v>13817478.143000001</v>
      </c>
      <c r="AW17" s="41"/>
      <c r="AX17" s="337">
        <v>13817478.143000001</v>
      </c>
      <c r="AY17" s="41"/>
      <c r="AZ17" s="41"/>
      <c r="BA17" s="41"/>
      <c r="BB17" s="41"/>
      <c r="BC17" s="405"/>
      <c r="BD17" s="499"/>
      <c r="BE17" s="325">
        <f>SUM(BF17:BK17)</f>
        <v>27634956.286000002</v>
      </c>
      <c r="BF17" s="41"/>
      <c r="BG17" s="337">
        <v>27634956.286000002</v>
      </c>
      <c r="BH17" s="41"/>
      <c r="BI17" s="41"/>
      <c r="BJ17" s="41"/>
      <c r="BK17" s="41"/>
      <c r="BL17" s="405"/>
      <c r="BM17" s="493"/>
      <c r="BN17" s="325">
        <f>SUM(BO17:BT17)</f>
        <v>20726217.214499999</v>
      </c>
      <c r="BO17" s="41"/>
      <c r="BP17" s="337">
        <v>20726217.214499999</v>
      </c>
      <c r="BQ17" s="41"/>
      <c r="BR17" s="41"/>
      <c r="BS17" s="41"/>
      <c r="BT17" s="41"/>
      <c r="BU17" s="517"/>
      <c r="BV17" s="518"/>
      <c r="BW17" s="518"/>
      <c r="BX17" s="518"/>
      <c r="BY17" s="518"/>
      <c r="BZ17" s="518"/>
      <c r="CA17" s="518"/>
      <c r="CB17" s="518"/>
      <c r="CC17" s="519"/>
    </row>
    <row r="18" spans="1:81" s="62" customFormat="1" ht="40.200000000000003" customHeight="1" thickTop="1" x14ac:dyDescent="0.3">
      <c r="A18" s="38"/>
      <c r="B18" s="468"/>
      <c r="C18" s="701"/>
      <c r="D18" s="608"/>
      <c r="E18" s="611"/>
      <c r="F18" s="611"/>
      <c r="G18" s="611"/>
      <c r="H18" s="611"/>
      <c r="I18" s="611"/>
      <c r="J18" s="485">
        <v>85</v>
      </c>
      <c r="K18" s="488" t="str">
        <f>+Metas!K95</f>
        <v>Municipios con vigilancia de la calidad del agua para consumo humano</v>
      </c>
      <c r="L18" s="626">
        <v>39</v>
      </c>
      <c r="M18" s="476">
        <f>SUM(N18:Q18)</f>
        <v>39</v>
      </c>
      <c r="N18" s="479"/>
      <c r="O18" s="482"/>
      <c r="P18" s="520">
        <v>20</v>
      </c>
      <c r="Q18" s="523">
        <v>19</v>
      </c>
      <c r="R18" s="485">
        <v>85</v>
      </c>
      <c r="S18" s="253" t="s">
        <v>3949</v>
      </c>
      <c r="T18" s="323" t="s">
        <v>3856</v>
      </c>
      <c r="U18" s="323" t="s">
        <v>3861</v>
      </c>
      <c r="V18" s="323" t="s">
        <v>3864</v>
      </c>
      <c r="W18" s="253" t="s">
        <v>4434</v>
      </c>
      <c r="X18" s="324">
        <v>44201</v>
      </c>
      <c r="Y18" s="324">
        <v>44226</v>
      </c>
      <c r="Z18" s="324">
        <v>44229</v>
      </c>
      <c r="AA18" s="324">
        <v>44560</v>
      </c>
      <c r="AB18" s="403">
        <f>+$J18</f>
        <v>85</v>
      </c>
      <c r="AC18" s="526">
        <f>+L18</f>
        <v>39</v>
      </c>
      <c r="AD18" s="48">
        <f>SUM(AE18:AJ18)</f>
        <v>70000000</v>
      </c>
      <c r="AE18" s="48">
        <f t="shared" si="0"/>
        <v>0</v>
      </c>
      <c r="AF18" s="48">
        <v>70000000</v>
      </c>
      <c r="AG18" s="48">
        <f t="shared" si="0"/>
        <v>0</v>
      </c>
      <c r="AH18" s="48">
        <f t="shared" si="0"/>
        <v>0</v>
      </c>
      <c r="AI18" s="48">
        <f t="shared" si="0"/>
        <v>0</v>
      </c>
      <c r="AJ18" s="48">
        <f t="shared" si="0"/>
        <v>0</v>
      </c>
      <c r="AK18" s="403">
        <f>+$J18</f>
        <v>85</v>
      </c>
      <c r="AL18" s="494">
        <f>+N18</f>
        <v>0</v>
      </c>
      <c r="AM18" s="48">
        <f>SUM(AN18:AS18)</f>
        <v>7000000</v>
      </c>
      <c r="AN18" s="39"/>
      <c r="AO18" s="337">
        <v>7000000</v>
      </c>
      <c r="AP18" s="39"/>
      <c r="AQ18" s="39"/>
      <c r="AR18" s="39"/>
      <c r="AS18" s="39"/>
      <c r="AT18" s="403">
        <f>+$J18</f>
        <v>85</v>
      </c>
      <c r="AU18" s="500">
        <f>+O18</f>
        <v>0</v>
      </c>
      <c r="AV18" s="48">
        <f>SUM(AW18:BB18)</f>
        <v>14000000</v>
      </c>
      <c r="AW18" s="39"/>
      <c r="AX18" s="337">
        <v>14000000</v>
      </c>
      <c r="AY18" s="39"/>
      <c r="AZ18" s="39"/>
      <c r="BA18" s="39"/>
      <c r="BB18" s="39"/>
      <c r="BC18" s="403">
        <f>+$J18</f>
        <v>85</v>
      </c>
      <c r="BD18" s="497">
        <f>+P18</f>
        <v>20</v>
      </c>
      <c r="BE18" s="48">
        <f>SUM(BF18:BK18)</f>
        <v>28000000</v>
      </c>
      <c r="BF18" s="39"/>
      <c r="BG18" s="337">
        <v>28000000</v>
      </c>
      <c r="BH18" s="39"/>
      <c r="BI18" s="39"/>
      <c r="BJ18" s="39"/>
      <c r="BK18" s="39"/>
      <c r="BL18" s="403">
        <f>+$J18</f>
        <v>85</v>
      </c>
      <c r="BM18" s="491">
        <f>+Q18</f>
        <v>19</v>
      </c>
      <c r="BN18" s="48">
        <f>SUM(BO18:BT18)</f>
        <v>21000000</v>
      </c>
      <c r="BO18" s="39"/>
      <c r="BP18" s="337">
        <v>21000000</v>
      </c>
      <c r="BQ18" s="39"/>
      <c r="BR18" s="39"/>
      <c r="BS18" s="39"/>
      <c r="BT18" s="39"/>
      <c r="BU18" s="513"/>
      <c r="BV18" s="514"/>
      <c r="BW18" s="514"/>
      <c r="BX18" s="514"/>
      <c r="BY18" s="514"/>
      <c r="BZ18" s="514"/>
      <c r="CA18" s="514"/>
      <c r="CB18" s="514"/>
      <c r="CC18" s="515"/>
    </row>
    <row r="19" spans="1:81" s="62" customFormat="1" ht="40.200000000000003" customHeight="1" x14ac:dyDescent="0.3">
      <c r="A19" s="38"/>
      <c r="B19" s="468"/>
      <c r="C19" s="701"/>
      <c r="D19" s="609"/>
      <c r="E19" s="612"/>
      <c r="F19" s="612"/>
      <c r="G19" s="612"/>
      <c r="H19" s="612"/>
      <c r="I19" s="612"/>
      <c r="J19" s="486"/>
      <c r="K19" s="489"/>
      <c r="L19" s="627"/>
      <c r="M19" s="477"/>
      <c r="N19" s="480"/>
      <c r="O19" s="483"/>
      <c r="P19" s="521"/>
      <c r="Q19" s="524"/>
      <c r="R19" s="486"/>
      <c r="S19" s="322" t="s">
        <v>3950</v>
      </c>
      <c r="T19" s="323" t="s">
        <v>3856</v>
      </c>
      <c r="U19" s="323" t="s">
        <v>3861</v>
      </c>
      <c r="V19" s="323" t="s">
        <v>3864</v>
      </c>
      <c r="W19" s="322" t="s">
        <v>4435</v>
      </c>
      <c r="X19" s="324">
        <v>44201</v>
      </c>
      <c r="Y19" s="324">
        <v>44226</v>
      </c>
      <c r="Z19" s="324">
        <v>44229</v>
      </c>
      <c r="AA19" s="324">
        <v>44560</v>
      </c>
      <c r="AB19" s="404"/>
      <c r="AC19" s="527"/>
      <c r="AD19" s="325">
        <f>SUM(AE19:AJ19)</f>
        <v>140344477.09639999</v>
      </c>
      <c r="AE19" s="325"/>
      <c r="AF19" s="325">
        <v>140344477.09639999</v>
      </c>
      <c r="AG19" s="325"/>
      <c r="AH19" s="325"/>
      <c r="AI19" s="325"/>
      <c r="AJ19" s="325"/>
      <c r="AK19" s="404"/>
      <c r="AL19" s="495"/>
      <c r="AM19" s="325">
        <f>SUM(AN19:AS19)</f>
        <v>14034447.70964</v>
      </c>
      <c r="AN19" s="337"/>
      <c r="AO19" s="337">
        <v>14034447.70964</v>
      </c>
      <c r="AP19" s="337"/>
      <c r="AQ19" s="337"/>
      <c r="AR19" s="337"/>
      <c r="AS19" s="337"/>
      <c r="AT19" s="404"/>
      <c r="AU19" s="501"/>
      <c r="AV19" s="325">
        <f>SUM(AW19:BB19)</f>
        <v>28068895.41928</v>
      </c>
      <c r="AW19" s="337"/>
      <c r="AX19" s="337">
        <v>28068895.41928</v>
      </c>
      <c r="AY19" s="337"/>
      <c r="AZ19" s="337"/>
      <c r="BA19" s="337"/>
      <c r="BB19" s="337"/>
      <c r="BC19" s="404"/>
      <c r="BD19" s="498"/>
      <c r="BE19" s="325">
        <f>SUM(BF19:BK19)</f>
        <v>56137790.83856</v>
      </c>
      <c r="BF19" s="337"/>
      <c r="BG19" s="337">
        <v>56137790.83856</v>
      </c>
      <c r="BH19" s="337"/>
      <c r="BI19" s="337"/>
      <c r="BJ19" s="337"/>
      <c r="BK19" s="337"/>
      <c r="BL19" s="404"/>
      <c r="BM19" s="492"/>
      <c r="BN19" s="325">
        <f>SUM(BO19:BT19)</f>
        <v>42103343.128919996</v>
      </c>
      <c r="BO19" s="337"/>
      <c r="BP19" s="337">
        <v>42103343.128919996</v>
      </c>
      <c r="BQ19" s="337"/>
      <c r="BR19" s="337"/>
      <c r="BS19" s="337"/>
      <c r="BT19" s="337"/>
      <c r="BU19" s="327"/>
      <c r="BV19" s="328"/>
      <c r="BW19" s="328"/>
      <c r="BX19" s="328"/>
      <c r="BY19" s="328"/>
      <c r="BZ19" s="328"/>
      <c r="CA19" s="328"/>
      <c r="CB19" s="328"/>
      <c r="CC19" s="329"/>
    </row>
    <row r="20" spans="1:81" s="62" customFormat="1" ht="40.200000000000003" customHeight="1" x14ac:dyDescent="0.3">
      <c r="A20" s="38"/>
      <c r="B20" s="468"/>
      <c r="C20" s="701"/>
      <c r="D20" s="609"/>
      <c r="E20" s="612"/>
      <c r="F20" s="612"/>
      <c r="G20" s="612"/>
      <c r="H20" s="612"/>
      <c r="I20" s="612"/>
      <c r="J20" s="486"/>
      <c r="K20" s="489"/>
      <c r="L20" s="627"/>
      <c r="M20" s="477"/>
      <c r="N20" s="480"/>
      <c r="O20" s="483"/>
      <c r="P20" s="521"/>
      <c r="Q20" s="524"/>
      <c r="R20" s="486"/>
      <c r="S20" s="322" t="s">
        <v>3951</v>
      </c>
      <c r="T20" s="323" t="s">
        <v>3856</v>
      </c>
      <c r="U20" s="323" t="s">
        <v>3861</v>
      </c>
      <c r="V20" s="323" t="s">
        <v>3864</v>
      </c>
      <c r="W20" s="322" t="s">
        <v>3944</v>
      </c>
      <c r="X20" s="324">
        <v>44201</v>
      </c>
      <c r="Y20" s="324">
        <v>44226</v>
      </c>
      <c r="Z20" s="324">
        <v>44229</v>
      </c>
      <c r="AA20" s="324">
        <v>44560</v>
      </c>
      <c r="AB20" s="404"/>
      <c r="AC20" s="527"/>
      <c r="AD20" s="325">
        <f t="shared" ref="AD20:AD83" si="6">SUM(AE20:AJ20)</f>
        <v>140344477.09639999</v>
      </c>
      <c r="AE20" s="325"/>
      <c r="AF20" s="325">
        <v>140344477.09639999</v>
      </c>
      <c r="AG20" s="325"/>
      <c r="AH20" s="325"/>
      <c r="AI20" s="325"/>
      <c r="AJ20" s="325"/>
      <c r="AK20" s="404"/>
      <c r="AL20" s="495"/>
      <c r="AM20" s="325">
        <f t="shared" ref="AM20:AM83" si="7">SUM(AN20:AS20)</f>
        <v>14034447.70964</v>
      </c>
      <c r="AN20" s="337"/>
      <c r="AO20" s="337">
        <v>14034447.70964</v>
      </c>
      <c r="AP20" s="337"/>
      <c r="AQ20" s="337"/>
      <c r="AR20" s="337"/>
      <c r="AS20" s="337"/>
      <c r="AT20" s="404"/>
      <c r="AU20" s="501"/>
      <c r="AV20" s="325">
        <f t="shared" ref="AV20:AV83" si="8">SUM(AW20:BB20)</f>
        <v>28068895.41928</v>
      </c>
      <c r="AW20" s="337"/>
      <c r="AX20" s="337">
        <v>28068895.41928</v>
      </c>
      <c r="AY20" s="337"/>
      <c r="AZ20" s="337"/>
      <c r="BA20" s="337"/>
      <c r="BB20" s="337"/>
      <c r="BC20" s="404"/>
      <c r="BD20" s="498"/>
      <c r="BE20" s="325">
        <f t="shared" ref="BE20:BE83" si="9">SUM(BF20:BK20)</f>
        <v>56137790.83856</v>
      </c>
      <c r="BF20" s="337"/>
      <c r="BG20" s="337">
        <v>56137790.83856</v>
      </c>
      <c r="BH20" s="337"/>
      <c r="BI20" s="337"/>
      <c r="BJ20" s="337"/>
      <c r="BK20" s="337"/>
      <c r="BL20" s="404"/>
      <c r="BM20" s="492"/>
      <c r="BN20" s="325">
        <f t="shared" ref="BN20:BN83" si="10">SUM(BO20:BT20)</f>
        <v>42103343.128919996</v>
      </c>
      <c r="BO20" s="337"/>
      <c r="BP20" s="337">
        <v>42103343.128919996</v>
      </c>
      <c r="BQ20" s="337"/>
      <c r="BR20" s="337"/>
      <c r="BS20" s="337"/>
      <c r="BT20" s="337"/>
      <c r="BU20" s="327"/>
      <c r="BV20" s="328"/>
      <c r="BW20" s="328"/>
      <c r="BX20" s="328"/>
      <c r="BY20" s="328"/>
      <c r="BZ20" s="328"/>
      <c r="CA20" s="328"/>
      <c r="CB20" s="328"/>
      <c r="CC20" s="329"/>
    </row>
    <row r="21" spans="1:81" s="62" customFormat="1" ht="40.200000000000003" customHeight="1" x14ac:dyDescent="0.3">
      <c r="A21" s="38"/>
      <c r="B21" s="468"/>
      <c r="C21" s="701"/>
      <c r="D21" s="609"/>
      <c r="E21" s="612"/>
      <c r="F21" s="612"/>
      <c r="G21" s="612"/>
      <c r="H21" s="612"/>
      <c r="I21" s="612"/>
      <c r="J21" s="486"/>
      <c r="K21" s="489"/>
      <c r="L21" s="627"/>
      <c r="M21" s="477"/>
      <c r="N21" s="480"/>
      <c r="O21" s="483"/>
      <c r="P21" s="521"/>
      <c r="Q21" s="524"/>
      <c r="R21" s="486"/>
      <c r="S21" s="322" t="s">
        <v>3952</v>
      </c>
      <c r="T21" s="323" t="s">
        <v>3856</v>
      </c>
      <c r="U21" s="323" t="s">
        <v>3861</v>
      </c>
      <c r="V21" s="323" t="s">
        <v>3864</v>
      </c>
      <c r="W21" s="322" t="s">
        <v>4436</v>
      </c>
      <c r="X21" s="324">
        <v>44201</v>
      </c>
      <c r="Y21" s="324">
        <v>44226</v>
      </c>
      <c r="Z21" s="324">
        <v>44229</v>
      </c>
      <c r="AA21" s="324">
        <v>44560</v>
      </c>
      <c r="AB21" s="404"/>
      <c r="AC21" s="527"/>
      <c r="AD21" s="325">
        <f t="shared" si="6"/>
        <v>70172238.548199996</v>
      </c>
      <c r="AE21" s="325"/>
      <c r="AF21" s="325">
        <v>70172238.548199996</v>
      </c>
      <c r="AG21" s="325"/>
      <c r="AH21" s="325"/>
      <c r="AI21" s="325"/>
      <c r="AJ21" s="325"/>
      <c r="AK21" s="404"/>
      <c r="AL21" s="495"/>
      <c r="AM21" s="325">
        <f t="shared" si="7"/>
        <v>7017223.85482</v>
      </c>
      <c r="AN21" s="337"/>
      <c r="AO21" s="337">
        <v>7017223.85482</v>
      </c>
      <c r="AP21" s="337"/>
      <c r="AQ21" s="337"/>
      <c r="AR21" s="337"/>
      <c r="AS21" s="337"/>
      <c r="AT21" s="404"/>
      <c r="AU21" s="501"/>
      <c r="AV21" s="325">
        <f t="shared" si="8"/>
        <v>14034447.70964</v>
      </c>
      <c r="AW21" s="337"/>
      <c r="AX21" s="337">
        <v>14034447.70964</v>
      </c>
      <c r="AY21" s="337"/>
      <c r="AZ21" s="337"/>
      <c r="BA21" s="337"/>
      <c r="BB21" s="337"/>
      <c r="BC21" s="404"/>
      <c r="BD21" s="498"/>
      <c r="BE21" s="325">
        <f t="shared" si="9"/>
        <v>28068895.41928</v>
      </c>
      <c r="BF21" s="337"/>
      <c r="BG21" s="337">
        <v>28068895.41928</v>
      </c>
      <c r="BH21" s="337"/>
      <c r="BI21" s="337"/>
      <c r="BJ21" s="337"/>
      <c r="BK21" s="337"/>
      <c r="BL21" s="404"/>
      <c r="BM21" s="492"/>
      <c r="BN21" s="325">
        <f t="shared" si="10"/>
        <v>21051671.564459998</v>
      </c>
      <c r="BO21" s="337"/>
      <c r="BP21" s="337">
        <v>21051671.564459998</v>
      </c>
      <c r="BQ21" s="337"/>
      <c r="BR21" s="337"/>
      <c r="BS21" s="337"/>
      <c r="BT21" s="337"/>
      <c r="BU21" s="327"/>
      <c r="BV21" s="328"/>
      <c r="BW21" s="328"/>
      <c r="BX21" s="328"/>
      <c r="BY21" s="328"/>
      <c r="BZ21" s="328"/>
      <c r="CA21" s="328"/>
      <c r="CB21" s="328"/>
      <c r="CC21" s="329"/>
    </row>
    <row r="22" spans="1:81" s="62" customFormat="1" ht="40.200000000000003" customHeight="1" x14ac:dyDescent="0.3">
      <c r="A22" s="38"/>
      <c r="B22" s="468"/>
      <c r="C22" s="701"/>
      <c r="D22" s="609"/>
      <c r="E22" s="612"/>
      <c r="F22" s="612"/>
      <c r="G22" s="612"/>
      <c r="H22" s="612"/>
      <c r="I22" s="612"/>
      <c r="J22" s="486"/>
      <c r="K22" s="489"/>
      <c r="L22" s="627"/>
      <c r="M22" s="477"/>
      <c r="N22" s="480"/>
      <c r="O22" s="483"/>
      <c r="P22" s="521"/>
      <c r="Q22" s="524"/>
      <c r="R22" s="486"/>
      <c r="S22" s="322" t="s">
        <v>3953</v>
      </c>
      <c r="T22" s="323" t="s">
        <v>3856</v>
      </c>
      <c r="U22" s="323" t="s">
        <v>3861</v>
      </c>
      <c r="V22" s="323" t="s">
        <v>3864</v>
      </c>
      <c r="W22" s="322" t="s">
        <v>3944</v>
      </c>
      <c r="X22" s="324">
        <v>44201</v>
      </c>
      <c r="Y22" s="324">
        <v>44226</v>
      </c>
      <c r="Z22" s="324">
        <v>44229</v>
      </c>
      <c r="AA22" s="324">
        <v>44560</v>
      </c>
      <c r="AB22" s="404"/>
      <c r="AC22" s="527"/>
      <c r="AD22" s="325">
        <f t="shared" si="6"/>
        <v>45038310.399999999</v>
      </c>
      <c r="AE22" s="325"/>
      <c r="AF22" s="325">
        <v>45038310.399999999</v>
      </c>
      <c r="AG22" s="325"/>
      <c r="AH22" s="325"/>
      <c r="AI22" s="325"/>
      <c r="AJ22" s="325"/>
      <c r="AK22" s="404"/>
      <c r="AL22" s="495"/>
      <c r="AM22" s="325">
        <f t="shared" si="7"/>
        <v>4503831.04</v>
      </c>
      <c r="AN22" s="337"/>
      <c r="AO22" s="337">
        <v>4503831.04</v>
      </c>
      <c r="AP22" s="337"/>
      <c r="AQ22" s="337"/>
      <c r="AR22" s="337"/>
      <c r="AS22" s="337"/>
      <c r="AT22" s="404"/>
      <c r="AU22" s="501"/>
      <c r="AV22" s="325">
        <f t="shared" si="8"/>
        <v>9007662.0800000001</v>
      </c>
      <c r="AW22" s="337"/>
      <c r="AX22" s="337">
        <v>9007662.0800000001</v>
      </c>
      <c r="AY22" s="337"/>
      <c r="AZ22" s="337"/>
      <c r="BA22" s="337"/>
      <c r="BB22" s="337"/>
      <c r="BC22" s="404"/>
      <c r="BD22" s="498"/>
      <c r="BE22" s="325">
        <f t="shared" si="9"/>
        <v>18015324.16</v>
      </c>
      <c r="BF22" s="337"/>
      <c r="BG22" s="337">
        <v>18015324.16</v>
      </c>
      <c r="BH22" s="337"/>
      <c r="BI22" s="337"/>
      <c r="BJ22" s="337"/>
      <c r="BK22" s="337"/>
      <c r="BL22" s="404"/>
      <c r="BM22" s="492"/>
      <c r="BN22" s="325">
        <f t="shared" si="10"/>
        <v>13511493.119999999</v>
      </c>
      <c r="BO22" s="337"/>
      <c r="BP22" s="337">
        <v>13511493.119999999</v>
      </c>
      <c r="BQ22" s="337"/>
      <c r="BR22" s="337"/>
      <c r="BS22" s="337"/>
      <c r="BT22" s="337"/>
      <c r="BU22" s="327"/>
      <c r="BV22" s="328"/>
      <c r="BW22" s="328"/>
      <c r="BX22" s="328"/>
      <c r="BY22" s="328"/>
      <c r="BZ22" s="328"/>
      <c r="CA22" s="328"/>
      <c r="CB22" s="328"/>
      <c r="CC22" s="329"/>
    </row>
    <row r="23" spans="1:81" s="62" customFormat="1" ht="40.200000000000003" customHeight="1" x14ac:dyDescent="0.3">
      <c r="A23" s="38"/>
      <c r="B23" s="468"/>
      <c r="C23" s="701"/>
      <c r="D23" s="609"/>
      <c r="E23" s="612"/>
      <c r="F23" s="612"/>
      <c r="G23" s="612"/>
      <c r="H23" s="612"/>
      <c r="I23" s="612"/>
      <c r="J23" s="486"/>
      <c r="K23" s="489"/>
      <c r="L23" s="627"/>
      <c r="M23" s="477"/>
      <c r="N23" s="480"/>
      <c r="O23" s="483"/>
      <c r="P23" s="521"/>
      <c r="Q23" s="524"/>
      <c r="R23" s="486"/>
      <c r="S23" s="322" t="s">
        <v>3954</v>
      </c>
      <c r="T23" s="323" t="s">
        <v>3856</v>
      </c>
      <c r="U23" s="323" t="s">
        <v>3861</v>
      </c>
      <c r="V23" s="323" t="s">
        <v>3864</v>
      </c>
      <c r="W23" s="322" t="s">
        <v>4437</v>
      </c>
      <c r="X23" s="324">
        <v>44201</v>
      </c>
      <c r="Y23" s="324">
        <v>44226</v>
      </c>
      <c r="Z23" s="324">
        <v>44229</v>
      </c>
      <c r="AA23" s="324">
        <v>44560</v>
      </c>
      <c r="AB23" s="404"/>
      <c r="AC23" s="527"/>
      <c r="AD23" s="325">
        <f t="shared" si="6"/>
        <v>45038310.399999999</v>
      </c>
      <c r="AE23" s="325"/>
      <c r="AF23" s="325">
        <v>45038310.399999999</v>
      </c>
      <c r="AG23" s="325"/>
      <c r="AH23" s="325"/>
      <c r="AI23" s="325"/>
      <c r="AJ23" s="325"/>
      <c r="AK23" s="404"/>
      <c r="AL23" s="495"/>
      <c r="AM23" s="325">
        <f t="shared" si="7"/>
        <v>4503831.04</v>
      </c>
      <c r="AN23" s="40"/>
      <c r="AO23" s="337">
        <v>4503831.04</v>
      </c>
      <c r="AP23" s="40"/>
      <c r="AQ23" s="40"/>
      <c r="AR23" s="40"/>
      <c r="AS23" s="40"/>
      <c r="AT23" s="404"/>
      <c r="AU23" s="501"/>
      <c r="AV23" s="325">
        <f t="shared" si="8"/>
        <v>9007662.0800000001</v>
      </c>
      <c r="AW23" s="40"/>
      <c r="AX23" s="337">
        <v>9007662.0800000001</v>
      </c>
      <c r="AY23" s="40"/>
      <c r="AZ23" s="40"/>
      <c r="BA23" s="40"/>
      <c r="BB23" s="40"/>
      <c r="BC23" s="404"/>
      <c r="BD23" s="498"/>
      <c r="BE23" s="325">
        <f t="shared" si="9"/>
        <v>18015324.16</v>
      </c>
      <c r="BF23" s="40"/>
      <c r="BG23" s="337">
        <v>18015324.16</v>
      </c>
      <c r="BH23" s="40"/>
      <c r="BI23" s="40"/>
      <c r="BJ23" s="40"/>
      <c r="BK23" s="40"/>
      <c r="BL23" s="404"/>
      <c r="BM23" s="492"/>
      <c r="BN23" s="325">
        <f t="shared" si="10"/>
        <v>13511493.119999999</v>
      </c>
      <c r="BO23" s="40"/>
      <c r="BP23" s="337">
        <v>13511493.119999999</v>
      </c>
      <c r="BQ23" s="40"/>
      <c r="BR23" s="40"/>
      <c r="BS23" s="40"/>
      <c r="BT23" s="40"/>
      <c r="BU23" s="418"/>
      <c r="BV23" s="419"/>
      <c r="BW23" s="419"/>
      <c r="BX23" s="419"/>
      <c r="BY23" s="419"/>
      <c r="BZ23" s="419"/>
      <c r="CA23" s="419"/>
      <c r="CB23" s="419"/>
      <c r="CC23" s="516"/>
    </row>
    <row r="24" spans="1:81" s="62" customFormat="1" ht="40.200000000000003" customHeight="1" x14ac:dyDescent="0.3">
      <c r="A24" s="38"/>
      <c r="B24" s="468"/>
      <c r="C24" s="701"/>
      <c r="D24" s="609"/>
      <c r="E24" s="612"/>
      <c r="F24" s="612"/>
      <c r="G24" s="612"/>
      <c r="H24" s="612"/>
      <c r="I24" s="612"/>
      <c r="J24" s="486"/>
      <c r="K24" s="489"/>
      <c r="L24" s="627"/>
      <c r="M24" s="477"/>
      <c r="N24" s="480"/>
      <c r="O24" s="483"/>
      <c r="P24" s="521"/>
      <c r="Q24" s="524"/>
      <c r="R24" s="486"/>
      <c r="S24" s="322" t="s">
        <v>3955</v>
      </c>
      <c r="T24" s="323" t="s">
        <v>3856</v>
      </c>
      <c r="U24" s="323" t="s">
        <v>3861</v>
      </c>
      <c r="V24" s="323" t="s">
        <v>3864</v>
      </c>
      <c r="W24" s="322" t="s">
        <v>4438</v>
      </c>
      <c r="X24" s="324">
        <v>44201</v>
      </c>
      <c r="Y24" s="324">
        <v>44226</v>
      </c>
      <c r="Z24" s="324">
        <v>44229</v>
      </c>
      <c r="AA24" s="324">
        <v>44560</v>
      </c>
      <c r="AB24" s="404"/>
      <c r="AC24" s="527"/>
      <c r="AD24" s="325">
        <f t="shared" si="6"/>
        <v>45038310.399999999</v>
      </c>
      <c r="AE24" s="325"/>
      <c r="AF24" s="325">
        <v>45038310.399999999</v>
      </c>
      <c r="AG24" s="325"/>
      <c r="AH24" s="325"/>
      <c r="AI24" s="325"/>
      <c r="AJ24" s="325"/>
      <c r="AK24" s="404"/>
      <c r="AL24" s="495"/>
      <c r="AM24" s="325">
        <f t="shared" si="7"/>
        <v>4503831.04</v>
      </c>
      <c r="AN24" s="40"/>
      <c r="AO24" s="337">
        <v>4503831.04</v>
      </c>
      <c r="AP24" s="40"/>
      <c r="AQ24" s="40"/>
      <c r="AR24" s="40"/>
      <c r="AS24" s="40"/>
      <c r="AT24" s="404"/>
      <c r="AU24" s="501"/>
      <c r="AV24" s="325">
        <f t="shared" si="8"/>
        <v>9007662.0800000001</v>
      </c>
      <c r="AW24" s="40"/>
      <c r="AX24" s="337">
        <v>9007662.0800000001</v>
      </c>
      <c r="AY24" s="40"/>
      <c r="AZ24" s="40"/>
      <c r="BA24" s="40"/>
      <c r="BB24" s="40"/>
      <c r="BC24" s="404"/>
      <c r="BD24" s="498"/>
      <c r="BE24" s="325">
        <f t="shared" si="9"/>
        <v>18015324.16</v>
      </c>
      <c r="BF24" s="40"/>
      <c r="BG24" s="337">
        <v>18015324.16</v>
      </c>
      <c r="BH24" s="40"/>
      <c r="BI24" s="40"/>
      <c r="BJ24" s="40"/>
      <c r="BK24" s="40"/>
      <c r="BL24" s="404"/>
      <c r="BM24" s="492"/>
      <c r="BN24" s="325">
        <f t="shared" si="10"/>
        <v>13511493.119999999</v>
      </c>
      <c r="BO24" s="40"/>
      <c r="BP24" s="337">
        <v>13511493.119999999</v>
      </c>
      <c r="BQ24" s="40"/>
      <c r="BR24" s="40"/>
      <c r="BS24" s="40"/>
      <c r="BT24" s="40"/>
      <c r="BU24" s="418"/>
      <c r="BV24" s="419"/>
      <c r="BW24" s="419"/>
      <c r="BX24" s="419"/>
      <c r="BY24" s="419"/>
      <c r="BZ24" s="419"/>
      <c r="CA24" s="419"/>
      <c r="CB24" s="419"/>
      <c r="CC24" s="516"/>
    </row>
    <row r="25" spans="1:81" s="62" customFormat="1" ht="40.200000000000003" customHeight="1" thickBot="1" x14ac:dyDescent="0.35">
      <c r="A25" s="38"/>
      <c r="B25" s="468"/>
      <c r="C25" s="701"/>
      <c r="D25" s="610"/>
      <c r="E25" s="613"/>
      <c r="F25" s="613"/>
      <c r="G25" s="613"/>
      <c r="H25" s="613"/>
      <c r="I25" s="613"/>
      <c r="J25" s="487"/>
      <c r="K25" s="490"/>
      <c r="L25" s="627"/>
      <c r="M25" s="477"/>
      <c r="N25" s="480"/>
      <c r="O25" s="483"/>
      <c r="P25" s="521"/>
      <c r="Q25" s="524"/>
      <c r="R25" s="487"/>
      <c r="S25" s="322" t="s">
        <v>3956</v>
      </c>
      <c r="T25" s="323" t="s">
        <v>3856</v>
      </c>
      <c r="U25" s="323" t="s">
        <v>3861</v>
      </c>
      <c r="V25" s="323" t="s">
        <v>3864</v>
      </c>
      <c r="W25" s="322" t="s">
        <v>3944</v>
      </c>
      <c r="X25" s="324">
        <v>44201</v>
      </c>
      <c r="Y25" s="324">
        <v>44226</v>
      </c>
      <c r="Z25" s="324">
        <v>44229</v>
      </c>
      <c r="AA25" s="324">
        <v>44560</v>
      </c>
      <c r="AB25" s="405"/>
      <c r="AC25" s="528"/>
      <c r="AD25" s="325">
        <f>SUM(AE25:AJ25)</f>
        <v>45038310.399999999</v>
      </c>
      <c r="AE25" s="325"/>
      <c r="AF25" s="325">
        <v>45038310.399999999</v>
      </c>
      <c r="AG25" s="325"/>
      <c r="AH25" s="325"/>
      <c r="AI25" s="325"/>
      <c r="AJ25" s="325"/>
      <c r="AK25" s="405"/>
      <c r="AL25" s="496"/>
      <c r="AM25" s="325">
        <f>SUM(AN25:AS25)</f>
        <v>4503831.04</v>
      </c>
      <c r="AN25" s="41"/>
      <c r="AO25" s="337">
        <v>4503831.04</v>
      </c>
      <c r="AP25" s="41"/>
      <c r="AQ25" s="41"/>
      <c r="AR25" s="41"/>
      <c r="AS25" s="41"/>
      <c r="AT25" s="405"/>
      <c r="AU25" s="502"/>
      <c r="AV25" s="325">
        <f>SUM(AW25:BB25)</f>
        <v>9007662.0800000001</v>
      </c>
      <c r="AW25" s="41"/>
      <c r="AX25" s="337">
        <v>9007662.0800000001</v>
      </c>
      <c r="AY25" s="41"/>
      <c r="AZ25" s="41"/>
      <c r="BA25" s="41"/>
      <c r="BB25" s="41"/>
      <c r="BC25" s="405"/>
      <c r="BD25" s="499"/>
      <c r="BE25" s="325">
        <f>SUM(BF25:BK25)</f>
        <v>18015324.16</v>
      </c>
      <c r="BF25" s="41"/>
      <c r="BG25" s="337">
        <v>18015324.16</v>
      </c>
      <c r="BH25" s="41"/>
      <c r="BI25" s="41"/>
      <c r="BJ25" s="41"/>
      <c r="BK25" s="41"/>
      <c r="BL25" s="405"/>
      <c r="BM25" s="493"/>
      <c r="BN25" s="325">
        <f>SUM(BO25:BT25)</f>
        <v>13511493.119999999</v>
      </c>
      <c r="BO25" s="41"/>
      <c r="BP25" s="337">
        <v>13511493.119999999</v>
      </c>
      <c r="BQ25" s="41"/>
      <c r="BR25" s="41"/>
      <c r="BS25" s="41"/>
      <c r="BT25" s="41"/>
      <c r="BU25" s="517"/>
      <c r="BV25" s="518"/>
      <c r="BW25" s="518"/>
      <c r="BX25" s="518"/>
      <c r="BY25" s="518"/>
      <c r="BZ25" s="518"/>
      <c r="CA25" s="518"/>
      <c r="CB25" s="518"/>
      <c r="CC25" s="519"/>
    </row>
    <row r="26" spans="1:81" s="62" customFormat="1" ht="40.200000000000003" customHeight="1" thickTop="1" x14ac:dyDescent="0.3">
      <c r="A26" s="38"/>
      <c r="B26" s="468"/>
      <c r="C26" s="701"/>
      <c r="D26" s="608"/>
      <c r="E26" s="611"/>
      <c r="F26" s="611"/>
      <c r="G26" s="611"/>
      <c r="H26" s="611"/>
      <c r="I26" s="611"/>
      <c r="J26" s="485">
        <v>86</v>
      </c>
      <c r="K26" s="488" t="str">
        <f>+Metas!K96</f>
        <v>Municipios desarrollando estrategias de control para la prevención de la rabia transmitida por felinos y caninos.</v>
      </c>
      <c r="L26" s="473">
        <v>40</v>
      </c>
      <c r="M26" s="476">
        <f>SUM(N26:Q26)</f>
        <v>40</v>
      </c>
      <c r="N26" s="479">
        <v>0</v>
      </c>
      <c r="O26" s="482">
        <v>0</v>
      </c>
      <c r="P26" s="520">
        <v>15</v>
      </c>
      <c r="Q26" s="523">
        <v>25</v>
      </c>
      <c r="R26" s="403">
        <f>+$J26</f>
        <v>86</v>
      </c>
      <c r="S26" s="253" t="s">
        <v>3965</v>
      </c>
      <c r="T26" s="323" t="s">
        <v>3856</v>
      </c>
      <c r="U26" s="323" t="s">
        <v>3861</v>
      </c>
      <c r="V26" s="323" t="s">
        <v>3864</v>
      </c>
      <c r="W26" s="253" t="s">
        <v>4439</v>
      </c>
      <c r="X26" s="324">
        <v>44201</v>
      </c>
      <c r="Y26" s="324">
        <v>44226</v>
      </c>
      <c r="Z26" s="324">
        <v>44229</v>
      </c>
      <c r="AA26" s="324">
        <v>44560</v>
      </c>
      <c r="AB26" s="403">
        <f>+$J26</f>
        <v>86</v>
      </c>
      <c r="AC26" s="526">
        <f>+L26</f>
        <v>40</v>
      </c>
      <c r="AD26" s="325">
        <f t="shared" si="6"/>
        <v>128022332.84999999</v>
      </c>
      <c r="AE26" s="48">
        <f t="shared" si="0"/>
        <v>0</v>
      </c>
      <c r="AF26" s="48">
        <v>128022332.84999999</v>
      </c>
      <c r="AG26" s="48">
        <f t="shared" si="0"/>
        <v>0</v>
      </c>
      <c r="AH26" s="48">
        <f t="shared" si="0"/>
        <v>0</v>
      </c>
      <c r="AI26" s="48">
        <f t="shared" si="0"/>
        <v>0</v>
      </c>
      <c r="AJ26" s="48">
        <f t="shared" si="0"/>
        <v>0</v>
      </c>
      <c r="AK26" s="403">
        <f>+$J26</f>
        <v>86</v>
      </c>
      <c r="AL26" s="494">
        <f>+N26</f>
        <v>0</v>
      </c>
      <c r="AM26" s="325">
        <f t="shared" si="7"/>
        <v>12802233.285</v>
      </c>
      <c r="AN26" s="39"/>
      <c r="AO26" s="337">
        <v>12802233.285</v>
      </c>
      <c r="AP26" s="39"/>
      <c r="AQ26" s="39"/>
      <c r="AR26" s="39"/>
      <c r="AS26" s="39"/>
      <c r="AT26" s="403">
        <f>+$J26</f>
        <v>86</v>
      </c>
      <c r="AU26" s="500">
        <f>+O26</f>
        <v>0</v>
      </c>
      <c r="AV26" s="325">
        <f t="shared" si="8"/>
        <v>25604466.57</v>
      </c>
      <c r="AW26" s="39"/>
      <c r="AX26" s="337">
        <v>25604466.57</v>
      </c>
      <c r="AY26" s="39"/>
      <c r="AZ26" s="39"/>
      <c r="BA26" s="39"/>
      <c r="BB26" s="39"/>
      <c r="BC26" s="403">
        <f>+$J26</f>
        <v>86</v>
      </c>
      <c r="BD26" s="58">
        <f>+P26</f>
        <v>15</v>
      </c>
      <c r="BE26" s="325">
        <f t="shared" si="9"/>
        <v>51208933.140000001</v>
      </c>
      <c r="BF26" s="39"/>
      <c r="BG26" s="337">
        <v>51208933.140000001</v>
      </c>
      <c r="BH26" s="39"/>
      <c r="BI26" s="39"/>
      <c r="BJ26" s="39"/>
      <c r="BK26" s="39"/>
      <c r="BL26" s="403">
        <f>+$J26</f>
        <v>86</v>
      </c>
      <c r="BM26" s="45">
        <f>+Q26</f>
        <v>25</v>
      </c>
      <c r="BN26" s="325">
        <f t="shared" si="10"/>
        <v>38406699.854999997</v>
      </c>
      <c r="BO26" s="39"/>
      <c r="BP26" s="337">
        <v>38406699.854999997</v>
      </c>
      <c r="BQ26" s="39"/>
      <c r="BR26" s="39"/>
      <c r="BS26" s="39"/>
      <c r="BT26" s="39"/>
      <c r="BU26" s="513"/>
      <c r="BV26" s="514"/>
      <c r="BW26" s="514"/>
      <c r="BX26" s="514"/>
      <c r="BY26" s="514"/>
      <c r="BZ26" s="514"/>
      <c r="CA26" s="514"/>
      <c r="CB26" s="514"/>
      <c r="CC26" s="515"/>
    </row>
    <row r="27" spans="1:81" s="62" customFormat="1" ht="40.200000000000003" customHeight="1" x14ac:dyDescent="0.3">
      <c r="A27" s="38"/>
      <c r="B27" s="468"/>
      <c r="C27" s="701"/>
      <c r="D27" s="609"/>
      <c r="E27" s="612"/>
      <c r="F27" s="612"/>
      <c r="G27" s="612"/>
      <c r="H27" s="612"/>
      <c r="I27" s="612"/>
      <c r="J27" s="486"/>
      <c r="K27" s="489"/>
      <c r="L27" s="474"/>
      <c r="M27" s="477"/>
      <c r="N27" s="480"/>
      <c r="O27" s="483"/>
      <c r="P27" s="521"/>
      <c r="Q27" s="524"/>
      <c r="R27" s="404"/>
      <c r="S27" s="322" t="s">
        <v>3966</v>
      </c>
      <c r="T27" s="323" t="s">
        <v>3856</v>
      </c>
      <c r="U27" s="323" t="s">
        <v>3861</v>
      </c>
      <c r="V27" s="323" t="s">
        <v>3864</v>
      </c>
      <c r="W27" s="322" t="s">
        <v>4440</v>
      </c>
      <c r="X27" s="324">
        <v>44201</v>
      </c>
      <c r="Y27" s="324">
        <v>44226</v>
      </c>
      <c r="Z27" s="324">
        <v>44229</v>
      </c>
      <c r="AA27" s="324">
        <v>44560</v>
      </c>
      <c r="AB27" s="404"/>
      <c r="AC27" s="527"/>
      <c r="AD27" s="325">
        <f t="shared" si="6"/>
        <v>12384657.51</v>
      </c>
      <c r="AE27" s="325"/>
      <c r="AF27" s="325">
        <v>12384657.51</v>
      </c>
      <c r="AG27" s="325"/>
      <c r="AH27" s="325"/>
      <c r="AI27" s="325"/>
      <c r="AJ27" s="325"/>
      <c r="AK27" s="404"/>
      <c r="AL27" s="495"/>
      <c r="AM27" s="325">
        <f t="shared" si="7"/>
        <v>1238465.7509999999</v>
      </c>
      <c r="AN27" s="40"/>
      <c r="AO27" s="337">
        <v>1238465.7509999999</v>
      </c>
      <c r="AP27" s="40"/>
      <c r="AQ27" s="40"/>
      <c r="AR27" s="40"/>
      <c r="AS27" s="40"/>
      <c r="AT27" s="404"/>
      <c r="AU27" s="501"/>
      <c r="AV27" s="325">
        <f t="shared" si="8"/>
        <v>2476931.5019999999</v>
      </c>
      <c r="AW27" s="40"/>
      <c r="AX27" s="337">
        <v>2476931.5019999999</v>
      </c>
      <c r="AY27" s="40"/>
      <c r="AZ27" s="40"/>
      <c r="BA27" s="40"/>
      <c r="BB27" s="40"/>
      <c r="BC27" s="404"/>
      <c r="BD27" s="59"/>
      <c r="BE27" s="325">
        <f t="shared" si="9"/>
        <v>4953863.0039999997</v>
      </c>
      <c r="BF27" s="40"/>
      <c r="BG27" s="337">
        <v>4953863.0039999997</v>
      </c>
      <c r="BH27" s="40"/>
      <c r="BI27" s="40"/>
      <c r="BJ27" s="40"/>
      <c r="BK27" s="40"/>
      <c r="BL27" s="404"/>
      <c r="BM27" s="46"/>
      <c r="BN27" s="325">
        <f t="shared" si="10"/>
        <v>3715397.253</v>
      </c>
      <c r="BO27" s="40"/>
      <c r="BP27" s="337">
        <v>3715397.253</v>
      </c>
      <c r="BQ27" s="40"/>
      <c r="BR27" s="40"/>
      <c r="BS27" s="40"/>
      <c r="BT27" s="40"/>
      <c r="BU27" s="418"/>
      <c r="BV27" s="419"/>
      <c r="BW27" s="419"/>
      <c r="BX27" s="419"/>
      <c r="BY27" s="419"/>
      <c r="BZ27" s="419"/>
      <c r="CA27" s="419"/>
      <c r="CB27" s="419"/>
      <c r="CC27" s="516"/>
    </row>
    <row r="28" spans="1:81" s="62" customFormat="1" ht="40.200000000000003" customHeight="1" x14ac:dyDescent="0.3">
      <c r="A28" s="38"/>
      <c r="B28" s="468"/>
      <c r="C28" s="701"/>
      <c r="D28" s="609"/>
      <c r="E28" s="612"/>
      <c r="F28" s="612"/>
      <c r="G28" s="612"/>
      <c r="H28" s="612"/>
      <c r="I28" s="612"/>
      <c r="J28" s="486"/>
      <c r="K28" s="489"/>
      <c r="L28" s="474"/>
      <c r="M28" s="477"/>
      <c r="N28" s="480"/>
      <c r="O28" s="483"/>
      <c r="P28" s="521"/>
      <c r="Q28" s="524"/>
      <c r="R28" s="404"/>
      <c r="S28" s="322" t="s">
        <v>3967</v>
      </c>
      <c r="T28" s="323" t="s">
        <v>3856</v>
      </c>
      <c r="U28" s="323" t="s">
        <v>3861</v>
      </c>
      <c r="V28" s="323" t="s">
        <v>3864</v>
      </c>
      <c r="W28" s="322" t="s">
        <v>4440</v>
      </c>
      <c r="X28" s="324">
        <v>44201</v>
      </c>
      <c r="Y28" s="324">
        <v>44226</v>
      </c>
      <c r="Z28" s="324">
        <v>44229</v>
      </c>
      <c r="AA28" s="324">
        <v>44560</v>
      </c>
      <c r="AB28" s="404"/>
      <c r="AC28" s="527"/>
      <c r="AD28" s="325">
        <f t="shared" si="6"/>
        <v>12384657.51</v>
      </c>
      <c r="AE28" s="325"/>
      <c r="AF28" s="325">
        <v>12384657.51</v>
      </c>
      <c r="AG28" s="325"/>
      <c r="AH28" s="325"/>
      <c r="AI28" s="325"/>
      <c r="AJ28" s="325"/>
      <c r="AK28" s="404"/>
      <c r="AL28" s="495"/>
      <c r="AM28" s="325">
        <f t="shared" si="7"/>
        <v>1238465.7509999999</v>
      </c>
      <c r="AN28" s="338"/>
      <c r="AO28" s="337">
        <v>1238465.7509999999</v>
      </c>
      <c r="AP28" s="338"/>
      <c r="AQ28" s="338"/>
      <c r="AR28" s="338"/>
      <c r="AS28" s="338"/>
      <c r="AT28" s="404"/>
      <c r="AU28" s="501"/>
      <c r="AV28" s="325">
        <f t="shared" si="8"/>
        <v>2476931.5019999999</v>
      </c>
      <c r="AW28" s="338"/>
      <c r="AX28" s="337">
        <v>2476931.5019999999</v>
      </c>
      <c r="AY28" s="338"/>
      <c r="AZ28" s="338"/>
      <c r="BA28" s="338"/>
      <c r="BB28" s="338"/>
      <c r="BC28" s="404"/>
      <c r="BD28" s="339"/>
      <c r="BE28" s="325">
        <f t="shared" si="9"/>
        <v>4953863.0039999997</v>
      </c>
      <c r="BF28" s="338"/>
      <c r="BG28" s="337">
        <v>4953863.0039999997</v>
      </c>
      <c r="BH28" s="338"/>
      <c r="BI28" s="338"/>
      <c r="BJ28" s="338"/>
      <c r="BK28" s="338"/>
      <c r="BL28" s="404"/>
      <c r="BM28" s="340"/>
      <c r="BN28" s="325">
        <f t="shared" si="10"/>
        <v>3715397.253</v>
      </c>
      <c r="BO28" s="338"/>
      <c r="BP28" s="337">
        <v>3715397.253</v>
      </c>
      <c r="BQ28" s="338"/>
      <c r="BR28" s="338"/>
      <c r="BS28" s="338"/>
      <c r="BT28" s="338"/>
      <c r="BU28" s="293"/>
      <c r="BV28" s="294"/>
      <c r="BW28" s="294"/>
      <c r="BX28" s="294"/>
      <c r="BY28" s="294"/>
      <c r="BZ28" s="294"/>
      <c r="CA28" s="294"/>
      <c r="CB28" s="294"/>
      <c r="CC28" s="295"/>
    </row>
    <row r="29" spans="1:81" s="62" customFormat="1" ht="40.200000000000003" customHeight="1" x14ac:dyDescent="0.3">
      <c r="A29" s="38"/>
      <c r="B29" s="468"/>
      <c r="C29" s="701"/>
      <c r="D29" s="609"/>
      <c r="E29" s="612"/>
      <c r="F29" s="612"/>
      <c r="G29" s="612"/>
      <c r="H29" s="612"/>
      <c r="I29" s="612"/>
      <c r="J29" s="486"/>
      <c r="K29" s="489"/>
      <c r="L29" s="474"/>
      <c r="M29" s="477"/>
      <c r="N29" s="480"/>
      <c r="O29" s="483"/>
      <c r="P29" s="521"/>
      <c r="Q29" s="524"/>
      <c r="R29" s="404"/>
      <c r="S29" s="322" t="s">
        <v>3968</v>
      </c>
      <c r="T29" s="323" t="s">
        <v>3856</v>
      </c>
      <c r="U29" s="323" t="s">
        <v>3861</v>
      </c>
      <c r="V29" s="323" t="s">
        <v>3864</v>
      </c>
      <c r="W29" s="322" t="s">
        <v>4441</v>
      </c>
      <c r="X29" s="324">
        <v>44201</v>
      </c>
      <c r="Y29" s="324">
        <v>44226</v>
      </c>
      <c r="Z29" s="324">
        <v>44229</v>
      </c>
      <c r="AA29" s="324">
        <v>44560</v>
      </c>
      <c r="AB29" s="404"/>
      <c r="AC29" s="527"/>
      <c r="AD29" s="325">
        <f t="shared" si="6"/>
        <v>309735294</v>
      </c>
      <c r="AE29" s="325"/>
      <c r="AF29" s="325">
        <v>309735294</v>
      </c>
      <c r="AG29" s="325"/>
      <c r="AH29" s="325"/>
      <c r="AI29" s="325"/>
      <c r="AJ29" s="325"/>
      <c r="AK29" s="404"/>
      <c r="AL29" s="495"/>
      <c r="AM29" s="325">
        <f t="shared" si="7"/>
        <v>30973529.400000002</v>
      </c>
      <c r="AN29" s="338"/>
      <c r="AO29" s="337">
        <v>30973529.400000002</v>
      </c>
      <c r="AP29" s="338"/>
      <c r="AQ29" s="338"/>
      <c r="AR29" s="338"/>
      <c r="AS29" s="338"/>
      <c r="AT29" s="404"/>
      <c r="AU29" s="501"/>
      <c r="AV29" s="325">
        <f t="shared" si="8"/>
        <v>61947058.800000004</v>
      </c>
      <c r="AW29" s="338"/>
      <c r="AX29" s="337">
        <v>61947058.800000004</v>
      </c>
      <c r="AY29" s="338"/>
      <c r="AZ29" s="338"/>
      <c r="BA29" s="338"/>
      <c r="BB29" s="338"/>
      <c r="BC29" s="404"/>
      <c r="BD29" s="339"/>
      <c r="BE29" s="325">
        <f t="shared" si="9"/>
        <v>123894117.60000001</v>
      </c>
      <c r="BF29" s="338"/>
      <c r="BG29" s="337">
        <v>123894117.60000001</v>
      </c>
      <c r="BH29" s="338"/>
      <c r="BI29" s="338"/>
      <c r="BJ29" s="338"/>
      <c r="BK29" s="338"/>
      <c r="BL29" s="404"/>
      <c r="BM29" s="340"/>
      <c r="BN29" s="325">
        <f t="shared" si="10"/>
        <v>92920588.200000003</v>
      </c>
      <c r="BO29" s="338"/>
      <c r="BP29" s="337">
        <v>92920588.200000003</v>
      </c>
      <c r="BQ29" s="338"/>
      <c r="BR29" s="338"/>
      <c r="BS29" s="338"/>
      <c r="BT29" s="338"/>
      <c r="BU29" s="293"/>
      <c r="BV29" s="294"/>
      <c r="BW29" s="294"/>
      <c r="BX29" s="294"/>
      <c r="BY29" s="294"/>
      <c r="BZ29" s="294"/>
      <c r="CA29" s="294"/>
      <c r="CB29" s="294"/>
      <c r="CC29" s="295"/>
    </row>
    <row r="30" spans="1:81" s="62" customFormat="1" ht="40.200000000000003" customHeight="1" x14ac:dyDescent="0.3">
      <c r="A30" s="38"/>
      <c r="B30" s="468"/>
      <c r="C30" s="701"/>
      <c r="D30" s="609"/>
      <c r="E30" s="612"/>
      <c r="F30" s="612"/>
      <c r="G30" s="612"/>
      <c r="H30" s="612"/>
      <c r="I30" s="612"/>
      <c r="J30" s="486"/>
      <c r="K30" s="489"/>
      <c r="L30" s="474"/>
      <c r="M30" s="477"/>
      <c r="N30" s="480"/>
      <c r="O30" s="483"/>
      <c r="P30" s="521"/>
      <c r="Q30" s="524"/>
      <c r="R30" s="404"/>
      <c r="S30" s="43" t="s">
        <v>3969</v>
      </c>
      <c r="T30" s="323" t="s">
        <v>3856</v>
      </c>
      <c r="U30" s="323" t="s">
        <v>3861</v>
      </c>
      <c r="V30" s="323" t="s">
        <v>3864</v>
      </c>
      <c r="W30" s="322" t="s">
        <v>4440</v>
      </c>
      <c r="X30" s="324">
        <v>44201</v>
      </c>
      <c r="Y30" s="324">
        <v>44226</v>
      </c>
      <c r="Z30" s="324">
        <v>44229</v>
      </c>
      <c r="AA30" s="324">
        <v>44560</v>
      </c>
      <c r="AB30" s="404"/>
      <c r="AC30" s="527"/>
      <c r="AD30" s="325">
        <f t="shared" si="6"/>
        <v>12384657.51</v>
      </c>
      <c r="AE30" s="55">
        <f t="shared" si="0"/>
        <v>0</v>
      </c>
      <c r="AF30" s="55">
        <v>12384657.51</v>
      </c>
      <c r="AG30" s="55">
        <f t="shared" si="0"/>
        <v>0</v>
      </c>
      <c r="AH30" s="55">
        <f t="shared" si="0"/>
        <v>0</v>
      </c>
      <c r="AI30" s="55">
        <f t="shared" si="0"/>
        <v>0</v>
      </c>
      <c r="AJ30" s="55">
        <f t="shared" si="0"/>
        <v>0</v>
      </c>
      <c r="AK30" s="404"/>
      <c r="AL30" s="495"/>
      <c r="AM30" s="325">
        <f t="shared" si="7"/>
        <v>1238465.7509999999</v>
      </c>
      <c r="AN30" s="40"/>
      <c r="AO30" s="337">
        <v>1238465.7509999999</v>
      </c>
      <c r="AP30" s="40"/>
      <c r="AQ30" s="40"/>
      <c r="AR30" s="40"/>
      <c r="AS30" s="40"/>
      <c r="AT30" s="404"/>
      <c r="AU30" s="501"/>
      <c r="AV30" s="325">
        <f t="shared" si="8"/>
        <v>2476931.5019999999</v>
      </c>
      <c r="AW30" s="40"/>
      <c r="AX30" s="337">
        <v>2476931.5019999999</v>
      </c>
      <c r="AY30" s="40"/>
      <c r="AZ30" s="40"/>
      <c r="BA30" s="40"/>
      <c r="BB30" s="40"/>
      <c r="BC30" s="404"/>
      <c r="BD30" s="59"/>
      <c r="BE30" s="325">
        <f t="shared" si="9"/>
        <v>4953863.0039999997</v>
      </c>
      <c r="BF30" s="40"/>
      <c r="BG30" s="337">
        <v>4953863.0039999997</v>
      </c>
      <c r="BH30" s="40"/>
      <c r="BI30" s="40"/>
      <c r="BJ30" s="40"/>
      <c r="BK30" s="40"/>
      <c r="BL30" s="404"/>
      <c r="BM30" s="46"/>
      <c r="BN30" s="325">
        <f t="shared" si="10"/>
        <v>3715397.253</v>
      </c>
      <c r="BO30" s="40"/>
      <c r="BP30" s="337">
        <v>3715397.253</v>
      </c>
      <c r="BQ30" s="40"/>
      <c r="BR30" s="40"/>
      <c r="BS30" s="40"/>
      <c r="BT30" s="40"/>
      <c r="BU30" s="418"/>
      <c r="BV30" s="419"/>
      <c r="BW30" s="419"/>
      <c r="BX30" s="419"/>
      <c r="BY30" s="419"/>
      <c r="BZ30" s="419"/>
      <c r="CA30" s="419"/>
      <c r="CB30" s="419"/>
      <c r="CC30" s="516"/>
    </row>
    <row r="31" spans="1:81" s="62" customFormat="1" ht="40.200000000000003" customHeight="1" thickBot="1" x14ac:dyDescent="0.35">
      <c r="A31" s="38"/>
      <c r="B31" s="468"/>
      <c r="C31" s="702"/>
      <c r="D31" s="610"/>
      <c r="E31" s="613"/>
      <c r="F31" s="613"/>
      <c r="G31" s="613"/>
      <c r="H31" s="613"/>
      <c r="I31" s="613"/>
      <c r="J31" s="487"/>
      <c r="K31" s="490"/>
      <c r="L31" s="474"/>
      <c r="M31" s="477"/>
      <c r="N31" s="480"/>
      <c r="O31" s="483"/>
      <c r="P31" s="521"/>
      <c r="Q31" s="524"/>
      <c r="R31" s="405"/>
      <c r="S31" s="43" t="s">
        <v>3970</v>
      </c>
      <c r="T31" s="323" t="s">
        <v>3856</v>
      </c>
      <c r="U31" s="323" t="s">
        <v>3861</v>
      </c>
      <c r="V31" s="323" t="s">
        <v>3864</v>
      </c>
      <c r="W31" s="322" t="s">
        <v>4441</v>
      </c>
      <c r="X31" s="324">
        <v>44201</v>
      </c>
      <c r="Y31" s="324">
        <v>44226</v>
      </c>
      <c r="Z31" s="324">
        <v>44229</v>
      </c>
      <c r="AA31" s="324">
        <v>44560</v>
      </c>
      <c r="AB31" s="405"/>
      <c r="AC31" s="528"/>
      <c r="AD31" s="325">
        <f t="shared" si="6"/>
        <v>232607783.53999999</v>
      </c>
      <c r="AE31" s="55">
        <f t="shared" si="0"/>
        <v>0</v>
      </c>
      <c r="AF31" s="55">
        <v>232607783.53999999</v>
      </c>
      <c r="AG31" s="55">
        <f t="shared" si="0"/>
        <v>0</v>
      </c>
      <c r="AH31" s="55">
        <f t="shared" si="0"/>
        <v>0</v>
      </c>
      <c r="AI31" s="55">
        <f t="shared" si="0"/>
        <v>0</v>
      </c>
      <c r="AJ31" s="55">
        <f t="shared" si="0"/>
        <v>0</v>
      </c>
      <c r="AK31" s="405"/>
      <c r="AL31" s="496"/>
      <c r="AM31" s="325">
        <f t="shared" si="7"/>
        <v>23260778.354000002</v>
      </c>
      <c r="AN31" s="41"/>
      <c r="AO31" s="337">
        <v>23260778.354000002</v>
      </c>
      <c r="AP31" s="41"/>
      <c r="AQ31" s="41"/>
      <c r="AR31" s="41"/>
      <c r="AS31" s="41"/>
      <c r="AT31" s="405"/>
      <c r="AU31" s="502"/>
      <c r="AV31" s="325">
        <f t="shared" si="8"/>
        <v>46521556.708000004</v>
      </c>
      <c r="AW31" s="41"/>
      <c r="AX31" s="337">
        <v>46521556.708000004</v>
      </c>
      <c r="AY31" s="41"/>
      <c r="AZ31" s="41"/>
      <c r="BA31" s="41"/>
      <c r="BB31" s="41"/>
      <c r="BC31" s="405"/>
      <c r="BD31" s="60"/>
      <c r="BE31" s="325">
        <f t="shared" si="9"/>
        <v>93043113.416000009</v>
      </c>
      <c r="BF31" s="41"/>
      <c r="BG31" s="337">
        <v>93043113.416000009</v>
      </c>
      <c r="BH31" s="41"/>
      <c r="BI31" s="41"/>
      <c r="BJ31" s="41"/>
      <c r="BK31" s="41"/>
      <c r="BL31" s="405"/>
      <c r="BM31" s="47"/>
      <c r="BN31" s="325">
        <f t="shared" si="10"/>
        <v>69782335.061999992</v>
      </c>
      <c r="BO31" s="41"/>
      <c r="BP31" s="337">
        <v>69782335.061999992</v>
      </c>
      <c r="BQ31" s="41"/>
      <c r="BR31" s="41"/>
      <c r="BS31" s="41"/>
      <c r="BT31" s="41"/>
      <c r="BU31" s="517"/>
      <c r="BV31" s="518"/>
      <c r="BW31" s="518"/>
      <c r="BX31" s="518"/>
      <c r="BY31" s="518"/>
      <c r="BZ31" s="518"/>
      <c r="CA31" s="518"/>
      <c r="CB31" s="518"/>
      <c r="CC31" s="519"/>
    </row>
    <row r="32" spans="1:81" s="62" customFormat="1" ht="40.200000000000003" customHeight="1" thickTop="1" x14ac:dyDescent="0.3">
      <c r="A32" s="38"/>
      <c r="B32" s="468"/>
      <c r="C32" s="458" t="s">
        <v>150</v>
      </c>
      <c r="D32" s="608"/>
      <c r="E32" s="611"/>
      <c r="F32" s="611"/>
      <c r="G32" s="611"/>
      <c r="H32" s="611"/>
      <c r="I32" s="611"/>
      <c r="J32" s="485">
        <v>87</v>
      </c>
      <c r="K32" s="488" t="str">
        <f>+Metas!K97</f>
        <v>Municipios en categorías 4° a 6° se realiza la vigilancia sanitaria de los factores de riesgo en salud ambiental</v>
      </c>
      <c r="L32" s="473">
        <v>39</v>
      </c>
      <c r="M32" s="476">
        <f>SUM(N32:Q32)</f>
        <v>39</v>
      </c>
      <c r="N32" s="479">
        <v>0</v>
      </c>
      <c r="O32" s="482">
        <v>0</v>
      </c>
      <c r="P32" s="520">
        <v>14</v>
      </c>
      <c r="Q32" s="523">
        <v>25</v>
      </c>
      <c r="R32" s="403">
        <f t="shared" ref="R32" si="11">+$J32</f>
        <v>87</v>
      </c>
      <c r="S32" s="253" t="s">
        <v>3971</v>
      </c>
      <c r="T32" s="323" t="s">
        <v>3856</v>
      </c>
      <c r="U32" s="323" t="s">
        <v>3861</v>
      </c>
      <c r="V32" s="323" t="s">
        <v>3864</v>
      </c>
      <c r="W32" s="253" t="s">
        <v>4442</v>
      </c>
      <c r="X32" s="324">
        <v>44201</v>
      </c>
      <c r="Y32" s="324">
        <v>44226</v>
      </c>
      <c r="Z32" s="324">
        <v>44229</v>
      </c>
      <c r="AA32" s="324">
        <v>44560</v>
      </c>
      <c r="AB32" s="403">
        <f t="shared" ref="AB32" si="12">+$J32</f>
        <v>87</v>
      </c>
      <c r="AC32" s="526">
        <f>+L32</f>
        <v>39</v>
      </c>
      <c r="AD32" s="325">
        <f t="shared" si="6"/>
        <v>69529164.942499995</v>
      </c>
      <c r="AE32" s="48">
        <f t="shared" si="0"/>
        <v>0</v>
      </c>
      <c r="AF32" s="48">
        <v>69529164.942499995</v>
      </c>
      <c r="AG32" s="48">
        <f t="shared" si="0"/>
        <v>0</v>
      </c>
      <c r="AH32" s="48">
        <f t="shared" si="0"/>
        <v>0</v>
      </c>
      <c r="AI32" s="48">
        <f t="shared" si="0"/>
        <v>0</v>
      </c>
      <c r="AJ32" s="48">
        <f t="shared" si="0"/>
        <v>0</v>
      </c>
      <c r="AK32" s="403">
        <f t="shared" ref="AK32" si="13">+$J32</f>
        <v>87</v>
      </c>
      <c r="AL32" s="494">
        <f>+N32</f>
        <v>0</v>
      </c>
      <c r="AM32" s="325">
        <f t="shared" si="7"/>
        <v>6952916.4942499995</v>
      </c>
      <c r="AN32" s="39"/>
      <c r="AO32" s="337">
        <v>6952916.4942499995</v>
      </c>
      <c r="AP32" s="39"/>
      <c r="AQ32" s="39"/>
      <c r="AR32" s="39"/>
      <c r="AS32" s="39"/>
      <c r="AT32" s="403">
        <f t="shared" ref="AT32" si="14">+$J32</f>
        <v>87</v>
      </c>
      <c r="AU32" s="500">
        <f>+O32</f>
        <v>0</v>
      </c>
      <c r="AV32" s="325">
        <f t="shared" si="8"/>
        <v>13905832.988499999</v>
      </c>
      <c r="AW32" s="39"/>
      <c r="AX32" s="337">
        <v>13905832.988499999</v>
      </c>
      <c r="AY32" s="39"/>
      <c r="AZ32" s="39"/>
      <c r="BA32" s="39"/>
      <c r="BB32" s="39"/>
      <c r="BC32" s="403">
        <f t="shared" ref="BC32" si="15">+$J32</f>
        <v>87</v>
      </c>
      <c r="BD32" s="58">
        <f>+P32</f>
        <v>14</v>
      </c>
      <c r="BE32" s="325">
        <f t="shared" si="9"/>
        <v>27811665.976999998</v>
      </c>
      <c r="BF32" s="39"/>
      <c r="BG32" s="337">
        <v>27811665.976999998</v>
      </c>
      <c r="BH32" s="39"/>
      <c r="BI32" s="39"/>
      <c r="BJ32" s="39"/>
      <c r="BK32" s="39"/>
      <c r="BL32" s="403">
        <f t="shared" ref="BL32" si="16">+$J32</f>
        <v>87</v>
      </c>
      <c r="BM32" s="45">
        <f>+Q32</f>
        <v>25</v>
      </c>
      <c r="BN32" s="325">
        <f t="shared" si="10"/>
        <v>20858749.482749999</v>
      </c>
      <c r="BO32" s="39"/>
      <c r="BP32" s="337">
        <v>20858749.482749999</v>
      </c>
      <c r="BQ32" s="39"/>
      <c r="BR32" s="39"/>
      <c r="BS32" s="39"/>
      <c r="BT32" s="39"/>
      <c r="BU32" s="513"/>
      <c r="BV32" s="514"/>
      <c r="BW32" s="514"/>
      <c r="BX32" s="514"/>
      <c r="BY32" s="514"/>
      <c r="BZ32" s="514"/>
      <c r="CA32" s="514"/>
      <c r="CB32" s="514"/>
      <c r="CC32" s="515"/>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t="s">
        <v>3972</v>
      </c>
      <c r="T33" s="323" t="s">
        <v>3856</v>
      </c>
      <c r="U33" s="323" t="s">
        <v>3861</v>
      </c>
      <c r="V33" s="323" t="s">
        <v>3864</v>
      </c>
      <c r="W33" s="43" t="s">
        <v>3940</v>
      </c>
      <c r="X33" s="324">
        <v>44201</v>
      </c>
      <c r="Y33" s="324">
        <v>44226</v>
      </c>
      <c r="Z33" s="324">
        <v>44229</v>
      </c>
      <c r="AA33" s="324">
        <v>44560</v>
      </c>
      <c r="AB33" s="404"/>
      <c r="AC33" s="527"/>
      <c r="AD33" s="325">
        <f t="shared" si="6"/>
        <v>243352077.29874995</v>
      </c>
      <c r="AE33" s="55">
        <f t="shared" si="0"/>
        <v>0</v>
      </c>
      <c r="AF33" s="55">
        <v>243352077.29874995</v>
      </c>
      <c r="AG33" s="55">
        <f t="shared" si="0"/>
        <v>0</v>
      </c>
      <c r="AH33" s="55">
        <f t="shared" si="0"/>
        <v>0</v>
      </c>
      <c r="AI33" s="55">
        <f t="shared" si="0"/>
        <v>0</v>
      </c>
      <c r="AJ33" s="55">
        <f t="shared" si="0"/>
        <v>0</v>
      </c>
      <c r="AK33" s="404"/>
      <c r="AL33" s="495"/>
      <c r="AM33" s="325">
        <f t="shared" si="7"/>
        <v>24335207.729874998</v>
      </c>
      <c r="AN33" s="40"/>
      <c r="AO33" s="337">
        <v>24335207.729874998</v>
      </c>
      <c r="AP33" s="40"/>
      <c r="AQ33" s="40"/>
      <c r="AR33" s="40"/>
      <c r="AS33" s="40"/>
      <c r="AT33" s="404"/>
      <c r="AU33" s="501"/>
      <c r="AV33" s="325">
        <f t="shared" si="8"/>
        <v>48670415.459749997</v>
      </c>
      <c r="AW33" s="40"/>
      <c r="AX33" s="337">
        <v>48670415.459749997</v>
      </c>
      <c r="AY33" s="40"/>
      <c r="AZ33" s="40"/>
      <c r="BA33" s="40"/>
      <c r="BB33" s="40"/>
      <c r="BC33" s="404"/>
      <c r="BD33" s="59"/>
      <c r="BE33" s="325">
        <f t="shared" si="9"/>
        <v>97340830.919499993</v>
      </c>
      <c r="BF33" s="40"/>
      <c r="BG33" s="337">
        <v>97340830.919499993</v>
      </c>
      <c r="BH33" s="40"/>
      <c r="BI33" s="40"/>
      <c r="BJ33" s="40"/>
      <c r="BK33" s="40"/>
      <c r="BL33" s="404"/>
      <c r="BM33" s="46"/>
      <c r="BN33" s="325">
        <f t="shared" si="10"/>
        <v>73005623.18962498</v>
      </c>
      <c r="BO33" s="40"/>
      <c r="BP33" s="337">
        <v>73005623.18962498</v>
      </c>
      <c r="BQ33" s="40"/>
      <c r="BR33" s="40"/>
      <c r="BS33" s="40"/>
      <c r="BT33" s="40"/>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4"/>
      <c r="M34" s="477"/>
      <c r="N34" s="480"/>
      <c r="O34" s="483"/>
      <c r="P34" s="521"/>
      <c r="Q34" s="524"/>
      <c r="R34" s="405"/>
      <c r="S34" s="43" t="s">
        <v>3973</v>
      </c>
      <c r="T34" s="323" t="s">
        <v>3856</v>
      </c>
      <c r="U34" s="323" t="s">
        <v>3861</v>
      </c>
      <c r="V34" s="323" t="s">
        <v>3864</v>
      </c>
      <c r="W34" s="43" t="s">
        <v>3944</v>
      </c>
      <c r="X34" s="324">
        <v>44201</v>
      </c>
      <c r="Y34" s="324">
        <v>44226</v>
      </c>
      <c r="Z34" s="324">
        <v>44229</v>
      </c>
      <c r="AA34" s="324">
        <v>44560</v>
      </c>
      <c r="AB34" s="405"/>
      <c r="AC34" s="528"/>
      <c r="AD34" s="325">
        <f t="shared" si="6"/>
        <v>34764582.471249998</v>
      </c>
      <c r="AE34" s="55">
        <f t="shared" si="0"/>
        <v>0</v>
      </c>
      <c r="AF34" s="55">
        <v>34764582.471249998</v>
      </c>
      <c r="AG34" s="55">
        <f t="shared" si="0"/>
        <v>0</v>
      </c>
      <c r="AH34" s="55">
        <f t="shared" si="0"/>
        <v>0</v>
      </c>
      <c r="AI34" s="55">
        <f t="shared" si="0"/>
        <v>0</v>
      </c>
      <c r="AJ34" s="55">
        <f t="shared" si="0"/>
        <v>0</v>
      </c>
      <c r="AK34" s="405"/>
      <c r="AL34" s="496"/>
      <c r="AM34" s="325">
        <f t="shared" si="7"/>
        <v>3476458.2471249998</v>
      </c>
      <c r="AN34" s="41"/>
      <c r="AO34" s="337">
        <v>3476458.2471249998</v>
      </c>
      <c r="AP34" s="41"/>
      <c r="AQ34" s="41"/>
      <c r="AR34" s="41"/>
      <c r="AS34" s="41"/>
      <c r="AT34" s="405"/>
      <c r="AU34" s="502"/>
      <c r="AV34" s="325">
        <f t="shared" si="8"/>
        <v>6952916.4942499995</v>
      </c>
      <c r="AW34" s="41"/>
      <c r="AX34" s="337">
        <v>6952916.4942499995</v>
      </c>
      <c r="AY34" s="41"/>
      <c r="AZ34" s="41"/>
      <c r="BA34" s="41"/>
      <c r="BB34" s="41"/>
      <c r="BC34" s="405"/>
      <c r="BD34" s="60"/>
      <c r="BE34" s="325">
        <f t="shared" si="9"/>
        <v>13905832.988499999</v>
      </c>
      <c r="BF34" s="41"/>
      <c r="BG34" s="337">
        <v>13905832.988499999</v>
      </c>
      <c r="BH34" s="41"/>
      <c r="BI34" s="41"/>
      <c r="BJ34" s="41"/>
      <c r="BK34" s="41"/>
      <c r="BL34" s="405"/>
      <c r="BM34" s="47"/>
      <c r="BN34" s="325">
        <f t="shared" si="10"/>
        <v>10429374.741374999</v>
      </c>
      <c r="BO34" s="41"/>
      <c r="BP34" s="337">
        <v>10429374.741374999</v>
      </c>
      <c r="BQ34" s="41"/>
      <c r="BR34" s="41"/>
      <c r="BS34" s="41"/>
      <c r="BT34" s="41"/>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88</v>
      </c>
      <c r="K35" s="488" t="str">
        <f>+Metas!K98</f>
        <v>Municipios en categorías 4° a 6° con establecimientos de alto y bajo riesgo de interés sanitario vigilados, según censo territorial</v>
      </c>
      <c r="L35" s="473">
        <v>39</v>
      </c>
      <c r="M35" s="476">
        <f>SUM(N35:Q35)</f>
        <v>39</v>
      </c>
      <c r="N35" s="479">
        <v>0</v>
      </c>
      <c r="O35" s="482">
        <v>0</v>
      </c>
      <c r="P35" s="520">
        <v>14</v>
      </c>
      <c r="Q35" s="523">
        <v>25</v>
      </c>
      <c r="R35" s="403">
        <f t="shared" ref="R35" si="17">+$J35</f>
        <v>88</v>
      </c>
      <c r="S35" s="253" t="s">
        <v>3974</v>
      </c>
      <c r="T35" s="323" t="s">
        <v>3856</v>
      </c>
      <c r="U35" s="323" t="s">
        <v>3861</v>
      </c>
      <c r="V35" s="323" t="s">
        <v>3864</v>
      </c>
      <c r="W35" s="253" t="s">
        <v>3944</v>
      </c>
      <c r="X35" s="324">
        <v>44201</v>
      </c>
      <c r="Y35" s="324">
        <v>44226</v>
      </c>
      <c r="Z35" s="324">
        <v>44229</v>
      </c>
      <c r="AA35" s="324">
        <v>44560</v>
      </c>
      <c r="AB35" s="403">
        <f t="shared" ref="AB35" si="18">+$J35</f>
        <v>88</v>
      </c>
      <c r="AC35" s="526">
        <f t="shared" ref="AC35" si="19">+L35</f>
        <v>39</v>
      </c>
      <c r="AD35" s="325">
        <f t="shared" si="6"/>
        <v>55167120.575999998</v>
      </c>
      <c r="AE35" s="48">
        <f t="shared" ref="AE35:AJ57" si="20">+AN35+AW35+BF35+BO35</f>
        <v>0</v>
      </c>
      <c r="AF35" s="48">
        <v>55167120.575999998</v>
      </c>
      <c r="AG35" s="48">
        <f t="shared" si="20"/>
        <v>0</v>
      </c>
      <c r="AH35" s="48">
        <f t="shared" si="20"/>
        <v>0</v>
      </c>
      <c r="AI35" s="48">
        <f t="shared" si="20"/>
        <v>0</v>
      </c>
      <c r="AJ35" s="48">
        <f t="shared" si="20"/>
        <v>0</v>
      </c>
      <c r="AK35" s="403">
        <f t="shared" ref="AK35" si="21">+$J35</f>
        <v>88</v>
      </c>
      <c r="AL35" s="455">
        <f>+N35</f>
        <v>0</v>
      </c>
      <c r="AM35" s="325">
        <f t="shared" si="7"/>
        <v>5516712.0575999999</v>
      </c>
      <c r="AN35" s="51"/>
      <c r="AO35" s="337">
        <v>5516712.0575999999</v>
      </c>
      <c r="AP35" s="51"/>
      <c r="AQ35" s="51"/>
      <c r="AR35" s="51"/>
      <c r="AS35" s="51"/>
      <c r="AT35" s="403">
        <f t="shared" ref="AT35" si="22">+$J35</f>
        <v>88</v>
      </c>
      <c r="AU35" s="446">
        <f>+O35</f>
        <v>0</v>
      </c>
      <c r="AV35" s="325">
        <f t="shared" si="8"/>
        <v>11033424.1152</v>
      </c>
      <c r="AW35" s="51"/>
      <c r="AX35" s="337">
        <v>11033424.1152</v>
      </c>
      <c r="AY35" s="51"/>
      <c r="AZ35" s="51"/>
      <c r="BA35" s="51"/>
      <c r="BB35" s="51"/>
      <c r="BC35" s="403">
        <f t="shared" ref="BC35" si="23">+$J35</f>
        <v>88</v>
      </c>
      <c r="BD35" s="449">
        <f>+P35</f>
        <v>14</v>
      </c>
      <c r="BE35" s="325">
        <f t="shared" si="9"/>
        <v>22066848.2304</v>
      </c>
      <c r="BF35" s="51"/>
      <c r="BG35" s="337">
        <v>22066848.2304</v>
      </c>
      <c r="BH35" s="51"/>
      <c r="BI35" s="51"/>
      <c r="BJ35" s="51"/>
      <c r="BK35" s="51"/>
      <c r="BL35" s="403">
        <f t="shared" ref="BL35" si="24">+$J35</f>
        <v>88</v>
      </c>
      <c r="BM35" s="452">
        <f>+Q35</f>
        <v>25</v>
      </c>
      <c r="BN35" s="325">
        <f t="shared" si="10"/>
        <v>16550136.172799999</v>
      </c>
      <c r="BO35" s="51"/>
      <c r="BP35" s="337">
        <v>16550136.172799999</v>
      </c>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322" t="s">
        <v>3975</v>
      </c>
      <c r="T36" s="323" t="s">
        <v>3856</v>
      </c>
      <c r="U36" s="323" t="s">
        <v>3861</v>
      </c>
      <c r="V36" s="323" t="s">
        <v>3864</v>
      </c>
      <c r="W36" s="322" t="s">
        <v>4443</v>
      </c>
      <c r="X36" s="324">
        <v>44201</v>
      </c>
      <c r="Y36" s="324">
        <v>44226</v>
      </c>
      <c r="Z36" s="324">
        <v>44229</v>
      </c>
      <c r="AA36" s="324">
        <v>44560</v>
      </c>
      <c r="AB36" s="404"/>
      <c r="AC36" s="527"/>
      <c r="AD36" s="325">
        <f t="shared" si="6"/>
        <v>36778080.383999996</v>
      </c>
      <c r="AE36" s="325"/>
      <c r="AF36" s="325">
        <v>36778080.383999996</v>
      </c>
      <c r="AG36" s="325"/>
      <c r="AH36" s="325"/>
      <c r="AI36" s="325"/>
      <c r="AJ36" s="325"/>
      <c r="AK36" s="404"/>
      <c r="AL36" s="456"/>
      <c r="AM36" s="325">
        <f t="shared" si="7"/>
        <v>3677808.0384</v>
      </c>
      <c r="AN36" s="326"/>
      <c r="AO36" s="337">
        <v>3677808.0384</v>
      </c>
      <c r="AP36" s="326"/>
      <c r="AQ36" s="326"/>
      <c r="AR36" s="326"/>
      <c r="AS36" s="326"/>
      <c r="AT36" s="404"/>
      <c r="AU36" s="447"/>
      <c r="AV36" s="325">
        <f t="shared" si="8"/>
        <v>7355616.0767999999</v>
      </c>
      <c r="AW36" s="326"/>
      <c r="AX36" s="337">
        <v>7355616.0767999999</v>
      </c>
      <c r="AY36" s="326"/>
      <c r="AZ36" s="326"/>
      <c r="BA36" s="326"/>
      <c r="BB36" s="326"/>
      <c r="BC36" s="404"/>
      <c r="BD36" s="450"/>
      <c r="BE36" s="325">
        <f t="shared" si="9"/>
        <v>14711232.1536</v>
      </c>
      <c r="BF36" s="326"/>
      <c r="BG36" s="337">
        <v>14711232.1536</v>
      </c>
      <c r="BH36" s="326"/>
      <c r="BI36" s="326"/>
      <c r="BJ36" s="326"/>
      <c r="BK36" s="326"/>
      <c r="BL36" s="404"/>
      <c r="BM36" s="453"/>
      <c r="BN36" s="325">
        <f t="shared" si="10"/>
        <v>11033424.115199998</v>
      </c>
      <c r="BO36" s="326"/>
      <c r="BP36" s="337">
        <v>11033424.115199998</v>
      </c>
      <c r="BQ36" s="326"/>
      <c r="BR36" s="326"/>
      <c r="BS36" s="326"/>
      <c r="BT36" s="326"/>
      <c r="BU36" s="327"/>
      <c r="BV36" s="328"/>
      <c r="BW36" s="328"/>
      <c r="BX36" s="328"/>
      <c r="BY36" s="328"/>
      <c r="BZ36" s="328"/>
      <c r="CA36" s="328"/>
      <c r="CB36" s="328"/>
      <c r="CC36" s="329"/>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322" t="s">
        <v>3976</v>
      </c>
      <c r="T37" s="323" t="s">
        <v>3856</v>
      </c>
      <c r="U37" s="323" t="s">
        <v>3861</v>
      </c>
      <c r="V37" s="323" t="s">
        <v>3864</v>
      </c>
      <c r="W37" s="322" t="s">
        <v>4444</v>
      </c>
      <c r="X37" s="324">
        <v>44201</v>
      </c>
      <c r="Y37" s="324">
        <v>44226</v>
      </c>
      <c r="Z37" s="324">
        <v>44229</v>
      </c>
      <c r="AA37" s="324">
        <v>44560</v>
      </c>
      <c r="AB37" s="404"/>
      <c r="AC37" s="527"/>
      <c r="AD37" s="325">
        <f t="shared" si="6"/>
        <v>67710600.640000001</v>
      </c>
      <c r="AE37" s="325"/>
      <c r="AF37" s="325">
        <v>67710600.640000001</v>
      </c>
      <c r="AG37" s="325"/>
      <c r="AH37" s="325"/>
      <c r="AI37" s="325"/>
      <c r="AJ37" s="325"/>
      <c r="AK37" s="404"/>
      <c r="AL37" s="456"/>
      <c r="AM37" s="325">
        <f t="shared" si="7"/>
        <v>6771060.0640000002</v>
      </c>
      <c r="AN37" s="326"/>
      <c r="AO37" s="337">
        <v>6771060.0640000002</v>
      </c>
      <c r="AP37" s="326"/>
      <c r="AQ37" s="326"/>
      <c r="AR37" s="326"/>
      <c r="AS37" s="326"/>
      <c r="AT37" s="404"/>
      <c r="AU37" s="447"/>
      <c r="AV37" s="325">
        <f t="shared" si="8"/>
        <v>13542120.128</v>
      </c>
      <c r="AW37" s="326"/>
      <c r="AX37" s="337">
        <v>13542120.128</v>
      </c>
      <c r="AY37" s="326"/>
      <c r="AZ37" s="326"/>
      <c r="BA37" s="326"/>
      <c r="BB37" s="326"/>
      <c r="BC37" s="404"/>
      <c r="BD37" s="450"/>
      <c r="BE37" s="325">
        <f t="shared" si="9"/>
        <v>27084240.256000001</v>
      </c>
      <c r="BF37" s="326"/>
      <c r="BG37" s="337">
        <v>27084240.256000001</v>
      </c>
      <c r="BH37" s="326"/>
      <c r="BI37" s="326"/>
      <c r="BJ37" s="326"/>
      <c r="BK37" s="326"/>
      <c r="BL37" s="404"/>
      <c r="BM37" s="453"/>
      <c r="BN37" s="325">
        <f t="shared" si="10"/>
        <v>20313180.191999998</v>
      </c>
      <c r="BO37" s="326"/>
      <c r="BP37" s="337">
        <v>20313180.191999998</v>
      </c>
      <c r="BQ37" s="326"/>
      <c r="BR37" s="326"/>
      <c r="BS37" s="326"/>
      <c r="BT37" s="326"/>
      <c r="BU37" s="327"/>
      <c r="BV37" s="328"/>
      <c r="BW37" s="328"/>
      <c r="BX37" s="328"/>
      <c r="BY37" s="328"/>
      <c r="BZ37" s="328"/>
      <c r="CA37" s="328"/>
      <c r="CB37" s="328"/>
      <c r="CC37" s="329"/>
    </row>
    <row r="38" spans="1:81" s="62" customFormat="1" ht="40.200000000000003" customHeight="1" x14ac:dyDescent="0.3">
      <c r="A38" s="38"/>
      <c r="B38" s="468"/>
      <c r="C38" s="459"/>
      <c r="D38" s="609"/>
      <c r="E38" s="612"/>
      <c r="F38" s="612"/>
      <c r="G38" s="612"/>
      <c r="H38" s="612"/>
      <c r="I38" s="612"/>
      <c r="J38" s="486"/>
      <c r="K38" s="489"/>
      <c r="L38" s="474"/>
      <c r="M38" s="477"/>
      <c r="N38" s="480"/>
      <c r="O38" s="483"/>
      <c r="P38" s="521"/>
      <c r="Q38" s="524"/>
      <c r="R38" s="404"/>
      <c r="S38" s="322" t="s">
        <v>3977</v>
      </c>
      <c r="T38" s="323" t="s">
        <v>3856</v>
      </c>
      <c r="U38" s="323" t="s">
        <v>3861</v>
      </c>
      <c r="V38" s="323" t="s">
        <v>3864</v>
      </c>
      <c r="W38" s="322" t="s">
        <v>4440</v>
      </c>
      <c r="X38" s="324">
        <v>44201</v>
      </c>
      <c r="Y38" s="324">
        <v>44226</v>
      </c>
      <c r="Z38" s="324">
        <v>44229</v>
      </c>
      <c r="AA38" s="324">
        <v>44560</v>
      </c>
      <c r="AB38" s="404"/>
      <c r="AC38" s="527"/>
      <c r="AD38" s="325">
        <f t="shared" si="6"/>
        <v>67710600.640000001</v>
      </c>
      <c r="AE38" s="325"/>
      <c r="AF38" s="325">
        <v>67710600.640000001</v>
      </c>
      <c r="AG38" s="325"/>
      <c r="AH38" s="325"/>
      <c r="AI38" s="325"/>
      <c r="AJ38" s="325"/>
      <c r="AK38" s="404"/>
      <c r="AL38" s="456"/>
      <c r="AM38" s="325">
        <f t="shared" si="7"/>
        <v>6771060.0640000002</v>
      </c>
      <c r="AN38" s="326"/>
      <c r="AO38" s="337">
        <v>6771060.0640000002</v>
      </c>
      <c r="AP38" s="326"/>
      <c r="AQ38" s="326"/>
      <c r="AR38" s="326"/>
      <c r="AS38" s="326"/>
      <c r="AT38" s="404"/>
      <c r="AU38" s="447"/>
      <c r="AV38" s="325">
        <f t="shared" si="8"/>
        <v>13542120.128</v>
      </c>
      <c r="AW38" s="326"/>
      <c r="AX38" s="337">
        <v>13542120.128</v>
      </c>
      <c r="AY38" s="326"/>
      <c r="AZ38" s="326"/>
      <c r="BA38" s="326"/>
      <c r="BB38" s="326"/>
      <c r="BC38" s="404"/>
      <c r="BD38" s="450"/>
      <c r="BE38" s="325">
        <f t="shared" si="9"/>
        <v>27084240.256000001</v>
      </c>
      <c r="BF38" s="326"/>
      <c r="BG38" s="337">
        <v>27084240.256000001</v>
      </c>
      <c r="BH38" s="326"/>
      <c r="BI38" s="326"/>
      <c r="BJ38" s="326"/>
      <c r="BK38" s="326"/>
      <c r="BL38" s="404"/>
      <c r="BM38" s="453"/>
      <c r="BN38" s="325">
        <f t="shared" si="10"/>
        <v>20313180.191999998</v>
      </c>
      <c r="BO38" s="326"/>
      <c r="BP38" s="337">
        <v>20313180.191999998</v>
      </c>
      <c r="BQ38" s="326"/>
      <c r="BR38" s="326"/>
      <c r="BS38" s="326"/>
      <c r="BT38" s="326"/>
      <c r="BU38" s="327"/>
      <c r="BV38" s="328"/>
      <c r="BW38" s="328"/>
      <c r="BX38" s="328"/>
      <c r="BY38" s="328"/>
      <c r="BZ38" s="328"/>
      <c r="CA38" s="328"/>
      <c r="CB38" s="328"/>
      <c r="CC38" s="329"/>
    </row>
    <row r="39" spans="1:81" s="62" customFormat="1" ht="40.200000000000003" customHeight="1" x14ac:dyDescent="0.3">
      <c r="A39" s="38"/>
      <c r="B39" s="468"/>
      <c r="C39" s="459"/>
      <c r="D39" s="609"/>
      <c r="E39" s="612"/>
      <c r="F39" s="612"/>
      <c r="G39" s="612"/>
      <c r="H39" s="612"/>
      <c r="I39" s="612"/>
      <c r="J39" s="486"/>
      <c r="K39" s="489"/>
      <c r="L39" s="474"/>
      <c r="M39" s="477"/>
      <c r="N39" s="480"/>
      <c r="O39" s="483"/>
      <c r="P39" s="521"/>
      <c r="Q39" s="524"/>
      <c r="R39" s="404"/>
      <c r="S39" s="322" t="s">
        <v>3978</v>
      </c>
      <c r="T39" s="323" t="s">
        <v>3856</v>
      </c>
      <c r="U39" s="323" t="s">
        <v>3861</v>
      </c>
      <c r="V39" s="323" t="s">
        <v>3864</v>
      </c>
      <c r="W39" s="322" t="s">
        <v>3944</v>
      </c>
      <c r="X39" s="324">
        <v>44201</v>
      </c>
      <c r="Y39" s="324">
        <v>44226</v>
      </c>
      <c r="Z39" s="324">
        <v>44229</v>
      </c>
      <c r="AA39" s="324">
        <v>44560</v>
      </c>
      <c r="AB39" s="404"/>
      <c r="AC39" s="527"/>
      <c r="AD39" s="325">
        <f t="shared" si="6"/>
        <v>67710600.640000001</v>
      </c>
      <c r="AE39" s="325"/>
      <c r="AF39" s="325">
        <v>67710600.640000001</v>
      </c>
      <c r="AG39" s="325"/>
      <c r="AH39" s="325"/>
      <c r="AI39" s="325"/>
      <c r="AJ39" s="325"/>
      <c r="AK39" s="404"/>
      <c r="AL39" s="456"/>
      <c r="AM39" s="325">
        <f t="shared" si="7"/>
        <v>6771060.0640000002</v>
      </c>
      <c r="AN39" s="326"/>
      <c r="AO39" s="337">
        <v>6771060.0640000002</v>
      </c>
      <c r="AP39" s="326"/>
      <c r="AQ39" s="326"/>
      <c r="AR39" s="326"/>
      <c r="AS39" s="326"/>
      <c r="AT39" s="404"/>
      <c r="AU39" s="447"/>
      <c r="AV39" s="325">
        <f t="shared" si="8"/>
        <v>13542120.128</v>
      </c>
      <c r="AW39" s="326"/>
      <c r="AX39" s="337">
        <v>13542120.128</v>
      </c>
      <c r="AY39" s="326"/>
      <c r="AZ39" s="326"/>
      <c r="BA39" s="326"/>
      <c r="BB39" s="326"/>
      <c r="BC39" s="404"/>
      <c r="BD39" s="450"/>
      <c r="BE39" s="325">
        <f t="shared" si="9"/>
        <v>27084240.256000001</v>
      </c>
      <c r="BF39" s="326"/>
      <c r="BG39" s="337">
        <v>27084240.256000001</v>
      </c>
      <c r="BH39" s="326"/>
      <c r="BI39" s="326"/>
      <c r="BJ39" s="326"/>
      <c r="BK39" s="326"/>
      <c r="BL39" s="404"/>
      <c r="BM39" s="453"/>
      <c r="BN39" s="325">
        <f t="shared" si="10"/>
        <v>20313180.191999998</v>
      </c>
      <c r="BO39" s="326"/>
      <c r="BP39" s="337">
        <v>20313180.191999998</v>
      </c>
      <c r="BQ39" s="326"/>
      <c r="BR39" s="326"/>
      <c r="BS39" s="326"/>
      <c r="BT39" s="326"/>
      <c r="BU39" s="327"/>
      <c r="BV39" s="328"/>
      <c r="BW39" s="328"/>
      <c r="BX39" s="328"/>
      <c r="BY39" s="328"/>
      <c r="BZ39" s="328"/>
      <c r="CA39" s="328"/>
      <c r="CB39" s="328"/>
      <c r="CC39" s="329"/>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322" t="s">
        <v>3979</v>
      </c>
      <c r="T40" s="323" t="s">
        <v>3856</v>
      </c>
      <c r="U40" s="323" t="s">
        <v>3861</v>
      </c>
      <c r="V40" s="323" t="s">
        <v>3864</v>
      </c>
      <c r="W40" s="322" t="s">
        <v>4440</v>
      </c>
      <c r="X40" s="324">
        <v>44201</v>
      </c>
      <c r="Y40" s="324">
        <v>44226</v>
      </c>
      <c r="Z40" s="324">
        <v>44229</v>
      </c>
      <c r="AA40" s="324">
        <v>44560</v>
      </c>
      <c r="AB40" s="404"/>
      <c r="AC40" s="527"/>
      <c r="AD40" s="325">
        <f t="shared" si="6"/>
        <v>67710600.640000001</v>
      </c>
      <c r="AE40" s="325"/>
      <c r="AF40" s="325">
        <v>67710600.640000001</v>
      </c>
      <c r="AG40" s="325"/>
      <c r="AH40" s="325"/>
      <c r="AI40" s="325"/>
      <c r="AJ40" s="325"/>
      <c r="AK40" s="404"/>
      <c r="AL40" s="456"/>
      <c r="AM40" s="325">
        <f t="shared" si="7"/>
        <v>6771060.0640000002</v>
      </c>
      <c r="AN40" s="326"/>
      <c r="AO40" s="337">
        <v>6771060.0640000002</v>
      </c>
      <c r="AP40" s="326"/>
      <c r="AQ40" s="326"/>
      <c r="AR40" s="326"/>
      <c r="AS40" s="326"/>
      <c r="AT40" s="404"/>
      <c r="AU40" s="447"/>
      <c r="AV40" s="325">
        <f t="shared" si="8"/>
        <v>13542120.128</v>
      </c>
      <c r="AW40" s="326"/>
      <c r="AX40" s="337">
        <v>13542120.128</v>
      </c>
      <c r="AY40" s="326"/>
      <c r="AZ40" s="326"/>
      <c r="BA40" s="326"/>
      <c r="BB40" s="326"/>
      <c r="BC40" s="404"/>
      <c r="BD40" s="450"/>
      <c r="BE40" s="325">
        <f t="shared" si="9"/>
        <v>27084240.256000001</v>
      </c>
      <c r="BF40" s="326"/>
      <c r="BG40" s="337">
        <v>27084240.256000001</v>
      </c>
      <c r="BH40" s="326"/>
      <c r="BI40" s="326"/>
      <c r="BJ40" s="326"/>
      <c r="BK40" s="326"/>
      <c r="BL40" s="404"/>
      <c r="BM40" s="453"/>
      <c r="BN40" s="325">
        <f t="shared" si="10"/>
        <v>20313180.191999998</v>
      </c>
      <c r="BO40" s="326"/>
      <c r="BP40" s="337">
        <v>20313180.191999998</v>
      </c>
      <c r="BQ40" s="326"/>
      <c r="BR40" s="326"/>
      <c r="BS40" s="326"/>
      <c r="BT40" s="326"/>
      <c r="BU40" s="327"/>
      <c r="BV40" s="328"/>
      <c r="BW40" s="328"/>
      <c r="BX40" s="328"/>
      <c r="BY40" s="328"/>
      <c r="BZ40" s="328"/>
      <c r="CA40" s="328"/>
      <c r="CB40" s="328"/>
      <c r="CC40" s="329"/>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322" t="s">
        <v>3980</v>
      </c>
      <c r="T41" s="323" t="s">
        <v>3856</v>
      </c>
      <c r="U41" s="323" t="s">
        <v>3861</v>
      </c>
      <c r="V41" s="323" t="s">
        <v>3864</v>
      </c>
      <c r="W41" s="322" t="s">
        <v>4440</v>
      </c>
      <c r="X41" s="324">
        <v>44201</v>
      </c>
      <c r="Y41" s="324">
        <v>44226</v>
      </c>
      <c r="Z41" s="324">
        <v>44229</v>
      </c>
      <c r="AA41" s="324">
        <v>44560</v>
      </c>
      <c r="AB41" s="404"/>
      <c r="AC41" s="527"/>
      <c r="AD41" s="325">
        <f t="shared" si="6"/>
        <v>67710600.640000001</v>
      </c>
      <c r="AE41" s="325"/>
      <c r="AF41" s="325">
        <v>67710600.640000001</v>
      </c>
      <c r="AG41" s="325"/>
      <c r="AH41" s="325"/>
      <c r="AI41" s="325"/>
      <c r="AJ41" s="325"/>
      <c r="AK41" s="404"/>
      <c r="AL41" s="456"/>
      <c r="AM41" s="325">
        <f t="shared" si="7"/>
        <v>6771060.0640000002</v>
      </c>
      <c r="AN41" s="326"/>
      <c r="AO41" s="337">
        <v>6771060.0640000002</v>
      </c>
      <c r="AP41" s="326"/>
      <c r="AQ41" s="326"/>
      <c r="AR41" s="326"/>
      <c r="AS41" s="326"/>
      <c r="AT41" s="404"/>
      <c r="AU41" s="447"/>
      <c r="AV41" s="325">
        <f t="shared" si="8"/>
        <v>13542120.128</v>
      </c>
      <c r="AW41" s="326"/>
      <c r="AX41" s="337">
        <v>13542120.128</v>
      </c>
      <c r="AY41" s="326"/>
      <c r="AZ41" s="326"/>
      <c r="BA41" s="326"/>
      <c r="BB41" s="326"/>
      <c r="BC41" s="404"/>
      <c r="BD41" s="450"/>
      <c r="BE41" s="325">
        <f t="shared" si="9"/>
        <v>27084240.256000001</v>
      </c>
      <c r="BF41" s="326"/>
      <c r="BG41" s="337">
        <v>27084240.256000001</v>
      </c>
      <c r="BH41" s="326"/>
      <c r="BI41" s="326"/>
      <c r="BJ41" s="326"/>
      <c r="BK41" s="326"/>
      <c r="BL41" s="404"/>
      <c r="BM41" s="453"/>
      <c r="BN41" s="325">
        <f t="shared" si="10"/>
        <v>20313180.191999998</v>
      </c>
      <c r="BO41" s="326"/>
      <c r="BP41" s="337">
        <v>20313180.191999998</v>
      </c>
      <c r="BQ41" s="326"/>
      <c r="BR41" s="326"/>
      <c r="BS41" s="326"/>
      <c r="BT41" s="326"/>
      <c r="BU41" s="327"/>
      <c r="BV41" s="328"/>
      <c r="BW41" s="328"/>
      <c r="BX41" s="328"/>
      <c r="BY41" s="328"/>
      <c r="BZ41" s="328"/>
      <c r="CA41" s="328"/>
      <c r="CB41" s="328"/>
      <c r="CC41" s="329"/>
    </row>
    <row r="42" spans="1:81" s="62" customFormat="1" ht="40.200000000000003" customHeight="1" x14ac:dyDescent="0.3">
      <c r="A42" s="38"/>
      <c r="B42" s="468"/>
      <c r="C42" s="459"/>
      <c r="D42" s="609"/>
      <c r="E42" s="612"/>
      <c r="F42" s="612"/>
      <c r="G42" s="612"/>
      <c r="H42" s="612"/>
      <c r="I42" s="612"/>
      <c r="J42" s="486"/>
      <c r="K42" s="489"/>
      <c r="L42" s="474"/>
      <c r="M42" s="477"/>
      <c r="N42" s="480"/>
      <c r="O42" s="483"/>
      <c r="P42" s="521"/>
      <c r="Q42" s="524"/>
      <c r="R42" s="404"/>
      <c r="S42" s="322" t="s">
        <v>3981</v>
      </c>
      <c r="T42" s="323" t="s">
        <v>3856</v>
      </c>
      <c r="U42" s="323" t="s">
        <v>3861</v>
      </c>
      <c r="V42" s="323" t="s">
        <v>3864</v>
      </c>
      <c r="W42" s="322" t="s">
        <v>4440</v>
      </c>
      <c r="X42" s="324">
        <v>44201</v>
      </c>
      <c r="Y42" s="324">
        <v>44226</v>
      </c>
      <c r="Z42" s="324">
        <v>44229</v>
      </c>
      <c r="AA42" s="324">
        <v>44560</v>
      </c>
      <c r="AB42" s="404"/>
      <c r="AC42" s="527"/>
      <c r="AD42" s="325">
        <f t="shared" si="6"/>
        <v>65136959.548874989</v>
      </c>
      <c r="AE42" s="325"/>
      <c r="AF42" s="325">
        <v>65136959.548874989</v>
      </c>
      <c r="AG42" s="325"/>
      <c r="AH42" s="325"/>
      <c r="AI42" s="325"/>
      <c r="AJ42" s="325"/>
      <c r="AK42" s="404"/>
      <c r="AL42" s="456"/>
      <c r="AM42" s="325">
        <f t="shared" si="7"/>
        <v>6513695.9548874991</v>
      </c>
      <c r="AN42" s="326"/>
      <c r="AO42" s="337">
        <v>6513695.9548874991</v>
      </c>
      <c r="AP42" s="326"/>
      <c r="AQ42" s="326"/>
      <c r="AR42" s="326"/>
      <c r="AS42" s="326"/>
      <c r="AT42" s="404"/>
      <c r="AU42" s="447"/>
      <c r="AV42" s="325">
        <f t="shared" si="8"/>
        <v>13027391.909774998</v>
      </c>
      <c r="AW42" s="326"/>
      <c r="AX42" s="337">
        <v>13027391.909774998</v>
      </c>
      <c r="AY42" s="326"/>
      <c r="AZ42" s="326"/>
      <c r="BA42" s="326"/>
      <c r="BB42" s="326"/>
      <c r="BC42" s="404"/>
      <c r="BD42" s="450"/>
      <c r="BE42" s="325">
        <f t="shared" si="9"/>
        <v>26054783.819549996</v>
      </c>
      <c r="BF42" s="326"/>
      <c r="BG42" s="337">
        <v>26054783.819549996</v>
      </c>
      <c r="BH42" s="326"/>
      <c r="BI42" s="326"/>
      <c r="BJ42" s="326"/>
      <c r="BK42" s="326"/>
      <c r="BL42" s="404"/>
      <c r="BM42" s="453"/>
      <c r="BN42" s="325">
        <f t="shared" si="10"/>
        <v>19541087.864662495</v>
      </c>
      <c r="BO42" s="326"/>
      <c r="BP42" s="337">
        <v>19541087.864662495</v>
      </c>
      <c r="BQ42" s="326"/>
      <c r="BR42" s="326"/>
      <c r="BS42" s="326"/>
      <c r="BT42" s="326"/>
      <c r="BU42" s="327"/>
      <c r="BV42" s="328"/>
      <c r="BW42" s="328"/>
      <c r="BX42" s="328"/>
      <c r="BY42" s="328"/>
      <c r="BZ42" s="328"/>
      <c r="CA42" s="328"/>
      <c r="CB42" s="328"/>
      <c r="CC42" s="329"/>
    </row>
    <row r="43" spans="1:81" s="62" customFormat="1" ht="40.200000000000003" customHeight="1" x14ac:dyDescent="0.3">
      <c r="A43" s="38"/>
      <c r="B43" s="468"/>
      <c r="C43" s="459"/>
      <c r="D43" s="609"/>
      <c r="E43" s="612"/>
      <c r="F43" s="612"/>
      <c r="G43" s="612"/>
      <c r="H43" s="612"/>
      <c r="I43" s="612"/>
      <c r="J43" s="486"/>
      <c r="K43" s="489"/>
      <c r="L43" s="474"/>
      <c r="M43" s="477"/>
      <c r="N43" s="480"/>
      <c r="O43" s="483"/>
      <c r="P43" s="521"/>
      <c r="Q43" s="524"/>
      <c r="R43" s="404"/>
      <c r="S43" s="322" t="s">
        <v>3982</v>
      </c>
      <c r="T43" s="323" t="s">
        <v>3856</v>
      </c>
      <c r="U43" s="323" t="s">
        <v>3861</v>
      </c>
      <c r="V43" s="323" t="s">
        <v>3864</v>
      </c>
      <c r="W43" s="322" t="s">
        <v>4440</v>
      </c>
      <c r="X43" s="324">
        <v>44201</v>
      </c>
      <c r="Y43" s="324">
        <v>44226</v>
      </c>
      <c r="Z43" s="324">
        <v>44229</v>
      </c>
      <c r="AA43" s="324">
        <v>44560</v>
      </c>
      <c r="AB43" s="404"/>
      <c r="AC43" s="527"/>
      <c r="AD43" s="325">
        <f t="shared" si="6"/>
        <v>65136959.548874989</v>
      </c>
      <c r="AE43" s="325"/>
      <c r="AF43" s="325">
        <v>65136959.548874989</v>
      </c>
      <c r="AG43" s="325"/>
      <c r="AH43" s="325"/>
      <c r="AI43" s="325"/>
      <c r="AJ43" s="325"/>
      <c r="AK43" s="404"/>
      <c r="AL43" s="456"/>
      <c r="AM43" s="325">
        <f t="shared" si="7"/>
        <v>6513695.9548874991</v>
      </c>
      <c r="AN43" s="326"/>
      <c r="AO43" s="337">
        <v>6513695.9548874991</v>
      </c>
      <c r="AP43" s="326"/>
      <c r="AQ43" s="326"/>
      <c r="AR43" s="326"/>
      <c r="AS43" s="326"/>
      <c r="AT43" s="404"/>
      <c r="AU43" s="447"/>
      <c r="AV43" s="325">
        <f t="shared" si="8"/>
        <v>13027391.909774998</v>
      </c>
      <c r="AW43" s="326"/>
      <c r="AX43" s="337">
        <v>13027391.909774998</v>
      </c>
      <c r="AY43" s="326"/>
      <c r="AZ43" s="326"/>
      <c r="BA43" s="326"/>
      <c r="BB43" s="326"/>
      <c r="BC43" s="404"/>
      <c r="BD43" s="450"/>
      <c r="BE43" s="325">
        <f t="shared" si="9"/>
        <v>26054783.819549996</v>
      </c>
      <c r="BF43" s="326"/>
      <c r="BG43" s="337">
        <v>26054783.819549996</v>
      </c>
      <c r="BH43" s="326"/>
      <c r="BI43" s="326"/>
      <c r="BJ43" s="326"/>
      <c r="BK43" s="326"/>
      <c r="BL43" s="404"/>
      <c r="BM43" s="453"/>
      <c r="BN43" s="325">
        <f t="shared" si="10"/>
        <v>19541087.864662495</v>
      </c>
      <c r="BO43" s="326"/>
      <c r="BP43" s="337">
        <v>19541087.864662495</v>
      </c>
      <c r="BQ43" s="326"/>
      <c r="BR43" s="326"/>
      <c r="BS43" s="326"/>
      <c r="BT43" s="326"/>
      <c r="BU43" s="327"/>
      <c r="BV43" s="328"/>
      <c r="BW43" s="328"/>
      <c r="BX43" s="328"/>
      <c r="BY43" s="328"/>
      <c r="BZ43" s="328"/>
      <c r="CA43" s="328"/>
      <c r="CB43" s="328"/>
      <c r="CC43" s="329"/>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322" t="s">
        <v>3983</v>
      </c>
      <c r="T44" s="323" t="s">
        <v>3856</v>
      </c>
      <c r="U44" s="323" t="s">
        <v>3861</v>
      </c>
      <c r="V44" s="323" t="s">
        <v>3864</v>
      </c>
      <c r="W44" s="322" t="s">
        <v>4438</v>
      </c>
      <c r="X44" s="324">
        <v>44201</v>
      </c>
      <c r="Y44" s="324">
        <v>44226</v>
      </c>
      <c r="Z44" s="324">
        <v>44229</v>
      </c>
      <c r="AA44" s="324">
        <v>44560</v>
      </c>
      <c r="AB44" s="404"/>
      <c r="AC44" s="527"/>
      <c r="AD44" s="325">
        <f t="shared" si="6"/>
        <v>65136959.548874989</v>
      </c>
      <c r="AE44" s="325"/>
      <c r="AF44" s="325">
        <v>65136959.548874989</v>
      </c>
      <c r="AG44" s="325"/>
      <c r="AH44" s="325"/>
      <c r="AI44" s="325"/>
      <c r="AJ44" s="325"/>
      <c r="AK44" s="404"/>
      <c r="AL44" s="456"/>
      <c r="AM44" s="325">
        <f t="shared" si="7"/>
        <v>6513695.9548874991</v>
      </c>
      <c r="AN44" s="326"/>
      <c r="AO44" s="337">
        <v>6513695.9548874991</v>
      </c>
      <c r="AP44" s="326"/>
      <c r="AQ44" s="326"/>
      <c r="AR44" s="326"/>
      <c r="AS44" s="326"/>
      <c r="AT44" s="404"/>
      <c r="AU44" s="447"/>
      <c r="AV44" s="325">
        <f t="shared" si="8"/>
        <v>13027391.909774998</v>
      </c>
      <c r="AW44" s="326"/>
      <c r="AX44" s="337">
        <v>13027391.909774998</v>
      </c>
      <c r="AY44" s="326"/>
      <c r="AZ44" s="326"/>
      <c r="BA44" s="326"/>
      <c r="BB44" s="326"/>
      <c r="BC44" s="404"/>
      <c r="BD44" s="450"/>
      <c r="BE44" s="325">
        <f t="shared" si="9"/>
        <v>26054783.819549996</v>
      </c>
      <c r="BF44" s="326"/>
      <c r="BG44" s="337">
        <v>26054783.819549996</v>
      </c>
      <c r="BH44" s="326"/>
      <c r="BI44" s="326"/>
      <c r="BJ44" s="326"/>
      <c r="BK44" s="326"/>
      <c r="BL44" s="404"/>
      <c r="BM44" s="453"/>
      <c r="BN44" s="325">
        <f t="shared" si="10"/>
        <v>19541087.864662495</v>
      </c>
      <c r="BO44" s="326"/>
      <c r="BP44" s="337">
        <v>19541087.864662495</v>
      </c>
      <c r="BQ44" s="326"/>
      <c r="BR44" s="326"/>
      <c r="BS44" s="326"/>
      <c r="BT44" s="326"/>
      <c r="BU44" s="327"/>
      <c r="BV44" s="328"/>
      <c r="BW44" s="328"/>
      <c r="BX44" s="328"/>
      <c r="BY44" s="328"/>
      <c r="BZ44" s="328"/>
      <c r="CA44" s="328"/>
      <c r="CB44" s="328"/>
      <c r="CC44" s="329"/>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322" t="s">
        <v>3984</v>
      </c>
      <c r="T45" s="323" t="s">
        <v>3856</v>
      </c>
      <c r="U45" s="323" t="s">
        <v>3861</v>
      </c>
      <c r="V45" s="323" t="s">
        <v>3864</v>
      </c>
      <c r="W45" s="322" t="s">
        <v>3944</v>
      </c>
      <c r="X45" s="324">
        <v>44201</v>
      </c>
      <c r="Y45" s="324">
        <v>44226</v>
      </c>
      <c r="Z45" s="324">
        <v>44229</v>
      </c>
      <c r="AA45" s="324">
        <v>44560</v>
      </c>
      <c r="AB45" s="404"/>
      <c r="AC45" s="527"/>
      <c r="AD45" s="325">
        <f t="shared" si="6"/>
        <v>65136959.548874989</v>
      </c>
      <c r="AE45" s="325"/>
      <c r="AF45" s="325">
        <v>65136959.548874989</v>
      </c>
      <c r="AG45" s="325"/>
      <c r="AH45" s="325"/>
      <c r="AI45" s="325"/>
      <c r="AJ45" s="325"/>
      <c r="AK45" s="404"/>
      <c r="AL45" s="456"/>
      <c r="AM45" s="325">
        <f t="shared" si="7"/>
        <v>6513695.9548874991</v>
      </c>
      <c r="AN45" s="326"/>
      <c r="AO45" s="337">
        <v>6513695.9548874991</v>
      </c>
      <c r="AP45" s="326"/>
      <c r="AQ45" s="326"/>
      <c r="AR45" s="326"/>
      <c r="AS45" s="326"/>
      <c r="AT45" s="404"/>
      <c r="AU45" s="447"/>
      <c r="AV45" s="325">
        <f t="shared" si="8"/>
        <v>13027391.909774998</v>
      </c>
      <c r="AW45" s="326"/>
      <c r="AX45" s="337">
        <v>13027391.909774998</v>
      </c>
      <c r="AY45" s="326"/>
      <c r="AZ45" s="326"/>
      <c r="BA45" s="326"/>
      <c r="BB45" s="326"/>
      <c r="BC45" s="404"/>
      <c r="BD45" s="450"/>
      <c r="BE45" s="325">
        <f t="shared" si="9"/>
        <v>26054783.819549996</v>
      </c>
      <c r="BF45" s="326"/>
      <c r="BG45" s="337">
        <v>26054783.819549996</v>
      </c>
      <c r="BH45" s="326"/>
      <c r="BI45" s="326"/>
      <c r="BJ45" s="326"/>
      <c r="BK45" s="326"/>
      <c r="BL45" s="404"/>
      <c r="BM45" s="453"/>
      <c r="BN45" s="325">
        <f t="shared" si="10"/>
        <v>19541087.864662495</v>
      </c>
      <c r="BO45" s="326"/>
      <c r="BP45" s="337">
        <v>19541087.864662495</v>
      </c>
      <c r="BQ45" s="326"/>
      <c r="BR45" s="326"/>
      <c r="BS45" s="326"/>
      <c r="BT45" s="326"/>
      <c r="BU45" s="327"/>
      <c r="BV45" s="328"/>
      <c r="BW45" s="328"/>
      <c r="BX45" s="328"/>
      <c r="BY45" s="328"/>
      <c r="BZ45" s="328"/>
      <c r="CA45" s="328"/>
      <c r="CB45" s="328"/>
      <c r="CC45" s="329"/>
    </row>
    <row r="46" spans="1:81" s="62" customFormat="1" ht="40.200000000000003" customHeight="1" x14ac:dyDescent="0.3">
      <c r="A46" s="38"/>
      <c r="B46" s="468"/>
      <c r="C46" s="459"/>
      <c r="D46" s="609"/>
      <c r="E46" s="612"/>
      <c r="F46" s="612"/>
      <c r="G46" s="612"/>
      <c r="H46" s="612"/>
      <c r="I46" s="612"/>
      <c r="J46" s="486"/>
      <c r="K46" s="489"/>
      <c r="L46" s="474"/>
      <c r="M46" s="477"/>
      <c r="N46" s="480"/>
      <c r="O46" s="483"/>
      <c r="P46" s="521"/>
      <c r="Q46" s="524"/>
      <c r="R46" s="404"/>
      <c r="S46" s="322" t="s">
        <v>3985</v>
      </c>
      <c r="T46" s="323" t="s">
        <v>3856</v>
      </c>
      <c r="U46" s="323" t="s">
        <v>3861</v>
      </c>
      <c r="V46" s="323" t="s">
        <v>3864</v>
      </c>
      <c r="W46" s="322" t="s">
        <v>4445</v>
      </c>
      <c r="X46" s="324">
        <v>44201</v>
      </c>
      <c r="Y46" s="324">
        <v>44226</v>
      </c>
      <c r="Z46" s="324">
        <v>44229</v>
      </c>
      <c r="AA46" s="324">
        <v>44560</v>
      </c>
      <c r="AB46" s="404"/>
      <c r="AC46" s="527"/>
      <c r="AD46" s="325">
        <f t="shared" si="6"/>
        <v>65136959.548874989</v>
      </c>
      <c r="AE46" s="325"/>
      <c r="AF46" s="325">
        <v>65136959.548874989</v>
      </c>
      <c r="AG46" s="325"/>
      <c r="AH46" s="325"/>
      <c r="AI46" s="325"/>
      <c r="AJ46" s="325"/>
      <c r="AK46" s="404"/>
      <c r="AL46" s="456"/>
      <c r="AM46" s="325">
        <f t="shared" si="7"/>
        <v>6513695.9548874991</v>
      </c>
      <c r="AN46" s="326"/>
      <c r="AO46" s="337">
        <v>6513695.9548874991</v>
      </c>
      <c r="AP46" s="326"/>
      <c r="AQ46" s="326"/>
      <c r="AR46" s="326"/>
      <c r="AS46" s="326"/>
      <c r="AT46" s="404"/>
      <c r="AU46" s="447"/>
      <c r="AV46" s="325">
        <f t="shared" si="8"/>
        <v>13027391.909774998</v>
      </c>
      <c r="AW46" s="326"/>
      <c r="AX46" s="337">
        <v>13027391.909774998</v>
      </c>
      <c r="AY46" s="326"/>
      <c r="AZ46" s="326"/>
      <c r="BA46" s="326"/>
      <c r="BB46" s="326"/>
      <c r="BC46" s="404"/>
      <c r="BD46" s="450"/>
      <c r="BE46" s="325">
        <f t="shared" si="9"/>
        <v>26054783.819549996</v>
      </c>
      <c r="BF46" s="326"/>
      <c r="BG46" s="337">
        <v>26054783.819549996</v>
      </c>
      <c r="BH46" s="326"/>
      <c r="BI46" s="326"/>
      <c r="BJ46" s="326"/>
      <c r="BK46" s="326"/>
      <c r="BL46" s="404"/>
      <c r="BM46" s="453"/>
      <c r="BN46" s="325">
        <f t="shared" si="10"/>
        <v>19541087.864662495</v>
      </c>
      <c r="BO46" s="326"/>
      <c r="BP46" s="337">
        <v>19541087.864662495</v>
      </c>
      <c r="BQ46" s="326"/>
      <c r="BR46" s="326"/>
      <c r="BS46" s="326"/>
      <c r="BT46" s="326"/>
      <c r="BU46" s="327"/>
      <c r="BV46" s="328"/>
      <c r="BW46" s="328"/>
      <c r="BX46" s="328"/>
      <c r="BY46" s="328"/>
      <c r="BZ46" s="328"/>
      <c r="CA46" s="328"/>
      <c r="CB46" s="328"/>
      <c r="CC46" s="329"/>
    </row>
    <row r="47" spans="1:81" s="62" customFormat="1" ht="40.200000000000003" customHeight="1" x14ac:dyDescent="0.3">
      <c r="A47" s="38"/>
      <c r="B47" s="468"/>
      <c r="C47" s="459"/>
      <c r="D47" s="609"/>
      <c r="E47" s="612"/>
      <c r="F47" s="612"/>
      <c r="G47" s="612"/>
      <c r="H47" s="612"/>
      <c r="I47" s="612"/>
      <c r="J47" s="486"/>
      <c r="K47" s="489"/>
      <c r="L47" s="474"/>
      <c r="M47" s="477"/>
      <c r="N47" s="480"/>
      <c r="O47" s="483"/>
      <c r="P47" s="521"/>
      <c r="Q47" s="524"/>
      <c r="R47" s="404"/>
      <c r="S47" s="322" t="s">
        <v>3986</v>
      </c>
      <c r="T47" s="323" t="s">
        <v>3856</v>
      </c>
      <c r="U47" s="323" t="s">
        <v>3861</v>
      </c>
      <c r="V47" s="323" t="s">
        <v>3864</v>
      </c>
      <c r="W47" s="322" t="s">
        <v>4445</v>
      </c>
      <c r="X47" s="324">
        <v>44201</v>
      </c>
      <c r="Y47" s="324">
        <v>44226</v>
      </c>
      <c r="Z47" s="324">
        <v>44229</v>
      </c>
      <c r="AA47" s="324">
        <v>44560</v>
      </c>
      <c r="AB47" s="404"/>
      <c r="AC47" s="527"/>
      <c r="AD47" s="325">
        <f t="shared" si="6"/>
        <v>43424639.699249998</v>
      </c>
      <c r="AE47" s="325"/>
      <c r="AF47" s="325">
        <v>43424639.699249998</v>
      </c>
      <c r="AG47" s="325"/>
      <c r="AH47" s="325"/>
      <c r="AI47" s="325"/>
      <c r="AJ47" s="325"/>
      <c r="AK47" s="404"/>
      <c r="AL47" s="456"/>
      <c r="AM47" s="325">
        <f t="shared" si="7"/>
        <v>4342463.9699250003</v>
      </c>
      <c r="AN47" s="326"/>
      <c r="AO47" s="337">
        <v>4342463.9699250003</v>
      </c>
      <c r="AP47" s="326"/>
      <c r="AQ47" s="326"/>
      <c r="AR47" s="326"/>
      <c r="AS47" s="326"/>
      <c r="AT47" s="404"/>
      <c r="AU47" s="447"/>
      <c r="AV47" s="325">
        <f t="shared" si="8"/>
        <v>8684927.9398500007</v>
      </c>
      <c r="AW47" s="326"/>
      <c r="AX47" s="337">
        <v>8684927.9398500007</v>
      </c>
      <c r="AY47" s="326"/>
      <c r="AZ47" s="326"/>
      <c r="BA47" s="326"/>
      <c r="BB47" s="326"/>
      <c r="BC47" s="404"/>
      <c r="BD47" s="450"/>
      <c r="BE47" s="325">
        <f t="shared" si="9"/>
        <v>17369855.879700001</v>
      </c>
      <c r="BF47" s="326"/>
      <c r="BG47" s="337">
        <v>17369855.879700001</v>
      </c>
      <c r="BH47" s="326"/>
      <c r="BI47" s="326"/>
      <c r="BJ47" s="326"/>
      <c r="BK47" s="326"/>
      <c r="BL47" s="404"/>
      <c r="BM47" s="453"/>
      <c r="BN47" s="325">
        <f t="shared" si="10"/>
        <v>13027391.909774998</v>
      </c>
      <c r="BO47" s="326"/>
      <c r="BP47" s="337">
        <v>13027391.909774998</v>
      </c>
      <c r="BQ47" s="326"/>
      <c r="BR47" s="326"/>
      <c r="BS47" s="326"/>
      <c r="BT47" s="326"/>
      <c r="BU47" s="327"/>
      <c r="BV47" s="328"/>
      <c r="BW47" s="328"/>
      <c r="BX47" s="328"/>
      <c r="BY47" s="328"/>
      <c r="BZ47" s="328"/>
      <c r="CA47" s="328"/>
      <c r="CB47" s="328"/>
      <c r="CC47" s="329"/>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322" t="s">
        <v>3987</v>
      </c>
      <c r="T48" s="323" t="s">
        <v>3856</v>
      </c>
      <c r="U48" s="323" t="s">
        <v>3861</v>
      </c>
      <c r="V48" s="323" t="s">
        <v>3864</v>
      </c>
      <c r="W48" s="322" t="s">
        <v>4446</v>
      </c>
      <c r="X48" s="324">
        <v>44201</v>
      </c>
      <c r="Y48" s="324">
        <v>44226</v>
      </c>
      <c r="Z48" s="324">
        <v>44229</v>
      </c>
      <c r="AA48" s="324">
        <v>44560</v>
      </c>
      <c r="AB48" s="404"/>
      <c r="AC48" s="527"/>
      <c r="AD48" s="325">
        <f t="shared" si="6"/>
        <v>65136959.548874989</v>
      </c>
      <c r="AE48" s="325"/>
      <c r="AF48" s="325">
        <v>65136959.548874989</v>
      </c>
      <c r="AG48" s="325"/>
      <c r="AH48" s="325"/>
      <c r="AI48" s="325"/>
      <c r="AJ48" s="325"/>
      <c r="AK48" s="404"/>
      <c r="AL48" s="456"/>
      <c r="AM48" s="325">
        <f t="shared" si="7"/>
        <v>6513695.9548874991</v>
      </c>
      <c r="AN48" s="326"/>
      <c r="AO48" s="337">
        <v>6513695.9548874991</v>
      </c>
      <c r="AP48" s="326"/>
      <c r="AQ48" s="326"/>
      <c r="AR48" s="326"/>
      <c r="AS48" s="326"/>
      <c r="AT48" s="404"/>
      <c r="AU48" s="447"/>
      <c r="AV48" s="325">
        <f t="shared" si="8"/>
        <v>13027391.909774998</v>
      </c>
      <c r="AW48" s="326"/>
      <c r="AX48" s="337">
        <v>13027391.909774998</v>
      </c>
      <c r="AY48" s="326"/>
      <c r="AZ48" s="326"/>
      <c r="BA48" s="326"/>
      <c r="BB48" s="326"/>
      <c r="BC48" s="404"/>
      <c r="BD48" s="450"/>
      <c r="BE48" s="325">
        <f t="shared" si="9"/>
        <v>26054783.819549996</v>
      </c>
      <c r="BF48" s="326"/>
      <c r="BG48" s="337">
        <v>26054783.819549996</v>
      </c>
      <c r="BH48" s="326"/>
      <c r="BI48" s="326"/>
      <c r="BJ48" s="326"/>
      <c r="BK48" s="326"/>
      <c r="BL48" s="404"/>
      <c r="BM48" s="453"/>
      <c r="BN48" s="325">
        <f t="shared" si="10"/>
        <v>19541087.864662495</v>
      </c>
      <c r="BO48" s="326"/>
      <c r="BP48" s="337">
        <v>19541087.864662495</v>
      </c>
      <c r="BQ48" s="326"/>
      <c r="BR48" s="326"/>
      <c r="BS48" s="326"/>
      <c r="BT48" s="326"/>
      <c r="BU48" s="327"/>
      <c r="BV48" s="328"/>
      <c r="BW48" s="328"/>
      <c r="BX48" s="328"/>
      <c r="BY48" s="328"/>
      <c r="BZ48" s="328"/>
      <c r="CA48" s="328"/>
      <c r="CB48" s="328"/>
      <c r="CC48" s="329"/>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322" t="s">
        <v>3988</v>
      </c>
      <c r="T49" s="323" t="s">
        <v>3856</v>
      </c>
      <c r="U49" s="323" t="s">
        <v>3861</v>
      </c>
      <c r="V49" s="323" t="s">
        <v>3864</v>
      </c>
      <c r="W49" s="322" t="s">
        <v>3944</v>
      </c>
      <c r="X49" s="324">
        <v>44201</v>
      </c>
      <c r="Y49" s="324">
        <v>44226</v>
      </c>
      <c r="Z49" s="324">
        <v>44229</v>
      </c>
      <c r="AA49" s="324">
        <v>44560</v>
      </c>
      <c r="AB49" s="404"/>
      <c r="AC49" s="527"/>
      <c r="AD49" s="325">
        <f t="shared" si="6"/>
        <v>11493150.119999999</v>
      </c>
      <c r="AE49" s="325"/>
      <c r="AF49" s="325">
        <v>11493150.119999999</v>
      </c>
      <c r="AG49" s="325"/>
      <c r="AH49" s="325"/>
      <c r="AI49" s="325"/>
      <c r="AJ49" s="325"/>
      <c r="AK49" s="404"/>
      <c r="AL49" s="456"/>
      <c r="AM49" s="325">
        <f t="shared" si="7"/>
        <v>1149315.0119999999</v>
      </c>
      <c r="AN49" s="326"/>
      <c r="AO49" s="337">
        <v>1149315.0119999999</v>
      </c>
      <c r="AP49" s="326"/>
      <c r="AQ49" s="326"/>
      <c r="AR49" s="326"/>
      <c r="AS49" s="326"/>
      <c r="AT49" s="404"/>
      <c r="AU49" s="447"/>
      <c r="AV49" s="325">
        <f t="shared" si="8"/>
        <v>2298630.0239999997</v>
      </c>
      <c r="AW49" s="326"/>
      <c r="AX49" s="337">
        <v>2298630.0239999997</v>
      </c>
      <c r="AY49" s="326"/>
      <c r="AZ49" s="326"/>
      <c r="BA49" s="326"/>
      <c r="BB49" s="326"/>
      <c r="BC49" s="404"/>
      <c r="BD49" s="450"/>
      <c r="BE49" s="325">
        <f t="shared" si="9"/>
        <v>4597260.0479999995</v>
      </c>
      <c r="BF49" s="326"/>
      <c r="BG49" s="337">
        <v>4597260.0479999995</v>
      </c>
      <c r="BH49" s="326"/>
      <c r="BI49" s="326"/>
      <c r="BJ49" s="326"/>
      <c r="BK49" s="326"/>
      <c r="BL49" s="404"/>
      <c r="BM49" s="453"/>
      <c r="BN49" s="325">
        <f t="shared" si="10"/>
        <v>3447945.0359999998</v>
      </c>
      <c r="BO49" s="326"/>
      <c r="BP49" s="337">
        <v>3447945.0359999998</v>
      </c>
      <c r="BQ49" s="326"/>
      <c r="BR49" s="326"/>
      <c r="BS49" s="326"/>
      <c r="BT49" s="326"/>
      <c r="BU49" s="327"/>
      <c r="BV49" s="328"/>
      <c r="BW49" s="328"/>
      <c r="BX49" s="328"/>
      <c r="BY49" s="328"/>
      <c r="BZ49" s="328"/>
      <c r="CA49" s="328"/>
      <c r="CB49" s="328"/>
      <c r="CC49" s="329"/>
    </row>
    <row r="50" spans="1:81" s="62" customFormat="1" ht="40.200000000000003" customHeight="1" x14ac:dyDescent="0.3">
      <c r="A50" s="38"/>
      <c r="B50" s="468"/>
      <c r="C50" s="459"/>
      <c r="D50" s="609"/>
      <c r="E50" s="612"/>
      <c r="F50" s="612"/>
      <c r="G50" s="612"/>
      <c r="H50" s="612"/>
      <c r="I50" s="612"/>
      <c r="J50" s="486"/>
      <c r="K50" s="489"/>
      <c r="L50" s="474"/>
      <c r="M50" s="477"/>
      <c r="N50" s="480"/>
      <c r="O50" s="483"/>
      <c r="P50" s="521"/>
      <c r="Q50" s="524"/>
      <c r="R50" s="404"/>
      <c r="S50" s="322" t="s">
        <v>3989</v>
      </c>
      <c r="T50" s="323" t="s">
        <v>3856</v>
      </c>
      <c r="U50" s="323" t="s">
        <v>3861</v>
      </c>
      <c r="V50" s="323" t="s">
        <v>3864</v>
      </c>
      <c r="W50" s="322" t="s">
        <v>3944</v>
      </c>
      <c r="X50" s="324">
        <v>44201</v>
      </c>
      <c r="Y50" s="324">
        <v>44226</v>
      </c>
      <c r="Z50" s="324">
        <v>44229</v>
      </c>
      <c r="AA50" s="324">
        <v>44560</v>
      </c>
      <c r="AB50" s="404"/>
      <c r="AC50" s="527"/>
      <c r="AD50" s="325">
        <f t="shared" si="6"/>
        <v>11493150.119999999</v>
      </c>
      <c r="AE50" s="325"/>
      <c r="AF50" s="325">
        <v>11493150.119999999</v>
      </c>
      <c r="AG50" s="325"/>
      <c r="AH50" s="325"/>
      <c r="AI50" s="325"/>
      <c r="AJ50" s="325"/>
      <c r="AK50" s="404"/>
      <c r="AL50" s="456"/>
      <c r="AM50" s="325">
        <f t="shared" si="7"/>
        <v>1149315.0119999999</v>
      </c>
      <c r="AN50" s="326"/>
      <c r="AO50" s="337">
        <v>1149315.0119999999</v>
      </c>
      <c r="AP50" s="326"/>
      <c r="AQ50" s="326"/>
      <c r="AR50" s="326"/>
      <c r="AS50" s="326"/>
      <c r="AT50" s="404"/>
      <c r="AU50" s="447"/>
      <c r="AV50" s="325">
        <f t="shared" si="8"/>
        <v>2298630.0239999997</v>
      </c>
      <c r="AW50" s="326"/>
      <c r="AX50" s="337">
        <v>2298630.0239999997</v>
      </c>
      <c r="AY50" s="326"/>
      <c r="AZ50" s="326"/>
      <c r="BA50" s="326"/>
      <c r="BB50" s="326"/>
      <c r="BC50" s="404"/>
      <c r="BD50" s="450"/>
      <c r="BE50" s="325">
        <f t="shared" si="9"/>
        <v>4597260.0479999995</v>
      </c>
      <c r="BF50" s="326"/>
      <c r="BG50" s="337">
        <v>4597260.0479999995</v>
      </c>
      <c r="BH50" s="326"/>
      <c r="BI50" s="326"/>
      <c r="BJ50" s="326"/>
      <c r="BK50" s="326"/>
      <c r="BL50" s="404"/>
      <c r="BM50" s="453"/>
      <c r="BN50" s="325">
        <f t="shared" si="10"/>
        <v>3447945.0359999998</v>
      </c>
      <c r="BO50" s="326"/>
      <c r="BP50" s="337">
        <v>3447945.0359999998</v>
      </c>
      <c r="BQ50" s="326"/>
      <c r="BR50" s="326"/>
      <c r="BS50" s="326"/>
      <c r="BT50" s="326"/>
      <c r="BU50" s="327"/>
      <c r="BV50" s="328"/>
      <c r="BW50" s="328"/>
      <c r="BX50" s="328"/>
      <c r="BY50" s="328"/>
      <c r="BZ50" s="328"/>
      <c r="CA50" s="328"/>
      <c r="CB50" s="328"/>
      <c r="CC50" s="329"/>
    </row>
    <row r="51" spans="1:81" s="62" customFormat="1" ht="40.200000000000003" customHeight="1" x14ac:dyDescent="0.3">
      <c r="A51" s="38"/>
      <c r="B51" s="468"/>
      <c r="C51" s="459"/>
      <c r="D51" s="609"/>
      <c r="E51" s="612"/>
      <c r="F51" s="612"/>
      <c r="G51" s="612"/>
      <c r="H51" s="612"/>
      <c r="I51" s="612"/>
      <c r="J51" s="486"/>
      <c r="K51" s="489"/>
      <c r="L51" s="474"/>
      <c r="M51" s="477"/>
      <c r="N51" s="480"/>
      <c r="O51" s="483"/>
      <c r="P51" s="521"/>
      <c r="Q51" s="524"/>
      <c r="R51" s="404"/>
      <c r="S51" s="322" t="s">
        <v>3990</v>
      </c>
      <c r="T51" s="323" t="s">
        <v>3856</v>
      </c>
      <c r="U51" s="323" t="s">
        <v>3861</v>
      </c>
      <c r="V51" s="323" t="s">
        <v>3864</v>
      </c>
      <c r="W51" s="322" t="s">
        <v>3944</v>
      </c>
      <c r="X51" s="324">
        <v>44201</v>
      </c>
      <c r="Y51" s="324">
        <v>44226</v>
      </c>
      <c r="Z51" s="324">
        <v>44229</v>
      </c>
      <c r="AA51" s="324">
        <v>44560</v>
      </c>
      <c r="AB51" s="404"/>
      <c r="AC51" s="527"/>
      <c r="AD51" s="325">
        <f t="shared" si="6"/>
        <v>3831050.04</v>
      </c>
      <c r="AE51" s="325"/>
      <c r="AF51" s="325">
        <v>3831050.04</v>
      </c>
      <c r="AG51" s="325"/>
      <c r="AH51" s="325"/>
      <c r="AI51" s="325"/>
      <c r="AJ51" s="325"/>
      <c r="AK51" s="404"/>
      <c r="AL51" s="456"/>
      <c r="AM51" s="325">
        <f t="shared" si="7"/>
        <v>383105.00400000002</v>
      </c>
      <c r="AN51" s="326"/>
      <c r="AO51" s="337">
        <v>383105.00400000002</v>
      </c>
      <c r="AP51" s="326"/>
      <c r="AQ51" s="326"/>
      <c r="AR51" s="326"/>
      <c r="AS51" s="326"/>
      <c r="AT51" s="404"/>
      <c r="AU51" s="447"/>
      <c r="AV51" s="325">
        <f t="shared" si="8"/>
        <v>766210.00800000003</v>
      </c>
      <c r="AW51" s="326"/>
      <c r="AX51" s="337">
        <v>766210.00800000003</v>
      </c>
      <c r="AY51" s="326"/>
      <c r="AZ51" s="326"/>
      <c r="BA51" s="326"/>
      <c r="BB51" s="326"/>
      <c r="BC51" s="404"/>
      <c r="BD51" s="450"/>
      <c r="BE51" s="325">
        <f t="shared" si="9"/>
        <v>1532420.0160000001</v>
      </c>
      <c r="BF51" s="326"/>
      <c r="BG51" s="337">
        <v>1532420.0160000001</v>
      </c>
      <c r="BH51" s="326"/>
      <c r="BI51" s="326"/>
      <c r="BJ51" s="326"/>
      <c r="BK51" s="326"/>
      <c r="BL51" s="404"/>
      <c r="BM51" s="453"/>
      <c r="BN51" s="325">
        <f t="shared" si="10"/>
        <v>1149315.0119999999</v>
      </c>
      <c r="BO51" s="326"/>
      <c r="BP51" s="337">
        <v>1149315.0119999999</v>
      </c>
      <c r="BQ51" s="326"/>
      <c r="BR51" s="326"/>
      <c r="BS51" s="326"/>
      <c r="BT51" s="326"/>
      <c r="BU51" s="327"/>
      <c r="BV51" s="328"/>
      <c r="BW51" s="328"/>
      <c r="BX51" s="328"/>
      <c r="BY51" s="328"/>
      <c r="BZ51" s="328"/>
      <c r="CA51" s="328"/>
      <c r="CB51" s="328"/>
      <c r="CC51" s="329"/>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322" t="s">
        <v>3991</v>
      </c>
      <c r="T52" s="323" t="s">
        <v>3856</v>
      </c>
      <c r="U52" s="323" t="s">
        <v>3861</v>
      </c>
      <c r="V52" s="323" t="s">
        <v>3864</v>
      </c>
      <c r="W52" s="322" t="s">
        <v>3944</v>
      </c>
      <c r="X52" s="324">
        <v>44201</v>
      </c>
      <c r="Y52" s="324">
        <v>44226</v>
      </c>
      <c r="Z52" s="324">
        <v>44229</v>
      </c>
      <c r="AA52" s="324">
        <v>44560</v>
      </c>
      <c r="AB52" s="404"/>
      <c r="AC52" s="527"/>
      <c r="AD52" s="325">
        <f t="shared" si="6"/>
        <v>11493150.119999999</v>
      </c>
      <c r="AE52" s="325"/>
      <c r="AF52" s="325">
        <v>11493150.119999999</v>
      </c>
      <c r="AG52" s="325"/>
      <c r="AH52" s="325"/>
      <c r="AI52" s="325"/>
      <c r="AJ52" s="325"/>
      <c r="AK52" s="404"/>
      <c r="AL52" s="456"/>
      <c r="AM52" s="325">
        <f t="shared" si="7"/>
        <v>1149315.0119999999</v>
      </c>
      <c r="AN52" s="326"/>
      <c r="AO52" s="337">
        <v>1149315.0119999999</v>
      </c>
      <c r="AP52" s="326"/>
      <c r="AQ52" s="326"/>
      <c r="AR52" s="326"/>
      <c r="AS52" s="326"/>
      <c r="AT52" s="404"/>
      <c r="AU52" s="447"/>
      <c r="AV52" s="325">
        <f t="shared" si="8"/>
        <v>2298630.0239999997</v>
      </c>
      <c r="AW52" s="326"/>
      <c r="AX52" s="337">
        <v>2298630.0239999997</v>
      </c>
      <c r="AY52" s="326"/>
      <c r="AZ52" s="326"/>
      <c r="BA52" s="326"/>
      <c r="BB52" s="326"/>
      <c r="BC52" s="404"/>
      <c r="BD52" s="450"/>
      <c r="BE52" s="325">
        <f t="shared" si="9"/>
        <v>4597260.0479999995</v>
      </c>
      <c r="BF52" s="326"/>
      <c r="BG52" s="337">
        <v>4597260.0479999995</v>
      </c>
      <c r="BH52" s="326"/>
      <c r="BI52" s="326"/>
      <c r="BJ52" s="326"/>
      <c r="BK52" s="326"/>
      <c r="BL52" s="404"/>
      <c r="BM52" s="453"/>
      <c r="BN52" s="325">
        <f t="shared" si="10"/>
        <v>3447945.0359999998</v>
      </c>
      <c r="BO52" s="326"/>
      <c r="BP52" s="337">
        <v>3447945.0359999998</v>
      </c>
      <c r="BQ52" s="326"/>
      <c r="BR52" s="326"/>
      <c r="BS52" s="326"/>
      <c r="BT52" s="326"/>
      <c r="BU52" s="327"/>
      <c r="BV52" s="328"/>
      <c r="BW52" s="328"/>
      <c r="BX52" s="328"/>
      <c r="BY52" s="328"/>
      <c r="BZ52" s="328"/>
      <c r="CA52" s="328"/>
      <c r="CB52" s="328"/>
      <c r="CC52" s="329"/>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322" t="s">
        <v>3992</v>
      </c>
      <c r="T53" s="323" t="s">
        <v>3856</v>
      </c>
      <c r="U53" s="323" t="s">
        <v>3861</v>
      </c>
      <c r="V53" s="323" t="s">
        <v>3864</v>
      </c>
      <c r="W53" s="322" t="s">
        <v>3944</v>
      </c>
      <c r="X53" s="324">
        <v>44201</v>
      </c>
      <c r="Y53" s="324">
        <v>44226</v>
      </c>
      <c r="Z53" s="324">
        <v>44229</v>
      </c>
      <c r="AA53" s="324">
        <v>44560</v>
      </c>
      <c r="AB53" s="404"/>
      <c r="AC53" s="527"/>
      <c r="AD53" s="325">
        <f t="shared" si="6"/>
        <v>3831050.04</v>
      </c>
      <c r="AE53" s="325"/>
      <c r="AF53" s="325">
        <v>3831050.04</v>
      </c>
      <c r="AG53" s="325"/>
      <c r="AH53" s="325"/>
      <c r="AI53" s="325"/>
      <c r="AJ53" s="325"/>
      <c r="AK53" s="404"/>
      <c r="AL53" s="456"/>
      <c r="AM53" s="325">
        <f t="shared" si="7"/>
        <v>383105.00400000002</v>
      </c>
      <c r="AN53" s="326"/>
      <c r="AO53" s="337">
        <v>383105.00400000002</v>
      </c>
      <c r="AP53" s="326"/>
      <c r="AQ53" s="326"/>
      <c r="AR53" s="326"/>
      <c r="AS53" s="326"/>
      <c r="AT53" s="404"/>
      <c r="AU53" s="447"/>
      <c r="AV53" s="325">
        <f t="shared" si="8"/>
        <v>766210.00800000003</v>
      </c>
      <c r="AW53" s="326"/>
      <c r="AX53" s="337">
        <v>766210.00800000003</v>
      </c>
      <c r="AY53" s="326"/>
      <c r="AZ53" s="326"/>
      <c r="BA53" s="326"/>
      <c r="BB53" s="326"/>
      <c r="BC53" s="404"/>
      <c r="BD53" s="450"/>
      <c r="BE53" s="325">
        <f t="shared" si="9"/>
        <v>1532420.0160000001</v>
      </c>
      <c r="BF53" s="326"/>
      <c r="BG53" s="337">
        <v>1532420.0160000001</v>
      </c>
      <c r="BH53" s="326"/>
      <c r="BI53" s="326"/>
      <c r="BJ53" s="326"/>
      <c r="BK53" s="326"/>
      <c r="BL53" s="404"/>
      <c r="BM53" s="453"/>
      <c r="BN53" s="325">
        <f t="shared" si="10"/>
        <v>1149315.0119999999</v>
      </c>
      <c r="BO53" s="326"/>
      <c r="BP53" s="337">
        <v>1149315.0119999999</v>
      </c>
      <c r="BQ53" s="326"/>
      <c r="BR53" s="326"/>
      <c r="BS53" s="326"/>
      <c r="BT53" s="326"/>
      <c r="BU53" s="327"/>
      <c r="BV53" s="328"/>
      <c r="BW53" s="328"/>
      <c r="BX53" s="328"/>
      <c r="BY53" s="328"/>
      <c r="BZ53" s="328"/>
      <c r="CA53" s="328"/>
      <c r="CB53" s="328"/>
      <c r="CC53" s="329"/>
    </row>
    <row r="54" spans="1:81" s="62" customFormat="1" ht="40.200000000000003" customHeight="1" x14ac:dyDescent="0.3">
      <c r="A54" s="38"/>
      <c r="B54" s="468"/>
      <c r="C54" s="459"/>
      <c r="D54" s="609"/>
      <c r="E54" s="612"/>
      <c r="F54" s="612"/>
      <c r="G54" s="612"/>
      <c r="H54" s="612"/>
      <c r="I54" s="612"/>
      <c r="J54" s="486"/>
      <c r="K54" s="489"/>
      <c r="L54" s="474"/>
      <c r="M54" s="477"/>
      <c r="N54" s="480"/>
      <c r="O54" s="483"/>
      <c r="P54" s="521"/>
      <c r="Q54" s="524"/>
      <c r="R54" s="404"/>
      <c r="S54" s="322" t="s">
        <v>3993</v>
      </c>
      <c r="T54" s="323" t="s">
        <v>3856</v>
      </c>
      <c r="U54" s="323" t="s">
        <v>3861</v>
      </c>
      <c r="V54" s="323" t="s">
        <v>3864</v>
      </c>
      <c r="W54" s="322" t="s">
        <v>3944</v>
      </c>
      <c r="X54" s="324">
        <v>44201</v>
      </c>
      <c r="Y54" s="324">
        <v>44226</v>
      </c>
      <c r="Z54" s="324">
        <v>44229</v>
      </c>
      <c r="AA54" s="324">
        <v>44560</v>
      </c>
      <c r="AB54" s="404"/>
      <c r="AC54" s="527"/>
      <c r="AD54" s="325">
        <f t="shared" si="6"/>
        <v>11493150.119999999</v>
      </c>
      <c r="AE54" s="325"/>
      <c r="AF54" s="325">
        <v>11493150.119999999</v>
      </c>
      <c r="AG54" s="325"/>
      <c r="AH54" s="325"/>
      <c r="AI54" s="325"/>
      <c r="AJ54" s="325"/>
      <c r="AK54" s="404"/>
      <c r="AL54" s="456"/>
      <c r="AM54" s="325">
        <f t="shared" si="7"/>
        <v>1149315.0119999999</v>
      </c>
      <c r="AN54" s="52"/>
      <c r="AO54" s="337">
        <v>1149315.0119999999</v>
      </c>
      <c r="AP54" s="52"/>
      <c r="AQ54" s="52"/>
      <c r="AR54" s="52"/>
      <c r="AS54" s="52"/>
      <c r="AT54" s="404"/>
      <c r="AU54" s="447"/>
      <c r="AV54" s="325">
        <f t="shared" si="8"/>
        <v>2298630.0239999997</v>
      </c>
      <c r="AW54" s="52"/>
      <c r="AX54" s="337">
        <v>2298630.0239999997</v>
      </c>
      <c r="AY54" s="52"/>
      <c r="AZ54" s="52"/>
      <c r="BA54" s="52"/>
      <c r="BB54" s="52"/>
      <c r="BC54" s="404"/>
      <c r="BD54" s="450"/>
      <c r="BE54" s="325">
        <f t="shared" si="9"/>
        <v>4597260.0479999995</v>
      </c>
      <c r="BF54" s="52"/>
      <c r="BG54" s="337">
        <v>4597260.0479999995</v>
      </c>
      <c r="BH54" s="52"/>
      <c r="BI54" s="52"/>
      <c r="BJ54" s="52"/>
      <c r="BK54" s="52"/>
      <c r="BL54" s="404"/>
      <c r="BM54" s="453"/>
      <c r="BN54" s="325">
        <f t="shared" si="10"/>
        <v>3447945.0359999998</v>
      </c>
      <c r="BO54" s="52"/>
      <c r="BP54" s="337">
        <v>3447945.0359999998</v>
      </c>
      <c r="BQ54" s="52"/>
      <c r="BR54" s="52"/>
      <c r="BS54" s="52"/>
      <c r="BT54" s="52"/>
      <c r="BU54" s="418"/>
      <c r="BV54" s="419"/>
      <c r="BW54" s="419"/>
      <c r="BX54" s="419"/>
      <c r="BY54" s="419"/>
      <c r="BZ54" s="419"/>
      <c r="CA54" s="419"/>
      <c r="CB54" s="419"/>
      <c r="CC54" s="516"/>
    </row>
    <row r="55" spans="1:81" s="62" customFormat="1" ht="40.200000000000003" customHeight="1" x14ac:dyDescent="0.3">
      <c r="A55" s="38"/>
      <c r="B55" s="468"/>
      <c r="C55" s="459"/>
      <c r="D55" s="609"/>
      <c r="E55" s="612"/>
      <c r="F55" s="612"/>
      <c r="G55" s="612"/>
      <c r="H55" s="612"/>
      <c r="I55" s="612"/>
      <c r="J55" s="486"/>
      <c r="K55" s="489"/>
      <c r="L55" s="474"/>
      <c r="M55" s="477"/>
      <c r="N55" s="480"/>
      <c r="O55" s="483"/>
      <c r="P55" s="521"/>
      <c r="Q55" s="524"/>
      <c r="R55" s="404"/>
      <c r="S55" s="322" t="s">
        <v>3994</v>
      </c>
      <c r="T55" s="323" t="s">
        <v>3856</v>
      </c>
      <c r="U55" s="323" t="s">
        <v>3861</v>
      </c>
      <c r="V55" s="323" t="s">
        <v>3864</v>
      </c>
      <c r="W55" s="322" t="s">
        <v>3944</v>
      </c>
      <c r="X55" s="324">
        <v>44201</v>
      </c>
      <c r="Y55" s="324">
        <v>44226</v>
      </c>
      <c r="Z55" s="324">
        <v>44229</v>
      </c>
      <c r="AA55" s="324">
        <v>44560</v>
      </c>
      <c r="AB55" s="404"/>
      <c r="AC55" s="527"/>
      <c r="AD55" s="325">
        <f t="shared" si="6"/>
        <v>11493150.119999999</v>
      </c>
      <c r="AE55" s="325"/>
      <c r="AF55" s="325">
        <v>11493150.119999999</v>
      </c>
      <c r="AG55" s="325"/>
      <c r="AH55" s="325"/>
      <c r="AI55" s="325"/>
      <c r="AJ55" s="325"/>
      <c r="AK55" s="404"/>
      <c r="AL55" s="456"/>
      <c r="AM55" s="325">
        <f t="shared" si="7"/>
        <v>1149315.0119999999</v>
      </c>
      <c r="AN55" s="52"/>
      <c r="AO55" s="337">
        <v>1149315.0119999999</v>
      </c>
      <c r="AP55" s="52"/>
      <c r="AQ55" s="52"/>
      <c r="AR55" s="52"/>
      <c r="AS55" s="52"/>
      <c r="AT55" s="404"/>
      <c r="AU55" s="447"/>
      <c r="AV55" s="325">
        <f t="shared" si="8"/>
        <v>2298630.0239999997</v>
      </c>
      <c r="AW55" s="52"/>
      <c r="AX55" s="337">
        <v>2298630.0239999997</v>
      </c>
      <c r="AY55" s="52"/>
      <c r="AZ55" s="52"/>
      <c r="BA55" s="52"/>
      <c r="BB55" s="52"/>
      <c r="BC55" s="404"/>
      <c r="BD55" s="450"/>
      <c r="BE55" s="325">
        <f t="shared" si="9"/>
        <v>4597260.0479999995</v>
      </c>
      <c r="BF55" s="52"/>
      <c r="BG55" s="337">
        <v>4597260.0479999995</v>
      </c>
      <c r="BH55" s="52"/>
      <c r="BI55" s="52"/>
      <c r="BJ55" s="52"/>
      <c r="BK55" s="52"/>
      <c r="BL55" s="404"/>
      <c r="BM55" s="453"/>
      <c r="BN55" s="325">
        <f t="shared" si="10"/>
        <v>3447945.0359999998</v>
      </c>
      <c r="BO55" s="52"/>
      <c r="BP55" s="337">
        <v>3447945.0359999998</v>
      </c>
      <c r="BQ55" s="52"/>
      <c r="BR55" s="52"/>
      <c r="BS55" s="52"/>
      <c r="BT55" s="52"/>
      <c r="BU55" s="418"/>
      <c r="BV55" s="419"/>
      <c r="BW55" s="419"/>
      <c r="BX55" s="419"/>
      <c r="BY55" s="419"/>
      <c r="BZ55" s="419"/>
      <c r="CA55" s="419"/>
      <c r="CB55" s="419"/>
      <c r="CC55" s="516"/>
    </row>
    <row r="56" spans="1:81" s="62" customFormat="1" ht="40.200000000000003" customHeight="1" thickBot="1" x14ac:dyDescent="0.35">
      <c r="A56" s="38"/>
      <c r="B56" s="469"/>
      <c r="C56" s="460"/>
      <c r="D56" s="610"/>
      <c r="E56" s="613"/>
      <c r="F56" s="613"/>
      <c r="G56" s="613"/>
      <c r="H56" s="613"/>
      <c r="I56" s="613"/>
      <c r="J56" s="487"/>
      <c r="K56" s="490"/>
      <c r="L56" s="474"/>
      <c r="M56" s="477"/>
      <c r="N56" s="480"/>
      <c r="O56" s="483"/>
      <c r="P56" s="521"/>
      <c r="Q56" s="524"/>
      <c r="R56" s="405"/>
      <c r="S56" s="322" t="s">
        <v>3995</v>
      </c>
      <c r="T56" s="323" t="s">
        <v>3856</v>
      </c>
      <c r="U56" s="323" t="s">
        <v>3861</v>
      </c>
      <c r="V56" s="323" t="s">
        <v>3864</v>
      </c>
      <c r="W56" s="322" t="s">
        <v>3944</v>
      </c>
      <c r="X56" s="324">
        <v>44201</v>
      </c>
      <c r="Y56" s="324">
        <v>44226</v>
      </c>
      <c r="Z56" s="324">
        <v>44229</v>
      </c>
      <c r="AA56" s="324">
        <v>44560</v>
      </c>
      <c r="AB56" s="405"/>
      <c r="AC56" s="528"/>
      <c r="AD56" s="325">
        <f t="shared" si="6"/>
        <v>11493150.119999999</v>
      </c>
      <c r="AE56" s="325"/>
      <c r="AF56" s="325">
        <v>11493150.119999999</v>
      </c>
      <c r="AG56" s="325"/>
      <c r="AH56" s="325"/>
      <c r="AI56" s="325"/>
      <c r="AJ56" s="325"/>
      <c r="AK56" s="405"/>
      <c r="AL56" s="457"/>
      <c r="AM56" s="325">
        <f t="shared" si="7"/>
        <v>1149315.0119999999</v>
      </c>
      <c r="AN56" s="53"/>
      <c r="AO56" s="337">
        <v>1149315.0119999999</v>
      </c>
      <c r="AP56" s="53"/>
      <c r="AQ56" s="53"/>
      <c r="AR56" s="53"/>
      <c r="AS56" s="53"/>
      <c r="AT56" s="405"/>
      <c r="AU56" s="448"/>
      <c r="AV56" s="325">
        <f t="shared" si="8"/>
        <v>2298630.0239999997</v>
      </c>
      <c r="AW56" s="53"/>
      <c r="AX56" s="337">
        <v>2298630.0239999997</v>
      </c>
      <c r="AY56" s="53"/>
      <c r="AZ56" s="53"/>
      <c r="BA56" s="53"/>
      <c r="BB56" s="53"/>
      <c r="BC56" s="405"/>
      <c r="BD56" s="451"/>
      <c r="BE56" s="325">
        <f t="shared" si="9"/>
        <v>4597260.0479999995</v>
      </c>
      <c r="BF56" s="53"/>
      <c r="BG56" s="337">
        <v>4597260.0479999995</v>
      </c>
      <c r="BH56" s="53"/>
      <c r="BI56" s="53"/>
      <c r="BJ56" s="53"/>
      <c r="BK56" s="53"/>
      <c r="BL56" s="405"/>
      <c r="BM56" s="454"/>
      <c r="BN56" s="325">
        <f t="shared" si="10"/>
        <v>3447945.0359999998</v>
      </c>
      <c r="BO56" s="53"/>
      <c r="BP56" s="337">
        <v>3447945.0359999998</v>
      </c>
      <c r="BQ56" s="53"/>
      <c r="BR56" s="53"/>
      <c r="BS56" s="53"/>
      <c r="BT56" s="53"/>
      <c r="BU56" s="517"/>
      <c r="BV56" s="518"/>
      <c r="BW56" s="518"/>
      <c r="BX56" s="518"/>
      <c r="BY56" s="518"/>
      <c r="BZ56" s="518"/>
      <c r="CA56" s="518"/>
      <c r="CB56" s="518"/>
      <c r="CC56" s="519"/>
    </row>
    <row r="57" spans="1:81" s="62" customFormat="1" ht="40.200000000000003" customHeight="1" thickTop="1" thickBot="1" x14ac:dyDescent="0.35">
      <c r="A57" s="38"/>
      <c r="B57" s="467" t="s">
        <v>1691</v>
      </c>
      <c r="C57" s="703" t="s">
        <v>153</v>
      </c>
      <c r="D57" s="608"/>
      <c r="E57" s="611"/>
      <c r="F57" s="611"/>
      <c r="G57" s="611"/>
      <c r="H57" s="611"/>
      <c r="I57" s="611"/>
      <c r="J57" s="485">
        <v>89</v>
      </c>
      <c r="K57" s="488" t="str">
        <f>+Metas!K100</f>
        <v xml:space="preserve">Municipios con seguimiento a la implementación en el sector público y privado de una estrategia integral departamental de estilos de vida saludable para la disminución de factores de riesgo para las enfermedades crónicas no transmisibles ECNT y la salud bucal visual y auditiva SBVA, con énfasis en efectos colaterales por covid 19 </v>
      </c>
      <c r="L57" s="473">
        <v>40</v>
      </c>
      <c r="M57" s="476">
        <f>SUM(N57:Q69)</f>
        <v>40</v>
      </c>
      <c r="N57" s="479">
        <v>0</v>
      </c>
      <c r="O57" s="482">
        <v>0</v>
      </c>
      <c r="P57" s="520">
        <v>20</v>
      </c>
      <c r="Q57" s="523">
        <v>20</v>
      </c>
      <c r="R57" s="403">
        <f t="shared" ref="R57" si="25">+$J57</f>
        <v>89</v>
      </c>
      <c r="S57" s="253" t="s">
        <v>3996</v>
      </c>
      <c r="T57" s="323" t="s">
        <v>3856</v>
      </c>
      <c r="U57" s="323" t="s">
        <v>3861</v>
      </c>
      <c r="V57" s="323" t="s">
        <v>3864</v>
      </c>
      <c r="W57" s="253" t="s">
        <v>3944</v>
      </c>
      <c r="X57" s="324">
        <v>44201</v>
      </c>
      <c r="Y57" s="324">
        <v>44226</v>
      </c>
      <c r="Z57" s="324">
        <v>44229</v>
      </c>
      <c r="AA57" s="324">
        <v>44560</v>
      </c>
      <c r="AB57" s="403">
        <f t="shared" ref="AB57" si="26">+$J57</f>
        <v>89</v>
      </c>
      <c r="AC57" s="526">
        <f t="shared" ref="AC57" si="27">+L57</f>
        <v>40</v>
      </c>
      <c r="AD57" s="325">
        <f t="shared" si="6"/>
        <v>108200000</v>
      </c>
      <c r="AE57" s="48">
        <f t="shared" si="20"/>
        <v>0</v>
      </c>
      <c r="AF57" s="48">
        <v>108200000</v>
      </c>
      <c r="AG57" s="48">
        <f t="shared" si="20"/>
        <v>0</v>
      </c>
      <c r="AH57" s="48">
        <f t="shared" si="20"/>
        <v>0</v>
      </c>
      <c r="AI57" s="48">
        <f t="shared" si="20"/>
        <v>0</v>
      </c>
      <c r="AJ57" s="48">
        <f t="shared" si="20"/>
        <v>0</v>
      </c>
      <c r="AK57" s="403">
        <f t="shared" ref="AK57" si="28">+$J57</f>
        <v>89</v>
      </c>
      <c r="AL57" s="455">
        <f>+N57</f>
        <v>0</v>
      </c>
      <c r="AM57" s="325">
        <f t="shared" si="7"/>
        <v>10820000</v>
      </c>
      <c r="AN57" s="51"/>
      <c r="AO57" s="337">
        <v>10820000</v>
      </c>
      <c r="AP57" s="51"/>
      <c r="AQ57" s="51"/>
      <c r="AR57" s="51"/>
      <c r="AS57" s="51"/>
      <c r="AT57" s="403">
        <f t="shared" ref="AT57" si="29">+$J57</f>
        <v>89</v>
      </c>
      <c r="AU57" s="446">
        <f>+O57</f>
        <v>0</v>
      </c>
      <c r="AV57" s="325">
        <f t="shared" si="8"/>
        <v>21640000</v>
      </c>
      <c r="AW57" s="51"/>
      <c r="AX57" s="337">
        <v>21640000</v>
      </c>
      <c r="AY57" s="51"/>
      <c r="AZ57" s="51"/>
      <c r="BA57" s="51"/>
      <c r="BB57" s="51"/>
      <c r="BC57" s="403">
        <f t="shared" ref="BC57" si="30">+$J57</f>
        <v>89</v>
      </c>
      <c r="BD57" s="449">
        <f>+P57</f>
        <v>20</v>
      </c>
      <c r="BE57" s="325">
        <f t="shared" si="9"/>
        <v>43280000</v>
      </c>
      <c r="BF57" s="51"/>
      <c r="BG57" s="337">
        <v>43280000</v>
      </c>
      <c r="BH57" s="51"/>
      <c r="BI57" s="51"/>
      <c r="BJ57" s="51"/>
      <c r="BK57" s="51"/>
      <c r="BL57" s="403">
        <f t="shared" ref="BL57" si="31">+$J57</f>
        <v>89</v>
      </c>
      <c r="BM57" s="452">
        <f>+Q57</f>
        <v>20</v>
      </c>
      <c r="BN57" s="325">
        <f t="shared" si="10"/>
        <v>32460000</v>
      </c>
      <c r="BO57" s="51"/>
      <c r="BP57" s="337">
        <v>32460000</v>
      </c>
      <c r="BQ57" s="51"/>
      <c r="BR57" s="51"/>
      <c r="BS57" s="51"/>
      <c r="BT57" s="51"/>
      <c r="BU57" s="513"/>
      <c r="BV57" s="514"/>
      <c r="BW57" s="514"/>
      <c r="BX57" s="514"/>
      <c r="BY57" s="514"/>
      <c r="BZ57" s="514"/>
      <c r="CA57" s="514"/>
      <c r="CB57" s="514"/>
      <c r="CC57" s="515"/>
    </row>
    <row r="58" spans="1:81" s="62" customFormat="1" ht="40.200000000000003" customHeight="1" thickTop="1" thickBot="1" x14ac:dyDescent="0.35">
      <c r="A58" s="38"/>
      <c r="B58" s="468"/>
      <c r="C58" s="703"/>
      <c r="D58" s="609"/>
      <c r="E58" s="612"/>
      <c r="F58" s="612"/>
      <c r="G58" s="612"/>
      <c r="H58" s="612"/>
      <c r="I58" s="612"/>
      <c r="J58" s="486"/>
      <c r="K58" s="489"/>
      <c r="L58" s="474"/>
      <c r="M58" s="477"/>
      <c r="N58" s="480"/>
      <c r="O58" s="483"/>
      <c r="P58" s="521"/>
      <c r="Q58" s="524"/>
      <c r="R58" s="404"/>
      <c r="S58" s="322" t="s">
        <v>3997</v>
      </c>
      <c r="T58" s="323" t="s">
        <v>3856</v>
      </c>
      <c r="U58" s="323" t="s">
        <v>3861</v>
      </c>
      <c r="V58" s="323" t="s">
        <v>3864</v>
      </c>
      <c r="W58" s="253" t="s">
        <v>3944</v>
      </c>
      <c r="X58" s="324">
        <v>44201</v>
      </c>
      <c r="Y58" s="324">
        <v>44226</v>
      </c>
      <c r="Z58" s="324">
        <v>44229</v>
      </c>
      <c r="AA58" s="324">
        <v>44560</v>
      </c>
      <c r="AB58" s="404"/>
      <c r="AC58" s="527"/>
      <c r="AD58" s="325">
        <f t="shared" si="6"/>
        <v>108200000</v>
      </c>
      <c r="AE58" s="325"/>
      <c r="AF58" s="325">
        <v>108200000</v>
      </c>
      <c r="AG58" s="325"/>
      <c r="AH58" s="325"/>
      <c r="AI58" s="325"/>
      <c r="AJ58" s="325"/>
      <c r="AK58" s="404"/>
      <c r="AL58" s="456"/>
      <c r="AM58" s="325">
        <f t="shared" si="7"/>
        <v>10820000</v>
      </c>
      <c r="AN58" s="326"/>
      <c r="AO58" s="337">
        <v>10820000</v>
      </c>
      <c r="AP58" s="326"/>
      <c r="AQ58" s="326"/>
      <c r="AR58" s="326"/>
      <c r="AS58" s="326"/>
      <c r="AT58" s="404"/>
      <c r="AU58" s="447"/>
      <c r="AV58" s="325">
        <f t="shared" si="8"/>
        <v>21640000</v>
      </c>
      <c r="AW58" s="326"/>
      <c r="AX58" s="337">
        <v>21640000</v>
      </c>
      <c r="AY58" s="326"/>
      <c r="AZ58" s="326"/>
      <c r="BA58" s="326"/>
      <c r="BB58" s="326"/>
      <c r="BC58" s="404"/>
      <c r="BD58" s="450"/>
      <c r="BE58" s="325">
        <f t="shared" si="9"/>
        <v>43280000</v>
      </c>
      <c r="BF58" s="326"/>
      <c r="BG58" s="337">
        <v>43280000</v>
      </c>
      <c r="BH58" s="326"/>
      <c r="BI58" s="326"/>
      <c r="BJ58" s="326"/>
      <c r="BK58" s="326"/>
      <c r="BL58" s="404"/>
      <c r="BM58" s="453"/>
      <c r="BN58" s="325">
        <f t="shared" si="10"/>
        <v>32460000</v>
      </c>
      <c r="BO58" s="326"/>
      <c r="BP58" s="337">
        <v>32460000</v>
      </c>
      <c r="BQ58" s="326"/>
      <c r="BR58" s="326"/>
      <c r="BS58" s="326"/>
      <c r="BT58" s="326"/>
      <c r="BU58" s="327"/>
      <c r="BV58" s="328"/>
      <c r="BW58" s="328"/>
      <c r="BX58" s="328"/>
      <c r="BY58" s="328"/>
      <c r="BZ58" s="328"/>
      <c r="CA58" s="328"/>
      <c r="CB58" s="328"/>
      <c r="CC58" s="329"/>
    </row>
    <row r="59" spans="1:81" s="62" customFormat="1" ht="40.200000000000003" customHeight="1" thickTop="1" thickBot="1" x14ac:dyDescent="0.35">
      <c r="A59" s="38"/>
      <c r="B59" s="468"/>
      <c r="C59" s="703"/>
      <c r="D59" s="609"/>
      <c r="E59" s="612"/>
      <c r="F59" s="612"/>
      <c r="G59" s="612"/>
      <c r="H59" s="612"/>
      <c r="I59" s="612"/>
      <c r="J59" s="486"/>
      <c r="K59" s="489"/>
      <c r="L59" s="474"/>
      <c r="M59" s="477"/>
      <c r="N59" s="480"/>
      <c r="O59" s="483"/>
      <c r="P59" s="521"/>
      <c r="Q59" s="524"/>
      <c r="R59" s="404"/>
      <c r="S59" s="322" t="s">
        <v>3998</v>
      </c>
      <c r="T59" s="323" t="s">
        <v>3856</v>
      </c>
      <c r="U59" s="323" t="s">
        <v>3861</v>
      </c>
      <c r="V59" s="323" t="s">
        <v>3864</v>
      </c>
      <c r="W59" s="322" t="s">
        <v>4447</v>
      </c>
      <c r="X59" s="324">
        <v>44201</v>
      </c>
      <c r="Y59" s="324">
        <v>44226</v>
      </c>
      <c r="Z59" s="324">
        <v>44229</v>
      </c>
      <c r="AA59" s="324">
        <v>44560</v>
      </c>
      <c r="AB59" s="404"/>
      <c r="AC59" s="527"/>
      <c r="AD59" s="325">
        <f t="shared" si="6"/>
        <v>58200000</v>
      </c>
      <c r="AE59" s="325"/>
      <c r="AF59" s="325">
        <v>58200000</v>
      </c>
      <c r="AG59" s="325"/>
      <c r="AH59" s="325"/>
      <c r="AI59" s="325"/>
      <c r="AJ59" s="325"/>
      <c r="AK59" s="404"/>
      <c r="AL59" s="456"/>
      <c r="AM59" s="325">
        <f t="shared" si="7"/>
        <v>5820000</v>
      </c>
      <c r="AN59" s="326"/>
      <c r="AO59" s="337">
        <v>5820000</v>
      </c>
      <c r="AP59" s="326"/>
      <c r="AQ59" s="326"/>
      <c r="AR59" s="326"/>
      <c r="AS59" s="326"/>
      <c r="AT59" s="404"/>
      <c r="AU59" s="447"/>
      <c r="AV59" s="325">
        <f t="shared" si="8"/>
        <v>11640000</v>
      </c>
      <c r="AW59" s="326"/>
      <c r="AX59" s="337">
        <v>11640000</v>
      </c>
      <c r="AY59" s="326"/>
      <c r="AZ59" s="326"/>
      <c r="BA59" s="326"/>
      <c r="BB59" s="326"/>
      <c r="BC59" s="404"/>
      <c r="BD59" s="450"/>
      <c r="BE59" s="325">
        <f t="shared" si="9"/>
        <v>23280000</v>
      </c>
      <c r="BF59" s="326"/>
      <c r="BG59" s="337">
        <v>23280000</v>
      </c>
      <c r="BH59" s="326"/>
      <c r="BI59" s="326"/>
      <c r="BJ59" s="326"/>
      <c r="BK59" s="326"/>
      <c r="BL59" s="404"/>
      <c r="BM59" s="453"/>
      <c r="BN59" s="325">
        <f t="shared" si="10"/>
        <v>17460000</v>
      </c>
      <c r="BO59" s="326"/>
      <c r="BP59" s="337">
        <v>17460000</v>
      </c>
      <c r="BQ59" s="326"/>
      <c r="BR59" s="326"/>
      <c r="BS59" s="326"/>
      <c r="BT59" s="326"/>
      <c r="BU59" s="327"/>
      <c r="BV59" s="328"/>
      <c r="BW59" s="328"/>
      <c r="BX59" s="328"/>
      <c r="BY59" s="328"/>
      <c r="BZ59" s="328"/>
      <c r="CA59" s="328"/>
      <c r="CB59" s="328"/>
      <c r="CC59" s="329"/>
    </row>
    <row r="60" spans="1:81" s="62" customFormat="1" ht="40.200000000000003" customHeight="1" thickTop="1" thickBot="1" x14ac:dyDescent="0.35">
      <c r="A60" s="38"/>
      <c r="B60" s="468"/>
      <c r="C60" s="703"/>
      <c r="D60" s="609"/>
      <c r="E60" s="612"/>
      <c r="F60" s="612"/>
      <c r="G60" s="612"/>
      <c r="H60" s="612"/>
      <c r="I60" s="612"/>
      <c r="J60" s="486"/>
      <c r="K60" s="489"/>
      <c r="L60" s="474"/>
      <c r="M60" s="477"/>
      <c r="N60" s="480"/>
      <c r="O60" s="483"/>
      <c r="P60" s="521"/>
      <c r="Q60" s="524"/>
      <c r="R60" s="404"/>
      <c r="S60" s="322" t="s">
        <v>3999</v>
      </c>
      <c r="T60" s="323" t="s">
        <v>3856</v>
      </c>
      <c r="U60" s="323" t="s">
        <v>3861</v>
      </c>
      <c r="V60" s="323" t="s">
        <v>3864</v>
      </c>
      <c r="W60" s="322" t="s">
        <v>4440</v>
      </c>
      <c r="X60" s="324">
        <v>44201</v>
      </c>
      <c r="Y60" s="324">
        <v>44226</v>
      </c>
      <c r="Z60" s="324">
        <v>44229</v>
      </c>
      <c r="AA60" s="324">
        <v>44560</v>
      </c>
      <c r="AB60" s="404"/>
      <c r="AC60" s="527"/>
      <c r="AD60" s="325">
        <f t="shared" si="6"/>
        <v>48138000</v>
      </c>
      <c r="AE60" s="325"/>
      <c r="AF60" s="325">
        <v>48138000</v>
      </c>
      <c r="AG60" s="325"/>
      <c r="AH60" s="325"/>
      <c r="AI60" s="325"/>
      <c r="AJ60" s="325"/>
      <c r="AK60" s="404"/>
      <c r="AL60" s="456"/>
      <c r="AM60" s="325">
        <f t="shared" si="7"/>
        <v>4813800</v>
      </c>
      <c r="AN60" s="326"/>
      <c r="AO60" s="337">
        <v>4813800</v>
      </c>
      <c r="AP60" s="326"/>
      <c r="AQ60" s="326"/>
      <c r="AR60" s="326"/>
      <c r="AS60" s="326"/>
      <c r="AT60" s="404"/>
      <c r="AU60" s="447"/>
      <c r="AV60" s="325">
        <f t="shared" si="8"/>
        <v>9627600</v>
      </c>
      <c r="AW60" s="326"/>
      <c r="AX60" s="337">
        <v>9627600</v>
      </c>
      <c r="AY60" s="326"/>
      <c r="AZ60" s="326"/>
      <c r="BA60" s="326"/>
      <c r="BB60" s="326"/>
      <c r="BC60" s="404"/>
      <c r="BD60" s="450"/>
      <c r="BE60" s="325">
        <f t="shared" si="9"/>
        <v>19255200</v>
      </c>
      <c r="BF60" s="326"/>
      <c r="BG60" s="337">
        <v>19255200</v>
      </c>
      <c r="BH60" s="326"/>
      <c r="BI60" s="326"/>
      <c r="BJ60" s="326"/>
      <c r="BK60" s="326"/>
      <c r="BL60" s="404"/>
      <c r="BM60" s="453"/>
      <c r="BN60" s="325">
        <f t="shared" si="10"/>
        <v>14441400</v>
      </c>
      <c r="BO60" s="326"/>
      <c r="BP60" s="337">
        <v>14441400</v>
      </c>
      <c r="BQ60" s="326"/>
      <c r="BR60" s="326"/>
      <c r="BS60" s="326"/>
      <c r="BT60" s="326"/>
      <c r="BU60" s="327"/>
      <c r="BV60" s="328"/>
      <c r="BW60" s="328"/>
      <c r="BX60" s="328"/>
      <c r="BY60" s="328"/>
      <c r="BZ60" s="328"/>
      <c r="CA60" s="328"/>
      <c r="CB60" s="328"/>
      <c r="CC60" s="329"/>
    </row>
    <row r="61" spans="1:81" s="62" customFormat="1" ht="40.200000000000003" customHeight="1" thickTop="1" thickBot="1" x14ac:dyDescent="0.35">
      <c r="A61" s="38"/>
      <c r="B61" s="468"/>
      <c r="C61" s="703"/>
      <c r="D61" s="609"/>
      <c r="E61" s="612"/>
      <c r="F61" s="612"/>
      <c r="G61" s="612"/>
      <c r="H61" s="612"/>
      <c r="I61" s="612"/>
      <c r="J61" s="486"/>
      <c r="K61" s="489"/>
      <c r="L61" s="474"/>
      <c r="M61" s="477"/>
      <c r="N61" s="480"/>
      <c r="O61" s="483"/>
      <c r="P61" s="521"/>
      <c r="Q61" s="524"/>
      <c r="R61" s="404"/>
      <c r="S61" s="322" t="s">
        <v>4000</v>
      </c>
      <c r="T61" s="323" t="s">
        <v>3856</v>
      </c>
      <c r="U61" s="323" t="s">
        <v>3861</v>
      </c>
      <c r="V61" s="323" t="s">
        <v>3864</v>
      </c>
      <c r="W61" s="322" t="s">
        <v>4448</v>
      </c>
      <c r="X61" s="324">
        <v>44201</v>
      </c>
      <c r="Y61" s="324">
        <v>44226</v>
      </c>
      <c r="Z61" s="324">
        <v>44229</v>
      </c>
      <c r="AA61" s="324">
        <v>44560</v>
      </c>
      <c r="AB61" s="404"/>
      <c r="AC61" s="527"/>
      <c r="AD61" s="325">
        <f t="shared" si="6"/>
        <v>7800000</v>
      </c>
      <c r="AE61" s="325"/>
      <c r="AF61" s="325">
        <v>7800000</v>
      </c>
      <c r="AG61" s="325"/>
      <c r="AH61" s="325"/>
      <c r="AI61" s="325"/>
      <c r="AJ61" s="325"/>
      <c r="AK61" s="404"/>
      <c r="AL61" s="456"/>
      <c r="AM61" s="325">
        <f t="shared" si="7"/>
        <v>780000</v>
      </c>
      <c r="AN61" s="326"/>
      <c r="AO61" s="337">
        <v>780000</v>
      </c>
      <c r="AP61" s="326"/>
      <c r="AQ61" s="326"/>
      <c r="AR61" s="326"/>
      <c r="AS61" s="326"/>
      <c r="AT61" s="404"/>
      <c r="AU61" s="447"/>
      <c r="AV61" s="325">
        <f t="shared" si="8"/>
        <v>1560000</v>
      </c>
      <c r="AW61" s="326"/>
      <c r="AX61" s="337">
        <v>1560000</v>
      </c>
      <c r="AY61" s="326"/>
      <c r="AZ61" s="326"/>
      <c r="BA61" s="326"/>
      <c r="BB61" s="326"/>
      <c r="BC61" s="404"/>
      <c r="BD61" s="450"/>
      <c r="BE61" s="325">
        <f t="shared" si="9"/>
        <v>3120000</v>
      </c>
      <c r="BF61" s="326"/>
      <c r="BG61" s="337">
        <v>3120000</v>
      </c>
      <c r="BH61" s="326"/>
      <c r="BI61" s="326"/>
      <c r="BJ61" s="326"/>
      <c r="BK61" s="326"/>
      <c r="BL61" s="404"/>
      <c r="BM61" s="453"/>
      <c r="BN61" s="325">
        <f t="shared" si="10"/>
        <v>2340000</v>
      </c>
      <c r="BO61" s="326"/>
      <c r="BP61" s="337">
        <v>2340000</v>
      </c>
      <c r="BQ61" s="326"/>
      <c r="BR61" s="326"/>
      <c r="BS61" s="326"/>
      <c r="BT61" s="326"/>
      <c r="BU61" s="327"/>
      <c r="BV61" s="328"/>
      <c r="BW61" s="328"/>
      <c r="BX61" s="328"/>
      <c r="BY61" s="328"/>
      <c r="BZ61" s="328"/>
      <c r="CA61" s="328"/>
      <c r="CB61" s="328"/>
      <c r="CC61" s="329"/>
    </row>
    <row r="62" spans="1:81" s="62" customFormat="1" ht="40.200000000000003" customHeight="1" thickTop="1" thickBot="1" x14ac:dyDescent="0.35">
      <c r="A62" s="38"/>
      <c r="B62" s="468"/>
      <c r="C62" s="703"/>
      <c r="D62" s="609"/>
      <c r="E62" s="612"/>
      <c r="F62" s="612"/>
      <c r="G62" s="612"/>
      <c r="H62" s="612"/>
      <c r="I62" s="612"/>
      <c r="J62" s="486"/>
      <c r="K62" s="489"/>
      <c r="L62" s="474"/>
      <c r="M62" s="477"/>
      <c r="N62" s="480"/>
      <c r="O62" s="483"/>
      <c r="P62" s="521"/>
      <c r="Q62" s="524"/>
      <c r="R62" s="404"/>
      <c r="S62" s="322" t="s">
        <v>4001</v>
      </c>
      <c r="T62" s="323" t="s">
        <v>3856</v>
      </c>
      <c r="U62" s="323" t="s">
        <v>3861</v>
      </c>
      <c r="V62" s="323" t="s">
        <v>3864</v>
      </c>
      <c r="W62" s="322" t="s">
        <v>4440</v>
      </c>
      <c r="X62" s="324">
        <v>44201</v>
      </c>
      <c r="Y62" s="324">
        <v>44226</v>
      </c>
      <c r="Z62" s="324">
        <v>44229</v>
      </c>
      <c r="AA62" s="324">
        <v>44560</v>
      </c>
      <c r="AB62" s="404"/>
      <c r="AC62" s="527"/>
      <c r="AD62" s="325">
        <f t="shared" si="6"/>
        <v>7800000</v>
      </c>
      <c r="AE62" s="325"/>
      <c r="AF62" s="325">
        <v>7800000</v>
      </c>
      <c r="AG62" s="325"/>
      <c r="AH62" s="325"/>
      <c r="AI62" s="325"/>
      <c r="AJ62" s="325"/>
      <c r="AK62" s="404"/>
      <c r="AL62" s="456"/>
      <c r="AM62" s="325">
        <f t="shared" si="7"/>
        <v>780000</v>
      </c>
      <c r="AN62" s="326"/>
      <c r="AO62" s="337">
        <v>780000</v>
      </c>
      <c r="AP62" s="326"/>
      <c r="AQ62" s="326"/>
      <c r="AR62" s="326"/>
      <c r="AS62" s="326"/>
      <c r="AT62" s="404"/>
      <c r="AU62" s="447"/>
      <c r="AV62" s="325">
        <f t="shared" si="8"/>
        <v>1560000</v>
      </c>
      <c r="AW62" s="326"/>
      <c r="AX62" s="337">
        <v>1560000</v>
      </c>
      <c r="AY62" s="326"/>
      <c r="AZ62" s="326"/>
      <c r="BA62" s="326"/>
      <c r="BB62" s="326"/>
      <c r="BC62" s="404"/>
      <c r="BD62" s="450"/>
      <c r="BE62" s="325">
        <f t="shared" si="9"/>
        <v>3120000</v>
      </c>
      <c r="BF62" s="326"/>
      <c r="BG62" s="337">
        <v>3120000</v>
      </c>
      <c r="BH62" s="326"/>
      <c r="BI62" s="326"/>
      <c r="BJ62" s="326"/>
      <c r="BK62" s="326"/>
      <c r="BL62" s="404"/>
      <c r="BM62" s="453"/>
      <c r="BN62" s="325">
        <f t="shared" si="10"/>
        <v>2340000</v>
      </c>
      <c r="BO62" s="326"/>
      <c r="BP62" s="337">
        <v>2340000</v>
      </c>
      <c r="BQ62" s="326"/>
      <c r="BR62" s="326"/>
      <c r="BS62" s="326"/>
      <c r="BT62" s="326"/>
      <c r="BU62" s="327"/>
      <c r="BV62" s="328"/>
      <c r="BW62" s="328"/>
      <c r="BX62" s="328"/>
      <c r="BY62" s="328"/>
      <c r="BZ62" s="328"/>
      <c r="CA62" s="328"/>
      <c r="CB62" s="328"/>
      <c r="CC62" s="329"/>
    </row>
    <row r="63" spans="1:81" s="62" customFormat="1" ht="40.200000000000003" customHeight="1" thickTop="1" thickBot="1" x14ac:dyDescent="0.35">
      <c r="A63" s="38"/>
      <c r="B63" s="468"/>
      <c r="C63" s="703"/>
      <c r="D63" s="609"/>
      <c r="E63" s="612"/>
      <c r="F63" s="612"/>
      <c r="G63" s="612"/>
      <c r="H63" s="612"/>
      <c r="I63" s="612"/>
      <c r="J63" s="486"/>
      <c r="K63" s="489"/>
      <c r="L63" s="474"/>
      <c r="M63" s="477"/>
      <c r="N63" s="480"/>
      <c r="O63" s="483"/>
      <c r="P63" s="521"/>
      <c r="Q63" s="524"/>
      <c r="R63" s="404"/>
      <c r="S63" s="322" t="s">
        <v>4002</v>
      </c>
      <c r="T63" s="323" t="s">
        <v>3856</v>
      </c>
      <c r="U63" s="323" t="s">
        <v>3861</v>
      </c>
      <c r="V63" s="323" t="s">
        <v>3864</v>
      </c>
      <c r="W63" s="322" t="s">
        <v>4449</v>
      </c>
      <c r="X63" s="324">
        <v>44201</v>
      </c>
      <c r="Y63" s="324">
        <v>44226</v>
      </c>
      <c r="Z63" s="324">
        <v>44229</v>
      </c>
      <c r="AA63" s="324">
        <v>44560</v>
      </c>
      <c r="AB63" s="404"/>
      <c r="AC63" s="527"/>
      <c r="AD63" s="325">
        <f t="shared" si="6"/>
        <v>7800000</v>
      </c>
      <c r="AE63" s="325"/>
      <c r="AF63" s="325">
        <v>7800000</v>
      </c>
      <c r="AG63" s="325"/>
      <c r="AH63" s="325"/>
      <c r="AI63" s="325"/>
      <c r="AJ63" s="325"/>
      <c r="AK63" s="404"/>
      <c r="AL63" s="456"/>
      <c r="AM63" s="325">
        <f t="shared" si="7"/>
        <v>780000</v>
      </c>
      <c r="AN63" s="326"/>
      <c r="AO63" s="337">
        <v>780000</v>
      </c>
      <c r="AP63" s="326"/>
      <c r="AQ63" s="326"/>
      <c r="AR63" s="326"/>
      <c r="AS63" s="326"/>
      <c r="AT63" s="404"/>
      <c r="AU63" s="447"/>
      <c r="AV63" s="325">
        <f t="shared" si="8"/>
        <v>1560000</v>
      </c>
      <c r="AW63" s="326"/>
      <c r="AX63" s="337">
        <v>1560000</v>
      </c>
      <c r="AY63" s="326"/>
      <c r="AZ63" s="326"/>
      <c r="BA63" s="326"/>
      <c r="BB63" s="326"/>
      <c r="BC63" s="404"/>
      <c r="BD63" s="450"/>
      <c r="BE63" s="325">
        <f t="shared" si="9"/>
        <v>3120000</v>
      </c>
      <c r="BF63" s="326"/>
      <c r="BG63" s="337">
        <v>3120000</v>
      </c>
      <c r="BH63" s="326"/>
      <c r="BI63" s="326"/>
      <c r="BJ63" s="326"/>
      <c r="BK63" s="326"/>
      <c r="BL63" s="404"/>
      <c r="BM63" s="453"/>
      <c r="BN63" s="325">
        <f t="shared" si="10"/>
        <v>2340000</v>
      </c>
      <c r="BO63" s="326"/>
      <c r="BP63" s="337">
        <v>2340000</v>
      </c>
      <c r="BQ63" s="326"/>
      <c r="BR63" s="326"/>
      <c r="BS63" s="326"/>
      <c r="BT63" s="326"/>
      <c r="BU63" s="327"/>
      <c r="BV63" s="328"/>
      <c r="BW63" s="328"/>
      <c r="BX63" s="328"/>
      <c r="BY63" s="328"/>
      <c r="BZ63" s="328"/>
      <c r="CA63" s="328"/>
      <c r="CB63" s="328"/>
      <c r="CC63" s="329"/>
    </row>
    <row r="64" spans="1:81" s="62" customFormat="1" ht="40.200000000000003" customHeight="1" thickTop="1" thickBot="1" x14ac:dyDescent="0.35">
      <c r="A64" s="38"/>
      <c r="B64" s="468"/>
      <c r="C64" s="703"/>
      <c r="D64" s="609"/>
      <c r="E64" s="612"/>
      <c r="F64" s="612"/>
      <c r="G64" s="612"/>
      <c r="H64" s="612"/>
      <c r="I64" s="612"/>
      <c r="J64" s="486"/>
      <c r="K64" s="489"/>
      <c r="L64" s="474"/>
      <c r="M64" s="477"/>
      <c r="N64" s="480"/>
      <c r="O64" s="483"/>
      <c r="P64" s="521"/>
      <c r="Q64" s="524"/>
      <c r="R64" s="404"/>
      <c r="S64" s="322" t="s">
        <v>4003</v>
      </c>
      <c r="T64" s="323" t="s">
        <v>3856</v>
      </c>
      <c r="U64" s="323" t="s">
        <v>3861</v>
      </c>
      <c r="V64" s="323" t="s">
        <v>3864</v>
      </c>
      <c r="W64" s="322" t="s">
        <v>4447</v>
      </c>
      <c r="X64" s="324">
        <v>44201</v>
      </c>
      <c r="Y64" s="324">
        <v>44226</v>
      </c>
      <c r="Z64" s="324">
        <v>44229</v>
      </c>
      <c r="AA64" s="324">
        <v>44560</v>
      </c>
      <c r="AB64" s="404"/>
      <c r="AC64" s="527"/>
      <c r="AD64" s="325">
        <f t="shared" si="6"/>
        <v>7800000</v>
      </c>
      <c r="AE64" s="325"/>
      <c r="AF64" s="325">
        <v>7800000</v>
      </c>
      <c r="AG64" s="325"/>
      <c r="AH64" s="325"/>
      <c r="AI64" s="325"/>
      <c r="AJ64" s="325"/>
      <c r="AK64" s="404"/>
      <c r="AL64" s="456"/>
      <c r="AM64" s="325">
        <f t="shared" si="7"/>
        <v>780000</v>
      </c>
      <c r="AN64" s="326"/>
      <c r="AO64" s="337">
        <v>780000</v>
      </c>
      <c r="AP64" s="326"/>
      <c r="AQ64" s="326"/>
      <c r="AR64" s="326"/>
      <c r="AS64" s="326"/>
      <c r="AT64" s="404"/>
      <c r="AU64" s="447"/>
      <c r="AV64" s="325">
        <f t="shared" si="8"/>
        <v>1560000</v>
      </c>
      <c r="AW64" s="326"/>
      <c r="AX64" s="337">
        <v>1560000</v>
      </c>
      <c r="AY64" s="326"/>
      <c r="AZ64" s="326"/>
      <c r="BA64" s="326"/>
      <c r="BB64" s="326"/>
      <c r="BC64" s="404"/>
      <c r="BD64" s="450"/>
      <c r="BE64" s="325">
        <f t="shared" si="9"/>
        <v>3120000</v>
      </c>
      <c r="BF64" s="326"/>
      <c r="BG64" s="337">
        <v>3120000</v>
      </c>
      <c r="BH64" s="326"/>
      <c r="BI64" s="326"/>
      <c r="BJ64" s="326"/>
      <c r="BK64" s="326"/>
      <c r="BL64" s="404"/>
      <c r="BM64" s="453"/>
      <c r="BN64" s="325">
        <f t="shared" si="10"/>
        <v>2340000</v>
      </c>
      <c r="BO64" s="326"/>
      <c r="BP64" s="337">
        <v>2340000</v>
      </c>
      <c r="BQ64" s="326"/>
      <c r="BR64" s="326"/>
      <c r="BS64" s="326"/>
      <c r="BT64" s="326"/>
      <c r="BU64" s="327"/>
      <c r="BV64" s="328"/>
      <c r="BW64" s="328"/>
      <c r="BX64" s="328"/>
      <c r="BY64" s="328"/>
      <c r="BZ64" s="328"/>
      <c r="CA64" s="328"/>
      <c r="CB64" s="328"/>
      <c r="CC64" s="329"/>
    </row>
    <row r="65" spans="1:81" s="62" customFormat="1" ht="40.200000000000003" customHeight="1" thickTop="1" thickBot="1" x14ac:dyDescent="0.35">
      <c r="A65" s="38"/>
      <c r="B65" s="468"/>
      <c r="C65" s="703"/>
      <c r="D65" s="609"/>
      <c r="E65" s="612"/>
      <c r="F65" s="612"/>
      <c r="G65" s="612"/>
      <c r="H65" s="612"/>
      <c r="I65" s="612"/>
      <c r="J65" s="486"/>
      <c r="K65" s="489"/>
      <c r="L65" s="474"/>
      <c r="M65" s="477"/>
      <c r="N65" s="480"/>
      <c r="O65" s="483"/>
      <c r="P65" s="521"/>
      <c r="Q65" s="524"/>
      <c r="R65" s="404"/>
      <c r="S65" s="322" t="s">
        <v>4004</v>
      </c>
      <c r="T65" s="323" t="s">
        <v>3856</v>
      </c>
      <c r="U65" s="323" t="s">
        <v>3861</v>
      </c>
      <c r="V65" s="323" t="s">
        <v>3864</v>
      </c>
      <c r="W65" s="322" t="s">
        <v>4435</v>
      </c>
      <c r="X65" s="324">
        <v>44201</v>
      </c>
      <c r="Y65" s="324">
        <v>44226</v>
      </c>
      <c r="Z65" s="324">
        <v>44229</v>
      </c>
      <c r="AA65" s="324">
        <v>44560</v>
      </c>
      <c r="AB65" s="404"/>
      <c r="AC65" s="527"/>
      <c r="AD65" s="325">
        <f t="shared" si="6"/>
        <v>11200000</v>
      </c>
      <c r="AE65" s="325"/>
      <c r="AF65" s="325">
        <v>11200000</v>
      </c>
      <c r="AG65" s="325"/>
      <c r="AH65" s="325"/>
      <c r="AI65" s="325"/>
      <c r="AJ65" s="325"/>
      <c r="AK65" s="404"/>
      <c r="AL65" s="456"/>
      <c r="AM65" s="325">
        <f t="shared" si="7"/>
        <v>1120000</v>
      </c>
      <c r="AN65" s="326"/>
      <c r="AO65" s="337">
        <v>1120000</v>
      </c>
      <c r="AP65" s="326"/>
      <c r="AQ65" s="326"/>
      <c r="AR65" s="326"/>
      <c r="AS65" s="326"/>
      <c r="AT65" s="404"/>
      <c r="AU65" s="447"/>
      <c r="AV65" s="325">
        <f t="shared" si="8"/>
        <v>2240000</v>
      </c>
      <c r="AW65" s="326"/>
      <c r="AX65" s="337">
        <v>2240000</v>
      </c>
      <c r="AY65" s="326"/>
      <c r="AZ65" s="326"/>
      <c r="BA65" s="326"/>
      <c r="BB65" s="326"/>
      <c r="BC65" s="404"/>
      <c r="BD65" s="450"/>
      <c r="BE65" s="325">
        <f t="shared" si="9"/>
        <v>4480000</v>
      </c>
      <c r="BF65" s="326"/>
      <c r="BG65" s="337">
        <v>4480000</v>
      </c>
      <c r="BH65" s="326"/>
      <c r="BI65" s="326"/>
      <c r="BJ65" s="326"/>
      <c r="BK65" s="326"/>
      <c r="BL65" s="404"/>
      <c r="BM65" s="453"/>
      <c r="BN65" s="325">
        <f t="shared" si="10"/>
        <v>3360000</v>
      </c>
      <c r="BO65" s="326"/>
      <c r="BP65" s="337">
        <v>3360000</v>
      </c>
      <c r="BQ65" s="326"/>
      <c r="BR65" s="326"/>
      <c r="BS65" s="326"/>
      <c r="BT65" s="326"/>
      <c r="BU65" s="327"/>
      <c r="BV65" s="328"/>
      <c r="BW65" s="328"/>
      <c r="BX65" s="328"/>
      <c r="BY65" s="328"/>
      <c r="BZ65" s="328"/>
      <c r="CA65" s="328"/>
      <c r="CB65" s="328"/>
      <c r="CC65" s="329"/>
    </row>
    <row r="66" spans="1:81" s="62" customFormat="1" ht="40.200000000000003" customHeight="1" thickTop="1" thickBot="1" x14ac:dyDescent="0.35">
      <c r="A66" s="38"/>
      <c r="B66" s="468"/>
      <c r="C66" s="703"/>
      <c r="D66" s="609"/>
      <c r="E66" s="612"/>
      <c r="F66" s="612"/>
      <c r="G66" s="612"/>
      <c r="H66" s="612"/>
      <c r="I66" s="612"/>
      <c r="J66" s="486"/>
      <c r="K66" s="489"/>
      <c r="L66" s="474"/>
      <c r="M66" s="477"/>
      <c r="N66" s="480"/>
      <c r="O66" s="483"/>
      <c r="P66" s="521"/>
      <c r="Q66" s="524"/>
      <c r="R66" s="404"/>
      <c r="S66" s="322" t="s">
        <v>4005</v>
      </c>
      <c r="T66" s="323" t="s">
        <v>3856</v>
      </c>
      <c r="U66" s="323" t="s">
        <v>3861</v>
      </c>
      <c r="V66" s="323" t="s">
        <v>3864</v>
      </c>
      <c r="W66" s="322" t="s">
        <v>4440</v>
      </c>
      <c r="X66" s="324">
        <v>44201</v>
      </c>
      <c r="Y66" s="324">
        <v>44226</v>
      </c>
      <c r="Z66" s="324">
        <v>44229</v>
      </c>
      <c r="AA66" s="324">
        <v>44560</v>
      </c>
      <c r="AB66" s="404"/>
      <c r="AC66" s="527"/>
      <c r="AD66" s="325">
        <f t="shared" si="6"/>
        <v>11200000</v>
      </c>
      <c r="AE66" s="325"/>
      <c r="AF66" s="325">
        <v>11200000</v>
      </c>
      <c r="AG66" s="325"/>
      <c r="AH66" s="325"/>
      <c r="AI66" s="325"/>
      <c r="AJ66" s="325"/>
      <c r="AK66" s="404"/>
      <c r="AL66" s="456"/>
      <c r="AM66" s="325">
        <f t="shared" si="7"/>
        <v>1120000</v>
      </c>
      <c r="AN66" s="326"/>
      <c r="AO66" s="337">
        <v>1120000</v>
      </c>
      <c r="AP66" s="326"/>
      <c r="AQ66" s="326"/>
      <c r="AR66" s="326"/>
      <c r="AS66" s="326"/>
      <c r="AT66" s="404"/>
      <c r="AU66" s="447"/>
      <c r="AV66" s="325">
        <f t="shared" si="8"/>
        <v>2240000</v>
      </c>
      <c r="AW66" s="326"/>
      <c r="AX66" s="337">
        <v>2240000</v>
      </c>
      <c r="AY66" s="326"/>
      <c r="AZ66" s="326"/>
      <c r="BA66" s="326"/>
      <c r="BB66" s="326"/>
      <c r="BC66" s="404"/>
      <c r="BD66" s="450"/>
      <c r="BE66" s="325">
        <f t="shared" si="9"/>
        <v>4480000</v>
      </c>
      <c r="BF66" s="326"/>
      <c r="BG66" s="337">
        <v>4480000</v>
      </c>
      <c r="BH66" s="326"/>
      <c r="BI66" s="326"/>
      <c r="BJ66" s="326"/>
      <c r="BK66" s="326"/>
      <c r="BL66" s="404"/>
      <c r="BM66" s="453"/>
      <c r="BN66" s="325">
        <f t="shared" si="10"/>
        <v>3360000</v>
      </c>
      <c r="BO66" s="326"/>
      <c r="BP66" s="337">
        <v>3360000</v>
      </c>
      <c r="BQ66" s="326"/>
      <c r="BR66" s="326"/>
      <c r="BS66" s="326"/>
      <c r="BT66" s="326"/>
      <c r="BU66" s="327"/>
      <c r="BV66" s="328"/>
      <c r="BW66" s="328"/>
      <c r="BX66" s="328"/>
      <c r="BY66" s="328"/>
      <c r="BZ66" s="328"/>
      <c r="CA66" s="328"/>
      <c r="CB66" s="328"/>
      <c r="CC66" s="329"/>
    </row>
    <row r="67" spans="1:81" s="62" customFormat="1" ht="40.200000000000003" customHeight="1" thickTop="1" thickBot="1" x14ac:dyDescent="0.35">
      <c r="A67" s="38"/>
      <c r="B67" s="468"/>
      <c r="C67" s="703"/>
      <c r="D67" s="609"/>
      <c r="E67" s="612"/>
      <c r="F67" s="612"/>
      <c r="G67" s="612"/>
      <c r="H67" s="612"/>
      <c r="I67" s="612"/>
      <c r="J67" s="486"/>
      <c r="K67" s="489"/>
      <c r="L67" s="474"/>
      <c r="M67" s="477"/>
      <c r="N67" s="480"/>
      <c r="O67" s="483"/>
      <c r="P67" s="521"/>
      <c r="Q67" s="524"/>
      <c r="R67" s="404"/>
      <c r="S67" s="322" t="s">
        <v>4006</v>
      </c>
      <c r="T67" s="323" t="s">
        <v>3856</v>
      </c>
      <c r="U67" s="323" t="s">
        <v>3861</v>
      </c>
      <c r="V67" s="323" t="s">
        <v>3864</v>
      </c>
      <c r="W67" s="322" t="s">
        <v>3944</v>
      </c>
      <c r="X67" s="324">
        <v>44201</v>
      </c>
      <c r="Y67" s="324">
        <v>44226</v>
      </c>
      <c r="Z67" s="324">
        <v>44229</v>
      </c>
      <c r="AA67" s="324">
        <v>44560</v>
      </c>
      <c r="AB67" s="404"/>
      <c r="AC67" s="527"/>
      <c r="AD67" s="325">
        <f t="shared" si="6"/>
        <v>11200000</v>
      </c>
      <c r="AE67" s="325"/>
      <c r="AF67" s="325">
        <v>11200000</v>
      </c>
      <c r="AG67" s="325"/>
      <c r="AH67" s="325"/>
      <c r="AI67" s="325"/>
      <c r="AJ67" s="325"/>
      <c r="AK67" s="404"/>
      <c r="AL67" s="456"/>
      <c r="AM67" s="325">
        <f t="shared" si="7"/>
        <v>1120000</v>
      </c>
      <c r="AN67" s="52"/>
      <c r="AO67" s="337">
        <v>1120000</v>
      </c>
      <c r="AP67" s="52"/>
      <c r="AQ67" s="52"/>
      <c r="AR67" s="52"/>
      <c r="AS67" s="52"/>
      <c r="AT67" s="404"/>
      <c r="AU67" s="447"/>
      <c r="AV67" s="325">
        <f t="shared" si="8"/>
        <v>2240000</v>
      </c>
      <c r="AW67" s="52"/>
      <c r="AX67" s="337">
        <v>2240000</v>
      </c>
      <c r="AY67" s="52"/>
      <c r="AZ67" s="52"/>
      <c r="BA67" s="52"/>
      <c r="BB67" s="52"/>
      <c r="BC67" s="404"/>
      <c r="BD67" s="450"/>
      <c r="BE67" s="325">
        <f t="shared" si="9"/>
        <v>4480000</v>
      </c>
      <c r="BF67" s="52"/>
      <c r="BG67" s="337">
        <v>4480000</v>
      </c>
      <c r="BH67" s="52"/>
      <c r="BI67" s="52"/>
      <c r="BJ67" s="52"/>
      <c r="BK67" s="52"/>
      <c r="BL67" s="404"/>
      <c r="BM67" s="453"/>
      <c r="BN67" s="325">
        <f t="shared" si="10"/>
        <v>3360000</v>
      </c>
      <c r="BO67" s="52"/>
      <c r="BP67" s="337">
        <v>3360000</v>
      </c>
      <c r="BQ67" s="52"/>
      <c r="BR67" s="52"/>
      <c r="BS67" s="52"/>
      <c r="BT67" s="52"/>
      <c r="BU67" s="418"/>
      <c r="BV67" s="419"/>
      <c r="BW67" s="419"/>
      <c r="BX67" s="419"/>
      <c r="BY67" s="419"/>
      <c r="BZ67" s="419"/>
      <c r="CA67" s="419"/>
      <c r="CB67" s="419"/>
      <c r="CC67" s="516"/>
    </row>
    <row r="68" spans="1:81" s="62" customFormat="1" ht="40.200000000000003" customHeight="1" thickTop="1" thickBot="1" x14ac:dyDescent="0.35">
      <c r="A68" s="38"/>
      <c r="B68" s="468"/>
      <c r="C68" s="703"/>
      <c r="D68" s="609"/>
      <c r="E68" s="612"/>
      <c r="F68" s="612"/>
      <c r="G68" s="612"/>
      <c r="H68" s="612"/>
      <c r="I68" s="612"/>
      <c r="J68" s="486"/>
      <c r="K68" s="489"/>
      <c r="L68" s="474"/>
      <c r="M68" s="477"/>
      <c r="N68" s="480"/>
      <c r="O68" s="483"/>
      <c r="P68" s="521"/>
      <c r="Q68" s="524"/>
      <c r="R68" s="404"/>
      <c r="S68" s="43" t="s">
        <v>4007</v>
      </c>
      <c r="T68" s="323" t="s">
        <v>3856</v>
      </c>
      <c r="U68" s="323" t="s">
        <v>3861</v>
      </c>
      <c r="V68" s="323" t="s">
        <v>3864</v>
      </c>
      <c r="W68" s="43" t="s">
        <v>4450</v>
      </c>
      <c r="X68" s="324">
        <v>44201</v>
      </c>
      <c r="Y68" s="324">
        <v>44226</v>
      </c>
      <c r="Z68" s="324">
        <v>44229</v>
      </c>
      <c r="AA68" s="324">
        <v>44560</v>
      </c>
      <c r="AB68" s="404"/>
      <c r="AC68" s="527"/>
      <c r="AD68" s="325">
        <f t="shared" si="6"/>
        <v>11200000</v>
      </c>
      <c r="AE68" s="55">
        <f t="shared" ref="AE68:AJ184" si="32">+AN68+AW68+BF68+BO68</f>
        <v>0</v>
      </c>
      <c r="AF68" s="55">
        <v>11200000</v>
      </c>
      <c r="AG68" s="55">
        <f t="shared" si="32"/>
        <v>0</v>
      </c>
      <c r="AH68" s="55">
        <f t="shared" si="32"/>
        <v>0</v>
      </c>
      <c r="AI68" s="55">
        <f t="shared" si="32"/>
        <v>0</v>
      </c>
      <c r="AJ68" s="55">
        <f t="shared" si="32"/>
        <v>0</v>
      </c>
      <c r="AK68" s="404"/>
      <c r="AL68" s="456"/>
      <c r="AM68" s="325">
        <f t="shared" si="7"/>
        <v>1120000</v>
      </c>
      <c r="AN68" s="52"/>
      <c r="AO68" s="337">
        <v>1120000</v>
      </c>
      <c r="AP68" s="52"/>
      <c r="AQ68" s="52"/>
      <c r="AR68" s="52"/>
      <c r="AS68" s="52"/>
      <c r="AT68" s="404"/>
      <c r="AU68" s="447"/>
      <c r="AV68" s="325">
        <f t="shared" si="8"/>
        <v>2240000</v>
      </c>
      <c r="AW68" s="52"/>
      <c r="AX68" s="337">
        <v>2240000</v>
      </c>
      <c r="AY68" s="52"/>
      <c r="AZ68" s="52"/>
      <c r="BA68" s="52"/>
      <c r="BB68" s="52"/>
      <c r="BC68" s="404"/>
      <c r="BD68" s="450"/>
      <c r="BE68" s="325">
        <f t="shared" si="9"/>
        <v>4480000</v>
      </c>
      <c r="BF68" s="52"/>
      <c r="BG68" s="337">
        <v>4480000</v>
      </c>
      <c r="BH68" s="52"/>
      <c r="BI68" s="52"/>
      <c r="BJ68" s="52"/>
      <c r="BK68" s="52"/>
      <c r="BL68" s="404"/>
      <c r="BM68" s="453"/>
      <c r="BN68" s="325">
        <f t="shared" si="10"/>
        <v>3360000</v>
      </c>
      <c r="BO68" s="52"/>
      <c r="BP68" s="337">
        <v>3360000</v>
      </c>
      <c r="BQ68" s="52"/>
      <c r="BR68" s="52"/>
      <c r="BS68" s="52"/>
      <c r="BT68" s="52"/>
      <c r="BU68" s="418"/>
      <c r="BV68" s="419"/>
      <c r="BW68" s="419"/>
      <c r="BX68" s="419"/>
      <c r="BY68" s="419"/>
      <c r="BZ68" s="419"/>
      <c r="CA68" s="419"/>
      <c r="CB68" s="419"/>
      <c r="CC68" s="516"/>
    </row>
    <row r="69" spans="1:81" s="62" customFormat="1" ht="40.200000000000003" customHeight="1" thickTop="1" thickBot="1" x14ac:dyDescent="0.35">
      <c r="A69" s="38"/>
      <c r="B69" s="468"/>
      <c r="C69" s="703"/>
      <c r="D69" s="610"/>
      <c r="E69" s="613"/>
      <c r="F69" s="613"/>
      <c r="G69" s="613"/>
      <c r="H69" s="613"/>
      <c r="I69" s="613"/>
      <c r="J69" s="487"/>
      <c r="K69" s="490"/>
      <c r="L69" s="474"/>
      <c r="M69" s="477"/>
      <c r="N69" s="480"/>
      <c r="O69" s="483"/>
      <c r="P69" s="521"/>
      <c r="Q69" s="524"/>
      <c r="R69" s="405"/>
      <c r="S69" s="43" t="s">
        <v>4008</v>
      </c>
      <c r="T69" s="323" t="s">
        <v>3856</v>
      </c>
      <c r="U69" s="323" t="s">
        <v>3861</v>
      </c>
      <c r="V69" s="323" t="s">
        <v>3864</v>
      </c>
      <c r="W69" s="43" t="s">
        <v>4436</v>
      </c>
      <c r="X69" s="324">
        <v>44201</v>
      </c>
      <c r="Y69" s="324">
        <v>44226</v>
      </c>
      <c r="Z69" s="324">
        <v>44229</v>
      </c>
      <c r="AA69" s="324">
        <v>44560</v>
      </c>
      <c r="AB69" s="405"/>
      <c r="AC69" s="528"/>
      <c r="AD69" s="325">
        <f t="shared" si="6"/>
        <v>11200000</v>
      </c>
      <c r="AE69" s="55">
        <f t="shared" si="32"/>
        <v>0</v>
      </c>
      <c r="AF69" s="55">
        <v>11200000</v>
      </c>
      <c r="AG69" s="55">
        <f t="shared" si="32"/>
        <v>0</v>
      </c>
      <c r="AH69" s="55">
        <f t="shared" si="32"/>
        <v>0</v>
      </c>
      <c r="AI69" s="55">
        <f t="shared" si="32"/>
        <v>0</v>
      </c>
      <c r="AJ69" s="55">
        <f t="shared" si="32"/>
        <v>0</v>
      </c>
      <c r="AK69" s="405"/>
      <c r="AL69" s="457"/>
      <c r="AM69" s="325">
        <f t="shared" si="7"/>
        <v>1120000</v>
      </c>
      <c r="AN69" s="53"/>
      <c r="AO69" s="337">
        <v>1120000</v>
      </c>
      <c r="AP69" s="53"/>
      <c r="AQ69" s="53"/>
      <c r="AR69" s="53"/>
      <c r="AS69" s="53"/>
      <c r="AT69" s="405"/>
      <c r="AU69" s="448"/>
      <c r="AV69" s="325">
        <f t="shared" si="8"/>
        <v>2240000</v>
      </c>
      <c r="AW69" s="53"/>
      <c r="AX69" s="337">
        <v>2240000</v>
      </c>
      <c r="AY69" s="53"/>
      <c r="AZ69" s="53"/>
      <c r="BA69" s="53"/>
      <c r="BB69" s="53"/>
      <c r="BC69" s="405"/>
      <c r="BD69" s="451"/>
      <c r="BE69" s="325">
        <f t="shared" si="9"/>
        <v>4480000</v>
      </c>
      <c r="BF69" s="53"/>
      <c r="BG69" s="337">
        <v>4480000</v>
      </c>
      <c r="BH69" s="53"/>
      <c r="BI69" s="53"/>
      <c r="BJ69" s="53"/>
      <c r="BK69" s="53"/>
      <c r="BL69" s="405"/>
      <c r="BM69" s="454"/>
      <c r="BN69" s="325">
        <f t="shared" si="10"/>
        <v>3360000</v>
      </c>
      <c r="BO69" s="53"/>
      <c r="BP69" s="337">
        <v>3360000</v>
      </c>
      <c r="BQ69" s="53"/>
      <c r="BR69" s="53"/>
      <c r="BS69" s="53"/>
      <c r="BT69" s="53"/>
      <c r="BU69" s="517"/>
      <c r="BV69" s="518"/>
      <c r="BW69" s="518"/>
      <c r="BX69" s="518"/>
      <c r="BY69" s="518"/>
      <c r="BZ69" s="518"/>
      <c r="CA69" s="518"/>
      <c r="CB69" s="518"/>
      <c r="CC69" s="519"/>
    </row>
    <row r="70" spans="1:81" s="62" customFormat="1" ht="40.200000000000003" customHeight="1" thickTop="1" thickBot="1" x14ac:dyDescent="0.35">
      <c r="A70" s="38"/>
      <c r="B70" s="468"/>
      <c r="C70" s="703" t="s">
        <v>155</v>
      </c>
      <c r="D70" s="608"/>
      <c r="E70" s="611"/>
      <c r="F70" s="611"/>
      <c r="G70" s="611"/>
      <c r="H70" s="611"/>
      <c r="I70" s="611"/>
      <c r="J70" s="485">
        <v>90</v>
      </c>
      <c r="K70" s="488" t="str">
        <f>+Metas!K101</f>
        <v>Empresas Sociales del Estado ESE con adherencia a las Rutas Integrales de Atención para las enfermedades crónicas no transmisibles ECNT y la salud bucal visual y auditiva SBVA, con prioridad en los municipios poder</v>
      </c>
      <c r="L70" s="473">
        <v>13</v>
      </c>
      <c r="M70" s="476">
        <f>SUM(N70:Q70)</f>
        <v>13</v>
      </c>
      <c r="N70" s="479">
        <v>0</v>
      </c>
      <c r="O70" s="482">
        <v>0</v>
      </c>
      <c r="P70" s="520">
        <v>5</v>
      </c>
      <c r="Q70" s="523">
        <v>8</v>
      </c>
      <c r="R70" s="403">
        <f t="shared" ref="R70" si="33">+$J70</f>
        <v>90</v>
      </c>
      <c r="S70" s="253" t="s">
        <v>4009</v>
      </c>
      <c r="T70" s="323" t="s">
        <v>3856</v>
      </c>
      <c r="U70" s="323" t="s">
        <v>3861</v>
      </c>
      <c r="V70" s="323" t="s">
        <v>3864</v>
      </c>
      <c r="W70" s="253" t="s">
        <v>4451</v>
      </c>
      <c r="X70" s="324">
        <v>44201</v>
      </c>
      <c r="Y70" s="324">
        <v>44226</v>
      </c>
      <c r="Z70" s="324">
        <v>44229</v>
      </c>
      <c r="AA70" s="324">
        <v>44560</v>
      </c>
      <c r="AB70" s="403">
        <f t="shared" ref="AB70" si="34">+$J70</f>
        <v>90</v>
      </c>
      <c r="AC70" s="526">
        <f t="shared" ref="AC70" si="35">+L70</f>
        <v>13</v>
      </c>
      <c r="AD70" s="325">
        <f t="shared" si="6"/>
        <v>11200000</v>
      </c>
      <c r="AE70" s="48">
        <f t="shared" si="32"/>
        <v>0</v>
      </c>
      <c r="AF70" s="48">
        <v>11200000</v>
      </c>
      <c r="AG70" s="48">
        <f t="shared" si="32"/>
        <v>0</v>
      </c>
      <c r="AH70" s="48">
        <f t="shared" si="32"/>
        <v>0</v>
      </c>
      <c r="AI70" s="48">
        <f t="shared" si="32"/>
        <v>0</v>
      </c>
      <c r="AJ70" s="48">
        <f t="shared" si="32"/>
        <v>0</v>
      </c>
      <c r="AK70" s="403">
        <f t="shared" ref="AK70" si="36">+$J70</f>
        <v>90</v>
      </c>
      <c r="AL70" s="455">
        <f>+N70</f>
        <v>0</v>
      </c>
      <c r="AM70" s="325">
        <f t="shared" si="7"/>
        <v>1120000</v>
      </c>
      <c r="AN70" s="51"/>
      <c r="AO70" s="337">
        <v>1120000</v>
      </c>
      <c r="AP70" s="51"/>
      <c r="AQ70" s="51"/>
      <c r="AR70" s="51"/>
      <c r="AS70" s="51"/>
      <c r="AT70" s="403">
        <f t="shared" ref="AT70" si="37">+$J70</f>
        <v>90</v>
      </c>
      <c r="AU70" s="446">
        <f>+O70</f>
        <v>0</v>
      </c>
      <c r="AV70" s="325">
        <f t="shared" si="8"/>
        <v>2240000</v>
      </c>
      <c r="AW70" s="51"/>
      <c r="AX70" s="337">
        <v>2240000</v>
      </c>
      <c r="AY70" s="51"/>
      <c r="AZ70" s="51"/>
      <c r="BA70" s="51"/>
      <c r="BB70" s="51"/>
      <c r="BC70" s="403">
        <f t="shared" ref="BC70" si="38">+$J70</f>
        <v>90</v>
      </c>
      <c r="BD70" s="449">
        <f>+P70</f>
        <v>5</v>
      </c>
      <c r="BE70" s="325">
        <f t="shared" si="9"/>
        <v>4480000</v>
      </c>
      <c r="BF70" s="51"/>
      <c r="BG70" s="337">
        <v>4480000</v>
      </c>
      <c r="BH70" s="51"/>
      <c r="BI70" s="51"/>
      <c r="BJ70" s="51"/>
      <c r="BK70" s="51"/>
      <c r="BL70" s="403">
        <f t="shared" ref="BL70" si="39">+$J70</f>
        <v>90</v>
      </c>
      <c r="BM70" s="452">
        <f>+Q70</f>
        <v>8</v>
      </c>
      <c r="BN70" s="325">
        <f t="shared" si="10"/>
        <v>3360000</v>
      </c>
      <c r="BO70" s="51"/>
      <c r="BP70" s="337">
        <v>3360000</v>
      </c>
      <c r="BQ70" s="51"/>
      <c r="BR70" s="51"/>
      <c r="BS70" s="51"/>
      <c r="BT70" s="51"/>
      <c r="BU70" s="513"/>
      <c r="BV70" s="514"/>
      <c r="BW70" s="514"/>
      <c r="BX70" s="514"/>
      <c r="BY70" s="514"/>
      <c r="BZ70" s="514"/>
      <c r="CA70" s="514"/>
      <c r="CB70" s="514"/>
      <c r="CC70" s="515"/>
    </row>
    <row r="71" spans="1:81" s="62" customFormat="1" ht="40.200000000000003" customHeight="1" thickTop="1" thickBot="1" x14ac:dyDescent="0.35">
      <c r="A71" s="38"/>
      <c r="B71" s="468"/>
      <c r="C71" s="703"/>
      <c r="D71" s="609"/>
      <c r="E71" s="612"/>
      <c r="F71" s="612"/>
      <c r="G71" s="612"/>
      <c r="H71" s="612"/>
      <c r="I71" s="612"/>
      <c r="J71" s="486"/>
      <c r="K71" s="489"/>
      <c r="L71" s="474"/>
      <c r="M71" s="477"/>
      <c r="N71" s="480"/>
      <c r="O71" s="483"/>
      <c r="P71" s="521"/>
      <c r="Q71" s="524"/>
      <c r="R71" s="404"/>
      <c r="S71" s="322" t="s">
        <v>4010</v>
      </c>
      <c r="T71" s="323" t="s">
        <v>3856</v>
      </c>
      <c r="U71" s="323" t="s">
        <v>3861</v>
      </c>
      <c r="V71" s="323" t="s">
        <v>3864</v>
      </c>
      <c r="W71" s="322" t="s">
        <v>4440</v>
      </c>
      <c r="X71" s="324">
        <v>44201</v>
      </c>
      <c r="Y71" s="324">
        <v>44226</v>
      </c>
      <c r="Z71" s="324">
        <v>44229</v>
      </c>
      <c r="AA71" s="324">
        <v>44560</v>
      </c>
      <c r="AB71" s="404"/>
      <c r="AC71" s="527"/>
      <c r="AD71" s="325">
        <f t="shared" si="6"/>
        <v>11200000</v>
      </c>
      <c r="AE71" s="325"/>
      <c r="AF71" s="325">
        <v>11200000</v>
      </c>
      <c r="AG71" s="325"/>
      <c r="AH71" s="325"/>
      <c r="AI71" s="325"/>
      <c r="AJ71" s="325"/>
      <c r="AK71" s="404"/>
      <c r="AL71" s="456"/>
      <c r="AM71" s="325">
        <f t="shared" si="7"/>
        <v>1120000</v>
      </c>
      <c r="AN71" s="326"/>
      <c r="AO71" s="337">
        <v>1120000</v>
      </c>
      <c r="AP71" s="326"/>
      <c r="AQ71" s="326"/>
      <c r="AR71" s="326"/>
      <c r="AS71" s="326"/>
      <c r="AT71" s="404"/>
      <c r="AU71" s="447"/>
      <c r="AV71" s="325">
        <f t="shared" si="8"/>
        <v>2240000</v>
      </c>
      <c r="AW71" s="326"/>
      <c r="AX71" s="337">
        <v>2240000</v>
      </c>
      <c r="AY71" s="326"/>
      <c r="AZ71" s="326"/>
      <c r="BA71" s="326"/>
      <c r="BB71" s="326"/>
      <c r="BC71" s="404"/>
      <c r="BD71" s="450"/>
      <c r="BE71" s="325">
        <f t="shared" si="9"/>
        <v>4480000</v>
      </c>
      <c r="BF71" s="326"/>
      <c r="BG71" s="337">
        <v>4480000</v>
      </c>
      <c r="BH71" s="326"/>
      <c r="BI71" s="326"/>
      <c r="BJ71" s="326"/>
      <c r="BK71" s="326"/>
      <c r="BL71" s="404"/>
      <c r="BM71" s="453"/>
      <c r="BN71" s="325">
        <f t="shared" si="10"/>
        <v>3360000</v>
      </c>
      <c r="BO71" s="326"/>
      <c r="BP71" s="337">
        <v>3360000</v>
      </c>
      <c r="BQ71" s="326"/>
      <c r="BR71" s="326"/>
      <c r="BS71" s="326"/>
      <c r="BT71" s="326"/>
      <c r="BU71" s="327"/>
      <c r="BV71" s="328"/>
      <c r="BW71" s="328"/>
      <c r="BX71" s="328"/>
      <c r="BY71" s="328"/>
      <c r="BZ71" s="328"/>
      <c r="CA71" s="328"/>
      <c r="CB71" s="328"/>
      <c r="CC71" s="329"/>
    </row>
    <row r="72" spans="1:81" s="62" customFormat="1" ht="40.200000000000003" customHeight="1" thickTop="1" thickBot="1" x14ac:dyDescent="0.35">
      <c r="A72" s="38"/>
      <c r="B72" s="468"/>
      <c r="C72" s="703"/>
      <c r="D72" s="609"/>
      <c r="E72" s="612"/>
      <c r="F72" s="612"/>
      <c r="G72" s="612"/>
      <c r="H72" s="612"/>
      <c r="I72" s="612"/>
      <c r="J72" s="486"/>
      <c r="K72" s="489"/>
      <c r="L72" s="474"/>
      <c r="M72" s="477"/>
      <c r="N72" s="480"/>
      <c r="O72" s="483"/>
      <c r="P72" s="521"/>
      <c r="Q72" s="524"/>
      <c r="R72" s="404"/>
      <c r="S72" s="322" t="s">
        <v>4011</v>
      </c>
      <c r="T72" s="323" t="s">
        <v>3856</v>
      </c>
      <c r="U72" s="323" t="s">
        <v>3861</v>
      </c>
      <c r="V72" s="323" t="s">
        <v>3864</v>
      </c>
      <c r="W72" s="322" t="s">
        <v>4440</v>
      </c>
      <c r="X72" s="324">
        <v>44201</v>
      </c>
      <c r="Y72" s="324">
        <v>44226</v>
      </c>
      <c r="Z72" s="324">
        <v>44229</v>
      </c>
      <c r="AA72" s="324">
        <v>44560</v>
      </c>
      <c r="AB72" s="404"/>
      <c r="AC72" s="527"/>
      <c r="AD72" s="325">
        <f t="shared" si="6"/>
        <v>11200000</v>
      </c>
      <c r="AE72" s="325"/>
      <c r="AF72" s="325">
        <v>11200000</v>
      </c>
      <c r="AG72" s="325"/>
      <c r="AH72" s="325"/>
      <c r="AI72" s="325"/>
      <c r="AJ72" s="325"/>
      <c r="AK72" s="404"/>
      <c r="AL72" s="456"/>
      <c r="AM72" s="325">
        <f t="shared" si="7"/>
        <v>1120000</v>
      </c>
      <c r="AN72" s="326"/>
      <c r="AO72" s="337">
        <v>1120000</v>
      </c>
      <c r="AP72" s="326"/>
      <c r="AQ72" s="326"/>
      <c r="AR72" s="326"/>
      <c r="AS72" s="326"/>
      <c r="AT72" s="404"/>
      <c r="AU72" s="447"/>
      <c r="AV72" s="325">
        <f t="shared" si="8"/>
        <v>2240000</v>
      </c>
      <c r="AW72" s="326"/>
      <c r="AX72" s="337">
        <v>2240000</v>
      </c>
      <c r="AY72" s="326"/>
      <c r="AZ72" s="326"/>
      <c r="BA72" s="326"/>
      <c r="BB72" s="326"/>
      <c r="BC72" s="404"/>
      <c r="BD72" s="450"/>
      <c r="BE72" s="325">
        <f t="shared" si="9"/>
        <v>4480000</v>
      </c>
      <c r="BF72" s="326"/>
      <c r="BG72" s="337">
        <v>4480000</v>
      </c>
      <c r="BH72" s="326"/>
      <c r="BI72" s="326"/>
      <c r="BJ72" s="326"/>
      <c r="BK72" s="326"/>
      <c r="BL72" s="404"/>
      <c r="BM72" s="453"/>
      <c r="BN72" s="325">
        <f t="shared" si="10"/>
        <v>3360000</v>
      </c>
      <c r="BO72" s="326"/>
      <c r="BP72" s="337">
        <v>3360000</v>
      </c>
      <c r="BQ72" s="326"/>
      <c r="BR72" s="326"/>
      <c r="BS72" s="326"/>
      <c r="BT72" s="326"/>
      <c r="BU72" s="327"/>
      <c r="BV72" s="328"/>
      <c r="BW72" s="328"/>
      <c r="BX72" s="328"/>
      <c r="BY72" s="328"/>
      <c r="BZ72" s="328"/>
      <c r="CA72" s="328"/>
      <c r="CB72" s="328"/>
      <c r="CC72" s="329"/>
    </row>
    <row r="73" spans="1:81" s="62" customFormat="1" ht="40.200000000000003" customHeight="1" thickTop="1" thickBot="1" x14ac:dyDescent="0.35">
      <c r="A73" s="38"/>
      <c r="B73" s="468"/>
      <c r="C73" s="703"/>
      <c r="D73" s="609"/>
      <c r="E73" s="612"/>
      <c r="F73" s="612"/>
      <c r="G73" s="612"/>
      <c r="H73" s="612"/>
      <c r="I73" s="612"/>
      <c r="J73" s="486"/>
      <c r="K73" s="489"/>
      <c r="L73" s="474"/>
      <c r="M73" s="477"/>
      <c r="N73" s="480"/>
      <c r="O73" s="483"/>
      <c r="P73" s="521"/>
      <c r="Q73" s="524"/>
      <c r="R73" s="404"/>
      <c r="S73" s="322" t="s">
        <v>4012</v>
      </c>
      <c r="T73" s="323" t="s">
        <v>3856</v>
      </c>
      <c r="U73" s="323" t="s">
        <v>3861</v>
      </c>
      <c r="V73" s="323" t="s">
        <v>3864</v>
      </c>
      <c r="W73" s="322" t="s">
        <v>4450</v>
      </c>
      <c r="X73" s="324">
        <v>44201</v>
      </c>
      <c r="Y73" s="324">
        <v>44226</v>
      </c>
      <c r="Z73" s="324">
        <v>44229</v>
      </c>
      <c r="AA73" s="324">
        <v>44560</v>
      </c>
      <c r="AB73" s="404"/>
      <c r="AC73" s="527"/>
      <c r="AD73" s="325">
        <f t="shared" si="6"/>
        <v>11200000</v>
      </c>
      <c r="AE73" s="325"/>
      <c r="AF73" s="325">
        <v>11200000</v>
      </c>
      <c r="AG73" s="325"/>
      <c r="AH73" s="325"/>
      <c r="AI73" s="325"/>
      <c r="AJ73" s="325"/>
      <c r="AK73" s="404"/>
      <c r="AL73" s="456"/>
      <c r="AM73" s="325">
        <f t="shared" si="7"/>
        <v>1120000</v>
      </c>
      <c r="AN73" s="326"/>
      <c r="AO73" s="337">
        <v>1120000</v>
      </c>
      <c r="AP73" s="326"/>
      <c r="AQ73" s="326"/>
      <c r="AR73" s="326"/>
      <c r="AS73" s="326"/>
      <c r="AT73" s="404"/>
      <c r="AU73" s="447"/>
      <c r="AV73" s="325">
        <f t="shared" si="8"/>
        <v>2240000</v>
      </c>
      <c r="AW73" s="326"/>
      <c r="AX73" s="337">
        <v>2240000</v>
      </c>
      <c r="AY73" s="326"/>
      <c r="AZ73" s="326"/>
      <c r="BA73" s="326"/>
      <c r="BB73" s="326"/>
      <c r="BC73" s="404"/>
      <c r="BD73" s="450"/>
      <c r="BE73" s="325">
        <f t="shared" si="9"/>
        <v>4480000</v>
      </c>
      <c r="BF73" s="326"/>
      <c r="BG73" s="337">
        <v>4480000</v>
      </c>
      <c r="BH73" s="326"/>
      <c r="BI73" s="326"/>
      <c r="BJ73" s="326"/>
      <c r="BK73" s="326"/>
      <c r="BL73" s="404"/>
      <c r="BM73" s="453"/>
      <c r="BN73" s="325">
        <f t="shared" si="10"/>
        <v>3360000</v>
      </c>
      <c r="BO73" s="326"/>
      <c r="BP73" s="337">
        <v>3360000</v>
      </c>
      <c r="BQ73" s="326"/>
      <c r="BR73" s="326"/>
      <c r="BS73" s="326"/>
      <c r="BT73" s="326"/>
      <c r="BU73" s="327"/>
      <c r="BV73" s="328"/>
      <c r="BW73" s="328"/>
      <c r="BX73" s="328"/>
      <c r="BY73" s="328"/>
      <c r="BZ73" s="328"/>
      <c r="CA73" s="328"/>
      <c r="CB73" s="328"/>
      <c r="CC73" s="329"/>
    </row>
    <row r="74" spans="1:81" s="62" customFormat="1" ht="40.200000000000003" customHeight="1" thickTop="1" thickBot="1" x14ac:dyDescent="0.35">
      <c r="A74" s="38"/>
      <c r="B74" s="468"/>
      <c r="C74" s="703"/>
      <c r="D74" s="609"/>
      <c r="E74" s="612"/>
      <c r="F74" s="612"/>
      <c r="G74" s="612"/>
      <c r="H74" s="612"/>
      <c r="I74" s="612"/>
      <c r="J74" s="486"/>
      <c r="K74" s="489"/>
      <c r="L74" s="474"/>
      <c r="M74" s="477"/>
      <c r="N74" s="480"/>
      <c r="O74" s="483"/>
      <c r="P74" s="521"/>
      <c r="Q74" s="524"/>
      <c r="R74" s="404"/>
      <c r="S74" s="322" t="s">
        <v>4013</v>
      </c>
      <c r="T74" s="323" t="s">
        <v>3856</v>
      </c>
      <c r="U74" s="323" t="s">
        <v>3861</v>
      </c>
      <c r="V74" s="323" t="s">
        <v>3864</v>
      </c>
      <c r="W74" s="322" t="s">
        <v>3944</v>
      </c>
      <c r="X74" s="324">
        <v>44201</v>
      </c>
      <c r="Y74" s="324">
        <v>44226</v>
      </c>
      <c r="Z74" s="324">
        <v>44229</v>
      </c>
      <c r="AA74" s="324">
        <v>44560</v>
      </c>
      <c r="AB74" s="404"/>
      <c r="AC74" s="527"/>
      <c r="AD74" s="325">
        <f t="shared" si="6"/>
        <v>8293008</v>
      </c>
      <c r="AE74" s="325"/>
      <c r="AF74" s="325">
        <v>8293008</v>
      </c>
      <c r="AG74" s="325"/>
      <c r="AH74" s="325"/>
      <c r="AI74" s="325"/>
      <c r="AJ74" s="325"/>
      <c r="AK74" s="404"/>
      <c r="AL74" s="456"/>
      <c r="AM74" s="325">
        <f t="shared" si="7"/>
        <v>829300.8</v>
      </c>
      <c r="AN74" s="326"/>
      <c r="AO74" s="337">
        <v>829300.8</v>
      </c>
      <c r="AP74" s="326"/>
      <c r="AQ74" s="326"/>
      <c r="AR74" s="326"/>
      <c r="AS74" s="326"/>
      <c r="AT74" s="404"/>
      <c r="AU74" s="447"/>
      <c r="AV74" s="325">
        <f t="shared" si="8"/>
        <v>1658601.6</v>
      </c>
      <c r="AW74" s="326"/>
      <c r="AX74" s="337">
        <v>1658601.6</v>
      </c>
      <c r="AY74" s="326"/>
      <c r="AZ74" s="326"/>
      <c r="BA74" s="326"/>
      <c r="BB74" s="326"/>
      <c r="BC74" s="404"/>
      <c r="BD74" s="450"/>
      <c r="BE74" s="325">
        <f t="shared" si="9"/>
        <v>3317203.2</v>
      </c>
      <c r="BF74" s="326"/>
      <c r="BG74" s="337">
        <v>3317203.2</v>
      </c>
      <c r="BH74" s="326"/>
      <c r="BI74" s="326"/>
      <c r="BJ74" s="326"/>
      <c r="BK74" s="326"/>
      <c r="BL74" s="404"/>
      <c r="BM74" s="453"/>
      <c r="BN74" s="325">
        <f t="shared" si="10"/>
        <v>2487902.4</v>
      </c>
      <c r="BO74" s="326"/>
      <c r="BP74" s="337">
        <v>2487902.4</v>
      </c>
      <c r="BQ74" s="326"/>
      <c r="BR74" s="326"/>
      <c r="BS74" s="326"/>
      <c r="BT74" s="326"/>
      <c r="BU74" s="327"/>
      <c r="BV74" s="328"/>
      <c r="BW74" s="328"/>
      <c r="BX74" s="328"/>
      <c r="BY74" s="328"/>
      <c r="BZ74" s="328"/>
      <c r="CA74" s="328"/>
      <c r="CB74" s="328"/>
      <c r="CC74" s="329"/>
    </row>
    <row r="75" spans="1:81" s="62" customFormat="1" ht="40.200000000000003" customHeight="1" thickTop="1" thickBot="1" x14ac:dyDescent="0.35">
      <c r="A75" s="38"/>
      <c r="B75" s="468"/>
      <c r="C75" s="703"/>
      <c r="D75" s="609"/>
      <c r="E75" s="612"/>
      <c r="F75" s="612"/>
      <c r="G75" s="612"/>
      <c r="H75" s="612"/>
      <c r="I75" s="612"/>
      <c r="J75" s="486"/>
      <c r="K75" s="489"/>
      <c r="L75" s="474"/>
      <c r="M75" s="477"/>
      <c r="N75" s="480"/>
      <c r="O75" s="483"/>
      <c r="P75" s="521"/>
      <c r="Q75" s="524"/>
      <c r="R75" s="404"/>
      <c r="S75" s="322" t="s">
        <v>4014</v>
      </c>
      <c r="T75" s="323" t="s">
        <v>3856</v>
      </c>
      <c r="U75" s="323" t="s">
        <v>3861</v>
      </c>
      <c r="V75" s="323" t="s">
        <v>3864</v>
      </c>
      <c r="W75" s="322" t="s">
        <v>3944</v>
      </c>
      <c r="X75" s="324">
        <v>44201</v>
      </c>
      <c r="Y75" s="324">
        <v>44226</v>
      </c>
      <c r="Z75" s="324">
        <v>44229</v>
      </c>
      <c r="AA75" s="324">
        <v>44560</v>
      </c>
      <c r="AB75" s="404"/>
      <c r="AC75" s="527"/>
      <c r="AD75" s="325">
        <f t="shared" si="6"/>
        <v>7800000</v>
      </c>
      <c r="AE75" s="325"/>
      <c r="AF75" s="325">
        <v>7800000</v>
      </c>
      <c r="AG75" s="325"/>
      <c r="AH75" s="325"/>
      <c r="AI75" s="325"/>
      <c r="AJ75" s="325"/>
      <c r="AK75" s="404"/>
      <c r="AL75" s="456"/>
      <c r="AM75" s="325">
        <f t="shared" si="7"/>
        <v>780000</v>
      </c>
      <c r="AN75" s="326"/>
      <c r="AO75" s="337">
        <v>780000</v>
      </c>
      <c r="AP75" s="326"/>
      <c r="AQ75" s="326"/>
      <c r="AR75" s="326"/>
      <c r="AS75" s="326"/>
      <c r="AT75" s="404"/>
      <c r="AU75" s="447"/>
      <c r="AV75" s="325">
        <f t="shared" si="8"/>
        <v>1560000</v>
      </c>
      <c r="AW75" s="326"/>
      <c r="AX75" s="337">
        <v>1560000</v>
      </c>
      <c r="AY75" s="326"/>
      <c r="AZ75" s="326"/>
      <c r="BA75" s="326"/>
      <c r="BB75" s="326"/>
      <c r="BC75" s="404"/>
      <c r="BD75" s="450"/>
      <c r="BE75" s="325">
        <f t="shared" si="9"/>
        <v>3120000</v>
      </c>
      <c r="BF75" s="326"/>
      <c r="BG75" s="337">
        <v>3120000</v>
      </c>
      <c r="BH75" s="326"/>
      <c r="BI75" s="326"/>
      <c r="BJ75" s="326"/>
      <c r="BK75" s="326"/>
      <c r="BL75" s="404"/>
      <c r="BM75" s="453"/>
      <c r="BN75" s="325">
        <f t="shared" si="10"/>
        <v>2340000</v>
      </c>
      <c r="BO75" s="326"/>
      <c r="BP75" s="337">
        <v>2340000</v>
      </c>
      <c r="BQ75" s="326"/>
      <c r="BR75" s="326"/>
      <c r="BS75" s="326"/>
      <c r="BT75" s="326"/>
      <c r="BU75" s="327"/>
      <c r="BV75" s="328"/>
      <c r="BW75" s="328"/>
      <c r="BX75" s="328"/>
      <c r="BY75" s="328"/>
      <c r="BZ75" s="328"/>
      <c r="CA75" s="328"/>
      <c r="CB75" s="328"/>
      <c r="CC75" s="329"/>
    </row>
    <row r="76" spans="1:81" s="62" customFormat="1" ht="40.200000000000003" customHeight="1" thickTop="1" thickBot="1" x14ac:dyDescent="0.35">
      <c r="A76" s="38"/>
      <c r="B76" s="468"/>
      <c r="C76" s="703"/>
      <c r="D76" s="609"/>
      <c r="E76" s="612"/>
      <c r="F76" s="612"/>
      <c r="G76" s="612"/>
      <c r="H76" s="612"/>
      <c r="I76" s="612"/>
      <c r="J76" s="486"/>
      <c r="K76" s="489"/>
      <c r="L76" s="474"/>
      <c r="M76" s="477"/>
      <c r="N76" s="480"/>
      <c r="O76" s="483"/>
      <c r="P76" s="521"/>
      <c r="Q76" s="524"/>
      <c r="R76" s="404"/>
      <c r="S76" s="322" t="s">
        <v>4015</v>
      </c>
      <c r="T76" s="323" t="s">
        <v>3856</v>
      </c>
      <c r="U76" s="323" t="s">
        <v>3861</v>
      </c>
      <c r="V76" s="323" t="s">
        <v>3864</v>
      </c>
      <c r="W76" s="322" t="s">
        <v>4452</v>
      </c>
      <c r="X76" s="324">
        <v>44201</v>
      </c>
      <c r="Y76" s="324">
        <v>44226</v>
      </c>
      <c r="Z76" s="324">
        <v>44229</v>
      </c>
      <c r="AA76" s="324">
        <v>44560</v>
      </c>
      <c r="AB76" s="404"/>
      <c r="AC76" s="527"/>
      <c r="AD76" s="325">
        <f t="shared" si="6"/>
        <v>7800000</v>
      </c>
      <c r="AE76" s="325"/>
      <c r="AF76" s="325">
        <v>7800000</v>
      </c>
      <c r="AG76" s="325"/>
      <c r="AH76" s="325"/>
      <c r="AI76" s="325"/>
      <c r="AJ76" s="325"/>
      <c r="AK76" s="404"/>
      <c r="AL76" s="456"/>
      <c r="AM76" s="325">
        <f t="shared" si="7"/>
        <v>780000</v>
      </c>
      <c r="AN76" s="52"/>
      <c r="AO76" s="337">
        <v>780000</v>
      </c>
      <c r="AP76" s="52"/>
      <c r="AQ76" s="52"/>
      <c r="AR76" s="52"/>
      <c r="AS76" s="52"/>
      <c r="AT76" s="404"/>
      <c r="AU76" s="447"/>
      <c r="AV76" s="325">
        <f t="shared" si="8"/>
        <v>1560000</v>
      </c>
      <c r="AW76" s="52"/>
      <c r="AX76" s="337">
        <v>1560000</v>
      </c>
      <c r="AY76" s="52"/>
      <c r="AZ76" s="52"/>
      <c r="BA76" s="52"/>
      <c r="BB76" s="52"/>
      <c r="BC76" s="404"/>
      <c r="BD76" s="450"/>
      <c r="BE76" s="325">
        <f t="shared" si="9"/>
        <v>3120000</v>
      </c>
      <c r="BF76" s="52"/>
      <c r="BG76" s="337">
        <v>3120000</v>
      </c>
      <c r="BH76" s="52"/>
      <c r="BI76" s="52"/>
      <c r="BJ76" s="52"/>
      <c r="BK76" s="52"/>
      <c r="BL76" s="404"/>
      <c r="BM76" s="453"/>
      <c r="BN76" s="325">
        <f t="shared" si="10"/>
        <v>2340000</v>
      </c>
      <c r="BO76" s="52"/>
      <c r="BP76" s="337">
        <v>2340000</v>
      </c>
      <c r="BQ76" s="52"/>
      <c r="BR76" s="52"/>
      <c r="BS76" s="52"/>
      <c r="BT76" s="52"/>
      <c r="BU76" s="418"/>
      <c r="BV76" s="419"/>
      <c r="BW76" s="419"/>
      <c r="BX76" s="419"/>
      <c r="BY76" s="419"/>
      <c r="BZ76" s="419"/>
      <c r="CA76" s="419"/>
      <c r="CB76" s="419"/>
      <c r="CC76" s="516"/>
    </row>
    <row r="77" spans="1:81" s="62" customFormat="1" ht="40.200000000000003" customHeight="1" thickTop="1" thickBot="1" x14ac:dyDescent="0.35">
      <c r="A77" s="38"/>
      <c r="B77" s="468"/>
      <c r="C77" s="703"/>
      <c r="D77" s="609"/>
      <c r="E77" s="612"/>
      <c r="F77" s="612"/>
      <c r="G77" s="612"/>
      <c r="H77" s="612"/>
      <c r="I77" s="612"/>
      <c r="J77" s="486"/>
      <c r="K77" s="489"/>
      <c r="L77" s="474"/>
      <c r="M77" s="477"/>
      <c r="N77" s="480"/>
      <c r="O77" s="483"/>
      <c r="P77" s="521"/>
      <c r="Q77" s="524"/>
      <c r="R77" s="404"/>
      <c r="S77" s="322" t="s">
        <v>4016</v>
      </c>
      <c r="T77" s="323" t="s">
        <v>3856</v>
      </c>
      <c r="U77" s="323" t="s">
        <v>3861</v>
      </c>
      <c r="V77" s="323" t="s">
        <v>3864</v>
      </c>
      <c r="W77" s="322" t="s">
        <v>4447</v>
      </c>
      <c r="X77" s="324">
        <v>44201</v>
      </c>
      <c r="Y77" s="324">
        <v>44226</v>
      </c>
      <c r="Z77" s="324">
        <v>44229</v>
      </c>
      <c r="AA77" s="324">
        <v>44560</v>
      </c>
      <c r="AB77" s="404"/>
      <c r="AC77" s="527"/>
      <c r="AD77" s="325">
        <f t="shared" si="6"/>
        <v>7800000</v>
      </c>
      <c r="AE77" s="325"/>
      <c r="AF77" s="325">
        <v>7800000</v>
      </c>
      <c r="AG77" s="325"/>
      <c r="AH77" s="325"/>
      <c r="AI77" s="325"/>
      <c r="AJ77" s="325"/>
      <c r="AK77" s="404"/>
      <c r="AL77" s="456"/>
      <c r="AM77" s="325">
        <f t="shared" si="7"/>
        <v>780000</v>
      </c>
      <c r="AN77" s="333"/>
      <c r="AO77" s="337">
        <v>780000</v>
      </c>
      <c r="AP77" s="333"/>
      <c r="AQ77" s="333"/>
      <c r="AR77" s="333"/>
      <c r="AS77" s="333"/>
      <c r="AT77" s="404"/>
      <c r="AU77" s="447"/>
      <c r="AV77" s="325">
        <f t="shared" si="8"/>
        <v>1560000</v>
      </c>
      <c r="AW77" s="333"/>
      <c r="AX77" s="337">
        <v>1560000</v>
      </c>
      <c r="AY77" s="333"/>
      <c r="AZ77" s="333"/>
      <c r="BA77" s="333"/>
      <c r="BB77" s="333"/>
      <c r="BC77" s="404"/>
      <c r="BD77" s="450"/>
      <c r="BE77" s="325">
        <f t="shared" si="9"/>
        <v>3120000</v>
      </c>
      <c r="BF77" s="333"/>
      <c r="BG77" s="337">
        <v>3120000</v>
      </c>
      <c r="BH77" s="333"/>
      <c r="BI77" s="333"/>
      <c r="BJ77" s="333"/>
      <c r="BK77" s="333"/>
      <c r="BL77" s="404"/>
      <c r="BM77" s="453"/>
      <c r="BN77" s="325">
        <f t="shared" si="10"/>
        <v>2340000</v>
      </c>
      <c r="BO77" s="333"/>
      <c r="BP77" s="337">
        <v>2340000</v>
      </c>
      <c r="BQ77" s="333"/>
      <c r="BR77" s="333"/>
      <c r="BS77" s="333"/>
      <c r="BT77" s="333"/>
      <c r="BU77" s="293"/>
      <c r="BV77" s="294"/>
      <c r="BW77" s="294"/>
      <c r="BX77" s="294"/>
      <c r="BY77" s="294"/>
      <c r="BZ77" s="294"/>
      <c r="CA77" s="294"/>
      <c r="CB77" s="294"/>
      <c r="CC77" s="295"/>
    </row>
    <row r="78" spans="1:81" s="62" customFormat="1" ht="40.200000000000003" customHeight="1" thickTop="1" thickBot="1" x14ac:dyDescent="0.35">
      <c r="A78" s="38"/>
      <c r="B78" s="468"/>
      <c r="C78" s="703"/>
      <c r="D78" s="609"/>
      <c r="E78" s="612"/>
      <c r="F78" s="612"/>
      <c r="G78" s="612"/>
      <c r="H78" s="612"/>
      <c r="I78" s="612"/>
      <c r="J78" s="486"/>
      <c r="K78" s="489"/>
      <c r="L78" s="474"/>
      <c r="M78" s="477"/>
      <c r="N78" s="480"/>
      <c r="O78" s="483"/>
      <c r="P78" s="521"/>
      <c r="Q78" s="524"/>
      <c r="R78" s="404"/>
      <c r="S78" s="43" t="s">
        <v>4017</v>
      </c>
      <c r="T78" s="323" t="s">
        <v>3856</v>
      </c>
      <c r="U78" s="323" t="s">
        <v>3861</v>
      </c>
      <c r="V78" s="323" t="s">
        <v>3864</v>
      </c>
      <c r="W78" s="43" t="s">
        <v>4440</v>
      </c>
      <c r="X78" s="324">
        <v>44201</v>
      </c>
      <c r="Y78" s="324">
        <v>44226</v>
      </c>
      <c r="Z78" s="324">
        <v>44229</v>
      </c>
      <c r="AA78" s="324">
        <v>44560</v>
      </c>
      <c r="AB78" s="404"/>
      <c r="AC78" s="527"/>
      <c r="AD78" s="325">
        <f t="shared" si="6"/>
        <v>11502000</v>
      </c>
      <c r="AE78" s="55">
        <f t="shared" si="32"/>
        <v>0</v>
      </c>
      <c r="AF78" s="55">
        <v>11502000</v>
      </c>
      <c r="AG78" s="55">
        <f t="shared" si="32"/>
        <v>0</v>
      </c>
      <c r="AH78" s="55">
        <f t="shared" si="32"/>
        <v>0</v>
      </c>
      <c r="AI78" s="55">
        <f t="shared" si="32"/>
        <v>0</v>
      </c>
      <c r="AJ78" s="55">
        <f t="shared" si="32"/>
        <v>0</v>
      </c>
      <c r="AK78" s="404"/>
      <c r="AL78" s="456"/>
      <c r="AM78" s="325">
        <f t="shared" si="7"/>
        <v>1150200</v>
      </c>
      <c r="AN78" s="52"/>
      <c r="AO78" s="337">
        <v>1150200</v>
      </c>
      <c r="AP78" s="52"/>
      <c r="AQ78" s="52"/>
      <c r="AR78" s="52"/>
      <c r="AS78" s="52"/>
      <c r="AT78" s="404"/>
      <c r="AU78" s="447"/>
      <c r="AV78" s="325">
        <f t="shared" si="8"/>
        <v>2300400</v>
      </c>
      <c r="AW78" s="52"/>
      <c r="AX78" s="337">
        <v>2300400</v>
      </c>
      <c r="AY78" s="52"/>
      <c r="AZ78" s="52"/>
      <c r="BA78" s="52"/>
      <c r="BB78" s="52"/>
      <c r="BC78" s="404"/>
      <c r="BD78" s="450"/>
      <c r="BE78" s="325">
        <f t="shared" si="9"/>
        <v>4600800</v>
      </c>
      <c r="BF78" s="52"/>
      <c r="BG78" s="337">
        <v>4600800</v>
      </c>
      <c r="BH78" s="52"/>
      <c r="BI78" s="52"/>
      <c r="BJ78" s="52"/>
      <c r="BK78" s="52"/>
      <c r="BL78" s="404"/>
      <c r="BM78" s="453"/>
      <c r="BN78" s="325">
        <f t="shared" si="10"/>
        <v>3450600</v>
      </c>
      <c r="BO78" s="52"/>
      <c r="BP78" s="337">
        <v>3450600</v>
      </c>
      <c r="BQ78" s="52"/>
      <c r="BR78" s="52"/>
      <c r="BS78" s="52"/>
      <c r="BT78" s="52"/>
      <c r="BU78" s="418"/>
      <c r="BV78" s="419"/>
      <c r="BW78" s="419"/>
      <c r="BX78" s="419"/>
      <c r="BY78" s="419"/>
      <c r="BZ78" s="419"/>
      <c r="CA78" s="419"/>
      <c r="CB78" s="419"/>
      <c r="CC78" s="516"/>
    </row>
    <row r="79" spans="1:81" s="62" customFormat="1" ht="40.200000000000003" customHeight="1" thickTop="1" thickBot="1" x14ac:dyDescent="0.35">
      <c r="A79" s="38"/>
      <c r="B79" s="469"/>
      <c r="C79" s="703"/>
      <c r="D79" s="610"/>
      <c r="E79" s="613"/>
      <c r="F79" s="613"/>
      <c r="G79" s="613"/>
      <c r="H79" s="613"/>
      <c r="I79" s="613"/>
      <c r="J79" s="487"/>
      <c r="K79" s="490"/>
      <c r="L79" s="474"/>
      <c r="M79" s="477"/>
      <c r="N79" s="480"/>
      <c r="O79" s="483"/>
      <c r="P79" s="521"/>
      <c r="Q79" s="524"/>
      <c r="R79" s="405"/>
      <c r="S79" s="43" t="s">
        <v>4018</v>
      </c>
      <c r="T79" s="323" t="s">
        <v>3856</v>
      </c>
      <c r="U79" s="323" t="s">
        <v>3861</v>
      </c>
      <c r="V79" s="323" t="s">
        <v>3864</v>
      </c>
      <c r="W79" s="43" t="s">
        <v>3944</v>
      </c>
      <c r="X79" s="324">
        <v>44201</v>
      </c>
      <c r="Y79" s="324">
        <v>44226</v>
      </c>
      <c r="Z79" s="324">
        <v>44229</v>
      </c>
      <c r="AA79" s="324">
        <v>44560</v>
      </c>
      <c r="AB79" s="405"/>
      <c r="AC79" s="528"/>
      <c r="AD79" s="325">
        <f t="shared" si="6"/>
        <v>11200000</v>
      </c>
      <c r="AE79" s="55">
        <f t="shared" si="32"/>
        <v>0</v>
      </c>
      <c r="AF79" s="55">
        <v>11200000</v>
      </c>
      <c r="AG79" s="55">
        <f t="shared" si="32"/>
        <v>0</v>
      </c>
      <c r="AH79" s="55">
        <f t="shared" si="32"/>
        <v>0</v>
      </c>
      <c r="AI79" s="55">
        <f t="shared" si="32"/>
        <v>0</v>
      </c>
      <c r="AJ79" s="55">
        <f t="shared" si="32"/>
        <v>0</v>
      </c>
      <c r="AK79" s="405"/>
      <c r="AL79" s="457"/>
      <c r="AM79" s="325">
        <f t="shared" si="7"/>
        <v>1120000</v>
      </c>
      <c r="AN79" s="53"/>
      <c r="AO79" s="337">
        <v>1120000</v>
      </c>
      <c r="AP79" s="53"/>
      <c r="AQ79" s="53"/>
      <c r="AR79" s="53"/>
      <c r="AS79" s="53"/>
      <c r="AT79" s="405"/>
      <c r="AU79" s="448"/>
      <c r="AV79" s="325">
        <f t="shared" si="8"/>
        <v>2240000</v>
      </c>
      <c r="AW79" s="53"/>
      <c r="AX79" s="337">
        <v>2240000</v>
      </c>
      <c r="AY79" s="53"/>
      <c r="AZ79" s="53"/>
      <c r="BA79" s="53"/>
      <c r="BB79" s="53"/>
      <c r="BC79" s="405"/>
      <c r="BD79" s="451"/>
      <c r="BE79" s="325">
        <f t="shared" si="9"/>
        <v>4480000</v>
      </c>
      <c r="BF79" s="53"/>
      <c r="BG79" s="337">
        <v>4480000</v>
      </c>
      <c r="BH79" s="53"/>
      <c r="BI79" s="53"/>
      <c r="BJ79" s="53"/>
      <c r="BK79" s="53"/>
      <c r="BL79" s="405"/>
      <c r="BM79" s="454"/>
      <c r="BN79" s="325">
        <f t="shared" si="10"/>
        <v>3360000</v>
      </c>
      <c r="BO79" s="53"/>
      <c r="BP79" s="337">
        <v>3360000</v>
      </c>
      <c r="BQ79" s="53"/>
      <c r="BR79" s="53"/>
      <c r="BS79" s="53"/>
      <c r="BT79" s="53"/>
      <c r="BU79" s="517"/>
      <c r="BV79" s="518"/>
      <c r="BW79" s="518"/>
      <c r="BX79" s="518"/>
      <c r="BY79" s="518"/>
      <c r="BZ79" s="518"/>
      <c r="CA79" s="518"/>
      <c r="CB79" s="518"/>
      <c r="CC79" s="519"/>
    </row>
    <row r="80" spans="1:81" s="62" customFormat="1" ht="40.200000000000003" customHeight="1" thickTop="1" x14ac:dyDescent="0.3">
      <c r="A80" s="38"/>
      <c r="B80" s="681" t="s">
        <v>156</v>
      </c>
      <c r="C80" s="458" t="s">
        <v>159</v>
      </c>
      <c r="D80" s="608"/>
      <c r="E80" s="611"/>
      <c r="F80" s="611"/>
      <c r="G80" s="611"/>
      <c r="H80" s="611"/>
      <c r="I80" s="611"/>
      <c r="J80" s="485">
        <v>91</v>
      </c>
      <c r="K80" s="488" t="str">
        <f>+Metas!K103</f>
        <v>Municipios adoptan y adaptan la política departamental de salud mental, con énfasis en la atención a los efectos colaterales del COVID-19 incluidos los municipios PDET</v>
      </c>
      <c r="L80" s="473">
        <v>5</v>
      </c>
      <c r="M80" s="476">
        <f>SUM(N80:Q108)</f>
        <v>5</v>
      </c>
      <c r="N80" s="479">
        <v>0</v>
      </c>
      <c r="O80" s="482">
        <v>0</v>
      </c>
      <c r="P80" s="520">
        <v>2</v>
      </c>
      <c r="Q80" s="523">
        <v>3</v>
      </c>
      <c r="R80" s="403">
        <f t="shared" ref="R80" si="40">+$J80</f>
        <v>91</v>
      </c>
      <c r="S80" s="253" t="s">
        <v>4019</v>
      </c>
      <c r="T80" s="323" t="s">
        <v>3856</v>
      </c>
      <c r="U80" s="323" t="s">
        <v>3861</v>
      </c>
      <c r="V80" s="323" t="s">
        <v>3864</v>
      </c>
      <c r="W80" s="253" t="s">
        <v>3944</v>
      </c>
      <c r="X80" s="324">
        <v>44201</v>
      </c>
      <c r="Y80" s="324">
        <v>44226</v>
      </c>
      <c r="Z80" s="324">
        <v>44229</v>
      </c>
      <c r="AA80" s="324">
        <v>44560</v>
      </c>
      <c r="AB80" s="403">
        <f t="shared" ref="AB80" si="41">+$J80</f>
        <v>91</v>
      </c>
      <c r="AC80" s="526">
        <f t="shared" ref="AC80" si="42">+L80</f>
        <v>5</v>
      </c>
      <c r="AD80" s="325">
        <f t="shared" si="6"/>
        <v>1000000</v>
      </c>
      <c r="AE80" s="48">
        <f t="shared" si="32"/>
        <v>0</v>
      </c>
      <c r="AF80" s="48">
        <v>1000000</v>
      </c>
      <c r="AG80" s="48">
        <f t="shared" si="32"/>
        <v>0</v>
      </c>
      <c r="AH80" s="48">
        <f t="shared" si="32"/>
        <v>0</v>
      </c>
      <c r="AI80" s="48">
        <f t="shared" si="32"/>
        <v>0</v>
      </c>
      <c r="AJ80" s="48">
        <f t="shared" si="32"/>
        <v>0</v>
      </c>
      <c r="AK80" s="403">
        <f t="shared" ref="AK80" si="43">+$J80</f>
        <v>91</v>
      </c>
      <c r="AL80" s="455">
        <f>+N80</f>
        <v>0</v>
      </c>
      <c r="AM80" s="325">
        <f t="shared" si="7"/>
        <v>100000</v>
      </c>
      <c r="AN80" s="51"/>
      <c r="AO80" s="337">
        <v>100000</v>
      </c>
      <c r="AP80" s="51"/>
      <c r="AQ80" s="51"/>
      <c r="AR80" s="51"/>
      <c r="AS80" s="51"/>
      <c r="AT80" s="403">
        <f t="shared" ref="AT80" si="44">+$J80</f>
        <v>91</v>
      </c>
      <c r="AU80" s="446">
        <f>+O80</f>
        <v>0</v>
      </c>
      <c r="AV80" s="325">
        <f t="shared" si="8"/>
        <v>200000</v>
      </c>
      <c r="AW80" s="51"/>
      <c r="AX80" s="337">
        <v>200000</v>
      </c>
      <c r="AY80" s="51"/>
      <c r="AZ80" s="51"/>
      <c r="BA80" s="51"/>
      <c r="BB80" s="51"/>
      <c r="BC80" s="403">
        <f t="shared" ref="BC80" si="45">+$J80</f>
        <v>91</v>
      </c>
      <c r="BD80" s="449">
        <f>+P80</f>
        <v>2</v>
      </c>
      <c r="BE80" s="325">
        <f t="shared" si="9"/>
        <v>400000</v>
      </c>
      <c r="BF80" s="51"/>
      <c r="BG80" s="337">
        <v>400000</v>
      </c>
      <c r="BH80" s="51"/>
      <c r="BI80" s="51"/>
      <c r="BJ80" s="51"/>
      <c r="BK80" s="51"/>
      <c r="BL80" s="403">
        <f t="shared" ref="BL80" si="46">+$J80</f>
        <v>91</v>
      </c>
      <c r="BM80" s="452">
        <f>+Q80</f>
        <v>3</v>
      </c>
      <c r="BN80" s="325">
        <f t="shared" si="10"/>
        <v>300000</v>
      </c>
      <c r="BO80" s="51"/>
      <c r="BP80" s="337">
        <v>300000</v>
      </c>
      <c r="BQ80" s="51"/>
      <c r="BR80" s="51"/>
      <c r="BS80" s="51"/>
      <c r="BT80" s="51"/>
      <c r="BU80" s="513"/>
      <c r="BV80" s="514"/>
      <c r="BW80" s="514"/>
      <c r="BX80" s="514"/>
      <c r="BY80" s="514"/>
      <c r="BZ80" s="514"/>
      <c r="CA80" s="514"/>
      <c r="CB80" s="514"/>
      <c r="CC80" s="515"/>
    </row>
    <row r="81" spans="1:81" s="62" customFormat="1" ht="40.200000000000003" customHeight="1" x14ac:dyDescent="0.3">
      <c r="A81" s="38"/>
      <c r="B81" s="682"/>
      <c r="C81" s="459"/>
      <c r="D81" s="609"/>
      <c r="E81" s="612"/>
      <c r="F81" s="612"/>
      <c r="G81" s="612"/>
      <c r="H81" s="612"/>
      <c r="I81" s="612"/>
      <c r="J81" s="486"/>
      <c r="K81" s="489"/>
      <c r="L81" s="474"/>
      <c r="M81" s="477"/>
      <c r="N81" s="480"/>
      <c r="O81" s="483"/>
      <c r="P81" s="521"/>
      <c r="Q81" s="524"/>
      <c r="R81" s="404"/>
      <c r="S81" s="322" t="s">
        <v>4020</v>
      </c>
      <c r="T81" s="323" t="s">
        <v>3856</v>
      </c>
      <c r="U81" s="323" t="s">
        <v>3861</v>
      </c>
      <c r="V81" s="323" t="s">
        <v>3864</v>
      </c>
      <c r="W81" s="322" t="s">
        <v>3944</v>
      </c>
      <c r="X81" s="324">
        <v>44201</v>
      </c>
      <c r="Y81" s="324">
        <v>44226</v>
      </c>
      <c r="Z81" s="324">
        <v>44229</v>
      </c>
      <c r="AA81" s="324">
        <v>44560</v>
      </c>
      <c r="AB81" s="404"/>
      <c r="AC81" s="527"/>
      <c r="AD81" s="325">
        <f t="shared" si="6"/>
        <v>1788600</v>
      </c>
      <c r="AE81" s="325"/>
      <c r="AF81" s="325">
        <v>1788600</v>
      </c>
      <c r="AG81" s="325"/>
      <c r="AH81" s="325"/>
      <c r="AI81" s="325"/>
      <c r="AJ81" s="325"/>
      <c r="AK81" s="404"/>
      <c r="AL81" s="456"/>
      <c r="AM81" s="325">
        <f t="shared" si="7"/>
        <v>178860</v>
      </c>
      <c r="AN81" s="326"/>
      <c r="AO81" s="337">
        <v>178860</v>
      </c>
      <c r="AP81" s="326"/>
      <c r="AQ81" s="326"/>
      <c r="AR81" s="326"/>
      <c r="AS81" s="326"/>
      <c r="AT81" s="404"/>
      <c r="AU81" s="447"/>
      <c r="AV81" s="325">
        <f t="shared" si="8"/>
        <v>357720</v>
      </c>
      <c r="AW81" s="326"/>
      <c r="AX81" s="337">
        <v>357720</v>
      </c>
      <c r="AY81" s="326"/>
      <c r="AZ81" s="326"/>
      <c r="BA81" s="326"/>
      <c r="BB81" s="326"/>
      <c r="BC81" s="404"/>
      <c r="BD81" s="450"/>
      <c r="BE81" s="325">
        <f t="shared" si="9"/>
        <v>715440</v>
      </c>
      <c r="BF81" s="326"/>
      <c r="BG81" s="337">
        <v>715440</v>
      </c>
      <c r="BH81" s="326"/>
      <c r="BI81" s="326"/>
      <c r="BJ81" s="326"/>
      <c r="BK81" s="326"/>
      <c r="BL81" s="404"/>
      <c r="BM81" s="453"/>
      <c r="BN81" s="325">
        <f t="shared" si="10"/>
        <v>536580</v>
      </c>
      <c r="BO81" s="326"/>
      <c r="BP81" s="337">
        <v>536580</v>
      </c>
      <c r="BQ81" s="326"/>
      <c r="BR81" s="326"/>
      <c r="BS81" s="326"/>
      <c r="BT81" s="326"/>
      <c r="BU81" s="327"/>
      <c r="BV81" s="328"/>
      <c r="BW81" s="328"/>
      <c r="BX81" s="328"/>
      <c r="BY81" s="328"/>
      <c r="BZ81" s="328"/>
      <c r="CA81" s="328"/>
      <c r="CB81" s="328"/>
      <c r="CC81" s="329"/>
    </row>
    <row r="82" spans="1:81" s="62" customFormat="1" ht="40.200000000000003" customHeight="1" x14ac:dyDescent="0.3">
      <c r="A82" s="38"/>
      <c r="B82" s="682"/>
      <c r="C82" s="459"/>
      <c r="D82" s="609"/>
      <c r="E82" s="612"/>
      <c r="F82" s="612"/>
      <c r="G82" s="612"/>
      <c r="H82" s="612"/>
      <c r="I82" s="612"/>
      <c r="J82" s="486"/>
      <c r="K82" s="489"/>
      <c r="L82" s="474"/>
      <c r="M82" s="477"/>
      <c r="N82" s="480"/>
      <c r="O82" s="483"/>
      <c r="P82" s="521"/>
      <c r="Q82" s="524"/>
      <c r="R82" s="404"/>
      <c r="S82" s="322" t="s">
        <v>4021</v>
      </c>
      <c r="T82" s="323" t="s">
        <v>3856</v>
      </c>
      <c r="U82" s="323" t="s">
        <v>3861</v>
      </c>
      <c r="V82" s="323" t="s">
        <v>3864</v>
      </c>
      <c r="W82" s="322" t="s">
        <v>4442</v>
      </c>
      <c r="X82" s="324">
        <v>44201</v>
      </c>
      <c r="Y82" s="324">
        <v>44226</v>
      </c>
      <c r="Z82" s="324">
        <v>44229</v>
      </c>
      <c r="AA82" s="324">
        <v>44560</v>
      </c>
      <c r="AB82" s="404"/>
      <c r="AC82" s="527"/>
      <c r="AD82" s="325">
        <f t="shared" si="6"/>
        <v>3000000</v>
      </c>
      <c r="AE82" s="325"/>
      <c r="AF82" s="325">
        <v>3000000</v>
      </c>
      <c r="AG82" s="325"/>
      <c r="AH82" s="325"/>
      <c r="AI82" s="325"/>
      <c r="AJ82" s="325"/>
      <c r="AK82" s="404"/>
      <c r="AL82" s="456"/>
      <c r="AM82" s="325">
        <f t="shared" si="7"/>
        <v>300000</v>
      </c>
      <c r="AN82" s="326"/>
      <c r="AO82" s="337">
        <v>300000</v>
      </c>
      <c r="AP82" s="326"/>
      <c r="AQ82" s="326"/>
      <c r="AR82" s="326"/>
      <c r="AS82" s="326"/>
      <c r="AT82" s="404"/>
      <c r="AU82" s="447"/>
      <c r="AV82" s="325">
        <f t="shared" si="8"/>
        <v>600000</v>
      </c>
      <c r="AW82" s="326"/>
      <c r="AX82" s="337">
        <v>600000</v>
      </c>
      <c r="AY82" s="326"/>
      <c r="AZ82" s="326"/>
      <c r="BA82" s="326"/>
      <c r="BB82" s="326"/>
      <c r="BC82" s="404"/>
      <c r="BD82" s="450"/>
      <c r="BE82" s="325">
        <f t="shared" si="9"/>
        <v>1200000</v>
      </c>
      <c r="BF82" s="326"/>
      <c r="BG82" s="337">
        <v>1200000</v>
      </c>
      <c r="BH82" s="326"/>
      <c r="BI82" s="326"/>
      <c r="BJ82" s="326"/>
      <c r="BK82" s="326"/>
      <c r="BL82" s="404"/>
      <c r="BM82" s="453"/>
      <c r="BN82" s="325">
        <f t="shared" si="10"/>
        <v>900000</v>
      </c>
      <c r="BO82" s="326"/>
      <c r="BP82" s="337">
        <v>900000</v>
      </c>
      <c r="BQ82" s="326"/>
      <c r="BR82" s="326"/>
      <c r="BS82" s="326"/>
      <c r="BT82" s="326"/>
      <c r="BU82" s="327"/>
      <c r="BV82" s="328"/>
      <c r="BW82" s="328"/>
      <c r="BX82" s="328"/>
      <c r="BY82" s="328"/>
      <c r="BZ82" s="328"/>
      <c r="CA82" s="328"/>
      <c r="CB82" s="328"/>
      <c r="CC82" s="329"/>
    </row>
    <row r="83" spans="1:81" s="62" customFormat="1" ht="40.200000000000003" customHeight="1" x14ac:dyDescent="0.3">
      <c r="A83" s="38"/>
      <c r="B83" s="682"/>
      <c r="C83" s="459"/>
      <c r="D83" s="609"/>
      <c r="E83" s="612"/>
      <c r="F83" s="612"/>
      <c r="G83" s="612"/>
      <c r="H83" s="612"/>
      <c r="I83" s="612"/>
      <c r="J83" s="486"/>
      <c r="K83" s="489"/>
      <c r="L83" s="474"/>
      <c r="M83" s="477"/>
      <c r="N83" s="480"/>
      <c r="O83" s="483"/>
      <c r="P83" s="521"/>
      <c r="Q83" s="524"/>
      <c r="R83" s="404"/>
      <c r="S83" s="322" t="s">
        <v>4022</v>
      </c>
      <c r="T83" s="323" t="s">
        <v>3856</v>
      </c>
      <c r="U83" s="323" t="s">
        <v>3861</v>
      </c>
      <c r="V83" s="323" t="s">
        <v>3864</v>
      </c>
      <c r="W83" s="322" t="s">
        <v>4453</v>
      </c>
      <c r="X83" s="324">
        <v>44201</v>
      </c>
      <c r="Y83" s="324">
        <v>44226</v>
      </c>
      <c r="Z83" s="324">
        <v>44229</v>
      </c>
      <c r="AA83" s="324">
        <v>44560</v>
      </c>
      <c r="AB83" s="404"/>
      <c r="AC83" s="527"/>
      <c r="AD83" s="325">
        <f t="shared" si="6"/>
        <v>435923</v>
      </c>
      <c r="AE83" s="325"/>
      <c r="AF83" s="325">
        <v>435923</v>
      </c>
      <c r="AG83" s="325"/>
      <c r="AH83" s="325"/>
      <c r="AI83" s="325"/>
      <c r="AJ83" s="325"/>
      <c r="AK83" s="404"/>
      <c r="AL83" s="456"/>
      <c r="AM83" s="325">
        <f t="shared" si="7"/>
        <v>43592.3</v>
      </c>
      <c r="AN83" s="326"/>
      <c r="AO83" s="337">
        <v>43592.3</v>
      </c>
      <c r="AP83" s="326"/>
      <c r="AQ83" s="326"/>
      <c r="AR83" s="326"/>
      <c r="AS83" s="326"/>
      <c r="AT83" s="404"/>
      <c r="AU83" s="447"/>
      <c r="AV83" s="325">
        <f t="shared" si="8"/>
        <v>87184.6</v>
      </c>
      <c r="AW83" s="326"/>
      <c r="AX83" s="337">
        <v>87184.6</v>
      </c>
      <c r="AY83" s="326"/>
      <c r="AZ83" s="326"/>
      <c r="BA83" s="326"/>
      <c r="BB83" s="326"/>
      <c r="BC83" s="404"/>
      <c r="BD83" s="450"/>
      <c r="BE83" s="325">
        <f t="shared" si="9"/>
        <v>174369.2</v>
      </c>
      <c r="BF83" s="326"/>
      <c r="BG83" s="337">
        <v>174369.2</v>
      </c>
      <c r="BH83" s="326"/>
      <c r="BI83" s="326"/>
      <c r="BJ83" s="326"/>
      <c r="BK83" s="326"/>
      <c r="BL83" s="404"/>
      <c r="BM83" s="453"/>
      <c r="BN83" s="325">
        <f t="shared" si="10"/>
        <v>130776.9</v>
      </c>
      <c r="BO83" s="326"/>
      <c r="BP83" s="337">
        <v>130776.9</v>
      </c>
      <c r="BQ83" s="326"/>
      <c r="BR83" s="326"/>
      <c r="BS83" s="326"/>
      <c r="BT83" s="326"/>
      <c r="BU83" s="327"/>
      <c r="BV83" s="328"/>
      <c r="BW83" s="328"/>
      <c r="BX83" s="328"/>
      <c r="BY83" s="328"/>
      <c r="BZ83" s="328"/>
      <c r="CA83" s="328"/>
      <c r="CB83" s="328"/>
      <c r="CC83" s="329"/>
    </row>
    <row r="84" spans="1:81" s="62" customFormat="1" ht="40.200000000000003" customHeight="1" x14ac:dyDescent="0.3">
      <c r="A84" s="38"/>
      <c r="B84" s="682"/>
      <c r="C84" s="459"/>
      <c r="D84" s="609"/>
      <c r="E84" s="612"/>
      <c r="F84" s="612"/>
      <c r="G84" s="612"/>
      <c r="H84" s="612"/>
      <c r="I84" s="612"/>
      <c r="J84" s="486"/>
      <c r="K84" s="489"/>
      <c r="L84" s="474"/>
      <c r="M84" s="477"/>
      <c r="N84" s="480"/>
      <c r="O84" s="483"/>
      <c r="P84" s="521"/>
      <c r="Q84" s="524"/>
      <c r="R84" s="404"/>
      <c r="S84" s="322" t="s">
        <v>4023</v>
      </c>
      <c r="T84" s="323" t="s">
        <v>3856</v>
      </c>
      <c r="U84" s="323" t="s">
        <v>3861</v>
      </c>
      <c r="V84" s="323" t="s">
        <v>3864</v>
      </c>
      <c r="W84" s="322" t="s">
        <v>4454</v>
      </c>
      <c r="X84" s="324">
        <v>44201</v>
      </c>
      <c r="Y84" s="324">
        <v>44226</v>
      </c>
      <c r="Z84" s="324">
        <v>44229</v>
      </c>
      <c r="AA84" s="324">
        <v>44560</v>
      </c>
      <c r="AB84" s="404"/>
      <c r="AC84" s="527"/>
      <c r="AD84" s="325">
        <f t="shared" ref="AD84:AD147" si="47">SUM(AE84:AJ84)</f>
        <v>3000000</v>
      </c>
      <c r="AE84" s="325"/>
      <c r="AF84" s="325">
        <v>3000000</v>
      </c>
      <c r="AG84" s="325"/>
      <c r="AH84" s="325"/>
      <c r="AI84" s="325"/>
      <c r="AJ84" s="325"/>
      <c r="AK84" s="404"/>
      <c r="AL84" s="456"/>
      <c r="AM84" s="325">
        <f t="shared" ref="AM84:AM147" si="48">SUM(AN84:AS84)</f>
        <v>300000</v>
      </c>
      <c r="AN84" s="326"/>
      <c r="AO84" s="337">
        <v>300000</v>
      </c>
      <c r="AP84" s="326"/>
      <c r="AQ84" s="326"/>
      <c r="AR84" s="326"/>
      <c r="AS84" s="326"/>
      <c r="AT84" s="404"/>
      <c r="AU84" s="447"/>
      <c r="AV84" s="325">
        <f t="shared" ref="AV84:AV147" si="49">SUM(AW84:BB84)</f>
        <v>600000</v>
      </c>
      <c r="AW84" s="326"/>
      <c r="AX84" s="337">
        <v>600000</v>
      </c>
      <c r="AY84" s="326"/>
      <c r="AZ84" s="326"/>
      <c r="BA84" s="326"/>
      <c r="BB84" s="326"/>
      <c r="BC84" s="404"/>
      <c r="BD84" s="450"/>
      <c r="BE84" s="325">
        <f t="shared" ref="BE84:BE147" si="50">SUM(BF84:BK84)</f>
        <v>1200000</v>
      </c>
      <c r="BF84" s="326"/>
      <c r="BG84" s="337">
        <v>1200000</v>
      </c>
      <c r="BH84" s="326"/>
      <c r="BI84" s="326"/>
      <c r="BJ84" s="326"/>
      <c r="BK84" s="326"/>
      <c r="BL84" s="404"/>
      <c r="BM84" s="453"/>
      <c r="BN84" s="325">
        <f t="shared" ref="BN84:BN147" si="51">SUM(BO84:BT84)</f>
        <v>900000</v>
      </c>
      <c r="BO84" s="326"/>
      <c r="BP84" s="337">
        <v>900000</v>
      </c>
      <c r="BQ84" s="326"/>
      <c r="BR84" s="326"/>
      <c r="BS84" s="326"/>
      <c r="BT84" s="326"/>
      <c r="BU84" s="327"/>
      <c r="BV84" s="328"/>
      <c r="BW84" s="328"/>
      <c r="BX84" s="328"/>
      <c r="BY84" s="328"/>
      <c r="BZ84" s="328"/>
      <c r="CA84" s="328"/>
      <c r="CB84" s="328"/>
      <c r="CC84" s="329"/>
    </row>
    <row r="85" spans="1:81" s="62" customFormat="1" ht="40.200000000000003" customHeight="1" x14ac:dyDescent="0.3">
      <c r="A85" s="38"/>
      <c r="B85" s="682"/>
      <c r="C85" s="459"/>
      <c r="D85" s="609"/>
      <c r="E85" s="612"/>
      <c r="F85" s="612"/>
      <c r="G85" s="612"/>
      <c r="H85" s="612"/>
      <c r="I85" s="612"/>
      <c r="J85" s="486"/>
      <c r="K85" s="489"/>
      <c r="L85" s="474"/>
      <c r="M85" s="477"/>
      <c r="N85" s="480"/>
      <c r="O85" s="483"/>
      <c r="P85" s="521"/>
      <c r="Q85" s="524"/>
      <c r="R85" s="404"/>
      <c r="S85" s="322" t="s">
        <v>4024</v>
      </c>
      <c r="T85" s="323" t="s">
        <v>3856</v>
      </c>
      <c r="U85" s="323" t="s">
        <v>3861</v>
      </c>
      <c r="V85" s="323" t="s">
        <v>3864</v>
      </c>
      <c r="W85" s="322" t="s">
        <v>4455</v>
      </c>
      <c r="X85" s="324">
        <v>44201</v>
      </c>
      <c r="Y85" s="324">
        <v>44226</v>
      </c>
      <c r="Z85" s="324">
        <v>44229</v>
      </c>
      <c r="AA85" s="324">
        <v>44560</v>
      </c>
      <c r="AB85" s="404"/>
      <c r="AC85" s="527"/>
      <c r="AD85" s="325">
        <f t="shared" si="47"/>
        <v>500000</v>
      </c>
      <c r="AE85" s="325"/>
      <c r="AF85" s="325">
        <v>500000</v>
      </c>
      <c r="AG85" s="325"/>
      <c r="AH85" s="325"/>
      <c r="AI85" s="325"/>
      <c r="AJ85" s="325"/>
      <c r="AK85" s="404"/>
      <c r="AL85" s="456"/>
      <c r="AM85" s="325">
        <f t="shared" si="48"/>
        <v>50000</v>
      </c>
      <c r="AN85" s="326"/>
      <c r="AO85" s="337">
        <v>50000</v>
      </c>
      <c r="AP85" s="326"/>
      <c r="AQ85" s="326"/>
      <c r="AR85" s="326"/>
      <c r="AS85" s="326"/>
      <c r="AT85" s="404"/>
      <c r="AU85" s="447"/>
      <c r="AV85" s="325">
        <f t="shared" si="49"/>
        <v>100000</v>
      </c>
      <c r="AW85" s="326"/>
      <c r="AX85" s="337">
        <v>100000</v>
      </c>
      <c r="AY85" s="326"/>
      <c r="AZ85" s="326"/>
      <c r="BA85" s="326"/>
      <c r="BB85" s="326"/>
      <c r="BC85" s="404"/>
      <c r="BD85" s="450"/>
      <c r="BE85" s="325">
        <f t="shared" si="50"/>
        <v>200000</v>
      </c>
      <c r="BF85" s="326"/>
      <c r="BG85" s="337">
        <v>200000</v>
      </c>
      <c r="BH85" s="326"/>
      <c r="BI85" s="326"/>
      <c r="BJ85" s="326"/>
      <c r="BK85" s="326"/>
      <c r="BL85" s="404"/>
      <c r="BM85" s="453"/>
      <c r="BN85" s="325">
        <f t="shared" si="51"/>
        <v>150000</v>
      </c>
      <c r="BO85" s="326"/>
      <c r="BP85" s="337">
        <v>150000</v>
      </c>
      <c r="BQ85" s="326"/>
      <c r="BR85" s="326"/>
      <c r="BS85" s="326"/>
      <c r="BT85" s="326"/>
      <c r="BU85" s="327"/>
      <c r="BV85" s="328"/>
      <c r="BW85" s="328"/>
      <c r="BX85" s="328"/>
      <c r="BY85" s="328"/>
      <c r="BZ85" s="328"/>
      <c r="CA85" s="328"/>
      <c r="CB85" s="328"/>
      <c r="CC85" s="329"/>
    </row>
    <row r="86" spans="1:81" s="62" customFormat="1" ht="40.200000000000003" customHeight="1" x14ac:dyDescent="0.3">
      <c r="A86" s="38"/>
      <c r="B86" s="682"/>
      <c r="C86" s="459"/>
      <c r="D86" s="609"/>
      <c r="E86" s="612"/>
      <c r="F86" s="612"/>
      <c r="G86" s="612"/>
      <c r="H86" s="612"/>
      <c r="I86" s="612"/>
      <c r="J86" s="486"/>
      <c r="K86" s="489"/>
      <c r="L86" s="474"/>
      <c r="M86" s="477"/>
      <c r="N86" s="480"/>
      <c r="O86" s="483"/>
      <c r="P86" s="521"/>
      <c r="Q86" s="524"/>
      <c r="R86" s="404"/>
      <c r="S86" s="322" t="s">
        <v>4025</v>
      </c>
      <c r="T86" s="323" t="s">
        <v>3856</v>
      </c>
      <c r="U86" s="323" t="s">
        <v>3861</v>
      </c>
      <c r="V86" s="323" t="s">
        <v>3864</v>
      </c>
      <c r="W86" s="322" t="s">
        <v>4456</v>
      </c>
      <c r="X86" s="324">
        <v>44201</v>
      </c>
      <c r="Y86" s="324">
        <v>44226</v>
      </c>
      <c r="Z86" s="324">
        <v>44229</v>
      </c>
      <c r="AA86" s="324">
        <v>44560</v>
      </c>
      <c r="AB86" s="404"/>
      <c r="AC86" s="527"/>
      <c r="AD86" s="325">
        <f t="shared" si="47"/>
        <v>500000</v>
      </c>
      <c r="AE86" s="325"/>
      <c r="AF86" s="325">
        <v>500000</v>
      </c>
      <c r="AG86" s="325"/>
      <c r="AH86" s="325"/>
      <c r="AI86" s="325"/>
      <c r="AJ86" s="325"/>
      <c r="AK86" s="404"/>
      <c r="AL86" s="456"/>
      <c r="AM86" s="325">
        <f t="shared" si="48"/>
        <v>50000</v>
      </c>
      <c r="AN86" s="326"/>
      <c r="AO86" s="337">
        <v>50000</v>
      </c>
      <c r="AP86" s="326"/>
      <c r="AQ86" s="326"/>
      <c r="AR86" s="326"/>
      <c r="AS86" s="326"/>
      <c r="AT86" s="404"/>
      <c r="AU86" s="447"/>
      <c r="AV86" s="325">
        <f t="shared" si="49"/>
        <v>100000</v>
      </c>
      <c r="AW86" s="326"/>
      <c r="AX86" s="337">
        <v>100000</v>
      </c>
      <c r="AY86" s="326"/>
      <c r="AZ86" s="326"/>
      <c r="BA86" s="326"/>
      <c r="BB86" s="326"/>
      <c r="BC86" s="404"/>
      <c r="BD86" s="450"/>
      <c r="BE86" s="325">
        <f t="shared" si="50"/>
        <v>200000</v>
      </c>
      <c r="BF86" s="326"/>
      <c r="BG86" s="337">
        <v>200000</v>
      </c>
      <c r="BH86" s="326"/>
      <c r="BI86" s="326"/>
      <c r="BJ86" s="326"/>
      <c r="BK86" s="326"/>
      <c r="BL86" s="404"/>
      <c r="BM86" s="453"/>
      <c r="BN86" s="325">
        <f t="shared" si="51"/>
        <v>150000</v>
      </c>
      <c r="BO86" s="326"/>
      <c r="BP86" s="337">
        <v>150000</v>
      </c>
      <c r="BQ86" s="326"/>
      <c r="BR86" s="326"/>
      <c r="BS86" s="326"/>
      <c r="BT86" s="326"/>
      <c r="BU86" s="327"/>
      <c r="BV86" s="328"/>
      <c r="BW86" s="328"/>
      <c r="BX86" s="328"/>
      <c r="BY86" s="328"/>
      <c r="BZ86" s="328"/>
      <c r="CA86" s="328"/>
      <c r="CB86" s="328"/>
      <c r="CC86" s="329"/>
    </row>
    <row r="87" spans="1:81" s="62" customFormat="1" ht="40.200000000000003" customHeight="1" x14ac:dyDescent="0.3">
      <c r="A87" s="38"/>
      <c r="B87" s="682"/>
      <c r="C87" s="459"/>
      <c r="D87" s="609"/>
      <c r="E87" s="612"/>
      <c r="F87" s="612"/>
      <c r="G87" s="612"/>
      <c r="H87" s="612"/>
      <c r="I87" s="612"/>
      <c r="J87" s="486"/>
      <c r="K87" s="489"/>
      <c r="L87" s="474"/>
      <c r="M87" s="477"/>
      <c r="N87" s="480"/>
      <c r="O87" s="483"/>
      <c r="P87" s="521"/>
      <c r="Q87" s="524"/>
      <c r="R87" s="404"/>
      <c r="S87" s="322" t="s">
        <v>4026</v>
      </c>
      <c r="T87" s="323" t="s">
        <v>3856</v>
      </c>
      <c r="U87" s="323" t="s">
        <v>3861</v>
      </c>
      <c r="V87" s="323" t="s">
        <v>3864</v>
      </c>
      <c r="W87" s="322" t="s">
        <v>4457</v>
      </c>
      <c r="X87" s="324">
        <v>44201</v>
      </c>
      <c r="Y87" s="324">
        <v>44226</v>
      </c>
      <c r="Z87" s="324">
        <v>44229</v>
      </c>
      <c r="AA87" s="324">
        <v>44560</v>
      </c>
      <c r="AB87" s="404"/>
      <c r="AC87" s="527"/>
      <c r="AD87" s="325">
        <f t="shared" si="47"/>
        <v>8344113</v>
      </c>
      <c r="AE87" s="325"/>
      <c r="AF87" s="325">
        <v>8344113</v>
      </c>
      <c r="AG87" s="325"/>
      <c r="AH87" s="325"/>
      <c r="AI87" s="325"/>
      <c r="AJ87" s="325"/>
      <c r="AK87" s="404"/>
      <c r="AL87" s="456"/>
      <c r="AM87" s="325">
        <f t="shared" si="48"/>
        <v>834411.3</v>
      </c>
      <c r="AN87" s="326"/>
      <c r="AO87" s="337">
        <v>834411.3</v>
      </c>
      <c r="AP87" s="326"/>
      <c r="AQ87" s="326"/>
      <c r="AR87" s="326"/>
      <c r="AS87" s="326"/>
      <c r="AT87" s="404"/>
      <c r="AU87" s="447"/>
      <c r="AV87" s="325">
        <f t="shared" si="49"/>
        <v>1668822.6</v>
      </c>
      <c r="AW87" s="326"/>
      <c r="AX87" s="337">
        <v>1668822.6</v>
      </c>
      <c r="AY87" s="326"/>
      <c r="AZ87" s="326"/>
      <c r="BA87" s="326"/>
      <c r="BB87" s="326"/>
      <c r="BC87" s="404"/>
      <c r="BD87" s="450"/>
      <c r="BE87" s="325">
        <f t="shared" si="50"/>
        <v>3337645.2</v>
      </c>
      <c r="BF87" s="326"/>
      <c r="BG87" s="337">
        <v>3337645.2</v>
      </c>
      <c r="BH87" s="326"/>
      <c r="BI87" s="326"/>
      <c r="BJ87" s="326"/>
      <c r="BK87" s="326"/>
      <c r="BL87" s="404"/>
      <c r="BM87" s="453"/>
      <c r="BN87" s="325">
        <f t="shared" si="51"/>
        <v>2503233.9</v>
      </c>
      <c r="BO87" s="326"/>
      <c r="BP87" s="337">
        <v>2503233.9</v>
      </c>
      <c r="BQ87" s="326"/>
      <c r="BR87" s="326"/>
      <c r="BS87" s="326"/>
      <c r="BT87" s="326"/>
      <c r="BU87" s="327"/>
      <c r="BV87" s="328"/>
      <c r="BW87" s="328"/>
      <c r="BX87" s="328"/>
      <c r="BY87" s="328"/>
      <c r="BZ87" s="328"/>
      <c r="CA87" s="328"/>
      <c r="CB87" s="328"/>
      <c r="CC87" s="329"/>
    </row>
    <row r="88" spans="1:81" s="62" customFormat="1" ht="40.200000000000003" customHeight="1" x14ac:dyDescent="0.3">
      <c r="A88" s="38"/>
      <c r="B88" s="682"/>
      <c r="C88" s="459"/>
      <c r="D88" s="609"/>
      <c r="E88" s="612"/>
      <c r="F88" s="612"/>
      <c r="G88" s="612"/>
      <c r="H88" s="612"/>
      <c r="I88" s="612"/>
      <c r="J88" s="486"/>
      <c r="K88" s="489"/>
      <c r="L88" s="474"/>
      <c r="M88" s="477"/>
      <c r="N88" s="480"/>
      <c r="O88" s="483"/>
      <c r="P88" s="521"/>
      <c r="Q88" s="524"/>
      <c r="R88" s="404"/>
      <c r="S88" s="322" t="s">
        <v>4027</v>
      </c>
      <c r="T88" s="323" t="s">
        <v>3856</v>
      </c>
      <c r="U88" s="323" t="s">
        <v>3861</v>
      </c>
      <c r="V88" s="323" t="s">
        <v>3864</v>
      </c>
      <c r="W88" s="322" t="s">
        <v>4458</v>
      </c>
      <c r="X88" s="324">
        <v>44201</v>
      </c>
      <c r="Y88" s="324">
        <v>44226</v>
      </c>
      <c r="Z88" s="324">
        <v>44229</v>
      </c>
      <c r="AA88" s="324">
        <v>44560</v>
      </c>
      <c r="AB88" s="404"/>
      <c r="AC88" s="527"/>
      <c r="AD88" s="325">
        <f t="shared" si="47"/>
        <v>700000</v>
      </c>
      <c r="AE88" s="325"/>
      <c r="AF88" s="325">
        <v>700000</v>
      </c>
      <c r="AG88" s="325"/>
      <c r="AH88" s="325"/>
      <c r="AI88" s="325"/>
      <c r="AJ88" s="325"/>
      <c r="AK88" s="404"/>
      <c r="AL88" s="456"/>
      <c r="AM88" s="325">
        <f t="shared" si="48"/>
        <v>70000</v>
      </c>
      <c r="AN88" s="326"/>
      <c r="AO88" s="337">
        <v>70000</v>
      </c>
      <c r="AP88" s="326"/>
      <c r="AQ88" s="326"/>
      <c r="AR88" s="326"/>
      <c r="AS88" s="326"/>
      <c r="AT88" s="404"/>
      <c r="AU88" s="447"/>
      <c r="AV88" s="325">
        <f t="shared" si="49"/>
        <v>140000</v>
      </c>
      <c r="AW88" s="326"/>
      <c r="AX88" s="337">
        <v>140000</v>
      </c>
      <c r="AY88" s="326"/>
      <c r="AZ88" s="326"/>
      <c r="BA88" s="326"/>
      <c r="BB88" s="326"/>
      <c r="BC88" s="404"/>
      <c r="BD88" s="450"/>
      <c r="BE88" s="325">
        <f t="shared" si="50"/>
        <v>280000</v>
      </c>
      <c r="BF88" s="326"/>
      <c r="BG88" s="337">
        <v>280000</v>
      </c>
      <c r="BH88" s="326"/>
      <c r="BI88" s="326"/>
      <c r="BJ88" s="326"/>
      <c r="BK88" s="326"/>
      <c r="BL88" s="404"/>
      <c r="BM88" s="453"/>
      <c r="BN88" s="325">
        <f t="shared" si="51"/>
        <v>210000</v>
      </c>
      <c r="BO88" s="326"/>
      <c r="BP88" s="337">
        <v>210000</v>
      </c>
      <c r="BQ88" s="326"/>
      <c r="BR88" s="326"/>
      <c r="BS88" s="326"/>
      <c r="BT88" s="326"/>
      <c r="BU88" s="327"/>
      <c r="BV88" s="328"/>
      <c r="BW88" s="328"/>
      <c r="BX88" s="328"/>
      <c r="BY88" s="328"/>
      <c r="BZ88" s="328"/>
      <c r="CA88" s="328"/>
      <c r="CB88" s="328"/>
      <c r="CC88" s="329"/>
    </row>
    <row r="89" spans="1:81" s="62" customFormat="1" ht="40.200000000000003" customHeight="1" x14ac:dyDescent="0.3">
      <c r="A89" s="38"/>
      <c r="B89" s="682"/>
      <c r="C89" s="459"/>
      <c r="D89" s="609"/>
      <c r="E89" s="612"/>
      <c r="F89" s="612"/>
      <c r="G89" s="612"/>
      <c r="H89" s="612"/>
      <c r="I89" s="612"/>
      <c r="J89" s="486"/>
      <c r="K89" s="489"/>
      <c r="L89" s="474"/>
      <c r="M89" s="477"/>
      <c r="N89" s="480"/>
      <c r="O89" s="483"/>
      <c r="P89" s="521"/>
      <c r="Q89" s="524"/>
      <c r="R89" s="404"/>
      <c r="S89" s="322" t="s">
        <v>4028</v>
      </c>
      <c r="T89" s="323" t="s">
        <v>3856</v>
      </c>
      <c r="U89" s="323" t="s">
        <v>3861</v>
      </c>
      <c r="V89" s="323" t="s">
        <v>3864</v>
      </c>
      <c r="W89" s="322" t="s">
        <v>3944</v>
      </c>
      <c r="X89" s="324">
        <v>44201</v>
      </c>
      <c r="Y89" s="324">
        <v>44226</v>
      </c>
      <c r="Z89" s="324">
        <v>44229</v>
      </c>
      <c r="AA89" s="324">
        <v>44560</v>
      </c>
      <c r="AB89" s="404"/>
      <c r="AC89" s="527"/>
      <c r="AD89" s="325">
        <f t="shared" si="47"/>
        <v>300000</v>
      </c>
      <c r="AE89" s="325"/>
      <c r="AF89" s="325">
        <v>300000</v>
      </c>
      <c r="AG89" s="325"/>
      <c r="AH89" s="325"/>
      <c r="AI89" s="325"/>
      <c r="AJ89" s="325"/>
      <c r="AK89" s="404"/>
      <c r="AL89" s="456"/>
      <c r="AM89" s="325">
        <f t="shared" si="48"/>
        <v>30000</v>
      </c>
      <c r="AN89" s="326"/>
      <c r="AO89" s="337">
        <v>30000</v>
      </c>
      <c r="AP89" s="326"/>
      <c r="AQ89" s="326"/>
      <c r="AR89" s="326"/>
      <c r="AS89" s="326"/>
      <c r="AT89" s="404"/>
      <c r="AU89" s="447"/>
      <c r="AV89" s="325">
        <f t="shared" si="49"/>
        <v>60000</v>
      </c>
      <c r="AW89" s="326"/>
      <c r="AX89" s="337">
        <v>60000</v>
      </c>
      <c r="AY89" s="326"/>
      <c r="AZ89" s="326"/>
      <c r="BA89" s="326"/>
      <c r="BB89" s="326"/>
      <c r="BC89" s="404"/>
      <c r="BD89" s="450"/>
      <c r="BE89" s="325">
        <f t="shared" si="50"/>
        <v>120000</v>
      </c>
      <c r="BF89" s="326"/>
      <c r="BG89" s="337">
        <v>120000</v>
      </c>
      <c r="BH89" s="326"/>
      <c r="BI89" s="326"/>
      <c r="BJ89" s="326"/>
      <c r="BK89" s="326"/>
      <c r="BL89" s="404"/>
      <c r="BM89" s="453"/>
      <c r="BN89" s="325">
        <f t="shared" si="51"/>
        <v>90000</v>
      </c>
      <c r="BO89" s="326"/>
      <c r="BP89" s="337">
        <v>90000</v>
      </c>
      <c r="BQ89" s="326"/>
      <c r="BR89" s="326"/>
      <c r="BS89" s="326"/>
      <c r="BT89" s="326"/>
      <c r="BU89" s="327"/>
      <c r="BV89" s="328"/>
      <c r="BW89" s="328"/>
      <c r="BX89" s="328"/>
      <c r="BY89" s="328"/>
      <c r="BZ89" s="328"/>
      <c r="CA89" s="328"/>
      <c r="CB89" s="328"/>
      <c r="CC89" s="329"/>
    </row>
    <row r="90" spans="1:81" s="62" customFormat="1" ht="40.200000000000003" customHeight="1" x14ac:dyDescent="0.3">
      <c r="A90" s="38"/>
      <c r="B90" s="682"/>
      <c r="C90" s="459"/>
      <c r="D90" s="609"/>
      <c r="E90" s="612"/>
      <c r="F90" s="612"/>
      <c r="G90" s="612"/>
      <c r="H90" s="612"/>
      <c r="I90" s="612"/>
      <c r="J90" s="486"/>
      <c r="K90" s="489"/>
      <c r="L90" s="474"/>
      <c r="M90" s="477"/>
      <c r="N90" s="480"/>
      <c r="O90" s="483"/>
      <c r="P90" s="521"/>
      <c r="Q90" s="524"/>
      <c r="R90" s="404"/>
      <c r="S90" s="322" t="s">
        <v>4029</v>
      </c>
      <c r="T90" s="323" t="s">
        <v>3856</v>
      </c>
      <c r="U90" s="323" t="s">
        <v>3861</v>
      </c>
      <c r="V90" s="323" t="s">
        <v>3864</v>
      </c>
      <c r="W90" s="322" t="s">
        <v>3944</v>
      </c>
      <c r="X90" s="324">
        <v>44201</v>
      </c>
      <c r="Y90" s="324">
        <v>44226</v>
      </c>
      <c r="Z90" s="324">
        <v>44229</v>
      </c>
      <c r="AA90" s="324">
        <v>44560</v>
      </c>
      <c r="AB90" s="404"/>
      <c r="AC90" s="527"/>
      <c r="AD90" s="325">
        <f t="shared" si="47"/>
        <v>3479282</v>
      </c>
      <c r="AE90" s="325"/>
      <c r="AF90" s="325">
        <v>3479282</v>
      </c>
      <c r="AG90" s="325"/>
      <c r="AH90" s="325"/>
      <c r="AI90" s="325"/>
      <c r="AJ90" s="325"/>
      <c r="AK90" s="404"/>
      <c r="AL90" s="456"/>
      <c r="AM90" s="325">
        <f t="shared" si="48"/>
        <v>347928.2</v>
      </c>
      <c r="AN90" s="326"/>
      <c r="AO90" s="337">
        <v>347928.2</v>
      </c>
      <c r="AP90" s="326"/>
      <c r="AQ90" s="326"/>
      <c r="AR90" s="326"/>
      <c r="AS90" s="326"/>
      <c r="AT90" s="404"/>
      <c r="AU90" s="447"/>
      <c r="AV90" s="325">
        <f t="shared" si="49"/>
        <v>695856.4</v>
      </c>
      <c r="AW90" s="326"/>
      <c r="AX90" s="337">
        <v>695856.4</v>
      </c>
      <c r="AY90" s="326"/>
      <c r="AZ90" s="326"/>
      <c r="BA90" s="326"/>
      <c r="BB90" s="326"/>
      <c r="BC90" s="404"/>
      <c r="BD90" s="450"/>
      <c r="BE90" s="325">
        <f t="shared" si="50"/>
        <v>1391712.8</v>
      </c>
      <c r="BF90" s="326"/>
      <c r="BG90" s="337">
        <v>1391712.8</v>
      </c>
      <c r="BH90" s="326"/>
      <c r="BI90" s="326"/>
      <c r="BJ90" s="326"/>
      <c r="BK90" s="326"/>
      <c r="BL90" s="404"/>
      <c r="BM90" s="453"/>
      <c r="BN90" s="325">
        <f t="shared" si="51"/>
        <v>1043784.6</v>
      </c>
      <c r="BO90" s="326"/>
      <c r="BP90" s="337">
        <v>1043784.6</v>
      </c>
      <c r="BQ90" s="326"/>
      <c r="BR90" s="326"/>
      <c r="BS90" s="326"/>
      <c r="BT90" s="326"/>
      <c r="BU90" s="327"/>
      <c r="BV90" s="328"/>
      <c r="BW90" s="328"/>
      <c r="BX90" s="328"/>
      <c r="BY90" s="328"/>
      <c r="BZ90" s="328"/>
      <c r="CA90" s="328"/>
      <c r="CB90" s="328"/>
      <c r="CC90" s="329"/>
    </row>
    <row r="91" spans="1:81" s="62" customFormat="1" ht="40.200000000000003" customHeight="1" x14ac:dyDescent="0.3">
      <c r="A91" s="38"/>
      <c r="B91" s="682"/>
      <c r="C91" s="459"/>
      <c r="D91" s="609"/>
      <c r="E91" s="612"/>
      <c r="F91" s="612"/>
      <c r="G91" s="612"/>
      <c r="H91" s="612"/>
      <c r="I91" s="612"/>
      <c r="J91" s="486"/>
      <c r="K91" s="489"/>
      <c r="L91" s="474"/>
      <c r="M91" s="477"/>
      <c r="N91" s="480"/>
      <c r="O91" s="483"/>
      <c r="P91" s="521"/>
      <c r="Q91" s="524"/>
      <c r="R91" s="404"/>
      <c r="S91" s="322" t="s">
        <v>4030</v>
      </c>
      <c r="T91" s="323" t="s">
        <v>3856</v>
      </c>
      <c r="U91" s="323" t="s">
        <v>3861</v>
      </c>
      <c r="V91" s="323" t="s">
        <v>3864</v>
      </c>
      <c r="W91" s="322" t="s">
        <v>4459</v>
      </c>
      <c r="X91" s="324">
        <v>44201</v>
      </c>
      <c r="Y91" s="324">
        <v>44226</v>
      </c>
      <c r="Z91" s="324">
        <v>44229</v>
      </c>
      <c r="AA91" s="324">
        <v>44560</v>
      </c>
      <c r="AB91" s="404"/>
      <c r="AC91" s="527"/>
      <c r="AD91" s="325">
        <f t="shared" si="47"/>
        <v>1921831</v>
      </c>
      <c r="AE91" s="325"/>
      <c r="AF91" s="325">
        <v>1921831</v>
      </c>
      <c r="AG91" s="325"/>
      <c r="AH91" s="325"/>
      <c r="AI91" s="325"/>
      <c r="AJ91" s="325"/>
      <c r="AK91" s="404"/>
      <c r="AL91" s="456"/>
      <c r="AM91" s="325">
        <f t="shared" si="48"/>
        <v>192183.1</v>
      </c>
      <c r="AN91" s="326"/>
      <c r="AO91" s="337">
        <v>192183.1</v>
      </c>
      <c r="AP91" s="326"/>
      <c r="AQ91" s="326"/>
      <c r="AR91" s="326"/>
      <c r="AS91" s="326"/>
      <c r="AT91" s="404"/>
      <c r="AU91" s="447"/>
      <c r="AV91" s="325">
        <f t="shared" si="49"/>
        <v>384366.2</v>
      </c>
      <c r="AW91" s="326"/>
      <c r="AX91" s="337">
        <v>384366.2</v>
      </c>
      <c r="AY91" s="326"/>
      <c r="AZ91" s="326"/>
      <c r="BA91" s="326"/>
      <c r="BB91" s="326"/>
      <c r="BC91" s="404"/>
      <c r="BD91" s="450"/>
      <c r="BE91" s="325">
        <f t="shared" si="50"/>
        <v>768732.4</v>
      </c>
      <c r="BF91" s="326"/>
      <c r="BG91" s="337">
        <v>768732.4</v>
      </c>
      <c r="BH91" s="326"/>
      <c r="BI91" s="326"/>
      <c r="BJ91" s="326"/>
      <c r="BK91" s="326"/>
      <c r="BL91" s="404"/>
      <c r="BM91" s="453"/>
      <c r="BN91" s="325">
        <f t="shared" si="51"/>
        <v>576549.29999999993</v>
      </c>
      <c r="BO91" s="326"/>
      <c r="BP91" s="337">
        <v>576549.29999999993</v>
      </c>
      <c r="BQ91" s="326"/>
      <c r="BR91" s="326"/>
      <c r="BS91" s="326"/>
      <c r="BT91" s="326"/>
      <c r="BU91" s="327"/>
      <c r="BV91" s="328"/>
      <c r="BW91" s="328"/>
      <c r="BX91" s="328"/>
      <c r="BY91" s="328"/>
      <c r="BZ91" s="328"/>
      <c r="CA91" s="328"/>
      <c r="CB91" s="328"/>
      <c r="CC91" s="329"/>
    </row>
    <row r="92" spans="1:81" s="62" customFormat="1" ht="40.200000000000003" customHeight="1" x14ac:dyDescent="0.3">
      <c r="A92" s="38"/>
      <c r="B92" s="682"/>
      <c r="C92" s="459"/>
      <c r="D92" s="609"/>
      <c r="E92" s="612"/>
      <c r="F92" s="612"/>
      <c r="G92" s="612"/>
      <c r="H92" s="612"/>
      <c r="I92" s="612"/>
      <c r="J92" s="486"/>
      <c r="K92" s="489"/>
      <c r="L92" s="474"/>
      <c r="M92" s="477"/>
      <c r="N92" s="480"/>
      <c r="O92" s="483"/>
      <c r="P92" s="521"/>
      <c r="Q92" s="524"/>
      <c r="R92" s="404"/>
      <c r="S92" s="322" t="s">
        <v>4031</v>
      </c>
      <c r="T92" s="323" t="s">
        <v>3856</v>
      </c>
      <c r="U92" s="323" t="s">
        <v>3861</v>
      </c>
      <c r="V92" s="323" t="s">
        <v>3864</v>
      </c>
      <c r="W92" s="322" t="s">
        <v>4460</v>
      </c>
      <c r="X92" s="324">
        <v>44201</v>
      </c>
      <c r="Y92" s="324">
        <v>44226</v>
      </c>
      <c r="Z92" s="324">
        <v>44229</v>
      </c>
      <c r="AA92" s="324">
        <v>44560</v>
      </c>
      <c r="AB92" s="404"/>
      <c r="AC92" s="527"/>
      <c r="AD92" s="325">
        <f t="shared" si="47"/>
        <v>1000000</v>
      </c>
      <c r="AE92" s="325"/>
      <c r="AF92" s="325">
        <v>1000000</v>
      </c>
      <c r="AG92" s="325"/>
      <c r="AH92" s="325"/>
      <c r="AI92" s="325"/>
      <c r="AJ92" s="325"/>
      <c r="AK92" s="404"/>
      <c r="AL92" s="456"/>
      <c r="AM92" s="325">
        <f t="shared" si="48"/>
        <v>100000</v>
      </c>
      <c r="AN92" s="326"/>
      <c r="AO92" s="337">
        <v>100000</v>
      </c>
      <c r="AP92" s="326"/>
      <c r="AQ92" s="326"/>
      <c r="AR92" s="326"/>
      <c r="AS92" s="326"/>
      <c r="AT92" s="404"/>
      <c r="AU92" s="447"/>
      <c r="AV92" s="325">
        <f t="shared" si="49"/>
        <v>200000</v>
      </c>
      <c r="AW92" s="326"/>
      <c r="AX92" s="337">
        <v>200000</v>
      </c>
      <c r="AY92" s="326"/>
      <c r="AZ92" s="326"/>
      <c r="BA92" s="326"/>
      <c r="BB92" s="326"/>
      <c r="BC92" s="404"/>
      <c r="BD92" s="450"/>
      <c r="BE92" s="325">
        <f t="shared" si="50"/>
        <v>400000</v>
      </c>
      <c r="BF92" s="326"/>
      <c r="BG92" s="337">
        <v>400000</v>
      </c>
      <c r="BH92" s="326"/>
      <c r="BI92" s="326"/>
      <c r="BJ92" s="326"/>
      <c r="BK92" s="326"/>
      <c r="BL92" s="404"/>
      <c r="BM92" s="453"/>
      <c r="BN92" s="325">
        <f t="shared" si="51"/>
        <v>300000</v>
      </c>
      <c r="BO92" s="326"/>
      <c r="BP92" s="337">
        <v>300000</v>
      </c>
      <c r="BQ92" s="326"/>
      <c r="BR92" s="326"/>
      <c r="BS92" s="326"/>
      <c r="BT92" s="326"/>
      <c r="BU92" s="327"/>
      <c r="BV92" s="328"/>
      <c r="BW92" s="328"/>
      <c r="BX92" s="328"/>
      <c r="BY92" s="328"/>
      <c r="BZ92" s="328"/>
      <c r="CA92" s="328"/>
      <c r="CB92" s="328"/>
      <c r="CC92" s="329"/>
    </row>
    <row r="93" spans="1:81" s="62" customFormat="1" ht="40.200000000000003" customHeight="1" x14ac:dyDescent="0.3">
      <c r="A93" s="38"/>
      <c r="B93" s="682"/>
      <c r="C93" s="459"/>
      <c r="D93" s="609"/>
      <c r="E93" s="612"/>
      <c r="F93" s="612"/>
      <c r="G93" s="612"/>
      <c r="H93" s="612"/>
      <c r="I93" s="612"/>
      <c r="J93" s="486"/>
      <c r="K93" s="489"/>
      <c r="L93" s="474"/>
      <c r="M93" s="477"/>
      <c r="N93" s="480"/>
      <c r="O93" s="483"/>
      <c r="P93" s="521"/>
      <c r="Q93" s="524"/>
      <c r="R93" s="404"/>
      <c r="S93" s="322" t="s">
        <v>4032</v>
      </c>
      <c r="T93" s="323" t="s">
        <v>3856</v>
      </c>
      <c r="U93" s="323" t="s">
        <v>3861</v>
      </c>
      <c r="V93" s="323" t="s">
        <v>3864</v>
      </c>
      <c r="W93" s="322" t="s">
        <v>4439</v>
      </c>
      <c r="X93" s="324">
        <v>44201</v>
      </c>
      <c r="Y93" s="324">
        <v>44226</v>
      </c>
      <c r="Z93" s="324">
        <v>44229</v>
      </c>
      <c r="AA93" s="324">
        <v>44560</v>
      </c>
      <c r="AB93" s="404"/>
      <c r="AC93" s="527"/>
      <c r="AD93" s="325">
        <f t="shared" si="47"/>
        <v>2917741</v>
      </c>
      <c r="AE93" s="325"/>
      <c r="AF93" s="325">
        <v>2917741</v>
      </c>
      <c r="AG93" s="325"/>
      <c r="AH93" s="325"/>
      <c r="AI93" s="325"/>
      <c r="AJ93" s="325"/>
      <c r="AK93" s="404"/>
      <c r="AL93" s="456"/>
      <c r="AM93" s="325">
        <f t="shared" si="48"/>
        <v>291774.10000000003</v>
      </c>
      <c r="AN93" s="326"/>
      <c r="AO93" s="337">
        <v>291774.10000000003</v>
      </c>
      <c r="AP93" s="326"/>
      <c r="AQ93" s="326"/>
      <c r="AR93" s="326"/>
      <c r="AS93" s="326"/>
      <c r="AT93" s="404"/>
      <c r="AU93" s="447"/>
      <c r="AV93" s="325">
        <f t="shared" si="49"/>
        <v>583548.20000000007</v>
      </c>
      <c r="AW93" s="326"/>
      <c r="AX93" s="337">
        <v>583548.20000000007</v>
      </c>
      <c r="AY93" s="326"/>
      <c r="AZ93" s="326"/>
      <c r="BA93" s="326"/>
      <c r="BB93" s="326"/>
      <c r="BC93" s="404"/>
      <c r="BD93" s="450"/>
      <c r="BE93" s="325">
        <f t="shared" si="50"/>
        <v>1167096.4000000001</v>
      </c>
      <c r="BF93" s="326"/>
      <c r="BG93" s="337">
        <v>1167096.4000000001</v>
      </c>
      <c r="BH93" s="326"/>
      <c r="BI93" s="326"/>
      <c r="BJ93" s="326"/>
      <c r="BK93" s="326"/>
      <c r="BL93" s="404"/>
      <c r="BM93" s="453"/>
      <c r="BN93" s="325">
        <f t="shared" si="51"/>
        <v>875322.29999999993</v>
      </c>
      <c r="BO93" s="326"/>
      <c r="BP93" s="337">
        <v>875322.29999999993</v>
      </c>
      <c r="BQ93" s="326"/>
      <c r="BR93" s="326"/>
      <c r="BS93" s="326"/>
      <c r="BT93" s="326"/>
      <c r="BU93" s="327"/>
      <c r="BV93" s="328"/>
      <c r="BW93" s="328"/>
      <c r="BX93" s="328"/>
      <c r="BY93" s="328"/>
      <c r="BZ93" s="328"/>
      <c r="CA93" s="328"/>
      <c r="CB93" s="328"/>
      <c r="CC93" s="329"/>
    </row>
    <row r="94" spans="1:81" s="62" customFormat="1" ht="40.200000000000003" customHeight="1" x14ac:dyDescent="0.3">
      <c r="A94" s="38"/>
      <c r="B94" s="682"/>
      <c r="C94" s="459"/>
      <c r="D94" s="609"/>
      <c r="E94" s="612"/>
      <c r="F94" s="612"/>
      <c r="G94" s="612"/>
      <c r="H94" s="612"/>
      <c r="I94" s="612"/>
      <c r="J94" s="486"/>
      <c r="K94" s="489"/>
      <c r="L94" s="474"/>
      <c r="M94" s="477"/>
      <c r="N94" s="480"/>
      <c r="O94" s="483"/>
      <c r="P94" s="521"/>
      <c r="Q94" s="524"/>
      <c r="R94" s="404"/>
      <c r="S94" s="322" t="s">
        <v>4033</v>
      </c>
      <c r="T94" s="323" t="s">
        <v>3856</v>
      </c>
      <c r="U94" s="323" t="s">
        <v>3861</v>
      </c>
      <c r="V94" s="323" t="s">
        <v>3864</v>
      </c>
      <c r="W94" s="322" t="s">
        <v>4450</v>
      </c>
      <c r="X94" s="324">
        <v>44201</v>
      </c>
      <c r="Y94" s="324">
        <v>44226</v>
      </c>
      <c r="Z94" s="324">
        <v>44229</v>
      </c>
      <c r="AA94" s="324">
        <v>44560</v>
      </c>
      <c r="AB94" s="404"/>
      <c r="AC94" s="527"/>
      <c r="AD94" s="325">
        <f t="shared" si="47"/>
        <v>1000000</v>
      </c>
      <c r="AE94" s="325"/>
      <c r="AF94" s="325">
        <v>1000000</v>
      </c>
      <c r="AG94" s="325"/>
      <c r="AH94" s="325"/>
      <c r="AI94" s="325"/>
      <c r="AJ94" s="325"/>
      <c r="AK94" s="404"/>
      <c r="AL94" s="456"/>
      <c r="AM94" s="325">
        <f t="shared" si="48"/>
        <v>100000</v>
      </c>
      <c r="AN94" s="326"/>
      <c r="AO94" s="337">
        <v>100000</v>
      </c>
      <c r="AP94" s="326"/>
      <c r="AQ94" s="326"/>
      <c r="AR94" s="326"/>
      <c r="AS94" s="326"/>
      <c r="AT94" s="404"/>
      <c r="AU94" s="447"/>
      <c r="AV94" s="325">
        <f t="shared" si="49"/>
        <v>200000</v>
      </c>
      <c r="AW94" s="326"/>
      <c r="AX94" s="337">
        <v>200000</v>
      </c>
      <c r="AY94" s="326"/>
      <c r="AZ94" s="326"/>
      <c r="BA94" s="326"/>
      <c r="BB94" s="326"/>
      <c r="BC94" s="404"/>
      <c r="BD94" s="450"/>
      <c r="BE94" s="325">
        <f t="shared" si="50"/>
        <v>400000</v>
      </c>
      <c r="BF94" s="326"/>
      <c r="BG94" s="337">
        <v>400000</v>
      </c>
      <c r="BH94" s="326"/>
      <c r="BI94" s="326"/>
      <c r="BJ94" s="326"/>
      <c r="BK94" s="326"/>
      <c r="BL94" s="404"/>
      <c r="BM94" s="453"/>
      <c r="BN94" s="325">
        <f t="shared" si="51"/>
        <v>300000</v>
      </c>
      <c r="BO94" s="326"/>
      <c r="BP94" s="337">
        <v>300000</v>
      </c>
      <c r="BQ94" s="326"/>
      <c r="BR94" s="326"/>
      <c r="BS94" s="326"/>
      <c r="BT94" s="326"/>
      <c r="BU94" s="327"/>
      <c r="BV94" s="328"/>
      <c r="BW94" s="328"/>
      <c r="BX94" s="328"/>
      <c r="BY94" s="328"/>
      <c r="BZ94" s="328"/>
      <c r="CA94" s="328"/>
      <c r="CB94" s="328"/>
      <c r="CC94" s="329"/>
    </row>
    <row r="95" spans="1:81" s="62" customFormat="1" ht="40.200000000000003" customHeight="1" x14ac:dyDescent="0.3">
      <c r="A95" s="38"/>
      <c r="B95" s="682"/>
      <c r="C95" s="459"/>
      <c r="D95" s="609"/>
      <c r="E95" s="612"/>
      <c r="F95" s="612"/>
      <c r="G95" s="612"/>
      <c r="H95" s="612"/>
      <c r="I95" s="612"/>
      <c r="J95" s="486"/>
      <c r="K95" s="489"/>
      <c r="L95" s="474"/>
      <c r="M95" s="477"/>
      <c r="N95" s="480"/>
      <c r="O95" s="483"/>
      <c r="P95" s="521"/>
      <c r="Q95" s="524"/>
      <c r="R95" s="404"/>
      <c r="S95" s="322" t="s">
        <v>4034</v>
      </c>
      <c r="T95" s="323" t="s">
        <v>3856</v>
      </c>
      <c r="U95" s="323" t="s">
        <v>3861</v>
      </c>
      <c r="V95" s="323" t="s">
        <v>3864</v>
      </c>
      <c r="W95" s="322" t="s">
        <v>4450</v>
      </c>
      <c r="X95" s="324">
        <v>44201</v>
      </c>
      <c r="Y95" s="324">
        <v>44226</v>
      </c>
      <c r="Z95" s="324">
        <v>44229</v>
      </c>
      <c r="AA95" s="324">
        <v>44560</v>
      </c>
      <c r="AB95" s="404"/>
      <c r="AC95" s="527"/>
      <c r="AD95" s="325">
        <f t="shared" si="47"/>
        <v>3117741</v>
      </c>
      <c r="AE95" s="325"/>
      <c r="AF95" s="325">
        <v>3117741</v>
      </c>
      <c r="AG95" s="325"/>
      <c r="AH95" s="325"/>
      <c r="AI95" s="325"/>
      <c r="AJ95" s="325"/>
      <c r="AK95" s="404"/>
      <c r="AL95" s="456"/>
      <c r="AM95" s="325">
        <f t="shared" si="48"/>
        <v>311774.10000000003</v>
      </c>
      <c r="AN95" s="326"/>
      <c r="AO95" s="337">
        <v>311774.10000000003</v>
      </c>
      <c r="AP95" s="326"/>
      <c r="AQ95" s="326"/>
      <c r="AR95" s="326"/>
      <c r="AS95" s="326"/>
      <c r="AT95" s="404"/>
      <c r="AU95" s="447"/>
      <c r="AV95" s="325">
        <f t="shared" si="49"/>
        <v>623548.20000000007</v>
      </c>
      <c r="AW95" s="326"/>
      <c r="AX95" s="337">
        <v>623548.20000000007</v>
      </c>
      <c r="AY95" s="326"/>
      <c r="AZ95" s="326"/>
      <c r="BA95" s="326"/>
      <c r="BB95" s="326"/>
      <c r="BC95" s="404"/>
      <c r="BD95" s="450"/>
      <c r="BE95" s="325">
        <f t="shared" si="50"/>
        <v>1247096.4000000001</v>
      </c>
      <c r="BF95" s="326"/>
      <c r="BG95" s="337">
        <v>1247096.4000000001</v>
      </c>
      <c r="BH95" s="326"/>
      <c r="BI95" s="326"/>
      <c r="BJ95" s="326"/>
      <c r="BK95" s="326"/>
      <c r="BL95" s="404"/>
      <c r="BM95" s="453"/>
      <c r="BN95" s="325">
        <f t="shared" si="51"/>
        <v>935322.29999999993</v>
      </c>
      <c r="BO95" s="326"/>
      <c r="BP95" s="337">
        <v>935322.29999999993</v>
      </c>
      <c r="BQ95" s="326"/>
      <c r="BR95" s="326"/>
      <c r="BS95" s="326"/>
      <c r="BT95" s="326"/>
      <c r="BU95" s="327"/>
      <c r="BV95" s="328"/>
      <c r="BW95" s="328"/>
      <c r="BX95" s="328"/>
      <c r="BY95" s="328"/>
      <c r="BZ95" s="328"/>
      <c r="CA95" s="328"/>
      <c r="CB95" s="328"/>
      <c r="CC95" s="329"/>
    </row>
    <row r="96" spans="1:81" s="62" customFormat="1" ht="40.200000000000003" customHeight="1" x14ac:dyDescent="0.3">
      <c r="A96" s="38"/>
      <c r="B96" s="682"/>
      <c r="C96" s="459"/>
      <c r="D96" s="609"/>
      <c r="E96" s="612"/>
      <c r="F96" s="612"/>
      <c r="G96" s="612"/>
      <c r="H96" s="612"/>
      <c r="I96" s="612"/>
      <c r="J96" s="486"/>
      <c r="K96" s="489"/>
      <c r="L96" s="474"/>
      <c r="M96" s="477"/>
      <c r="N96" s="480"/>
      <c r="O96" s="483"/>
      <c r="P96" s="521"/>
      <c r="Q96" s="524"/>
      <c r="R96" s="404"/>
      <c r="S96" s="322" t="s">
        <v>4035</v>
      </c>
      <c r="T96" s="323" t="s">
        <v>3856</v>
      </c>
      <c r="U96" s="323" t="s">
        <v>3861</v>
      </c>
      <c r="V96" s="323" t="s">
        <v>3864</v>
      </c>
      <c r="W96" s="322" t="s">
        <v>4461</v>
      </c>
      <c r="X96" s="324">
        <v>44201</v>
      </c>
      <c r="Y96" s="324">
        <v>44226</v>
      </c>
      <c r="Z96" s="324">
        <v>44229</v>
      </c>
      <c r="AA96" s="324">
        <v>44560</v>
      </c>
      <c r="AB96" s="404"/>
      <c r="AC96" s="527"/>
      <c r="AD96" s="325">
        <f t="shared" si="47"/>
        <v>2735922.7774762502</v>
      </c>
      <c r="AE96" s="325"/>
      <c r="AF96" s="325">
        <v>2735922.7774762502</v>
      </c>
      <c r="AG96" s="325"/>
      <c r="AH96" s="325"/>
      <c r="AI96" s="325"/>
      <c r="AJ96" s="325"/>
      <c r="AK96" s="404"/>
      <c r="AL96" s="456"/>
      <c r="AM96" s="325">
        <f t="shared" si="48"/>
        <v>273592.27774762502</v>
      </c>
      <c r="AN96" s="326"/>
      <c r="AO96" s="337">
        <v>273592.27774762502</v>
      </c>
      <c r="AP96" s="326"/>
      <c r="AQ96" s="326"/>
      <c r="AR96" s="326"/>
      <c r="AS96" s="326"/>
      <c r="AT96" s="404"/>
      <c r="AU96" s="447"/>
      <c r="AV96" s="325">
        <f t="shared" si="49"/>
        <v>547184.55549525004</v>
      </c>
      <c r="AW96" s="326"/>
      <c r="AX96" s="337">
        <v>547184.55549525004</v>
      </c>
      <c r="AY96" s="326"/>
      <c r="AZ96" s="326"/>
      <c r="BA96" s="326"/>
      <c r="BB96" s="326"/>
      <c r="BC96" s="404"/>
      <c r="BD96" s="450"/>
      <c r="BE96" s="325">
        <f t="shared" si="50"/>
        <v>1094369.1109905001</v>
      </c>
      <c r="BF96" s="326"/>
      <c r="BG96" s="337">
        <v>1094369.1109905001</v>
      </c>
      <c r="BH96" s="326"/>
      <c r="BI96" s="326"/>
      <c r="BJ96" s="326"/>
      <c r="BK96" s="326"/>
      <c r="BL96" s="404"/>
      <c r="BM96" s="453"/>
      <c r="BN96" s="325">
        <f t="shared" si="51"/>
        <v>820776.83324287506</v>
      </c>
      <c r="BO96" s="326"/>
      <c r="BP96" s="337">
        <v>820776.83324287506</v>
      </c>
      <c r="BQ96" s="326"/>
      <c r="BR96" s="326"/>
      <c r="BS96" s="326"/>
      <c r="BT96" s="326"/>
      <c r="BU96" s="327"/>
      <c r="BV96" s="328"/>
      <c r="BW96" s="328"/>
      <c r="BX96" s="328"/>
      <c r="BY96" s="328"/>
      <c r="BZ96" s="328"/>
      <c r="CA96" s="328"/>
      <c r="CB96" s="328"/>
      <c r="CC96" s="329"/>
    </row>
    <row r="97" spans="1:81" s="62" customFormat="1" ht="40.200000000000003" customHeight="1" x14ac:dyDescent="0.3">
      <c r="A97" s="38"/>
      <c r="B97" s="682"/>
      <c r="C97" s="459"/>
      <c r="D97" s="609"/>
      <c r="E97" s="612"/>
      <c r="F97" s="612"/>
      <c r="G97" s="612"/>
      <c r="H97" s="612"/>
      <c r="I97" s="612"/>
      <c r="J97" s="486"/>
      <c r="K97" s="489"/>
      <c r="L97" s="474"/>
      <c r="M97" s="477"/>
      <c r="N97" s="480"/>
      <c r="O97" s="483"/>
      <c r="P97" s="521"/>
      <c r="Q97" s="524"/>
      <c r="R97" s="404"/>
      <c r="S97" s="322" t="s">
        <v>4036</v>
      </c>
      <c r="T97" s="323" t="s">
        <v>3856</v>
      </c>
      <c r="U97" s="323" t="s">
        <v>3861</v>
      </c>
      <c r="V97" s="323" t="s">
        <v>3864</v>
      </c>
      <c r="W97" s="322" t="s">
        <v>4462</v>
      </c>
      <c r="X97" s="324">
        <v>44201</v>
      </c>
      <c r="Y97" s="324">
        <v>44226</v>
      </c>
      <c r="Z97" s="324">
        <v>44229</v>
      </c>
      <c r="AA97" s="324">
        <v>44560</v>
      </c>
      <c r="AB97" s="404"/>
      <c r="AC97" s="527"/>
      <c r="AD97" s="325">
        <f t="shared" si="47"/>
        <v>2917740.7774762502</v>
      </c>
      <c r="AE97" s="325"/>
      <c r="AF97" s="325">
        <v>2917740.7774762502</v>
      </c>
      <c r="AG97" s="325"/>
      <c r="AH97" s="325"/>
      <c r="AI97" s="325"/>
      <c r="AJ97" s="325"/>
      <c r="AK97" s="404"/>
      <c r="AL97" s="456"/>
      <c r="AM97" s="325">
        <f t="shared" si="48"/>
        <v>291774.07774762501</v>
      </c>
      <c r="AN97" s="326"/>
      <c r="AO97" s="337">
        <v>291774.07774762501</v>
      </c>
      <c r="AP97" s="326"/>
      <c r="AQ97" s="326"/>
      <c r="AR97" s="326"/>
      <c r="AS97" s="326"/>
      <c r="AT97" s="404"/>
      <c r="AU97" s="447"/>
      <c r="AV97" s="325">
        <f t="shared" si="49"/>
        <v>583548.15549525002</v>
      </c>
      <c r="AW97" s="326"/>
      <c r="AX97" s="337">
        <v>583548.15549525002</v>
      </c>
      <c r="AY97" s="326"/>
      <c r="AZ97" s="326"/>
      <c r="BA97" s="326"/>
      <c r="BB97" s="326"/>
      <c r="BC97" s="404"/>
      <c r="BD97" s="450"/>
      <c r="BE97" s="325">
        <f t="shared" si="50"/>
        <v>1167096.3109905</v>
      </c>
      <c r="BF97" s="326"/>
      <c r="BG97" s="337">
        <v>1167096.3109905</v>
      </c>
      <c r="BH97" s="326"/>
      <c r="BI97" s="326"/>
      <c r="BJ97" s="326"/>
      <c r="BK97" s="326"/>
      <c r="BL97" s="404"/>
      <c r="BM97" s="453"/>
      <c r="BN97" s="325">
        <f t="shared" si="51"/>
        <v>875322.23324287508</v>
      </c>
      <c r="BO97" s="326"/>
      <c r="BP97" s="337">
        <v>875322.23324287508</v>
      </c>
      <c r="BQ97" s="326"/>
      <c r="BR97" s="326"/>
      <c r="BS97" s="326"/>
      <c r="BT97" s="326"/>
      <c r="BU97" s="327"/>
      <c r="BV97" s="328"/>
      <c r="BW97" s="328"/>
      <c r="BX97" s="328"/>
      <c r="BY97" s="328"/>
      <c r="BZ97" s="328"/>
      <c r="CA97" s="328"/>
      <c r="CB97" s="328"/>
      <c r="CC97" s="329"/>
    </row>
    <row r="98" spans="1:81" s="62" customFormat="1" ht="40.200000000000003" customHeight="1" x14ac:dyDescent="0.3">
      <c r="A98" s="38"/>
      <c r="B98" s="682"/>
      <c r="C98" s="459"/>
      <c r="D98" s="609"/>
      <c r="E98" s="612"/>
      <c r="F98" s="612"/>
      <c r="G98" s="612"/>
      <c r="H98" s="612"/>
      <c r="I98" s="612"/>
      <c r="J98" s="486"/>
      <c r="K98" s="489"/>
      <c r="L98" s="474"/>
      <c r="M98" s="477"/>
      <c r="N98" s="480"/>
      <c r="O98" s="483"/>
      <c r="P98" s="521"/>
      <c r="Q98" s="524"/>
      <c r="R98" s="404"/>
      <c r="S98" s="322" t="s">
        <v>4037</v>
      </c>
      <c r="T98" s="323" t="s">
        <v>3856</v>
      </c>
      <c r="U98" s="323" t="s">
        <v>3861</v>
      </c>
      <c r="V98" s="323" t="s">
        <v>3864</v>
      </c>
      <c r="W98" s="322" t="s">
        <v>4463</v>
      </c>
      <c r="X98" s="324">
        <v>44201</v>
      </c>
      <c r="Y98" s="324">
        <v>44226</v>
      </c>
      <c r="Z98" s="324">
        <v>44229</v>
      </c>
      <c r="AA98" s="324">
        <v>44560</v>
      </c>
      <c r="AB98" s="404"/>
      <c r="AC98" s="527"/>
      <c r="AD98" s="325">
        <f t="shared" si="47"/>
        <v>2704601</v>
      </c>
      <c r="AE98" s="325"/>
      <c r="AF98" s="325">
        <v>2704601</v>
      </c>
      <c r="AG98" s="325"/>
      <c r="AH98" s="325"/>
      <c r="AI98" s="325"/>
      <c r="AJ98" s="325"/>
      <c r="AK98" s="404"/>
      <c r="AL98" s="456"/>
      <c r="AM98" s="325">
        <f t="shared" si="48"/>
        <v>270460.10000000003</v>
      </c>
      <c r="AN98" s="326"/>
      <c r="AO98" s="337">
        <v>270460.10000000003</v>
      </c>
      <c r="AP98" s="326"/>
      <c r="AQ98" s="326"/>
      <c r="AR98" s="326"/>
      <c r="AS98" s="326"/>
      <c r="AT98" s="404"/>
      <c r="AU98" s="447"/>
      <c r="AV98" s="325">
        <f t="shared" si="49"/>
        <v>540920.20000000007</v>
      </c>
      <c r="AW98" s="326"/>
      <c r="AX98" s="337">
        <v>540920.20000000007</v>
      </c>
      <c r="AY98" s="326"/>
      <c r="AZ98" s="326"/>
      <c r="BA98" s="326"/>
      <c r="BB98" s="326"/>
      <c r="BC98" s="404"/>
      <c r="BD98" s="450"/>
      <c r="BE98" s="325">
        <f t="shared" si="50"/>
        <v>1081840.4000000001</v>
      </c>
      <c r="BF98" s="326"/>
      <c r="BG98" s="337">
        <v>1081840.4000000001</v>
      </c>
      <c r="BH98" s="326"/>
      <c r="BI98" s="326"/>
      <c r="BJ98" s="326"/>
      <c r="BK98" s="326"/>
      <c r="BL98" s="404"/>
      <c r="BM98" s="453"/>
      <c r="BN98" s="325">
        <f t="shared" si="51"/>
        <v>811380.29999999993</v>
      </c>
      <c r="BO98" s="326"/>
      <c r="BP98" s="337">
        <v>811380.29999999993</v>
      </c>
      <c r="BQ98" s="326"/>
      <c r="BR98" s="326"/>
      <c r="BS98" s="326"/>
      <c r="BT98" s="326"/>
      <c r="BU98" s="327"/>
      <c r="BV98" s="328"/>
      <c r="BW98" s="328"/>
      <c r="BX98" s="328"/>
      <c r="BY98" s="328"/>
      <c r="BZ98" s="328"/>
      <c r="CA98" s="328"/>
      <c r="CB98" s="328"/>
      <c r="CC98" s="329"/>
    </row>
    <row r="99" spans="1:81" s="62" customFormat="1" ht="40.200000000000003" customHeight="1" x14ac:dyDescent="0.3">
      <c r="A99" s="38"/>
      <c r="B99" s="682"/>
      <c r="C99" s="459"/>
      <c r="D99" s="609"/>
      <c r="E99" s="612"/>
      <c r="F99" s="612"/>
      <c r="G99" s="612"/>
      <c r="H99" s="612"/>
      <c r="I99" s="612"/>
      <c r="J99" s="486"/>
      <c r="K99" s="489"/>
      <c r="L99" s="474"/>
      <c r="M99" s="477"/>
      <c r="N99" s="480"/>
      <c r="O99" s="483"/>
      <c r="P99" s="521"/>
      <c r="Q99" s="524"/>
      <c r="R99" s="404"/>
      <c r="S99" s="322" t="s">
        <v>4038</v>
      </c>
      <c r="T99" s="323" t="s">
        <v>3856</v>
      </c>
      <c r="U99" s="323" t="s">
        <v>3861</v>
      </c>
      <c r="V99" s="323" t="s">
        <v>3864</v>
      </c>
      <c r="W99" s="322" t="s">
        <v>4464</v>
      </c>
      <c r="X99" s="324">
        <v>44201</v>
      </c>
      <c r="Y99" s="324">
        <v>44226</v>
      </c>
      <c r="Z99" s="324">
        <v>44229</v>
      </c>
      <c r="AA99" s="324">
        <v>44560</v>
      </c>
      <c r="AB99" s="404"/>
      <c r="AC99" s="527"/>
      <c r="AD99" s="325">
        <f t="shared" si="47"/>
        <v>600000</v>
      </c>
      <c r="AE99" s="325"/>
      <c r="AF99" s="325">
        <v>600000</v>
      </c>
      <c r="AG99" s="325"/>
      <c r="AH99" s="325"/>
      <c r="AI99" s="325"/>
      <c r="AJ99" s="325"/>
      <c r="AK99" s="404"/>
      <c r="AL99" s="456"/>
      <c r="AM99" s="325">
        <f t="shared" si="48"/>
        <v>60000</v>
      </c>
      <c r="AN99" s="326"/>
      <c r="AO99" s="337">
        <v>60000</v>
      </c>
      <c r="AP99" s="326"/>
      <c r="AQ99" s="326"/>
      <c r="AR99" s="326"/>
      <c r="AS99" s="326"/>
      <c r="AT99" s="404"/>
      <c r="AU99" s="447"/>
      <c r="AV99" s="325">
        <f t="shared" si="49"/>
        <v>120000</v>
      </c>
      <c r="AW99" s="326"/>
      <c r="AX99" s="337">
        <v>120000</v>
      </c>
      <c r="AY99" s="326"/>
      <c r="AZ99" s="326"/>
      <c r="BA99" s="326"/>
      <c r="BB99" s="326"/>
      <c r="BC99" s="404"/>
      <c r="BD99" s="450"/>
      <c r="BE99" s="325">
        <f t="shared" si="50"/>
        <v>240000</v>
      </c>
      <c r="BF99" s="326"/>
      <c r="BG99" s="337">
        <v>240000</v>
      </c>
      <c r="BH99" s="326"/>
      <c r="BI99" s="326"/>
      <c r="BJ99" s="326"/>
      <c r="BK99" s="326"/>
      <c r="BL99" s="404"/>
      <c r="BM99" s="453"/>
      <c r="BN99" s="325">
        <f t="shared" si="51"/>
        <v>180000</v>
      </c>
      <c r="BO99" s="326"/>
      <c r="BP99" s="337">
        <v>180000</v>
      </c>
      <c r="BQ99" s="326"/>
      <c r="BR99" s="326"/>
      <c r="BS99" s="326"/>
      <c r="BT99" s="326"/>
      <c r="BU99" s="327"/>
      <c r="BV99" s="328"/>
      <c r="BW99" s="328"/>
      <c r="BX99" s="328"/>
      <c r="BY99" s="328"/>
      <c r="BZ99" s="328"/>
      <c r="CA99" s="328"/>
      <c r="CB99" s="328"/>
      <c r="CC99" s="329"/>
    </row>
    <row r="100" spans="1:81" s="62" customFormat="1" ht="40.200000000000003" customHeight="1" x14ac:dyDescent="0.3">
      <c r="A100" s="38"/>
      <c r="B100" s="682"/>
      <c r="C100" s="459"/>
      <c r="D100" s="609"/>
      <c r="E100" s="612"/>
      <c r="F100" s="612"/>
      <c r="G100" s="612"/>
      <c r="H100" s="612"/>
      <c r="I100" s="612"/>
      <c r="J100" s="486"/>
      <c r="K100" s="489"/>
      <c r="L100" s="474"/>
      <c r="M100" s="477"/>
      <c r="N100" s="480"/>
      <c r="O100" s="483"/>
      <c r="P100" s="521"/>
      <c r="Q100" s="524"/>
      <c r="R100" s="404"/>
      <c r="S100" s="322" t="s">
        <v>4039</v>
      </c>
      <c r="T100" s="323" t="s">
        <v>3856</v>
      </c>
      <c r="U100" s="323" t="s">
        <v>3861</v>
      </c>
      <c r="V100" s="323" t="s">
        <v>3864</v>
      </c>
      <c r="W100" s="322" t="s">
        <v>3944</v>
      </c>
      <c r="X100" s="324">
        <v>44201</v>
      </c>
      <c r="Y100" s="324">
        <v>44226</v>
      </c>
      <c r="Z100" s="324">
        <v>44229</v>
      </c>
      <c r="AA100" s="324">
        <v>44560</v>
      </c>
      <c r="AB100" s="404"/>
      <c r="AC100" s="527"/>
      <c r="AD100" s="325">
        <f t="shared" si="47"/>
        <v>1117741</v>
      </c>
      <c r="AE100" s="325"/>
      <c r="AF100" s="325">
        <v>1117741</v>
      </c>
      <c r="AG100" s="325"/>
      <c r="AH100" s="325"/>
      <c r="AI100" s="325"/>
      <c r="AJ100" s="325"/>
      <c r="AK100" s="404"/>
      <c r="AL100" s="456"/>
      <c r="AM100" s="325">
        <f t="shared" si="48"/>
        <v>111774.1</v>
      </c>
      <c r="AN100" s="326"/>
      <c r="AO100" s="337">
        <v>111774.1</v>
      </c>
      <c r="AP100" s="326"/>
      <c r="AQ100" s="326"/>
      <c r="AR100" s="326"/>
      <c r="AS100" s="326"/>
      <c r="AT100" s="404"/>
      <c r="AU100" s="447"/>
      <c r="AV100" s="325">
        <f t="shared" si="49"/>
        <v>223548.2</v>
      </c>
      <c r="AW100" s="326"/>
      <c r="AX100" s="337">
        <v>223548.2</v>
      </c>
      <c r="AY100" s="326"/>
      <c r="AZ100" s="326"/>
      <c r="BA100" s="326"/>
      <c r="BB100" s="326"/>
      <c r="BC100" s="404"/>
      <c r="BD100" s="450"/>
      <c r="BE100" s="325">
        <f t="shared" si="50"/>
        <v>447096.4</v>
      </c>
      <c r="BF100" s="326"/>
      <c r="BG100" s="337">
        <v>447096.4</v>
      </c>
      <c r="BH100" s="326"/>
      <c r="BI100" s="326"/>
      <c r="BJ100" s="326"/>
      <c r="BK100" s="326"/>
      <c r="BL100" s="404"/>
      <c r="BM100" s="453"/>
      <c r="BN100" s="325">
        <f t="shared" si="51"/>
        <v>335322.3</v>
      </c>
      <c r="BO100" s="326"/>
      <c r="BP100" s="337">
        <v>335322.3</v>
      </c>
      <c r="BQ100" s="326"/>
      <c r="BR100" s="326"/>
      <c r="BS100" s="326"/>
      <c r="BT100" s="326"/>
      <c r="BU100" s="327"/>
      <c r="BV100" s="328"/>
      <c r="BW100" s="328"/>
      <c r="BX100" s="328"/>
      <c r="BY100" s="328"/>
      <c r="BZ100" s="328"/>
      <c r="CA100" s="328"/>
      <c r="CB100" s="328"/>
      <c r="CC100" s="329"/>
    </row>
    <row r="101" spans="1:81" s="62" customFormat="1" ht="40.200000000000003" customHeight="1" x14ac:dyDescent="0.3">
      <c r="A101" s="38"/>
      <c r="B101" s="682"/>
      <c r="C101" s="459"/>
      <c r="D101" s="609"/>
      <c r="E101" s="612"/>
      <c r="F101" s="612"/>
      <c r="G101" s="612"/>
      <c r="H101" s="612"/>
      <c r="I101" s="612"/>
      <c r="J101" s="486"/>
      <c r="K101" s="489"/>
      <c r="L101" s="474"/>
      <c r="M101" s="477"/>
      <c r="N101" s="480"/>
      <c r="O101" s="483"/>
      <c r="P101" s="521"/>
      <c r="Q101" s="524"/>
      <c r="R101" s="404"/>
      <c r="S101" s="322" t="s">
        <v>4040</v>
      </c>
      <c r="T101" s="323" t="s">
        <v>3856</v>
      </c>
      <c r="U101" s="323" t="s">
        <v>3861</v>
      </c>
      <c r="V101" s="323" t="s">
        <v>3864</v>
      </c>
      <c r="W101" s="322" t="s">
        <v>4465</v>
      </c>
      <c r="X101" s="324">
        <v>44201</v>
      </c>
      <c r="Y101" s="324">
        <v>44226</v>
      </c>
      <c r="Z101" s="324">
        <v>44229</v>
      </c>
      <c r="AA101" s="324">
        <v>44560</v>
      </c>
      <c r="AB101" s="404"/>
      <c r="AC101" s="527"/>
      <c r="AD101" s="325">
        <f t="shared" si="47"/>
        <v>152979285</v>
      </c>
      <c r="AE101" s="325"/>
      <c r="AF101" s="325">
        <v>152979285</v>
      </c>
      <c r="AG101" s="325"/>
      <c r="AH101" s="325"/>
      <c r="AI101" s="325"/>
      <c r="AJ101" s="325"/>
      <c r="AK101" s="404"/>
      <c r="AL101" s="456"/>
      <c r="AM101" s="325">
        <f t="shared" si="48"/>
        <v>15297928.5</v>
      </c>
      <c r="AN101" s="326"/>
      <c r="AO101" s="337">
        <v>15297928.5</v>
      </c>
      <c r="AP101" s="326"/>
      <c r="AQ101" s="326"/>
      <c r="AR101" s="326"/>
      <c r="AS101" s="326"/>
      <c r="AT101" s="404"/>
      <c r="AU101" s="447"/>
      <c r="AV101" s="325">
        <f t="shared" si="49"/>
        <v>30595857</v>
      </c>
      <c r="AW101" s="326"/>
      <c r="AX101" s="337">
        <v>30595857</v>
      </c>
      <c r="AY101" s="326"/>
      <c r="AZ101" s="326"/>
      <c r="BA101" s="326"/>
      <c r="BB101" s="326"/>
      <c r="BC101" s="404"/>
      <c r="BD101" s="450"/>
      <c r="BE101" s="325">
        <f t="shared" si="50"/>
        <v>61191714</v>
      </c>
      <c r="BF101" s="326"/>
      <c r="BG101" s="337">
        <v>61191714</v>
      </c>
      <c r="BH101" s="326"/>
      <c r="BI101" s="326"/>
      <c r="BJ101" s="326"/>
      <c r="BK101" s="326"/>
      <c r="BL101" s="404"/>
      <c r="BM101" s="453"/>
      <c r="BN101" s="325">
        <f t="shared" si="51"/>
        <v>45893785.5</v>
      </c>
      <c r="BO101" s="326"/>
      <c r="BP101" s="337">
        <v>45893785.5</v>
      </c>
      <c r="BQ101" s="326"/>
      <c r="BR101" s="326"/>
      <c r="BS101" s="326"/>
      <c r="BT101" s="326"/>
      <c r="BU101" s="327"/>
      <c r="BV101" s="328"/>
      <c r="BW101" s="328"/>
      <c r="BX101" s="328"/>
      <c r="BY101" s="328"/>
      <c r="BZ101" s="328"/>
      <c r="CA101" s="328"/>
      <c r="CB101" s="328"/>
      <c r="CC101" s="329"/>
    </row>
    <row r="102" spans="1:81" s="62" customFormat="1" ht="40.200000000000003" customHeight="1" x14ac:dyDescent="0.3">
      <c r="A102" s="38"/>
      <c r="B102" s="682"/>
      <c r="C102" s="459"/>
      <c r="D102" s="609"/>
      <c r="E102" s="612"/>
      <c r="F102" s="612"/>
      <c r="G102" s="612"/>
      <c r="H102" s="612"/>
      <c r="I102" s="612"/>
      <c r="J102" s="486"/>
      <c r="K102" s="489"/>
      <c r="L102" s="474"/>
      <c r="M102" s="477"/>
      <c r="N102" s="480"/>
      <c r="O102" s="483"/>
      <c r="P102" s="521"/>
      <c r="Q102" s="524"/>
      <c r="R102" s="404"/>
      <c r="S102" s="322" t="s">
        <v>4041</v>
      </c>
      <c r="T102" s="323" t="s">
        <v>3856</v>
      </c>
      <c r="U102" s="323" t="s">
        <v>3861</v>
      </c>
      <c r="V102" s="323" t="s">
        <v>3864</v>
      </c>
      <c r="W102" s="322" t="s">
        <v>4463</v>
      </c>
      <c r="X102" s="324">
        <v>44201</v>
      </c>
      <c r="Y102" s="324">
        <v>44226</v>
      </c>
      <c r="Z102" s="324">
        <v>44229</v>
      </c>
      <c r="AA102" s="324">
        <v>44560</v>
      </c>
      <c r="AB102" s="404"/>
      <c r="AC102" s="527"/>
      <c r="AD102" s="325">
        <f t="shared" si="47"/>
        <v>1000000</v>
      </c>
      <c r="AE102" s="325"/>
      <c r="AF102" s="325">
        <v>1000000</v>
      </c>
      <c r="AG102" s="325"/>
      <c r="AH102" s="325"/>
      <c r="AI102" s="325"/>
      <c r="AJ102" s="325"/>
      <c r="AK102" s="404"/>
      <c r="AL102" s="456"/>
      <c r="AM102" s="325">
        <f t="shared" si="48"/>
        <v>100000</v>
      </c>
      <c r="AN102" s="326"/>
      <c r="AO102" s="337">
        <v>100000</v>
      </c>
      <c r="AP102" s="326"/>
      <c r="AQ102" s="326"/>
      <c r="AR102" s="326"/>
      <c r="AS102" s="326"/>
      <c r="AT102" s="404"/>
      <c r="AU102" s="447"/>
      <c r="AV102" s="325">
        <f t="shared" si="49"/>
        <v>200000</v>
      </c>
      <c r="AW102" s="326"/>
      <c r="AX102" s="337">
        <v>200000</v>
      </c>
      <c r="AY102" s="326"/>
      <c r="AZ102" s="326"/>
      <c r="BA102" s="326"/>
      <c r="BB102" s="326"/>
      <c r="BC102" s="404"/>
      <c r="BD102" s="450"/>
      <c r="BE102" s="325">
        <f t="shared" si="50"/>
        <v>400000</v>
      </c>
      <c r="BF102" s="326"/>
      <c r="BG102" s="337">
        <v>400000</v>
      </c>
      <c r="BH102" s="326"/>
      <c r="BI102" s="326"/>
      <c r="BJ102" s="326"/>
      <c r="BK102" s="326"/>
      <c r="BL102" s="404"/>
      <c r="BM102" s="453"/>
      <c r="BN102" s="325">
        <f t="shared" si="51"/>
        <v>300000</v>
      </c>
      <c r="BO102" s="326"/>
      <c r="BP102" s="337">
        <v>300000</v>
      </c>
      <c r="BQ102" s="326"/>
      <c r="BR102" s="326"/>
      <c r="BS102" s="326"/>
      <c r="BT102" s="326"/>
      <c r="BU102" s="327"/>
      <c r="BV102" s="328"/>
      <c r="BW102" s="328"/>
      <c r="BX102" s="328"/>
      <c r="BY102" s="328"/>
      <c r="BZ102" s="328"/>
      <c r="CA102" s="328"/>
      <c r="CB102" s="328"/>
      <c r="CC102" s="329"/>
    </row>
    <row r="103" spans="1:81" s="62" customFormat="1" ht="40.200000000000003" customHeight="1" x14ac:dyDescent="0.3">
      <c r="A103" s="38"/>
      <c r="B103" s="682"/>
      <c r="C103" s="459"/>
      <c r="D103" s="609"/>
      <c r="E103" s="612"/>
      <c r="F103" s="612"/>
      <c r="G103" s="612"/>
      <c r="H103" s="612"/>
      <c r="I103" s="612"/>
      <c r="J103" s="486"/>
      <c r="K103" s="489"/>
      <c r="L103" s="474"/>
      <c r="M103" s="477"/>
      <c r="N103" s="480"/>
      <c r="O103" s="483"/>
      <c r="P103" s="521"/>
      <c r="Q103" s="524"/>
      <c r="R103" s="404"/>
      <c r="S103" s="322" t="s">
        <v>4042</v>
      </c>
      <c r="T103" s="323" t="s">
        <v>3856</v>
      </c>
      <c r="U103" s="323" t="s">
        <v>3861</v>
      </c>
      <c r="V103" s="323" t="s">
        <v>3864</v>
      </c>
      <c r="W103" s="322" t="s">
        <v>4441</v>
      </c>
      <c r="X103" s="324">
        <v>44201</v>
      </c>
      <c r="Y103" s="324">
        <v>44226</v>
      </c>
      <c r="Z103" s="324">
        <v>44229</v>
      </c>
      <c r="AA103" s="324">
        <v>44560</v>
      </c>
      <c r="AB103" s="404"/>
      <c r="AC103" s="527"/>
      <c r="AD103" s="325">
        <f t="shared" si="47"/>
        <v>4000000</v>
      </c>
      <c r="AE103" s="325"/>
      <c r="AF103" s="325">
        <v>4000000</v>
      </c>
      <c r="AG103" s="325"/>
      <c r="AH103" s="325"/>
      <c r="AI103" s="325"/>
      <c r="AJ103" s="325"/>
      <c r="AK103" s="404"/>
      <c r="AL103" s="456"/>
      <c r="AM103" s="325">
        <f t="shared" si="48"/>
        <v>400000</v>
      </c>
      <c r="AN103" s="326"/>
      <c r="AO103" s="337">
        <v>400000</v>
      </c>
      <c r="AP103" s="326"/>
      <c r="AQ103" s="326"/>
      <c r="AR103" s="326"/>
      <c r="AS103" s="326"/>
      <c r="AT103" s="404"/>
      <c r="AU103" s="447"/>
      <c r="AV103" s="325">
        <f t="shared" si="49"/>
        <v>800000</v>
      </c>
      <c r="AW103" s="326"/>
      <c r="AX103" s="337">
        <v>800000</v>
      </c>
      <c r="AY103" s="326"/>
      <c r="AZ103" s="326"/>
      <c r="BA103" s="326"/>
      <c r="BB103" s="326"/>
      <c r="BC103" s="404"/>
      <c r="BD103" s="450"/>
      <c r="BE103" s="325">
        <f t="shared" si="50"/>
        <v>1600000</v>
      </c>
      <c r="BF103" s="326"/>
      <c r="BG103" s="337">
        <v>1600000</v>
      </c>
      <c r="BH103" s="326"/>
      <c r="BI103" s="326"/>
      <c r="BJ103" s="326"/>
      <c r="BK103" s="326"/>
      <c r="BL103" s="404"/>
      <c r="BM103" s="453"/>
      <c r="BN103" s="325">
        <f t="shared" si="51"/>
        <v>1200000</v>
      </c>
      <c r="BO103" s="326"/>
      <c r="BP103" s="337">
        <v>1200000</v>
      </c>
      <c r="BQ103" s="326"/>
      <c r="BR103" s="326"/>
      <c r="BS103" s="326"/>
      <c r="BT103" s="326"/>
      <c r="BU103" s="327"/>
      <c r="BV103" s="328"/>
      <c r="BW103" s="328"/>
      <c r="BX103" s="328"/>
      <c r="BY103" s="328"/>
      <c r="BZ103" s="328"/>
      <c r="CA103" s="328"/>
      <c r="CB103" s="328"/>
      <c r="CC103" s="329"/>
    </row>
    <row r="104" spans="1:81" s="62" customFormat="1" ht="40.200000000000003" customHeight="1" x14ac:dyDescent="0.3">
      <c r="A104" s="38"/>
      <c r="B104" s="682"/>
      <c r="C104" s="459"/>
      <c r="D104" s="609"/>
      <c r="E104" s="612"/>
      <c r="F104" s="612"/>
      <c r="G104" s="612"/>
      <c r="H104" s="612"/>
      <c r="I104" s="612"/>
      <c r="J104" s="486"/>
      <c r="K104" s="489"/>
      <c r="L104" s="474"/>
      <c r="M104" s="477"/>
      <c r="N104" s="480"/>
      <c r="O104" s="483"/>
      <c r="P104" s="521"/>
      <c r="Q104" s="524"/>
      <c r="R104" s="404"/>
      <c r="S104" s="43" t="s">
        <v>4043</v>
      </c>
      <c r="T104" s="323" t="s">
        <v>3856</v>
      </c>
      <c r="U104" s="323" t="s">
        <v>3861</v>
      </c>
      <c r="V104" s="323" t="s">
        <v>3864</v>
      </c>
      <c r="W104" s="43" t="s">
        <v>4466</v>
      </c>
      <c r="X104" s="324">
        <v>44201</v>
      </c>
      <c r="Y104" s="324">
        <v>44226</v>
      </c>
      <c r="Z104" s="324">
        <v>44229</v>
      </c>
      <c r="AA104" s="324">
        <v>44560</v>
      </c>
      <c r="AB104" s="404"/>
      <c r="AC104" s="527"/>
      <c r="AD104" s="325">
        <f t="shared" si="47"/>
        <v>2000000</v>
      </c>
      <c r="AE104" s="55">
        <f t="shared" si="32"/>
        <v>0</v>
      </c>
      <c r="AF104" s="55">
        <v>2000000</v>
      </c>
      <c r="AG104" s="55">
        <f t="shared" si="32"/>
        <v>0</v>
      </c>
      <c r="AH104" s="55">
        <f t="shared" si="32"/>
        <v>0</v>
      </c>
      <c r="AI104" s="55">
        <f t="shared" si="32"/>
        <v>0</v>
      </c>
      <c r="AJ104" s="55">
        <f t="shared" si="32"/>
        <v>0</v>
      </c>
      <c r="AK104" s="404"/>
      <c r="AL104" s="456"/>
      <c r="AM104" s="325">
        <f t="shared" si="48"/>
        <v>200000</v>
      </c>
      <c r="AN104" s="326"/>
      <c r="AO104" s="337">
        <v>200000</v>
      </c>
      <c r="AP104" s="326"/>
      <c r="AQ104" s="326"/>
      <c r="AR104" s="326"/>
      <c r="AS104" s="326"/>
      <c r="AT104" s="404"/>
      <c r="AU104" s="447"/>
      <c r="AV104" s="325">
        <f t="shared" si="49"/>
        <v>400000</v>
      </c>
      <c r="AW104" s="326"/>
      <c r="AX104" s="337">
        <v>400000</v>
      </c>
      <c r="AY104" s="326"/>
      <c r="AZ104" s="326"/>
      <c r="BA104" s="326"/>
      <c r="BB104" s="326"/>
      <c r="BC104" s="404"/>
      <c r="BD104" s="450"/>
      <c r="BE104" s="325">
        <f t="shared" si="50"/>
        <v>800000</v>
      </c>
      <c r="BF104" s="326"/>
      <c r="BG104" s="337">
        <v>800000</v>
      </c>
      <c r="BH104" s="326"/>
      <c r="BI104" s="326"/>
      <c r="BJ104" s="326"/>
      <c r="BK104" s="326"/>
      <c r="BL104" s="404"/>
      <c r="BM104" s="453"/>
      <c r="BN104" s="325">
        <f t="shared" si="51"/>
        <v>600000</v>
      </c>
      <c r="BO104" s="326"/>
      <c r="BP104" s="337">
        <v>600000</v>
      </c>
      <c r="BQ104" s="326"/>
      <c r="BR104" s="326"/>
      <c r="BS104" s="326"/>
      <c r="BT104" s="326"/>
      <c r="BU104" s="327"/>
      <c r="BV104" s="328"/>
      <c r="BW104" s="328"/>
      <c r="BX104" s="328"/>
      <c r="BY104" s="328"/>
      <c r="BZ104" s="328"/>
      <c r="CA104" s="328"/>
      <c r="CB104" s="328"/>
      <c r="CC104" s="329"/>
    </row>
    <row r="105" spans="1:81" s="62" customFormat="1" ht="40.200000000000003" customHeight="1" x14ac:dyDescent="0.3">
      <c r="A105" s="38"/>
      <c r="B105" s="682"/>
      <c r="C105" s="459"/>
      <c r="D105" s="609"/>
      <c r="E105" s="612"/>
      <c r="F105" s="612"/>
      <c r="G105" s="612"/>
      <c r="H105" s="612"/>
      <c r="I105" s="612"/>
      <c r="J105" s="486"/>
      <c r="K105" s="489"/>
      <c r="L105" s="474"/>
      <c r="M105" s="477"/>
      <c r="N105" s="480"/>
      <c r="O105" s="483"/>
      <c r="P105" s="521"/>
      <c r="Q105" s="524"/>
      <c r="R105" s="404"/>
      <c r="S105" s="43" t="s">
        <v>4044</v>
      </c>
      <c r="T105" s="323" t="s">
        <v>3856</v>
      </c>
      <c r="U105" s="323" t="s">
        <v>3861</v>
      </c>
      <c r="V105" s="323" t="s">
        <v>3864</v>
      </c>
      <c r="W105" s="43" t="s">
        <v>4467</v>
      </c>
      <c r="X105" s="324">
        <v>44201</v>
      </c>
      <c r="Y105" s="324">
        <v>44226</v>
      </c>
      <c r="Z105" s="324">
        <v>44229</v>
      </c>
      <c r="AA105" s="324">
        <v>44560</v>
      </c>
      <c r="AB105" s="404"/>
      <c r="AC105" s="527"/>
      <c r="AD105" s="325">
        <f t="shared" si="47"/>
        <v>2995550</v>
      </c>
      <c r="AE105" s="55"/>
      <c r="AF105" s="55">
        <v>2995550</v>
      </c>
      <c r="AG105" s="55"/>
      <c r="AH105" s="55"/>
      <c r="AI105" s="55"/>
      <c r="AJ105" s="55"/>
      <c r="AK105" s="404"/>
      <c r="AL105" s="456"/>
      <c r="AM105" s="325">
        <f t="shared" si="48"/>
        <v>299555</v>
      </c>
      <c r="AN105" s="326"/>
      <c r="AO105" s="337">
        <v>299555</v>
      </c>
      <c r="AP105" s="326"/>
      <c r="AQ105" s="326"/>
      <c r="AR105" s="326"/>
      <c r="AS105" s="326"/>
      <c r="AT105" s="404"/>
      <c r="AU105" s="447"/>
      <c r="AV105" s="325">
        <f t="shared" si="49"/>
        <v>599110</v>
      </c>
      <c r="AW105" s="326"/>
      <c r="AX105" s="337">
        <v>599110</v>
      </c>
      <c r="AY105" s="326"/>
      <c r="AZ105" s="326"/>
      <c r="BA105" s="326"/>
      <c r="BB105" s="326"/>
      <c r="BC105" s="404"/>
      <c r="BD105" s="450"/>
      <c r="BE105" s="325">
        <f t="shared" si="50"/>
        <v>1198220</v>
      </c>
      <c r="BF105" s="326"/>
      <c r="BG105" s="337">
        <v>1198220</v>
      </c>
      <c r="BH105" s="326"/>
      <c r="BI105" s="326"/>
      <c r="BJ105" s="326"/>
      <c r="BK105" s="326"/>
      <c r="BL105" s="404"/>
      <c r="BM105" s="453"/>
      <c r="BN105" s="325">
        <f t="shared" si="51"/>
        <v>898665</v>
      </c>
      <c r="BO105" s="326"/>
      <c r="BP105" s="337">
        <v>898665</v>
      </c>
      <c r="BQ105" s="326"/>
      <c r="BR105" s="326"/>
      <c r="BS105" s="326"/>
      <c r="BT105" s="326"/>
      <c r="BU105" s="327"/>
      <c r="BV105" s="328"/>
      <c r="BW105" s="328"/>
      <c r="BX105" s="328"/>
      <c r="BY105" s="328"/>
      <c r="BZ105" s="328"/>
      <c r="CA105" s="328"/>
      <c r="CB105" s="328"/>
      <c r="CC105" s="329"/>
    </row>
    <row r="106" spans="1:81" s="62" customFormat="1" ht="40.200000000000003" customHeight="1" x14ac:dyDescent="0.3">
      <c r="A106" s="38"/>
      <c r="B106" s="683"/>
      <c r="C106" s="459"/>
      <c r="D106" s="609"/>
      <c r="E106" s="612"/>
      <c r="F106" s="612"/>
      <c r="G106" s="612"/>
      <c r="H106" s="612"/>
      <c r="I106" s="612"/>
      <c r="J106" s="486"/>
      <c r="K106" s="489"/>
      <c r="L106" s="474"/>
      <c r="M106" s="477"/>
      <c r="N106" s="480"/>
      <c r="O106" s="483"/>
      <c r="P106" s="521"/>
      <c r="Q106" s="524"/>
      <c r="R106" s="404"/>
      <c r="S106" s="43" t="s">
        <v>4045</v>
      </c>
      <c r="T106" s="323" t="s">
        <v>3856</v>
      </c>
      <c r="U106" s="323" t="s">
        <v>3861</v>
      </c>
      <c r="V106" s="323" t="s">
        <v>3864</v>
      </c>
      <c r="W106" s="43" t="s">
        <v>4466</v>
      </c>
      <c r="X106" s="324">
        <v>44201</v>
      </c>
      <c r="Y106" s="324">
        <v>44226</v>
      </c>
      <c r="Z106" s="324">
        <v>44229</v>
      </c>
      <c r="AA106" s="324">
        <v>44560</v>
      </c>
      <c r="AB106" s="404"/>
      <c r="AC106" s="527"/>
      <c r="AD106" s="325">
        <f t="shared" si="47"/>
        <v>2715581</v>
      </c>
      <c r="AE106" s="55">
        <f t="shared" si="32"/>
        <v>0</v>
      </c>
      <c r="AF106" s="55">
        <v>2715581</v>
      </c>
      <c r="AG106" s="55">
        <f t="shared" si="32"/>
        <v>0</v>
      </c>
      <c r="AH106" s="55">
        <f t="shared" si="32"/>
        <v>0</v>
      </c>
      <c r="AI106" s="55">
        <f t="shared" si="32"/>
        <v>0</v>
      </c>
      <c r="AJ106" s="55">
        <f t="shared" si="32"/>
        <v>0</v>
      </c>
      <c r="AK106" s="404"/>
      <c r="AL106" s="456"/>
      <c r="AM106" s="325">
        <f t="shared" si="48"/>
        <v>271558.10000000003</v>
      </c>
      <c r="AN106" s="52"/>
      <c r="AO106" s="337">
        <v>271558.10000000003</v>
      </c>
      <c r="AP106" s="52"/>
      <c r="AQ106" s="52"/>
      <c r="AR106" s="52"/>
      <c r="AS106" s="52"/>
      <c r="AT106" s="404"/>
      <c r="AU106" s="447"/>
      <c r="AV106" s="325">
        <f t="shared" si="49"/>
        <v>543116.20000000007</v>
      </c>
      <c r="AW106" s="52"/>
      <c r="AX106" s="337">
        <v>543116.20000000007</v>
      </c>
      <c r="AY106" s="52"/>
      <c r="AZ106" s="52"/>
      <c r="BA106" s="52"/>
      <c r="BB106" s="52"/>
      <c r="BC106" s="404"/>
      <c r="BD106" s="450"/>
      <c r="BE106" s="325">
        <f t="shared" si="50"/>
        <v>1086232.4000000001</v>
      </c>
      <c r="BF106" s="52"/>
      <c r="BG106" s="337">
        <v>1086232.4000000001</v>
      </c>
      <c r="BH106" s="52"/>
      <c r="BI106" s="52"/>
      <c r="BJ106" s="52"/>
      <c r="BK106" s="52"/>
      <c r="BL106" s="404"/>
      <c r="BM106" s="453"/>
      <c r="BN106" s="325">
        <f t="shared" si="51"/>
        <v>814674.29999999993</v>
      </c>
      <c r="BO106" s="52"/>
      <c r="BP106" s="337">
        <v>814674.29999999993</v>
      </c>
      <c r="BQ106" s="52"/>
      <c r="BR106" s="52"/>
      <c r="BS106" s="52"/>
      <c r="BT106" s="52"/>
      <c r="BU106" s="418"/>
      <c r="BV106" s="419"/>
      <c r="BW106" s="419"/>
      <c r="BX106" s="419"/>
      <c r="BY106" s="419"/>
      <c r="BZ106" s="419"/>
      <c r="CA106" s="419"/>
      <c r="CB106" s="419"/>
      <c r="CC106" s="516"/>
    </row>
    <row r="107" spans="1:81" s="62" customFormat="1" ht="40.200000000000003" customHeight="1" x14ac:dyDescent="0.3">
      <c r="A107" s="38"/>
      <c r="B107" s="683"/>
      <c r="C107" s="459"/>
      <c r="D107" s="609"/>
      <c r="E107" s="612"/>
      <c r="F107" s="612"/>
      <c r="G107" s="612"/>
      <c r="H107" s="612"/>
      <c r="I107" s="612"/>
      <c r="J107" s="486"/>
      <c r="K107" s="489"/>
      <c r="L107" s="474"/>
      <c r="M107" s="477"/>
      <c r="N107" s="480"/>
      <c r="O107" s="483"/>
      <c r="P107" s="521"/>
      <c r="Q107" s="524"/>
      <c r="R107" s="404"/>
      <c r="S107" s="296" t="s">
        <v>4046</v>
      </c>
      <c r="T107" s="323" t="s">
        <v>3856</v>
      </c>
      <c r="U107" s="323" t="s">
        <v>3861</v>
      </c>
      <c r="V107" s="323" t="s">
        <v>3864</v>
      </c>
      <c r="W107" s="296" t="s">
        <v>4462</v>
      </c>
      <c r="X107" s="324">
        <v>44201</v>
      </c>
      <c r="Y107" s="324">
        <v>44226</v>
      </c>
      <c r="Z107" s="324">
        <v>44229</v>
      </c>
      <c r="AA107" s="324">
        <v>44560</v>
      </c>
      <c r="AB107" s="404"/>
      <c r="AC107" s="527"/>
      <c r="AD107" s="325">
        <f t="shared" si="47"/>
        <v>2495550</v>
      </c>
      <c r="AE107" s="299"/>
      <c r="AF107" s="299">
        <v>2495550</v>
      </c>
      <c r="AG107" s="299"/>
      <c r="AH107" s="299"/>
      <c r="AI107" s="299"/>
      <c r="AJ107" s="299"/>
      <c r="AK107" s="404"/>
      <c r="AL107" s="456"/>
      <c r="AM107" s="325">
        <f t="shared" si="48"/>
        <v>249555</v>
      </c>
      <c r="AN107" s="52"/>
      <c r="AO107" s="337">
        <v>249555</v>
      </c>
      <c r="AP107" s="52"/>
      <c r="AQ107" s="52"/>
      <c r="AR107" s="52"/>
      <c r="AS107" s="52"/>
      <c r="AT107" s="404"/>
      <c r="AU107" s="447"/>
      <c r="AV107" s="325">
        <f t="shared" si="49"/>
        <v>499110</v>
      </c>
      <c r="AW107" s="52"/>
      <c r="AX107" s="337">
        <v>499110</v>
      </c>
      <c r="AY107" s="52"/>
      <c r="AZ107" s="52"/>
      <c r="BA107" s="52"/>
      <c r="BB107" s="52"/>
      <c r="BC107" s="404"/>
      <c r="BD107" s="450"/>
      <c r="BE107" s="325">
        <f t="shared" si="50"/>
        <v>998220</v>
      </c>
      <c r="BF107" s="52"/>
      <c r="BG107" s="337">
        <v>998220</v>
      </c>
      <c r="BH107" s="52"/>
      <c r="BI107" s="52"/>
      <c r="BJ107" s="52"/>
      <c r="BK107" s="52"/>
      <c r="BL107" s="404"/>
      <c r="BM107" s="453"/>
      <c r="BN107" s="325">
        <f t="shared" si="51"/>
        <v>748665</v>
      </c>
      <c r="BO107" s="52"/>
      <c r="BP107" s="337">
        <v>748665</v>
      </c>
      <c r="BQ107" s="52"/>
      <c r="BR107" s="52"/>
      <c r="BS107" s="52"/>
      <c r="BT107" s="52"/>
      <c r="BU107" s="418"/>
      <c r="BV107" s="419"/>
      <c r="BW107" s="419"/>
      <c r="BX107" s="419"/>
      <c r="BY107" s="419"/>
      <c r="BZ107" s="419"/>
      <c r="CA107" s="419"/>
      <c r="CB107" s="419"/>
      <c r="CC107" s="516"/>
    </row>
    <row r="108" spans="1:81" s="62" customFormat="1" ht="40.200000000000003" customHeight="1" thickBot="1" x14ac:dyDescent="0.35">
      <c r="A108" s="38"/>
      <c r="B108" s="683"/>
      <c r="C108" s="460"/>
      <c r="D108" s="610"/>
      <c r="E108" s="613"/>
      <c r="F108" s="613"/>
      <c r="G108" s="613"/>
      <c r="H108" s="613"/>
      <c r="I108" s="613"/>
      <c r="J108" s="487"/>
      <c r="K108" s="490"/>
      <c r="L108" s="475"/>
      <c r="M108" s="478"/>
      <c r="N108" s="481"/>
      <c r="O108" s="484"/>
      <c r="P108" s="522"/>
      <c r="Q108" s="525"/>
      <c r="R108" s="405"/>
      <c r="S108" s="254" t="s">
        <v>4047</v>
      </c>
      <c r="T108" s="323" t="s">
        <v>3856</v>
      </c>
      <c r="U108" s="323" t="s">
        <v>3861</v>
      </c>
      <c r="V108" s="323" t="s">
        <v>3864</v>
      </c>
      <c r="W108" s="254" t="s">
        <v>4468</v>
      </c>
      <c r="X108" s="324">
        <v>44201</v>
      </c>
      <c r="Y108" s="324">
        <v>44226</v>
      </c>
      <c r="Z108" s="324">
        <v>44229</v>
      </c>
      <c r="AA108" s="324">
        <v>44560</v>
      </c>
      <c r="AB108" s="405"/>
      <c r="AC108" s="528"/>
      <c r="AD108" s="325">
        <f t="shared" si="47"/>
        <v>2479282</v>
      </c>
      <c r="AE108" s="50">
        <f t="shared" si="32"/>
        <v>0</v>
      </c>
      <c r="AF108" s="50">
        <v>2479282</v>
      </c>
      <c r="AG108" s="50">
        <f t="shared" si="32"/>
        <v>0</v>
      </c>
      <c r="AH108" s="50">
        <f t="shared" si="32"/>
        <v>0</v>
      </c>
      <c r="AI108" s="50">
        <f t="shared" si="32"/>
        <v>0</v>
      </c>
      <c r="AJ108" s="50">
        <f t="shared" si="32"/>
        <v>0</v>
      </c>
      <c r="AK108" s="405"/>
      <c r="AL108" s="457"/>
      <c r="AM108" s="325">
        <f t="shared" si="48"/>
        <v>247928.2</v>
      </c>
      <c r="AN108" s="53"/>
      <c r="AO108" s="337">
        <v>247928.2</v>
      </c>
      <c r="AP108" s="53"/>
      <c r="AQ108" s="53"/>
      <c r="AR108" s="53"/>
      <c r="AS108" s="53"/>
      <c r="AT108" s="405"/>
      <c r="AU108" s="448"/>
      <c r="AV108" s="325">
        <f t="shared" si="49"/>
        <v>495856.4</v>
      </c>
      <c r="AW108" s="53"/>
      <c r="AX108" s="337">
        <v>495856.4</v>
      </c>
      <c r="AY108" s="53"/>
      <c r="AZ108" s="53"/>
      <c r="BA108" s="53"/>
      <c r="BB108" s="53"/>
      <c r="BC108" s="405"/>
      <c r="BD108" s="451"/>
      <c r="BE108" s="325">
        <f t="shared" si="50"/>
        <v>991712.8</v>
      </c>
      <c r="BF108" s="53"/>
      <c r="BG108" s="337">
        <v>991712.8</v>
      </c>
      <c r="BH108" s="53"/>
      <c r="BI108" s="53"/>
      <c r="BJ108" s="53"/>
      <c r="BK108" s="53"/>
      <c r="BL108" s="405"/>
      <c r="BM108" s="454"/>
      <c r="BN108" s="325">
        <f t="shared" si="51"/>
        <v>743784.6</v>
      </c>
      <c r="BO108" s="53"/>
      <c r="BP108" s="337">
        <v>743784.6</v>
      </c>
      <c r="BQ108" s="53"/>
      <c r="BR108" s="53"/>
      <c r="BS108" s="53"/>
      <c r="BT108" s="53"/>
      <c r="BU108" s="517"/>
      <c r="BV108" s="518"/>
      <c r="BW108" s="518"/>
      <c r="BX108" s="518"/>
      <c r="BY108" s="518"/>
      <c r="BZ108" s="518"/>
      <c r="CA108" s="518"/>
      <c r="CB108" s="518"/>
      <c r="CC108" s="519"/>
    </row>
    <row r="109" spans="1:81" s="62" customFormat="1" ht="40.200000000000003" customHeight="1" thickTop="1" x14ac:dyDescent="0.3">
      <c r="A109" s="38"/>
      <c r="B109" s="683"/>
      <c r="C109" s="458" t="s">
        <v>161</v>
      </c>
      <c r="D109" s="608"/>
      <c r="E109" s="611"/>
      <c r="F109" s="611"/>
      <c r="G109" s="611"/>
      <c r="H109" s="611"/>
      <c r="I109" s="611"/>
      <c r="J109" s="485">
        <v>92</v>
      </c>
      <c r="K109" s="488" t="str">
        <f>+Metas!K104</f>
        <v>Contención tasa de incidencia de violencia intrafamiliar en 150 por 100,000 habitantes</v>
      </c>
      <c r="L109" s="473">
        <v>150</v>
      </c>
      <c r="M109" s="476">
        <f>SUM(N109:Q109)/2</f>
        <v>150</v>
      </c>
      <c r="N109" s="479"/>
      <c r="O109" s="482"/>
      <c r="P109" s="520">
        <v>150</v>
      </c>
      <c r="Q109" s="523">
        <v>150</v>
      </c>
      <c r="R109" s="403">
        <f t="shared" ref="R109" si="52">+$J109</f>
        <v>92</v>
      </c>
      <c r="S109" s="253" t="s">
        <v>4048</v>
      </c>
      <c r="T109" s="323" t="s">
        <v>3856</v>
      </c>
      <c r="U109" s="323" t="s">
        <v>3861</v>
      </c>
      <c r="V109" s="323" t="s">
        <v>3864</v>
      </c>
      <c r="W109" s="253" t="s">
        <v>4469</v>
      </c>
      <c r="X109" s="324">
        <v>44201</v>
      </c>
      <c r="Y109" s="324">
        <v>44226</v>
      </c>
      <c r="Z109" s="324">
        <v>44229</v>
      </c>
      <c r="AA109" s="324">
        <v>44560</v>
      </c>
      <c r="AB109" s="403">
        <f t="shared" ref="AB109" si="53">+$J109</f>
        <v>92</v>
      </c>
      <c r="AC109" s="526">
        <f t="shared" ref="AC109" si="54">+L109</f>
        <v>150</v>
      </c>
      <c r="AD109" s="325">
        <f t="shared" si="47"/>
        <v>6000000</v>
      </c>
      <c r="AE109" s="48">
        <f t="shared" si="32"/>
        <v>0</v>
      </c>
      <c r="AF109" s="48">
        <v>6000000</v>
      </c>
      <c r="AG109" s="48">
        <f t="shared" si="32"/>
        <v>0</v>
      </c>
      <c r="AH109" s="48">
        <f t="shared" si="32"/>
        <v>0</v>
      </c>
      <c r="AI109" s="48">
        <f t="shared" si="32"/>
        <v>0</v>
      </c>
      <c r="AJ109" s="48">
        <f t="shared" si="32"/>
        <v>0</v>
      </c>
      <c r="AK109" s="403">
        <f t="shared" ref="AK109" si="55">+$J109</f>
        <v>92</v>
      </c>
      <c r="AL109" s="455">
        <f>+N109</f>
        <v>0</v>
      </c>
      <c r="AM109" s="325">
        <f t="shared" si="48"/>
        <v>600000</v>
      </c>
      <c r="AN109" s="51"/>
      <c r="AO109" s="337">
        <v>600000</v>
      </c>
      <c r="AP109" s="51"/>
      <c r="AQ109" s="51"/>
      <c r="AR109" s="51"/>
      <c r="AS109" s="51"/>
      <c r="AT109" s="403">
        <f t="shared" ref="AT109" si="56">+$J109</f>
        <v>92</v>
      </c>
      <c r="AU109" s="446">
        <f>+O109</f>
        <v>0</v>
      </c>
      <c r="AV109" s="325">
        <f t="shared" si="49"/>
        <v>1200000</v>
      </c>
      <c r="AW109" s="51"/>
      <c r="AX109" s="337">
        <v>1200000</v>
      </c>
      <c r="AY109" s="51"/>
      <c r="AZ109" s="51"/>
      <c r="BA109" s="51"/>
      <c r="BB109" s="51"/>
      <c r="BC109" s="403">
        <f t="shared" ref="BC109" si="57">+$J109</f>
        <v>92</v>
      </c>
      <c r="BD109" s="449">
        <f>+P109</f>
        <v>150</v>
      </c>
      <c r="BE109" s="325">
        <f t="shared" si="50"/>
        <v>2400000</v>
      </c>
      <c r="BF109" s="51"/>
      <c r="BG109" s="337">
        <v>2400000</v>
      </c>
      <c r="BH109" s="51"/>
      <c r="BI109" s="51"/>
      <c r="BJ109" s="51"/>
      <c r="BK109" s="51"/>
      <c r="BL109" s="403">
        <f t="shared" ref="BL109" si="58">+$J109</f>
        <v>92</v>
      </c>
      <c r="BM109" s="452">
        <f>+Q109</f>
        <v>150</v>
      </c>
      <c r="BN109" s="325">
        <f t="shared" si="51"/>
        <v>1800000</v>
      </c>
      <c r="BO109" s="51"/>
      <c r="BP109" s="337">
        <v>1800000</v>
      </c>
      <c r="BQ109" s="51"/>
      <c r="BR109" s="51"/>
      <c r="BS109" s="51"/>
      <c r="BT109" s="51"/>
      <c r="BU109" s="513"/>
      <c r="BV109" s="514"/>
      <c r="BW109" s="514"/>
      <c r="BX109" s="514"/>
      <c r="BY109" s="514"/>
      <c r="BZ109" s="514"/>
      <c r="CA109" s="514"/>
      <c r="CB109" s="514"/>
      <c r="CC109" s="515"/>
    </row>
    <row r="110" spans="1:81" s="62" customFormat="1" ht="40.200000000000003" customHeight="1" x14ac:dyDescent="0.3">
      <c r="A110" s="38"/>
      <c r="B110" s="683"/>
      <c r="C110" s="459"/>
      <c r="D110" s="609"/>
      <c r="E110" s="612"/>
      <c r="F110" s="612"/>
      <c r="G110" s="612"/>
      <c r="H110" s="612"/>
      <c r="I110" s="612"/>
      <c r="J110" s="486"/>
      <c r="K110" s="489"/>
      <c r="L110" s="474"/>
      <c r="M110" s="477"/>
      <c r="N110" s="480"/>
      <c r="O110" s="483"/>
      <c r="P110" s="521"/>
      <c r="Q110" s="524"/>
      <c r="R110" s="404"/>
      <c r="S110" s="322" t="s">
        <v>4049</v>
      </c>
      <c r="T110" s="323" t="s">
        <v>3856</v>
      </c>
      <c r="U110" s="323" t="s">
        <v>3861</v>
      </c>
      <c r="V110" s="323" t="s">
        <v>3864</v>
      </c>
      <c r="W110" s="322" t="s">
        <v>4470</v>
      </c>
      <c r="X110" s="324">
        <v>44201</v>
      </c>
      <c r="Y110" s="324">
        <v>44226</v>
      </c>
      <c r="Z110" s="324">
        <v>44229</v>
      </c>
      <c r="AA110" s="324">
        <v>44560</v>
      </c>
      <c r="AB110" s="404"/>
      <c r="AC110" s="527"/>
      <c r="AD110" s="325">
        <f t="shared" si="47"/>
        <v>1000000</v>
      </c>
      <c r="AE110" s="325"/>
      <c r="AF110" s="325">
        <v>1000000</v>
      </c>
      <c r="AG110" s="325"/>
      <c r="AH110" s="325"/>
      <c r="AI110" s="325"/>
      <c r="AJ110" s="325"/>
      <c r="AK110" s="404"/>
      <c r="AL110" s="456"/>
      <c r="AM110" s="325">
        <f t="shared" si="48"/>
        <v>100000</v>
      </c>
      <c r="AN110" s="326"/>
      <c r="AO110" s="337">
        <v>100000</v>
      </c>
      <c r="AP110" s="326"/>
      <c r="AQ110" s="326"/>
      <c r="AR110" s="326"/>
      <c r="AS110" s="326"/>
      <c r="AT110" s="404"/>
      <c r="AU110" s="447"/>
      <c r="AV110" s="325">
        <f t="shared" si="49"/>
        <v>200000</v>
      </c>
      <c r="AW110" s="326"/>
      <c r="AX110" s="337">
        <v>200000</v>
      </c>
      <c r="AY110" s="326"/>
      <c r="AZ110" s="326"/>
      <c r="BA110" s="326"/>
      <c r="BB110" s="326"/>
      <c r="BC110" s="404"/>
      <c r="BD110" s="450"/>
      <c r="BE110" s="325">
        <f t="shared" si="50"/>
        <v>400000</v>
      </c>
      <c r="BF110" s="326"/>
      <c r="BG110" s="337">
        <v>400000</v>
      </c>
      <c r="BH110" s="326"/>
      <c r="BI110" s="326"/>
      <c r="BJ110" s="326"/>
      <c r="BK110" s="326"/>
      <c r="BL110" s="404"/>
      <c r="BM110" s="453"/>
      <c r="BN110" s="325">
        <f t="shared" si="51"/>
        <v>300000</v>
      </c>
      <c r="BO110" s="326"/>
      <c r="BP110" s="337">
        <v>300000</v>
      </c>
      <c r="BQ110" s="326"/>
      <c r="BR110" s="326"/>
      <c r="BS110" s="326"/>
      <c r="BT110" s="326"/>
      <c r="BU110" s="327"/>
      <c r="BV110" s="328"/>
      <c r="BW110" s="328"/>
      <c r="BX110" s="328"/>
      <c r="BY110" s="328"/>
      <c r="BZ110" s="328"/>
      <c r="CA110" s="328"/>
      <c r="CB110" s="328"/>
      <c r="CC110" s="329"/>
    </row>
    <row r="111" spans="1:81" s="62" customFormat="1" ht="40.200000000000003" customHeight="1" x14ac:dyDescent="0.3">
      <c r="A111" s="38"/>
      <c r="B111" s="683"/>
      <c r="C111" s="459"/>
      <c r="D111" s="609"/>
      <c r="E111" s="612"/>
      <c r="F111" s="612"/>
      <c r="G111" s="612"/>
      <c r="H111" s="612"/>
      <c r="I111" s="612"/>
      <c r="J111" s="486"/>
      <c r="K111" s="489"/>
      <c r="L111" s="474"/>
      <c r="M111" s="477"/>
      <c r="N111" s="480"/>
      <c r="O111" s="483"/>
      <c r="P111" s="521"/>
      <c r="Q111" s="524"/>
      <c r="R111" s="404"/>
      <c r="S111" s="322" t="s">
        <v>4050</v>
      </c>
      <c r="T111" s="323" t="s">
        <v>3856</v>
      </c>
      <c r="U111" s="323" t="s">
        <v>3861</v>
      </c>
      <c r="V111" s="323" t="s">
        <v>3864</v>
      </c>
      <c r="W111" s="322" t="s">
        <v>4450</v>
      </c>
      <c r="X111" s="324">
        <v>44201</v>
      </c>
      <c r="Y111" s="324">
        <v>44226</v>
      </c>
      <c r="Z111" s="324">
        <v>44229</v>
      </c>
      <c r="AA111" s="324">
        <v>44560</v>
      </c>
      <c r="AB111" s="404"/>
      <c r="AC111" s="527"/>
      <c r="AD111" s="325">
        <f t="shared" si="47"/>
        <v>995550</v>
      </c>
      <c r="AE111" s="325"/>
      <c r="AF111" s="325">
        <v>995550</v>
      </c>
      <c r="AG111" s="325"/>
      <c r="AH111" s="325"/>
      <c r="AI111" s="325"/>
      <c r="AJ111" s="325"/>
      <c r="AK111" s="404"/>
      <c r="AL111" s="456"/>
      <c r="AM111" s="325">
        <f t="shared" si="48"/>
        <v>99555</v>
      </c>
      <c r="AN111" s="326"/>
      <c r="AO111" s="337">
        <v>99555</v>
      </c>
      <c r="AP111" s="326"/>
      <c r="AQ111" s="326"/>
      <c r="AR111" s="326"/>
      <c r="AS111" s="326"/>
      <c r="AT111" s="404"/>
      <c r="AU111" s="447"/>
      <c r="AV111" s="325">
        <f t="shared" si="49"/>
        <v>199110</v>
      </c>
      <c r="AW111" s="326"/>
      <c r="AX111" s="337">
        <v>199110</v>
      </c>
      <c r="AY111" s="326"/>
      <c r="AZ111" s="326"/>
      <c r="BA111" s="326"/>
      <c r="BB111" s="326"/>
      <c r="BC111" s="404"/>
      <c r="BD111" s="450"/>
      <c r="BE111" s="325">
        <f t="shared" si="50"/>
        <v>398220</v>
      </c>
      <c r="BF111" s="326"/>
      <c r="BG111" s="337">
        <v>398220</v>
      </c>
      <c r="BH111" s="326"/>
      <c r="BI111" s="326"/>
      <c r="BJ111" s="326"/>
      <c r="BK111" s="326"/>
      <c r="BL111" s="404"/>
      <c r="BM111" s="453"/>
      <c r="BN111" s="325">
        <f t="shared" si="51"/>
        <v>298665</v>
      </c>
      <c r="BO111" s="326"/>
      <c r="BP111" s="337">
        <v>298665</v>
      </c>
      <c r="BQ111" s="326"/>
      <c r="BR111" s="326"/>
      <c r="BS111" s="326"/>
      <c r="BT111" s="326"/>
      <c r="BU111" s="327"/>
      <c r="BV111" s="328"/>
      <c r="BW111" s="328"/>
      <c r="BX111" s="328"/>
      <c r="BY111" s="328"/>
      <c r="BZ111" s="328"/>
      <c r="CA111" s="328"/>
      <c r="CB111" s="328"/>
      <c r="CC111" s="329"/>
    </row>
    <row r="112" spans="1:81" s="62" customFormat="1" ht="40.200000000000003" customHeight="1" x14ac:dyDescent="0.3">
      <c r="A112" s="38"/>
      <c r="B112" s="683"/>
      <c r="C112" s="459"/>
      <c r="D112" s="609"/>
      <c r="E112" s="612"/>
      <c r="F112" s="612"/>
      <c r="G112" s="612"/>
      <c r="H112" s="612"/>
      <c r="I112" s="612"/>
      <c r="J112" s="486"/>
      <c r="K112" s="489"/>
      <c r="L112" s="474"/>
      <c r="M112" s="477"/>
      <c r="N112" s="480"/>
      <c r="O112" s="483"/>
      <c r="P112" s="521"/>
      <c r="Q112" s="524"/>
      <c r="R112" s="404"/>
      <c r="S112" s="322" t="s">
        <v>4051</v>
      </c>
      <c r="T112" s="323" t="s">
        <v>3856</v>
      </c>
      <c r="U112" s="323" t="s">
        <v>3861</v>
      </c>
      <c r="V112" s="323" t="s">
        <v>3864</v>
      </c>
      <c r="W112" s="322" t="s">
        <v>4459</v>
      </c>
      <c r="X112" s="324">
        <v>44201</v>
      </c>
      <c r="Y112" s="324">
        <v>44226</v>
      </c>
      <c r="Z112" s="324">
        <v>44229</v>
      </c>
      <c r="AA112" s="324">
        <v>44560</v>
      </c>
      <c r="AB112" s="404"/>
      <c r="AC112" s="527"/>
      <c r="AD112" s="325">
        <f t="shared" si="47"/>
        <v>921831</v>
      </c>
      <c r="AE112" s="325"/>
      <c r="AF112" s="325">
        <v>921831</v>
      </c>
      <c r="AG112" s="325"/>
      <c r="AH112" s="325"/>
      <c r="AI112" s="325"/>
      <c r="AJ112" s="325"/>
      <c r="AK112" s="404"/>
      <c r="AL112" s="456"/>
      <c r="AM112" s="325">
        <f t="shared" si="48"/>
        <v>92183.1</v>
      </c>
      <c r="AN112" s="326"/>
      <c r="AO112" s="337">
        <v>92183.1</v>
      </c>
      <c r="AP112" s="326"/>
      <c r="AQ112" s="326"/>
      <c r="AR112" s="326"/>
      <c r="AS112" s="326"/>
      <c r="AT112" s="404"/>
      <c r="AU112" s="447"/>
      <c r="AV112" s="325">
        <f t="shared" si="49"/>
        <v>184366.2</v>
      </c>
      <c r="AW112" s="326"/>
      <c r="AX112" s="337">
        <v>184366.2</v>
      </c>
      <c r="AY112" s="326"/>
      <c r="AZ112" s="326"/>
      <c r="BA112" s="326"/>
      <c r="BB112" s="326"/>
      <c r="BC112" s="404"/>
      <c r="BD112" s="450"/>
      <c r="BE112" s="325">
        <f t="shared" si="50"/>
        <v>368732.4</v>
      </c>
      <c r="BF112" s="326"/>
      <c r="BG112" s="337">
        <v>368732.4</v>
      </c>
      <c r="BH112" s="326"/>
      <c r="BI112" s="326"/>
      <c r="BJ112" s="326"/>
      <c r="BK112" s="326"/>
      <c r="BL112" s="404"/>
      <c r="BM112" s="453"/>
      <c r="BN112" s="325">
        <f t="shared" si="51"/>
        <v>276549.3</v>
      </c>
      <c r="BO112" s="326"/>
      <c r="BP112" s="337">
        <v>276549.3</v>
      </c>
      <c r="BQ112" s="326"/>
      <c r="BR112" s="326"/>
      <c r="BS112" s="326"/>
      <c r="BT112" s="326"/>
      <c r="BU112" s="327"/>
      <c r="BV112" s="328"/>
      <c r="BW112" s="328"/>
      <c r="BX112" s="328"/>
      <c r="BY112" s="328"/>
      <c r="BZ112" s="328"/>
      <c r="CA112" s="328"/>
      <c r="CB112" s="328"/>
      <c r="CC112" s="329"/>
    </row>
    <row r="113" spans="1:81" s="62" customFormat="1" ht="40.200000000000003" customHeight="1" x14ac:dyDescent="0.3">
      <c r="A113" s="38"/>
      <c r="B113" s="683"/>
      <c r="C113" s="459"/>
      <c r="D113" s="609"/>
      <c r="E113" s="612"/>
      <c r="F113" s="612"/>
      <c r="G113" s="612"/>
      <c r="H113" s="612"/>
      <c r="I113" s="612"/>
      <c r="J113" s="486"/>
      <c r="K113" s="489"/>
      <c r="L113" s="474"/>
      <c r="M113" s="477"/>
      <c r="N113" s="480"/>
      <c r="O113" s="483"/>
      <c r="P113" s="521"/>
      <c r="Q113" s="524"/>
      <c r="R113" s="404"/>
      <c r="S113" s="322" t="s">
        <v>4052</v>
      </c>
      <c r="T113" s="323" t="s">
        <v>3856</v>
      </c>
      <c r="U113" s="323" t="s">
        <v>3861</v>
      </c>
      <c r="V113" s="323" t="s">
        <v>3864</v>
      </c>
      <c r="W113" s="322" t="s">
        <v>3944</v>
      </c>
      <c r="X113" s="324">
        <v>44201</v>
      </c>
      <c r="Y113" s="324">
        <v>44226</v>
      </c>
      <c r="Z113" s="324">
        <v>44229</v>
      </c>
      <c r="AA113" s="324">
        <v>44560</v>
      </c>
      <c r="AB113" s="404"/>
      <c r="AC113" s="527"/>
      <c r="AD113" s="325">
        <f t="shared" si="47"/>
        <v>2150597</v>
      </c>
      <c r="AE113" s="325"/>
      <c r="AF113" s="325">
        <v>2150597</v>
      </c>
      <c r="AG113" s="325"/>
      <c r="AH113" s="325"/>
      <c r="AI113" s="325"/>
      <c r="AJ113" s="325"/>
      <c r="AK113" s="404"/>
      <c r="AL113" s="456"/>
      <c r="AM113" s="325">
        <f t="shared" si="48"/>
        <v>215059.7</v>
      </c>
      <c r="AN113" s="326"/>
      <c r="AO113" s="337">
        <v>215059.7</v>
      </c>
      <c r="AP113" s="326"/>
      <c r="AQ113" s="326"/>
      <c r="AR113" s="326"/>
      <c r="AS113" s="326"/>
      <c r="AT113" s="404"/>
      <c r="AU113" s="447"/>
      <c r="AV113" s="325">
        <f t="shared" si="49"/>
        <v>430119.4</v>
      </c>
      <c r="AW113" s="326"/>
      <c r="AX113" s="337">
        <v>430119.4</v>
      </c>
      <c r="AY113" s="326"/>
      <c r="AZ113" s="326"/>
      <c r="BA113" s="326"/>
      <c r="BB113" s="326"/>
      <c r="BC113" s="404"/>
      <c r="BD113" s="450"/>
      <c r="BE113" s="325">
        <f t="shared" si="50"/>
        <v>860238.8</v>
      </c>
      <c r="BF113" s="326"/>
      <c r="BG113" s="337">
        <v>860238.8</v>
      </c>
      <c r="BH113" s="326"/>
      <c r="BI113" s="326"/>
      <c r="BJ113" s="326"/>
      <c r="BK113" s="326"/>
      <c r="BL113" s="404"/>
      <c r="BM113" s="453"/>
      <c r="BN113" s="325">
        <f t="shared" si="51"/>
        <v>645179.1</v>
      </c>
      <c r="BO113" s="326"/>
      <c r="BP113" s="337">
        <v>645179.1</v>
      </c>
      <c r="BQ113" s="326"/>
      <c r="BR113" s="326"/>
      <c r="BS113" s="326"/>
      <c r="BT113" s="326"/>
      <c r="BU113" s="327"/>
      <c r="BV113" s="328"/>
      <c r="BW113" s="328"/>
      <c r="BX113" s="328"/>
      <c r="BY113" s="328"/>
      <c r="BZ113" s="328"/>
      <c r="CA113" s="328"/>
      <c r="CB113" s="328"/>
      <c r="CC113" s="329"/>
    </row>
    <row r="114" spans="1:81" s="62" customFormat="1" ht="40.200000000000003" customHeight="1" x14ac:dyDescent="0.3">
      <c r="A114" s="38"/>
      <c r="B114" s="683"/>
      <c r="C114" s="459"/>
      <c r="D114" s="609"/>
      <c r="E114" s="612"/>
      <c r="F114" s="612"/>
      <c r="G114" s="612"/>
      <c r="H114" s="612"/>
      <c r="I114" s="612"/>
      <c r="J114" s="486"/>
      <c r="K114" s="489"/>
      <c r="L114" s="474"/>
      <c r="M114" s="477"/>
      <c r="N114" s="480"/>
      <c r="O114" s="483"/>
      <c r="P114" s="521"/>
      <c r="Q114" s="524"/>
      <c r="R114" s="404"/>
      <c r="S114" s="322" t="s">
        <v>4053</v>
      </c>
      <c r="T114" s="323" t="s">
        <v>3856</v>
      </c>
      <c r="U114" s="323" t="s">
        <v>3861</v>
      </c>
      <c r="V114" s="323" t="s">
        <v>3864</v>
      </c>
      <c r="W114" s="322" t="s">
        <v>4471</v>
      </c>
      <c r="X114" s="324">
        <v>44201</v>
      </c>
      <c r="Y114" s="324">
        <v>44226</v>
      </c>
      <c r="Z114" s="324">
        <v>44229</v>
      </c>
      <c r="AA114" s="324">
        <v>44560</v>
      </c>
      <c r="AB114" s="404"/>
      <c r="AC114" s="527"/>
      <c r="AD114" s="325">
        <f t="shared" si="47"/>
        <v>3389985</v>
      </c>
      <c r="AE114" s="325"/>
      <c r="AF114" s="325">
        <v>3389985</v>
      </c>
      <c r="AG114" s="325"/>
      <c r="AH114" s="325"/>
      <c r="AI114" s="325"/>
      <c r="AJ114" s="325"/>
      <c r="AK114" s="404"/>
      <c r="AL114" s="456"/>
      <c r="AM114" s="325">
        <f t="shared" si="48"/>
        <v>338998.5</v>
      </c>
      <c r="AN114" s="326"/>
      <c r="AO114" s="337">
        <v>338998.5</v>
      </c>
      <c r="AP114" s="326"/>
      <c r="AQ114" s="326"/>
      <c r="AR114" s="326"/>
      <c r="AS114" s="326"/>
      <c r="AT114" s="404"/>
      <c r="AU114" s="447"/>
      <c r="AV114" s="325">
        <f t="shared" si="49"/>
        <v>677997</v>
      </c>
      <c r="AW114" s="326"/>
      <c r="AX114" s="337">
        <v>677997</v>
      </c>
      <c r="AY114" s="326"/>
      <c r="AZ114" s="326"/>
      <c r="BA114" s="326"/>
      <c r="BB114" s="326"/>
      <c r="BC114" s="404"/>
      <c r="BD114" s="450"/>
      <c r="BE114" s="325">
        <f t="shared" si="50"/>
        <v>1355994</v>
      </c>
      <c r="BF114" s="326"/>
      <c r="BG114" s="337">
        <v>1355994</v>
      </c>
      <c r="BH114" s="326"/>
      <c r="BI114" s="326"/>
      <c r="BJ114" s="326"/>
      <c r="BK114" s="326"/>
      <c r="BL114" s="404"/>
      <c r="BM114" s="453"/>
      <c r="BN114" s="325">
        <f t="shared" si="51"/>
        <v>1016995.5</v>
      </c>
      <c r="BO114" s="326"/>
      <c r="BP114" s="337">
        <v>1016995.5</v>
      </c>
      <c r="BQ114" s="326"/>
      <c r="BR114" s="326"/>
      <c r="BS114" s="326"/>
      <c r="BT114" s="326"/>
      <c r="BU114" s="327"/>
      <c r="BV114" s="328"/>
      <c r="BW114" s="328"/>
      <c r="BX114" s="328"/>
      <c r="BY114" s="328"/>
      <c r="BZ114" s="328"/>
      <c r="CA114" s="328"/>
      <c r="CB114" s="328"/>
      <c r="CC114" s="329"/>
    </row>
    <row r="115" spans="1:81" s="62" customFormat="1" ht="40.200000000000003" customHeight="1" x14ac:dyDescent="0.3">
      <c r="A115" s="38"/>
      <c r="B115" s="683"/>
      <c r="C115" s="459"/>
      <c r="D115" s="609"/>
      <c r="E115" s="612"/>
      <c r="F115" s="612"/>
      <c r="G115" s="612"/>
      <c r="H115" s="612"/>
      <c r="I115" s="612"/>
      <c r="J115" s="486"/>
      <c r="K115" s="489"/>
      <c r="L115" s="474"/>
      <c r="M115" s="477"/>
      <c r="N115" s="480"/>
      <c r="O115" s="483"/>
      <c r="P115" s="521"/>
      <c r="Q115" s="524"/>
      <c r="R115" s="404"/>
      <c r="S115" s="322" t="s">
        <v>4054</v>
      </c>
      <c r="T115" s="323" t="s">
        <v>3856</v>
      </c>
      <c r="U115" s="323" t="s">
        <v>3861</v>
      </c>
      <c r="V115" s="323" t="s">
        <v>3864</v>
      </c>
      <c r="W115" s="322" t="s">
        <v>4462</v>
      </c>
      <c r="X115" s="324">
        <v>44201</v>
      </c>
      <c r="Y115" s="324">
        <v>44226</v>
      </c>
      <c r="Z115" s="324">
        <v>44229</v>
      </c>
      <c r="AA115" s="324">
        <v>44560</v>
      </c>
      <c r="AB115" s="404"/>
      <c r="AC115" s="527"/>
      <c r="AD115" s="325">
        <f t="shared" si="47"/>
        <v>1917741</v>
      </c>
      <c r="AE115" s="325"/>
      <c r="AF115" s="325">
        <v>1917741</v>
      </c>
      <c r="AG115" s="325"/>
      <c r="AH115" s="325"/>
      <c r="AI115" s="325"/>
      <c r="AJ115" s="325"/>
      <c r="AK115" s="404"/>
      <c r="AL115" s="456"/>
      <c r="AM115" s="325">
        <f t="shared" si="48"/>
        <v>191774.1</v>
      </c>
      <c r="AN115" s="326"/>
      <c r="AO115" s="337">
        <v>191774.1</v>
      </c>
      <c r="AP115" s="326"/>
      <c r="AQ115" s="326"/>
      <c r="AR115" s="326"/>
      <c r="AS115" s="326"/>
      <c r="AT115" s="404"/>
      <c r="AU115" s="447"/>
      <c r="AV115" s="325">
        <f t="shared" si="49"/>
        <v>383548.2</v>
      </c>
      <c r="AW115" s="326"/>
      <c r="AX115" s="337">
        <v>383548.2</v>
      </c>
      <c r="AY115" s="326"/>
      <c r="AZ115" s="326"/>
      <c r="BA115" s="326"/>
      <c r="BB115" s="326"/>
      <c r="BC115" s="404"/>
      <c r="BD115" s="450"/>
      <c r="BE115" s="325">
        <f t="shared" si="50"/>
        <v>767096.4</v>
      </c>
      <c r="BF115" s="326"/>
      <c r="BG115" s="337">
        <v>767096.4</v>
      </c>
      <c r="BH115" s="326"/>
      <c r="BI115" s="326"/>
      <c r="BJ115" s="326"/>
      <c r="BK115" s="326"/>
      <c r="BL115" s="404"/>
      <c r="BM115" s="453"/>
      <c r="BN115" s="325">
        <f t="shared" si="51"/>
        <v>575322.29999999993</v>
      </c>
      <c r="BO115" s="326"/>
      <c r="BP115" s="337">
        <v>575322.29999999993</v>
      </c>
      <c r="BQ115" s="326"/>
      <c r="BR115" s="326"/>
      <c r="BS115" s="326"/>
      <c r="BT115" s="326"/>
      <c r="BU115" s="327"/>
      <c r="BV115" s="328"/>
      <c r="BW115" s="328"/>
      <c r="BX115" s="328"/>
      <c r="BY115" s="328"/>
      <c r="BZ115" s="328"/>
      <c r="CA115" s="328"/>
      <c r="CB115" s="328"/>
      <c r="CC115" s="329"/>
    </row>
    <row r="116" spans="1:81" s="62" customFormat="1" ht="40.200000000000003" customHeight="1" x14ac:dyDescent="0.3">
      <c r="A116" s="38"/>
      <c r="B116" s="683"/>
      <c r="C116" s="459"/>
      <c r="D116" s="609"/>
      <c r="E116" s="612"/>
      <c r="F116" s="612"/>
      <c r="G116" s="612"/>
      <c r="H116" s="612"/>
      <c r="I116" s="612"/>
      <c r="J116" s="486"/>
      <c r="K116" s="489"/>
      <c r="L116" s="474"/>
      <c r="M116" s="477"/>
      <c r="N116" s="480"/>
      <c r="O116" s="483"/>
      <c r="P116" s="521"/>
      <c r="Q116" s="524"/>
      <c r="R116" s="404"/>
      <c r="S116" s="322" t="s">
        <v>4055</v>
      </c>
      <c r="T116" s="323" t="s">
        <v>3856</v>
      </c>
      <c r="U116" s="323" t="s">
        <v>3861</v>
      </c>
      <c r="V116" s="323" t="s">
        <v>3864</v>
      </c>
      <c r="W116" s="322" t="s">
        <v>3944</v>
      </c>
      <c r="X116" s="324">
        <v>44201</v>
      </c>
      <c r="Y116" s="324">
        <v>44226</v>
      </c>
      <c r="Z116" s="324">
        <v>44229</v>
      </c>
      <c r="AA116" s="324">
        <v>44560</v>
      </c>
      <c r="AB116" s="404"/>
      <c r="AC116" s="527"/>
      <c r="AD116" s="325">
        <f t="shared" si="47"/>
        <v>417741</v>
      </c>
      <c r="AE116" s="325"/>
      <c r="AF116" s="325">
        <v>417741</v>
      </c>
      <c r="AG116" s="325"/>
      <c r="AH116" s="325"/>
      <c r="AI116" s="325"/>
      <c r="AJ116" s="325"/>
      <c r="AK116" s="404"/>
      <c r="AL116" s="456"/>
      <c r="AM116" s="325">
        <f t="shared" si="48"/>
        <v>41774.100000000006</v>
      </c>
      <c r="AN116" s="326"/>
      <c r="AO116" s="337">
        <v>41774.100000000006</v>
      </c>
      <c r="AP116" s="326"/>
      <c r="AQ116" s="326"/>
      <c r="AR116" s="326"/>
      <c r="AS116" s="326"/>
      <c r="AT116" s="404"/>
      <c r="AU116" s="447"/>
      <c r="AV116" s="325">
        <f t="shared" si="49"/>
        <v>83548.200000000012</v>
      </c>
      <c r="AW116" s="326"/>
      <c r="AX116" s="337">
        <v>83548.200000000012</v>
      </c>
      <c r="AY116" s="326"/>
      <c r="AZ116" s="326"/>
      <c r="BA116" s="326"/>
      <c r="BB116" s="326"/>
      <c r="BC116" s="404"/>
      <c r="BD116" s="450"/>
      <c r="BE116" s="325">
        <f t="shared" si="50"/>
        <v>167096.40000000002</v>
      </c>
      <c r="BF116" s="326"/>
      <c r="BG116" s="337">
        <v>167096.40000000002</v>
      </c>
      <c r="BH116" s="326"/>
      <c r="BI116" s="326"/>
      <c r="BJ116" s="326"/>
      <c r="BK116" s="326"/>
      <c r="BL116" s="404"/>
      <c r="BM116" s="453"/>
      <c r="BN116" s="325">
        <f t="shared" si="51"/>
        <v>125322.29999999999</v>
      </c>
      <c r="BO116" s="326"/>
      <c r="BP116" s="337">
        <v>125322.29999999999</v>
      </c>
      <c r="BQ116" s="326"/>
      <c r="BR116" s="326"/>
      <c r="BS116" s="326"/>
      <c r="BT116" s="326"/>
      <c r="BU116" s="327"/>
      <c r="BV116" s="328"/>
      <c r="BW116" s="328"/>
      <c r="BX116" s="328"/>
      <c r="BY116" s="328"/>
      <c r="BZ116" s="328"/>
      <c r="CA116" s="328"/>
      <c r="CB116" s="328"/>
      <c r="CC116" s="329"/>
    </row>
    <row r="117" spans="1:81" s="62" customFormat="1" ht="40.200000000000003" customHeight="1" x14ac:dyDescent="0.3">
      <c r="A117" s="38"/>
      <c r="B117" s="683"/>
      <c r="C117" s="459"/>
      <c r="D117" s="609"/>
      <c r="E117" s="612"/>
      <c r="F117" s="612"/>
      <c r="G117" s="612"/>
      <c r="H117" s="612"/>
      <c r="I117" s="612"/>
      <c r="J117" s="486"/>
      <c r="K117" s="489"/>
      <c r="L117" s="474"/>
      <c r="M117" s="477"/>
      <c r="N117" s="480"/>
      <c r="O117" s="483"/>
      <c r="P117" s="521"/>
      <c r="Q117" s="524"/>
      <c r="R117" s="404"/>
      <c r="S117" s="322" t="s">
        <v>4056</v>
      </c>
      <c r="T117" s="323" t="s">
        <v>3856</v>
      </c>
      <c r="U117" s="323" t="s">
        <v>3861</v>
      </c>
      <c r="V117" s="323" t="s">
        <v>3864</v>
      </c>
      <c r="W117" s="322" t="s">
        <v>3944</v>
      </c>
      <c r="X117" s="324">
        <v>44201</v>
      </c>
      <c r="Y117" s="324">
        <v>44226</v>
      </c>
      <c r="Z117" s="324">
        <v>44229</v>
      </c>
      <c r="AA117" s="324">
        <v>44560</v>
      </c>
      <c r="AB117" s="404"/>
      <c r="AC117" s="527"/>
      <c r="AD117" s="325">
        <f t="shared" si="47"/>
        <v>5417741</v>
      </c>
      <c r="AE117" s="325"/>
      <c r="AF117" s="325">
        <v>5417741</v>
      </c>
      <c r="AG117" s="325"/>
      <c r="AH117" s="325"/>
      <c r="AI117" s="325"/>
      <c r="AJ117" s="325"/>
      <c r="AK117" s="404"/>
      <c r="AL117" s="456"/>
      <c r="AM117" s="325">
        <f t="shared" si="48"/>
        <v>541774.1</v>
      </c>
      <c r="AN117" s="326"/>
      <c r="AO117" s="337">
        <v>541774.1</v>
      </c>
      <c r="AP117" s="326"/>
      <c r="AQ117" s="326"/>
      <c r="AR117" s="326"/>
      <c r="AS117" s="326"/>
      <c r="AT117" s="404"/>
      <c r="AU117" s="447"/>
      <c r="AV117" s="325">
        <f t="shared" si="49"/>
        <v>1083548.2</v>
      </c>
      <c r="AW117" s="326"/>
      <c r="AX117" s="337">
        <v>1083548.2</v>
      </c>
      <c r="AY117" s="326"/>
      <c r="AZ117" s="326"/>
      <c r="BA117" s="326"/>
      <c r="BB117" s="326"/>
      <c r="BC117" s="404"/>
      <c r="BD117" s="450"/>
      <c r="BE117" s="325">
        <f t="shared" si="50"/>
        <v>2167096.4</v>
      </c>
      <c r="BF117" s="326"/>
      <c r="BG117" s="337">
        <v>2167096.4</v>
      </c>
      <c r="BH117" s="326"/>
      <c r="BI117" s="326"/>
      <c r="BJ117" s="326"/>
      <c r="BK117" s="326"/>
      <c r="BL117" s="404"/>
      <c r="BM117" s="453"/>
      <c r="BN117" s="325">
        <f t="shared" si="51"/>
        <v>1625322.3</v>
      </c>
      <c r="BO117" s="326"/>
      <c r="BP117" s="337">
        <v>1625322.3</v>
      </c>
      <c r="BQ117" s="326"/>
      <c r="BR117" s="326"/>
      <c r="BS117" s="326"/>
      <c r="BT117" s="326"/>
      <c r="BU117" s="327"/>
      <c r="BV117" s="328"/>
      <c r="BW117" s="328"/>
      <c r="BX117" s="328"/>
      <c r="BY117" s="328"/>
      <c r="BZ117" s="328"/>
      <c r="CA117" s="328"/>
      <c r="CB117" s="328"/>
      <c r="CC117" s="329"/>
    </row>
    <row r="118" spans="1:81" s="62" customFormat="1" ht="40.200000000000003" customHeight="1" x14ac:dyDescent="0.3">
      <c r="A118" s="38"/>
      <c r="B118" s="683"/>
      <c r="C118" s="459"/>
      <c r="D118" s="609"/>
      <c r="E118" s="612"/>
      <c r="F118" s="612"/>
      <c r="G118" s="612"/>
      <c r="H118" s="612"/>
      <c r="I118" s="612"/>
      <c r="J118" s="486"/>
      <c r="K118" s="489"/>
      <c r="L118" s="474"/>
      <c r="M118" s="477"/>
      <c r="N118" s="480"/>
      <c r="O118" s="483"/>
      <c r="P118" s="521"/>
      <c r="Q118" s="524"/>
      <c r="R118" s="404"/>
      <c r="S118" s="322" t="s">
        <v>4057</v>
      </c>
      <c r="T118" s="323" t="s">
        <v>3856</v>
      </c>
      <c r="U118" s="323" t="s">
        <v>3861</v>
      </c>
      <c r="V118" s="323" t="s">
        <v>3864</v>
      </c>
      <c r="W118" s="322" t="s">
        <v>3944</v>
      </c>
      <c r="X118" s="324">
        <v>44201</v>
      </c>
      <c r="Y118" s="324">
        <v>44226</v>
      </c>
      <c r="Z118" s="324">
        <v>44229</v>
      </c>
      <c r="AA118" s="324">
        <v>44560</v>
      </c>
      <c r="AB118" s="404"/>
      <c r="AC118" s="527"/>
      <c r="AD118" s="325">
        <f t="shared" si="47"/>
        <v>984885</v>
      </c>
      <c r="AE118" s="325"/>
      <c r="AF118" s="325">
        <v>984885</v>
      </c>
      <c r="AG118" s="325"/>
      <c r="AH118" s="325"/>
      <c r="AI118" s="325"/>
      <c r="AJ118" s="325"/>
      <c r="AK118" s="404"/>
      <c r="AL118" s="456"/>
      <c r="AM118" s="325">
        <f t="shared" si="48"/>
        <v>98488.5</v>
      </c>
      <c r="AN118" s="326"/>
      <c r="AO118" s="337">
        <v>98488.5</v>
      </c>
      <c r="AP118" s="326"/>
      <c r="AQ118" s="326"/>
      <c r="AR118" s="326"/>
      <c r="AS118" s="326"/>
      <c r="AT118" s="404"/>
      <c r="AU118" s="447"/>
      <c r="AV118" s="325">
        <f t="shared" si="49"/>
        <v>196977</v>
      </c>
      <c r="AW118" s="326"/>
      <c r="AX118" s="337">
        <v>196977</v>
      </c>
      <c r="AY118" s="326"/>
      <c r="AZ118" s="326"/>
      <c r="BA118" s="326"/>
      <c r="BB118" s="326"/>
      <c r="BC118" s="404"/>
      <c r="BD118" s="450"/>
      <c r="BE118" s="325">
        <f t="shared" si="50"/>
        <v>393954</v>
      </c>
      <c r="BF118" s="326"/>
      <c r="BG118" s="337">
        <v>393954</v>
      </c>
      <c r="BH118" s="326"/>
      <c r="BI118" s="326"/>
      <c r="BJ118" s="326"/>
      <c r="BK118" s="326"/>
      <c r="BL118" s="404"/>
      <c r="BM118" s="453"/>
      <c r="BN118" s="325">
        <f t="shared" si="51"/>
        <v>295465.5</v>
      </c>
      <c r="BO118" s="326"/>
      <c r="BP118" s="337">
        <v>295465.5</v>
      </c>
      <c r="BQ118" s="326"/>
      <c r="BR118" s="326"/>
      <c r="BS118" s="326"/>
      <c r="BT118" s="326"/>
      <c r="BU118" s="327"/>
      <c r="BV118" s="328"/>
      <c r="BW118" s="328"/>
      <c r="BX118" s="328"/>
      <c r="BY118" s="328"/>
      <c r="BZ118" s="328"/>
      <c r="CA118" s="328"/>
      <c r="CB118" s="328"/>
      <c r="CC118" s="329"/>
    </row>
    <row r="119" spans="1:81" s="62" customFormat="1" ht="40.200000000000003" customHeight="1" x14ac:dyDescent="0.3">
      <c r="A119" s="38"/>
      <c r="B119" s="683"/>
      <c r="C119" s="459"/>
      <c r="D119" s="609"/>
      <c r="E119" s="612"/>
      <c r="F119" s="612"/>
      <c r="G119" s="612"/>
      <c r="H119" s="612"/>
      <c r="I119" s="612"/>
      <c r="J119" s="486"/>
      <c r="K119" s="489"/>
      <c r="L119" s="474"/>
      <c r="M119" s="477"/>
      <c r="N119" s="480"/>
      <c r="O119" s="483"/>
      <c r="P119" s="521"/>
      <c r="Q119" s="524"/>
      <c r="R119" s="404"/>
      <c r="S119" s="322" t="s">
        <v>4058</v>
      </c>
      <c r="T119" s="323" t="s">
        <v>3856</v>
      </c>
      <c r="U119" s="323" t="s">
        <v>3861</v>
      </c>
      <c r="V119" s="323" t="s">
        <v>3864</v>
      </c>
      <c r="W119" s="322" t="s">
        <v>3944</v>
      </c>
      <c r="X119" s="324">
        <v>44201</v>
      </c>
      <c r="Y119" s="324">
        <v>44226</v>
      </c>
      <c r="Z119" s="324">
        <v>44229</v>
      </c>
      <c r="AA119" s="324">
        <v>44560</v>
      </c>
      <c r="AB119" s="404"/>
      <c r="AC119" s="527"/>
      <c r="AD119" s="325">
        <f t="shared" si="47"/>
        <v>417741</v>
      </c>
      <c r="AE119" s="325"/>
      <c r="AF119" s="325">
        <v>417741</v>
      </c>
      <c r="AG119" s="325"/>
      <c r="AH119" s="325"/>
      <c r="AI119" s="325"/>
      <c r="AJ119" s="325"/>
      <c r="AK119" s="404"/>
      <c r="AL119" s="456"/>
      <c r="AM119" s="325">
        <f t="shared" si="48"/>
        <v>41774.100000000006</v>
      </c>
      <c r="AN119" s="326"/>
      <c r="AO119" s="337">
        <v>41774.100000000006</v>
      </c>
      <c r="AP119" s="326"/>
      <c r="AQ119" s="326"/>
      <c r="AR119" s="326"/>
      <c r="AS119" s="326"/>
      <c r="AT119" s="404"/>
      <c r="AU119" s="447"/>
      <c r="AV119" s="325">
        <f t="shared" si="49"/>
        <v>83548.200000000012</v>
      </c>
      <c r="AW119" s="326"/>
      <c r="AX119" s="337">
        <v>83548.200000000012</v>
      </c>
      <c r="AY119" s="326"/>
      <c r="AZ119" s="326"/>
      <c r="BA119" s="326"/>
      <c r="BB119" s="326"/>
      <c r="BC119" s="404"/>
      <c r="BD119" s="450"/>
      <c r="BE119" s="325">
        <f t="shared" si="50"/>
        <v>167096.40000000002</v>
      </c>
      <c r="BF119" s="326"/>
      <c r="BG119" s="337">
        <v>167096.40000000002</v>
      </c>
      <c r="BH119" s="326"/>
      <c r="BI119" s="326"/>
      <c r="BJ119" s="326"/>
      <c r="BK119" s="326"/>
      <c r="BL119" s="404"/>
      <c r="BM119" s="453"/>
      <c r="BN119" s="325">
        <f t="shared" si="51"/>
        <v>125322.29999999999</v>
      </c>
      <c r="BO119" s="326"/>
      <c r="BP119" s="337">
        <v>125322.29999999999</v>
      </c>
      <c r="BQ119" s="326"/>
      <c r="BR119" s="326"/>
      <c r="BS119" s="326"/>
      <c r="BT119" s="326"/>
      <c r="BU119" s="327"/>
      <c r="BV119" s="328"/>
      <c r="BW119" s="328"/>
      <c r="BX119" s="328"/>
      <c r="BY119" s="328"/>
      <c r="BZ119" s="328"/>
      <c r="CA119" s="328"/>
      <c r="CB119" s="328"/>
      <c r="CC119" s="329"/>
    </row>
    <row r="120" spans="1:81" s="62" customFormat="1" ht="40.200000000000003" customHeight="1" x14ac:dyDescent="0.3">
      <c r="A120" s="38"/>
      <c r="B120" s="683"/>
      <c r="C120" s="459"/>
      <c r="D120" s="609"/>
      <c r="E120" s="612"/>
      <c r="F120" s="612"/>
      <c r="G120" s="612"/>
      <c r="H120" s="612"/>
      <c r="I120" s="612"/>
      <c r="J120" s="486"/>
      <c r="K120" s="489"/>
      <c r="L120" s="474"/>
      <c r="M120" s="477"/>
      <c r="N120" s="480"/>
      <c r="O120" s="483"/>
      <c r="P120" s="521"/>
      <c r="Q120" s="524"/>
      <c r="R120" s="404"/>
      <c r="S120" s="322" t="s">
        <v>4059</v>
      </c>
      <c r="T120" s="323" t="s">
        <v>3856</v>
      </c>
      <c r="U120" s="323" t="s">
        <v>3861</v>
      </c>
      <c r="V120" s="323" t="s">
        <v>3864</v>
      </c>
      <c r="W120" s="322" t="s">
        <v>3944</v>
      </c>
      <c r="X120" s="324">
        <v>44201</v>
      </c>
      <c r="Y120" s="324">
        <v>44226</v>
      </c>
      <c r="Z120" s="324">
        <v>44229</v>
      </c>
      <c r="AA120" s="324">
        <v>44560</v>
      </c>
      <c r="AB120" s="404"/>
      <c r="AC120" s="527"/>
      <c r="AD120" s="325">
        <f t="shared" si="47"/>
        <v>684885</v>
      </c>
      <c r="AE120" s="325"/>
      <c r="AF120" s="325">
        <v>684885</v>
      </c>
      <c r="AG120" s="325"/>
      <c r="AH120" s="325"/>
      <c r="AI120" s="325"/>
      <c r="AJ120" s="325"/>
      <c r="AK120" s="404"/>
      <c r="AL120" s="456"/>
      <c r="AM120" s="325">
        <f t="shared" si="48"/>
        <v>68488.5</v>
      </c>
      <c r="AN120" s="326"/>
      <c r="AO120" s="337">
        <v>68488.5</v>
      </c>
      <c r="AP120" s="326"/>
      <c r="AQ120" s="326"/>
      <c r="AR120" s="326"/>
      <c r="AS120" s="326"/>
      <c r="AT120" s="404"/>
      <c r="AU120" s="447"/>
      <c r="AV120" s="325">
        <f t="shared" si="49"/>
        <v>136977</v>
      </c>
      <c r="AW120" s="326"/>
      <c r="AX120" s="337">
        <v>136977</v>
      </c>
      <c r="AY120" s="326"/>
      <c r="AZ120" s="326"/>
      <c r="BA120" s="326"/>
      <c r="BB120" s="326"/>
      <c r="BC120" s="404"/>
      <c r="BD120" s="450"/>
      <c r="BE120" s="325">
        <f t="shared" si="50"/>
        <v>273954</v>
      </c>
      <c r="BF120" s="326"/>
      <c r="BG120" s="337">
        <v>273954</v>
      </c>
      <c r="BH120" s="326"/>
      <c r="BI120" s="326"/>
      <c r="BJ120" s="326"/>
      <c r="BK120" s="326"/>
      <c r="BL120" s="404"/>
      <c r="BM120" s="453"/>
      <c r="BN120" s="325">
        <f t="shared" si="51"/>
        <v>205465.5</v>
      </c>
      <c r="BO120" s="326"/>
      <c r="BP120" s="337">
        <v>205465.5</v>
      </c>
      <c r="BQ120" s="326"/>
      <c r="BR120" s="326"/>
      <c r="BS120" s="326"/>
      <c r="BT120" s="326"/>
      <c r="BU120" s="327"/>
      <c r="BV120" s="328"/>
      <c r="BW120" s="328"/>
      <c r="BX120" s="328"/>
      <c r="BY120" s="328"/>
      <c r="BZ120" s="328"/>
      <c r="CA120" s="328"/>
      <c r="CB120" s="328"/>
      <c r="CC120" s="329"/>
    </row>
    <row r="121" spans="1:81" s="62" customFormat="1" ht="40.200000000000003" customHeight="1" x14ac:dyDescent="0.3">
      <c r="A121" s="38"/>
      <c r="B121" s="683"/>
      <c r="C121" s="459"/>
      <c r="D121" s="609"/>
      <c r="E121" s="612"/>
      <c r="F121" s="612"/>
      <c r="G121" s="612"/>
      <c r="H121" s="612"/>
      <c r="I121" s="612"/>
      <c r="J121" s="486"/>
      <c r="K121" s="489"/>
      <c r="L121" s="474"/>
      <c r="M121" s="477"/>
      <c r="N121" s="480"/>
      <c r="O121" s="483"/>
      <c r="P121" s="521"/>
      <c r="Q121" s="524"/>
      <c r="R121" s="404"/>
      <c r="S121" s="322" t="s">
        <v>4060</v>
      </c>
      <c r="T121" s="323" t="s">
        <v>3856</v>
      </c>
      <c r="U121" s="323" t="s">
        <v>3861</v>
      </c>
      <c r="V121" s="323" t="s">
        <v>3864</v>
      </c>
      <c r="W121" s="322" t="s">
        <v>3944</v>
      </c>
      <c r="X121" s="324">
        <v>44201</v>
      </c>
      <c r="Y121" s="324">
        <v>44226</v>
      </c>
      <c r="Z121" s="324">
        <v>44229</v>
      </c>
      <c r="AA121" s="324">
        <v>44560</v>
      </c>
      <c r="AB121" s="404"/>
      <c r="AC121" s="527"/>
      <c r="AD121" s="325">
        <f t="shared" si="47"/>
        <v>1400000</v>
      </c>
      <c r="AE121" s="325"/>
      <c r="AF121" s="325">
        <v>1400000</v>
      </c>
      <c r="AG121" s="325"/>
      <c r="AH121" s="325"/>
      <c r="AI121" s="325"/>
      <c r="AJ121" s="325"/>
      <c r="AK121" s="404"/>
      <c r="AL121" s="456"/>
      <c r="AM121" s="325">
        <f t="shared" si="48"/>
        <v>140000</v>
      </c>
      <c r="AN121" s="326"/>
      <c r="AO121" s="337">
        <v>140000</v>
      </c>
      <c r="AP121" s="326"/>
      <c r="AQ121" s="326"/>
      <c r="AR121" s="326"/>
      <c r="AS121" s="326"/>
      <c r="AT121" s="404"/>
      <c r="AU121" s="447"/>
      <c r="AV121" s="325">
        <f t="shared" si="49"/>
        <v>280000</v>
      </c>
      <c r="AW121" s="326"/>
      <c r="AX121" s="337">
        <v>280000</v>
      </c>
      <c r="AY121" s="326"/>
      <c r="AZ121" s="326"/>
      <c r="BA121" s="326"/>
      <c r="BB121" s="326"/>
      <c r="BC121" s="404"/>
      <c r="BD121" s="450"/>
      <c r="BE121" s="325">
        <f t="shared" si="50"/>
        <v>560000</v>
      </c>
      <c r="BF121" s="326"/>
      <c r="BG121" s="337">
        <v>560000</v>
      </c>
      <c r="BH121" s="326"/>
      <c r="BI121" s="326"/>
      <c r="BJ121" s="326"/>
      <c r="BK121" s="326"/>
      <c r="BL121" s="404"/>
      <c r="BM121" s="453"/>
      <c r="BN121" s="325">
        <f t="shared" si="51"/>
        <v>420000</v>
      </c>
      <c r="BO121" s="326"/>
      <c r="BP121" s="337">
        <v>420000</v>
      </c>
      <c r="BQ121" s="326"/>
      <c r="BR121" s="326"/>
      <c r="BS121" s="326"/>
      <c r="BT121" s="326"/>
      <c r="BU121" s="327"/>
      <c r="BV121" s="328"/>
      <c r="BW121" s="328"/>
      <c r="BX121" s="328"/>
      <c r="BY121" s="328"/>
      <c r="BZ121" s="328"/>
      <c r="CA121" s="328"/>
      <c r="CB121" s="328"/>
      <c r="CC121" s="329"/>
    </row>
    <row r="122" spans="1:81" s="62" customFormat="1" ht="40.200000000000003" customHeight="1" x14ac:dyDescent="0.3">
      <c r="A122" s="38"/>
      <c r="B122" s="683"/>
      <c r="C122" s="459"/>
      <c r="D122" s="609"/>
      <c r="E122" s="612"/>
      <c r="F122" s="612"/>
      <c r="G122" s="612"/>
      <c r="H122" s="612"/>
      <c r="I122" s="612"/>
      <c r="J122" s="486"/>
      <c r="K122" s="489"/>
      <c r="L122" s="474"/>
      <c r="M122" s="477"/>
      <c r="N122" s="480"/>
      <c r="O122" s="483"/>
      <c r="P122" s="521"/>
      <c r="Q122" s="524"/>
      <c r="R122" s="404"/>
      <c r="S122" s="322" t="s">
        <v>4061</v>
      </c>
      <c r="T122" s="323" t="s">
        <v>3856</v>
      </c>
      <c r="U122" s="323" t="s">
        <v>3861</v>
      </c>
      <c r="V122" s="323" t="s">
        <v>3864</v>
      </c>
      <c r="W122" s="322" t="s">
        <v>3944</v>
      </c>
      <c r="X122" s="324">
        <v>44201</v>
      </c>
      <c r="Y122" s="324">
        <v>44226</v>
      </c>
      <c r="Z122" s="324">
        <v>44229</v>
      </c>
      <c r="AA122" s="324">
        <v>44560</v>
      </c>
      <c r="AB122" s="404"/>
      <c r="AC122" s="527"/>
      <c r="AD122" s="325">
        <f t="shared" si="47"/>
        <v>600000</v>
      </c>
      <c r="AE122" s="325"/>
      <c r="AF122" s="325">
        <v>600000</v>
      </c>
      <c r="AG122" s="325"/>
      <c r="AH122" s="325"/>
      <c r="AI122" s="325"/>
      <c r="AJ122" s="325"/>
      <c r="AK122" s="404"/>
      <c r="AL122" s="456"/>
      <c r="AM122" s="325">
        <f t="shared" si="48"/>
        <v>60000</v>
      </c>
      <c r="AN122" s="326"/>
      <c r="AO122" s="337">
        <v>60000</v>
      </c>
      <c r="AP122" s="326"/>
      <c r="AQ122" s="326"/>
      <c r="AR122" s="326"/>
      <c r="AS122" s="326"/>
      <c r="AT122" s="404"/>
      <c r="AU122" s="447"/>
      <c r="AV122" s="325">
        <f t="shared" si="49"/>
        <v>120000</v>
      </c>
      <c r="AW122" s="326"/>
      <c r="AX122" s="337">
        <v>120000</v>
      </c>
      <c r="AY122" s="326"/>
      <c r="AZ122" s="326"/>
      <c r="BA122" s="326"/>
      <c r="BB122" s="326"/>
      <c r="BC122" s="404"/>
      <c r="BD122" s="450"/>
      <c r="BE122" s="325">
        <f t="shared" si="50"/>
        <v>240000</v>
      </c>
      <c r="BF122" s="326"/>
      <c r="BG122" s="337">
        <v>240000</v>
      </c>
      <c r="BH122" s="326"/>
      <c r="BI122" s="326"/>
      <c r="BJ122" s="326"/>
      <c r="BK122" s="326"/>
      <c r="BL122" s="404"/>
      <c r="BM122" s="453"/>
      <c r="BN122" s="325">
        <f t="shared" si="51"/>
        <v>180000</v>
      </c>
      <c r="BO122" s="326"/>
      <c r="BP122" s="337">
        <v>180000</v>
      </c>
      <c r="BQ122" s="326"/>
      <c r="BR122" s="326"/>
      <c r="BS122" s="326"/>
      <c r="BT122" s="326"/>
      <c r="BU122" s="327"/>
      <c r="BV122" s="328"/>
      <c r="BW122" s="328"/>
      <c r="BX122" s="328"/>
      <c r="BY122" s="328"/>
      <c r="BZ122" s="328"/>
      <c r="CA122" s="328"/>
      <c r="CB122" s="328"/>
      <c r="CC122" s="329"/>
    </row>
    <row r="123" spans="1:81" s="62" customFormat="1" ht="40.200000000000003" customHeight="1" x14ac:dyDescent="0.3">
      <c r="A123" s="38"/>
      <c r="B123" s="683"/>
      <c r="C123" s="459"/>
      <c r="D123" s="609"/>
      <c r="E123" s="612"/>
      <c r="F123" s="612"/>
      <c r="G123" s="612"/>
      <c r="H123" s="612"/>
      <c r="I123" s="612"/>
      <c r="J123" s="486"/>
      <c r="K123" s="489"/>
      <c r="L123" s="474"/>
      <c r="M123" s="477"/>
      <c r="N123" s="480"/>
      <c r="O123" s="483"/>
      <c r="P123" s="521"/>
      <c r="Q123" s="524"/>
      <c r="R123" s="404"/>
      <c r="S123" s="322" t="s">
        <v>4062</v>
      </c>
      <c r="T123" s="323" t="s">
        <v>3856</v>
      </c>
      <c r="U123" s="323" t="s">
        <v>3861</v>
      </c>
      <c r="V123" s="323" t="s">
        <v>3864</v>
      </c>
      <c r="W123" s="322" t="s">
        <v>3944</v>
      </c>
      <c r="X123" s="324">
        <v>44201</v>
      </c>
      <c r="Y123" s="324">
        <v>44226</v>
      </c>
      <c r="Z123" s="324">
        <v>44229</v>
      </c>
      <c r="AA123" s="324">
        <v>44560</v>
      </c>
      <c r="AB123" s="404"/>
      <c r="AC123" s="527"/>
      <c r="AD123" s="325">
        <f t="shared" si="47"/>
        <v>1284420</v>
      </c>
      <c r="AE123" s="325"/>
      <c r="AF123" s="325">
        <v>1284420</v>
      </c>
      <c r="AG123" s="325"/>
      <c r="AH123" s="325"/>
      <c r="AI123" s="325"/>
      <c r="AJ123" s="325"/>
      <c r="AK123" s="404"/>
      <c r="AL123" s="456"/>
      <c r="AM123" s="325">
        <f t="shared" si="48"/>
        <v>128442</v>
      </c>
      <c r="AN123" s="326"/>
      <c r="AO123" s="337">
        <v>128442</v>
      </c>
      <c r="AP123" s="326"/>
      <c r="AQ123" s="326"/>
      <c r="AR123" s="326"/>
      <c r="AS123" s="326"/>
      <c r="AT123" s="404"/>
      <c r="AU123" s="447"/>
      <c r="AV123" s="325">
        <f t="shared" si="49"/>
        <v>256884</v>
      </c>
      <c r="AW123" s="326"/>
      <c r="AX123" s="337">
        <v>256884</v>
      </c>
      <c r="AY123" s="326"/>
      <c r="AZ123" s="326"/>
      <c r="BA123" s="326"/>
      <c r="BB123" s="326"/>
      <c r="BC123" s="404"/>
      <c r="BD123" s="450"/>
      <c r="BE123" s="325">
        <f t="shared" si="50"/>
        <v>513768</v>
      </c>
      <c r="BF123" s="326"/>
      <c r="BG123" s="337">
        <v>513768</v>
      </c>
      <c r="BH123" s="326"/>
      <c r="BI123" s="326"/>
      <c r="BJ123" s="326"/>
      <c r="BK123" s="326"/>
      <c r="BL123" s="404"/>
      <c r="BM123" s="453"/>
      <c r="BN123" s="325">
        <f t="shared" si="51"/>
        <v>385326</v>
      </c>
      <c r="BO123" s="326"/>
      <c r="BP123" s="337">
        <v>385326</v>
      </c>
      <c r="BQ123" s="326"/>
      <c r="BR123" s="326"/>
      <c r="BS123" s="326"/>
      <c r="BT123" s="326"/>
      <c r="BU123" s="327"/>
      <c r="BV123" s="328"/>
      <c r="BW123" s="328"/>
      <c r="BX123" s="328"/>
      <c r="BY123" s="328"/>
      <c r="BZ123" s="328"/>
      <c r="CA123" s="328"/>
      <c r="CB123" s="328"/>
      <c r="CC123" s="329"/>
    </row>
    <row r="124" spans="1:81" s="62" customFormat="1" ht="40.200000000000003" customHeight="1" x14ac:dyDescent="0.3">
      <c r="A124" s="38"/>
      <c r="B124" s="683"/>
      <c r="C124" s="459"/>
      <c r="D124" s="609"/>
      <c r="E124" s="612"/>
      <c r="F124" s="612"/>
      <c r="G124" s="612"/>
      <c r="H124" s="612"/>
      <c r="I124" s="612"/>
      <c r="J124" s="486"/>
      <c r="K124" s="489"/>
      <c r="L124" s="474"/>
      <c r="M124" s="477"/>
      <c r="N124" s="480"/>
      <c r="O124" s="483"/>
      <c r="P124" s="521"/>
      <c r="Q124" s="524"/>
      <c r="R124" s="404"/>
      <c r="S124" s="322" t="s">
        <v>4062</v>
      </c>
      <c r="T124" s="323" t="s">
        <v>3856</v>
      </c>
      <c r="U124" s="323" t="s">
        <v>3861</v>
      </c>
      <c r="V124" s="323" t="s">
        <v>3864</v>
      </c>
      <c r="W124" s="322" t="s">
        <v>3944</v>
      </c>
      <c r="X124" s="324">
        <v>44201</v>
      </c>
      <c r="Y124" s="324">
        <v>44226</v>
      </c>
      <c r="Z124" s="324">
        <v>44229</v>
      </c>
      <c r="AA124" s="324">
        <v>44560</v>
      </c>
      <c r="AB124" s="404"/>
      <c r="AC124" s="527"/>
      <c r="AD124" s="325">
        <f t="shared" si="47"/>
        <v>1284420</v>
      </c>
      <c r="AE124" s="325"/>
      <c r="AF124" s="325">
        <v>1284420</v>
      </c>
      <c r="AG124" s="325"/>
      <c r="AH124" s="325"/>
      <c r="AI124" s="325"/>
      <c r="AJ124" s="325"/>
      <c r="AK124" s="404"/>
      <c r="AL124" s="456"/>
      <c r="AM124" s="325">
        <f t="shared" si="48"/>
        <v>128442</v>
      </c>
      <c r="AN124" s="326"/>
      <c r="AO124" s="337">
        <v>128442</v>
      </c>
      <c r="AP124" s="326"/>
      <c r="AQ124" s="326"/>
      <c r="AR124" s="326"/>
      <c r="AS124" s="326"/>
      <c r="AT124" s="404"/>
      <c r="AU124" s="447"/>
      <c r="AV124" s="325">
        <f t="shared" si="49"/>
        <v>256884</v>
      </c>
      <c r="AW124" s="326"/>
      <c r="AX124" s="337">
        <v>256884</v>
      </c>
      <c r="AY124" s="326"/>
      <c r="AZ124" s="326"/>
      <c r="BA124" s="326"/>
      <c r="BB124" s="326"/>
      <c r="BC124" s="404"/>
      <c r="BD124" s="450"/>
      <c r="BE124" s="325">
        <f t="shared" si="50"/>
        <v>513768</v>
      </c>
      <c r="BF124" s="326"/>
      <c r="BG124" s="337">
        <v>513768</v>
      </c>
      <c r="BH124" s="326"/>
      <c r="BI124" s="326"/>
      <c r="BJ124" s="326"/>
      <c r="BK124" s="326"/>
      <c r="BL124" s="404"/>
      <c r="BM124" s="453"/>
      <c r="BN124" s="325">
        <f t="shared" si="51"/>
        <v>385326</v>
      </c>
      <c r="BO124" s="326"/>
      <c r="BP124" s="337">
        <v>385326</v>
      </c>
      <c r="BQ124" s="326"/>
      <c r="BR124" s="326"/>
      <c r="BS124" s="326"/>
      <c r="BT124" s="326"/>
      <c r="BU124" s="327"/>
      <c r="BV124" s="328"/>
      <c r="BW124" s="328"/>
      <c r="BX124" s="328"/>
      <c r="BY124" s="328"/>
      <c r="BZ124" s="328"/>
      <c r="CA124" s="328"/>
      <c r="CB124" s="328"/>
      <c r="CC124" s="329"/>
    </row>
    <row r="125" spans="1:81" s="62" customFormat="1" ht="40.200000000000003" customHeight="1" x14ac:dyDescent="0.3">
      <c r="A125" s="38"/>
      <c r="B125" s="683"/>
      <c r="C125" s="459"/>
      <c r="D125" s="609"/>
      <c r="E125" s="612"/>
      <c r="F125" s="612"/>
      <c r="G125" s="612"/>
      <c r="H125" s="612"/>
      <c r="I125" s="612"/>
      <c r="J125" s="486"/>
      <c r="K125" s="489"/>
      <c r="L125" s="474"/>
      <c r="M125" s="477"/>
      <c r="N125" s="480"/>
      <c r="O125" s="483"/>
      <c r="P125" s="521"/>
      <c r="Q125" s="524"/>
      <c r="R125" s="404"/>
      <c r="S125" s="322" t="s">
        <v>4063</v>
      </c>
      <c r="T125" s="323" t="s">
        <v>3856</v>
      </c>
      <c r="U125" s="323" t="s">
        <v>3861</v>
      </c>
      <c r="V125" s="323" t="s">
        <v>3864</v>
      </c>
      <c r="W125" s="322" t="s">
        <v>3944</v>
      </c>
      <c r="X125" s="324">
        <v>44201</v>
      </c>
      <c r="Y125" s="324">
        <v>44226</v>
      </c>
      <c r="Z125" s="324">
        <v>44229</v>
      </c>
      <c r="AA125" s="324">
        <v>44560</v>
      </c>
      <c r="AB125" s="404"/>
      <c r="AC125" s="527"/>
      <c r="AD125" s="325">
        <f t="shared" si="47"/>
        <v>5251921</v>
      </c>
      <c r="AE125" s="325"/>
      <c r="AF125" s="325">
        <v>5251921</v>
      </c>
      <c r="AG125" s="325"/>
      <c r="AH125" s="325"/>
      <c r="AI125" s="325"/>
      <c r="AJ125" s="325"/>
      <c r="AK125" s="404"/>
      <c r="AL125" s="456"/>
      <c r="AM125" s="325">
        <f t="shared" si="48"/>
        <v>525192.1</v>
      </c>
      <c r="AN125" s="326"/>
      <c r="AO125" s="337">
        <v>525192.1</v>
      </c>
      <c r="AP125" s="326"/>
      <c r="AQ125" s="326"/>
      <c r="AR125" s="326"/>
      <c r="AS125" s="326"/>
      <c r="AT125" s="404"/>
      <c r="AU125" s="447"/>
      <c r="AV125" s="325">
        <f t="shared" si="49"/>
        <v>1050384.2</v>
      </c>
      <c r="AW125" s="326"/>
      <c r="AX125" s="337">
        <v>1050384.2</v>
      </c>
      <c r="AY125" s="326"/>
      <c r="AZ125" s="326"/>
      <c r="BA125" s="326"/>
      <c r="BB125" s="326"/>
      <c r="BC125" s="404"/>
      <c r="BD125" s="450"/>
      <c r="BE125" s="325">
        <f t="shared" si="50"/>
        <v>2100768.4</v>
      </c>
      <c r="BF125" s="326"/>
      <c r="BG125" s="337">
        <v>2100768.4</v>
      </c>
      <c r="BH125" s="326"/>
      <c r="BI125" s="326"/>
      <c r="BJ125" s="326"/>
      <c r="BK125" s="326"/>
      <c r="BL125" s="404"/>
      <c r="BM125" s="453"/>
      <c r="BN125" s="325">
        <f t="shared" si="51"/>
        <v>1575576.3</v>
      </c>
      <c r="BO125" s="326"/>
      <c r="BP125" s="337">
        <v>1575576.3</v>
      </c>
      <c r="BQ125" s="326"/>
      <c r="BR125" s="326"/>
      <c r="BS125" s="326"/>
      <c r="BT125" s="326"/>
      <c r="BU125" s="327"/>
      <c r="BV125" s="328"/>
      <c r="BW125" s="328"/>
      <c r="BX125" s="328"/>
      <c r="BY125" s="328"/>
      <c r="BZ125" s="328"/>
      <c r="CA125" s="328"/>
      <c r="CB125" s="328"/>
      <c r="CC125" s="329"/>
    </row>
    <row r="126" spans="1:81" s="62" customFormat="1" ht="40.200000000000003" customHeight="1" x14ac:dyDescent="0.3">
      <c r="A126" s="38"/>
      <c r="B126" s="683"/>
      <c r="C126" s="459"/>
      <c r="D126" s="609"/>
      <c r="E126" s="612"/>
      <c r="F126" s="612"/>
      <c r="G126" s="612"/>
      <c r="H126" s="612"/>
      <c r="I126" s="612"/>
      <c r="J126" s="486"/>
      <c r="K126" s="489"/>
      <c r="L126" s="474"/>
      <c r="M126" s="477"/>
      <c r="N126" s="480"/>
      <c r="O126" s="483"/>
      <c r="P126" s="521"/>
      <c r="Q126" s="524"/>
      <c r="R126" s="404"/>
      <c r="S126" s="322" t="s">
        <v>4064</v>
      </c>
      <c r="T126" s="323" t="s">
        <v>3856</v>
      </c>
      <c r="U126" s="323" t="s">
        <v>3861</v>
      </c>
      <c r="V126" s="323" t="s">
        <v>3864</v>
      </c>
      <c r="W126" s="322" t="s">
        <v>3944</v>
      </c>
      <c r="X126" s="324">
        <v>44201</v>
      </c>
      <c r="Y126" s="324">
        <v>44226</v>
      </c>
      <c r="Z126" s="324">
        <v>44229</v>
      </c>
      <c r="AA126" s="324">
        <v>44560</v>
      </c>
      <c r="AB126" s="404"/>
      <c r="AC126" s="527"/>
      <c r="AD126" s="325">
        <f t="shared" si="47"/>
        <v>1917740.77747625</v>
      </c>
      <c r="AE126" s="325"/>
      <c r="AF126" s="325">
        <v>1917740.77747625</v>
      </c>
      <c r="AG126" s="325"/>
      <c r="AH126" s="325"/>
      <c r="AI126" s="325"/>
      <c r="AJ126" s="325"/>
      <c r="AK126" s="404"/>
      <c r="AL126" s="456"/>
      <c r="AM126" s="325">
        <f t="shared" si="48"/>
        <v>191774.07774762501</v>
      </c>
      <c r="AN126" s="52"/>
      <c r="AO126" s="337">
        <v>191774.07774762501</v>
      </c>
      <c r="AP126" s="52"/>
      <c r="AQ126" s="52"/>
      <c r="AR126" s="52"/>
      <c r="AS126" s="52"/>
      <c r="AT126" s="404"/>
      <c r="AU126" s="447"/>
      <c r="AV126" s="325">
        <f t="shared" si="49"/>
        <v>383548.15549525002</v>
      </c>
      <c r="AW126" s="52"/>
      <c r="AX126" s="337">
        <v>383548.15549525002</v>
      </c>
      <c r="AY126" s="52"/>
      <c r="AZ126" s="52"/>
      <c r="BA126" s="52"/>
      <c r="BB126" s="52"/>
      <c r="BC126" s="404"/>
      <c r="BD126" s="450"/>
      <c r="BE126" s="325">
        <f t="shared" si="50"/>
        <v>767096.31099050003</v>
      </c>
      <c r="BF126" s="52"/>
      <c r="BG126" s="337">
        <v>767096.31099050003</v>
      </c>
      <c r="BH126" s="52"/>
      <c r="BI126" s="52"/>
      <c r="BJ126" s="52"/>
      <c r="BK126" s="52"/>
      <c r="BL126" s="404"/>
      <c r="BM126" s="453"/>
      <c r="BN126" s="325">
        <f t="shared" si="51"/>
        <v>575322.23324287497</v>
      </c>
      <c r="BO126" s="52"/>
      <c r="BP126" s="337">
        <v>575322.23324287497</v>
      </c>
      <c r="BQ126" s="52"/>
      <c r="BR126" s="52"/>
      <c r="BS126" s="52"/>
      <c r="BT126" s="52"/>
      <c r="BU126" s="418"/>
      <c r="BV126" s="419"/>
      <c r="BW126" s="419"/>
      <c r="BX126" s="419"/>
      <c r="BY126" s="419"/>
      <c r="BZ126" s="419"/>
      <c r="CA126" s="419"/>
      <c r="CB126" s="419"/>
      <c r="CC126" s="516"/>
    </row>
    <row r="127" spans="1:81" s="62" customFormat="1" ht="40.200000000000003" customHeight="1" x14ac:dyDescent="0.3">
      <c r="A127" s="38"/>
      <c r="B127" s="683"/>
      <c r="C127" s="459"/>
      <c r="D127" s="609"/>
      <c r="E127" s="612"/>
      <c r="F127" s="612"/>
      <c r="G127" s="612"/>
      <c r="H127" s="612"/>
      <c r="I127" s="612"/>
      <c r="J127" s="486"/>
      <c r="K127" s="489"/>
      <c r="L127" s="474"/>
      <c r="M127" s="477"/>
      <c r="N127" s="480"/>
      <c r="O127" s="483"/>
      <c r="P127" s="521"/>
      <c r="Q127" s="524"/>
      <c r="R127" s="404"/>
      <c r="S127" s="322" t="s">
        <v>4065</v>
      </c>
      <c r="T127" s="323" t="s">
        <v>3856</v>
      </c>
      <c r="U127" s="323" t="s">
        <v>3861</v>
      </c>
      <c r="V127" s="323" t="s">
        <v>3864</v>
      </c>
      <c r="W127" s="322" t="s">
        <v>3944</v>
      </c>
      <c r="X127" s="324">
        <v>44201</v>
      </c>
      <c r="Y127" s="324">
        <v>44226</v>
      </c>
      <c r="Z127" s="324">
        <v>44229</v>
      </c>
      <c r="AA127" s="324">
        <v>44560</v>
      </c>
      <c r="AB127" s="404"/>
      <c r="AC127" s="527"/>
      <c r="AD127" s="325">
        <f t="shared" si="47"/>
        <v>2000000</v>
      </c>
      <c r="AE127" s="325"/>
      <c r="AF127" s="325">
        <v>2000000</v>
      </c>
      <c r="AG127" s="325"/>
      <c r="AH127" s="325"/>
      <c r="AI127" s="325"/>
      <c r="AJ127" s="325"/>
      <c r="AK127" s="404"/>
      <c r="AL127" s="456"/>
      <c r="AM127" s="325">
        <f t="shared" si="48"/>
        <v>200000</v>
      </c>
      <c r="AN127" s="52"/>
      <c r="AO127" s="337">
        <v>200000</v>
      </c>
      <c r="AP127" s="52"/>
      <c r="AQ127" s="52"/>
      <c r="AR127" s="52"/>
      <c r="AS127" s="52"/>
      <c r="AT127" s="404"/>
      <c r="AU127" s="447"/>
      <c r="AV127" s="325">
        <f t="shared" si="49"/>
        <v>400000</v>
      </c>
      <c r="AW127" s="52"/>
      <c r="AX127" s="337">
        <v>400000</v>
      </c>
      <c r="AY127" s="52"/>
      <c r="AZ127" s="52"/>
      <c r="BA127" s="52"/>
      <c r="BB127" s="52"/>
      <c r="BC127" s="404"/>
      <c r="BD127" s="450"/>
      <c r="BE127" s="325">
        <f t="shared" si="50"/>
        <v>800000</v>
      </c>
      <c r="BF127" s="52"/>
      <c r="BG127" s="337">
        <v>800000</v>
      </c>
      <c r="BH127" s="52"/>
      <c r="BI127" s="52"/>
      <c r="BJ127" s="52"/>
      <c r="BK127" s="52"/>
      <c r="BL127" s="404"/>
      <c r="BM127" s="453"/>
      <c r="BN127" s="325">
        <f t="shared" si="51"/>
        <v>600000</v>
      </c>
      <c r="BO127" s="52"/>
      <c r="BP127" s="337">
        <v>600000</v>
      </c>
      <c r="BQ127" s="52"/>
      <c r="BR127" s="52"/>
      <c r="BS127" s="52"/>
      <c r="BT127" s="52"/>
      <c r="BU127" s="418"/>
      <c r="BV127" s="419"/>
      <c r="BW127" s="419"/>
      <c r="BX127" s="419"/>
      <c r="BY127" s="419"/>
      <c r="BZ127" s="419"/>
      <c r="CA127" s="419"/>
      <c r="CB127" s="419"/>
      <c r="CC127" s="516"/>
    </row>
    <row r="128" spans="1:81" s="62" customFormat="1" ht="40.200000000000003" customHeight="1" thickBot="1" x14ac:dyDescent="0.35">
      <c r="A128" s="38"/>
      <c r="B128" s="683"/>
      <c r="C128" s="459"/>
      <c r="D128" s="610"/>
      <c r="E128" s="613"/>
      <c r="F128" s="613"/>
      <c r="G128" s="613"/>
      <c r="H128" s="613"/>
      <c r="I128" s="613"/>
      <c r="J128" s="487"/>
      <c r="K128" s="490"/>
      <c r="L128" s="474"/>
      <c r="M128" s="477"/>
      <c r="N128" s="480"/>
      <c r="O128" s="483"/>
      <c r="P128" s="521"/>
      <c r="Q128" s="524"/>
      <c r="R128" s="405"/>
      <c r="S128" s="322" t="s">
        <v>4066</v>
      </c>
      <c r="T128" s="323" t="s">
        <v>3856</v>
      </c>
      <c r="U128" s="323" t="s">
        <v>3861</v>
      </c>
      <c r="V128" s="323" t="s">
        <v>3864</v>
      </c>
      <c r="W128" s="322" t="s">
        <v>3944</v>
      </c>
      <c r="X128" s="324">
        <v>44201</v>
      </c>
      <c r="Y128" s="324">
        <v>44226</v>
      </c>
      <c r="Z128" s="324">
        <v>44229</v>
      </c>
      <c r="AA128" s="324">
        <v>44560</v>
      </c>
      <c r="AB128" s="405"/>
      <c r="AC128" s="528"/>
      <c r="AD128" s="325">
        <f t="shared" si="47"/>
        <v>1000000</v>
      </c>
      <c r="AE128" s="325"/>
      <c r="AF128" s="325">
        <v>1000000</v>
      </c>
      <c r="AG128" s="325"/>
      <c r="AH128" s="325"/>
      <c r="AI128" s="325"/>
      <c r="AJ128" s="325"/>
      <c r="AK128" s="405"/>
      <c r="AL128" s="457"/>
      <c r="AM128" s="325">
        <f t="shared" si="48"/>
        <v>100000</v>
      </c>
      <c r="AN128" s="53"/>
      <c r="AO128" s="337">
        <v>100000</v>
      </c>
      <c r="AP128" s="53"/>
      <c r="AQ128" s="53"/>
      <c r="AR128" s="53"/>
      <c r="AS128" s="53"/>
      <c r="AT128" s="405"/>
      <c r="AU128" s="448"/>
      <c r="AV128" s="325">
        <f t="shared" si="49"/>
        <v>200000</v>
      </c>
      <c r="AW128" s="53"/>
      <c r="AX128" s="337">
        <v>200000</v>
      </c>
      <c r="AY128" s="53"/>
      <c r="AZ128" s="53"/>
      <c r="BA128" s="53"/>
      <c r="BB128" s="53"/>
      <c r="BC128" s="405"/>
      <c r="BD128" s="451"/>
      <c r="BE128" s="325">
        <f t="shared" si="50"/>
        <v>400000</v>
      </c>
      <c r="BF128" s="53"/>
      <c r="BG128" s="337">
        <v>400000</v>
      </c>
      <c r="BH128" s="53"/>
      <c r="BI128" s="53"/>
      <c r="BJ128" s="53"/>
      <c r="BK128" s="53"/>
      <c r="BL128" s="405"/>
      <c r="BM128" s="454"/>
      <c r="BN128" s="325">
        <f t="shared" si="51"/>
        <v>300000</v>
      </c>
      <c r="BO128" s="53"/>
      <c r="BP128" s="337">
        <v>300000</v>
      </c>
      <c r="BQ128" s="53"/>
      <c r="BR128" s="53"/>
      <c r="BS128" s="53"/>
      <c r="BT128" s="53"/>
      <c r="BU128" s="517"/>
      <c r="BV128" s="518"/>
      <c r="BW128" s="518"/>
      <c r="BX128" s="518"/>
      <c r="BY128" s="518"/>
      <c r="BZ128" s="518"/>
      <c r="CA128" s="518"/>
      <c r="CB128" s="518"/>
      <c r="CC128" s="519"/>
    </row>
    <row r="129" spans="1:81" s="62" customFormat="1" ht="40.200000000000003" customHeight="1" thickTop="1" x14ac:dyDescent="0.3">
      <c r="A129" s="38"/>
      <c r="B129" s="683"/>
      <c r="C129" s="459"/>
      <c r="D129" s="608"/>
      <c r="E129" s="611"/>
      <c r="F129" s="611"/>
      <c r="G129" s="611"/>
      <c r="H129" s="611"/>
      <c r="I129" s="611"/>
      <c r="J129" s="485">
        <v>93</v>
      </c>
      <c r="K129" s="488" t="str">
        <f>+Metas!K105</f>
        <v>Contención en 15 x 10.000 habitantes la Tasa de consumo de sustancias psicoactivas SPA ilícitas por atención en servicios de salud en personas de 12 a 65 años</v>
      </c>
      <c r="L129" s="473">
        <v>15</v>
      </c>
      <c r="M129" s="476">
        <f>SUM(N129:Q129)/2</f>
        <v>15</v>
      </c>
      <c r="N129" s="479"/>
      <c r="O129" s="482"/>
      <c r="P129" s="520">
        <v>15</v>
      </c>
      <c r="Q129" s="523">
        <v>15</v>
      </c>
      <c r="R129" s="403">
        <f t="shared" ref="R129" si="59">+$J129</f>
        <v>93</v>
      </c>
      <c r="S129" s="253" t="s">
        <v>4067</v>
      </c>
      <c r="T129" s="323" t="s">
        <v>3856</v>
      </c>
      <c r="U129" s="323" t="s">
        <v>3861</v>
      </c>
      <c r="V129" s="323" t="s">
        <v>3864</v>
      </c>
      <c r="W129" s="253" t="s">
        <v>3944</v>
      </c>
      <c r="X129" s="324">
        <v>44201</v>
      </c>
      <c r="Y129" s="324">
        <v>44226</v>
      </c>
      <c r="Z129" s="324">
        <v>44229</v>
      </c>
      <c r="AA129" s="324">
        <v>44560</v>
      </c>
      <c r="AB129" s="403">
        <f t="shared" ref="AB129" si="60">+$J129</f>
        <v>93</v>
      </c>
      <c r="AC129" s="526">
        <f t="shared" ref="AC129" si="61">+L129</f>
        <v>15</v>
      </c>
      <c r="AD129" s="325">
        <f t="shared" si="47"/>
        <v>6355096</v>
      </c>
      <c r="AE129" s="48">
        <f t="shared" si="32"/>
        <v>0</v>
      </c>
      <c r="AF129" s="48">
        <v>6355096</v>
      </c>
      <c r="AG129" s="48">
        <f t="shared" si="32"/>
        <v>0</v>
      </c>
      <c r="AH129" s="48">
        <f t="shared" si="32"/>
        <v>0</v>
      </c>
      <c r="AI129" s="48">
        <f t="shared" si="32"/>
        <v>0</v>
      </c>
      <c r="AJ129" s="48">
        <f t="shared" si="32"/>
        <v>0</v>
      </c>
      <c r="AK129" s="403">
        <f t="shared" ref="AK129" si="62">+$J129</f>
        <v>93</v>
      </c>
      <c r="AL129" s="455">
        <f>+N129</f>
        <v>0</v>
      </c>
      <c r="AM129" s="325">
        <f t="shared" si="48"/>
        <v>635509.60000000009</v>
      </c>
      <c r="AN129" s="51"/>
      <c r="AO129" s="337">
        <v>635509.60000000009</v>
      </c>
      <c r="AP129" s="51"/>
      <c r="AQ129" s="51"/>
      <c r="AR129" s="51"/>
      <c r="AS129" s="51"/>
      <c r="AT129" s="403">
        <f t="shared" ref="AT129" si="63">+$J129</f>
        <v>93</v>
      </c>
      <c r="AU129" s="446">
        <f>+O129</f>
        <v>0</v>
      </c>
      <c r="AV129" s="325">
        <f t="shared" si="49"/>
        <v>1271019.2000000002</v>
      </c>
      <c r="AW129" s="51"/>
      <c r="AX129" s="337">
        <v>1271019.2000000002</v>
      </c>
      <c r="AY129" s="51"/>
      <c r="AZ129" s="51"/>
      <c r="BA129" s="51"/>
      <c r="BB129" s="51"/>
      <c r="BC129" s="403">
        <f t="shared" ref="BC129" si="64">+$J129</f>
        <v>93</v>
      </c>
      <c r="BD129" s="449">
        <f>+P129</f>
        <v>15</v>
      </c>
      <c r="BE129" s="325">
        <f t="shared" si="50"/>
        <v>2542038.4000000004</v>
      </c>
      <c r="BF129" s="51"/>
      <c r="BG129" s="337">
        <v>2542038.4000000004</v>
      </c>
      <c r="BH129" s="51"/>
      <c r="BI129" s="51"/>
      <c r="BJ129" s="51"/>
      <c r="BK129" s="51"/>
      <c r="BL129" s="403">
        <f t="shared" ref="BL129" si="65">+$J129</f>
        <v>93</v>
      </c>
      <c r="BM129" s="452">
        <f>+Q129</f>
        <v>15</v>
      </c>
      <c r="BN129" s="325">
        <f t="shared" si="51"/>
        <v>1906528.7999999998</v>
      </c>
      <c r="BO129" s="51"/>
      <c r="BP129" s="337">
        <v>1906528.7999999998</v>
      </c>
      <c r="BQ129" s="51"/>
      <c r="BR129" s="51"/>
      <c r="BS129" s="51"/>
      <c r="BT129" s="51"/>
      <c r="BU129" s="513"/>
      <c r="BV129" s="514"/>
      <c r="BW129" s="514"/>
      <c r="BX129" s="514"/>
      <c r="BY129" s="514"/>
      <c r="BZ129" s="514"/>
      <c r="CA129" s="514"/>
      <c r="CB129" s="514"/>
      <c r="CC129" s="515"/>
    </row>
    <row r="130" spans="1:81" s="62" customFormat="1" ht="40.200000000000003" customHeight="1" x14ac:dyDescent="0.3">
      <c r="A130" s="38"/>
      <c r="B130" s="683"/>
      <c r="C130" s="459"/>
      <c r="D130" s="609"/>
      <c r="E130" s="612"/>
      <c r="F130" s="612"/>
      <c r="G130" s="612"/>
      <c r="H130" s="612"/>
      <c r="I130" s="612"/>
      <c r="J130" s="486"/>
      <c r="K130" s="489"/>
      <c r="L130" s="474"/>
      <c r="M130" s="477"/>
      <c r="N130" s="480"/>
      <c r="O130" s="483"/>
      <c r="P130" s="521"/>
      <c r="Q130" s="524"/>
      <c r="R130" s="404"/>
      <c r="S130" s="322" t="s">
        <v>4068</v>
      </c>
      <c r="T130" s="323" t="s">
        <v>3856</v>
      </c>
      <c r="U130" s="323" t="s">
        <v>3861</v>
      </c>
      <c r="V130" s="323" t="s">
        <v>3864</v>
      </c>
      <c r="W130" s="322" t="s">
        <v>3944</v>
      </c>
      <c r="X130" s="324">
        <v>44201</v>
      </c>
      <c r="Y130" s="324">
        <v>44226</v>
      </c>
      <c r="Z130" s="324">
        <v>44229</v>
      </c>
      <c r="AA130" s="324">
        <v>44560</v>
      </c>
      <c r="AB130" s="404"/>
      <c r="AC130" s="527"/>
      <c r="AD130" s="325">
        <f t="shared" si="47"/>
        <v>479285</v>
      </c>
      <c r="AE130" s="325"/>
      <c r="AF130" s="325">
        <v>479285</v>
      </c>
      <c r="AG130" s="325"/>
      <c r="AH130" s="325"/>
      <c r="AI130" s="325"/>
      <c r="AJ130" s="325"/>
      <c r="AK130" s="404"/>
      <c r="AL130" s="456"/>
      <c r="AM130" s="325">
        <f t="shared" si="48"/>
        <v>47928.5</v>
      </c>
      <c r="AN130" s="326"/>
      <c r="AO130" s="337">
        <v>47928.5</v>
      </c>
      <c r="AP130" s="326"/>
      <c r="AQ130" s="326"/>
      <c r="AR130" s="326"/>
      <c r="AS130" s="326"/>
      <c r="AT130" s="404"/>
      <c r="AU130" s="447"/>
      <c r="AV130" s="325">
        <f t="shared" si="49"/>
        <v>95857</v>
      </c>
      <c r="AW130" s="326"/>
      <c r="AX130" s="337">
        <v>95857</v>
      </c>
      <c r="AY130" s="326"/>
      <c r="AZ130" s="326"/>
      <c r="BA130" s="326"/>
      <c r="BB130" s="326"/>
      <c r="BC130" s="404"/>
      <c r="BD130" s="450"/>
      <c r="BE130" s="325">
        <f t="shared" si="50"/>
        <v>191714</v>
      </c>
      <c r="BF130" s="326"/>
      <c r="BG130" s="337">
        <v>191714</v>
      </c>
      <c r="BH130" s="326"/>
      <c r="BI130" s="326"/>
      <c r="BJ130" s="326"/>
      <c r="BK130" s="326"/>
      <c r="BL130" s="404"/>
      <c r="BM130" s="453"/>
      <c r="BN130" s="325">
        <f t="shared" si="51"/>
        <v>143785.5</v>
      </c>
      <c r="BO130" s="326"/>
      <c r="BP130" s="337">
        <v>143785.5</v>
      </c>
      <c r="BQ130" s="326"/>
      <c r="BR130" s="326"/>
      <c r="BS130" s="326"/>
      <c r="BT130" s="326"/>
      <c r="BU130" s="327"/>
      <c r="BV130" s="328"/>
      <c r="BW130" s="328"/>
      <c r="BX130" s="328"/>
      <c r="BY130" s="328"/>
      <c r="BZ130" s="328"/>
      <c r="CA130" s="328"/>
      <c r="CB130" s="328"/>
      <c r="CC130" s="329"/>
    </row>
    <row r="131" spans="1:81" s="62" customFormat="1" ht="40.200000000000003" customHeight="1" x14ac:dyDescent="0.3">
      <c r="A131" s="38"/>
      <c r="B131" s="683"/>
      <c r="C131" s="459"/>
      <c r="D131" s="609"/>
      <c r="E131" s="612"/>
      <c r="F131" s="612"/>
      <c r="G131" s="612"/>
      <c r="H131" s="612"/>
      <c r="I131" s="612"/>
      <c r="J131" s="486"/>
      <c r="K131" s="489"/>
      <c r="L131" s="474"/>
      <c r="M131" s="477"/>
      <c r="N131" s="480"/>
      <c r="O131" s="483"/>
      <c r="P131" s="521"/>
      <c r="Q131" s="524"/>
      <c r="R131" s="404"/>
      <c r="S131" s="322" t="s">
        <v>4069</v>
      </c>
      <c r="T131" s="323" t="s">
        <v>3856</v>
      </c>
      <c r="U131" s="323" t="s">
        <v>3861</v>
      </c>
      <c r="V131" s="323" t="s">
        <v>3864</v>
      </c>
      <c r="W131" s="322" t="s">
        <v>3944</v>
      </c>
      <c r="X131" s="324">
        <v>44201</v>
      </c>
      <c r="Y131" s="324">
        <v>44226</v>
      </c>
      <c r="Z131" s="324">
        <v>44229</v>
      </c>
      <c r="AA131" s="324">
        <v>44560</v>
      </c>
      <c r="AB131" s="404"/>
      <c r="AC131" s="527"/>
      <c r="AD131" s="325">
        <f t="shared" si="47"/>
        <v>495550</v>
      </c>
      <c r="AE131" s="325"/>
      <c r="AF131" s="325">
        <v>495550</v>
      </c>
      <c r="AG131" s="325"/>
      <c r="AH131" s="325"/>
      <c r="AI131" s="325"/>
      <c r="AJ131" s="325"/>
      <c r="AK131" s="404"/>
      <c r="AL131" s="456"/>
      <c r="AM131" s="325">
        <f t="shared" si="48"/>
        <v>49555</v>
      </c>
      <c r="AN131" s="326"/>
      <c r="AO131" s="337">
        <v>49555</v>
      </c>
      <c r="AP131" s="326"/>
      <c r="AQ131" s="326"/>
      <c r="AR131" s="326"/>
      <c r="AS131" s="326"/>
      <c r="AT131" s="404"/>
      <c r="AU131" s="447"/>
      <c r="AV131" s="325">
        <f t="shared" si="49"/>
        <v>99110</v>
      </c>
      <c r="AW131" s="326"/>
      <c r="AX131" s="337">
        <v>99110</v>
      </c>
      <c r="AY131" s="326"/>
      <c r="AZ131" s="326"/>
      <c r="BA131" s="326"/>
      <c r="BB131" s="326"/>
      <c r="BC131" s="404"/>
      <c r="BD131" s="450"/>
      <c r="BE131" s="325">
        <f t="shared" si="50"/>
        <v>198220</v>
      </c>
      <c r="BF131" s="326"/>
      <c r="BG131" s="337">
        <v>198220</v>
      </c>
      <c r="BH131" s="326"/>
      <c r="BI131" s="326"/>
      <c r="BJ131" s="326"/>
      <c r="BK131" s="326"/>
      <c r="BL131" s="404"/>
      <c r="BM131" s="453"/>
      <c r="BN131" s="325">
        <f t="shared" si="51"/>
        <v>148665</v>
      </c>
      <c r="BO131" s="326"/>
      <c r="BP131" s="337">
        <v>148665</v>
      </c>
      <c r="BQ131" s="326"/>
      <c r="BR131" s="326"/>
      <c r="BS131" s="326"/>
      <c r="BT131" s="326"/>
      <c r="BU131" s="327"/>
      <c r="BV131" s="328"/>
      <c r="BW131" s="328"/>
      <c r="BX131" s="328"/>
      <c r="BY131" s="328"/>
      <c r="BZ131" s="328"/>
      <c r="CA131" s="328"/>
      <c r="CB131" s="328"/>
      <c r="CC131" s="329"/>
    </row>
    <row r="132" spans="1:81" s="62" customFormat="1" ht="40.200000000000003" customHeight="1" x14ac:dyDescent="0.3">
      <c r="A132" s="38"/>
      <c r="B132" s="683"/>
      <c r="C132" s="459"/>
      <c r="D132" s="609"/>
      <c r="E132" s="612"/>
      <c r="F132" s="612"/>
      <c r="G132" s="612"/>
      <c r="H132" s="612"/>
      <c r="I132" s="612"/>
      <c r="J132" s="486"/>
      <c r="K132" s="489"/>
      <c r="L132" s="474"/>
      <c r="M132" s="477"/>
      <c r="N132" s="480"/>
      <c r="O132" s="483"/>
      <c r="P132" s="521"/>
      <c r="Q132" s="524"/>
      <c r="R132" s="404"/>
      <c r="S132" s="322" t="s">
        <v>4070</v>
      </c>
      <c r="T132" s="323" t="s">
        <v>3856</v>
      </c>
      <c r="U132" s="323" t="s">
        <v>3861</v>
      </c>
      <c r="V132" s="323" t="s">
        <v>3864</v>
      </c>
      <c r="W132" s="322" t="s">
        <v>3944</v>
      </c>
      <c r="X132" s="324">
        <v>44201</v>
      </c>
      <c r="Y132" s="324">
        <v>44226</v>
      </c>
      <c r="Z132" s="324">
        <v>44229</v>
      </c>
      <c r="AA132" s="324">
        <v>44560</v>
      </c>
      <c r="AB132" s="404"/>
      <c r="AC132" s="527"/>
      <c r="AD132" s="325">
        <f t="shared" si="47"/>
        <v>2495550</v>
      </c>
      <c r="AE132" s="325"/>
      <c r="AF132" s="325">
        <v>2495550</v>
      </c>
      <c r="AG132" s="325"/>
      <c r="AH132" s="325"/>
      <c r="AI132" s="325"/>
      <c r="AJ132" s="325"/>
      <c r="AK132" s="404"/>
      <c r="AL132" s="456"/>
      <c r="AM132" s="325">
        <f t="shared" si="48"/>
        <v>249555</v>
      </c>
      <c r="AN132" s="326"/>
      <c r="AO132" s="337">
        <v>249555</v>
      </c>
      <c r="AP132" s="326"/>
      <c r="AQ132" s="326"/>
      <c r="AR132" s="326"/>
      <c r="AS132" s="326"/>
      <c r="AT132" s="404"/>
      <c r="AU132" s="447"/>
      <c r="AV132" s="325">
        <f t="shared" si="49"/>
        <v>499110</v>
      </c>
      <c r="AW132" s="326"/>
      <c r="AX132" s="337">
        <v>499110</v>
      </c>
      <c r="AY132" s="326"/>
      <c r="AZ132" s="326"/>
      <c r="BA132" s="326"/>
      <c r="BB132" s="326"/>
      <c r="BC132" s="404"/>
      <c r="BD132" s="450"/>
      <c r="BE132" s="325">
        <f t="shared" si="50"/>
        <v>998220</v>
      </c>
      <c r="BF132" s="326"/>
      <c r="BG132" s="337">
        <v>998220</v>
      </c>
      <c r="BH132" s="326"/>
      <c r="BI132" s="326"/>
      <c r="BJ132" s="326"/>
      <c r="BK132" s="326"/>
      <c r="BL132" s="404"/>
      <c r="BM132" s="453"/>
      <c r="BN132" s="325">
        <f t="shared" si="51"/>
        <v>748665</v>
      </c>
      <c r="BO132" s="326"/>
      <c r="BP132" s="337">
        <v>748665</v>
      </c>
      <c r="BQ132" s="326"/>
      <c r="BR132" s="326"/>
      <c r="BS132" s="326"/>
      <c r="BT132" s="326"/>
      <c r="BU132" s="327"/>
      <c r="BV132" s="328"/>
      <c r="BW132" s="328"/>
      <c r="BX132" s="328"/>
      <c r="BY132" s="328"/>
      <c r="BZ132" s="328"/>
      <c r="CA132" s="328"/>
      <c r="CB132" s="328"/>
      <c r="CC132" s="329"/>
    </row>
    <row r="133" spans="1:81" s="62" customFormat="1" ht="40.200000000000003" customHeight="1" x14ac:dyDescent="0.3">
      <c r="A133" s="38"/>
      <c r="B133" s="683"/>
      <c r="C133" s="459"/>
      <c r="D133" s="609"/>
      <c r="E133" s="612"/>
      <c r="F133" s="612"/>
      <c r="G133" s="612"/>
      <c r="H133" s="612"/>
      <c r="I133" s="612"/>
      <c r="J133" s="486"/>
      <c r="K133" s="489"/>
      <c r="L133" s="474"/>
      <c r="M133" s="477"/>
      <c r="N133" s="480"/>
      <c r="O133" s="483"/>
      <c r="P133" s="521"/>
      <c r="Q133" s="524"/>
      <c r="R133" s="404"/>
      <c r="S133" s="322" t="s">
        <v>4071</v>
      </c>
      <c r="T133" s="323" t="s">
        <v>3856</v>
      </c>
      <c r="U133" s="323" t="s">
        <v>3861</v>
      </c>
      <c r="V133" s="323" t="s">
        <v>3864</v>
      </c>
      <c r="W133" s="322" t="s">
        <v>3944</v>
      </c>
      <c r="X133" s="324">
        <v>44201</v>
      </c>
      <c r="Y133" s="324">
        <v>44226</v>
      </c>
      <c r="Z133" s="324">
        <v>44229</v>
      </c>
      <c r="AA133" s="324">
        <v>44560</v>
      </c>
      <c r="AB133" s="404"/>
      <c r="AC133" s="527"/>
      <c r="AD133" s="325">
        <f t="shared" si="47"/>
        <v>2495550</v>
      </c>
      <c r="AE133" s="325"/>
      <c r="AF133" s="325">
        <v>2495550</v>
      </c>
      <c r="AG133" s="325"/>
      <c r="AH133" s="325"/>
      <c r="AI133" s="325"/>
      <c r="AJ133" s="325"/>
      <c r="AK133" s="404"/>
      <c r="AL133" s="456"/>
      <c r="AM133" s="325">
        <f t="shared" si="48"/>
        <v>249555</v>
      </c>
      <c r="AN133" s="326"/>
      <c r="AO133" s="337">
        <v>249555</v>
      </c>
      <c r="AP133" s="326"/>
      <c r="AQ133" s="326"/>
      <c r="AR133" s="326"/>
      <c r="AS133" s="326"/>
      <c r="AT133" s="404"/>
      <c r="AU133" s="447"/>
      <c r="AV133" s="325">
        <f t="shared" si="49"/>
        <v>499110</v>
      </c>
      <c r="AW133" s="326"/>
      <c r="AX133" s="337">
        <v>499110</v>
      </c>
      <c r="AY133" s="326"/>
      <c r="AZ133" s="326"/>
      <c r="BA133" s="326"/>
      <c r="BB133" s="326"/>
      <c r="BC133" s="404"/>
      <c r="BD133" s="450"/>
      <c r="BE133" s="325">
        <f t="shared" si="50"/>
        <v>998220</v>
      </c>
      <c r="BF133" s="326"/>
      <c r="BG133" s="337">
        <v>998220</v>
      </c>
      <c r="BH133" s="326"/>
      <c r="BI133" s="326"/>
      <c r="BJ133" s="326"/>
      <c r="BK133" s="326"/>
      <c r="BL133" s="404"/>
      <c r="BM133" s="453"/>
      <c r="BN133" s="325">
        <f t="shared" si="51"/>
        <v>748665</v>
      </c>
      <c r="BO133" s="326"/>
      <c r="BP133" s="337">
        <v>748665</v>
      </c>
      <c r="BQ133" s="326"/>
      <c r="BR133" s="326"/>
      <c r="BS133" s="326"/>
      <c r="BT133" s="326"/>
      <c r="BU133" s="327"/>
      <c r="BV133" s="328"/>
      <c r="BW133" s="328"/>
      <c r="BX133" s="328"/>
      <c r="BY133" s="328"/>
      <c r="BZ133" s="328"/>
      <c r="CA133" s="328"/>
      <c r="CB133" s="328"/>
      <c r="CC133" s="329"/>
    </row>
    <row r="134" spans="1:81" s="62" customFormat="1" ht="40.200000000000003" customHeight="1" x14ac:dyDescent="0.3">
      <c r="A134" s="38"/>
      <c r="B134" s="683"/>
      <c r="C134" s="459"/>
      <c r="D134" s="609"/>
      <c r="E134" s="612"/>
      <c r="F134" s="612"/>
      <c r="G134" s="612"/>
      <c r="H134" s="612"/>
      <c r="I134" s="612"/>
      <c r="J134" s="486"/>
      <c r="K134" s="489"/>
      <c r="L134" s="474"/>
      <c r="M134" s="477"/>
      <c r="N134" s="480"/>
      <c r="O134" s="483"/>
      <c r="P134" s="521"/>
      <c r="Q134" s="524"/>
      <c r="R134" s="404"/>
      <c r="S134" s="322" t="s">
        <v>4072</v>
      </c>
      <c r="T134" s="323" t="s">
        <v>3856</v>
      </c>
      <c r="U134" s="323" t="s">
        <v>3861</v>
      </c>
      <c r="V134" s="323" t="s">
        <v>3864</v>
      </c>
      <c r="W134" s="322" t="s">
        <v>3944</v>
      </c>
      <c r="X134" s="324">
        <v>44201</v>
      </c>
      <c r="Y134" s="324">
        <v>44226</v>
      </c>
      <c r="Z134" s="324">
        <v>44229</v>
      </c>
      <c r="AA134" s="324">
        <v>44560</v>
      </c>
      <c r="AB134" s="404"/>
      <c r="AC134" s="527"/>
      <c r="AD134" s="325">
        <f t="shared" si="47"/>
        <v>1000000</v>
      </c>
      <c r="AE134" s="325"/>
      <c r="AF134" s="325">
        <v>1000000</v>
      </c>
      <c r="AG134" s="325"/>
      <c r="AH134" s="325"/>
      <c r="AI134" s="325"/>
      <c r="AJ134" s="325"/>
      <c r="AK134" s="404"/>
      <c r="AL134" s="456"/>
      <c r="AM134" s="325">
        <f t="shared" si="48"/>
        <v>100000</v>
      </c>
      <c r="AN134" s="326"/>
      <c r="AO134" s="337">
        <v>100000</v>
      </c>
      <c r="AP134" s="326"/>
      <c r="AQ134" s="326"/>
      <c r="AR134" s="326"/>
      <c r="AS134" s="326"/>
      <c r="AT134" s="404"/>
      <c r="AU134" s="447"/>
      <c r="AV134" s="325">
        <f t="shared" si="49"/>
        <v>200000</v>
      </c>
      <c r="AW134" s="326"/>
      <c r="AX134" s="337">
        <v>200000</v>
      </c>
      <c r="AY134" s="326"/>
      <c r="AZ134" s="326"/>
      <c r="BA134" s="326"/>
      <c r="BB134" s="326"/>
      <c r="BC134" s="404"/>
      <c r="BD134" s="450"/>
      <c r="BE134" s="325">
        <f t="shared" si="50"/>
        <v>400000</v>
      </c>
      <c r="BF134" s="326"/>
      <c r="BG134" s="337">
        <v>400000</v>
      </c>
      <c r="BH134" s="326"/>
      <c r="BI134" s="326"/>
      <c r="BJ134" s="326"/>
      <c r="BK134" s="326"/>
      <c r="BL134" s="404"/>
      <c r="BM134" s="453"/>
      <c r="BN134" s="325">
        <f t="shared" si="51"/>
        <v>300000</v>
      </c>
      <c r="BO134" s="326"/>
      <c r="BP134" s="337">
        <v>300000</v>
      </c>
      <c r="BQ134" s="326"/>
      <c r="BR134" s="326"/>
      <c r="BS134" s="326"/>
      <c r="BT134" s="326"/>
      <c r="BU134" s="327"/>
      <c r="BV134" s="328"/>
      <c r="BW134" s="328"/>
      <c r="BX134" s="328"/>
      <c r="BY134" s="328"/>
      <c r="BZ134" s="328"/>
      <c r="CA134" s="328"/>
      <c r="CB134" s="328"/>
      <c r="CC134" s="329"/>
    </row>
    <row r="135" spans="1:81" s="62" customFormat="1" ht="40.200000000000003" customHeight="1" x14ac:dyDescent="0.3">
      <c r="A135" s="38"/>
      <c r="B135" s="683"/>
      <c r="C135" s="459"/>
      <c r="D135" s="609"/>
      <c r="E135" s="612"/>
      <c r="F135" s="612"/>
      <c r="G135" s="612"/>
      <c r="H135" s="612"/>
      <c r="I135" s="612"/>
      <c r="J135" s="486"/>
      <c r="K135" s="489"/>
      <c r="L135" s="474"/>
      <c r="M135" s="477"/>
      <c r="N135" s="480"/>
      <c r="O135" s="483"/>
      <c r="P135" s="521"/>
      <c r="Q135" s="524"/>
      <c r="R135" s="404"/>
      <c r="S135" s="322" t="s">
        <v>4073</v>
      </c>
      <c r="T135" s="323" t="s">
        <v>3856</v>
      </c>
      <c r="U135" s="323" t="s">
        <v>3861</v>
      </c>
      <c r="V135" s="323" t="s">
        <v>3864</v>
      </c>
      <c r="W135" s="322" t="s">
        <v>3944</v>
      </c>
      <c r="X135" s="324">
        <v>44201</v>
      </c>
      <c r="Y135" s="324">
        <v>44226</v>
      </c>
      <c r="Z135" s="324">
        <v>44229</v>
      </c>
      <c r="AA135" s="324">
        <v>44560</v>
      </c>
      <c r="AB135" s="404"/>
      <c r="AC135" s="527"/>
      <c r="AD135" s="325">
        <f t="shared" si="47"/>
        <v>995550</v>
      </c>
      <c r="AE135" s="325"/>
      <c r="AF135" s="325">
        <v>995550</v>
      </c>
      <c r="AG135" s="325"/>
      <c r="AH135" s="325"/>
      <c r="AI135" s="325"/>
      <c r="AJ135" s="325"/>
      <c r="AK135" s="404"/>
      <c r="AL135" s="456"/>
      <c r="AM135" s="325">
        <f t="shared" si="48"/>
        <v>99555</v>
      </c>
      <c r="AN135" s="326"/>
      <c r="AO135" s="337">
        <v>99555</v>
      </c>
      <c r="AP135" s="326"/>
      <c r="AQ135" s="326"/>
      <c r="AR135" s="326"/>
      <c r="AS135" s="326"/>
      <c r="AT135" s="404"/>
      <c r="AU135" s="447"/>
      <c r="AV135" s="325">
        <f t="shared" si="49"/>
        <v>199110</v>
      </c>
      <c r="AW135" s="326"/>
      <c r="AX135" s="337">
        <v>199110</v>
      </c>
      <c r="AY135" s="326"/>
      <c r="AZ135" s="326"/>
      <c r="BA135" s="326"/>
      <c r="BB135" s="326"/>
      <c r="BC135" s="404"/>
      <c r="BD135" s="450"/>
      <c r="BE135" s="325">
        <f t="shared" si="50"/>
        <v>398220</v>
      </c>
      <c r="BF135" s="326"/>
      <c r="BG135" s="337">
        <v>398220</v>
      </c>
      <c r="BH135" s="326"/>
      <c r="BI135" s="326"/>
      <c r="BJ135" s="326"/>
      <c r="BK135" s="326"/>
      <c r="BL135" s="404"/>
      <c r="BM135" s="453"/>
      <c r="BN135" s="325">
        <f t="shared" si="51"/>
        <v>298665</v>
      </c>
      <c r="BO135" s="326"/>
      <c r="BP135" s="337">
        <v>298665</v>
      </c>
      <c r="BQ135" s="326"/>
      <c r="BR135" s="326"/>
      <c r="BS135" s="326"/>
      <c r="BT135" s="326"/>
      <c r="BU135" s="327"/>
      <c r="BV135" s="328"/>
      <c r="BW135" s="328"/>
      <c r="BX135" s="328"/>
      <c r="BY135" s="328"/>
      <c r="BZ135" s="328"/>
      <c r="CA135" s="328"/>
      <c r="CB135" s="328"/>
      <c r="CC135" s="329"/>
    </row>
    <row r="136" spans="1:81" s="62" customFormat="1" ht="40.200000000000003" customHeight="1" x14ac:dyDescent="0.3">
      <c r="A136" s="38"/>
      <c r="B136" s="683"/>
      <c r="C136" s="459"/>
      <c r="D136" s="609"/>
      <c r="E136" s="612"/>
      <c r="F136" s="612"/>
      <c r="G136" s="612"/>
      <c r="H136" s="612"/>
      <c r="I136" s="612"/>
      <c r="J136" s="486"/>
      <c r="K136" s="489"/>
      <c r="L136" s="474"/>
      <c r="M136" s="477"/>
      <c r="N136" s="480"/>
      <c r="O136" s="483"/>
      <c r="P136" s="521"/>
      <c r="Q136" s="524"/>
      <c r="R136" s="404"/>
      <c r="S136" s="322" t="s">
        <v>4074</v>
      </c>
      <c r="T136" s="323" t="s">
        <v>3856</v>
      </c>
      <c r="U136" s="323" t="s">
        <v>3861</v>
      </c>
      <c r="V136" s="323" t="s">
        <v>3864</v>
      </c>
      <c r="W136" s="322" t="s">
        <v>3944</v>
      </c>
      <c r="X136" s="324">
        <v>44201</v>
      </c>
      <c r="Y136" s="324">
        <v>44226</v>
      </c>
      <c r="Z136" s="324">
        <v>44229</v>
      </c>
      <c r="AA136" s="324">
        <v>44560</v>
      </c>
      <c r="AB136" s="404"/>
      <c r="AC136" s="527"/>
      <c r="AD136" s="325">
        <f t="shared" si="47"/>
        <v>1000000</v>
      </c>
      <c r="AE136" s="325"/>
      <c r="AF136" s="325">
        <v>1000000</v>
      </c>
      <c r="AG136" s="325"/>
      <c r="AH136" s="325"/>
      <c r="AI136" s="325"/>
      <c r="AJ136" s="325"/>
      <c r="AK136" s="404"/>
      <c r="AL136" s="456"/>
      <c r="AM136" s="325">
        <f t="shared" si="48"/>
        <v>100000</v>
      </c>
      <c r="AN136" s="326"/>
      <c r="AO136" s="337">
        <v>100000</v>
      </c>
      <c r="AP136" s="326"/>
      <c r="AQ136" s="326"/>
      <c r="AR136" s="326"/>
      <c r="AS136" s="326"/>
      <c r="AT136" s="404"/>
      <c r="AU136" s="447"/>
      <c r="AV136" s="325">
        <f t="shared" si="49"/>
        <v>200000</v>
      </c>
      <c r="AW136" s="326"/>
      <c r="AX136" s="337">
        <v>200000</v>
      </c>
      <c r="AY136" s="326"/>
      <c r="AZ136" s="326"/>
      <c r="BA136" s="326"/>
      <c r="BB136" s="326"/>
      <c r="BC136" s="404"/>
      <c r="BD136" s="450"/>
      <c r="BE136" s="325">
        <f t="shared" si="50"/>
        <v>400000</v>
      </c>
      <c r="BF136" s="326"/>
      <c r="BG136" s="337">
        <v>400000</v>
      </c>
      <c r="BH136" s="326"/>
      <c r="BI136" s="326"/>
      <c r="BJ136" s="326"/>
      <c r="BK136" s="326"/>
      <c r="BL136" s="404"/>
      <c r="BM136" s="453"/>
      <c r="BN136" s="325">
        <f t="shared" si="51"/>
        <v>300000</v>
      </c>
      <c r="BO136" s="326"/>
      <c r="BP136" s="337">
        <v>300000</v>
      </c>
      <c r="BQ136" s="326"/>
      <c r="BR136" s="326"/>
      <c r="BS136" s="326"/>
      <c r="BT136" s="326"/>
      <c r="BU136" s="327"/>
      <c r="BV136" s="328"/>
      <c r="BW136" s="328"/>
      <c r="BX136" s="328"/>
      <c r="BY136" s="328"/>
      <c r="BZ136" s="328"/>
      <c r="CA136" s="328"/>
      <c r="CB136" s="328"/>
      <c r="CC136" s="329"/>
    </row>
    <row r="137" spans="1:81" s="62" customFormat="1" ht="40.200000000000003" customHeight="1" x14ac:dyDescent="0.3">
      <c r="A137" s="38"/>
      <c r="B137" s="683"/>
      <c r="C137" s="459"/>
      <c r="D137" s="609"/>
      <c r="E137" s="612"/>
      <c r="F137" s="612"/>
      <c r="G137" s="612"/>
      <c r="H137" s="612"/>
      <c r="I137" s="612"/>
      <c r="J137" s="486"/>
      <c r="K137" s="489"/>
      <c r="L137" s="474"/>
      <c r="M137" s="477"/>
      <c r="N137" s="480"/>
      <c r="O137" s="483"/>
      <c r="P137" s="521"/>
      <c r="Q137" s="524"/>
      <c r="R137" s="404"/>
      <c r="S137" s="322" t="s">
        <v>4075</v>
      </c>
      <c r="T137" s="323" t="s">
        <v>3856</v>
      </c>
      <c r="U137" s="323" t="s">
        <v>3861</v>
      </c>
      <c r="V137" s="323" t="s">
        <v>3864</v>
      </c>
      <c r="W137" s="322" t="s">
        <v>3944</v>
      </c>
      <c r="X137" s="324">
        <v>44201</v>
      </c>
      <c r="Y137" s="324">
        <v>44226</v>
      </c>
      <c r="Z137" s="324">
        <v>44229</v>
      </c>
      <c r="AA137" s="324">
        <v>44560</v>
      </c>
      <c r="AB137" s="404"/>
      <c r="AC137" s="527"/>
      <c r="AD137" s="325">
        <f t="shared" si="47"/>
        <v>101995550</v>
      </c>
      <c r="AE137" s="325"/>
      <c r="AF137" s="325">
        <v>101995550</v>
      </c>
      <c r="AG137" s="325"/>
      <c r="AH137" s="325"/>
      <c r="AI137" s="325"/>
      <c r="AJ137" s="325"/>
      <c r="AK137" s="404"/>
      <c r="AL137" s="456"/>
      <c r="AM137" s="325">
        <f t="shared" si="48"/>
        <v>10199555</v>
      </c>
      <c r="AN137" s="326"/>
      <c r="AO137" s="337">
        <v>10199555</v>
      </c>
      <c r="AP137" s="326"/>
      <c r="AQ137" s="326"/>
      <c r="AR137" s="326"/>
      <c r="AS137" s="326"/>
      <c r="AT137" s="404"/>
      <c r="AU137" s="447"/>
      <c r="AV137" s="325">
        <f t="shared" si="49"/>
        <v>20399110</v>
      </c>
      <c r="AW137" s="326"/>
      <c r="AX137" s="337">
        <v>20399110</v>
      </c>
      <c r="AY137" s="326"/>
      <c r="AZ137" s="326"/>
      <c r="BA137" s="326"/>
      <c r="BB137" s="326"/>
      <c r="BC137" s="404"/>
      <c r="BD137" s="450"/>
      <c r="BE137" s="325">
        <f t="shared" si="50"/>
        <v>40798220</v>
      </c>
      <c r="BF137" s="326"/>
      <c r="BG137" s="337">
        <v>40798220</v>
      </c>
      <c r="BH137" s="326"/>
      <c r="BI137" s="326"/>
      <c r="BJ137" s="326"/>
      <c r="BK137" s="326"/>
      <c r="BL137" s="404"/>
      <c r="BM137" s="453"/>
      <c r="BN137" s="325">
        <f t="shared" si="51"/>
        <v>30598665</v>
      </c>
      <c r="BO137" s="326"/>
      <c r="BP137" s="337">
        <v>30598665</v>
      </c>
      <c r="BQ137" s="326"/>
      <c r="BR137" s="326"/>
      <c r="BS137" s="326"/>
      <c r="BT137" s="326"/>
      <c r="BU137" s="327"/>
      <c r="BV137" s="328"/>
      <c r="BW137" s="328"/>
      <c r="BX137" s="328"/>
      <c r="BY137" s="328"/>
      <c r="BZ137" s="328"/>
      <c r="CA137" s="328"/>
      <c r="CB137" s="328"/>
      <c r="CC137" s="329"/>
    </row>
    <row r="138" spans="1:81" s="62" customFormat="1" ht="40.200000000000003" customHeight="1" x14ac:dyDescent="0.3">
      <c r="A138" s="38"/>
      <c r="B138" s="683"/>
      <c r="C138" s="459"/>
      <c r="D138" s="609"/>
      <c r="E138" s="612"/>
      <c r="F138" s="612"/>
      <c r="G138" s="612"/>
      <c r="H138" s="612"/>
      <c r="I138" s="612"/>
      <c r="J138" s="486"/>
      <c r="K138" s="489"/>
      <c r="L138" s="474"/>
      <c r="M138" s="477"/>
      <c r="N138" s="480"/>
      <c r="O138" s="483"/>
      <c r="P138" s="521"/>
      <c r="Q138" s="524"/>
      <c r="R138" s="404"/>
      <c r="S138" s="322" t="s">
        <v>4076</v>
      </c>
      <c r="T138" s="323" t="s">
        <v>3856</v>
      </c>
      <c r="U138" s="323" t="s">
        <v>3861</v>
      </c>
      <c r="V138" s="323" t="s">
        <v>3864</v>
      </c>
      <c r="W138" s="322" t="s">
        <v>3944</v>
      </c>
      <c r="X138" s="324">
        <v>44201</v>
      </c>
      <c r="Y138" s="324">
        <v>44226</v>
      </c>
      <c r="Z138" s="324">
        <v>44229</v>
      </c>
      <c r="AA138" s="324">
        <v>44560</v>
      </c>
      <c r="AB138" s="404"/>
      <c r="AC138" s="527"/>
      <c r="AD138" s="325">
        <f t="shared" si="47"/>
        <v>3250487</v>
      </c>
      <c r="AE138" s="325"/>
      <c r="AF138" s="325">
        <v>3250487</v>
      </c>
      <c r="AG138" s="325"/>
      <c r="AH138" s="325"/>
      <c r="AI138" s="325"/>
      <c r="AJ138" s="325"/>
      <c r="AK138" s="404"/>
      <c r="AL138" s="456"/>
      <c r="AM138" s="325">
        <f t="shared" si="48"/>
        <v>325048.7</v>
      </c>
      <c r="AN138" s="326"/>
      <c r="AO138" s="337">
        <v>325048.7</v>
      </c>
      <c r="AP138" s="326"/>
      <c r="AQ138" s="326"/>
      <c r="AR138" s="326"/>
      <c r="AS138" s="326"/>
      <c r="AT138" s="404"/>
      <c r="AU138" s="447"/>
      <c r="AV138" s="325">
        <f t="shared" si="49"/>
        <v>650097.4</v>
      </c>
      <c r="AW138" s="326"/>
      <c r="AX138" s="337">
        <v>650097.4</v>
      </c>
      <c r="AY138" s="326"/>
      <c r="AZ138" s="326"/>
      <c r="BA138" s="326"/>
      <c r="BB138" s="326"/>
      <c r="BC138" s="404"/>
      <c r="BD138" s="450"/>
      <c r="BE138" s="325">
        <f t="shared" si="50"/>
        <v>1300194.8</v>
      </c>
      <c r="BF138" s="326"/>
      <c r="BG138" s="337">
        <v>1300194.8</v>
      </c>
      <c r="BH138" s="326"/>
      <c r="BI138" s="326"/>
      <c r="BJ138" s="326"/>
      <c r="BK138" s="326"/>
      <c r="BL138" s="404"/>
      <c r="BM138" s="453"/>
      <c r="BN138" s="325">
        <f t="shared" si="51"/>
        <v>975146.1</v>
      </c>
      <c r="BO138" s="326"/>
      <c r="BP138" s="337">
        <v>975146.1</v>
      </c>
      <c r="BQ138" s="326"/>
      <c r="BR138" s="326"/>
      <c r="BS138" s="326"/>
      <c r="BT138" s="326"/>
      <c r="BU138" s="327"/>
      <c r="BV138" s="328"/>
      <c r="BW138" s="328"/>
      <c r="BX138" s="328"/>
      <c r="BY138" s="328"/>
      <c r="BZ138" s="328"/>
      <c r="CA138" s="328"/>
      <c r="CB138" s="328"/>
      <c r="CC138" s="329"/>
    </row>
    <row r="139" spans="1:81" s="62" customFormat="1" ht="40.200000000000003" customHeight="1" x14ac:dyDescent="0.3">
      <c r="A139" s="38"/>
      <c r="B139" s="683"/>
      <c r="C139" s="459"/>
      <c r="D139" s="609"/>
      <c r="E139" s="612"/>
      <c r="F139" s="612"/>
      <c r="G139" s="612"/>
      <c r="H139" s="612"/>
      <c r="I139" s="612"/>
      <c r="J139" s="486"/>
      <c r="K139" s="489"/>
      <c r="L139" s="474"/>
      <c r="M139" s="477"/>
      <c r="N139" s="480"/>
      <c r="O139" s="483"/>
      <c r="P139" s="521"/>
      <c r="Q139" s="524"/>
      <c r="R139" s="404"/>
      <c r="S139" s="322" t="s">
        <v>4077</v>
      </c>
      <c r="T139" s="323" t="s">
        <v>3856</v>
      </c>
      <c r="U139" s="323" t="s">
        <v>3861</v>
      </c>
      <c r="V139" s="323" t="s">
        <v>3864</v>
      </c>
      <c r="W139" s="322" t="s">
        <v>3944</v>
      </c>
      <c r="X139" s="324">
        <v>44201</v>
      </c>
      <c r="Y139" s="324">
        <v>44226</v>
      </c>
      <c r="Z139" s="324">
        <v>44229</v>
      </c>
      <c r="AA139" s="324">
        <v>44560</v>
      </c>
      <c r="AB139" s="404"/>
      <c r="AC139" s="527"/>
      <c r="AD139" s="325">
        <f t="shared" si="47"/>
        <v>1715581</v>
      </c>
      <c r="AE139" s="325"/>
      <c r="AF139" s="325">
        <v>1715581</v>
      </c>
      <c r="AG139" s="325"/>
      <c r="AH139" s="325"/>
      <c r="AI139" s="325"/>
      <c r="AJ139" s="325"/>
      <c r="AK139" s="404"/>
      <c r="AL139" s="456"/>
      <c r="AM139" s="325">
        <f t="shared" si="48"/>
        <v>171558.1</v>
      </c>
      <c r="AN139" s="326"/>
      <c r="AO139" s="337">
        <v>171558.1</v>
      </c>
      <c r="AP139" s="326"/>
      <c r="AQ139" s="326"/>
      <c r="AR139" s="326"/>
      <c r="AS139" s="326"/>
      <c r="AT139" s="404"/>
      <c r="AU139" s="447"/>
      <c r="AV139" s="325">
        <f t="shared" si="49"/>
        <v>343116.2</v>
      </c>
      <c r="AW139" s="326"/>
      <c r="AX139" s="337">
        <v>343116.2</v>
      </c>
      <c r="AY139" s="326"/>
      <c r="AZ139" s="326"/>
      <c r="BA139" s="326"/>
      <c r="BB139" s="326"/>
      <c r="BC139" s="404"/>
      <c r="BD139" s="450"/>
      <c r="BE139" s="325">
        <f t="shared" si="50"/>
        <v>686232.4</v>
      </c>
      <c r="BF139" s="326"/>
      <c r="BG139" s="337">
        <v>686232.4</v>
      </c>
      <c r="BH139" s="326"/>
      <c r="BI139" s="326"/>
      <c r="BJ139" s="326"/>
      <c r="BK139" s="326"/>
      <c r="BL139" s="404"/>
      <c r="BM139" s="453"/>
      <c r="BN139" s="325">
        <f t="shared" si="51"/>
        <v>514674.3</v>
      </c>
      <c r="BO139" s="326"/>
      <c r="BP139" s="337">
        <v>514674.3</v>
      </c>
      <c r="BQ139" s="326"/>
      <c r="BR139" s="326"/>
      <c r="BS139" s="326"/>
      <c r="BT139" s="326"/>
      <c r="BU139" s="327"/>
      <c r="BV139" s="328"/>
      <c r="BW139" s="328"/>
      <c r="BX139" s="328"/>
      <c r="BY139" s="328"/>
      <c r="BZ139" s="328"/>
      <c r="CA139" s="328"/>
      <c r="CB139" s="328"/>
      <c r="CC139" s="329"/>
    </row>
    <row r="140" spans="1:81" s="62" customFormat="1" ht="40.200000000000003" customHeight="1" x14ac:dyDescent="0.3">
      <c r="A140" s="38"/>
      <c r="B140" s="683"/>
      <c r="C140" s="459"/>
      <c r="D140" s="609"/>
      <c r="E140" s="612"/>
      <c r="F140" s="612"/>
      <c r="G140" s="612"/>
      <c r="H140" s="612"/>
      <c r="I140" s="612"/>
      <c r="J140" s="486"/>
      <c r="K140" s="489"/>
      <c r="L140" s="474"/>
      <c r="M140" s="477"/>
      <c r="N140" s="480"/>
      <c r="O140" s="483"/>
      <c r="P140" s="521"/>
      <c r="Q140" s="524"/>
      <c r="R140" s="404"/>
      <c r="S140" s="322" t="s">
        <v>4078</v>
      </c>
      <c r="T140" s="323" t="s">
        <v>3856</v>
      </c>
      <c r="U140" s="323" t="s">
        <v>3861</v>
      </c>
      <c r="V140" s="323" t="s">
        <v>3864</v>
      </c>
      <c r="W140" s="322" t="s">
        <v>3944</v>
      </c>
      <c r="X140" s="324">
        <v>44201</v>
      </c>
      <c r="Y140" s="324">
        <v>44226</v>
      </c>
      <c r="Z140" s="324">
        <v>44229</v>
      </c>
      <c r="AA140" s="324">
        <v>44560</v>
      </c>
      <c r="AB140" s="404"/>
      <c r="AC140" s="527"/>
      <c r="AD140" s="325">
        <f t="shared" si="47"/>
        <v>795550</v>
      </c>
      <c r="AE140" s="325"/>
      <c r="AF140" s="325">
        <v>795550</v>
      </c>
      <c r="AG140" s="325"/>
      <c r="AH140" s="325"/>
      <c r="AI140" s="325"/>
      <c r="AJ140" s="325"/>
      <c r="AK140" s="404"/>
      <c r="AL140" s="456"/>
      <c r="AM140" s="325">
        <f t="shared" si="48"/>
        <v>79555</v>
      </c>
      <c r="AN140" s="326"/>
      <c r="AO140" s="337">
        <v>79555</v>
      </c>
      <c r="AP140" s="326"/>
      <c r="AQ140" s="326"/>
      <c r="AR140" s="326"/>
      <c r="AS140" s="326"/>
      <c r="AT140" s="404"/>
      <c r="AU140" s="447"/>
      <c r="AV140" s="325">
        <f t="shared" si="49"/>
        <v>159110</v>
      </c>
      <c r="AW140" s="326"/>
      <c r="AX140" s="337">
        <v>159110</v>
      </c>
      <c r="AY140" s="326"/>
      <c r="AZ140" s="326"/>
      <c r="BA140" s="326"/>
      <c r="BB140" s="326"/>
      <c r="BC140" s="404"/>
      <c r="BD140" s="450"/>
      <c r="BE140" s="325">
        <f t="shared" si="50"/>
        <v>318220</v>
      </c>
      <c r="BF140" s="326"/>
      <c r="BG140" s="337">
        <v>318220</v>
      </c>
      <c r="BH140" s="326"/>
      <c r="BI140" s="326"/>
      <c r="BJ140" s="326"/>
      <c r="BK140" s="326"/>
      <c r="BL140" s="404"/>
      <c r="BM140" s="453"/>
      <c r="BN140" s="325">
        <f t="shared" si="51"/>
        <v>238665</v>
      </c>
      <c r="BO140" s="326"/>
      <c r="BP140" s="337">
        <v>238665</v>
      </c>
      <c r="BQ140" s="326"/>
      <c r="BR140" s="326"/>
      <c r="BS140" s="326"/>
      <c r="BT140" s="326"/>
      <c r="BU140" s="327"/>
      <c r="BV140" s="328"/>
      <c r="BW140" s="328"/>
      <c r="BX140" s="328"/>
      <c r="BY140" s="328"/>
      <c r="BZ140" s="328"/>
      <c r="CA140" s="328"/>
      <c r="CB140" s="328"/>
      <c r="CC140" s="329"/>
    </row>
    <row r="141" spans="1:81" s="62" customFormat="1" ht="40.200000000000003" customHeight="1" x14ac:dyDescent="0.3">
      <c r="A141" s="38"/>
      <c r="B141" s="683"/>
      <c r="C141" s="459"/>
      <c r="D141" s="609"/>
      <c r="E141" s="612"/>
      <c r="F141" s="612"/>
      <c r="G141" s="612"/>
      <c r="H141" s="612"/>
      <c r="I141" s="612"/>
      <c r="J141" s="486"/>
      <c r="K141" s="489"/>
      <c r="L141" s="474"/>
      <c r="M141" s="477"/>
      <c r="N141" s="480"/>
      <c r="O141" s="483"/>
      <c r="P141" s="521"/>
      <c r="Q141" s="524"/>
      <c r="R141" s="404"/>
      <c r="S141" s="322" t="s">
        <v>4058</v>
      </c>
      <c r="T141" s="323" t="s">
        <v>3856</v>
      </c>
      <c r="U141" s="323" t="s">
        <v>3861</v>
      </c>
      <c r="V141" s="323" t="s">
        <v>3864</v>
      </c>
      <c r="W141" s="322" t="s">
        <v>3944</v>
      </c>
      <c r="X141" s="324">
        <v>44201</v>
      </c>
      <c r="Y141" s="324">
        <v>44226</v>
      </c>
      <c r="Z141" s="324">
        <v>44229</v>
      </c>
      <c r="AA141" s="324">
        <v>44560</v>
      </c>
      <c r="AB141" s="404"/>
      <c r="AC141" s="527"/>
      <c r="AD141" s="325">
        <f t="shared" si="47"/>
        <v>417741</v>
      </c>
      <c r="AE141" s="325"/>
      <c r="AF141" s="325">
        <v>417741</v>
      </c>
      <c r="AG141" s="325"/>
      <c r="AH141" s="325"/>
      <c r="AI141" s="325"/>
      <c r="AJ141" s="325"/>
      <c r="AK141" s="404"/>
      <c r="AL141" s="456"/>
      <c r="AM141" s="325">
        <f t="shared" si="48"/>
        <v>41774.100000000006</v>
      </c>
      <c r="AN141" s="326"/>
      <c r="AO141" s="337">
        <v>41774.100000000006</v>
      </c>
      <c r="AP141" s="326"/>
      <c r="AQ141" s="326"/>
      <c r="AR141" s="326"/>
      <c r="AS141" s="326"/>
      <c r="AT141" s="404"/>
      <c r="AU141" s="447"/>
      <c r="AV141" s="325">
        <f t="shared" si="49"/>
        <v>83548.200000000012</v>
      </c>
      <c r="AW141" s="326"/>
      <c r="AX141" s="337">
        <v>83548.200000000012</v>
      </c>
      <c r="AY141" s="326"/>
      <c r="AZ141" s="326"/>
      <c r="BA141" s="326"/>
      <c r="BB141" s="326"/>
      <c r="BC141" s="404"/>
      <c r="BD141" s="450"/>
      <c r="BE141" s="325">
        <f t="shared" si="50"/>
        <v>167096.40000000002</v>
      </c>
      <c r="BF141" s="326"/>
      <c r="BG141" s="337">
        <v>167096.40000000002</v>
      </c>
      <c r="BH141" s="326"/>
      <c r="BI141" s="326"/>
      <c r="BJ141" s="326"/>
      <c r="BK141" s="326"/>
      <c r="BL141" s="404"/>
      <c r="BM141" s="453"/>
      <c r="BN141" s="325">
        <f t="shared" si="51"/>
        <v>125322.29999999999</v>
      </c>
      <c r="BO141" s="326"/>
      <c r="BP141" s="337">
        <v>125322.29999999999</v>
      </c>
      <c r="BQ141" s="326"/>
      <c r="BR141" s="326"/>
      <c r="BS141" s="326"/>
      <c r="BT141" s="326"/>
      <c r="BU141" s="327"/>
      <c r="BV141" s="328"/>
      <c r="BW141" s="328"/>
      <c r="BX141" s="328"/>
      <c r="BY141" s="328"/>
      <c r="BZ141" s="328"/>
      <c r="CA141" s="328"/>
      <c r="CB141" s="328"/>
      <c r="CC141" s="329"/>
    </row>
    <row r="142" spans="1:81" s="62" customFormat="1" ht="40.200000000000003" customHeight="1" x14ac:dyDescent="0.3">
      <c r="A142" s="38"/>
      <c r="B142" s="683"/>
      <c r="C142" s="459"/>
      <c r="D142" s="609"/>
      <c r="E142" s="612"/>
      <c r="F142" s="612"/>
      <c r="G142" s="612"/>
      <c r="H142" s="612"/>
      <c r="I142" s="612"/>
      <c r="J142" s="486"/>
      <c r="K142" s="489"/>
      <c r="L142" s="474"/>
      <c r="M142" s="477"/>
      <c r="N142" s="480"/>
      <c r="O142" s="483"/>
      <c r="P142" s="521"/>
      <c r="Q142" s="524"/>
      <c r="R142" s="404"/>
      <c r="S142" s="322" t="s">
        <v>4059</v>
      </c>
      <c r="T142" s="323" t="s">
        <v>3856</v>
      </c>
      <c r="U142" s="323" t="s">
        <v>3861</v>
      </c>
      <c r="V142" s="323" t="s">
        <v>3864</v>
      </c>
      <c r="W142" s="322" t="s">
        <v>3944</v>
      </c>
      <c r="X142" s="324">
        <v>44201</v>
      </c>
      <c r="Y142" s="324">
        <v>44226</v>
      </c>
      <c r="Z142" s="324">
        <v>44229</v>
      </c>
      <c r="AA142" s="324">
        <v>44560</v>
      </c>
      <c r="AB142" s="404"/>
      <c r="AC142" s="527"/>
      <c r="AD142" s="325">
        <f t="shared" si="47"/>
        <v>684885</v>
      </c>
      <c r="AE142" s="325"/>
      <c r="AF142" s="325">
        <v>684885</v>
      </c>
      <c r="AG142" s="325"/>
      <c r="AH142" s="325"/>
      <c r="AI142" s="325"/>
      <c r="AJ142" s="325"/>
      <c r="AK142" s="404"/>
      <c r="AL142" s="456"/>
      <c r="AM142" s="325">
        <f t="shared" si="48"/>
        <v>68488.5</v>
      </c>
      <c r="AN142" s="326"/>
      <c r="AO142" s="337">
        <v>68488.5</v>
      </c>
      <c r="AP142" s="326"/>
      <c r="AQ142" s="326"/>
      <c r="AR142" s="326"/>
      <c r="AS142" s="326"/>
      <c r="AT142" s="404"/>
      <c r="AU142" s="447"/>
      <c r="AV142" s="325">
        <f t="shared" si="49"/>
        <v>136977</v>
      </c>
      <c r="AW142" s="326"/>
      <c r="AX142" s="337">
        <v>136977</v>
      </c>
      <c r="AY142" s="326"/>
      <c r="AZ142" s="326"/>
      <c r="BA142" s="326"/>
      <c r="BB142" s="326"/>
      <c r="BC142" s="404"/>
      <c r="BD142" s="450"/>
      <c r="BE142" s="325">
        <f t="shared" si="50"/>
        <v>273954</v>
      </c>
      <c r="BF142" s="326"/>
      <c r="BG142" s="337">
        <v>273954</v>
      </c>
      <c r="BH142" s="326"/>
      <c r="BI142" s="326"/>
      <c r="BJ142" s="326"/>
      <c r="BK142" s="326"/>
      <c r="BL142" s="404"/>
      <c r="BM142" s="453"/>
      <c r="BN142" s="325">
        <f t="shared" si="51"/>
        <v>205465.5</v>
      </c>
      <c r="BO142" s="326"/>
      <c r="BP142" s="337">
        <v>205465.5</v>
      </c>
      <c r="BQ142" s="326"/>
      <c r="BR142" s="326"/>
      <c r="BS142" s="326"/>
      <c r="BT142" s="326"/>
      <c r="BU142" s="327"/>
      <c r="BV142" s="328"/>
      <c r="BW142" s="328"/>
      <c r="BX142" s="328"/>
      <c r="BY142" s="328"/>
      <c r="BZ142" s="328"/>
      <c r="CA142" s="328"/>
      <c r="CB142" s="328"/>
      <c r="CC142" s="329"/>
    </row>
    <row r="143" spans="1:81" s="62" customFormat="1" ht="40.200000000000003" customHeight="1" x14ac:dyDescent="0.3">
      <c r="A143" s="38"/>
      <c r="B143" s="683"/>
      <c r="C143" s="459"/>
      <c r="D143" s="609"/>
      <c r="E143" s="612"/>
      <c r="F143" s="612"/>
      <c r="G143" s="612"/>
      <c r="H143" s="612"/>
      <c r="I143" s="612"/>
      <c r="J143" s="486"/>
      <c r="K143" s="489"/>
      <c r="L143" s="474"/>
      <c r="M143" s="477"/>
      <c r="N143" s="480"/>
      <c r="O143" s="483"/>
      <c r="P143" s="521"/>
      <c r="Q143" s="524"/>
      <c r="R143" s="404"/>
      <c r="S143" s="322" t="s">
        <v>4079</v>
      </c>
      <c r="T143" s="323" t="s">
        <v>3856</v>
      </c>
      <c r="U143" s="323" t="s">
        <v>3861</v>
      </c>
      <c r="V143" s="323" t="s">
        <v>3864</v>
      </c>
      <c r="W143" s="322" t="s">
        <v>3944</v>
      </c>
      <c r="X143" s="324">
        <v>44201</v>
      </c>
      <c r="Y143" s="324">
        <v>44226</v>
      </c>
      <c r="Z143" s="324">
        <v>44229</v>
      </c>
      <c r="AA143" s="324">
        <v>44560</v>
      </c>
      <c r="AB143" s="404"/>
      <c r="AC143" s="527"/>
      <c r="AD143" s="325">
        <f t="shared" si="47"/>
        <v>651108.837426543</v>
      </c>
      <c r="AE143" s="325"/>
      <c r="AF143" s="325">
        <v>651108.837426543</v>
      </c>
      <c r="AG143" s="325"/>
      <c r="AH143" s="325"/>
      <c r="AI143" s="325"/>
      <c r="AJ143" s="325"/>
      <c r="AK143" s="404"/>
      <c r="AL143" s="456"/>
      <c r="AM143" s="325">
        <f t="shared" si="48"/>
        <v>65110.883742654303</v>
      </c>
      <c r="AN143" s="52"/>
      <c r="AO143" s="337">
        <v>65110.883742654303</v>
      </c>
      <c r="AP143" s="52"/>
      <c r="AQ143" s="52"/>
      <c r="AR143" s="52"/>
      <c r="AS143" s="52"/>
      <c r="AT143" s="404"/>
      <c r="AU143" s="447"/>
      <c r="AV143" s="325">
        <f t="shared" si="49"/>
        <v>130221.76748530861</v>
      </c>
      <c r="AW143" s="52"/>
      <c r="AX143" s="337">
        <v>130221.76748530861</v>
      </c>
      <c r="AY143" s="52"/>
      <c r="AZ143" s="52"/>
      <c r="BA143" s="52"/>
      <c r="BB143" s="52"/>
      <c r="BC143" s="404"/>
      <c r="BD143" s="450"/>
      <c r="BE143" s="325">
        <f t="shared" si="50"/>
        <v>260443.53497061721</v>
      </c>
      <c r="BF143" s="52"/>
      <c r="BG143" s="337">
        <v>260443.53497061721</v>
      </c>
      <c r="BH143" s="52"/>
      <c r="BI143" s="52"/>
      <c r="BJ143" s="52"/>
      <c r="BK143" s="52"/>
      <c r="BL143" s="404"/>
      <c r="BM143" s="453"/>
      <c r="BN143" s="325">
        <f t="shared" si="51"/>
        <v>195332.6512279629</v>
      </c>
      <c r="BO143" s="52"/>
      <c r="BP143" s="337">
        <v>195332.6512279629</v>
      </c>
      <c r="BQ143" s="52"/>
      <c r="BR143" s="52"/>
      <c r="BS143" s="52"/>
      <c r="BT143" s="52"/>
      <c r="BU143" s="418"/>
      <c r="BV143" s="419"/>
      <c r="BW143" s="419"/>
      <c r="BX143" s="419"/>
      <c r="BY143" s="419"/>
      <c r="BZ143" s="419"/>
      <c r="CA143" s="419"/>
      <c r="CB143" s="419"/>
      <c r="CC143" s="516"/>
    </row>
    <row r="144" spans="1:81" s="62" customFormat="1" ht="40.200000000000003" customHeight="1" x14ac:dyDescent="0.3">
      <c r="A144" s="38"/>
      <c r="B144" s="683"/>
      <c r="C144" s="459"/>
      <c r="D144" s="609"/>
      <c r="E144" s="612"/>
      <c r="F144" s="612"/>
      <c r="G144" s="612"/>
      <c r="H144" s="612"/>
      <c r="I144" s="612"/>
      <c r="J144" s="486"/>
      <c r="K144" s="489"/>
      <c r="L144" s="474"/>
      <c r="M144" s="477"/>
      <c r="N144" s="480"/>
      <c r="O144" s="483"/>
      <c r="P144" s="521"/>
      <c r="Q144" s="524"/>
      <c r="R144" s="404"/>
      <c r="S144" s="322" t="s">
        <v>4080</v>
      </c>
      <c r="T144" s="323" t="s">
        <v>3856</v>
      </c>
      <c r="U144" s="323" t="s">
        <v>3861</v>
      </c>
      <c r="V144" s="323" t="s">
        <v>3864</v>
      </c>
      <c r="W144" s="322" t="s">
        <v>3944</v>
      </c>
      <c r="X144" s="324">
        <v>44201</v>
      </c>
      <c r="Y144" s="324">
        <v>44226</v>
      </c>
      <c r="Z144" s="324">
        <v>44229</v>
      </c>
      <c r="AA144" s="324">
        <v>44560</v>
      </c>
      <c r="AB144" s="404"/>
      <c r="AC144" s="527"/>
      <c r="AD144" s="325">
        <f t="shared" si="47"/>
        <v>1401378</v>
      </c>
      <c r="AE144" s="325"/>
      <c r="AF144" s="325">
        <v>1401378</v>
      </c>
      <c r="AG144" s="325"/>
      <c r="AH144" s="325"/>
      <c r="AI144" s="325"/>
      <c r="AJ144" s="325"/>
      <c r="AK144" s="404"/>
      <c r="AL144" s="456"/>
      <c r="AM144" s="325">
        <f t="shared" si="48"/>
        <v>140137.80000000002</v>
      </c>
      <c r="AN144" s="333"/>
      <c r="AO144" s="337">
        <v>140137.80000000002</v>
      </c>
      <c r="AP144" s="333"/>
      <c r="AQ144" s="333"/>
      <c r="AR144" s="333"/>
      <c r="AS144" s="333"/>
      <c r="AT144" s="404"/>
      <c r="AU144" s="447"/>
      <c r="AV144" s="325">
        <f t="shared" si="49"/>
        <v>280275.60000000003</v>
      </c>
      <c r="AW144" s="333"/>
      <c r="AX144" s="337">
        <v>280275.60000000003</v>
      </c>
      <c r="AY144" s="333"/>
      <c r="AZ144" s="333"/>
      <c r="BA144" s="333"/>
      <c r="BB144" s="333"/>
      <c r="BC144" s="404"/>
      <c r="BD144" s="450"/>
      <c r="BE144" s="325">
        <f t="shared" si="50"/>
        <v>560551.20000000007</v>
      </c>
      <c r="BF144" s="333"/>
      <c r="BG144" s="337">
        <v>560551.20000000007</v>
      </c>
      <c r="BH144" s="333"/>
      <c r="BI144" s="333"/>
      <c r="BJ144" s="333"/>
      <c r="BK144" s="333"/>
      <c r="BL144" s="404"/>
      <c r="BM144" s="453"/>
      <c r="BN144" s="325">
        <f t="shared" si="51"/>
        <v>420413.39999999997</v>
      </c>
      <c r="BO144" s="333"/>
      <c r="BP144" s="337">
        <v>420413.39999999997</v>
      </c>
      <c r="BQ144" s="333"/>
      <c r="BR144" s="333"/>
      <c r="BS144" s="333"/>
      <c r="BT144" s="333"/>
      <c r="BU144" s="293"/>
      <c r="BV144" s="294"/>
      <c r="BW144" s="294"/>
      <c r="BX144" s="294"/>
      <c r="BY144" s="294"/>
      <c r="BZ144" s="294"/>
      <c r="CA144" s="294"/>
      <c r="CB144" s="294"/>
      <c r="CC144" s="295"/>
    </row>
    <row r="145" spans="1:81" s="62" customFormat="1" ht="40.200000000000003" customHeight="1" x14ac:dyDescent="0.3">
      <c r="A145" s="38"/>
      <c r="B145" s="683"/>
      <c r="C145" s="459"/>
      <c r="D145" s="609"/>
      <c r="E145" s="612"/>
      <c r="F145" s="612"/>
      <c r="G145" s="612"/>
      <c r="H145" s="612"/>
      <c r="I145" s="612"/>
      <c r="J145" s="486"/>
      <c r="K145" s="489"/>
      <c r="L145" s="474"/>
      <c r="M145" s="477"/>
      <c r="N145" s="480"/>
      <c r="O145" s="483"/>
      <c r="P145" s="521"/>
      <c r="Q145" s="524"/>
      <c r="R145" s="404"/>
      <c r="S145" s="322" t="s">
        <v>4081</v>
      </c>
      <c r="T145" s="323" t="s">
        <v>3856</v>
      </c>
      <c r="U145" s="323" t="s">
        <v>3861</v>
      </c>
      <c r="V145" s="323" t="s">
        <v>3864</v>
      </c>
      <c r="W145" s="322" t="s">
        <v>3944</v>
      </c>
      <c r="X145" s="324">
        <v>44201</v>
      </c>
      <c r="Y145" s="324">
        <v>44226</v>
      </c>
      <c r="Z145" s="324">
        <v>44229</v>
      </c>
      <c r="AA145" s="324">
        <v>44560</v>
      </c>
      <c r="AB145" s="404"/>
      <c r="AC145" s="527"/>
      <c r="AD145" s="325">
        <f t="shared" si="47"/>
        <v>6000000</v>
      </c>
      <c r="AE145" s="325"/>
      <c r="AF145" s="325">
        <v>6000000</v>
      </c>
      <c r="AG145" s="325"/>
      <c r="AH145" s="325"/>
      <c r="AI145" s="325"/>
      <c r="AJ145" s="325"/>
      <c r="AK145" s="404"/>
      <c r="AL145" s="456"/>
      <c r="AM145" s="325">
        <f t="shared" si="48"/>
        <v>600000</v>
      </c>
      <c r="AN145" s="52"/>
      <c r="AO145" s="337">
        <v>600000</v>
      </c>
      <c r="AP145" s="52"/>
      <c r="AQ145" s="52"/>
      <c r="AR145" s="52"/>
      <c r="AS145" s="52"/>
      <c r="AT145" s="404"/>
      <c r="AU145" s="447"/>
      <c r="AV145" s="325">
        <f t="shared" si="49"/>
        <v>1200000</v>
      </c>
      <c r="AW145" s="52"/>
      <c r="AX145" s="337">
        <v>1200000</v>
      </c>
      <c r="AY145" s="52"/>
      <c r="AZ145" s="52"/>
      <c r="BA145" s="52"/>
      <c r="BB145" s="52"/>
      <c r="BC145" s="404"/>
      <c r="BD145" s="450"/>
      <c r="BE145" s="325">
        <f t="shared" si="50"/>
        <v>2400000</v>
      </c>
      <c r="BF145" s="52"/>
      <c r="BG145" s="337">
        <v>2400000</v>
      </c>
      <c r="BH145" s="52"/>
      <c r="BI145" s="52"/>
      <c r="BJ145" s="52"/>
      <c r="BK145" s="52"/>
      <c r="BL145" s="404"/>
      <c r="BM145" s="453"/>
      <c r="BN145" s="325">
        <f t="shared" si="51"/>
        <v>1800000</v>
      </c>
      <c r="BO145" s="52"/>
      <c r="BP145" s="337">
        <v>1800000</v>
      </c>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684"/>
      <c r="C146" s="460"/>
      <c r="D146" s="610"/>
      <c r="E146" s="613"/>
      <c r="F146" s="613"/>
      <c r="G146" s="613"/>
      <c r="H146" s="613"/>
      <c r="I146" s="613"/>
      <c r="J146" s="487"/>
      <c r="K146" s="490"/>
      <c r="L146" s="474"/>
      <c r="M146" s="477"/>
      <c r="N146" s="480"/>
      <c r="O146" s="483"/>
      <c r="P146" s="521"/>
      <c r="Q146" s="524"/>
      <c r="R146" s="405"/>
      <c r="S146" s="322" t="s">
        <v>4082</v>
      </c>
      <c r="T146" s="323" t="s">
        <v>3856</v>
      </c>
      <c r="U146" s="323" t="s">
        <v>3861</v>
      </c>
      <c r="V146" s="323" t="s">
        <v>3864</v>
      </c>
      <c r="W146" s="322" t="s">
        <v>3944</v>
      </c>
      <c r="X146" s="324">
        <v>44201</v>
      </c>
      <c r="Y146" s="324">
        <v>44226</v>
      </c>
      <c r="Z146" s="324">
        <v>44229</v>
      </c>
      <c r="AA146" s="324">
        <v>44560</v>
      </c>
      <c r="AB146" s="405"/>
      <c r="AC146" s="528"/>
      <c r="AD146" s="325">
        <f t="shared" si="47"/>
        <v>379908</v>
      </c>
      <c r="AE146" s="325"/>
      <c r="AF146" s="325">
        <v>379908</v>
      </c>
      <c r="AG146" s="325"/>
      <c r="AH146" s="325"/>
      <c r="AI146" s="325"/>
      <c r="AJ146" s="325"/>
      <c r="AK146" s="405"/>
      <c r="AL146" s="457"/>
      <c r="AM146" s="325">
        <f t="shared" si="48"/>
        <v>37990.800000000003</v>
      </c>
      <c r="AN146" s="53"/>
      <c r="AO146" s="337">
        <v>37990.800000000003</v>
      </c>
      <c r="AP146" s="53"/>
      <c r="AQ146" s="53"/>
      <c r="AR146" s="53"/>
      <c r="AS146" s="53"/>
      <c r="AT146" s="405"/>
      <c r="AU146" s="448"/>
      <c r="AV146" s="325">
        <f t="shared" si="49"/>
        <v>75981.600000000006</v>
      </c>
      <c r="AW146" s="53"/>
      <c r="AX146" s="337">
        <v>75981.600000000006</v>
      </c>
      <c r="AY146" s="53"/>
      <c r="AZ146" s="53"/>
      <c r="BA146" s="53"/>
      <c r="BB146" s="53"/>
      <c r="BC146" s="405"/>
      <c r="BD146" s="451"/>
      <c r="BE146" s="325">
        <f t="shared" si="50"/>
        <v>151963.20000000001</v>
      </c>
      <c r="BF146" s="53"/>
      <c r="BG146" s="337">
        <v>151963.20000000001</v>
      </c>
      <c r="BH146" s="53"/>
      <c r="BI146" s="53"/>
      <c r="BJ146" s="53"/>
      <c r="BK146" s="53"/>
      <c r="BL146" s="405"/>
      <c r="BM146" s="454"/>
      <c r="BN146" s="325">
        <f t="shared" si="51"/>
        <v>113972.4</v>
      </c>
      <c r="BO146" s="53"/>
      <c r="BP146" s="337">
        <v>113972.4</v>
      </c>
      <c r="BQ146" s="53"/>
      <c r="BR146" s="53"/>
      <c r="BS146" s="53"/>
      <c r="BT146" s="53"/>
      <c r="BU146" s="517"/>
      <c r="BV146" s="518"/>
      <c r="BW146" s="518"/>
      <c r="BX146" s="518"/>
      <c r="BY146" s="518"/>
      <c r="BZ146" s="518"/>
      <c r="CA146" s="518"/>
      <c r="CB146" s="518"/>
      <c r="CC146" s="519"/>
    </row>
    <row r="147" spans="1:81" s="62" customFormat="1" ht="40.200000000000003" customHeight="1" thickTop="1" x14ac:dyDescent="0.3">
      <c r="A147" s="38"/>
      <c r="B147" s="467" t="s">
        <v>163</v>
      </c>
      <c r="C147" s="458" t="s">
        <v>166</v>
      </c>
      <c r="D147" s="608"/>
      <c r="E147" s="611"/>
      <c r="F147" s="611"/>
      <c r="G147" s="611"/>
      <c r="H147" s="611"/>
      <c r="I147" s="611"/>
      <c r="J147" s="485">
        <v>94</v>
      </c>
      <c r="K147" s="488" t="str">
        <f>+Metas!K107</f>
        <v>Reducción de la mortalidad infantil evitable por desnutrición (de 9.4 a 4.7) con énfasis en la atención a los efectos colaterales del COVID-19</v>
      </c>
      <c r="L147" s="633">
        <v>0.25</v>
      </c>
      <c r="M147" s="635">
        <f>SUM(N147:Q147)</f>
        <v>0.25</v>
      </c>
      <c r="N147" s="479"/>
      <c r="O147" s="482"/>
      <c r="P147" s="629">
        <v>0.1</v>
      </c>
      <c r="Q147" s="631">
        <v>0.15</v>
      </c>
      <c r="R147" s="403">
        <f t="shared" ref="R147" si="66">+$J147</f>
        <v>94</v>
      </c>
      <c r="S147" s="253" t="s">
        <v>4083</v>
      </c>
      <c r="T147" s="323" t="s">
        <v>3856</v>
      </c>
      <c r="U147" s="323" t="s">
        <v>3861</v>
      </c>
      <c r="V147" s="323" t="s">
        <v>3864</v>
      </c>
      <c r="W147" s="253" t="s">
        <v>3944</v>
      </c>
      <c r="X147" s="324">
        <v>44201</v>
      </c>
      <c r="Y147" s="324">
        <v>44226</v>
      </c>
      <c r="Z147" s="324">
        <v>44229</v>
      </c>
      <c r="AA147" s="324">
        <v>44560</v>
      </c>
      <c r="AB147" s="403">
        <f t="shared" ref="AB147" si="67">+$J147</f>
        <v>94</v>
      </c>
      <c r="AC147" s="526">
        <f t="shared" ref="AC147" si="68">+L147</f>
        <v>0.25</v>
      </c>
      <c r="AD147" s="325">
        <f t="shared" si="47"/>
        <v>110000000</v>
      </c>
      <c r="AE147" s="48">
        <f t="shared" si="32"/>
        <v>0</v>
      </c>
      <c r="AF147" s="48">
        <v>110000000</v>
      </c>
      <c r="AG147" s="48">
        <f t="shared" si="32"/>
        <v>0</v>
      </c>
      <c r="AH147" s="48">
        <f t="shared" si="32"/>
        <v>0</v>
      </c>
      <c r="AI147" s="48">
        <f t="shared" si="32"/>
        <v>0</v>
      </c>
      <c r="AJ147" s="48">
        <f t="shared" si="32"/>
        <v>0</v>
      </c>
      <c r="AK147" s="403">
        <f t="shared" ref="AK147" si="69">+$J147</f>
        <v>94</v>
      </c>
      <c r="AL147" s="455">
        <f>+N147</f>
        <v>0</v>
      </c>
      <c r="AM147" s="325">
        <f t="shared" si="48"/>
        <v>11000000</v>
      </c>
      <c r="AN147" s="51"/>
      <c r="AO147" s="337">
        <v>11000000</v>
      </c>
      <c r="AP147" s="51"/>
      <c r="AQ147" s="51"/>
      <c r="AR147" s="51"/>
      <c r="AS147" s="51"/>
      <c r="AT147" s="403">
        <f t="shared" ref="AT147" si="70">+$J147</f>
        <v>94</v>
      </c>
      <c r="AU147" s="446">
        <f>+O147</f>
        <v>0</v>
      </c>
      <c r="AV147" s="325">
        <f t="shared" si="49"/>
        <v>22000000</v>
      </c>
      <c r="AW147" s="51"/>
      <c r="AX147" s="337">
        <v>22000000</v>
      </c>
      <c r="AY147" s="51"/>
      <c r="AZ147" s="51"/>
      <c r="BA147" s="51"/>
      <c r="BB147" s="51"/>
      <c r="BC147" s="403">
        <f t="shared" ref="BC147" si="71">+$J147</f>
        <v>94</v>
      </c>
      <c r="BD147" s="449">
        <f>+P147</f>
        <v>0.1</v>
      </c>
      <c r="BE147" s="325">
        <f t="shared" si="50"/>
        <v>44000000</v>
      </c>
      <c r="BF147" s="51"/>
      <c r="BG147" s="337">
        <v>44000000</v>
      </c>
      <c r="BH147" s="51"/>
      <c r="BI147" s="51"/>
      <c r="BJ147" s="51"/>
      <c r="BK147" s="51"/>
      <c r="BL147" s="403">
        <f t="shared" ref="BL147" si="72">+$J147</f>
        <v>94</v>
      </c>
      <c r="BM147" s="452">
        <f>+Q147</f>
        <v>0.15</v>
      </c>
      <c r="BN147" s="325">
        <f t="shared" si="51"/>
        <v>33000000</v>
      </c>
      <c r="BO147" s="51"/>
      <c r="BP147" s="337">
        <v>33000000</v>
      </c>
      <c r="BQ147" s="51"/>
      <c r="BR147" s="51"/>
      <c r="BS147" s="51"/>
      <c r="BT147" s="51"/>
      <c r="BU147" s="513"/>
      <c r="BV147" s="514"/>
      <c r="BW147" s="514"/>
      <c r="BX147" s="514"/>
      <c r="BY147" s="514"/>
      <c r="BZ147" s="514"/>
      <c r="CA147" s="514"/>
      <c r="CB147" s="514"/>
      <c r="CC147" s="515"/>
    </row>
    <row r="148" spans="1:81" s="62" customFormat="1" ht="40.200000000000003" customHeight="1" x14ac:dyDescent="0.3">
      <c r="A148" s="38"/>
      <c r="B148" s="468"/>
      <c r="C148" s="459"/>
      <c r="D148" s="609"/>
      <c r="E148" s="612"/>
      <c r="F148" s="612"/>
      <c r="G148" s="612"/>
      <c r="H148" s="612"/>
      <c r="I148" s="612"/>
      <c r="J148" s="486"/>
      <c r="K148" s="489"/>
      <c r="L148" s="634"/>
      <c r="M148" s="636"/>
      <c r="N148" s="480"/>
      <c r="O148" s="483"/>
      <c r="P148" s="630"/>
      <c r="Q148" s="632"/>
      <c r="R148" s="404"/>
      <c r="S148" s="322" t="s">
        <v>4084</v>
      </c>
      <c r="T148" s="323" t="s">
        <v>3856</v>
      </c>
      <c r="U148" s="323" t="s">
        <v>3861</v>
      </c>
      <c r="V148" s="323" t="s">
        <v>3864</v>
      </c>
      <c r="W148" s="322" t="s">
        <v>3944</v>
      </c>
      <c r="X148" s="324">
        <v>44201</v>
      </c>
      <c r="Y148" s="324">
        <v>44226</v>
      </c>
      <c r="Z148" s="324">
        <v>44229</v>
      </c>
      <c r="AA148" s="324">
        <v>44560</v>
      </c>
      <c r="AB148" s="404"/>
      <c r="AC148" s="527"/>
      <c r="AD148" s="325">
        <f t="shared" ref="AD148:AD210" si="73">SUM(AE148:AJ148)</f>
        <v>45000000</v>
      </c>
      <c r="AE148" s="325"/>
      <c r="AF148" s="325">
        <v>45000000</v>
      </c>
      <c r="AG148" s="325"/>
      <c r="AH148" s="325"/>
      <c r="AI148" s="325"/>
      <c r="AJ148" s="325"/>
      <c r="AK148" s="404"/>
      <c r="AL148" s="456"/>
      <c r="AM148" s="325">
        <f t="shared" ref="AM148:AM210" si="74">SUM(AN148:AS148)</f>
        <v>4500000</v>
      </c>
      <c r="AN148" s="326"/>
      <c r="AO148" s="337">
        <v>4500000</v>
      </c>
      <c r="AP148" s="326"/>
      <c r="AQ148" s="326"/>
      <c r="AR148" s="326"/>
      <c r="AS148" s="326"/>
      <c r="AT148" s="404"/>
      <c r="AU148" s="447"/>
      <c r="AV148" s="325">
        <f t="shared" ref="AV148:AV210" si="75">SUM(AW148:BB148)</f>
        <v>9000000</v>
      </c>
      <c r="AW148" s="326"/>
      <c r="AX148" s="337">
        <v>9000000</v>
      </c>
      <c r="AY148" s="326"/>
      <c r="AZ148" s="326"/>
      <c r="BA148" s="326"/>
      <c r="BB148" s="326"/>
      <c r="BC148" s="404"/>
      <c r="BD148" s="450"/>
      <c r="BE148" s="325">
        <f t="shared" ref="BE148:BE210" si="76">SUM(BF148:BK148)</f>
        <v>18000000</v>
      </c>
      <c r="BF148" s="326"/>
      <c r="BG148" s="337">
        <v>18000000</v>
      </c>
      <c r="BH148" s="326"/>
      <c r="BI148" s="326"/>
      <c r="BJ148" s="326"/>
      <c r="BK148" s="326"/>
      <c r="BL148" s="404"/>
      <c r="BM148" s="453"/>
      <c r="BN148" s="325">
        <f t="shared" ref="BN148:BN210" si="77">SUM(BO148:BT148)</f>
        <v>13500000</v>
      </c>
      <c r="BO148" s="326"/>
      <c r="BP148" s="337">
        <v>13500000</v>
      </c>
      <c r="BQ148" s="326"/>
      <c r="BR148" s="326"/>
      <c r="BS148" s="326"/>
      <c r="BT148" s="326"/>
      <c r="BU148" s="327"/>
      <c r="BV148" s="328"/>
      <c r="BW148" s="328"/>
      <c r="BX148" s="328"/>
      <c r="BY148" s="328"/>
      <c r="BZ148" s="328"/>
      <c r="CA148" s="328"/>
      <c r="CB148" s="328"/>
      <c r="CC148" s="329"/>
    </row>
    <row r="149" spans="1:81" s="62" customFormat="1" ht="40.200000000000003" customHeight="1" x14ac:dyDescent="0.3">
      <c r="A149" s="38"/>
      <c r="B149" s="468"/>
      <c r="C149" s="459"/>
      <c r="D149" s="609"/>
      <c r="E149" s="612"/>
      <c r="F149" s="612"/>
      <c r="G149" s="612"/>
      <c r="H149" s="612"/>
      <c r="I149" s="612"/>
      <c r="J149" s="486"/>
      <c r="K149" s="489"/>
      <c r="L149" s="634"/>
      <c r="M149" s="636"/>
      <c r="N149" s="480"/>
      <c r="O149" s="483"/>
      <c r="P149" s="630"/>
      <c r="Q149" s="632"/>
      <c r="R149" s="404"/>
      <c r="S149" s="322" t="s">
        <v>4085</v>
      </c>
      <c r="T149" s="323" t="s">
        <v>3856</v>
      </c>
      <c r="U149" s="323" t="s">
        <v>3861</v>
      </c>
      <c r="V149" s="323" t="s">
        <v>3864</v>
      </c>
      <c r="W149" s="322" t="s">
        <v>3944</v>
      </c>
      <c r="X149" s="324">
        <v>44201</v>
      </c>
      <c r="Y149" s="324">
        <v>44226</v>
      </c>
      <c r="Z149" s="324">
        <v>44229</v>
      </c>
      <c r="AA149" s="324">
        <v>44560</v>
      </c>
      <c r="AB149" s="404"/>
      <c r="AC149" s="527"/>
      <c r="AD149" s="325">
        <f t="shared" si="73"/>
        <v>45000000</v>
      </c>
      <c r="AE149" s="325"/>
      <c r="AF149" s="325">
        <v>45000000</v>
      </c>
      <c r="AG149" s="325"/>
      <c r="AH149" s="325"/>
      <c r="AI149" s="325"/>
      <c r="AJ149" s="325"/>
      <c r="AK149" s="404"/>
      <c r="AL149" s="456"/>
      <c r="AM149" s="325">
        <f t="shared" si="74"/>
        <v>4500000</v>
      </c>
      <c r="AN149" s="326"/>
      <c r="AO149" s="337">
        <v>4500000</v>
      </c>
      <c r="AP149" s="326"/>
      <c r="AQ149" s="326"/>
      <c r="AR149" s="326"/>
      <c r="AS149" s="326"/>
      <c r="AT149" s="404"/>
      <c r="AU149" s="447"/>
      <c r="AV149" s="325">
        <f t="shared" si="75"/>
        <v>9000000</v>
      </c>
      <c r="AW149" s="326"/>
      <c r="AX149" s="337">
        <v>9000000</v>
      </c>
      <c r="AY149" s="326"/>
      <c r="AZ149" s="326"/>
      <c r="BA149" s="326"/>
      <c r="BB149" s="326"/>
      <c r="BC149" s="404"/>
      <c r="BD149" s="450"/>
      <c r="BE149" s="325">
        <f t="shared" si="76"/>
        <v>18000000</v>
      </c>
      <c r="BF149" s="326"/>
      <c r="BG149" s="337">
        <v>18000000</v>
      </c>
      <c r="BH149" s="326"/>
      <c r="BI149" s="326"/>
      <c r="BJ149" s="326"/>
      <c r="BK149" s="326"/>
      <c r="BL149" s="404"/>
      <c r="BM149" s="453"/>
      <c r="BN149" s="325">
        <f t="shared" si="77"/>
        <v>13500000</v>
      </c>
      <c r="BO149" s="326"/>
      <c r="BP149" s="337">
        <v>13500000</v>
      </c>
      <c r="BQ149" s="326"/>
      <c r="BR149" s="326"/>
      <c r="BS149" s="326"/>
      <c r="BT149" s="326"/>
      <c r="BU149" s="327"/>
      <c r="BV149" s="328"/>
      <c r="BW149" s="328"/>
      <c r="BX149" s="328"/>
      <c r="BY149" s="328"/>
      <c r="BZ149" s="328"/>
      <c r="CA149" s="328"/>
      <c r="CB149" s="328"/>
      <c r="CC149" s="329"/>
    </row>
    <row r="150" spans="1:81" s="62" customFormat="1" ht="40.200000000000003" customHeight="1" x14ac:dyDescent="0.3">
      <c r="A150" s="38"/>
      <c r="B150" s="468"/>
      <c r="C150" s="459"/>
      <c r="D150" s="609"/>
      <c r="E150" s="612"/>
      <c r="F150" s="612"/>
      <c r="G150" s="612"/>
      <c r="H150" s="612"/>
      <c r="I150" s="612"/>
      <c r="J150" s="486"/>
      <c r="K150" s="489"/>
      <c r="L150" s="634"/>
      <c r="M150" s="636"/>
      <c r="N150" s="480"/>
      <c r="O150" s="483"/>
      <c r="P150" s="630"/>
      <c r="Q150" s="632"/>
      <c r="R150" s="404"/>
      <c r="S150" s="322" t="s">
        <v>4086</v>
      </c>
      <c r="T150" s="323" t="s">
        <v>3856</v>
      </c>
      <c r="U150" s="323" t="s">
        <v>3861</v>
      </c>
      <c r="V150" s="323" t="s">
        <v>3864</v>
      </c>
      <c r="W150" s="322" t="s">
        <v>3944</v>
      </c>
      <c r="X150" s="324">
        <v>44201</v>
      </c>
      <c r="Y150" s="324">
        <v>44226</v>
      </c>
      <c r="Z150" s="324">
        <v>44229</v>
      </c>
      <c r="AA150" s="324">
        <v>44560</v>
      </c>
      <c r="AB150" s="404"/>
      <c r="AC150" s="527"/>
      <c r="AD150" s="325">
        <f t="shared" si="73"/>
        <v>0</v>
      </c>
      <c r="AE150" s="325"/>
      <c r="AF150" s="325">
        <v>0</v>
      </c>
      <c r="AG150" s="325"/>
      <c r="AH150" s="325"/>
      <c r="AI150" s="325"/>
      <c r="AJ150" s="325"/>
      <c r="AK150" s="404"/>
      <c r="AL150" s="456"/>
      <c r="AM150" s="325">
        <f t="shared" si="74"/>
        <v>0</v>
      </c>
      <c r="AN150" s="326"/>
      <c r="AO150" s="337">
        <v>0</v>
      </c>
      <c r="AP150" s="326"/>
      <c r="AQ150" s="326"/>
      <c r="AR150" s="326"/>
      <c r="AS150" s="326"/>
      <c r="AT150" s="404"/>
      <c r="AU150" s="447"/>
      <c r="AV150" s="325">
        <f t="shared" si="75"/>
        <v>0</v>
      </c>
      <c r="AW150" s="326"/>
      <c r="AX150" s="337">
        <v>0</v>
      </c>
      <c r="AY150" s="326"/>
      <c r="AZ150" s="326"/>
      <c r="BA150" s="326"/>
      <c r="BB150" s="326"/>
      <c r="BC150" s="404"/>
      <c r="BD150" s="450"/>
      <c r="BE150" s="325">
        <f t="shared" si="76"/>
        <v>0</v>
      </c>
      <c r="BF150" s="326"/>
      <c r="BG150" s="337">
        <v>0</v>
      </c>
      <c r="BH150" s="326"/>
      <c r="BI150" s="326"/>
      <c r="BJ150" s="326"/>
      <c r="BK150" s="326"/>
      <c r="BL150" s="404"/>
      <c r="BM150" s="453"/>
      <c r="BN150" s="325">
        <f t="shared" si="77"/>
        <v>0</v>
      </c>
      <c r="BO150" s="326"/>
      <c r="BP150" s="337">
        <v>0</v>
      </c>
      <c r="BQ150" s="326"/>
      <c r="BR150" s="326"/>
      <c r="BS150" s="326"/>
      <c r="BT150" s="326"/>
      <c r="BU150" s="327"/>
      <c r="BV150" s="328"/>
      <c r="BW150" s="328"/>
      <c r="BX150" s="328"/>
      <c r="BY150" s="328"/>
      <c r="BZ150" s="328"/>
      <c r="CA150" s="328"/>
      <c r="CB150" s="328"/>
      <c r="CC150" s="329"/>
    </row>
    <row r="151" spans="1:81" s="62" customFormat="1" ht="40.200000000000003" customHeight="1" x14ac:dyDescent="0.3">
      <c r="A151" s="38"/>
      <c r="B151" s="468"/>
      <c r="C151" s="459"/>
      <c r="D151" s="609"/>
      <c r="E151" s="612"/>
      <c r="F151" s="612"/>
      <c r="G151" s="612"/>
      <c r="H151" s="612"/>
      <c r="I151" s="612"/>
      <c r="J151" s="486"/>
      <c r="K151" s="489"/>
      <c r="L151" s="634"/>
      <c r="M151" s="636"/>
      <c r="N151" s="480"/>
      <c r="O151" s="483"/>
      <c r="P151" s="630"/>
      <c r="Q151" s="632"/>
      <c r="R151" s="404"/>
      <c r="S151" s="322" t="s">
        <v>4087</v>
      </c>
      <c r="T151" s="323" t="s">
        <v>3856</v>
      </c>
      <c r="U151" s="323" t="s">
        <v>3861</v>
      </c>
      <c r="V151" s="323" t="s">
        <v>3864</v>
      </c>
      <c r="W151" s="322" t="s">
        <v>3944</v>
      </c>
      <c r="X151" s="324">
        <v>44201</v>
      </c>
      <c r="Y151" s="324">
        <v>44226</v>
      </c>
      <c r="Z151" s="324">
        <v>44229</v>
      </c>
      <c r="AA151" s="324">
        <v>44560</v>
      </c>
      <c r="AB151" s="404"/>
      <c r="AC151" s="527"/>
      <c r="AD151" s="325">
        <f t="shared" si="73"/>
        <v>0</v>
      </c>
      <c r="AE151" s="325"/>
      <c r="AF151" s="325">
        <v>0</v>
      </c>
      <c r="AG151" s="325"/>
      <c r="AH151" s="325"/>
      <c r="AI151" s="325"/>
      <c r="AJ151" s="325"/>
      <c r="AK151" s="404"/>
      <c r="AL151" s="456"/>
      <c r="AM151" s="325">
        <f t="shared" si="74"/>
        <v>0</v>
      </c>
      <c r="AN151" s="326"/>
      <c r="AO151" s="337">
        <v>0</v>
      </c>
      <c r="AP151" s="326"/>
      <c r="AQ151" s="326"/>
      <c r="AR151" s="326"/>
      <c r="AS151" s="326"/>
      <c r="AT151" s="404"/>
      <c r="AU151" s="447"/>
      <c r="AV151" s="325">
        <f t="shared" si="75"/>
        <v>0</v>
      </c>
      <c r="AW151" s="326"/>
      <c r="AX151" s="337">
        <v>0</v>
      </c>
      <c r="AY151" s="326"/>
      <c r="AZ151" s="326"/>
      <c r="BA151" s="326"/>
      <c r="BB151" s="326"/>
      <c r="BC151" s="404"/>
      <c r="BD151" s="450"/>
      <c r="BE151" s="325">
        <f t="shared" si="76"/>
        <v>0</v>
      </c>
      <c r="BF151" s="326"/>
      <c r="BG151" s="337">
        <v>0</v>
      </c>
      <c r="BH151" s="326"/>
      <c r="BI151" s="326"/>
      <c r="BJ151" s="326"/>
      <c r="BK151" s="326"/>
      <c r="BL151" s="404"/>
      <c r="BM151" s="453"/>
      <c r="BN151" s="325">
        <f t="shared" si="77"/>
        <v>0</v>
      </c>
      <c r="BO151" s="326"/>
      <c r="BP151" s="337">
        <v>0</v>
      </c>
      <c r="BQ151" s="326"/>
      <c r="BR151" s="326"/>
      <c r="BS151" s="326"/>
      <c r="BT151" s="326"/>
      <c r="BU151" s="327"/>
      <c r="BV151" s="328"/>
      <c r="BW151" s="328"/>
      <c r="BX151" s="328"/>
      <c r="BY151" s="328"/>
      <c r="BZ151" s="328"/>
      <c r="CA151" s="328"/>
      <c r="CB151" s="328"/>
      <c r="CC151" s="329"/>
    </row>
    <row r="152" spans="1:81" s="62" customFormat="1" ht="40.200000000000003" customHeight="1" x14ac:dyDescent="0.3">
      <c r="A152" s="38"/>
      <c r="B152" s="468"/>
      <c r="C152" s="459"/>
      <c r="D152" s="609"/>
      <c r="E152" s="612"/>
      <c r="F152" s="612"/>
      <c r="G152" s="612"/>
      <c r="H152" s="612"/>
      <c r="I152" s="612"/>
      <c r="J152" s="486"/>
      <c r="K152" s="489"/>
      <c r="L152" s="634"/>
      <c r="M152" s="636"/>
      <c r="N152" s="480"/>
      <c r="O152" s="483"/>
      <c r="P152" s="630"/>
      <c r="Q152" s="632"/>
      <c r="R152" s="404"/>
      <c r="S152" s="322" t="s">
        <v>4088</v>
      </c>
      <c r="T152" s="323" t="s">
        <v>3856</v>
      </c>
      <c r="U152" s="323" t="s">
        <v>3861</v>
      </c>
      <c r="V152" s="323" t="s">
        <v>3864</v>
      </c>
      <c r="W152" s="322" t="s">
        <v>3944</v>
      </c>
      <c r="X152" s="324">
        <v>44201</v>
      </c>
      <c r="Y152" s="324">
        <v>44226</v>
      </c>
      <c r="Z152" s="324">
        <v>44229</v>
      </c>
      <c r="AA152" s="324">
        <v>44560</v>
      </c>
      <c r="AB152" s="404"/>
      <c r="AC152" s="527"/>
      <c r="AD152" s="325">
        <f t="shared" si="73"/>
        <v>38577000</v>
      </c>
      <c r="AE152" s="325"/>
      <c r="AF152" s="325">
        <v>38577000</v>
      </c>
      <c r="AG152" s="325"/>
      <c r="AH152" s="325"/>
      <c r="AI152" s="325"/>
      <c r="AJ152" s="325"/>
      <c r="AK152" s="404"/>
      <c r="AL152" s="456"/>
      <c r="AM152" s="325">
        <f t="shared" si="74"/>
        <v>3857700</v>
      </c>
      <c r="AN152" s="326"/>
      <c r="AO152" s="337">
        <v>3857700</v>
      </c>
      <c r="AP152" s="326"/>
      <c r="AQ152" s="326"/>
      <c r="AR152" s="326"/>
      <c r="AS152" s="326"/>
      <c r="AT152" s="404"/>
      <c r="AU152" s="447"/>
      <c r="AV152" s="325">
        <f t="shared" si="75"/>
        <v>7715400</v>
      </c>
      <c r="AW152" s="326"/>
      <c r="AX152" s="337">
        <v>7715400</v>
      </c>
      <c r="AY152" s="326"/>
      <c r="AZ152" s="326"/>
      <c r="BA152" s="326"/>
      <c r="BB152" s="326"/>
      <c r="BC152" s="404"/>
      <c r="BD152" s="450"/>
      <c r="BE152" s="325">
        <f t="shared" si="76"/>
        <v>15430800</v>
      </c>
      <c r="BF152" s="326"/>
      <c r="BG152" s="337">
        <v>15430800</v>
      </c>
      <c r="BH152" s="326"/>
      <c r="BI152" s="326"/>
      <c r="BJ152" s="326"/>
      <c r="BK152" s="326"/>
      <c r="BL152" s="404"/>
      <c r="BM152" s="453"/>
      <c r="BN152" s="325">
        <f t="shared" si="77"/>
        <v>11573100</v>
      </c>
      <c r="BO152" s="326"/>
      <c r="BP152" s="337">
        <v>11573100</v>
      </c>
      <c r="BQ152" s="326"/>
      <c r="BR152" s="326"/>
      <c r="BS152" s="326"/>
      <c r="BT152" s="326"/>
      <c r="BU152" s="327"/>
      <c r="BV152" s="328"/>
      <c r="BW152" s="328"/>
      <c r="BX152" s="328"/>
      <c r="BY152" s="328"/>
      <c r="BZ152" s="328"/>
      <c r="CA152" s="328"/>
      <c r="CB152" s="328"/>
      <c r="CC152" s="329"/>
    </row>
    <row r="153" spans="1:81" s="62" customFormat="1" ht="40.200000000000003" customHeight="1" x14ac:dyDescent="0.3">
      <c r="A153" s="38"/>
      <c r="B153" s="468"/>
      <c r="C153" s="459"/>
      <c r="D153" s="609"/>
      <c r="E153" s="612"/>
      <c r="F153" s="612"/>
      <c r="G153" s="612"/>
      <c r="H153" s="612"/>
      <c r="I153" s="612"/>
      <c r="J153" s="486"/>
      <c r="K153" s="489"/>
      <c r="L153" s="634"/>
      <c r="M153" s="636"/>
      <c r="N153" s="480"/>
      <c r="O153" s="483"/>
      <c r="P153" s="630"/>
      <c r="Q153" s="632"/>
      <c r="R153" s="404"/>
      <c r="S153" s="322" t="s">
        <v>4089</v>
      </c>
      <c r="T153" s="323" t="s">
        <v>3856</v>
      </c>
      <c r="U153" s="323" t="s">
        <v>3861</v>
      </c>
      <c r="V153" s="323" t="s">
        <v>3864</v>
      </c>
      <c r="W153" s="322" t="s">
        <v>3944</v>
      </c>
      <c r="X153" s="324">
        <v>44201</v>
      </c>
      <c r="Y153" s="324">
        <v>44226</v>
      </c>
      <c r="Z153" s="324">
        <v>44229</v>
      </c>
      <c r="AA153" s="324">
        <v>44560</v>
      </c>
      <c r="AB153" s="404"/>
      <c r="AC153" s="527"/>
      <c r="AD153" s="325">
        <f t="shared" si="73"/>
        <v>0</v>
      </c>
      <c r="AE153" s="325"/>
      <c r="AF153" s="325">
        <v>0</v>
      </c>
      <c r="AG153" s="325"/>
      <c r="AH153" s="325"/>
      <c r="AI153" s="325"/>
      <c r="AJ153" s="325"/>
      <c r="AK153" s="404"/>
      <c r="AL153" s="456"/>
      <c r="AM153" s="325">
        <f t="shared" si="74"/>
        <v>0</v>
      </c>
      <c r="AN153" s="326"/>
      <c r="AO153" s="337">
        <v>0</v>
      </c>
      <c r="AP153" s="326"/>
      <c r="AQ153" s="326"/>
      <c r="AR153" s="326"/>
      <c r="AS153" s="326"/>
      <c r="AT153" s="404"/>
      <c r="AU153" s="447"/>
      <c r="AV153" s="325">
        <f t="shared" si="75"/>
        <v>0</v>
      </c>
      <c r="AW153" s="326"/>
      <c r="AX153" s="337">
        <v>0</v>
      </c>
      <c r="AY153" s="326"/>
      <c r="AZ153" s="326"/>
      <c r="BA153" s="326"/>
      <c r="BB153" s="326"/>
      <c r="BC153" s="404"/>
      <c r="BD153" s="450"/>
      <c r="BE153" s="325">
        <f t="shared" si="76"/>
        <v>0</v>
      </c>
      <c r="BF153" s="326"/>
      <c r="BG153" s="337">
        <v>0</v>
      </c>
      <c r="BH153" s="326"/>
      <c r="BI153" s="326"/>
      <c r="BJ153" s="326"/>
      <c r="BK153" s="326"/>
      <c r="BL153" s="404"/>
      <c r="BM153" s="453"/>
      <c r="BN153" s="325">
        <f t="shared" si="77"/>
        <v>0</v>
      </c>
      <c r="BO153" s="326"/>
      <c r="BP153" s="337">
        <v>0</v>
      </c>
      <c r="BQ153" s="326"/>
      <c r="BR153" s="326"/>
      <c r="BS153" s="326"/>
      <c r="BT153" s="326"/>
      <c r="BU153" s="327"/>
      <c r="BV153" s="328"/>
      <c r="BW153" s="328"/>
      <c r="BX153" s="328"/>
      <c r="BY153" s="328"/>
      <c r="BZ153" s="328"/>
      <c r="CA153" s="328"/>
      <c r="CB153" s="328"/>
      <c r="CC153" s="329"/>
    </row>
    <row r="154" spans="1:81" s="62" customFormat="1" ht="40.200000000000003" customHeight="1" x14ac:dyDescent="0.3">
      <c r="A154" s="38"/>
      <c r="B154" s="468"/>
      <c r="C154" s="459"/>
      <c r="D154" s="609"/>
      <c r="E154" s="612"/>
      <c r="F154" s="612"/>
      <c r="G154" s="612"/>
      <c r="H154" s="612"/>
      <c r="I154" s="612"/>
      <c r="J154" s="486"/>
      <c r="K154" s="489"/>
      <c r="L154" s="634"/>
      <c r="M154" s="636"/>
      <c r="N154" s="480"/>
      <c r="O154" s="483"/>
      <c r="P154" s="630"/>
      <c r="Q154" s="632"/>
      <c r="R154" s="404"/>
      <c r="S154" s="322" t="s">
        <v>4090</v>
      </c>
      <c r="T154" s="323" t="s">
        <v>3856</v>
      </c>
      <c r="U154" s="323" t="s">
        <v>3861</v>
      </c>
      <c r="V154" s="323" t="s">
        <v>3864</v>
      </c>
      <c r="W154" s="322" t="s">
        <v>3944</v>
      </c>
      <c r="X154" s="324">
        <v>44201</v>
      </c>
      <c r="Y154" s="324">
        <v>44226</v>
      </c>
      <c r="Z154" s="324">
        <v>44229</v>
      </c>
      <c r="AA154" s="324">
        <v>44560</v>
      </c>
      <c r="AB154" s="404"/>
      <c r="AC154" s="527"/>
      <c r="AD154" s="325">
        <f t="shared" si="73"/>
        <v>0</v>
      </c>
      <c r="AE154" s="325"/>
      <c r="AF154" s="325">
        <v>0</v>
      </c>
      <c r="AG154" s="325"/>
      <c r="AH154" s="325"/>
      <c r="AI154" s="325"/>
      <c r="AJ154" s="325"/>
      <c r="AK154" s="404"/>
      <c r="AL154" s="456"/>
      <c r="AM154" s="325">
        <f t="shared" si="74"/>
        <v>0</v>
      </c>
      <c r="AN154" s="326"/>
      <c r="AO154" s="337">
        <v>0</v>
      </c>
      <c r="AP154" s="326"/>
      <c r="AQ154" s="326"/>
      <c r="AR154" s="326"/>
      <c r="AS154" s="326"/>
      <c r="AT154" s="404"/>
      <c r="AU154" s="447"/>
      <c r="AV154" s="325">
        <f t="shared" si="75"/>
        <v>0</v>
      </c>
      <c r="AW154" s="326"/>
      <c r="AX154" s="337">
        <v>0</v>
      </c>
      <c r="AY154" s="326"/>
      <c r="AZ154" s="326"/>
      <c r="BA154" s="326"/>
      <c r="BB154" s="326"/>
      <c r="BC154" s="404"/>
      <c r="BD154" s="450"/>
      <c r="BE154" s="325">
        <f t="shared" si="76"/>
        <v>0</v>
      </c>
      <c r="BF154" s="326"/>
      <c r="BG154" s="337">
        <v>0</v>
      </c>
      <c r="BH154" s="326"/>
      <c r="BI154" s="326"/>
      <c r="BJ154" s="326"/>
      <c r="BK154" s="326"/>
      <c r="BL154" s="404"/>
      <c r="BM154" s="453"/>
      <c r="BN154" s="325">
        <f t="shared" si="77"/>
        <v>0</v>
      </c>
      <c r="BO154" s="326"/>
      <c r="BP154" s="337">
        <v>0</v>
      </c>
      <c r="BQ154" s="326"/>
      <c r="BR154" s="326"/>
      <c r="BS154" s="326"/>
      <c r="BT154" s="326"/>
      <c r="BU154" s="327"/>
      <c r="BV154" s="328"/>
      <c r="BW154" s="328"/>
      <c r="BX154" s="328"/>
      <c r="BY154" s="328"/>
      <c r="BZ154" s="328"/>
      <c r="CA154" s="328"/>
      <c r="CB154" s="328"/>
      <c r="CC154" s="329"/>
    </row>
    <row r="155" spans="1:81" s="62" customFormat="1" ht="40.200000000000003" customHeight="1" x14ac:dyDescent="0.3">
      <c r="A155" s="38"/>
      <c r="B155" s="468"/>
      <c r="C155" s="459"/>
      <c r="D155" s="609"/>
      <c r="E155" s="612"/>
      <c r="F155" s="612"/>
      <c r="G155" s="612"/>
      <c r="H155" s="612"/>
      <c r="I155" s="612"/>
      <c r="J155" s="486"/>
      <c r="K155" s="489"/>
      <c r="L155" s="634"/>
      <c r="M155" s="636"/>
      <c r="N155" s="480"/>
      <c r="O155" s="483"/>
      <c r="P155" s="630"/>
      <c r="Q155" s="632"/>
      <c r="R155" s="404"/>
      <c r="S155" s="322" t="s">
        <v>4091</v>
      </c>
      <c r="T155" s="323" t="s">
        <v>3856</v>
      </c>
      <c r="U155" s="323" t="s">
        <v>3861</v>
      </c>
      <c r="V155" s="323" t="s">
        <v>3864</v>
      </c>
      <c r="W155" s="322" t="s">
        <v>3944</v>
      </c>
      <c r="X155" s="324">
        <v>44201</v>
      </c>
      <c r="Y155" s="324">
        <v>44226</v>
      </c>
      <c r="Z155" s="324">
        <v>44229</v>
      </c>
      <c r="AA155" s="324">
        <v>44560</v>
      </c>
      <c r="AB155" s="404"/>
      <c r="AC155" s="527"/>
      <c r="AD155" s="325">
        <f t="shared" si="73"/>
        <v>20986000</v>
      </c>
      <c r="AE155" s="325"/>
      <c r="AF155" s="325">
        <v>20986000</v>
      </c>
      <c r="AG155" s="325"/>
      <c r="AH155" s="325"/>
      <c r="AI155" s="325"/>
      <c r="AJ155" s="325"/>
      <c r="AK155" s="404"/>
      <c r="AL155" s="456"/>
      <c r="AM155" s="325">
        <f t="shared" si="74"/>
        <v>2098600</v>
      </c>
      <c r="AN155" s="52"/>
      <c r="AO155" s="337">
        <v>2098600</v>
      </c>
      <c r="AP155" s="52"/>
      <c r="AQ155" s="52"/>
      <c r="AR155" s="52"/>
      <c r="AS155" s="52"/>
      <c r="AT155" s="404"/>
      <c r="AU155" s="447"/>
      <c r="AV155" s="325">
        <f t="shared" si="75"/>
        <v>4197200</v>
      </c>
      <c r="AW155" s="52"/>
      <c r="AX155" s="337">
        <v>4197200</v>
      </c>
      <c r="AY155" s="52"/>
      <c r="AZ155" s="52"/>
      <c r="BA155" s="52"/>
      <c r="BB155" s="52"/>
      <c r="BC155" s="404"/>
      <c r="BD155" s="450"/>
      <c r="BE155" s="325">
        <f t="shared" si="76"/>
        <v>8394400</v>
      </c>
      <c r="BF155" s="52"/>
      <c r="BG155" s="337">
        <v>8394400</v>
      </c>
      <c r="BH155" s="52"/>
      <c r="BI155" s="52"/>
      <c r="BJ155" s="52"/>
      <c r="BK155" s="52"/>
      <c r="BL155" s="404"/>
      <c r="BM155" s="453"/>
      <c r="BN155" s="325">
        <f t="shared" si="77"/>
        <v>6295800</v>
      </c>
      <c r="BO155" s="52"/>
      <c r="BP155" s="337">
        <v>6295800</v>
      </c>
      <c r="BQ155" s="52"/>
      <c r="BR155" s="52"/>
      <c r="BS155" s="52"/>
      <c r="BT155" s="52"/>
      <c r="BU155" s="418"/>
      <c r="BV155" s="419"/>
      <c r="BW155" s="419"/>
      <c r="BX155" s="419"/>
      <c r="BY155" s="419"/>
      <c r="BZ155" s="419"/>
      <c r="CA155" s="419"/>
      <c r="CB155" s="419"/>
      <c r="CC155" s="516"/>
    </row>
    <row r="156" spans="1:81" s="62" customFormat="1" ht="40.200000000000003" customHeight="1" x14ac:dyDescent="0.3">
      <c r="A156" s="38"/>
      <c r="B156" s="468"/>
      <c r="C156" s="459"/>
      <c r="D156" s="609"/>
      <c r="E156" s="612"/>
      <c r="F156" s="612"/>
      <c r="G156" s="612"/>
      <c r="H156" s="612"/>
      <c r="I156" s="612"/>
      <c r="J156" s="486"/>
      <c r="K156" s="489"/>
      <c r="L156" s="634"/>
      <c r="M156" s="636"/>
      <c r="N156" s="480"/>
      <c r="O156" s="483"/>
      <c r="P156" s="630"/>
      <c r="Q156" s="632"/>
      <c r="R156" s="404"/>
      <c r="S156" s="43" t="s">
        <v>4092</v>
      </c>
      <c r="T156" s="323" t="s">
        <v>3856</v>
      </c>
      <c r="U156" s="323" t="s">
        <v>3861</v>
      </c>
      <c r="V156" s="323" t="s">
        <v>3864</v>
      </c>
      <c r="W156" s="43" t="s">
        <v>3944</v>
      </c>
      <c r="X156" s="324">
        <v>44201</v>
      </c>
      <c r="Y156" s="324">
        <v>44226</v>
      </c>
      <c r="Z156" s="324">
        <v>44229</v>
      </c>
      <c r="AA156" s="324">
        <v>44560</v>
      </c>
      <c r="AB156" s="404"/>
      <c r="AC156" s="527"/>
      <c r="AD156" s="325">
        <f t="shared" si="73"/>
        <v>0</v>
      </c>
      <c r="AE156" s="55">
        <f t="shared" si="32"/>
        <v>0</v>
      </c>
      <c r="AF156" s="55">
        <v>0</v>
      </c>
      <c r="AG156" s="55">
        <f t="shared" si="32"/>
        <v>0</v>
      </c>
      <c r="AH156" s="55">
        <f t="shared" si="32"/>
        <v>0</v>
      </c>
      <c r="AI156" s="55">
        <f t="shared" si="32"/>
        <v>0</v>
      </c>
      <c r="AJ156" s="55">
        <f t="shared" si="32"/>
        <v>0</v>
      </c>
      <c r="AK156" s="404"/>
      <c r="AL156" s="456"/>
      <c r="AM156" s="325">
        <f t="shared" si="74"/>
        <v>0</v>
      </c>
      <c r="AN156" s="52"/>
      <c r="AO156" s="337">
        <v>0</v>
      </c>
      <c r="AP156" s="52"/>
      <c r="AQ156" s="52"/>
      <c r="AR156" s="52"/>
      <c r="AS156" s="52"/>
      <c r="AT156" s="404"/>
      <c r="AU156" s="447"/>
      <c r="AV156" s="325">
        <f t="shared" si="75"/>
        <v>0</v>
      </c>
      <c r="AW156" s="52"/>
      <c r="AX156" s="337">
        <v>0</v>
      </c>
      <c r="AY156" s="52"/>
      <c r="AZ156" s="52"/>
      <c r="BA156" s="52"/>
      <c r="BB156" s="52"/>
      <c r="BC156" s="404"/>
      <c r="BD156" s="450"/>
      <c r="BE156" s="325">
        <f t="shared" si="76"/>
        <v>0</v>
      </c>
      <c r="BF156" s="52"/>
      <c r="BG156" s="337">
        <v>0</v>
      </c>
      <c r="BH156" s="52"/>
      <c r="BI156" s="52"/>
      <c r="BJ156" s="52"/>
      <c r="BK156" s="52"/>
      <c r="BL156" s="404"/>
      <c r="BM156" s="453"/>
      <c r="BN156" s="325">
        <f t="shared" si="77"/>
        <v>0</v>
      </c>
      <c r="BO156" s="52"/>
      <c r="BP156" s="337">
        <v>0</v>
      </c>
      <c r="BQ156" s="52"/>
      <c r="BR156" s="52"/>
      <c r="BS156" s="52"/>
      <c r="BT156" s="52"/>
      <c r="BU156" s="418"/>
      <c r="BV156" s="419"/>
      <c r="BW156" s="419"/>
      <c r="BX156" s="419"/>
      <c r="BY156" s="419"/>
      <c r="BZ156" s="419"/>
      <c r="CA156" s="419"/>
      <c r="CB156" s="419"/>
      <c r="CC156" s="516"/>
    </row>
    <row r="157" spans="1:81" s="62" customFormat="1" ht="40.200000000000003" customHeight="1" thickBot="1" x14ac:dyDescent="0.35">
      <c r="A157" s="38"/>
      <c r="B157" s="468"/>
      <c r="C157" s="459"/>
      <c r="D157" s="610"/>
      <c r="E157" s="613"/>
      <c r="F157" s="613"/>
      <c r="G157" s="613"/>
      <c r="H157" s="613"/>
      <c r="I157" s="613"/>
      <c r="J157" s="487"/>
      <c r="K157" s="490"/>
      <c r="L157" s="634"/>
      <c r="M157" s="636"/>
      <c r="N157" s="480"/>
      <c r="O157" s="483"/>
      <c r="P157" s="630"/>
      <c r="Q157" s="632"/>
      <c r="R157" s="405"/>
      <c r="S157" s="43" t="s">
        <v>4093</v>
      </c>
      <c r="T157" s="323" t="s">
        <v>3856</v>
      </c>
      <c r="U157" s="323" t="s">
        <v>3861</v>
      </c>
      <c r="V157" s="323" t="s">
        <v>3864</v>
      </c>
      <c r="W157" s="43" t="s">
        <v>3944</v>
      </c>
      <c r="X157" s="324">
        <v>44201</v>
      </c>
      <c r="Y157" s="324">
        <v>44226</v>
      </c>
      <c r="Z157" s="324">
        <v>44229</v>
      </c>
      <c r="AA157" s="324">
        <v>44560</v>
      </c>
      <c r="AB157" s="405"/>
      <c r="AC157" s="528"/>
      <c r="AD157" s="325">
        <f t="shared" si="73"/>
        <v>0</v>
      </c>
      <c r="AE157" s="55">
        <f t="shared" si="32"/>
        <v>0</v>
      </c>
      <c r="AF157" s="55">
        <v>0</v>
      </c>
      <c r="AG157" s="55">
        <f t="shared" si="32"/>
        <v>0</v>
      </c>
      <c r="AH157" s="55">
        <f t="shared" si="32"/>
        <v>0</v>
      </c>
      <c r="AI157" s="55">
        <f t="shared" si="32"/>
        <v>0</v>
      </c>
      <c r="AJ157" s="55">
        <f t="shared" si="32"/>
        <v>0</v>
      </c>
      <c r="AK157" s="405"/>
      <c r="AL157" s="457"/>
      <c r="AM157" s="325">
        <f t="shared" si="74"/>
        <v>0</v>
      </c>
      <c r="AN157" s="53"/>
      <c r="AO157" s="337">
        <v>0</v>
      </c>
      <c r="AP157" s="53"/>
      <c r="AQ157" s="53"/>
      <c r="AR157" s="53"/>
      <c r="AS157" s="53"/>
      <c r="AT157" s="405"/>
      <c r="AU157" s="448"/>
      <c r="AV157" s="325">
        <f t="shared" si="75"/>
        <v>0</v>
      </c>
      <c r="AW157" s="53"/>
      <c r="AX157" s="337">
        <v>0</v>
      </c>
      <c r="AY157" s="53"/>
      <c r="AZ157" s="53"/>
      <c r="BA157" s="53"/>
      <c r="BB157" s="53"/>
      <c r="BC157" s="405"/>
      <c r="BD157" s="451"/>
      <c r="BE157" s="325">
        <f t="shared" si="76"/>
        <v>0</v>
      </c>
      <c r="BF157" s="53"/>
      <c r="BG157" s="337">
        <v>0</v>
      </c>
      <c r="BH157" s="53"/>
      <c r="BI157" s="53"/>
      <c r="BJ157" s="53"/>
      <c r="BK157" s="53"/>
      <c r="BL157" s="405"/>
      <c r="BM157" s="454"/>
      <c r="BN157" s="325">
        <f t="shared" si="77"/>
        <v>0</v>
      </c>
      <c r="BO157" s="53"/>
      <c r="BP157" s="337">
        <v>0</v>
      </c>
      <c r="BQ157" s="53"/>
      <c r="BR157" s="53"/>
      <c r="BS157" s="53"/>
      <c r="BT157" s="53"/>
      <c r="BU157" s="517"/>
      <c r="BV157" s="518"/>
      <c r="BW157" s="518"/>
      <c r="BX157" s="518"/>
      <c r="BY157" s="518"/>
      <c r="BZ157" s="518"/>
      <c r="CA157" s="518"/>
      <c r="CB157" s="518"/>
      <c r="CC157" s="519"/>
    </row>
    <row r="158" spans="1:81" s="62" customFormat="1" ht="40.200000000000003" customHeight="1" thickTop="1" x14ac:dyDescent="0.3">
      <c r="A158" s="38"/>
      <c r="B158" s="468"/>
      <c r="C158" s="459"/>
      <c r="D158" s="608"/>
      <c r="E158" s="611"/>
      <c r="F158" s="611"/>
      <c r="G158" s="611"/>
      <c r="H158" s="611"/>
      <c r="I158" s="611"/>
      <c r="J158" s="485">
        <v>95</v>
      </c>
      <c r="K158" s="488" t="str">
        <f>+Metas!K108</f>
        <v>Contención de la prevalencia de desnutrición aguda en niños y niñas menores de 5 años en 0,4</v>
      </c>
      <c r="L158" s="628">
        <v>0.4</v>
      </c>
      <c r="M158" s="476">
        <f>SUM(N158:Q158)/2</f>
        <v>0.4</v>
      </c>
      <c r="N158" s="479"/>
      <c r="O158" s="482"/>
      <c r="P158" s="520">
        <v>0.4</v>
      </c>
      <c r="Q158" s="523">
        <v>0.4</v>
      </c>
      <c r="R158" s="403">
        <f t="shared" ref="R158" si="78">+$J158</f>
        <v>95</v>
      </c>
      <c r="S158" s="253" t="s">
        <v>4094</v>
      </c>
      <c r="T158" s="323" t="s">
        <v>3856</v>
      </c>
      <c r="U158" s="323" t="s">
        <v>3861</v>
      </c>
      <c r="V158" s="323" t="s">
        <v>3864</v>
      </c>
      <c r="W158" s="253" t="s">
        <v>3944</v>
      </c>
      <c r="X158" s="324">
        <v>44201</v>
      </c>
      <c r="Y158" s="324">
        <v>44226</v>
      </c>
      <c r="Z158" s="324">
        <v>44229</v>
      </c>
      <c r="AA158" s="324">
        <v>44560</v>
      </c>
      <c r="AB158" s="403">
        <f t="shared" ref="AB158" si="79">+$J158</f>
        <v>95</v>
      </c>
      <c r="AC158" s="526">
        <f t="shared" ref="AC158" si="80">+L158</f>
        <v>0.4</v>
      </c>
      <c r="AD158" s="325">
        <f t="shared" si="73"/>
        <v>0</v>
      </c>
      <c r="AE158" s="48">
        <f t="shared" si="32"/>
        <v>0</v>
      </c>
      <c r="AF158" s="48">
        <v>0</v>
      </c>
      <c r="AG158" s="48">
        <f t="shared" si="32"/>
        <v>0</v>
      </c>
      <c r="AH158" s="48">
        <f t="shared" si="32"/>
        <v>0</v>
      </c>
      <c r="AI158" s="48">
        <f t="shared" si="32"/>
        <v>0</v>
      </c>
      <c r="AJ158" s="48">
        <f t="shared" si="32"/>
        <v>0</v>
      </c>
      <c r="AK158" s="403">
        <f t="shared" ref="AK158" si="81">+$J158</f>
        <v>95</v>
      </c>
      <c r="AL158" s="455">
        <f>+N158</f>
        <v>0</v>
      </c>
      <c r="AM158" s="325">
        <f t="shared" si="74"/>
        <v>0</v>
      </c>
      <c r="AN158" s="51"/>
      <c r="AO158" s="337">
        <v>0</v>
      </c>
      <c r="AP158" s="51"/>
      <c r="AQ158" s="51"/>
      <c r="AR158" s="51"/>
      <c r="AS158" s="51"/>
      <c r="AT158" s="403">
        <f t="shared" ref="AT158" si="82">+$J158</f>
        <v>95</v>
      </c>
      <c r="AU158" s="446">
        <f>+O158</f>
        <v>0</v>
      </c>
      <c r="AV158" s="325">
        <f t="shared" si="75"/>
        <v>0</v>
      </c>
      <c r="AW158" s="51"/>
      <c r="AX158" s="337">
        <v>0</v>
      </c>
      <c r="AY158" s="51"/>
      <c r="AZ158" s="51"/>
      <c r="BA158" s="51"/>
      <c r="BB158" s="51"/>
      <c r="BC158" s="403">
        <f t="shared" ref="BC158" si="83">+$J158</f>
        <v>95</v>
      </c>
      <c r="BD158" s="449">
        <f>+P158</f>
        <v>0.4</v>
      </c>
      <c r="BE158" s="325">
        <f t="shared" si="76"/>
        <v>0</v>
      </c>
      <c r="BF158" s="51"/>
      <c r="BG158" s="337">
        <v>0</v>
      </c>
      <c r="BH158" s="51"/>
      <c r="BI158" s="51"/>
      <c r="BJ158" s="51"/>
      <c r="BK158" s="51"/>
      <c r="BL158" s="403">
        <f t="shared" ref="BL158" si="84">+$J158</f>
        <v>95</v>
      </c>
      <c r="BM158" s="452">
        <f>+Q158</f>
        <v>0.4</v>
      </c>
      <c r="BN158" s="325">
        <f t="shared" si="77"/>
        <v>0</v>
      </c>
      <c r="BO158" s="51"/>
      <c r="BP158" s="337">
        <v>0</v>
      </c>
      <c r="BQ158" s="51"/>
      <c r="BR158" s="51"/>
      <c r="BS158" s="51"/>
      <c r="BT158" s="51"/>
      <c r="BU158" s="513"/>
      <c r="BV158" s="514"/>
      <c r="BW158" s="514"/>
      <c r="BX158" s="514"/>
      <c r="BY158" s="514"/>
      <c r="BZ158" s="514"/>
      <c r="CA158" s="514"/>
      <c r="CB158" s="514"/>
      <c r="CC158" s="515"/>
    </row>
    <row r="159" spans="1:81" s="62" customFormat="1" ht="40.200000000000003" customHeight="1" x14ac:dyDescent="0.3">
      <c r="A159" s="38"/>
      <c r="B159" s="468"/>
      <c r="C159" s="459"/>
      <c r="D159" s="609"/>
      <c r="E159" s="612"/>
      <c r="F159" s="612"/>
      <c r="G159" s="612"/>
      <c r="H159" s="612"/>
      <c r="I159" s="612"/>
      <c r="J159" s="486"/>
      <c r="K159" s="489"/>
      <c r="L159" s="474"/>
      <c r="M159" s="477"/>
      <c r="N159" s="480"/>
      <c r="O159" s="483"/>
      <c r="P159" s="521"/>
      <c r="Q159" s="524"/>
      <c r="R159" s="404"/>
      <c r="S159" s="322" t="s">
        <v>4095</v>
      </c>
      <c r="T159" s="323" t="s">
        <v>3856</v>
      </c>
      <c r="U159" s="323" t="s">
        <v>3861</v>
      </c>
      <c r="V159" s="323" t="s">
        <v>3864</v>
      </c>
      <c r="W159" s="322" t="s">
        <v>3944</v>
      </c>
      <c r="X159" s="324">
        <v>44201</v>
      </c>
      <c r="Y159" s="324">
        <v>44226</v>
      </c>
      <c r="Z159" s="324">
        <v>44229</v>
      </c>
      <c r="AA159" s="324">
        <v>44560</v>
      </c>
      <c r="AB159" s="404"/>
      <c r="AC159" s="527"/>
      <c r="AD159" s="325">
        <f t="shared" si="73"/>
        <v>19880000</v>
      </c>
      <c r="AE159" s="325"/>
      <c r="AF159" s="325">
        <v>19880000</v>
      </c>
      <c r="AG159" s="325"/>
      <c r="AH159" s="325"/>
      <c r="AI159" s="325"/>
      <c r="AJ159" s="325"/>
      <c r="AK159" s="404"/>
      <c r="AL159" s="456"/>
      <c r="AM159" s="325">
        <f t="shared" si="74"/>
        <v>1988000</v>
      </c>
      <c r="AN159" s="326"/>
      <c r="AO159" s="337">
        <v>1988000</v>
      </c>
      <c r="AP159" s="326"/>
      <c r="AQ159" s="326"/>
      <c r="AR159" s="326"/>
      <c r="AS159" s="326"/>
      <c r="AT159" s="404"/>
      <c r="AU159" s="447"/>
      <c r="AV159" s="325">
        <f t="shared" si="75"/>
        <v>3976000</v>
      </c>
      <c r="AW159" s="326"/>
      <c r="AX159" s="337">
        <v>3976000</v>
      </c>
      <c r="AY159" s="326"/>
      <c r="AZ159" s="326"/>
      <c r="BA159" s="326"/>
      <c r="BB159" s="326"/>
      <c r="BC159" s="404"/>
      <c r="BD159" s="450"/>
      <c r="BE159" s="325">
        <f t="shared" si="76"/>
        <v>7952000</v>
      </c>
      <c r="BF159" s="326"/>
      <c r="BG159" s="337">
        <v>7952000</v>
      </c>
      <c r="BH159" s="326"/>
      <c r="BI159" s="326"/>
      <c r="BJ159" s="326"/>
      <c r="BK159" s="326"/>
      <c r="BL159" s="404"/>
      <c r="BM159" s="453"/>
      <c r="BN159" s="325">
        <f t="shared" si="77"/>
        <v>5964000</v>
      </c>
      <c r="BO159" s="326"/>
      <c r="BP159" s="337">
        <v>5964000</v>
      </c>
      <c r="BQ159" s="326"/>
      <c r="BR159" s="326"/>
      <c r="BS159" s="326"/>
      <c r="BT159" s="326"/>
      <c r="BU159" s="327"/>
      <c r="BV159" s="328"/>
      <c r="BW159" s="328"/>
      <c r="BX159" s="328"/>
      <c r="BY159" s="328"/>
      <c r="BZ159" s="328"/>
      <c r="CA159" s="328"/>
      <c r="CB159" s="328"/>
      <c r="CC159" s="329"/>
    </row>
    <row r="160" spans="1:81" s="62" customFormat="1" ht="40.200000000000003" customHeight="1" x14ac:dyDescent="0.3">
      <c r="A160" s="38"/>
      <c r="B160" s="468"/>
      <c r="C160" s="459"/>
      <c r="D160" s="609"/>
      <c r="E160" s="612"/>
      <c r="F160" s="612"/>
      <c r="G160" s="612"/>
      <c r="H160" s="612"/>
      <c r="I160" s="612"/>
      <c r="J160" s="486"/>
      <c r="K160" s="489"/>
      <c r="L160" s="474"/>
      <c r="M160" s="477"/>
      <c r="N160" s="480"/>
      <c r="O160" s="483"/>
      <c r="P160" s="521"/>
      <c r="Q160" s="524"/>
      <c r="R160" s="404"/>
      <c r="S160" s="322" t="s">
        <v>4096</v>
      </c>
      <c r="T160" s="323" t="s">
        <v>3856</v>
      </c>
      <c r="U160" s="323" t="s">
        <v>3861</v>
      </c>
      <c r="V160" s="323" t="s">
        <v>3864</v>
      </c>
      <c r="W160" s="322" t="s">
        <v>3944</v>
      </c>
      <c r="X160" s="324">
        <v>44201</v>
      </c>
      <c r="Y160" s="324">
        <v>44226</v>
      </c>
      <c r="Z160" s="324">
        <v>44229</v>
      </c>
      <c r="AA160" s="324">
        <v>44560</v>
      </c>
      <c r="AB160" s="404"/>
      <c r="AC160" s="527"/>
      <c r="AD160" s="325">
        <f t="shared" si="73"/>
        <v>0</v>
      </c>
      <c r="AE160" s="325"/>
      <c r="AF160" s="325">
        <v>0</v>
      </c>
      <c r="AG160" s="325"/>
      <c r="AH160" s="325"/>
      <c r="AI160" s="325"/>
      <c r="AJ160" s="325"/>
      <c r="AK160" s="404"/>
      <c r="AL160" s="456"/>
      <c r="AM160" s="325">
        <f t="shared" si="74"/>
        <v>0</v>
      </c>
      <c r="AN160" s="326"/>
      <c r="AO160" s="337">
        <v>0</v>
      </c>
      <c r="AP160" s="326"/>
      <c r="AQ160" s="326"/>
      <c r="AR160" s="326"/>
      <c r="AS160" s="326"/>
      <c r="AT160" s="404"/>
      <c r="AU160" s="447"/>
      <c r="AV160" s="325">
        <f t="shared" si="75"/>
        <v>0</v>
      </c>
      <c r="AW160" s="326"/>
      <c r="AX160" s="337">
        <v>0</v>
      </c>
      <c r="AY160" s="326"/>
      <c r="AZ160" s="326"/>
      <c r="BA160" s="326"/>
      <c r="BB160" s="326"/>
      <c r="BC160" s="404"/>
      <c r="BD160" s="450"/>
      <c r="BE160" s="325">
        <f t="shared" si="76"/>
        <v>0</v>
      </c>
      <c r="BF160" s="326"/>
      <c r="BG160" s="337">
        <v>0</v>
      </c>
      <c r="BH160" s="326"/>
      <c r="BI160" s="326"/>
      <c r="BJ160" s="326"/>
      <c r="BK160" s="326"/>
      <c r="BL160" s="404"/>
      <c r="BM160" s="453"/>
      <c r="BN160" s="325">
        <f t="shared" si="77"/>
        <v>0</v>
      </c>
      <c r="BO160" s="326"/>
      <c r="BP160" s="337">
        <v>0</v>
      </c>
      <c r="BQ160" s="326"/>
      <c r="BR160" s="326"/>
      <c r="BS160" s="326"/>
      <c r="BT160" s="326"/>
      <c r="BU160" s="327"/>
      <c r="BV160" s="328"/>
      <c r="BW160" s="328"/>
      <c r="BX160" s="328"/>
      <c r="BY160" s="328"/>
      <c r="BZ160" s="328"/>
      <c r="CA160" s="328"/>
      <c r="CB160" s="328"/>
      <c r="CC160" s="329"/>
    </row>
    <row r="161" spans="1:81" s="62" customFormat="1" ht="40.200000000000003" customHeight="1" x14ac:dyDescent="0.3">
      <c r="A161" s="38"/>
      <c r="B161" s="468"/>
      <c r="C161" s="459"/>
      <c r="D161" s="609"/>
      <c r="E161" s="612"/>
      <c r="F161" s="612"/>
      <c r="G161" s="612"/>
      <c r="H161" s="612"/>
      <c r="I161" s="612"/>
      <c r="J161" s="486"/>
      <c r="K161" s="489"/>
      <c r="L161" s="474"/>
      <c r="M161" s="477"/>
      <c r="N161" s="480"/>
      <c r="O161" s="483"/>
      <c r="P161" s="521"/>
      <c r="Q161" s="524"/>
      <c r="R161" s="404"/>
      <c r="S161" s="322" t="s">
        <v>4097</v>
      </c>
      <c r="T161" s="323" t="s">
        <v>3856</v>
      </c>
      <c r="U161" s="323" t="s">
        <v>3861</v>
      </c>
      <c r="V161" s="323" t="s">
        <v>3864</v>
      </c>
      <c r="W161" s="322" t="s">
        <v>3944</v>
      </c>
      <c r="X161" s="324">
        <v>44201</v>
      </c>
      <c r="Y161" s="324">
        <v>44226</v>
      </c>
      <c r="Z161" s="324">
        <v>44229</v>
      </c>
      <c r="AA161" s="324">
        <v>44560</v>
      </c>
      <c r="AB161" s="404"/>
      <c r="AC161" s="527"/>
      <c r="AD161" s="325">
        <f t="shared" si="73"/>
        <v>0</v>
      </c>
      <c r="AE161" s="325"/>
      <c r="AF161" s="325">
        <v>0</v>
      </c>
      <c r="AG161" s="325"/>
      <c r="AH161" s="325"/>
      <c r="AI161" s="325"/>
      <c r="AJ161" s="325"/>
      <c r="AK161" s="404"/>
      <c r="AL161" s="456"/>
      <c r="AM161" s="325">
        <f t="shared" si="74"/>
        <v>0</v>
      </c>
      <c r="AN161" s="326"/>
      <c r="AO161" s="337">
        <v>0</v>
      </c>
      <c r="AP161" s="326"/>
      <c r="AQ161" s="326"/>
      <c r="AR161" s="326"/>
      <c r="AS161" s="326"/>
      <c r="AT161" s="404"/>
      <c r="AU161" s="447"/>
      <c r="AV161" s="325">
        <f t="shared" si="75"/>
        <v>0</v>
      </c>
      <c r="AW161" s="326"/>
      <c r="AX161" s="337">
        <v>0</v>
      </c>
      <c r="AY161" s="326"/>
      <c r="AZ161" s="326"/>
      <c r="BA161" s="326"/>
      <c r="BB161" s="326"/>
      <c r="BC161" s="404"/>
      <c r="BD161" s="450"/>
      <c r="BE161" s="325">
        <f t="shared" si="76"/>
        <v>0</v>
      </c>
      <c r="BF161" s="326"/>
      <c r="BG161" s="337">
        <v>0</v>
      </c>
      <c r="BH161" s="326"/>
      <c r="BI161" s="326"/>
      <c r="BJ161" s="326"/>
      <c r="BK161" s="326"/>
      <c r="BL161" s="404"/>
      <c r="BM161" s="453"/>
      <c r="BN161" s="325">
        <f t="shared" si="77"/>
        <v>0</v>
      </c>
      <c r="BO161" s="326"/>
      <c r="BP161" s="337">
        <v>0</v>
      </c>
      <c r="BQ161" s="326"/>
      <c r="BR161" s="326"/>
      <c r="BS161" s="326"/>
      <c r="BT161" s="326"/>
      <c r="BU161" s="327"/>
      <c r="BV161" s="328"/>
      <c r="BW161" s="328"/>
      <c r="BX161" s="328"/>
      <c r="BY161" s="328"/>
      <c r="BZ161" s="328"/>
      <c r="CA161" s="328"/>
      <c r="CB161" s="328"/>
      <c r="CC161" s="329"/>
    </row>
    <row r="162" spans="1:81" s="62" customFormat="1" ht="40.200000000000003" customHeight="1" x14ac:dyDescent="0.3">
      <c r="A162" s="38"/>
      <c r="B162" s="468"/>
      <c r="C162" s="459"/>
      <c r="D162" s="609"/>
      <c r="E162" s="612"/>
      <c r="F162" s="612"/>
      <c r="G162" s="612"/>
      <c r="H162" s="612"/>
      <c r="I162" s="612"/>
      <c r="J162" s="486"/>
      <c r="K162" s="489"/>
      <c r="L162" s="474"/>
      <c r="M162" s="477"/>
      <c r="N162" s="480"/>
      <c r="O162" s="483"/>
      <c r="P162" s="521"/>
      <c r="Q162" s="524"/>
      <c r="R162" s="404"/>
      <c r="S162" s="322" t="s">
        <v>4098</v>
      </c>
      <c r="T162" s="323" t="s">
        <v>3856</v>
      </c>
      <c r="U162" s="323" t="s">
        <v>3861</v>
      </c>
      <c r="V162" s="323" t="s">
        <v>3864</v>
      </c>
      <c r="W162" s="322" t="s">
        <v>3944</v>
      </c>
      <c r="X162" s="324">
        <v>44201</v>
      </c>
      <c r="Y162" s="324">
        <v>44226</v>
      </c>
      <c r="Z162" s="324">
        <v>44229</v>
      </c>
      <c r="AA162" s="324">
        <v>44560</v>
      </c>
      <c r="AB162" s="404"/>
      <c r="AC162" s="527"/>
      <c r="AD162" s="325">
        <f t="shared" si="73"/>
        <v>0</v>
      </c>
      <c r="AE162" s="325"/>
      <c r="AF162" s="325">
        <v>0</v>
      </c>
      <c r="AG162" s="325"/>
      <c r="AH162" s="325"/>
      <c r="AI162" s="325"/>
      <c r="AJ162" s="325"/>
      <c r="AK162" s="404"/>
      <c r="AL162" s="456"/>
      <c r="AM162" s="325">
        <f t="shared" si="74"/>
        <v>0</v>
      </c>
      <c r="AN162" s="326"/>
      <c r="AO162" s="337">
        <v>0</v>
      </c>
      <c r="AP162" s="326"/>
      <c r="AQ162" s="326"/>
      <c r="AR162" s="326"/>
      <c r="AS162" s="326"/>
      <c r="AT162" s="404"/>
      <c r="AU162" s="447"/>
      <c r="AV162" s="325">
        <f t="shared" si="75"/>
        <v>0</v>
      </c>
      <c r="AW162" s="326"/>
      <c r="AX162" s="337">
        <v>0</v>
      </c>
      <c r="AY162" s="326"/>
      <c r="AZ162" s="326"/>
      <c r="BA162" s="326"/>
      <c r="BB162" s="326"/>
      <c r="BC162" s="404"/>
      <c r="BD162" s="450"/>
      <c r="BE162" s="325">
        <f t="shared" si="76"/>
        <v>0</v>
      </c>
      <c r="BF162" s="326"/>
      <c r="BG162" s="337">
        <v>0</v>
      </c>
      <c r="BH162" s="326"/>
      <c r="BI162" s="326"/>
      <c r="BJ162" s="326"/>
      <c r="BK162" s="326"/>
      <c r="BL162" s="404"/>
      <c r="BM162" s="453"/>
      <c r="BN162" s="325">
        <f t="shared" si="77"/>
        <v>0</v>
      </c>
      <c r="BO162" s="326"/>
      <c r="BP162" s="337">
        <v>0</v>
      </c>
      <c r="BQ162" s="326"/>
      <c r="BR162" s="326"/>
      <c r="BS162" s="326"/>
      <c r="BT162" s="326"/>
      <c r="BU162" s="327"/>
      <c r="BV162" s="328"/>
      <c r="BW162" s="328"/>
      <c r="BX162" s="328"/>
      <c r="BY162" s="328"/>
      <c r="BZ162" s="328"/>
      <c r="CA162" s="328"/>
      <c r="CB162" s="328"/>
      <c r="CC162" s="329"/>
    </row>
    <row r="163" spans="1:81" s="62" customFormat="1" ht="40.200000000000003" customHeight="1" x14ac:dyDescent="0.3">
      <c r="A163" s="38"/>
      <c r="B163" s="468"/>
      <c r="C163" s="459"/>
      <c r="D163" s="609"/>
      <c r="E163" s="612"/>
      <c r="F163" s="612"/>
      <c r="G163" s="612"/>
      <c r="H163" s="612"/>
      <c r="I163" s="612"/>
      <c r="J163" s="486"/>
      <c r="K163" s="489"/>
      <c r="L163" s="474"/>
      <c r="M163" s="477"/>
      <c r="N163" s="480"/>
      <c r="O163" s="483"/>
      <c r="P163" s="521"/>
      <c r="Q163" s="524"/>
      <c r="R163" s="404"/>
      <c r="S163" s="322" t="s">
        <v>4099</v>
      </c>
      <c r="T163" s="323" t="s">
        <v>3856</v>
      </c>
      <c r="U163" s="323" t="s">
        <v>3861</v>
      </c>
      <c r="V163" s="323" t="s">
        <v>3864</v>
      </c>
      <c r="W163" s="322" t="s">
        <v>3944</v>
      </c>
      <c r="X163" s="324">
        <v>44201</v>
      </c>
      <c r="Y163" s="324">
        <v>44226</v>
      </c>
      <c r="Z163" s="324">
        <v>44229</v>
      </c>
      <c r="AA163" s="324">
        <v>44560</v>
      </c>
      <c r="AB163" s="404"/>
      <c r="AC163" s="527"/>
      <c r="AD163" s="325">
        <f t="shared" si="73"/>
        <v>0</v>
      </c>
      <c r="AE163" s="325"/>
      <c r="AF163" s="325">
        <v>0</v>
      </c>
      <c r="AG163" s="325"/>
      <c r="AH163" s="325"/>
      <c r="AI163" s="325"/>
      <c r="AJ163" s="325"/>
      <c r="AK163" s="404"/>
      <c r="AL163" s="456"/>
      <c r="AM163" s="325">
        <f t="shared" si="74"/>
        <v>0</v>
      </c>
      <c r="AN163" s="326"/>
      <c r="AO163" s="337">
        <v>0</v>
      </c>
      <c r="AP163" s="326"/>
      <c r="AQ163" s="326"/>
      <c r="AR163" s="326"/>
      <c r="AS163" s="326"/>
      <c r="AT163" s="404"/>
      <c r="AU163" s="447"/>
      <c r="AV163" s="325">
        <f t="shared" si="75"/>
        <v>0</v>
      </c>
      <c r="AW163" s="326"/>
      <c r="AX163" s="337">
        <v>0</v>
      </c>
      <c r="AY163" s="326"/>
      <c r="AZ163" s="326"/>
      <c r="BA163" s="326"/>
      <c r="BB163" s="326"/>
      <c r="BC163" s="404"/>
      <c r="BD163" s="450"/>
      <c r="BE163" s="325">
        <f t="shared" si="76"/>
        <v>0</v>
      </c>
      <c r="BF163" s="326"/>
      <c r="BG163" s="337">
        <v>0</v>
      </c>
      <c r="BH163" s="326"/>
      <c r="BI163" s="326"/>
      <c r="BJ163" s="326"/>
      <c r="BK163" s="326"/>
      <c r="BL163" s="404"/>
      <c r="BM163" s="453"/>
      <c r="BN163" s="325">
        <f t="shared" si="77"/>
        <v>0</v>
      </c>
      <c r="BO163" s="326"/>
      <c r="BP163" s="337">
        <v>0</v>
      </c>
      <c r="BQ163" s="326"/>
      <c r="BR163" s="326"/>
      <c r="BS163" s="326"/>
      <c r="BT163" s="326"/>
      <c r="BU163" s="327"/>
      <c r="BV163" s="328"/>
      <c r="BW163" s="328"/>
      <c r="BX163" s="328"/>
      <c r="BY163" s="328"/>
      <c r="BZ163" s="328"/>
      <c r="CA163" s="328"/>
      <c r="CB163" s="328"/>
      <c r="CC163" s="329"/>
    </row>
    <row r="164" spans="1:81" s="62" customFormat="1" ht="40.200000000000003" customHeight="1" x14ac:dyDescent="0.3">
      <c r="A164" s="38"/>
      <c r="B164" s="468"/>
      <c r="C164" s="459"/>
      <c r="D164" s="609"/>
      <c r="E164" s="612"/>
      <c r="F164" s="612"/>
      <c r="G164" s="612"/>
      <c r="H164" s="612"/>
      <c r="I164" s="612"/>
      <c r="J164" s="486"/>
      <c r="K164" s="489"/>
      <c r="L164" s="474"/>
      <c r="M164" s="477"/>
      <c r="N164" s="480"/>
      <c r="O164" s="483"/>
      <c r="P164" s="521"/>
      <c r="Q164" s="524"/>
      <c r="R164" s="404"/>
      <c r="S164" s="322" t="s">
        <v>4100</v>
      </c>
      <c r="T164" s="323" t="s">
        <v>3856</v>
      </c>
      <c r="U164" s="323" t="s">
        <v>3861</v>
      </c>
      <c r="V164" s="323" t="s">
        <v>3864</v>
      </c>
      <c r="W164" s="322" t="s">
        <v>3944</v>
      </c>
      <c r="X164" s="324">
        <v>44201</v>
      </c>
      <c r="Y164" s="324">
        <v>44226</v>
      </c>
      <c r="Z164" s="324">
        <v>44229</v>
      </c>
      <c r="AA164" s="324">
        <v>44560</v>
      </c>
      <c r="AB164" s="404"/>
      <c r="AC164" s="527"/>
      <c r="AD164" s="325">
        <f t="shared" si="73"/>
        <v>2000000</v>
      </c>
      <c r="AE164" s="325"/>
      <c r="AF164" s="325">
        <v>2000000</v>
      </c>
      <c r="AG164" s="325"/>
      <c r="AH164" s="325"/>
      <c r="AI164" s="325"/>
      <c r="AJ164" s="325"/>
      <c r="AK164" s="404"/>
      <c r="AL164" s="456"/>
      <c r="AM164" s="325">
        <f t="shared" si="74"/>
        <v>200000</v>
      </c>
      <c r="AN164" s="326"/>
      <c r="AO164" s="337">
        <v>200000</v>
      </c>
      <c r="AP164" s="326"/>
      <c r="AQ164" s="326"/>
      <c r="AR164" s="326"/>
      <c r="AS164" s="326"/>
      <c r="AT164" s="404"/>
      <c r="AU164" s="447"/>
      <c r="AV164" s="325">
        <f t="shared" si="75"/>
        <v>400000</v>
      </c>
      <c r="AW164" s="326"/>
      <c r="AX164" s="337">
        <v>400000</v>
      </c>
      <c r="AY164" s="326"/>
      <c r="AZ164" s="326"/>
      <c r="BA164" s="326"/>
      <c r="BB164" s="326"/>
      <c r="BC164" s="404"/>
      <c r="BD164" s="450"/>
      <c r="BE164" s="325">
        <f t="shared" si="76"/>
        <v>800000</v>
      </c>
      <c r="BF164" s="326"/>
      <c r="BG164" s="337">
        <v>800000</v>
      </c>
      <c r="BH164" s="326"/>
      <c r="BI164" s="326"/>
      <c r="BJ164" s="326"/>
      <c r="BK164" s="326"/>
      <c r="BL164" s="404"/>
      <c r="BM164" s="453"/>
      <c r="BN164" s="325">
        <f t="shared" si="77"/>
        <v>600000</v>
      </c>
      <c r="BO164" s="326"/>
      <c r="BP164" s="337">
        <v>600000</v>
      </c>
      <c r="BQ164" s="326"/>
      <c r="BR164" s="326"/>
      <c r="BS164" s="326"/>
      <c r="BT164" s="326"/>
      <c r="BU164" s="327"/>
      <c r="BV164" s="328"/>
      <c r="BW164" s="328"/>
      <c r="BX164" s="328"/>
      <c r="BY164" s="328"/>
      <c r="BZ164" s="328"/>
      <c r="CA164" s="328"/>
      <c r="CB164" s="328"/>
      <c r="CC164" s="329"/>
    </row>
    <row r="165" spans="1:81" s="62" customFormat="1" ht="40.200000000000003" customHeight="1" x14ac:dyDescent="0.3">
      <c r="A165" s="38"/>
      <c r="B165" s="468"/>
      <c r="C165" s="459"/>
      <c r="D165" s="609"/>
      <c r="E165" s="612"/>
      <c r="F165" s="612"/>
      <c r="G165" s="612"/>
      <c r="H165" s="612"/>
      <c r="I165" s="612"/>
      <c r="J165" s="486"/>
      <c r="K165" s="489"/>
      <c r="L165" s="474"/>
      <c r="M165" s="477"/>
      <c r="N165" s="480"/>
      <c r="O165" s="483"/>
      <c r="P165" s="521"/>
      <c r="Q165" s="524"/>
      <c r="R165" s="404"/>
      <c r="S165" s="322" t="s">
        <v>4101</v>
      </c>
      <c r="T165" s="323" t="s">
        <v>3856</v>
      </c>
      <c r="U165" s="323" t="s">
        <v>3861</v>
      </c>
      <c r="V165" s="323" t="s">
        <v>3864</v>
      </c>
      <c r="W165" s="322" t="s">
        <v>3944</v>
      </c>
      <c r="X165" s="324">
        <v>44201</v>
      </c>
      <c r="Y165" s="324">
        <v>44226</v>
      </c>
      <c r="Z165" s="324">
        <v>44229</v>
      </c>
      <c r="AA165" s="324">
        <v>44560</v>
      </c>
      <c r="AB165" s="404"/>
      <c r="AC165" s="527"/>
      <c r="AD165" s="325">
        <f t="shared" si="73"/>
        <v>0</v>
      </c>
      <c r="AE165" s="325"/>
      <c r="AF165" s="325">
        <v>0</v>
      </c>
      <c r="AG165" s="325"/>
      <c r="AH165" s="325"/>
      <c r="AI165" s="325"/>
      <c r="AJ165" s="325"/>
      <c r="AK165" s="404"/>
      <c r="AL165" s="456"/>
      <c r="AM165" s="325">
        <f t="shared" si="74"/>
        <v>0</v>
      </c>
      <c r="AN165" s="52"/>
      <c r="AO165" s="337">
        <v>0</v>
      </c>
      <c r="AP165" s="52"/>
      <c r="AQ165" s="52"/>
      <c r="AR165" s="52"/>
      <c r="AS165" s="52"/>
      <c r="AT165" s="404"/>
      <c r="AU165" s="447"/>
      <c r="AV165" s="325">
        <f t="shared" si="75"/>
        <v>0</v>
      </c>
      <c r="AW165" s="52"/>
      <c r="AX165" s="337">
        <v>0</v>
      </c>
      <c r="AY165" s="52"/>
      <c r="AZ165" s="52"/>
      <c r="BA165" s="52"/>
      <c r="BB165" s="52"/>
      <c r="BC165" s="404"/>
      <c r="BD165" s="450"/>
      <c r="BE165" s="325">
        <f t="shared" si="76"/>
        <v>0</v>
      </c>
      <c r="BF165" s="52"/>
      <c r="BG165" s="337">
        <v>0</v>
      </c>
      <c r="BH165" s="52"/>
      <c r="BI165" s="52"/>
      <c r="BJ165" s="52"/>
      <c r="BK165" s="52"/>
      <c r="BL165" s="404"/>
      <c r="BM165" s="453"/>
      <c r="BN165" s="325">
        <f t="shared" si="77"/>
        <v>0</v>
      </c>
      <c r="BO165" s="52"/>
      <c r="BP165" s="337">
        <v>0</v>
      </c>
      <c r="BQ165" s="52"/>
      <c r="BR165" s="52"/>
      <c r="BS165" s="52"/>
      <c r="BT165" s="52"/>
      <c r="BU165" s="418"/>
      <c r="BV165" s="419"/>
      <c r="BW165" s="419"/>
      <c r="BX165" s="419"/>
      <c r="BY165" s="419"/>
      <c r="BZ165" s="419"/>
      <c r="CA165" s="419"/>
      <c r="CB165" s="419"/>
      <c r="CC165" s="516"/>
    </row>
    <row r="166" spans="1:81" s="62" customFormat="1" ht="40.200000000000003" customHeight="1" x14ac:dyDescent="0.3">
      <c r="A166" s="38"/>
      <c r="B166" s="468"/>
      <c r="C166" s="459"/>
      <c r="D166" s="609"/>
      <c r="E166" s="612"/>
      <c r="F166" s="612"/>
      <c r="G166" s="612"/>
      <c r="H166" s="612"/>
      <c r="I166" s="612"/>
      <c r="J166" s="486"/>
      <c r="K166" s="489"/>
      <c r="L166" s="474"/>
      <c r="M166" s="477"/>
      <c r="N166" s="480"/>
      <c r="O166" s="483"/>
      <c r="P166" s="521"/>
      <c r="Q166" s="524"/>
      <c r="R166" s="404"/>
      <c r="S166" s="322" t="s">
        <v>4102</v>
      </c>
      <c r="T166" s="323" t="s">
        <v>3856</v>
      </c>
      <c r="U166" s="323" t="s">
        <v>3861</v>
      </c>
      <c r="V166" s="323" t="s">
        <v>3864</v>
      </c>
      <c r="W166" s="322" t="s">
        <v>3944</v>
      </c>
      <c r="X166" s="324">
        <v>44201</v>
      </c>
      <c r="Y166" s="324">
        <v>44226</v>
      </c>
      <c r="Z166" s="324">
        <v>44229</v>
      </c>
      <c r="AA166" s="324">
        <v>44560</v>
      </c>
      <c r="AB166" s="404"/>
      <c r="AC166" s="527"/>
      <c r="AD166" s="325">
        <f t="shared" si="73"/>
        <v>2000000</v>
      </c>
      <c r="AE166" s="325"/>
      <c r="AF166" s="325">
        <v>2000000</v>
      </c>
      <c r="AG166" s="325"/>
      <c r="AH166" s="325"/>
      <c r="AI166" s="325"/>
      <c r="AJ166" s="325"/>
      <c r="AK166" s="404"/>
      <c r="AL166" s="456"/>
      <c r="AM166" s="325">
        <f t="shared" si="74"/>
        <v>200000</v>
      </c>
      <c r="AN166" s="52"/>
      <c r="AO166" s="337">
        <v>200000</v>
      </c>
      <c r="AP166" s="52"/>
      <c r="AQ166" s="52"/>
      <c r="AR166" s="52"/>
      <c r="AS166" s="52"/>
      <c r="AT166" s="404"/>
      <c r="AU166" s="447"/>
      <c r="AV166" s="325">
        <f t="shared" si="75"/>
        <v>400000</v>
      </c>
      <c r="AW166" s="52"/>
      <c r="AX166" s="337">
        <v>400000</v>
      </c>
      <c r="AY166" s="52"/>
      <c r="AZ166" s="52"/>
      <c r="BA166" s="52"/>
      <c r="BB166" s="52"/>
      <c r="BC166" s="404"/>
      <c r="BD166" s="450"/>
      <c r="BE166" s="325">
        <f t="shared" si="76"/>
        <v>800000</v>
      </c>
      <c r="BF166" s="52"/>
      <c r="BG166" s="337">
        <v>800000</v>
      </c>
      <c r="BH166" s="52"/>
      <c r="BI166" s="52"/>
      <c r="BJ166" s="52"/>
      <c r="BK166" s="52"/>
      <c r="BL166" s="404"/>
      <c r="BM166" s="453"/>
      <c r="BN166" s="325">
        <f t="shared" si="77"/>
        <v>600000</v>
      </c>
      <c r="BO166" s="52"/>
      <c r="BP166" s="337">
        <v>600000</v>
      </c>
      <c r="BQ166" s="52"/>
      <c r="BR166" s="52"/>
      <c r="BS166" s="52"/>
      <c r="BT166" s="52"/>
      <c r="BU166" s="418"/>
      <c r="BV166" s="419"/>
      <c r="BW166" s="419"/>
      <c r="BX166" s="419"/>
      <c r="BY166" s="419"/>
      <c r="BZ166" s="419"/>
      <c r="CA166" s="419"/>
      <c r="CB166" s="419"/>
      <c r="CC166" s="516"/>
    </row>
    <row r="167" spans="1:81" s="62" customFormat="1" ht="40.200000000000003" customHeight="1" thickBot="1" x14ac:dyDescent="0.35">
      <c r="A167" s="38"/>
      <c r="B167" s="468"/>
      <c r="C167" s="460"/>
      <c r="D167" s="610"/>
      <c r="E167" s="613"/>
      <c r="F167" s="613"/>
      <c r="G167" s="613"/>
      <c r="H167" s="613"/>
      <c r="I167" s="613"/>
      <c r="J167" s="487"/>
      <c r="K167" s="490"/>
      <c r="L167" s="474"/>
      <c r="M167" s="477"/>
      <c r="N167" s="480"/>
      <c r="O167" s="483"/>
      <c r="P167" s="521"/>
      <c r="Q167" s="524"/>
      <c r="R167" s="405"/>
      <c r="S167" s="322" t="s">
        <v>4103</v>
      </c>
      <c r="T167" s="323" t="s">
        <v>3856</v>
      </c>
      <c r="U167" s="323" t="s">
        <v>3861</v>
      </c>
      <c r="V167" s="323" t="s">
        <v>3864</v>
      </c>
      <c r="W167" s="322" t="s">
        <v>3944</v>
      </c>
      <c r="X167" s="324">
        <v>44201</v>
      </c>
      <c r="Y167" s="324">
        <v>44226</v>
      </c>
      <c r="Z167" s="324">
        <v>44229</v>
      </c>
      <c r="AA167" s="324">
        <v>44560</v>
      </c>
      <c r="AB167" s="405"/>
      <c r="AC167" s="528"/>
      <c r="AD167" s="325">
        <f t="shared" si="73"/>
        <v>0</v>
      </c>
      <c r="AE167" s="325"/>
      <c r="AF167" s="325">
        <v>0</v>
      </c>
      <c r="AG167" s="325"/>
      <c r="AH167" s="325"/>
      <c r="AI167" s="325"/>
      <c r="AJ167" s="325"/>
      <c r="AK167" s="405"/>
      <c r="AL167" s="457"/>
      <c r="AM167" s="325">
        <f t="shared" si="74"/>
        <v>0</v>
      </c>
      <c r="AN167" s="53"/>
      <c r="AO167" s="337">
        <v>0</v>
      </c>
      <c r="AP167" s="53"/>
      <c r="AQ167" s="53"/>
      <c r="AR167" s="53"/>
      <c r="AS167" s="53"/>
      <c r="AT167" s="405"/>
      <c r="AU167" s="448"/>
      <c r="AV167" s="325">
        <f t="shared" si="75"/>
        <v>0</v>
      </c>
      <c r="AW167" s="53"/>
      <c r="AX167" s="337">
        <v>0</v>
      </c>
      <c r="AY167" s="53"/>
      <c r="AZ167" s="53"/>
      <c r="BA167" s="53"/>
      <c r="BB167" s="53"/>
      <c r="BC167" s="405"/>
      <c r="BD167" s="451"/>
      <c r="BE167" s="325">
        <f t="shared" si="76"/>
        <v>0</v>
      </c>
      <c r="BF167" s="53"/>
      <c r="BG167" s="337">
        <v>0</v>
      </c>
      <c r="BH167" s="53"/>
      <c r="BI167" s="53"/>
      <c r="BJ167" s="53"/>
      <c r="BK167" s="53"/>
      <c r="BL167" s="405"/>
      <c r="BM167" s="454"/>
      <c r="BN167" s="325">
        <f t="shared" si="77"/>
        <v>0</v>
      </c>
      <c r="BO167" s="53"/>
      <c r="BP167" s="337">
        <v>0</v>
      </c>
      <c r="BQ167" s="53"/>
      <c r="BR167" s="53"/>
      <c r="BS167" s="53"/>
      <c r="BT167" s="53"/>
      <c r="BU167" s="517"/>
      <c r="BV167" s="518"/>
      <c r="BW167" s="518"/>
      <c r="BX167" s="518"/>
      <c r="BY167" s="518"/>
      <c r="BZ167" s="518"/>
      <c r="CA167" s="518"/>
      <c r="CB167" s="518"/>
      <c r="CC167" s="519"/>
    </row>
    <row r="168" spans="1:81" s="62" customFormat="1" ht="40.200000000000003" customHeight="1" thickTop="1" x14ac:dyDescent="0.3">
      <c r="A168" s="38"/>
      <c r="B168" s="468"/>
      <c r="C168" s="458" t="s">
        <v>170</v>
      </c>
      <c r="D168" s="608"/>
      <c r="E168" s="611"/>
      <c r="F168" s="611"/>
      <c r="G168" s="611"/>
      <c r="H168" s="611"/>
      <c r="I168" s="611"/>
      <c r="J168" s="485">
        <v>96</v>
      </c>
      <c r="K168" s="488" t="str">
        <f>+Metas!K109</f>
        <v>de notificación Inmediata de SIVIGILA con Identificación del Agente etiológico en brotes de enfermedades transmitidas por alimentos (ETA).</v>
      </c>
      <c r="L168" s="473"/>
      <c r="M168" s="476">
        <f t="shared" ref="M168" si="85">SUM(N168:Q168)</f>
        <v>0</v>
      </c>
      <c r="N168" s="479"/>
      <c r="O168" s="482"/>
      <c r="P168" s="520"/>
      <c r="Q168" s="523"/>
      <c r="R168" s="403">
        <f t="shared" ref="R168" si="86">+$J168</f>
        <v>96</v>
      </c>
      <c r="S168" s="253" t="s">
        <v>4104</v>
      </c>
      <c r="T168" s="323" t="s">
        <v>3856</v>
      </c>
      <c r="U168" s="323" t="s">
        <v>3861</v>
      </c>
      <c r="V168" s="323" t="s">
        <v>3864</v>
      </c>
      <c r="W168" s="253" t="s">
        <v>3944</v>
      </c>
      <c r="X168" s="324">
        <v>44201</v>
      </c>
      <c r="Y168" s="324">
        <v>44226</v>
      </c>
      <c r="Z168" s="324">
        <v>44229</v>
      </c>
      <c r="AA168" s="324">
        <v>44560</v>
      </c>
      <c r="AB168" s="403">
        <f t="shared" ref="AB168" si="87">+$J168</f>
        <v>96</v>
      </c>
      <c r="AC168" s="526">
        <f t="shared" ref="AC168" si="88">+L168</f>
        <v>0</v>
      </c>
      <c r="AD168" s="325">
        <f t="shared" si="73"/>
        <v>121003182.8673</v>
      </c>
      <c r="AE168" s="48">
        <f t="shared" si="32"/>
        <v>0</v>
      </c>
      <c r="AF168" s="48">
        <f t="shared" si="32"/>
        <v>121003182.8673</v>
      </c>
      <c r="AG168" s="48">
        <f t="shared" si="32"/>
        <v>0</v>
      </c>
      <c r="AH168" s="48">
        <f t="shared" si="32"/>
        <v>0</v>
      </c>
      <c r="AI168" s="48">
        <f t="shared" si="32"/>
        <v>0</v>
      </c>
      <c r="AJ168" s="48">
        <f t="shared" si="32"/>
        <v>0</v>
      </c>
      <c r="AK168" s="403">
        <f t="shared" ref="AK168" si="89">+$J168</f>
        <v>96</v>
      </c>
      <c r="AL168" s="455">
        <f t="shared" ref="AL168:AL199" si="90">+N168</f>
        <v>0</v>
      </c>
      <c r="AM168" s="325">
        <f t="shared" si="74"/>
        <v>600000</v>
      </c>
      <c r="AN168" s="51"/>
      <c r="AO168" s="337">
        <v>600000</v>
      </c>
      <c r="AP168" s="51"/>
      <c r="AQ168" s="51"/>
      <c r="AR168" s="51"/>
      <c r="AS168" s="51"/>
      <c r="AT168" s="403">
        <f t="shared" ref="AT168" si="91">+$J168</f>
        <v>96</v>
      </c>
      <c r="AU168" s="446">
        <f t="shared" ref="AU168:AU199" si="92">+O168</f>
        <v>0</v>
      </c>
      <c r="AV168" s="325">
        <f t="shared" si="75"/>
        <v>26756262.859400004</v>
      </c>
      <c r="AW168" s="51"/>
      <c r="AX168" s="337">
        <v>26756262.859400004</v>
      </c>
      <c r="AY168" s="51"/>
      <c r="AZ168" s="51"/>
      <c r="BA168" s="51"/>
      <c r="BB168" s="51"/>
      <c r="BC168" s="403">
        <f t="shared" ref="BC168" si="93">+$J168</f>
        <v>96</v>
      </c>
      <c r="BD168" s="449">
        <f t="shared" ref="BD168:BD199" si="94">+P168</f>
        <v>0</v>
      </c>
      <c r="BE168" s="325">
        <f t="shared" si="76"/>
        <v>53512525.718800008</v>
      </c>
      <c r="BF168" s="51"/>
      <c r="BG168" s="337">
        <v>53512525.718800008</v>
      </c>
      <c r="BH168" s="51"/>
      <c r="BI168" s="51"/>
      <c r="BJ168" s="51"/>
      <c r="BK168" s="51"/>
      <c r="BL168" s="403">
        <f t="shared" ref="BL168" si="95">+$J168</f>
        <v>96</v>
      </c>
      <c r="BM168" s="452">
        <f t="shared" ref="BM168:BM199" si="96">+Q168</f>
        <v>0</v>
      </c>
      <c r="BN168" s="325">
        <f t="shared" si="77"/>
        <v>40134394.289099999</v>
      </c>
      <c r="BO168" s="51"/>
      <c r="BP168" s="337">
        <v>40134394.289099999</v>
      </c>
      <c r="BQ168" s="51"/>
      <c r="BR168" s="51"/>
      <c r="BS168" s="51"/>
      <c r="BT168" s="51"/>
      <c r="BU168" s="513"/>
      <c r="BV168" s="514"/>
      <c r="BW168" s="514"/>
      <c r="BX168" s="514"/>
      <c r="BY168" s="514"/>
      <c r="BZ168" s="514"/>
      <c r="CA168" s="514"/>
      <c r="CB168" s="514"/>
      <c r="CC168" s="515"/>
    </row>
    <row r="169" spans="1:81" s="62" customFormat="1" ht="40.200000000000003" customHeight="1" x14ac:dyDescent="0.3">
      <c r="A169" s="38"/>
      <c r="B169" s="468"/>
      <c r="C169" s="459"/>
      <c r="D169" s="609"/>
      <c r="E169" s="612"/>
      <c r="F169" s="612"/>
      <c r="G169" s="612"/>
      <c r="H169" s="612"/>
      <c r="I169" s="612"/>
      <c r="J169" s="486"/>
      <c r="K169" s="489"/>
      <c r="L169" s="474"/>
      <c r="M169" s="477"/>
      <c r="N169" s="480"/>
      <c r="O169" s="483"/>
      <c r="P169" s="521"/>
      <c r="Q169" s="524"/>
      <c r="R169" s="404"/>
      <c r="S169" s="322" t="s">
        <v>4105</v>
      </c>
      <c r="T169" s="323" t="s">
        <v>3856</v>
      </c>
      <c r="U169" s="323" t="s">
        <v>3861</v>
      </c>
      <c r="V169" s="323" t="s">
        <v>3864</v>
      </c>
      <c r="W169" s="43" t="s">
        <v>3944</v>
      </c>
      <c r="X169" s="324">
        <v>44201</v>
      </c>
      <c r="Y169" s="324">
        <v>44226</v>
      </c>
      <c r="Z169" s="324">
        <v>44229</v>
      </c>
      <c r="AA169" s="324">
        <v>44560</v>
      </c>
      <c r="AB169" s="404"/>
      <c r="AC169" s="527"/>
      <c r="AD169" s="325">
        <f t="shared" si="73"/>
        <v>0</v>
      </c>
      <c r="AE169" s="325"/>
      <c r="AF169" s="325"/>
      <c r="AG169" s="325"/>
      <c r="AH169" s="325"/>
      <c r="AI169" s="325"/>
      <c r="AJ169" s="325"/>
      <c r="AK169" s="404"/>
      <c r="AL169" s="456"/>
      <c r="AM169" s="325">
        <f t="shared" si="74"/>
        <v>0</v>
      </c>
      <c r="AN169" s="326"/>
      <c r="AO169" s="337">
        <v>0</v>
      </c>
      <c r="AP169" s="326"/>
      <c r="AQ169" s="326"/>
      <c r="AR169" s="326"/>
      <c r="AS169" s="326"/>
      <c r="AT169" s="404"/>
      <c r="AU169" s="447"/>
      <c r="AV169" s="325">
        <f t="shared" si="75"/>
        <v>0</v>
      </c>
      <c r="AW169" s="326"/>
      <c r="AX169" s="337">
        <v>0</v>
      </c>
      <c r="AY169" s="326"/>
      <c r="AZ169" s="326"/>
      <c r="BA169" s="326"/>
      <c r="BB169" s="326"/>
      <c r="BC169" s="404"/>
      <c r="BD169" s="450"/>
      <c r="BE169" s="325">
        <f t="shared" si="76"/>
        <v>0</v>
      </c>
      <c r="BF169" s="326"/>
      <c r="BG169" s="337">
        <v>0</v>
      </c>
      <c r="BH169" s="326"/>
      <c r="BI169" s="326"/>
      <c r="BJ169" s="326"/>
      <c r="BK169" s="326"/>
      <c r="BL169" s="404"/>
      <c r="BM169" s="453"/>
      <c r="BN169" s="325">
        <f t="shared" si="77"/>
        <v>0</v>
      </c>
      <c r="BO169" s="326"/>
      <c r="BP169" s="337">
        <v>0</v>
      </c>
      <c r="BQ169" s="326"/>
      <c r="BR169" s="326"/>
      <c r="BS169" s="326"/>
      <c r="BT169" s="326"/>
      <c r="BU169" s="327"/>
      <c r="BV169" s="328"/>
      <c r="BW169" s="328"/>
      <c r="BX169" s="328"/>
      <c r="BY169" s="328"/>
      <c r="BZ169" s="328"/>
      <c r="CA169" s="328"/>
      <c r="CB169" s="328"/>
      <c r="CC169" s="329"/>
    </row>
    <row r="170" spans="1:81" s="62" customFormat="1" ht="40.200000000000003" customHeight="1" x14ac:dyDescent="0.3">
      <c r="A170" s="38"/>
      <c r="B170" s="468"/>
      <c r="C170" s="459"/>
      <c r="D170" s="609"/>
      <c r="E170" s="612"/>
      <c r="F170" s="612"/>
      <c r="G170" s="612"/>
      <c r="H170" s="612"/>
      <c r="I170" s="612"/>
      <c r="J170" s="486"/>
      <c r="K170" s="489"/>
      <c r="L170" s="474"/>
      <c r="M170" s="477"/>
      <c r="N170" s="480"/>
      <c r="O170" s="483"/>
      <c r="P170" s="521"/>
      <c r="Q170" s="524"/>
      <c r="R170" s="404"/>
      <c r="S170" s="322" t="s">
        <v>4106</v>
      </c>
      <c r="T170" s="323" t="s">
        <v>3856</v>
      </c>
      <c r="U170" s="323" t="s">
        <v>3861</v>
      </c>
      <c r="V170" s="323" t="s">
        <v>3864</v>
      </c>
      <c r="W170" s="43" t="s">
        <v>3944</v>
      </c>
      <c r="X170" s="324">
        <v>44201</v>
      </c>
      <c r="Y170" s="324">
        <v>44226</v>
      </c>
      <c r="Z170" s="324">
        <v>44229</v>
      </c>
      <c r="AA170" s="324">
        <v>44560</v>
      </c>
      <c r="AB170" s="404"/>
      <c r="AC170" s="527"/>
      <c r="AD170" s="325">
        <f t="shared" si="73"/>
        <v>0</v>
      </c>
      <c r="AE170" s="325"/>
      <c r="AF170" s="325"/>
      <c r="AG170" s="325"/>
      <c r="AH170" s="325"/>
      <c r="AI170" s="325"/>
      <c r="AJ170" s="325"/>
      <c r="AK170" s="404"/>
      <c r="AL170" s="456"/>
      <c r="AM170" s="325">
        <f t="shared" si="74"/>
        <v>0</v>
      </c>
      <c r="AN170" s="326"/>
      <c r="AO170" s="337">
        <v>0</v>
      </c>
      <c r="AP170" s="326"/>
      <c r="AQ170" s="326"/>
      <c r="AR170" s="326"/>
      <c r="AS170" s="326"/>
      <c r="AT170" s="404"/>
      <c r="AU170" s="447"/>
      <c r="AV170" s="325">
        <f t="shared" si="75"/>
        <v>0</v>
      </c>
      <c r="AW170" s="326"/>
      <c r="AX170" s="337">
        <v>0</v>
      </c>
      <c r="AY170" s="326"/>
      <c r="AZ170" s="326"/>
      <c r="BA170" s="326"/>
      <c r="BB170" s="326"/>
      <c r="BC170" s="404"/>
      <c r="BD170" s="450"/>
      <c r="BE170" s="325">
        <f t="shared" si="76"/>
        <v>0</v>
      </c>
      <c r="BF170" s="326"/>
      <c r="BG170" s="337">
        <v>0</v>
      </c>
      <c r="BH170" s="326"/>
      <c r="BI170" s="326"/>
      <c r="BJ170" s="326"/>
      <c r="BK170" s="326"/>
      <c r="BL170" s="404"/>
      <c r="BM170" s="453"/>
      <c r="BN170" s="325">
        <f t="shared" si="77"/>
        <v>0</v>
      </c>
      <c r="BO170" s="326"/>
      <c r="BP170" s="337">
        <v>0</v>
      </c>
      <c r="BQ170" s="326"/>
      <c r="BR170" s="326"/>
      <c r="BS170" s="326"/>
      <c r="BT170" s="326"/>
      <c r="BU170" s="327"/>
      <c r="BV170" s="328"/>
      <c r="BW170" s="328"/>
      <c r="BX170" s="328"/>
      <c r="BY170" s="328"/>
      <c r="BZ170" s="328"/>
      <c r="CA170" s="328"/>
      <c r="CB170" s="328"/>
      <c r="CC170" s="329"/>
    </row>
    <row r="171" spans="1:81" s="62" customFormat="1" ht="40.200000000000003" customHeight="1" x14ac:dyDescent="0.3">
      <c r="A171" s="38"/>
      <c r="B171" s="468"/>
      <c r="C171" s="459"/>
      <c r="D171" s="609"/>
      <c r="E171" s="612"/>
      <c r="F171" s="612"/>
      <c r="G171" s="612"/>
      <c r="H171" s="612"/>
      <c r="I171" s="612"/>
      <c r="J171" s="486"/>
      <c r="K171" s="489"/>
      <c r="L171" s="474"/>
      <c r="M171" s="477"/>
      <c r="N171" s="480"/>
      <c r="O171" s="483"/>
      <c r="P171" s="521"/>
      <c r="Q171" s="524"/>
      <c r="R171" s="404"/>
      <c r="S171" s="322" t="s">
        <v>4107</v>
      </c>
      <c r="T171" s="323" t="s">
        <v>3856</v>
      </c>
      <c r="U171" s="323" t="s">
        <v>3861</v>
      </c>
      <c r="V171" s="323" t="s">
        <v>3864</v>
      </c>
      <c r="W171" s="43" t="s">
        <v>3944</v>
      </c>
      <c r="X171" s="324">
        <v>44201</v>
      </c>
      <c r="Y171" s="324">
        <v>44226</v>
      </c>
      <c r="Z171" s="324">
        <v>44229</v>
      </c>
      <c r="AA171" s="324">
        <v>44560</v>
      </c>
      <c r="AB171" s="404"/>
      <c r="AC171" s="527"/>
      <c r="AD171" s="325">
        <f t="shared" si="73"/>
        <v>0</v>
      </c>
      <c r="AE171" s="325"/>
      <c r="AF171" s="325"/>
      <c r="AG171" s="325"/>
      <c r="AH171" s="325"/>
      <c r="AI171" s="325"/>
      <c r="AJ171" s="325"/>
      <c r="AK171" s="404"/>
      <c r="AL171" s="456"/>
      <c r="AM171" s="325">
        <f t="shared" si="74"/>
        <v>0</v>
      </c>
      <c r="AN171" s="326"/>
      <c r="AO171" s="337">
        <v>0</v>
      </c>
      <c r="AP171" s="326"/>
      <c r="AQ171" s="326"/>
      <c r="AR171" s="326"/>
      <c r="AS171" s="326"/>
      <c r="AT171" s="404"/>
      <c r="AU171" s="447"/>
      <c r="AV171" s="325">
        <f t="shared" si="75"/>
        <v>0</v>
      </c>
      <c r="AW171" s="326"/>
      <c r="AX171" s="337">
        <v>0</v>
      </c>
      <c r="AY171" s="326"/>
      <c r="AZ171" s="326"/>
      <c r="BA171" s="326"/>
      <c r="BB171" s="326"/>
      <c r="BC171" s="404"/>
      <c r="BD171" s="450"/>
      <c r="BE171" s="325">
        <f t="shared" si="76"/>
        <v>0</v>
      </c>
      <c r="BF171" s="326"/>
      <c r="BG171" s="337">
        <v>0</v>
      </c>
      <c r="BH171" s="326"/>
      <c r="BI171" s="326"/>
      <c r="BJ171" s="326"/>
      <c r="BK171" s="326"/>
      <c r="BL171" s="404"/>
      <c r="BM171" s="453"/>
      <c r="BN171" s="325">
        <f t="shared" si="77"/>
        <v>0</v>
      </c>
      <c r="BO171" s="326"/>
      <c r="BP171" s="337">
        <v>0</v>
      </c>
      <c r="BQ171" s="326"/>
      <c r="BR171" s="326"/>
      <c r="BS171" s="326"/>
      <c r="BT171" s="326"/>
      <c r="BU171" s="327"/>
      <c r="BV171" s="328"/>
      <c r="BW171" s="328"/>
      <c r="BX171" s="328"/>
      <c r="BY171" s="328"/>
      <c r="BZ171" s="328"/>
      <c r="CA171" s="328"/>
      <c r="CB171" s="328"/>
      <c r="CC171" s="329"/>
    </row>
    <row r="172" spans="1:81" s="62" customFormat="1" ht="40.200000000000003" customHeight="1" x14ac:dyDescent="0.3">
      <c r="A172" s="38"/>
      <c r="B172" s="468"/>
      <c r="C172" s="459"/>
      <c r="D172" s="609"/>
      <c r="E172" s="612"/>
      <c r="F172" s="612"/>
      <c r="G172" s="612"/>
      <c r="H172" s="612"/>
      <c r="I172" s="612"/>
      <c r="J172" s="486"/>
      <c r="K172" s="489"/>
      <c r="L172" s="474"/>
      <c r="M172" s="477"/>
      <c r="N172" s="480"/>
      <c r="O172" s="483"/>
      <c r="P172" s="521"/>
      <c r="Q172" s="524"/>
      <c r="R172" s="404"/>
      <c r="S172" s="322" t="s">
        <v>4108</v>
      </c>
      <c r="T172" s="323" t="s">
        <v>3856</v>
      </c>
      <c r="U172" s="323" t="s">
        <v>3861</v>
      </c>
      <c r="V172" s="323" t="s">
        <v>3864</v>
      </c>
      <c r="W172" s="43" t="s">
        <v>3944</v>
      </c>
      <c r="X172" s="324">
        <v>44201</v>
      </c>
      <c r="Y172" s="324">
        <v>44226</v>
      </c>
      <c r="Z172" s="324">
        <v>44229</v>
      </c>
      <c r="AA172" s="324">
        <v>44560</v>
      </c>
      <c r="AB172" s="404"/>
      <c r="AC172" s="527"/>
      <c r="AD172" s="325">
        <f t="shared" si="73"/>
        <v>0</v>
      </c>
      <c r="AE172" s="325"/>
      <c r="AF172" s="325"/>
      <c r="AG172" s="325"/>
      <c r="AH172" s="325"/>
      <c r="AI172" s="325"/>
      <c r="AJ172" s="325"/>
      <c r="AK172" s="404"/>
      <c r="AL172" s="456"/>
      <c r="AM172" s="325">
        <f t="shared" si="74"/>
        <v>0</v>
      </c>
      <c r="AN172" s="52"/>
      <c r="AO172" s="337">
        <v>0</v>
      </c>
      <c r="AP172" s="52"/>
      <c r="AQ172" s="52"/>
      <c r="AR172" s="52"/>
      <c r="AS172" s="52"/>
      <c r="AT172" s="404"/>
      <c r="AU172" s="447"/>
      <c r="AV172" s="325">
        <f t="shared" si="75"/>
        <v>0</v>
      </c>
      <c r="AW172" s="52"/>
      <c r="AX172" s="337">
        <v>0</v>
      </c>
      <c r="AY172" s="52"/>
      <c r="AZ172" s="52"/>
      <c r="BA172" s="52"/>
      <c r="BB172" s="52"/>
      <c r="BC172" s="404"/>
      <c r="BD172" s="450"/>
      <c r="BE172" s="325">
        <f t="shared" si="76"/>
        <v>0</v>
      </c>
      <c r="BF172" s="52"/>
      <c r="BG172" s="337">
        <v>0</v>
      </c>
      <c r="BH172" s="52"/>
      <c r="BI172" s="52"/>
      <c r="BJ172" s="52"/>
      <c r="BK172" s="52"/>
      <c r="BL172" s="404"/>
      <c r="BM172" s="453"/>
      <c r="BN172" s="325">
        <f t="shared" si="77"/>
        <v>0</v>
      </c>
      <c r="BO172" s="52"/>
      <c r="BP172" s="337">
        <v>0</v>
      </c>
      <c r="BQ172" s="52"/>
      <c r="BR172" s="52"/>
      <c r="BS172" s="52"/>
      <c r="BT172" s="52"/>
      <c r="BU172" s="418"/>
      <c r="BV172" s="419"/>
      <c r="BW172" s="419"/>
      <c r="BX172" s="419"/>
      <c r="BY172" s="419"/>
      <c r="BZ172" s="419"/>
      <c r="CA172" s="419"/>
      <c r="CB172" s="419"/>
      <c r="CC172" s="516"/>
    </row>
    <row r="173" spans="1:81" s="62" customFormat="1" ht="40.200000000000003" customHeight="1" x14ac:dyDescent="0.3">
      <c r="A173" s="38"/>
      <c r="B173" s="468"/>
      <c r="C173" s="459"/>
      <c r="D173" s="609"/>
      <c r="E173" s="612"/>
      <c r="F173" s="612"/>
      <c r="G173" s="612"/>
      <c r="H173" s="612"/>
      <c r="I173" s="612"/>
      <c r="J173" s="486"/>
      <c r="K173" s="489"/>
      <c r="L173" s="474"/>
      <c r="M173" s="477"/>
      <c r="N173" s="480"/>
      <c r="O173" s="483"/>
      <c r="P173" s="521"/>
      <c r="Q173" s="524"/>
      <c r="R173" s="404"/>
      <c r="S173" s="43" t="s">
        <v>4109</v>
      </c>
      <c r="T173" s="323" t="s">
        <v>3856</v>
      </c>
      <c r="U173" s="323" t="s">
        <v>3861</v>
      </c>
      <c r="V173" s="323" t="s">
        <v>3864</v>
      </c>
      <c r="W173" s="43" t="s">
        <v>3944</v>
      </c>
      <c r="X173" s="324">
        <v>44201</v>
      </c>
      <c r="Y173" s="324">
        <v>44226</v>
      </c>
      <c r="Z173" s="324">
        <v>44229</v>
      </c>
      <c r="AA173" s="324">
        <v>44560</v>
      </c>
      <c r="AB173" s="404"/>
      <c r="AC173" s="527"/>
      <c r="AD173" s="325">
        <f t="shared" si="73"/>
        <v>121003182.8673</v>
      </c>
      <c r="AE173" s="55">
        <f t="shared" si="32"/>
        <v>0</v>
      </c>
      <c r="AF173" s="55">
        <f t="shared" si="32"/>
        <v>121003182.8673</v>
      </c>
      <c r="AG173" s="55">
        <f t="shared" si="32"/>
        <v>0</v>
      </c>
      <c r="AH173" s="55">
        <f t="shared" si="32"/>
        <v>0</v>
      </c>
      <c r="AI173" s="55">
        <f t="shared" si="32"/>
        <v>0</v>
      </c>
      <c r="AJ173" s="55">
        <f t="shared" si="32"/>
        <v>0</v>
      </c>
      <c r="AK173" s="404"/>
      <c r="AL173" s="456"/>
      <c r="AM173" s="325">
        <f t="shared" si="74"/>
        <v>600000</v>
      </c>
      <c r="AN173" s="52"/>
      <c r="AO173" s="337">
        <v>600000</v>
      </c>
      <c r="AP173" s="52"/>
      <c r="AQ173" s="52"/>
      <c r="AR173" s="52"/>
      <c r="AS173" s="52"/>
      <c r="AT173" s="404"/>
      <c r="AU173" s="447"/>
      <c r="AV173" s="325">
        <f t="shared" si="75"/>
        <v>26756262.859400004</v>
      </c>
      <c r="AW173" s="52"/>
      <c r="AX173" s="337">
        <v>26756262.859400004</v>
      </c>
      <c r="AY173" s="52"/>
      <c r="AZ173" s="52"/>
      <c r="BA173" s="52"/>
      <c r="BB173" s="52"/>
      <c r="BC173" s="404"/>
      <c r="BD173" s="450"/>
      <c r="BE173" s="325">
        <f t="shared" si="76"/>
        <v>53512525.718800008</v>
      </c>
      <c r="BF173" s="52"/>
      <c r="BG173" s="337">
        <v>53512525.718800008</v>
      </c>
      <c r="BH173" s="52"/>
      <c r="BI173" s="52"/>
      <c r="BJ173" s="52"/>
      <c r="BK173" s="52"/>
      <c r="BL173" s="404"/>
      <c r="BM173" s="453"/>
      <c r="BN173" s="325">
        <f t="shared" si="77"/>
        <v>40134394.289099999</v>
      </c>
      <c r="BO173" s="52"/>
      <c r="BP173" s="337">
        <v>40134394.289099999</v>
      </c>
      <c r="BQ173" s="52"/>
      <c r="BR173" s="52"/>
      <c r="BS173" s="52"/>
      <c r="BT173" s="52"/>
      <c r="BU173" s="418"/>
      <c r="BV173" s="419"/>
      <c r="BW173" s="419"/>
      <c r="BX173" s="419"/>
      <c r="BY173" s="419"/>
      <c r="BZ173" s="419"/>
      <c r="CA173" s="419"/>
      <c r="CB173" s="419"/>
      <c r="CC173" s="516"/>
    </row>
    <row r="174" spans="1:81" s="62" customFormat="1" ht="40.200000000000003" customHeight="1" thickBot="1" x14ac:dyDescent="0.35">
      <c r="A174" s="38"/>
      <c r="B174" s="469"/>
      <c r="C174" s="460"/>
      <c r="D174" s="610"/>
      <c r="E174" s="613"/>
      <c r="F174" s="613"/>
      <c r="G174" s="613"/>
      <c r="H174" s="613"/>
      <c r="I174" s="613"/>
      <c r="J174" s="487"/>
      <c r="K174" s="490"/>
      <c r="L174" s="474"/>
      <c r="M174" s="477"/>
      <c r="N174" s="480"/>
      <c r="O174" s="483"/>
      <c r="P174" s="521"/>
      <c r="Q174" s="524"/>
      <c r="R174" s="405"/>
      <c r="S174" s="43" t="s">
        <v>4110</v>
      </c>
      <c r="T174" s="323" t="s">
        <v>3856</v>
      </c>
      <c r="U174" s="323" t="s">
        <v>3861</v>
      </c>
      <c r="V174" s="323" t="s">
        <v>3864</v>
      </c>
      <c r="W174" s="43" t="s">
        <v>3944</v>
      </c>
      <c r="X174" s="324">
        <v>44201</v>
      </c>
      <c r="Y174" s="324">
        <v>44226</v>
      </c>
      <c r="Z174" s="324">
        <v>44229</v>
      </c>
      <c r="AA174" s="324">
        <v>44560</v>
      </c>
      <c r="AB174" s="405"/>
      <c r="AC174" s="528"/>
      <c r="AD174" s="325">
        <f t="shared" si="73"/>
        <v>121003182.8673</v>
      </c>
      <c r="AE174" s="55">
        <f t="shared" si="32"/>
        <v>0</v>
      </c>
      <c r="AF174" s="55">
        <f t="shared" si="32"/>
        <v>121003182.8673</v>
      </c>
      <c r="AG174" s="55">
        <f t="shared" si="32"/>
        <v>0</v>
      </c>
      <c r="AH174" s="55">
        <f t="shared" si="32"/>
        <v>0</v>
      </c>
      <c r="AI174" s="55">
        <f t="shared" si="32"/>
        <v>0</v>
      </c>
      <c r="AJ174" s="55">
        <f t="shared" si="32"/>
        <v>0</v>
      </c>
      <c r="AK174" s="405"/>
      <c r="AL174" s="457"/>
      <c r="AM174" s="325">
        <f t="shared" si="74"/>
        <v>600000</v>
      </c>
      <c r="AN174" s="53"/>
      <c r="AO174" s="337">
        <v>600000</v>
      </c>
      <c r="AP174" s="53"/>
      <c r="AQ174" s="53"/>
      <c r="AR174" s="53"/>
      <c r="AS174" s="53"/>
      <c r="AT174" s="405"/>
      <c r="AU174" s="448"/>
      <c r="AV174" s="325">
        <f t="shared" si="75"/>
        <v>26756262.859400004</v>
      </c>
      <c r="AW174" s="53"/>
      <c r="AX174" s="337">
        <v>26756262.859400004</v>
      </c>
      <c r="AY174" s="53"/>
      <c r="AZ174" s="53"/>
      <c r="BA174" s="53"/>
      <c r="BB174" s="53"/>
      <c r="BC174" s="405"/>
      <c r="BD174" s="451"/>
      <c r="BE174" s="325">
        <f t="shared" si="76"/>
        <v>53512525.718800008</v>
      </c>
      <c r="BF174" s="53"/>
      <c r="BG174" s="337">
        <v>53512525.718800008</v>
      </c>
      <c r="BH174" s="53"/>
      <c r="BI174" s="53"/>
      <c r="BJ174" s="53"/>
      <c r="BK174" s="53"/>
      <c r="BL174" s="405"/>
      <c r="BM174" s="454"/>
      <c r="BN174" s="325">
        <f t="shared" si="77"/>
        <v>40134394.289099999</v>
      </c>
      <c r="BO174" s="53"/>
      <c r="BP174" s="337">
        <v>40134394.289099999</v>
      </c>
      <c r="BQ174" s="53"/>
      <c r="BR174" s="53"/>
      <c r="BS174" s="53"/>
      <c r="BT174" s="53"/>
      <c r="BU174" s="517"/>
      <c r="BV174" s="518"/>
      <c r="BW174" s="518"/>
      <c r="BX174" s="518"/>
      <c r="BY174" s="518"/>
      <c r="BZ174" s="518"/>
      <c r="CA174" s="518"/>
      <c r="CB174" s="518"/>
      <c r="CC174" s="519"/>
    </row>
    <row r="175" spans="1:81" s="62" customFormat="1" ht="40.200000000000003" customHeight="1" thickTop="1" x14ac:dyDescent="0.3">
      <c r="A175" s="38"/>
      <c r="B175" s="461" t="s">
        <v>171</v>
      </c>
      <c r="C175" s="458" t="s">
        <v>174</v>
      </c>
      <c r="D175" s="608"/>
      <c r="E175" s="611"/>
      <c r="F175" s="611"/>
      <c r="G175" s="611"/>
      <c r="H175" s="611"/>
      <c r="I175" s="611"/>
      <c r="J175" s="485">
        <v>97</v>
      </c>
      <c r="K175" s="488" t="str">
        <f>+Metas!K111</f>
        <v>Municipios con desarrollo de programas para garantizar los derechos sexuales y los derechos reproductivos con prioridad en los Municipios PDET.</v>
      </c>
      <c r="L175" s="473">
        <v>10</v>
      </c>
      <c r="M175" s="476">
        <f t="shared" ref="M175" si="97">SUM(N175:Q175)</f>
        <v>10</v>
      </c>
      <c r="N175" s="479"/>
      <c r="O175" s="482"/>
      <c r="P175" s="520"/>
      <c r="Q175" s="523">
        <v>10</v>
      </c>
      <c r="R175" s="403">
        <f t="shared" ref="R175" si="98">+$J175</f>
        <v>97</v>
      </c>
      <c r="S175" s="253" t="s">
        <v>3957</v>
      </c>
      <c r="T175" s="323" t="s">
        <v>3856</v>
      </c>
      <c r="U175" s="323" t="s">
        <v>3861</v>
      </c>
      <c r="V175" s="323" t="s">
        <v>3864</v>
      </c>
      <c r="W175" s="253" t="s">
        <v>3944</v>
      </c>
      <c r="X175" s="324">
        <v>44201</v>
      </c>
      <c r="Y175" s="324">
        <v>44226</v>
      </c>
      <c r="Z175" s="324">
        <v>44229</v>
      </c>
      <c r="AA175" s="324">
        <v>44560</v>
      </c>
      <c r="AB175" s="403">
        <f t="shared" ref="AB175" si="99">+$J175</f>
        <v>97</v>
      </c>
      <c r="AC175" s="526">
        <f t="shared" ref="AC175" si="100">+L175</f>
        <v>10</v>
      </c>
      <c r="AD175" s="325">
        <f t="shared" si="73"/>
        <v>37668000</v>
      </c>
      <c r="AE175" s="48">
        <f t="shared" si="32"/>
        <v>0</v>
      </c>
      <c r="AF175" s="48">
        <v>37668000</v>
      </c>
      <c r="AG175" s="48">
        <f t="shared" si="32"/>
        <v>0</v>
      </c>
      <c r="AH175" s="48">
        <f t="shared" si="32"/>
        <v>0</v>
      </c>
      <c r="AI175" s="48">
        <f t="shared" si="32"/>
        <v>0</v>
      </c>
      <c r="AJ175" s="48">
        <f t="shared" si="32"/>
        <v>0</v>
      </c>
      <c r="AK175" s="403">
        <f t="shared" ref="AK175" si="101">+$J175</f>
        <v>97</v>
      </c>
      <c r="AL175" s="455">
        <f t="shared" si="90"/>
        <v>0</v>
      </c>
      <c r="AM175" s="325">
        <f t="shared" si="74"/>
        <v>3766800</v>
      </c>
      <c r="AN175" s="51"/>
      <c r="AO175" s="337">
        <v>3766800</v>
      </c>
      <c r="AP175" s="51"/>
      <c r="AQ175" s="51"/>
      <c r="AR175" s="51"/>
      <c r="AS175" s="51"/>
      <c r="AT175" s="403">
        <f t="shared" ref="AT175" si="102">+$J175</f>
        <v>97</v>
      </c>
      <c r="AU175" s="446">
        <f t="shared" si="92"/>
        <v>0</v>
      </c>
      <c r="AV175" s="325">
        <f t="shared" si="75"/>
        <v>7533600</v>
      </c>
      <c r="AW175" s="51"/>
      <c r="AX175" s="337">
        <v>7533600</v>
      </c>
      <c r="AY175" s="51"/>
      <c r="AZ175" s="51"/>
      <c r="BA175" s="51"/>
      <c r="BB175" s="51"/>
      <c r="BC175" s="403">
        <f t="shared" ref="BC175" si="103">+$J175</f>
        <v>97</v>
      </c>
      <c r="BD175" s="449">
        <f t="shared" si="94"/>
        <v>0</v>
      </c>
      <c r="BE175" s="325">
        <f t="shared" si="76"/>
        <v>15067200</v>
      </c>
      <c r="BF175" s="51"/>
      <c r="BG175" s="337">
        <v>15067200</v>
      </c>
      <c r="BH175" s="51"/>
      <c r="BI175" s="51"/>
      <c r="BJ175" s="51"/>
      <c r="BK175" s="51"/>
      <c r="BL175" s="403">
        <f t="shared" ref="BL175" si="104">+$J175</f>
        <v>97</v>
      </c>
      <c r="BM175" s="452">
        <f t="shared" si="96"/>
        <v>10</v>
      </c>
      <c r="BN175" s="325">
        <f t="shared" si="77"/>
        <v>11300400</v>
      </c>
      <c r="BO175" s="51"/>
      <c r="BP175" s="337">
        <v>11300400</v>
      </c>
      <c r="BQ175" s="51"/>
      <c r="BR175" s="51"/>
      <c r="BS175" s="51"/>
      <c r="BT175" s="51"/>
      <c r="BU175" s="513"/>
      <c r="BV175" s="514"/>
      <c r="BW175" s="514"/>
      <c r="BX175" s="514"/>
      <c r="BY175" s="514"/>
      <c r="BZ175" s="514"/>
      <c r="CA175" s="514"/>
      <c r="CB175" s="514"/>
      <c r="CC175" s="515"/>
    </row>
    <row r="176" spans="1:81" s="62" customFormat="1" ht="40.200000000000003" customHeight="1" x14ac:dyDescent="0.3">
      <c r="A176" s="38"/>
      <c r="B176" s="462"/>
      <c r="C176" s="459"/>
      <c r="D176" s="609"/>
      <c r="E176" s="612"/>
      <c r="F176" s="612"/>
      <c r="G176" s="612"/>
      <c r="H176" s="612"/>
      <c r="I176" s="612"/>
      <c r="J176" s="486"/>
      <c r="K176" s="489"/>
      <c r="L176" s="474"/>
      <c r="M176" s="477"/>
      <c r="N176" s="480"/>
      <c r="O176" s="483"/>
      <c r="P176" s="521"/>
      <c r="Q176" s="524"/>
      <c r="R176" s="404"/>
      <c r="S176" s="43" t="s">
        <v>3958</v>
      </c>
      <c r="T176" s="323" t="s">
        <v>3856</v>
      </c>
      <c r="U176" s="323" t="s">
        <v>3861</v>
      </c>
      <c r="V176" s="323" t="s">
        <v>3864</v>
      </c>
      <c r="W176" s="43" t="s">
        <v>3944</v>
      </c>
      <c r="X176" s="324">
        <v>44201</v>
      </c>
      <c r="Y176" s="324">
        <v>44226</v>
      </c>
      <c r="Z176" s="324">
        <v>44229</v>
      </c>
      <c r="AA176" s="324">
        <v>44560</v>
      </c>
      <c r="AB176" s="404"/>
      <c r="AC176" s="527"/>
      <c r="AD176" s="325">
        <f t="shared" si="73"/>
        <v>37668000</v>
      </c>
      <c r="AE176" s="55">
        <f t="shared" si="32"/>
        <v>0</v>
      </c>
      <c r="AF176" s="55">
        <v>37668000</v>
      </c>
      <c r="AG176" s="55">
        <f t="shared" si="32"/>
        <v>0</v>
      </c>
      <c r="AH176" s="55">
        <f t="shared" si="32"/>
        <v>0</v>
      </c>
      <c r="AI176" s="55">
        <f t="shared" si="32"/>
        <v>0</v>
      </c>
      <c r="AJ176" s="55">
        <f t="shared" si="32"/>
        <v>0</v>
      </c>
      <c r="AK176" s="404"/>
      <c r="AL176" s="456"/>
      <c r="AM176" s="325">
        <f t="shared" si="74"/>
        <v>3766800</v>
      </c>
      <c r="AN176" s="326"/>
      <c r="AO176" s="337">
        <v>3766800</v>
      </c>
      <c r="AP176" s="326"/>
      <c r="AQ176" s="326"/>
      <c r="AR176" s="326"/>
      <c r="AS176" s="326"/>
      <c r="AT176" s="404"/>
      <c r="AU176" s="447"/>
      <c r="AV176" s="325">
        <f t="shared" si="75"/>
        <v>7533600</v>
      </c>
      <c r="AW176" s="326"/>
      <c r="AX176" s="337">
        <v>7533600</v>
      </c>
      <c r="AY176" s="326"/>
      <c r="AZ176" s="326"/>
      <c r="BA176" s="326"/>
      <c r="BB176" s="326"/>
      <c r="BC176" s="404"/>
      <c r="BD176" s="450"/>
      <c r="BE176" s="325">
        <f t="shared" si="76"/>
        <v>15067200</v>
      </c>
      <c r="BF176" s="326"/>
      <c r="BG176" s="337">
        <v>15067200</v>
      </c>
      <c r="BH176" s="326"/>
      <c r="BI176" s="326"/>
      <c r="BJ176" s="326"/>
      <c r="BK176" s="326"/>
      <c r="BL176" s="404"/>
      <c r="BM176" s="453"/>
      <c r="BN176" s="325">
        <f t="shared" si="77"/>
        <v>11300400</v>
      </c>
      <c r="BO176" s="326"/>
      <c r="BP176" s="337">
        <v>11300400</v>
      </c>
      <c r="BQ176" s="326"/>
      <c r="BR176" s="326"/>
      <c r="BS176" s="326"/>
      <c r="BT176" s="326"/>
      <c r="BU176" s="327"/>
      <c r="BV176" s="328"/>
      <c r="BW176" s="328"/>
      <c r="BX176" s="328"/>
      <c r="BY176" s="328"/>
      <c r="BZ176" s="328"/>
      <c r="CA176" s="328"/>
      <c r="CB176" s="328"/>
      <c r="CC176" s="329"/>
    </row>
    <row r="177" spans="1:81" s="62" customFormat="1" ht="40.200000000000003" customHeight="1" x14ac:dyDescent="0.3">
      <c r="A177" s="38"/>
      <c r="B177" s="462"/>
      <c r="C177" s="459"/>
      <c r="D177" s="609"/>
      <c r="E177" s="612"/>
      <c r="F177" s="612"/>
      <c r="G177" s="612"/>
      <c r="H177" s="612"/>
      <c r="I177" s="612"/>
      <c r="J177" s="486"/>
      <c r="K177" s="489"/>
      <c r="L177" s="474"/>
      <c r="M177" s="477"/>
      <c r="N177" s="480"/>
      <c r="O177" s="483"/>
      <c r="P177" s="521"/>
      <c r="Q177" s="524"/>
      <c r="R177" s="404"/>
      <c r="S177" s="43" t="s">
        <v>3959</v>
      </c>
      <c r="T177" s="323" t="s">
        <v>3856</v>
      </c>
      <c r="U177" s="323" t="s">
        <v>3861</v>
      </c>
      <c r="V177" s="323" t="s">
        <v>3864</v>
      </c>
      <c r="W177" s="43" t="s">
        <v>3944</v>
      </c>
      <c r="X177" s="324">
        <v>44201</v>
      </c>
      <c r="Y177" s="324">
        <v>44226</v>
      </c>
      <c r="Z177" s="324">
        <v>44229</v>
      </c>
      <c r="AA177" s="324">
        <v>44560</v>
      </c>
      <c r="AB177" s="404"/>
      <c r="AC177" s="527"/>
      <c r="AD177" s="325">
        <f t="shared" si="73"/>
        <v>37668000</v>
      </c>
      <c r="AE177" s="55"/>
      <c r="AF177" s="55">
        <v>37668000</v>
      </c>
      <c r="AG177" s="55"/>
      <c r="AH177" s="55"/>
      <c r="AI177" s="55"/>
      <c r="AJ177" s="55"/>
      <c r="AK177" s="404"/>
      <c r="AL177" s="456"/>
      <c r="AM177" s="325">
        <f t="shared" si="74"/>
        <v>3766800</v>
      </c>
      <c r="AN177" s="326"/>
      <c r="AO177" s="337">
        <v>3766800</v>
      </c>
      <c r="AP177" s="326"/>
      <c r="AQ177" s="326"/>
      <c r="AR177" s="326"/>
      <c r="AS177" s="326"/>
      <c r="AT177" s="404"/>
      <c r="AU177" s="447"/>
      <c r="AV177" s="325">
        <f t="shared" si="75"/>
        <v>7533600</v>
      </c>
      <c r="AW177" s="326"/>
      <c r="AX177" s="337">
        <v>7533600</v>
      </c>
      <c r="AY177" s="326"/>
      <c r="AZ177" s="326"/>
      <c r="BA177" s="326"/>
      <c r="BB177" s="326"/>
      <c r="BC177" s="404"/>
      <c r="BD177" s="450"/>
      <c r="BE177" s="325">
        <f t="shared" si="76"/>
        <v>15067200</v>
      </c>
      <c r="BF177" s="326"/>
      <c r="BG177" s="337">
        <v>15067200</v>
      </c>
      <c r="BH177" s="326"/>
      <c r="BI177" s="326"/>
      <c r="BJ177" s="326"/>
      <c r="BK177" s="326"/>
      <c r="BL177" s="404"/>
      <c r="BM177" s="453"/>
      <c r="BN177" s="325">
        <f t="shared" si="77"/>
        <v>11300400</v>
      </c>
      <c r="BO177" s="326"/>
      <c r="BP177" s="337">
        <v>11300400</v>
      </c>
      <c r="BQ177" s="326"/>
      <c r="BR177" s="326"/>
      <c r="BS177" s="326"/>
      <c r="BT177" s="326"/>
      <c r="BU177" s="327"/>
      <c r="BV177" s="328"/>
      <c r="BW177" s="328"/>
      <c r="BX177" s="328"/>
      <c r="BY177" s="328"/>
      <c r="BZ177" s="328"/>
      <c r="CA177" s="328"/>
      <c r="CB177" s="328"/>
      <c r="CC177" s="329"/>
    </row>
    <row r="178" spans="1:81" s="62" customFormat="1" ht="40.200000000000003" customHeight="1" x14ac:dyDescent="0.3">
      <c r="A178" s="38"/>
      <c r="B178" s="462"/>
      <c r="C178" s="459"/>
      <c r="D178" s="609"/>
      <c r="E178" s="612"/>
      <c r="F178" s="612"/>
      <c r="G178" s="612"/>
      <c r="H178" s="612"/>
      <c r="I178" s="612"/>
      <c r="J178" s="486"/>
      <c r="K178" s="489"/>
      <c r="L178" s="474"/>
      <c r="M178" s="477"/>
      <c r="N178" s="480"/>
      <c r="O178" s="483"/>
      <c r="P178" s="521"/>
      <c r="Q178" s="524"/>
      <c r="R178" s="404"/>
      <c r="S178" s="43" t="s">
        <v>3960</v>
      </c>
      <c r="T178" s="323" t="s">
        <v>3856</v>
      </c>
      <c r="U178" s="323" t="s">
        <v>3861</v>
      </c>
      <c r="V178" s="323" t="s">
        <v>3864</v>
      </c>
      <c r="W178" s="43" t="s">
        <v>3944</v>
      </c>
      <c r="X178" s="324">
        <v>44201</v>
      </c>
      <c r="Y178" s="324">
        <v>44226</v>
      </c>
      <c r="Z178" s="324">
        <v>44229</v>
      </c>
      <c r="AA178" s="324">
        <v>44560</v>
      </c>
      <c r="AB178" s="404"/>
      <c r="AC178" s="527"/>
      <c r="AD178" s="325">
        <f t="shared" si="73"/>
        <v>37668000</v>
      </c>
      <c r="AE178" s="55"/>
      <c r="AF178" s="55">
        <v>37668000</v>
      </c>
      <c r="AG178" s="55"/>
      <c r="AH178" s="55"/>
      <c r="AI178" s="55"/>
      <c r="AJ178" s="55"/>
      <c r="AK178" s="404"/>
      <c r="AL178" s="456"/>
      <c r="AM178" s="325">
        <f t="shared" si="74"/>
        <v>3766800</v>
      </c>
      <c r="AN178" s="326"/>
      <c r="AO178" s="337">
        <v>3766800</v>
      </c>
      <c r="AP178" s="326"/>
      <c r="AQ178" s="326"/>
      <c r="AR178" s="326"/>
      <c r="AS178" s="326"/>
      <c r="AT178" s="404"/>
      <c r="AU178" s="447"/>
      <c r="AV178" s="325">
        <f t="shared" si="75"/>
        <v>7533600</v>
      </c>
      <c r="AW178" s="326"/>
      <c r="AX178" s="337">
        <v>7533600</v>
      </c>
      <c r="AY178" s="326"/>
      <c r="AZ178" s="326"/>
      <c r="BA178" s="326"/>
      <c r="BB178" s="326"/>
      <c r="BC178" s="404"/>
      <c r="BD178" s="450"/>
      <c r="BE178" s="325">
        <f t="shared" si="76"/>
        <v>15067200</v>
      </c>
      <c r="BF178" s="326"/>
      <c r="BG178" s="337">
        <v>15067200</v>
      </c>
      <c r="BH178" s="326"/>
      <c r="BI178" s="326"/>
      <c r="BJ178" s="326"/>
      <c r="BK178" s="326"/>
      <c r="BL178" s="404"/>
      <c r="BM178" s="453"/>
      <c r="BN178" s="325">
        <f t="shared" si="77"/>
        <v>11300400</v>
      </c>
      <c r="BO178" s="326"/>
      <c r="BP178" s="337">
        <v>11300400</v>
      </c>
      <c r="BQ178" s="326"/>
      <c r="BR178" s="326"/>
      <c r="BS178" s="326"/>
      <c r="BT178" s="326"/>
      <c r="BU178" s="327"/>
      <c r="BV178" s="328"/>
      <c r="BW178" s="328"/>
      <c r="BX178" s="328"/>
      <c r="BY178" s="328"/>
      <c r="BZ178" s="328"/>
      <c r="CA178" s="328"/>
      <c r="CB178" s="328"/>
      <c r="CC178" s="329"/>
    </row>
    <row r="179" spans="1:81" s="62" customFormat="1" ht="40.200000000000003" customHeight="1" x14ac:dyDescent="0.3">
      <c r="A179" s="38"/>
      <c r="B179" s="462"/>
      <c r="C179" s="459"/>
      <c r="D179" s="609"/>
      <c r="E179" s="612"/>
      <c r="F179" s="612"/>
      <c r="G179" s="612"/>
      <c r="H179" s="612"/>
      <c r="I179" s="612"/>
      <c r="J179" s="486"/>
      <c r="K179" s="489"/>
      <c r="L179" s="474"/>
      <c r="M179" s="477"/>
      <c r="N179" s="480"/>
      <c r="O179" s="483"/>
      <c r="P179" s="521"/>
      <c r="Q179" s="524"/>
      <c r="R179" s="404"/>
      <c r="S179" s="43" t="s">
        <v>3961</v>
      </c>
      <c r="T179" s="323" t="s">
        <v>3856</v>
      </c>
      <c r="U179" s="323" t="s">
        <v>3861</v>
      </c>
      <c r="V179" s="323" t="s">
        <v>3864</v>
      </c>
      <c r="W179" s="43" t="s">
        <v>3944</v>
      </c>
      <c r="X179" s="324">
        <v>44201</v>
      </c>
      <c r="Y179" s="324">
        <v>44226</v>
      </c>
      <c r="Z179" s="324">
        <v>44229</v>
      </c>
      <c r="AA179" s="324">
        <v>44560</v>
      </c>
      <c r="AB179" s="404"/>
      <c r="AC179" s="527"/>
      <c r="AD179" s="325">
        <f t="shared" si="73"/>
        <v>36036000</v>
      </c>
      <c r="AE179" s="55"/>
      <c r="AF179" s="55">
        <v>36036000</v>
      </c>
      <c r="AG179" s="55"/>
      <c r="AH179" s="55"/>
      <c r="AI179" s="55"/>
      <c r="AJ179" s="55"/>
      <c r="AK179" s="404"/>
      <c r="AL179" s="456"/>
      <c r="AM179" s="325">
        <f t="shared" si="74"/>
        <v>3603600</v>
      </c>
      <c r="AN179" s="326"/>
      <c r="AO179" s="337">
        <v>3603600</v>
      </c>
      <c r="AP179" s="326"/>
      <c r="AQ179" s="326"/>
      <c r="AR179" s="326"/>
      <c r="AS179" s="326"/>
      <c r="AT179" s="404"/>
      <c r="AU179" s="447"/>
      <c r="AV179" s="325">
        <f t="shared" si="75"/>
        <v>7207200</v>
      </c>
      <c r="AW179" s="326"/>
      <c r="AX179" s="337">
        <v>7207200</v>
      </c>
      <c r="AY179" s="326"/>
      <c r="AZ179" s="326"/>
      <c r="BA179" s="326"/>
      <c r="BB179" s="326"/>
      <c r="BC179" s="404"/>
      <c r="BD179" s="450"/>
      <c r="BE179" s="325">
        <f t="shared" si="76"/>
        <v>14414400</v>
      </c>
      <c r="BF179" s="326"/>
      <c r="BG179" s="337">
        <v>14414400</v>
      </c>
      <c r="BH179" s="326"/>
      <c r="BI179" s="326"/>
      <c r="BJ179" s="326"/>
      <c r="BK179" s="326"/>
      <c r="BL179" s="404"/>
      <c r="BM179" s="453"/>
      <c r="BN179" s="325">
        <f t="shared" si="77"/>
        <v>10810800</v>
      </c>
      <c r="BO179" s="326"/>
      <c r="BP179" s="337">
        <v>10810800</v>
      </c>
      <c r="BQ179" s="326"/>
      <c r="BR179" s="326"/>
      <c r="BS179" s="326"/>
      <c r="BT179" s="326"/>
      <c r="BU179" s="327"/>
      <c r="BV179" s="328"/>
      <c r="BW179" s="328"/>
      <c r="BX179" s="328"/>
      <c r="BY179" s="328"/>
      <c r="BZ179" s="328"/>
      <c r="CA179" s="328"/>
      <c r="CB179" s="328"/>
      <c r="CC179" s="329"/>
    </row>
    <row r="180" spans="1:81" s="62" customFormat="1" ht="40.200000000000003" customHeight="1" x14ac:dyDescent="0.3">
      <c r="A180" s="38"/>
      <c r="B180" s="462"/>
      <c r="C180" s="459"/>
      <c r="D180" s="609"/>
      <c r="E180" s="612"/>
      <c r="F180" s="612"/>
      <c r="G180" s="612"/>
      <c r="H180" s="612"/>
      <c r="I180" s="612"/>
      <c r="J180" s="486"/>
      <c r="K180" s="489"/>
      <c r="L180" s="474"/>
      <c r="M180" s="477"/>
      <c r="N180" s="480"/>
      <c r="O180" s="483"/>
      <c r="P180" s="521"/>
      <c r="Q180" s="524"/>
      <c r="R180" s="404"/>
      <c r="S180" s="43" t="s">
        <v>3962</v>
      </c>
      <c r="T180" s="323" t="s">
        <v>3856</v>
      </c>
      <c r="U180" s="323" t="s">
        <v>3861</v>
      </c>
      <c r="V180" s="323" t="s">
        <v>3864</v>
      </c>
      <c r="W180" s="43" t="s">
        <v>3944</v>
      </c>
      <c r="X180" s="324">
        <v>44201</v>
      </c>
      <c r="Y180" s="324">
        <v>44226</v>
      </c>
      <c r="Z180" s="324">
        <v>44229</v>
      </c>
      <c r="AA180" s="324">
        <v>44560</v>
      </c>
      <c r="AB180" s="404"/>
      <c r="AC180" s="527"/>
      <c r="AD180" s="325">
        <f t="shared" si="73"/>
        <v>36036000</v>
      </c>
      <c r="AE180" s="55"/>
      <c r="AF180" s="55">
        <v>36036000</v>
      </c>
      <c r="AG180" s="55"/>
      <c r="AH180" s="55"/>
      <c r="AI180" s="55"/>
      <c r="AJ180" s="55"/>
      <c r="AK180" s="404"/>
      <c r="AL180" s="456"/>
      <c r="AM180" s="325">
        <f t="shared" si="74"/>
        <v>3603600</v>
      </c>
      <c r="AN180" s="52"/>
      <c r="AO180" s="337">
        <v>3603600</v>
      </c>
      <c r="AP180" s="52"/>
      <c r="AQ180" s="52"/>
      <c r="AR180" s="52"/>
      <c r="AS180" s="52"/>
      <c r="AT180" s="404"/>
      <c r="AU180" s="447"/>
      <c r="AV180" s="325">
        <f t="shared" si="75"/>
        <v>7207200</v>
      </c>
      <c r="AW180" s="52"/>
      <c r="AX180" s="337">
        <v>7207200</v>
      </c>
      <c r="AY180" s="52"/>
      <c r="AZ180" s="52"/>
      <c r="BA180" s="52"/>
      <c r="BB180" s="52"/>
      <c r="BC180" s="404"/>
      <c r="BD180" s="450"/>
      <c r="BE180" s="325">
        <f t="shared" si="76"/>
        <v>14414400</v>
      </c>
      <c r="BF180" s="52"/>
      <c r="BG180" s="337">
        <v>14414400</v>
      </c>
      <c r="BH180" s="52"/>
      <c r="BI180" s="52"/>
      <c r="BJ180" s="52"/>
      <c r="BK180" s="52"/>
      <c r="BL180" s="404"/>
      <c r="BM180" s="453"/>
      <c r="BN180" s="325">
        <f t="shared" si="77"/>
        <v>10810800</v>
      </c>
      <c r="BO180" s="52"/>
      <c r="BP180" s="337">
        <v>10810800</v>
      </c>
      <c r="BQ180" s="52"/>
      <c r="BR180" s="52"/>
      <c r="BS180" s="52"/>
      <c r="BT180" s="52"/>
      <c r="BU180" s="418"/>
      <c r="BV180" s="419"/>
      <c r="BW180" s="419"/>
      <c r="BX180" s="419"/>
      <c r="BY180" s="419"/>
      <c r="BZ180" s="419"/>
      <c r="CA180" s="419"/>
      <c r="CB180" s="419"/>
      <c r="CC180" s="516"/>
    </row>
    <row r="181" spans="1:81" s="62" customFormat="1" ht="40.200000000000003" customHeight="1" x14ac:dyDescent="0.3">
      <c r="A181" s="38"/>
      <c r="B181" s="462"/>
      <c r="C181" s="459"/>
      <c r="D181" s="609"/>
      <c r="E181" s="612"/>
      <c r="F181" s="612"/>
      <c r="G181" s="612"/>
      <c r="H181" s="612"/>
      <c r="I181" s="612"/>
      <c r="J181" s="486"/>
      <c r="K181" s="489"/>
      <c r="L181" s="474"/>
      <c r="M181" s="477"/>
      <c r="N181" s="480"/>
      <c r="O181" s="483"/>
      <c r="P181" s="521"/>
      <c r="Q181" s="524"/>
      <c r="R181" s="404"/>
      <c r="S181" s="43" t="s">
        <v>3963</v>
      </c>
      <c r="T181" s="323" t="s">
        <v>3856</v>
      </c>
      <c r="U181" s="323" t="s">
        <v>3861</v>
      </c>
      <c r="V181" s="323" t="s">
        <v>3864</v>
      </c>
      <c r="W181" s="43" t="s">
        <v>3944</v>
      </c>
      <c r="X181" s="324">
        <v>44201</v>
      </c>
      <c r="Y181" s="324">
        <v>44226</v>
      </c>
      <c r="Z181" s="324">
        <v>44229</v>
      </c>
      <c r="AA181" s="324">
        <v>44560</v>
      </c>
      <c r="AB181" s="404"/>
      <c r="AC181" s="527"/>
      <c r="AD181" s="325">
        <f t="shared" si="73"/>
        <v>36036000</v>
      </c>
      <c r="AE181" s="55">
        <f t="shared" si="32"/>
        <v>0</v>
      </c>
      <c r="AF181" s="55">
        <v>36036000</v>
      </c>
      <c r="AG181" s="55">
        <f t="shared" si="32"/>
        <v>0</v>
      </c>
      <c r="AH181" s="55">
        <f t="shared" si="32"/>
        <v>0</v>
      </c>
      <c r="AI181" s="55">
        <f t="shared" si="32"/>
        <v>0</v>
      </c>
      <c r="AJ181" s="55">
        <f t="shared" si="32"/>
        <v>0</v>
      </c>
      <c r="AK181" s="404"/>
      <c r="AL181" s="456"/>
      <c r="AM181" s="325">
        <f t="shared" si="74"/>
        <v>3603600</v>
      </c>
      <c r="AN181" s="52"/>
      <c r="AO181" s="337">
        <v>3603600</v>
      </c>
      <c r="AP181" s="52"/>
      <c r="AQ181" s="52"/>
      <c r="AR181" s="52"/>
      <c r="AS181" s="52"/>
      <c r="AT181" s="404"/>
      <c r="AU181" s="447"/>
      <c r="AV181" s="325">
        <f t="shared" si="75"/>
        <v>7207200</v>
      </c>
      <c r="AW181" s="52"/>
      <c r="AX181" s="337">
        <v>7207200</v>
      </c>
      <c r="AY181" s="52"/>
      <c r="AZ181" s="52"/>
      <c r="BA181" s="52"/>
      <c r="BB181" s="52"/>
      <c r="BC181" s="404"/>
      <c r="BD181" s="450"/>
      <c r="BE181" s="325">
        <f t="shared" si="76"/>
        <v>14414400</v>
      </c>
      <c r="BF181" s="52"/>
      <c r="BG181" s="337">
        <v>14414400</v>
      </c>
      <c r="BH181" s="52"/>
      <c r="BI181" s="52"/>
      <c r="BJ181" s="52"/>
      <c r="BK181" s="52"/>
      <c r="BL181" s="404"/>
      <c r="BM181" s="453"/>
      <c r="BN181" s="325">
        <f t="shared" si="77"/>
        <v>10810800</v>
      </c>
      <c r="BO181" s="52"/>
      <c r="BP181" s="337">
        <v>10810800</v>
      </c>
      <c r="BQ181" s="52"/>
      <c r="BR181" s="52"/>
      <c r="BS181" s="52"/>
      <c r="BT181" s="52"/>
      <c r="BU181" s="418"/>
      <c r="BV181" s="419"/>
      <c r="BW181" s="419"/>
      <c r="BX181" s="419"/>
      <c r="BY181" s="419"/>
      <c r="BZ181" s="419"/>
      <c r="CA181" s="419"/>
      <c r="CB181" s="419"/>
      <c r="CC181" s="516"/>
    </row>
    <row r="182" spans="1:81" s="62" customFormat="1" ht="40.200000000000003" customHeight="1" thickBot="1" x14ac:dyDescent="0.35">
      <c r="A182" s="38"/>
      <c r="B182" s="462"/>
      <c r="C182" s="459"/>
      <c r="D182" s="610"/>
      <c r="E182" s="613"/>
      <c r="F182" s="613"/>
      <c r="G182" s="613"/>
      <c r="H182" s="613"/>
      <c r="I182" s="613"/>
      <c r="J182" s="487"/>
      <c r="K182" s="490"/>
      <c r="L182" s="475"/>
      <c r="M182" s="478"/>
      <c r="N182" s="481"/>
      <c r="O182" s="484"/>
      <c r="P182" s="522"/>
      <c r="Q182" s="525"/>
      <c r="R182" s="405"/>
      <c r="S182" s="254" t="s">
        <v>3964</v>
      </c>
      <c r="T182" s="323" t="s">
        <v>3856</v>
      </c>
      <c r="U182" s="323" t="s">
        <v>3861</v>
      </c>
      <c r="V182" s="323" t="s">
        <v>3864</v>
      </c>
      <c r="W182" s="254" t="s">
        <v>3944</v>
      </c>
      <c r="X182" s="324">
        <v>44201</v>
      </c>
      <c r="Y182" s="324">
        <v>44226</v>
      </c>
      <c r="Z182" s="324">
        <v>44229</v>
      </c>
      <c r="AA182" s="324">
        <v>44560</v>
      </c>
      <c r="AB182" s="405"/>
      <c r="AC182" s="528"/>
      <c r="AD182" s="325">
        <f t="shared" si="73"/>
        <v>36036000</v>
      </c>
      <c r="AE182" s="50">
        <f t="shared" si="32"/>
        <v>0</v>
      </c>
      <c r="AF182" s="50">
        <v>36036000</v>
      </c>
      <c r="AG182" s="50">
        <f t="shared" si="32"/>
        <v>0</v>
      </c>
      <c r="AH182" s="50">
        <f t="shared" si="32"/>
        <v>0</v>
      </c>
      <c r="AI182" s="50">
        <f t="shared" si="32"/>
        <v>0</v>
      </c>
      <c r="AJ182" s="50">
        <f t="shared" si="32"/>
        <v>0</v>
      </c>
      <c r="AK182" s="405"/>
      <c r="AL182" s="457"/>
      <c r="AM182" s="325">
        <f t="shared" si="74"/>
        <v>3603600</v>
      </c>
      <c r="AN182" s="53"/>
      <c r="AO182" s="337">
        <v>3603600</v>
      </c>
      <c r="AP182" s="53"/>
      <c r="AQ182" s="53"/>
      <c r="AR182" s="53"/>
      <c r="AS182" s="53"/>
      <c r="AT182" s="405"/>
      <c r="AU182" s="448"/>
      <c r="AV182" s="325">
        <f t="shared" si="75"/>
        <v>7207200</v>
      </c>
      <c r="AW182" s="53"/>
      <c r="AX182" s="337">
        <v>7207200</v>
      </c>
      <c r="AY182" s="53"/>
      <c r="AZ182" s="53"/>
      <c r="BA182" s="53"/>
      <c r="BB182" s="53"/>
      <c r="BC182" s="405"/>
      <c r="BD182" s="451"/>
      <c r="BE182" s="325">
        <f t="shared" si="76"/>
        <v>14414400</v>
      </c>
      <c r="BF182" s="53"/>
      <c r="BG182" s="337">
        <v>14414400</v>
      </c>
      <c r="BH182" s="53"/>
      <c r="BI182" s="53"/>
      <c r="BJ182" s="53"/>
      <c r="BK182" s="53"/>
      <c r="BL182" s="405"/>
      <c r="BM182" s="454"/>
      <c r="BN182" s="325">
        <f t="shared" si="77"/>
        <v>10810800</v>
      </c>
      <c r="BO182" s="53"/>
      <c r="BP182" s="337">
        <v>10810800</v>
      </c>
      <c r="BQ182" s="53"/>
      <c r="BR182" s="53"/>
      <c r="BS182" s="53"/>
      <c r="BT182" s="53"/>
      <c r="BU182" s="517"/>
      <c r="BV182" s="518"/>
      <c r="BW182" s="518"/>
      <c r="BX182" s="518"/>
      <c r="BY182" s="518"/>
      <c r="BZ182" s="518"/>
      <c r="CA182" s="518"/>
      <c r="CB182" s="518"/>
      <c r="CC182" s="519"/>
    </row>
    <row r="183" spans="1:81" s="62" customFormat="1" ht="40.200000000000003" customHeight="1" thickTop="1" x14ac:dyDescent="0.3">
      <c r="A183" s="38"/>
      <c r="B183" s="462"/>
      <c r="C183" s="459"/>
      <c r="D183" s="608"/>
      <c r="E183" s="611"/>
      <c r="F183" s="611"/>
      <c r="G183" s="611"/>
      <c r="H183" s="611"/>
      <c r="I183" s="611"/>
      <c r="J183" s="485">
        <v>98</v>
      </c>
      <c r="K183" s="488" t="str">
        <f>+Metas!K112</f>
        <v>Contenida la Razón de Mortalidad Materna en 40,1 por 100.000 NV</v>
      </c>
      <c r="L183" s="473">
        <v>40.1</v>
      </c>
      <c r="M183" s="476">
        <f t="shared" ref="M183:M191" si="105">SUM(N183:Q183)</f>
        <v>40.1</v>
      </c>
      <c r="N183" s="479"/>
      <c r="O183" s="482"/>
      <c r="P183" s="520"/>
      <c r="Q183" s="523">
        <v>40.1</v>
      </c>
      <c r="R183" s="403">
        <f t="shared" ref="R183" si="106">+$J183</f>
        <v>98</v>
      </c>
      <c r="S183" s="253" t="s">
        <v>4111</v>
      </c>
      <c r="T183" s="323" t="s">
        <v>3856</v>
      </c>
      <c r="U183" s="323" t="s">
        <v>3861</v>
      </c>
      <c r="V183" s="323" t="s">
        <v>3864</v>
      </c>
      <c r="W183" s="253" t="s">
        <v>3944</v>
      </c>
      <c r="X183" s="324">
        <v>44201</v>
      </c>
      <c r="Y183" s="324">
        <v>44226</v>
      </c>
      <c r="Z183" s="324">
        <v>44229</v>
      </c>
      <c r="AA183" s="324">
        <v>44560</v>
      </c>
      <c r="AB183" s="403">
        <f t="shared" ref="AB183" si="107">+$J183</f>
        <v>98</v>
      </c>
      <c r="AC183" s="526">
        <f t="shared" ref="AC183" si="108">+L183</f>
        <v>40.1</v>
      </c>
      <c r="AD183" s="325">
        <f t="shared" si="73"/>
        <v>23166000</v>
      </c>
      <c r="AE183" s="48">
        <f t="shared" si="32"/>
        <v>0</v>
      </c>
      <c r="AF183" s="48">
        <v>23166000</v>
      </c>
      <c r="AG183" s="48">
        <f t="shared" si="32"/>
        <v>0</v>
      </c>
      <c r="AH183" s="48">
        <f t="shared" si="32"/>
        <v>0</v>
      </c>
      <c r="AI183" s="48">
        <f t="shared" si="32"/>
        <v>0</v>
      </c>
      <c r="AJ183" s="48">
        <f t="shared" si="32"/>
        <v>0</v>
      </c>
      <c r="AK183" s="403">
        <f t="shared" ref="AK183" si="109">+$J183</f>
        <v>98</v>
      </c>
      <c r="AL183" s="455">
        <f t="shared" si="90"/>
        <v>0</v>
      </c>
      <c r="AM183" s="325">
        <f t="shared" si="74"/>
        <v>2316600</v>
      </c>
      <c r="AN183" s="51"/>
      <c r="AO183" s="337">
        <v>2316600</v>
      </c>
      <c r="AP183" s="51"/>
      <c r="AQ183" s="51"/>
      <c r="AR183" s="51"/>
      <c r="AS183" s="51"/>
      <c r="AT183" s="403">
        <f t="shared" ref="AT183" si="110">+$J183</f>
        <v>98</v>
      </c>
      <c r="AU183" s="446">
        <f t="shared" si="92"/>
        <v>0</v>
      </c>
      <c r="AV183" s="325">
        <f t="shared" si="75"/>
        <v>4633200</v>
      </c>
      <c r="AW183" s="51"/>
      <c r="AX183" s="337">
        <v>4633200</v>
      </c>
      <c r="AY183" s="51"/>
      <c r="AZ183" s="51"/>
      <c r="BA183" s="51"/>
      <c r="BB183" s="51"/>
      <c r="BC183" s="403">
        <f t="shared" ref="BC183" si="111">+$J183</f>
        <v>98</v>
      </c>
      <c r="BD183" s="449">
        <f t="shared" si="94"/>
        <v>0</v>
      </c>
      <c r="BE183" s="325">
        <f t="shared" si="76"/>
        <v>9266400</v>
      </c>
      <c r="BF183" s="51"/>
      <c r="BG183" s="337">
        <v>9266400</v>
      </c>
      <c r="BH183" s="51"/>
      <c r="BI183" s="51"/>
      <c r="BJ183" s="51"/>
      <c r="BK183" s="51"/>
      <c r="BL183" s="403">
        <f t="shared" ref="BL183" si="112">+$J183</f>
        <v>98</v>
      </c>
      <c r="BM183" s="452">
        <f t="shared" si="96"/>
        <v>40.1</v>
      </c>
      <c r="BN183" s="325">
        <f t="shared" si="77"/>
        <v>6949800</v>
      </c>
      <c r="BO183" s="51"/>
      <c r="BP183" s="337">
        <v>6949800</v>
      </c>
      <c r="BQ183" s="51"/>
      <c r="BR183" s="51"/>
      <c r="BS183" s="51"/>
      <c r="BT183" s="51"/>
      <c r="BU183" s="513"/>
      <c r="BV183" s="514"/>
      <c r="BW183" s="514"/>
      <c r="BX183" s="514"/>
      <c r="BY183" s="514"/>
      <c r="BZ183" s="514"/>
      <c r="CA183" s="514"/>
      <c r="CB183" s="514"/>
      <c r="CC183" s="515"/>
    </row>
    <row r="184" spans="1:81" s="62" customFormat="1" ht="40.200000000000003" customHeight="1" x14ac:dyDescent="0.3">
      <c r="A184" s="38"/>
      <c r="B184" s="462"/>
      <c r="C184" s="459"/>
      <c r="D184" s="609"/>
      <c r="E184" s="612"/>
      <c r="F184" s="612"/>
      <c r="G184" s="612"/>
      <c r="H184" s="612"/>
      <c r="I184" s="612"/>
      <c r="J184" s="486"/>
      <c r="K184" s="489"/>
      <c r="L184" s="474"/>
      <c r="M184" s="477"/>
      <c r="N184" s="480"/>
      <c r="O184" s="483"/>
      <c r="P184" s="521"/>
      <c r="Q184" s="524"/>
      <c r="R184" s="404"/>
      <c r="S184" s="43" t="s">
        <v>4112</v>
      </c>
      <c r="T184" s="323" t="s">
        <v>3856</v>
      </c>
      <c r="U184" s="323" t="s">
        <v>3861</v>
      </c>
      <c r="V184" s="323" t="s">
        <v>3864</v>
      </c>
      <c r="W184" s="43" t="s">
        <v>3944</v>
      </c>
      <c r="X184" s="324">
        <v>44201</v>
      </c>
      <c r="Y184" s="324">
        <v>44226</v>
      </c>
      <c r="Z184" s="324">
        <v>44229</v>
      </c>
      <c r="AA184" s="324">
        <v>44560</v>
      </c>
      <c r="AB184" s="404"/>
      <c r="AC184" s="527"/>
      <c r="AD184" s="325">
        <f t="shared" si="73"/>
        <v>23166000</v>
      </c>
      <c r="AE184" s="55">
        <f t="shared" si="32"/>
        <v>0</v>
      </c>
      <c r="AF184" s="55">
        <v>23166000</v>
      </c>
      <c r="AG184" s="55">
        <f t="shared" si="32"/>
        <v>0</v>
      </c>
      <c r="AH184" s="55">
        <f t="shared" si="32"/>
        <v>0</v>
      </c>
      <c r="AI184" s="55">
        <f t="shared" si="32"/>
        <v>0</v>
      </c>
      <c r="AJ184" s="55">
        <f t="shared" si="32"/>
        <v>0</v>
      </c>
      <c r="AK184" s="404"/>
      <c r="AL184" s="456"/>
      <c r="AM184" s="325">
        <f t="shared" si="74"/>
        <v>2316600</v>
      </c>
      <c r="AN184" s="326"/>
      <c r="AO184" s="337">
        <v>2316600</v>
      </c>
      <c r="AP184" s="326"/>
      <c r="AQ184" s="326"/>
      <c r="AR184" s="326"/>
      <c r="AS184" s="326"/>
      <c r="AT184" s="404"/>
      <c r="AU184" s="447"/>
      <c r="AV184" s="325">
        <f t="shared" si="75"/>
        <v>4633200</v>
      </c>
      <c r="AW184" s="326"/>
      <c r="AX184" s="337">
        <v>4633200</v>
      </c>
      <c r="AY184" s="326"/>
      <c r="AZ184" s="326"/>
      <c r="BA184" s="326"/>
      <c r="BB184" s="326"/>
      <c r="BC184" s="404"/>
      <c r="BD184" s="450"/>
      <c r="BE184" s="325">
        <f t="shared" si="76"/>
        <v>9266400</v>
      </c>
      <c r="BF184" s="326"/>
      <c r="BG184" s="337">
        <v>9266400</v>
      </c>
      <c r="BH184" s="326"/>
      <c r="BI184" s="326"/>
      <c r="BJ184" s="326"/>
      <c r="BK184" s="326"/>
      <c r="BL184" s="404"/>
      <c r="BM184" s="453"/>
      <c r="BN184" s="325">
        <f t="shared" si="77"/>
        <v>6949800</v>
      </c>
      <c r="BO184" s="326"/>
      <c r="BP184" s="337">
        <v>6949800</v>
      </c>
      <c r="BQ184" s="326"/>
      <c r="BR184" s="326"/>
      <c r="BS184" s="326"/>
      <c r="BT184" s="326"/>
      <c r="BU184" s="327"/>
      <c r="BV184" s="328"/>
      <c r="BW184" s="328"/>
      <c r="BX184" s="328"/>
      <c r="BY184" s="328"/>
      <c r="BZ184" s="328"/>
      <c r="CA184" s="328"/>
      <c r="CB184" s="328"/>
      <c r="CC184" s="329"/>
    </row>
    <row r="185" spans="1:81" s="62" customFormat="1" ht="40.200000000000003" customHeight="1" x14ac:dyDescent="0.3">
      <c r="A185" s="38"/>
      <c r="B185" s="462"/>
      <c r="C185" s="459"/>
      <c r="D185" s="609"/>
      <c r="E185" s="612"/>
      <c r="F185" s="612"/>
      <c r="G185" s="612"/>
      <c r="H185" s="612"/>
      <c r="I185" s="612"/>
      <c r="J185" s="486"/>
      <c r="K185" s="489"/>
      <c r="L185" s="474"/>
      <c r="M185" s="477"/>
      <c r="N185" s="480"/>
      <c r="O185" s="483"/>
      <c r="P185" s="521"/>
      <c r="Q185" s="524"/>
      <c r="R185" s="404"/>
      <c r="S185" s="43" t="s">
        <v>4113</v>
      </c>
      <c r="T185" s="323" t="s">
        <v>3856</v>
      </c>
      <c r="U185" s="323" t="s">
        <v>3861</v>
      </c>
      <c r="V185" s="323" t="s">
        <v>3864</v>
      </c>
      <c r="W185" s="43" t="s">
        <v>3944</v>
      </c>
      <c r="X185" s="324">
        <v>44201</v>
      </c>
      <c r="Y185" s="324">
        <v>44226</v>
      </c>
      <c r="Z185" s="324">
        <v>44229</v>
      </c>
      <c r="AA185" s="324">
        <v>44560</v>
      </c>
      <c r="AB185" s="404"/>
      <c r="AC185" s="527"/>
      <c r="AD185" s="325">
        <f t="shared" si="73"/>
        <v>23166000</v>
      </c>
      <c r="AE185" s="55"/>
      <c r="AF185" s="55">
        <v>23166000</v>
      </c>
      <c r="AG185" s="55"/>
      <c r="AH185" s="55"/>
      <c r="AI185" s="55"/>
      <c r="AJ185" s="55"/>
      <c r="AK185" s="404"/>
      <c r="AL185" s="456"/>
      <c r="AM185" s="325">
        <f t="shared" si="74"/>
        <v>2316600</v>
      </c>
      <c r="AN185" s="326"/>
      <c r="AO185" s="337">
        <v>2316600</v>
      </c>
      <c r="AP185" s="326"/>
      <c r="AQ185" s="326"/>
      <c r="AR185" s="326"/>
      <c r="AS185" s="326"/>
      <c r="AT185" s="404"/>
      <c r="AU185" s="447"/>
      <c r="AV185" s="325">
        <f t="shared" si="75"/>
        <v>4633200</v>
      </c>
      <c r="AW185" s="326"/>
      <c r="AX185" s="337">
        <v>4633200</v>
      </c>
      <c r="AY185" s="326"/>
      <c r="AZ185" s="326"/>
      <c r="BA185" s="326"/>
      <c r="BB185" s="326"/>
      <c r="BC185" s="404"/>
      <c r="BD185" s="450"/>
      <c r="BE185" s="325">
        <f t="shared" si="76"/>
        <v>9266400</v>
      </c>
      <c r="BF185" s="326"/>
      <c r="BG185" s="337">
        <v>9266400</v>
      </c>
      <c r="BH185" s="326"/>
      <c r="BI185" s="326"/>
      <c r="BJ185" s="326"/>
      <c r="BK185" s="326"/>
      <c r="BL185" s="404"/>
      <c r="BM185" s="453"/>
      <c r="BN185" s="325">
        <f t="shared" si="77"/>
        <v>6949800</v>
      </c>
      <c r="BO185" s="326"/>
      <c r="BP185" s="337">
        <v>6949800</v>
      </c>
      <c r="BQ185" s="326"/>
      <c r="BR185" s="326"/>
      <c r="BS185" s="326"/>
      <c r="BT185" s="326"/>
      <c r="BU185" s="327"/>
      <c r="BV185" s="328"/>
      <c r="BW185" s="328"/>
      <c r="BX185" s="328"/>
      <c r="BY185" s="328"/>
      <c r="BZ185" s="328"/>
      <c r="CA185" s="328"/>
      <c r="CB185" s="328"/>
      <c r="CC185" s="329"/>
    </row>
    <row r="186" spans="1:81" s="62" customFormat="1" ht="40.200000000000003" customHeight="1" x14ac:dyDescent="0.3">
      <c r="A186" s="38"/>
      <c r="B186" s="462"/>
      <c r="C186" s="459"/>
      <c r="D186" s="609"/>
      <c r="E186" s="612"/>
      <c r="F186" s="612"/>
      <c r="G186" s="612"/>
      <c r="H186" s="612"/>
      <c r="I186" s="612"/>
      <c r="J186" s="486"/>
      <c r="K186" s="489"/>
      <c r="L186" s="474"/>
      <c r="M186" s="477"/>
      <c r="N186" s="480"/>
      <c r="O186" s="483"/>
      <c r="P186" s="521"/>
      <c r="Q186" s="524"/>
      <c r="R186" s="404"/>
      <c r="S186" s="43" t="s">
        <v>4114</v>
      </c>
      <c r="T186" s="323" t="s">
        <v>3856</v>
      </c>
      <c r="U186" s="323" t="s">
        <v>3861</v>
      </c>
      <c r="V186" s="323" t="s">
        <v>3864</v>
      </c>
      <c r="W186" s="43" t="s">
        <v>3944</v>
      </c>
      <c r="X186" s="324">
        <v>44201</v>
      </c>
      <c r="Y186" s="324">
        <v>44226</v>
      </c>
      <c r="Z186" s="324">
        <v>44229</v>
      </c>
      <c r="AA186" s="324">
        <v>44560</v>
      </c>
      <c r="AB186" s="404"/>
      <c r="AC186" s="527"/>
      <c r="AD186" s="325">
        <f t="shared" si="73"/>
        <v>23166000</v>
      </c>
      <c r="AE186" s="55"/>
      <c r="AF186" s="55">
        <v>23166000</v>
      </c>
      <c r="AG186" s="55"/>
      <c r="AH186" s="55"/>
      <c r="AI186" s="55"/>
      <c r="AJ186" s="55"/>
      <c r="AK186" s="404"/>
      <c r="AL186" s="456"/>
      <c r="AM186" s="325">
        <f t="shared" si="74"/>
        <v>2316600</v>
      </c>
      <c r="AN186" s="326"/>
      <c r="AO186" s="337">
        <v>2316600</v>
      </c>
      <c r="AP186" s="326"/>
      <c r="AQ186" s="326"/>
      <c r="AR186" s="326"/>
      <c r="AS186" s="326"/>
      <c r="AT186" s="404"/>
      <c r="AU186" s="447"/>
      <c r="AV186" s="325">
        <f t="shared" si="75"/>
        <v>4633200</v>
      </c>
      <c r="AW186" s="326"/>
      <c r="AX186" s="337">
        <v>4633200</v>
      </c>
      <c r="AY186" s="326"/>
      <c r="AZ186" s="326"/>
      <c r="BA186" s="326"/>
      <c r="BB186" s="326"/>
      <c r="BC186" s="404"/>
      <c r="BD186" s="450"/>
      <c r="BE186" s="325">
        <f t="shared" si="76"/>
        <v>9266400</v>
      </c>
      <c r="BF186" s="326"/>
      <c r="BG186" s="337">
        <v>9266400</v>
      </c>
      <c r="BH186" s="326"/>
      <c r="BI186" s="326"/>
      <c r="BJ186" s="326"/>
      <c r="BK186" s="326"/>
      <c r="BL186" s="404"/>
      <c r="BM186" s="453"/>
      <c r="BN186" s="325">
        <f t="shared" si="77"/>
        <v>6949800</v>
      </c>
      <c r="BO186" s="326"/>
      <c r="BP186" s="337">
        <v>6949800</v>
      </c>
      <c r="BQ186" s="326"/>
      <c r="BR186" s="326"/>
      <c r="BS186" s="326"/>
      <c r="BT186" s="326"/>
      <c r="BU186" s="327"/>
      <c r="BV186" s="328"/>
      <c r="BW186" s="328"/>
      <c r="BX186" s="328"/>
      <c r="BY186" s="328"/>
      <c r="BZ186" s="328"/>
      <c r="CA186" s="328"/>
      <c r="CB186" s="328"/>
      <c r="CC186" s="329"/>
    </row>
    <row r="187" spans="1:81" s="62" customFormat="1" ht="40.200000000000003" customHeight="1" x14ac:dyDescent="0.3">
      <c r="A187" s="38"/>
      <c r="B187" s="462"/>
      <c r="C187" s="459"/>
      <c r="D187" s="609"/>
      <c r="E187" s="612"/>
      <c r="F187" s="612"/>
      <c r="G187" s="612"/>
      <c r="H187" s="612"/>
      <c r="I187" s="612"/>
      <c r="J187" s="486"/>
      <c r="K187" s="489"/>
      <c r="L187" s="474"/>
      <c r="M187" s="477"/>
      <c r="N187" s="480"/>
      <c r="O187" s="483"/>
      <c r="P187" s="521"/>
      <c r="Q187" s="524"/>
      <c r="R187" s="404"/>
      <c r="S187" s="43" t="s">
        <v>4115</v>
      </c>
      <c r="T187" s="323" t="s">
        <v>3856</v>
      </c>
      <c r="U187" s="323" t="s">
        <v>3861</v>
      </c>
      <c r="V187" s="323" t="s">
        <v>3864</v>
      </c>
      <c r="W187" s="43" t="s">
        <v>3944</v>
      </c>
      <c r="X187" s="324">
        <v>44201</v>
      </c>
      <c r="Y187" s="324">
        <v>44226</v>
      </c>
      <c r="Z187" s="324">
        <v>44229</v>
      </c>
      <c r="AA187" s="324">
        <v>44560</v>
      </c>
      <c r="AB187" s="404"/>
      <c r="AC187" s="527"/>
      <c r="AD187" s="325">
        <f t="shared" si="73"/>
        <v>23166000</v>
      </c>
      <c r="AE187" s="55"/>
      <c r="AF187" s="55">
        <v>23166000</v>
      </c>
      <c r="AG187" s="55"/>
      <c r="AH187" s="55"/>
      <c r="AI187" s="55"/>
      <c r="AJ187" s="55"/>
      <c r="AK187" s="404"/>
      <c r="AL187" s="456"/>
      <c r="AM187" s="325">
        <f t="shared" si="74"/>
        <v>2316600</v>
      </c>
      <c r="AN187" s="326"/>
      <c r="AO187" s="337">
        <v>2316600</v>
      </c>
      <c r="AP187" s="326"/>
      <c r="AQ187" s="326"/>
      <c r="AR187" s="326"/>
      <c r="AS187" s="326"/>
      <c r="AT187" s="404"/>
      <c r="AU187" s="447"/>
      <c r="AV187" s="325">
        <f t="shared" si="75"/>
        <v>4633200</v>
      </c>
      <c r="AW187" s="326"/>
      <c r="AX187" s="337">
        <v>4633200</v>
      </c>
      <c r="AY187" s="326"/>
      <c r="AZ187" s="326"/>
      <c r="BA187" s="326"/>
      <c r="BB187" s="326"/>
      <c r="BC187" s="404"/>
      <c r="BD187" s="450"/>
      <c r="BE187" s="325">
        <f t="shared" si="76"/>
        <v>9266400</v>
      </c>
      <c r="BF187" s="326"/>
      <c r="BG187" s="337">
        <v>9266400</v>
      </c>
      <c r="BH187" s="326"/>
      <c r="BI187" s="326"/>
      <c r="BJ187" s="326"/>
      <c r="BK187" s="326"/>
      <c r="BL187" s="404"/>
      <c r="BM187" s="453"/>
      <c r="BN187" s="325">
        <f t="shared" si="77"/>
        <v>6949800</v>
      </c>
      <c r="BO187" s="326"/>
      <c r="BP187" s="337">
        <v>6949800</v>
      </c>
      <c r="BQ187" s="326"/>
      <c r="BR187" s="326"/>
      <c r="BS187" s="326"/>
      <c r="BT187" s="326"/>
      <c r="BU187" s="327"/>
      <c r="BV187" s="328"/>
      <c r="BW187" s="328"/>
      <c r="BX187" s="328"/>
      <c r="BY187" s="328"/>
      <c r="BZ187" s="328"/>
      <c r="CA187" s="328"/>
      <c r="CB187" s="328"/>
      <c r="CC187" s="329"/>
    </row>
    <row r="188" spans="1:81" s="62" customFormat="1" ht="40.200000000000003" customHeight="1" x14ac:dyDescent="0.3">
      <c r="A188" s="38"/>
      <c r="B188" s="462"/>
      <c r="C188" s="459"/>
      <c r="D188" s="609"/>
      <c r="E188" s="612"/>
      <c r="F188" s="612"/>
      <c r="G188" s="612"/>
      <c r="H188" s="612"/>
      <c r="I188" s="612"/>
      <c r="J188" s="486"/>
      <c r="K188" s="489"/>
      <c r="L188" s="474"/>
      <c r="M188" s="477"/>
      <c r="N188" s="480"/>
      <c r="O188" s="483"/>
      <c r="P188" s="521"/>
      <c r="Q188" s="524"/>
      <c r="R188" s="404"/>
      <c r="S188" s="43" t="s">
        <v>4116</v>
      </c>
      <c r="T188" s="323" t="s">
        <v>3856</v>
      </c>
      <c r="U188" s="323" t="s">
        <v>3861</v>
      </c>
      <c r="V188" s="323" t="s">
        <v>3864</v>
      </c>
      <c r="W188" s="43" t="s">
        <v>3944</v>
      </c>
      <c r="X188" s="324">
        <v>44201</v>
      </c>
      <c r="Y188" s="324">
        <v>44226</v>
      </c>
      <c r="Z188" s="324">
        <v>44229</v>
      </c>
      <c r="AA188" s="324">
        <v>44560</v>
      </c>
      <c r="AB188" s="404"/>
      <c r="AC188" s="527"/>
      <c r="AD188" s="325">
        <f t="shared" si="73"/>
        <v>0</v>
      </c>
      <c r="AE188" s="55"/>
      <c r="AF188" s="55">
        <v>0</v>
      </c>
      <c r="AG188" s="55"/>
      <c r="AH188" s="55"/>
      <c r="AI188" s="55"/>
      <c r="AJ188" s="55"/>
      <c r="AK188" s="404"/>
      <c r="AL188" s="456"/>
      <c r="AM188" s="325">
        <f t="shared" si="74"/>
        <v>0</v>
      </c>
      <c r="AN188" s="52"/>
      <c r="AO188" s="337">
        <v>0</v>
      </c>
      <c r="AP188" s="52"/>
      <c r="AQ188" s="52"/>
      <c r="AR188" s="52"/>
      <c r="AS188" s="52"/>
      <c r="AT188" s="404"/>
      <c r="AU188" s="447"/>
      <c r="AV188" s="325">
        <f t="shared" si="75"/>
        <v>0</v>
      </c>
      <c r="AW188" s="52"/>
      <c r="AX188" s="337">
        <v>0</v>
      </c>
      <c r="AY188" s="52"/>
      <c r="AZ188" s="52"/>
      <c r="BA188" s="52"/>
      <c r="BB188" s="52"/>
      <c r="BC188" s="404"/>
      <c r="BD188" s="450"/>
      <c r="BE188" s="325">
        <f t="shared" si="76"/>
        <v>0</v>
      </c>
      <c r="BF188" s="52"/>
      <c r="BG188" s="337">
        <v>0</v>
      </c>
      <c r="BH188" s="52"/>
      <c r="BI188" s="52"/>
      <c r="BJ188" s="52"/>
      <c r="BK188" s="52"/>
      <c r="BL188" s="404"/>
      <c r="BM188" s="453"/>
      <c r="BN188" s="325">
        <f t="shared" si="77"/>
        <v>0</v>
      </c>
      <c r="BO188" s="52"/>
      <c r="BP188" s="337">
        <v>0</v>
      </c>
      <c r="BQ188" s="52"/>
      <c r="BR188" s="52"/>
      <c r="BS188" s="52"/>
      <c r="BT188" s="52"/>
      <c r="BU188" s="418"/>
      <c r="BV188" s="419"/>
      <c r="BW188" s="419"/>
      <c r="BX188" s="419"/>
      <c r="BY188" s="419"/>
      <c r="BZ188" s="419"/>
      <c r="CA188" s="419"/>
      <c r="CB188" s="419"/>
      <c r="CC188" s="516"/>
    </row>
    <row r="189" spans="1:81" s="62" customFormat="1" ht="40.200000000000003" customHeight="1" x14ac:dyDescent="0.3">
      <c r="A189" s="38"/>
      <c r="B189" s="462"/>
      <c r="C189" s="459"/>
      <c r="D189" s="609"/>
      <c r="E189" s="612"/>
      <c r="F189" s="612"/>
      <c r="G189" s="612"/>
      <c r="H189" s="612"/>
      <c r="I189" s="612"/>
      <c r="J189" s="486"/>
      <c r="K189" s="489"/>
      <c r="L189" s="474"/>
      <c r="M189" s="477"/>
      <c r="N189" s="480"/>
      <c r="O189" s="483"/>
      <c r="P189" s="521"/>
      <c r="Q189" s="524"/>
      <c r="R189" s="404"/>
      <c r="S189" s="43" t="s">
        <v>4117</v>
      </c>
      <c r="T189" s="323" t="s">
        <v>3856</v>
      </c>
      <c r="U189" s="323" t="s">
        <v>3861</v>
      </c>
      <c r="V189" s="323" t="s">
        <v>3864</v>
      </c>
      <c r="W189" s="43" t="s">
        <v>3944</v>
      </c>
      <c r="X189" s="324">
        <v>44201</v>
      </c>
      <c r="Y189" s="324">
        <v>44226</v>
      </c>
      <c r="Z189" s="324">
        <v>44229</v>
      </c>
      <c r="AA189" s="324">
        <v>44560</v>
      </c>
      <c r="AB189" s="404"/>
      <c r="AC189" s="527"/>
      <c r="AD189" s="325">
        <f t="shared" si="73"/>
        <v>1</v>
      </c>
      <c r="AE189" s="55"/>
      <c r="AF189" s="55">
        <v>1</v>
      </c>
      <c r="AG189" s="55"/>
      <c r="AH189" s="55"/>
      <c r="AI189" s="55"/>
      <c r="AJ189" s="55"/>
      <c r="AK189" s="404"/>
      <c r="AL189" s="456"/>
      <c r="AM189" s="325">
        <f t="shared" si="74"/>
        <v>0.1</v>
      </c>
      <c r="AN189" s="52"/>
      <c r="AO189" s="337">
        <v>0.1</v>
      </c>
      <c r="AP189" s="52"/>
      <c r="AQ189" s="52"/>
      <c r="AR189" s="52"/>
      <c r="AS189" s="52"/>
      <c r="AT189" s="404"/>
      <c r="AU189" s="447"/>
      <c r="AV189" s="325">
        <f t="shared" si="75"/>
        <v>0.2</v>
      </c>
      <c r="AW189" s="52"/>
      <c r="AX189" s="337">
        <v>0.2</v>
      </c>
      <c r="AY189" s="52"/>
      <c r="AZ189" s="52"/>
      <c r="BA189" s="52"/>
      <c r="BB189" s="52"/>
      <c r="BC189" s="404"/>
      <c r="BD189" s="450"/>
      <c r="BE189" s="325">
        <f t="shared" si="76"/>
        <v>0.4</v>
      </c>
      <c r="BF189" s="52"/>
      <c r="BG189" s="337">
        <v>0.4</v>
      </c>
      <c r="BH189" s="52"/>
      <c r="BI189" s="52"/>
      <c r="BJ189" s="52"/>
      <c r="BK189" s="52"/>
      <c r="BL189" s="404"/>
      <c r="BM189" s="453"/>
      <c r="BN189" s="325">
        <f t="shared" si="77"/>
        <v>0.3</v>
      </c>
      <c r="BO189" s="52"/>
      <c r="BP189" s="337">
        <v>0.3</v>
      </c>
      <c r="BQ189" s="52"/>
      <c r="BR189" s="52"/>
      <c r="BS189" s="52"/>
      <c r="BT189" s="52"/>
      <c r="BU189" s="418"/>
      <c r="BV189" s="419"/>
      <c r="BW189" s="419"/>
      <c r="BX189" s="419"/>
      <c r="BY189" s="419"/>
      <c r="BZ189" s="419"/>
      <c r="CA189" s="419"/>
      <c r="CB189" s="419"/>
      <c r="CC189" s="516"/>
    </row>
    <row r="190" spans="1:81" s="62" customFormat="1" ht="40.200000000000003" customHeight="1" thickBot="1" x14ac:dyDescent="0.35">
      <c r="A190" s="38"/>
      <c r="B190" s="462"/>
      <c r="C190" s="460"/>
      <c r="D190" s="610"/>
      <c r="E190" s="613"/>
      <c r="F190" s="613"/>
      <c r="G190" s="613"/>
      <c r="H190" s="613"/>
      <c r="I190" s="613"/>
      <c r="J190" s="487"/>
      <c r="K190" s="490"/>
      <c r="L190" s="474"/>
      <c r="M190" s="477"/>
      <c r="N190" s="480"/>
      <c r="O190" s="483"/>
      <c r="P190" s="521"/>
      <c r="Q190" s="524"/>
      <c r="R190" s="405"/>
      <c r="S190" s="43" t="s">
        <v>4118</v>
      </c>
      <c r="T190" s="323" t="s">
        <v>3856</v>
      </c>
      <c r="U190" s="323" t="s">
        <v>3861</v>
      </c>
      <c r="V190" s="323" t="s">
        <v>3864</v>
      </c>
      <c r="W190" s="43" t="s">
        <v>3944</v>
      </c>
      <c r="X190" s="324">
        <v>44201</v>
      </c>
      <c r="Y190" s="324">
        <v>44226</v>
      </c>
      <c r="Z190" s="324">
        <v>44229</v>
      </c>
      <c r="AA190" s="324">
        <v>44560</v>
      </c>
      <c r="AB190" s="405"/>
      <c r="AC190" s="528"/>
      <c r="AD190" s="325">
        <f t="shared" si="73"/>
        <v>0</v>
      </c>
      <c r="AE190" s="55">
        <f t="shared" ref="AE190:AF339" si="113">+AN190+AW190+BF190+BO190</f>
        <v>0</v>
      </c>
      <c r="AF190" s="55">
        <v>0</v>
      </c>
      <c r="AG190" s="55">
        <f t="shared" ref="AG190:AJ339" si="114">+AP190+AY190+BH190+BQ190</f>
        <v>0</v>
      </c>
      <c r="AH190" s="55">
        <f t="shared" si="114"/>
        <v>0</v>
      </c>
      <c r="AI190" s="55">
        <f t="shared" si="114"/>
        <v>0</v>
      </c>
      <c r="AJ190" s="55">
        <f t="shared" si="114"/>
        <v>0</v>
      </c>
      <c r="AK190" s="405"/>
      <c r="AL190" s="457"/>
      <c r="AM190" s="325">
        <f t="shared" si="74"/>
        <v>0</v>
      </c>
      <c r="AN190" s="53"/>
      <c r="AO190" s="337">
        <v>0</v>
      </c>
      <c r="AP190" s="53"/>
      <c r="AQ190" s="53"/>
      <c r="AR190" s="53"/>
      <c r="AS190" s="53"/>
      <c r="AT190" s="405"/>
      <c r="AU190" s="448"/>
      <c r="AV190" s="325">
        <f t="shared" si="75"/>
        <v>0</v>
      </c>
      <c r="AW190" s="53"/>
      <c r="AX190" s="337">
        <v>0</v>
      </c>
      <c r="AY190" s="53"/>
      <c r="AZ190" s="53"/>
      <c r="BA190" s="53"/>
      <c r="BB190" s="53"/>
      <c r="BC190" s="405"/>
      <c r="BD190" s="451"/>
      <c r="BE190" s="325">
        <f t="shared" si="76"/>
        <v>0</v>
      </c>
      <c r="BF190" s="53"/>
      <c r="BG190" s="337">
        <v>0</v>
      </c>
      <c r="BH190" s="53"/>
      <c r="BI190" s="53"/>
      <c r="BJ190" s="53"/>
      <c r="BK190" s="53"/>
      <c r="BL190" s="405"/>
      <c r="BM190" s="454"/>
      <c r="BN190" s="325">
        <f t="shared" si="77"/>
        <v>0</v>
      </c>
      <c r="BO190" s="53"/>
      <c r="BP190" s="337">
        <v>0</v>
      </c>
      <c r="BQ190" s="53"/>
      <c r="BR190" s="53"/>
      <c r="BS190" s="53"/>
      <c r="BT190" s="53"/>
      <c r="BU190" s="517"/>
      <c r="BV190" s="518"/>
      <c r="BW190" s="518"/>
      <c r="BX190" s="518"/>
      <c r="BY190" s="518"/>
      <c r="BZ190" s="518"/>
      <c r="CA190" s="518"/>
      <c r="CB190" s="518"/>
      <c r="CC190" s="519"/>
    </row>
    <row r="191" spans="1:81" s="62" customFormat="1" ht="40.200000000000003" customHeight="1" thickTop="1" x14ac:dyDescent="0.3">
      <c r="A191" s="38"/>
      <c r="B191" s="462"/>
      <c r="C191" s="458" t="s">
        <v>177</v>
      </c>
      <c r="D191" s="608"/>
      <c r="E191" s="611"/>
      <c r="F191" s="611"/>
      <c r="G191" s="611"/>
      <c r="H191" s="611"/>
      <c r="I191" s="611"/>
      <c r="J191" s="485">
        <v>99</v>
      </c>
      <c r="K191" s="488" t="str">
        <f>+Metas!K113</f>
        <v>Municipios con vigilancia a la ruta de atención integral de violencias con énfasis en la atención a los efectos colaterales del COVID-19 incluidos los municipios PDET.</v>
      </c>
      <c r="L191" s="633">
        <v>0.1</v>
      </c>
      <c r="M191" s="476">
        <f t="shared" si="105"/>
        <v>0.1</v>
      </c>
      <c r="N191" s="479"/>
      <c r="O191" s="482"/>
      <c r="P191" s="520"/>
      <c r="Q191" s="631">
        <v>0.1</v>
      </c>
      <c r="R191" s="403">
        <f t="shared" ref="R191" si="115">+$J191</f>
        <v>99</v>
      </c>
      <c r="S191" s="253" t="s">
        <v>4119</v>
      </c>
      <c r="T191" s="323" t="s">
        <v>3856</v>
      </c>
      <c r="U191" s="323" t="s">
        <v>3861</v>
      </c>
      <c r="V191" s="323" t="s">
        <v>3864</v>
      </c>
      <c r="W191" s="253" t="s">
        <v>3944</v>
      </c>
      <c r="X191" s="324">
        <v>44201</v>
      </c>
      <c r="Y191" s="324">
        <v>44226</v>
      </c>
      <c r="Z191" s="324">
        <v>44229</v>
      </c>
      <c r="AA191" s="324">
        <v>44560</v>
      </c>
      <c r="AB191" s="403">
        <f t="shared" ref="AB191" si="116">+$J191</f>
        <v>99</v>
      </c>
      <c r="AC191" s="526">
        <f t="shared" ref="AC191" si="117">+L191</f>
        <v>0.1</v>
      </c>
      <c r="AD191" s="325">
        <f t="shared" si="73"/>
        <v>20592000</v>
      </c>
      <c r="AE191" s="48">
        <f t="shared" si="113"/>
        <v>0</v>
      </c>
      <c r="AF191" s="48">
        <v>20592000</v>
      </c>
      <c r="AG191" s="48">
        <f t="shared" si="114"/>
        <v>0</v>
      </c>
      <c r="AH191" s="48">
        <f t="shared" si="114"/>
        <v>0</v>
      </c>
      <c r="AI191" s="48">
        <f t="shared" si="114"/>
        <v>0</v>
      </c>
      <c r="AJ191" s="48">
        <f t="shared" si="114"/>
        <v>0</v>
      </c>
      <c r="AK191" s="403">
        <f t="shared" ref="AK191" si="118">+$J191</f>
        <v>99</v>
      </c>
      <c r="AL191" s="455">
        <f t="shared" si="90"/>
        <v>0</v>
      </c>
      <c r="AM191" s="325">
        <f t="shared" si="74"/>
        <v>2059200</v>
      </c>
      <c r="AN191" s="51"/>
      <c r="AO191" s="337">
        <v>2059200</v>
      </c>
      <c r="AP191" s="51"/>
      <c r="AQ191" s="51"/>
      <c r="AR191" s="51"/>
      <c r="AS191" s="51"/>
      <c r="AT191" s="403">
        <f t="shared" ref="AT191" si="119">+$J191</f>
        <v>99</v>
      </c>
      <c r="AU191" s="446">
        <f t="shared" si="92"/>
        <v>0</v>
      </c>
      <c r="AV191" s="325">
        <f t="shared" si="75"/>
        <v>4118400</v>
      </c>
      <c r="AW191" s="51"/>
      <c r="AX191" s="337">
        <v>4118400</v>
      </c>
      <c r="AY191" s="51"/>
      <c r="AZ191" s="51"/>
      <c r="BA191" s="51"/>
      <c r="BB191" s="51"/>
      <c r="BC191" s="403">
        <f t="shared" ref="BC191" si="120">+$J191</f>
        <v>99</v>
      </c>
      <c r="BD191" s="449">
        <f t="shared" si="94"/>
        <v>0</v>
      </c>
      <c r="BE191" s="325">
        <f t="shared" si="76"/>
        <v>8236800</v>
      </c>
      <c r="BF191" s="51"/>
      <c r="BG191" s="337">
        <v>8236800</v>
      </c>
      <c r="BH191" s="51"/>
      <c r="BI191" s="51"/>
      <c r="BJ191" s="51"/>
      <c r="BK191" s="51"/>
      <c r="BL191" s="403">
        <f t="shared" ref="BL191" si="121">+$J191</f>
        <v>99</v>
      </c>
      <c r="BM191" s="452">
        <f t="shared" si="96"/>
        <v>0.1</v>
      </c>
      <c r="BN191" s="325">
        <f t="shared" si="77"/>
        <v>6177600</v>
      </c>
      <c r="BO191" s="51"/>
      <c r="BP191" s="337">
        <v>6177600</v>
      </c>
      <c r="BQ191" s="51"/>
      <c r="BR191" s="51"/>
      <c r="BS191" s="51"/>
      <c r="BT191" s="51"/>
      <c r="BU191" s="513"/>
      <c r="BV191" s="514"/>
      <c r="BW191" s="514"/>
      <c r="BX191" s="514"/>
      <c r="BY191" s="514"/>
      <c r="BZ191" s="514"/>
      <c r="CA191" s="514"/>
      <c r="CB191" s="514"/>
      <c r="CC191" s="515"/>
    </row>
    <row r="192" spans="1:81" s="62" customFormat="1" ht="40.200000000000003" customHeight="1" x14ac:dyDescent="0.3">
      <c r="A192" s="38"/>
      <c r="B192" s="462"/>
      <c r="C192" s="459"/>
      <c r="D192" s="609"/>
      <c r="E192" s="612"/>
      <c r="F192" s="612"/>
      <c r="G192" s="612"/>
      <c r="H192" s="612"/>
      <c r="I192" s="612"/>
      <c r="J192" s="486"/>
      <c r="K192" s="489"/>
      <c r="L192" s="634"/>
      <c r="M192" s="477"/>
      <c r="N192" s="480"/>
      <c r="O192" s="483"/>
      <c r="P192" s="521"/>
      <c r="Q192" s="632"/>
      <c r="R192" s="404"/>
      <c r="S192" s="43" t="s">
        <v>4120</v>
      </c>
      <c r="T192" s="323" t="s">
        <v>3856</v>
      </c>
      <c r="U192" s="323" t="s">
        <v>3861</v>
      </c>
      <c r="V192" s="323" t="s">
        <v>3864</v>
      </c>
      <c r="W192" s="43" t="s">
        <v>3944</v>
      </c>
      <c r="X192" s="324">
        <v>44201</v>
      </c>
      <c r="Y192" s="324">
        <v>44226</v>
      </c>
      <c r="Z192" s="324">
        <v>44229</v>
      </c>
      <c r="AA192" s="324">
        <v>44560</v>
      </c>
      <c r="AB192" s="404"/>
      <c r="AC192" s="527"/>
      <c r="AD192" s="325">
        <f t="shared" si="73"/>
        <v>20592000</v>
      </c>
      <c r="AE192" s="55">
        <f t="shared" si="113"/>
        <v>0</v>
      </c>
      <c r="AF192" s="55">
        <v>20592000</v>
      </c>
      <c r="AG192" s="55">
        <f t="shared" si="114"/>
        <v>0</v>
      </c>
      <c r="AH192" s="55">
        <f t="shared" si="114"/>
        <v>0</v>
      </c>
      <c r="AI192" s="55">
        <f t="shared" si="114"/>
        <v>0</v>
      </c>
      <c r="AJ192" s="55">
        <f t="shared" si="114"/>
        <v>0</v>
      </c>
      <c r="AK192" s="404"/>
      <c r="AL192" s="456"/>
      <c r="AM192" s="325">
        <f t="shared" si="74"/>
        <v>2059200</v>
      </c>
      <c r="AN192" s="52"/>
      <c r="AO192" s="337">
        <v>2059200</v>
      </c>
      <c r="AP192" s="52"/>
      <c r="AQ192" s="52"/>
      <c r="AR192" s="52"/>
      <c r="AS192" s="52"/>
      <c r="AT192" s="404"/>
      <c r="AU192" s="447"/>
      <c r="AV192" s="325">
        <f t="shared" si="75"/>
        <v>4118400</v>
      </c>
      <c r="AW192" s="52"/>
      <c r="AX192" s="337">
        <v>4118400</v>
      </c>
      <c r="AY192" s="52"/>
      <c r="AZ192" s="52"/>
      <c r="BA192" s="52"/>
      <c r="BB192" s="52"/>
      <c r="BC192" s="404"/>
      <c r="BD192" s="450"/>
      <c r="BE192" s="325">
        <f t="shared" si="76"/>
        <v>8236800</v>
      </c>
      <c r="BF192" s="52"/>
      <c r="BG192" s="337">
        <v>8236800</v>
      </c>
      <c r="BH192" s="52"/>
      <c r="BI192" s="52"/>
      <c r="BJ192" s="52"/>
      <c r="BK192" s="52"/>
      <c r="BL192" s="404"/>
      <c r="BM192" s="453"/>
      <c r="BN192" s="325">
        <f t="shared" si="77"/>
        <v>6177600</v>
      </c>
      <c r="BO192" s="52"/>
      <c r="BP192" s="337">
        <v>6177600</v>
      </c>
      <c r="BQ192" s="52"/>
      <c r="BR192" s="52"/>
      <c r="BS192" s="52"/>
      <c r="BT192" s="52"/>
      <c r="BU192" s="418"/>
      <c r="BV192" s="419"/>
      <c r="BW192" s="419"/>
      <c r="BX192" s="419"/>
      <c r="BY192" s="419"/>
      <c r="BZ192" s="419"/>
      <c r="CA192" s="419"/>
      <c r="CB192" s="419"/>
      <c r="CC192" s="516"/>
    </row>
    <row r="193" spans="1:81" s="62" customFormat="1" ht="40.200000000000003" customHeight="1" x14ac:dyDescent="0.3">
      <c r="A193" s="38"/>
      <c r="B193" s="462"/>
      <c r="C193" s="459"/>
      <c r="D193" s="609"/>
      <c r="E193" s="612"/>
      <c r="F193" s="612"/>
      <c r="G193" s="612"/>
      <c r="H193" s="612"/>
      <c r="I193" s="612"/>
      <c r="J193" s="486"/>
      <c r="K193" s="489"/>
      <c r="L193" s="634"/>
      <c r="M193" s="477"/>
      <c r="N193" s="480"/>
      <c r="O193" s="483"/>
      <c r="P193" s="521"/>
      <c r="Q193" s="632"/>
      <c r="R193" s="404"/>
      <c r="S193" s="43" t="s">
        <v>4121</v>
      </c>
      <c r="T193" s="323" t="s">
        <v>3856</v>
      </c>
      <c r="U193" s="323" t="s">
        <v>3861</v>
      </c>
      <c r="V193" s="323" t="s">
        <v>3864</v>
      </c>
      <c r="W193" s="43" t="s">
        <v>3944</v>
      </c>
      <c r="X193" s="324">
        <v>44201</v>
      </c>
      <c r="Y193" s="324">
        <v>44226</v>
      </c>
      <c r="Z193" s="324">
        <v>44229</v>
      </c>
      <c r="AA193" s="324">
        <v>44560</v>
      </c>
      <c r="AB193" s="404"/>
      <c r="AC193" s="527"/>
      <c r="AD193" s="325">
        <f t="shared" si="73"/>
        <v>20592000</v>
      </c>
      <c r="AE193" s="55">
        <f t="shared" si="113"/>
        <v>0</v>
      </c>
      <c r="AF193" s="55">
        <v>20592000</v>
      </c>
      <c r="AG193" s="55">
        <f t="shared" si="114"/>
        <v>0</v>
      </c>
      <c r="AH193" s="55">
        <f t="shared" si="114"/>
        <v>0</v>
      </c>
      <c r="AI193" s="55">
        <f t="shared" si="114"/>
        <v>0</v>
      </c>
      <c r="AJ193" s="55">
        <f t="shared" si="114"/>
        <v>0</v>
      </c>
      <c r="AK193" s="404"/>
      <c r="AL193" s="456"/>
      <c r="AM193" s="325">
        <f t="shared" si="74"/>
        <v>2059200</v>
      </c>
      <c r="AN193" s="52"/>
      <c r="AO193" s="337">
        <v>2059200</v>
      </c>
      <c r="AP193" s="52"/>
      <c r="AQ193" s="52"/>
      <c r="AR193" s="52"/>
      <c r="AS193" s="52"/>
      <c r="AT193" s="404"/>
      <c r="AU193" s="447"/>
      <c r="AV193" s="325">
        <f t="shared" si="75"/>
        <v>4118400</v>
      </c>
      <c r="AW193" s="52"/>
      <c r="AX193" s="337">
        <v>4118400</v>
      </c>
      <c r="AY193" s="52"/>
      <c r="AZ193" s="52"/>
      <c r="BA193" s="52"/>
      <c r="BB193" s="52"/>
      <c r="BC193" s="404"/>
      <c r="BD193" s="450"/>
      <c r="BE193" s="325">
        <f t="shared" si="76"/>
        <v>8236800</v>
      </c>
      <c r="BF193" s="52"/>
      <c r="BG193" s="337">
        <v>8236800</v>
      </c>
      <c r="BH193" s="52"/>
      <c r="BI193" s="52"/>
      <c r="BJ193" s="52"/>
      <c r="BK193" s="52"/>
      <c r="BL193" s="404"/>
      <c r="BM193" s="453"/>
      <c r="BN193" s="325">
        <f t="shared" si="77"/>
        <v>6177600</v>
      </c>
      <c r="BO193" s="52"/>
      <c r="BP193" s="337">
        <v>6177600</v>
      </c>
      <c r="BQ193" s="52"/>
      <c r="BR193" s="52"/>
      <c r="BS193" s="52"/>
      <c r="BT193" s="52"/>
      <c r="BU193" s="418"/>
      <c r="BV193" s="419"/>
      <c r="BW193" s="419"/>
      <c r="BX193" s="419"/>
      <c r="BY193" s="419"/>
      <c r="BZ193" s="419"/>
      <c r="CA193" s="419"/>
      <c r="CB193" s="419"/>
      <c r="CC193" s="516"/>
    </row>
    <row r="194" spans="1:81" s="62" customFormat="1" ht="40.200000000000003" customHeight="1" thickBot="1" x14ac:dyDescent="0.35">
      <c r="A194" s="38"/>
      <c r="B194" s="462"/>
      <c r="C194" s="459"/>
      <c r="D194" s="610"/>
      <c r="E194" s="613"/>
      <c r="F194" s="613"/>
      <c r="G194" s="613"/>
      <c r="H194" s="613"/>
      <c r="I194" s="613"/>
      <c r="J194" s="487"/>
      <c r="K194" s="490"/>
      <c r="L194" s="637"/>
      <c r="M194" s="478"/>
      <c r="N194" s="481"/>
      <c r="O194" s="484"/>
      <c r="P194" s="522"/>
      <c r="Q194" s="638"/>
      <c r="R194" s="405"/>
      <c r="S194" s="254" t="s">
        <v>4122</v>
      </c>
      <c r="T194" s="323" t="s">
        <v>3856</v>
      </c>
      <c r="U194" s="323" t="s">
        <v>3861</v>
      </c>
      <c r="V194" s="323" t="s">
        <v>3864</v>
      </c>
      <c r="W194" s="254" t="s">
        <v>3944</v>
      </c>
      <c r="X194" s="324">
        <v>44201</v>
      </c>
      <c r="Y194" s="324">
        <v>44226</v>
      </c>
      <c r="Z194" s="324">
        <v>44229</v>
      </c>
      <c r="AA194" s="324">
        <v>44560</v>
      </c>
      <c r="AB194" s="405"/>
      <c r="AC194" s="528"/>
      <c r="AD194" s="325">
        <f t="shared" si="73"/>
        <v>20592000</v>
      </c>
      <c r="AE194" s="50">
        <f t="shared" si="113"/>
        <v>0</v>
      </c>
      <c r="AF194" s="50">
        <v>20592000</v>
      </c>
      <c r="AG194" s="50">
        <f t="shared" si="114"/>
        <v>0</v>
      </c>
      <c r="AH194" s="50">
        <f t="shared" si="114"/>
        <v>0</v>
      </c>
      <c r="AI194" s="50">
        <f t="shared" si="114"/>
        <v>0</v>
      </c>
      <c r="AJ194" s="50">
        <f t="shared" si="114"/>
        <v>0</v>
      </c>
      <c r="AK194" s="405"/>
      <c r="AL194" s="457"/>
      <c r="AM194" s="325">
        <f t="shared" si="74"/>
        <v>2059200</v>
      </c>
      <c r="AN194" s="53"/>
      <c r="AO194" s="337">
        <v>2059200</v>
      </c>
      <c r="AP194" s="53"/>
      <c r="AQ194" s="53"/>
      <c r="AR194" s="53"/>
      <c r="AS194" s="53"/>
      <c r="AT194" s="405"/>
      <c r="AU194" s="448"/>
      <c r="AV194" s="325">
        <f t="shared" si="75"/>
        <v>4118400</v>
      </c>
      <c r="AW194" s="53"/>
      <c r="AX194" s="337">
        <v>4118400</v>
      </c>
      <c r="AY194" s="53"/>
      <c r="AZ194" s="53"/>
      <c r="BA194" s="53"/>
      <c r="BB194" s="53"/>
      <c r="BC194" s="405"/>
      <c r="BD194" s="451"/>
      <c r="BE194" s="325">
        <f t="shared" si="76"/>
        <v>8236800</v>
      </c>
      <c r="BF194" s="53"/>
      <c r="BG194" s="337">
        <v>8236800</v>
      </c>
      <c r="BH194" s="53"/>
      <c r="BI194" s="53"/>
      <c r="BJ194" s="53"/>
      <c r="BK194" s="53"/>
      <c r="BL194" s="405"/>
      <c r="BM194" s="454"/>
      <c r="BN194" s="325">
        <f t="shared" si="77"/>
        <v>6177600</v>
      </c>
      <c r="BO194" s="53"/>
      <c r="BP194" s="337">
        <v>6177600</v>
      </c>
      <c r="BQ194" s="53"/>
      <c r="BR194" s="53"/>
      <c r="BS194" s="53"/>
      <c r="BT194" s="53"/>
      <c r="BU194" s="517"/>
      <c r="BV194" s="518"/>
      <c r="BW194" s="518"/>
      <c r="BX194" s="518"/>
      <c r="BY194" s="518"/>
      <c r="BZ194" s="518"/>
      <c r="CA194" s="518"/>
      <c r="CB194" s="518"/>
      <c r="CC194" s="519"/>
    </row>
    <row r="195" spans="1:81" s="62" customFormat="1" ht="40.200000000000003" customHeight="1" thickTop="1" x14ac:dyDescent="0.3">
      <c r="A195" s="38"/>
      <c r="B195" s="462"/>
      <c r="C195" s="459"/>
      <c r="D195" s="608"/>
      <c r="E195" s="611"/>
      <c r="F195" s="611"/>
      <c r="G195" s="611"/>
      <c r="H195" s="611"/>
      <c r="I195" s="611"/>
      <c r="J195" s="485">
        <v>100</v>
      </c>
      <c r="K195" s="488" t="str">
        <f>+Metas!K114</f>
        <v>Disminuida la tasa de fecundidad especifica en niñas de 10 a 14 años, a menos de 1 nacimientos por cada 1000 niñas</v>
      </c>
      <c r="L195" s="473"/>
      <c r="M195" s="476">
        <f t="shared" ref="M195" si="122">SUM(N195:Q195)</f>
        <v>0</v>
      </c>
      <c r="N195" s="479"/>
      <c r="O195" s="482"/>
      <c r="P195" s="520"/>
      <c r="Q195" s="523"/>
      <c r="R195" s="403">
        <f t="shared" ref="R195" si="123">+$J195</f>
        <v>100</v>
      </c>
      <c r="S195" s="253" t="s">
        <v>4123</v>
      </c>
      <c r="T195" s="323" t="s">
        <v>3856</v>
      </c>
      <c r="U195" s="323" t="s">
        <v>3861</v>
      </c>
      <c r="V195" s="323" t="s">
        <v>3864</v>
      </c>
      <c r="W195" s="253" t="s">
        <v>3944</v>
      </c>
      <c r="X195" s="324">
        <v>44201</v>
      </c>
      <c r="Y195" s="324">
        <v>44226</v>
      </c>
      <c r="Z195" s="324">
        <v>44229</v>
      </c>
      <c r="AA195" s="324">
        <v>44560</v>
      </c>
      <c r="AB195" s="403">
        <f t="shared" ref="AB195" si="124">+$J195</f>
        <v>100</v>
      </c>
      <c r="AC195" s="526">
        <f t="shared" ref="AC195" si="125">+L195</f>
        <v>0</v>
      </c>
      <c r="AD195" s="325">
        <v>0</v>
      </c>
      <c r="AE195" s="48">
        <v>0</v>
      </c>
      <c r="AF195" s="48">
        <v>0</v>
      </c>
      <c r="AG195" s="48">
        <v>0</v>
      </c>
      <c r="AH195" s="48">
        <v>0</v>
      </c>
      <c r="AI195" s="48">
        <v>0</v>
      </c>
      <c r="AJ195" s="48">
        <v>0</v>
      </c>
      <c r="AK195" s="403">
        <f t="shared" ref="AK195" si="126">+$J195</f>
        <v>100</v>
      </c>
      <c r="AL195" s="455">
        <f t="shared" si="90"/>
        <v>0</v>
      </c>
      <c r="AM195" s="325">
        <v>0</v>
      </c>
      <c r="AN195" s="51"/>
      <c r="AO195" s="337">
        <v>0</v>
      </c>
      <c r="AP195" s="51"/>
      <c r="AQ195" s="51"/>
      <c r="AR195" s="51"/>
      <c r="AS195" s="51"/>
      <c r="AT195" s="403">
        <f t="shared" ref="AT195" si="127">+$J195</f>
        <v>100</v>
      </c>
      <c r="AU195" s="446">
        <f t="shared" si="92"/>
        <v>0</v>
      </c>
      <c r="AV195" s="325">
        <v>0</v>
      </c>
      <c r="AW195" s="51"/>
      <c r="AX195" s="337">
        <v>0</v>
      </c>
      <c r="AY195" s="51"/>
      <c r="AZ195" s="51"/>
      <c r="BA195" s="51"/>
      <c r="BB195" s="51"/>
      <c r="BC195" s="403">
        <f t="shared" ref="BC195" si="128">+$J195</f>
        <v>100</v>
      </c>
      <c r="BD195" s="449">
        <f t="shared" si="94"/>
        <v>0</v>
      </c>
      <c r="BE195" s="325">
        <v>0</v>
      </c>
      <c r="BF195" s="51"/>
      <c r="BG195" s="337">
        <v>0</v>
      </c>
      <c r="BH195" s="51"/>
      <c r="BI195" s="51"/>
      <c r="BJ195" s="51"/>
      <c r="BK195" s="51"/>
      <c r="BL195" s="403">
        <f t="shared" ref="BL195" si="129">+$J195</f>
        <v>100</v>
      </c>
      <c r="BM195" s="452">
        <f t="shared" si="96"/>
        <v>0</v>
      </c>
      <c r="BN195" s="325">
        <v>0</v>
      </c>
      <c r="BO195" s="51"/>
      <c r="BP195" s="337">
        <v>0</v>
      </c>
      <c r="BQ195" s="51"/>
      <c r="BR195" s="51"/>
      <c r="BS195" s="51"/>
      <c r="BT195" s="51"/>
      <c r="BU195" s="513"/>
      <c r="BV195" s="514"/>
      <c r="BW195" s="514"/>
      <c r="BX195" s="514"/>
      <c r="BY195" s="514"/>
      <c r="BZ195" s="514"/>
      <c r="CA195" s="514"/>
      <c r="CB195" s="514"/>
      <c r="CC195" s="515"/>
    </row>
    <row r="196" spans="1:81" s="62" customFormat="1" ht="40.200000000000003" customHeight="1" x14ac:dyDescent="0.3">
      <c r="A196" s="38"/>
      <c r="B196" s="462"/>
      <c r="C196" s="459"/>
      <c r="D196" s="609"/>
      <c r="E196" s="612"/>
      <c r="F196" s="612"/>
      <c r="G196" s="612"/>
      <c r="H196" s="612"/>
      <c r="I196" s="612"/>
      <c r="J196" s="486"/>
      <c r="K196" s="489"/>
      <c r="L196" s="474"/>
      <c r="M196" s="477"/>
      <c r="N196" s="480"/>
      <c r="O196" s="483"/>
      <c r="P196" s="521"/>
      <c r="Q196" s="524"/>
      <c r="R196" s="404"/>
      <c r="S196" s="43" t="s">
        <v>4124</v>
      </c>
      <c r="T196" s="323" t="s">
        <v>3856</v>
      </c>
      <c r="U196" s="323" t="s">
        <v>3861</v>
      </c>
      <c r="V196" s="323" t="s">
        <v>3864</v>
      </c>
      <c r="W196" s="43" t="s">
        <v>3944</v>
      </c>
      <c r="X196" s="324">
        <v>44201</v>
      </c>
      <c r="Y196" s="324">
        <v>44226</v>
      </c>
      <c r="Z196" s="324">
        <v>44229</v>
      </c>
      <c r="AA196" s="324">
        <v>44560</v>
      </c>
      <c r="AB196" s="404"/>
      <c r="AC196" s="527"/>
      <c r="AD196" s="325">
        <v>0</v>
      </c>
      <c r="AE196" s="55"/>
      <c r="AF196" s="55">
        <v>0</v>
      </c>
      <c r="AG196" s="55"/>
      <c r="AH196" s="55"/>
      <c r="AI196" s="55"/>
      <c r="AJ196" s="55"/>
      <c r="AK196" s="404"/>
      <c r="AL196" s="456"/>
      <c r="AM196" s="325">
        <v>0</v>
      </c>
      <c r="AN196" s="52"/>
      <c r="AO196" s="337">
        <v>0</v>
      </c>
      <c r="AP196" s="52"/>
      <c r="AQ196" s="52"/>
      <c r="AR196" s="52"/>
      <c r="AS196" s="52"/>
      <c r="AT196" s="404"/>
      <c r="AU196" s="447"/>
      <c r="AV196" s="325">
        <v>0</v>
      </c>
      <c r="AW196" s="52"/>
      <c r="AX196" s="337">
        <v>0</v>
      </c>
      <c r="AY196" s="52"/>
      <c r="AZ196" s="52"/>
      <c r="BA196" s="52"/>
      <c r="BB196" s="52"/>
      <c r="BC196" s="404"/>
      <c r="BD196" s="450"/>
      <c r="BE196" s="325">
        <v>0</v>
      </c>
      <c r="BF196" s="52"/>
      <c r="BG196" s="337">
        <v>0</v>
      </c>
      <c r="BH196" s="52"/>
      <c r="BI196" s="52"/>
      <c r="BJ196" s="52"/>
      <c r="BK196" s="52"/>
      <c r="BL196" s="404"/>
      <c r="BM196" s="453"/>
      <c r="BN196" s="325">
        <v>0</v>
      </c>
      <c r="BO196" s="52"/>
      <c r="BP196" s="337">
        <v>0</v>
      </c>
      <c r="BQ196" s="52"/>
      <c r="BR196" s="52"/>
      <c r="BS196" s="52"/>
      <c r="BT196" s="52"/>
      <c r="BU196" s="418"/>
      <c r="BV196" s="419"/>
      <c r="BW196" s="419"/>
      <c r="BX196" s="419"/>
      <c r="BY196" s="419"/>
      <c r="BZ196" s="419"/>
      <c r="CA196" s="419"/>
      <c r="CB196" s="419"/>
      <c r="CC196" s="516"/>
    </row>
    <row r="197" spans="1:81" s="62" customFormat="1" ht="40.200000000000003" customHeight="1" x14ac:dyDescent="0.3">
      <c r="A197" s="38"/>
      <c r="B197" s="462"/>
      <c r="C197" s="459"/>
      <c r="D197" s="609"/>
      <c r="E197" s="612"/>
      <c r="F197" s="612"/>
      <c r="G197" s="612"/>
      <c r="H197" s="612"/>
      <c r="I197" s="612"/>
      <c r="J197" s="486"/>
      <c r="K197" s="489"/>
      <c r="L197" s="474"/>
      <c r="M197" s="477"/>
      <c r="N197" s="480"/>
      <c r="O197" s="483"/>
      <c r="P197" s="521"/>
      <c r="Q197" s="524"/>
      <c r="R197" s="404"/>
      <c r="S197" s="43" t="s">
        <v>4125</v>
      </c>
      <c r="T197" s="323" t="s">
        <v>3856</v>
      </c>
      <c r="U197" s="323" t="s">
        <v>3861</v>
      </c>
      <c r="V197" s="323" t="s">
        <v>3864</v>
      </c>
      <c r="W197" s="43" t="s">
        <v>3944</v>
      </c>
      <c r="X197" s="324">
        <v>44201</v>
      </c>
      <c r="Y197" s="324">
        <v>44226</v>
      </c>
      <c r="Z197" s="324">
        <v>44229</v>
      </c>
      <c r="AA197" s="324">
        <v>44560</v>
      </c>
      <c r="AB197" s="404"/>
      <c r="AC197" s="527"/>
      <c r="AD197" s="325">
        <v>53000000</v>
      </c>
      <c r="AE197" s="55"/>
      <c r="AF197" s="55">
        <v>53000000</v>
      </c>
      <c r="AG197" s="55"/>
      <c r="AH197" s="55"/>
      <c r="AI197" s="55"/>
      <c r="AJ197" s="55"/>
      <c r="AK197" s="404"/>
      <c r="AL197" s="456"/>
      <c r="AM197" s="325">
        <v>53000000</v>
      </c>
      <c r="AN197" s="52"/>
      <c r="AO197" s="337">
        <v>5300000</v>
      </c>
      <c r="AP197" s="52"/>
      <c r="AQ197" s="52"/>
      <c r="AR197" s="52"/>
      <c r="AS197" s="52"/>
      <c r="AT197" s="404"/>
      <c r="AU197" s="447"/>
      <c r="AV197" s="325">
        <v>53000000</v>
      </c>
      <c r="AW197" s="52"/>
      <c r="AX197" s="337">
        <v>10600000</v>
      </c>
      <c r="AY197" s="52"/>
      <c r="AZ197" s="52"/>
      <c r="BA197" s="52"/>
      <c r="BB197" s="52"/>
      <c r="BC197" s="404"/>
      <c r="BD197" s="450"/>
      <c r="BE197" s="325">
        <v>53000000</v>
      </c>
      <c r="BF197" s="52"/>
      <c r="BG197" s="337">
        <v>21200000</v>
      </c>
      <c r="BH197" s="52"/>
      <c r="BI197" s="52"/>
      <c r="BJ197" s="52"/>
      <c r="BK197" s="52"/>
      <c r="BL197" s="404"/>
      <c r="BM197" s="453"/>
      <c r="BN197" s="325">
        <v>53000000</v>
      </c>
      <c r="BO197" s="52"/>
      <c r="BP197" s="337">
        <v>15900000</v>
      </c>
      <c r="BQ197" s="52"/>
      <c r="BR197" s="52"/>
      <c r="BS197" s="52"/>
      <c r="BT197" s="52"/>
      <c r="BU197" s="418"/>
      <c r="BV197" s="419"/>
      <c r="BW197" s="419"/>
      <c r="BX197" s="419"/>
      <c r="BY197" s="419"/>
      <c r="BZ197" s="419"/>
      <c r="CA197" s="419"/>
      <c r="CB197" s="419"/>
      <c r="CC197" s="516"/>
    </row>
    <row r="198" spans="1:81" s="62" customFormat="1" ht="40.200000000000003" customHeight="1" thickBot="1" x14ac:dyDescent="0.35">
      <c r="A198" s="38"/>
      <c r="B198" s="462"/>
      <c r="C198" s="459"/>
      <c r="D198" s="610"/>
      <c r="E198" s="613"/>
      <c r="F198" s="613"/>
      <c r="G198" s="613"/>
      <c r="H198" s="613"/>
      <c r="I198" s="613"/>
      <c r="J198" s="487"/>
      <c r="K198" s="490"/>
      <c r="L198" s="475"/>
      <c r="M198" s="478"/>
      <c r="N198" s="481"/>
      <c r="O198" s="484"/>
      <c r="P198" s="522"/>
      <c r="Q198" s="525"/>
      <c r="R198" s="405"/>
      <c r="S198" s="254" t="s">
        <v>4126</v>
      </c>
      <c r="T198" s="323" t="s">
        <v>3856</v>
      </c>
      <c r="U198" s="323" t="s">
        <v>3861</v>
      </c>
      <c r="V198" s="323" t="s">
        <v>3864</v>
      </c>
      <c r="W198" s="254" t="s">
        <v>3944</v>
      </c>
      <c r="X198" s="324">
        <v>44201</v>
      </c>
      <c r="Y198" s="324">
        <v>44226</v>
      </c>
      <c r="Z198" s="324">
        <v>44229</v>
      </c>
      <c r="AA198" s="324">
        <v>44560</v>
      </c>
      <c r="AB198" s="405"/>
      <c r="AC198" s="528"/>
      <c r="AD198" s="325">
        <v>53000000</v>
      </c>
      <c r="AE198" s="50"/>
      <c r="AF198" s="50">
        <v>53000000</v>
      </c>
      <c r="AG198" s="50"/>
      <c r="AH198" s="50"/>
      <c r="AI198" s="50"/>
      <c r="AJ198" s="50"/>
      <c r="AK198" s="405"/>
      <c r="AL198" s="457"/>
      <c r="AM198" s="325">
        <v>53000000</v>
      </c>
      <c r="AN198" s="53"/>
      <c r="AO198" s="337">
        <v>5300000</v>
      </c>
      <c r="AP198" s="53"/>
      <c r="AQ198" s="53"/>
      <c r="AR198" s="53"/>
      <c r="AS198" s="53"/>
      <c r="AT198" s="405"/>
      <c r="AU198" s="448"/>
      <c r="AV198" s="325">
        <v>53000000</v>
      </c>
      <c r="AW198" s="53"/>
      <c r="AX198" s="337">
        <v>10600000</v>
      </c>
      <c r="AY198" s="53"/>
      <c r="AZ198" s="53"/>
      <c r="BA198" s="53"/>
      <c r="BB198" s="53"/>
      <c r="BC198" s="405"/>
      <c r="BD198" s="451"/>
      <c r="BE198" s="325">
        <v>53000000</v>
      </c>
      <c r="BF198" s="53"/>
      <c r="BG198" s="337">
        <v>21200000</v>
      </c>
      <c r="BH198" s="53"/>
      <c r="BI198" s="53"/>
      <c r="BJ198" s="53"/>
      <c r="BK198" s="53"/>
      <c r="BL198" s="405"/>
      <c r="BM198" s="454"/>
      <c r="BN198" s="325">
        <v>53000000</v>
      </c>
      <c r="BO198" s="53"/>
      <c r="BP198" s="337">
        <v>15900000</v>
      </c>
      <c r="BQ198" s="53"/>
      <c r="BR198" s="53"/>
      <c r="BS198" s="53"/>
      <c r="BT198" s="53"/>
      <c r="BU198" s="517"/>
      <c r="BV198" s="518"/>
      <c r="BW198" s="518"/>
      <c r="BX198" s="518"/>
      <c r="BY198" s="518"/>
      <c r="BZ198" s="518"/>
      <c r="CA198" s="518"/>
      <c r="CB198" s="518"/>
      <c r="CC198" s="519"/>
    </row>
    <row r="199" spans="1:81" s="62" customFormat="1" ht="40.200000000000003" customHeight="1" thickTop="1" x14ac:dyDescent="0.3">
      <c r="A199" s="38"/>
      <c r="B199" s="462"/>
      <c r="C199" s="459"/>
      <c r="D199" s="608"/>
      <c r="E199" s="611"/>
      <c r="F199" s="611"/>
      <c r="G199" s="611"/>
      <c r="H199" s="611"/>
      <c r="I199" s="611"/>
      <c r="J199" s="485">
        <v>101</v>
      </c>
      <c r="K199" s="488" t="str">
        <f>+Metas!K115</f>
        <v xml:space="preserve">Disminuida la tasa de fecundidad especifica de 68 a 44 por 1000 en adolescentes de 15 a 19 años,. </v>
      </c>
      <c r="L199" s="633">
        <v>0.25</v>
      </c>
      <c r="M199" s="635">
        <f>SUM(N199:Q199)</f>
        <v>0.25</v>
      </c>
      <c r="N199" s="479"/>
      <c r="O199" s="482"/>
      <c r="P199" s="520"/>
      <c r="Q199" s="631">
        <v>0.25</v>
      </c>
      <c r="R199" s="403">
        <f t="shared" ref="R199" si="130">+$J199</f>
        <v>101</v>
      </c>
      <c r="S199" s="322" t="s">
        <v>4127</v>
      </c>
      <c r="T199" s="323" t="s">
        <v>3856</v>
      </c>
      <c r="U199" s="323" t="s">
        <v>3861</v>
      </c>
      <c r="V199" s="323" t="s">
        <v>3864</v>
      </c>
      <c r="W199" s="322" t="s">
        <v>3944</v>
      </c>
      <c r="X199" s="324">
        <v>44201</v>
      </c>
      <c r="Y199" s="324">
        <v>44226</v>
      </c>
      <c r="Z199" s="324">
        <v>44229</v>
      </c>
      <c r="AA199" s="324">
        <v>44560</v>
      </c>
      <c r="AB199" s="403">
        <f t="shared" ref="AB199" si="131">+$J199</f>
        <v>101</v>
      </c>
      <c r="AC199" s="526">
        <f t="shared" ref="AC199" si="132">+L199</f>
        <v>0.25</v>
      </c>
      <c r="AD199" s="325">
        <f t="shared" si="73"/>
        <v>0</v>
      </c>
      <c r="AE199" s="325"/>
      <c r="AF199" s="325">
        <v>0</v>
      </c>
      <c r="AG199" s="325"/>
      <c r="AH199" s="325"/>
      <c r="AI199" s="325"/>
      <c r="AJ199" s="325"/>
      <c r="AK199" s="403">
        <f t="shared" ref="AK199" si="133">+$J199</f>
        <v>101</v>
      </c>
      <c r="AL199" s="455">
        <f t="shared" si="90"/>
        <v>0</v>
      </c>
      <c r="AM199" s="325">
        <f t="shared" si="74"/>
        <v>0</v>
      </c>
      <c r="AN199" s="51"/>
      <c r="AO199" s="337">
        <v>0</v>
      </c>
      <c r="AP199" s="51"/>
      <c r="AQ199" s="51"/>
      <c r="AR199" s="51"/>
      <c r="AS199" s="51"/>
      <c r="AT199" s="403">
        <f t="shared" ref="AT199" si="134">+$J199</f>
        <v>101</v>
      </c>
      <c r="AU199" s="446">
        <f t="shared" si="92"/>
        <v>0</v>
      </c>
      <c r="AV199" s="325">
        <f t="shared" si="75"/>
        <v>0</v>
      </c>
      <c r="AW199" s="51"/>
      <c r="AX199" s="337">
        <v>0</v>
      </c>
      <c r="AY199" s="51"/>
      <c r="AZ199" s="51"/>
      <c r="BA199" s="51"/>
      <c r="BB199" s="51"/>
      <c r="BC199" s="403">
        <f t="shared" ref="BC199" si="135">+$J199</f>
        <v>101</v>
      </c>
      <c r="BD199" s="449">
        <f t="shared" si="94"/>
        <v>0</v>
      </c>
      <c r="BE199" s="325">
        <f t="shared" si="76"/>
        <v>0</v>
      </c>
      <c r="BF199" s="51"/>
      <c r="BG199" s="337">
        <v>0</v>
      </c>
      <c r="BH199" s="51"/>
      <c r="BI199" s="51"/>
      <c r="BJ199" s="51"/>
      <c r="BK199" s="51"/>
      <c r="BL199" s="403">
        <f t="shared" ref="BL199" si="136">+$J199</f>
        <v>101</v>
      </c>
      <c r="BM199" s="452">
        <f t="shared" si="96"/>
        <v>0.25</v>
      </c>
      <c r="BN199" s="325">
        <f t="shared" si="77"/>
        <v>0</v>
      </c>
      <c r="BO199" s="51"/>
      <c r="BP199" s="337">
        <v>0</v>
      </c>
      <c r="BQ199" s="51"/>
      <c r="BR199" s="51"/>
      <c r="BS199" s="51"/>
      <c r="BT199" s="51"/>
      <c r="BU199" s="513"/>
      <c r="BV199" s="514"/>
      <c r="BW199" s="514"/>
      <c r="BX199" s="514"/>
      <c r="BY199" s="514"/>
      <c r="BZ199" s="514"/>
      <c r="CA199" s="514"/>
      <c r="CB199" s="514"/>
      <c r="CC199" s="515"/>
    </row>
    <row r="200" spans="1:81" s="62" customFormat="1" ht="40.200000000000003" customHeight="1" x14ac:dyDescent="0.3">
      <c r="A200" s="38"/>
      <c r="B200" s="462"/>
      <c r="C200" s="459"/>
      <c r="D200" s="609"/>
      <c r="E200" s="612"/>
      <c r="F200" s="612"/>
      <c r="G200" s="612"/>
      <c r="H200" s="612"/>
      <c r="I200" s="612"/>
      <c r="J200" s="486"/>
      <c r="K200" s="489"/>
      <c r="L200" s="634"/>
      <c r="M200" s="636"/>
      <c r="N200" s="480"/>
      <c r="O200" s="483"/>
      <c r="P200" s="521"/>
      <c r="Q200" s="632"/>
      <c r="R200" s="404"/>
      <c r="S200" s="322" t="s">
        <v>4128</v>
      </c>
      <c r="T200" s="323" t="s">
        <v>3856</v>
      </c>
      <c r="U200" s="323" t="s">
        <v>3861</v>
      </c>
      <c r="V200" s="323" t="s">
        <v>3864</v>
      </c>
      <c r="W200" s="322" t="s">
        <v>3944</v>
      </c>
      <c r="X200" s="324">
        <v>44201</v>
      </c>
      <c r="Y200" s="324">
        <v>44226</v>
      </c>
      <c r="Z200" s="324">
        <v>44229</v>
      </c>
      <c r="AA200" s="324">
        <v>44560</v>
      </c>
      <c r="AB200" s="404"/>
      <c r="AC200" s="527"/>
      <c r="AD200" s="325">
        <f t="shared" si="73"/>
        <v>0</v>
      </c>
      <c r="AE200" s="325"/>
      <c r="AF200" s="325">
        <v>0</v>
      </c>
      <c r="AG200" s="325"/>
      <c r="AH200" s="325"/>
      <c r="AI200" s="325"/>
      <c r="AJ200" s="325"/>
      <c r="AK200" s="404"/>
      <c r="AL200" s="456"/>
      <c r="AM200" s="325">
        <f t="shared" si="74"/>
        <v>0</v>
      </c>
      <c r="AN200" s="52"/>
      <c r="AO200" s="337">
        <v>0</v>
      </c>
      <c r="AP200" s="52"/>
      <c r="AQ200" s="52"/>
      <c r="AR200" s="52"/>
      <c r="AS200" s="52"/>
      <c r="AT200" s="404"/>
      <c r="AU200" s="447"/>
      <c r="AV200" s="325">
        <f t="shared" si="75"/>
        <v>0</v>
      </c>
      <c r="AW200" s="52"/>
      <c r="AX200" s="337">
        <v>0</v>
      </c>
      <c r="AY200" s="52"/>
      <c r="AZ200" s="52"/>
      <c r="BA200" s="52"/>
      <c r="BB200" s="52"/>
      <c r="BC200" s="404"/>
      <c r="BD200" s="450"/>
      <c r="BE200" s="325">
        <f t="shared" si="76"/>
        <v>0</v>
      </c>
      <c r="BF200" s="52"/>
      <c r="BG200" s="337">
        <v>0</v>
      </c>
      <c r="BH200" s="52"/>
      <c r="BI200" s="52"/>
      <c r="BJ200" s="52"/>
      <c r="BK200" s="52"/>
      <c r="BL200" s="404"/>
      <c r="BM200" s="453"/>
      <c r="BN200" s="325">
        <f t="shared" si="77"/>
        <v>0</v>
      </c>
      <c r="BO200" s="52"/>
      <c r="BP200" s="337">
        <v>0</v>
      </c>
      <c r="BQ200" s="52"/>
      <c r="BR200" s="52"/>
      <c r="BS200" s="52"/>
      <c r="BT200" s="52"/>
      <c r="BU200" s="418"/>
      <c r="BV200" s="419"/>
      <c r="BW200" s="419"/>
      <c r="BX200" s="419"/>
      <c r="BY200" s="419"/>
      <c r="BZ200" s="419"/>
      <c r="CA200" s="419"/>
      <c r="CB200" s="419"/>
      <c r="CC200" s="516"/>
    </row>
    <row r="201" spans="1:81" s="62" customFormat="1" ht="40.200000000000003" customHeight="1" x14ac:dyDescent="0.3">
      <c r="A201" s="38"/>
      <c r="B201" s="462"/>
      <c r="C201" s="459"/>
      <c r="D201" s="609"/>
      <c r="E201" s="612"/>
      <c r="F201" s="612"/>
      <c r="G201" s="612"/>
      <c r="H201" s="612"/>
      <c r="I201" s="612"/>
      <c r="J201" s="486"/>
      <c r="K201" s="489"/>
      <c r="L201" s="634"/>
      <c r="M201" s="636"/>
      <c r="N201" s="480"/>
      <c r="O201" s="483"/>
      <c r="P201" s="521"/>
      <c r="Q201" s="632"/>
      <c r="R201" s="404"/>
      <c r="S201" s="43" t="s">
        <v>4129</v>
      </c>
      <c r="T201" s="323" t="s">
        <v>3856</v>
      </c>
      <c r="U201" s="323" t="s">
        <v>3861</v>
      </c>
      <c r="V201" s="323" t="s">
        <v>3864</v>
      </c>
      <c r="W201" s="43" t="s">
        <v>3944</v>
      </c>
      <c r="X201" s="324">
        <v>44201</v>
      </c>
      <c r="Y201" s="324">
        <v>44226</v>
      </c>
      <c r="Z201" s="324">
        <v>44229</v>
      </c>
      <c r="AA201" s="324">
        <v>44560</v>
      </c>
      <c r="AB201" s="404"/>
      <c r="AC201" s="527"/>
      <c r="AD201" s="325">
        <f t="shared" si="73"/>
        <v>107000000</v>
      </c>
      <c r="AE201" s="55">
        <f t="shared" si="113"/>
        <v>0</v>
      </c>
      <c r="AF201" s="55">
        <v>107000000</v>
      </c>
      <c r="AG201" s="55">
        <f t="shared" si="114"/>
        <v>0</v>
      </c>
      <c r="AH201" s="55">
        <f t="shared" si="114"/>
        <v>0</v>
      </c>
      <c r="AI201" s="55">
        <f t="shared" si="114"/>
        <v>0</v>
      </c>
      <c r="AJ201" s="55">
        <f t="shared" si="114"/>
        <v>0</v>
      </c>
      <c r="AK201" s="404"/>
      <c r="AL201" s="456"/>
      <c r="AM201" s="325">
        <f t="shared" si="74"/>
        <v>10700000</v>
      </c>
      <c r="AN201" s="333"/>
      <c r="AO201" s="337">
        <v>10700000</v>
      </c>
      <c r="AP201" s="333"/>
      <c r="AQ201" s="333"/>
      <c r="AR201" s="333"/>
      <c r="AS201" s="333"/>
      <c r="AT201" s="404"/>
      <c r="AU201" s="447"/>
      <c r="AV201" s="325">
        <f t="shared" si="75"/>
        <v>21400000</v>
      </c>
      <c r="AW201" s="333"/>
      <c r="AX201" s="337">
        <v>21400000</v>
      </c>
      <c r="AY201" s="333"/>
      <c r="AZ201" s="333"/>
      <c r="BA201" s="333"/>
      <c r="BB201" s="333"/>
      <c r="BC201" s="404"/>
      <c r="BD201" s="450"/>
      <c r="BE201" s="325">
        <f t="shared" si="76"/>
        <v>42800000</v>
      </c>
      <c r="BF201" s="333"/>
      <c r="BG201" s="337">
        <v>42800000</v>
      </c>
      <c r="BH201" s="333"/>
      <c r="BI201" s="333"/>
      <c r="BJ201" s="333"/>
      <c r="BK201" s="333"/>
      <c r="BL201" s="404"/>
      <c r="BM201" s="453"/>
      <c r="BN201" s="325">
        <f t="shared" si="77"/>
        <v>32100000</v>
      </c>
      <c r="BO201" s="333"/>
      <c r="BP201" s="337">
        <v>32100000</v>
      </c>
      <c r="BQ201" s="333"/>
      <c r="BR201" s="333"/>
      <c r="BS201" s="333"/>
      <c r="BT201" s="333"/>
      <c r="BU201" s="293"/>
      <c r="BV201" s="294"/>
      <c r="BW201" s="294"/>
      <c r="BX201" s="294"/>
      <c r="BY201" s="294"/>
      <c r="BZ201" s="294"/>
      <c r="CA201" s="294"/>
      <c r="CB201" s="294"/>
      <c r="CC201" s="295"/>
    </row>
    <row r="202" spans="1:81" s="62" customFormat="1" ht="40.200000000000003" customHeight="1" x14ac:dyDescent="0.3">
      <c r="A202" s="38"/>
      <c r="B202" s="462"/>
      <c r="C202" s="459"/>
      <c r="D202" s="609"/>
      <c r="E202" s="612"/>
      <c r="F202" s="612"/>
      <c r="G202" s="612"/>
      <c r="H202" s="612"/>
      <c r="I202" s="612"/>
      <c r="J202" s="486"/>
      <c r="K202" s="489"/>
      <c r="L202" s="634"/>
      <c r="M202" s="636"/>
      <c r="N202" s="480"/>
      <c r="O202" s="483"/>
      <c r="P202" s="521"/>
      <c r="Q202" s="632"/>
      <c r="R202" s="404"/>
      <c r="S202" s="43" t="s">
        <v>4130</v>
      </c>
      <c r="T202" s="323" t="s">
        <v>3856</v>
      </c>
      <c r="U202" s="323" t="s">
        <v>3861</v>
      </c>
      <c r="V202" s="323" t="s">
        <v>3864</v>
      </c>
      <c r="W202" s="43" t="s">
        <v>3944</v>
      </c>
      <c r="X202" s="324">
        <v>44201</v>
      </c>
      <c r="Y202" s="324">
        <v>44226</v>
      </c>
      <c r="Z202" s="324">
        <v>44229</v>
      </c>
      <c r="AA202" s="324">
        <v>44560</v>
      </c>
      <c r="AB202" s="404"/>
      <c r="AC202" s="527"/>
      <c r="AD202" s="325">
        <f t="shared" si="73"/>
        <v>107000000</v>
      </c>
      <c r="AE202" s="55">
        <f t="shared" si="113"/>
        <v>0</v>
      </c>
      <c r="AF202" s="55">
        <v>107000000</v>
      </c>
      <c r="AG202" s="55">
        <f t="shared" si="114"/>
        <v>0</v>
      </c>
      <c r="AH202" s="55">
        <f t="shared" si="114"/>
        <v>0</v>
      </c>
      <c r="AI202" s="55">
        <f t="shared" si="114"/>
        <v>0</v>
      </c>
      <c r="AJ202" s="55">
        <f t="shared" si="114"/>
        <v>0</v>
      </c>
      <c r="AK202" s="404"/>
      <c r="AL202" s="456"/>
      <c r="AM202" s="325">
        <f t="shared" si="74"/>
        <v>10700000</v>
      </c>
      <c r="AN202" s="333"/>
      <c r="AO202" s="337">
        <v>10700000</v>
      </c>
      <c r="AP202" s="333"/>
      <c r="AQ202" s="333"/>
      <c r="AR202" s="333"/>
      <c r="AS202" s="333"/>
      <c r="AT202" s="404"/>
      <c r="AU202" s="447"/>
      <c r="AV202" s="325">
        <f t="shared" si="75"/>
        <v>21400000</v>
      </c>
      <c r="AW202" s="333"/>
      <c r="AX202" s="337">
        <v>21400000</v>
      </c>
      <c r="AY202" s="333"/>
      <c r="AZ202" s="333"/>
      <c r="BA202" s="333"/>
      <c r="BB202" s="333"/>
      <c r="BC202" s="404"/>
      <c r="BD202" s="450"/>
      <c r="BE202" s="325">
        <f t="shared" si="76"/>
        <v>42800000</v>
      </c>
      <c r="BF202" s="333"/>
      <c r="BG202" s="337">
        <v>42800000</v>
      </c>
      <c r="BH202" s="333"/>
      <c r="BI202" s="333"/>
      <c r="BJ202" s="333"/>
      <c r="BK202" s="333"/>
      <c r="BL202" s="404"/>
      <c r="BM202" s="453"/>
      <c r="BN202" s="325">
        <f t="shared" si="77"/>
        <v>32100000</v>
      </c>
      <c r="BO202" s="333"/>
      <c r="BP202" s="337">
        <v>32100000</v>
      </c>
      <c r="BQ202" s="333"/>
      <c r="BR202" s="333"/>
      <c r="BS202" s="333"/>
      <c r="BT202" s="333"/>
      <c r="BU202" s="293"/>
      <c r="BV202" s="294"/>
      <c r="BW202" s="294"/>
      <c r="BX202" s="294"/>
      <c r="BY202" s="294"/>
      <c r="BZ202" s="294"/>
      <c r="CA202" s="294"/>
      <c r="CB202" s="294"/>
      <c r="CC202" s="295"/>
    </row>
    <row r="203" spans="1:81" s="62" customFormat="1" ht="40.200000000000003" customHeight="1" x14ac:dyDescent="0.3">
      <c r="A203" s="38"/>
      <c r="B203" s="462"/>
      <c r="C203" s="459"/>
      <c r="D203" s="609"/>
      <c r="E203" s="612"/>
      <c r="F203" s="612"/>
      <c r="G203" s="612"/>
      <c r="H203" s="612"/>
      <c r="I203" s="612"/>
      <c r="J203" s="486"/>
      <c r="K203" s="489"/>
      <c r="L203" s="634"/>
      <c r="M203" s="636"/>
      <c r="N203" s="480"/>
      <c r="O203" s="483"/>
      <c r="P203" s="521"/>
      <c r="Q203" s="632"/>
      <c r="R203" s="404"/>
      <c r="S203" s="296" t="s">
        <v>4131</v>
      </c>
      <c r="T203" s="323" t="s">
        <v>3856</v>
      </c>
      <c r="U203" s="323" t="s">
        <v>3861</v>
      </c>
      <c r="V203" s="323" t="s">
        <v>3864</v>
      </c>
      <c r="W203" s="296" t="s">
        <v>3944</v>
      </c>
      <c r="X203" s="324">
        <v>44201</v>
      </c>
      <c r="Y203" s="324">
        <v>44226</v>
      </c>
      <c r="Z203" s="324">
        <v>44229</v>
      </c>
      <c r="AA203" s="324">
        <v>44560</v>
      </c>
      <c r="AB203" s="404"/>
      <c r="AC203" s="527"/>
      <c r="AD203" s="325">
        <f t="shared" si="73"/>
        <v>107000000</v>
      </c>
      <c r="AE203" s="299"/>
      <c r="AF203" s="299">
        <v>107000000</v>
      </c>
      <c r="AG203" s="299"/>
      <c r="AH203" s="299"/>
      <c r="AI203" s="299"/>
      <c r="AJ203" s="299"/>
      <c r="AK203" s="404"/>
      <c r="AL203" s="456"/>
      <c r="AM203" s="325">
        <f t="shared" si="74"/>
        <v>10700000</v>
      </c>
      <c r="AN203" s="52"/>
      <c r="AO203" s="337">
        <v>10700000</v>
      </c>
      <c r="AP203" s="52"/>
      <c r="AQ203" s="52"/>
      <c r="AR203" s="52"/>
      <c r="AS203" s="52"/>
      <c r="AT203" s="404"/>
      <c r="AU203" s="447"/>
      <c r="AV203" s="325">
        <f t="shared" si="75"/>
        <v>21400000</v>
      </c>
      <c r="AW203" s="52"/>
      <c r="AX203" s="337">
        <v>21400000</v>
      </c>
      <c r="AY203" s="52"/>
      <c r="AZ203" s="52"/>
      <c r="BA203" s="52"/>
      <c r="BB203" s="52"/>
      <c r="BC203" s="404"/>
      <c r="BD203" s="450"/>
      <c r="BE203" s="325">
        <f t="shared" si="76"/>
        <v>42800000</v>
      </c>
      <c r="BF203" s="52"/>
      <c r="BG203" s="337">
        <v>42800000</v>
      </c>
      <c r="BH203" s="52"/>
      <c r="BI203" s="52"/>
      <c r="BJ203" s="52"/>
      <c r="BK203" s="52"/>
      <c r="BL203" s="404"/>
      <c r="BM203" s="453"/>
      <c r="BN203" s="325">
        <f t="shared" si="77"/>
        <v>32100000</v>
      </c>
      <c r="BO203" s="52"/>
      <c r="BP203" s="337">
        <v>32100000</v>
      </c>
      <c r="BQ203" s="52"/>
      <c r="BR203" s="52"/>
      <c r="BS203" s="52"/>
      <c r="BT203" s="52"/>
      <c r="BU203" s="418"/>
      <c r="BV203" s="419"/>
      <c r="BW203" s="419"/>
      <c r="BX203" s="419"/>
      <c r="BY203" s="419"/>
      <c r="BZ203" s="419"/>
      <c r="CA203" s="419"/>
      <c r="CB203" s="419"/>
      <c r="CC203" s="516"/>
    </row>
    <row r="204" spans="1:81" s="62" customFormat="1" ht="40.200000000000003" customHeight="1" thickBot="1" x14ac:dyDescent="0.35">
      <c r="A204" s="38"/>
      <c r="B204" s="462"/>
      <c r="C204" s="459"/>
      <c r="D204" s="610"/>
      <c r="E204" s="613"/>
      <c r="F204" s="613"/>
      <c r="G204" s="613"/>
      <c r="H204" s="613"/>
      <c r="I204" s="613"/>
      <c r="J204" s="487"/>
      <c r="K204" s="490"/>
      <c r="L204" s="637"/>
      <c r="M204" s="639"/>
      <c r="N204" s="481"/>
      <c r="O204" s="484"/>
      <c r="P204" s="522"/>
      <c r="Q204" s="638"/>
      <c r="R204" s="405"/>
      <c r="S204" s="296" t="s">
        <v>4132</v>
      </c>
      <c r="T204" s="323" t="s">
        <v>3856</v>
      </c>
      <c r="U204" s="323" t="s">
        <v>3861</v>
      </c>
      <c r="V204" s="323" t="s">
        <v>3864</v>
      </c>
      <c r="W204" s="296" t="s">
        <v>3944</v>
      </c>
      <c r="X204" s="324">
        <v>44201</v>
      </c>
      <c r="Y204" s="324">
        <v>44226</v>
      </c>
      <c r="Z204" s="324">
        <v>44229</v>
      </c>
      <c r="AA204" s="324">
        <v>44560</v>
      </c>
      <c r="AB204" s="405"/>
      <c r="AC204" s="528"/>
      <c r="AD204" s="325">
        <f t="shared" si="73"/>
        <v>107000001</v>
      </c>
      <c r="AE204" s="299"/>
      <c r="AF204" s="299">
        <v>107000001</v>
      </c>
      <c r="AG204" s="299"/>
      <c r="AH204" s="299"/>
      <c r="AI204" s="299"/>
      <c r="AJ204" s="299"/>
      <c r="AK204" s="405"/>
      <c r="AL204" s="457"/>
      <c r="AM204" s="325">
        <f t="shared" si="74"/>
        <v>10700000.100000001</v>
      </c>
      <c r="AN204" s="53"/>
      <c r="AO204" s="337">
        <v>10700000.100000001</v>
      </c>
      <c r="AP204" s="53"/>
      <c r="AQ204" s="53"/>
      <c r="AR204" s="53"/>
      <c r="AS204" s="53"/>
      <c r="AT204" s="405"/>
      <c r="AU204" s="448"/>
      <c r="AV204" s="325">
        <f t="shared" si="75"/>
        <v>21400000.200000003</v>
      </c>
      <c r="AW204" s="53"/>
      <c r="AX204" s="337">
        <v>21400000.200000003</v>
      </c>
      <c r="AY204" s="53"/>
      <c r="AZ204" s="53"/>
      <c r="BA204" s="53"/>
      <c r="BB204" s="53"/>
      <c r="BC204" s="405"/>
      <c r="BD204" s="451"/>
      <c r="BE204" s="325">
        <f t="shared" si="76"/>
        <v>42800000.400000006</v>
      </c>
      <c r="BF204" s="53"/>
      <c r="BG204" s="337">
        <v>42800000.400000006</v>
      </c>
      <c r="BH204" s="53"/>
      <c r="BI204" s="53"/>
      <c r="BJ204" s="53"/>
      <c r="BK204" s="53"/>
      <c r="BL204" s="405"/>
      <c r="BM204" s="454"/>
      <c r="BN204" s="325">
        <f t="shared" si="77"/>
        <v>32100000.299999997</v>
      </c>
      <c r="BO204" s="53"/>
      <c r="BP204" s="337">
        <v>32100000.299999997</v>
      </c>
      <c r="BQ204" s="53"/>
      <c r="BR204" s="53"/>
      <c r="BS204" s="53"/>
      <c r="BT204" s="53"/>
      <c r="BU204" s="517"/>
      <c r="BV204" s="518"/>
      <c r="BW204" s="518"/>
      <c r="BX204" s="518"/>
      <c r="BY204" s="518"/>
      <c r="BZ204" s="518"/>
      <c r="CA204" s="518"/>
      <c r="CB204" s="518"/>
      <c r="CC204" s="519"/>
    </row>
    <row r="205" spans="1:81" s="62" customFormat="1" ht="40.200000000000003" hidden="1" customHeight="1" thickTop="1" x14ac:dyDescent="0.3">
      <c r="A205" s="38"/>
      <c r="B205" s="462"/>
      <c r="C205" s="459"/>
      <c r="D205" s="608"/>
      <c r="E205" s="611"/>
      <c r="F205" s="611"/>
      <c r="G205" s="611"/>
      <c r="H205" s="611"/>
      <c r="I205" s="611"/>
      <c r="J205" s="485">
        <v>102</v>
      </c>
      <c r="K205" s="488" t="str">
        <f>+Metas!K116</f>
        <v>Contenida la Tasa de Mortalidad Perinatal en 12,9 x 1000 NV</v>
      </c>
      <c r="L205" s="473"/>
      <c r="M205" s="476">
        <f>SUM(N205:Q205)</f>
        <v>0</v>
      </c>
      <c r="N205" s="479"/>
      <c r="O205" s="482"/>
      <c r="P205" s="520"/>
      <c r="Q205" s="523"/>
      <c r="R205" s="403">
        <f t="shared" ref="R205" si="137">+$J205</f>
        <v>102</v>
      </c>
      <c r="S205" s="253"/>
      <c r="T205" s="323" t="s">
        <v>3856</v>
      </c>
      <c r="U205" s="323" t="s">
        <v>3861</v>
      </c>
      <c r="V205" s="323" t="s">
        <v>3864</v>
      </c>
      <c r="W205" s="253"/>
      <c r="X205" s="324">
        <v>44201</v>
      </c>
      <c r="Y205" s="324">
        <v>44226</v>
      </c>
      <c r="Z205" s="324">
        <v>44229</v>
      </c>
      <c r="AA205" s="324">
        <v>44560</v>
      </c>
      <c r="AB205" s="403">
        <f t="shared" ref="AB205" si="138">+$J205</f>
        <v>102</v>
      </c>
      <c r="AC205" s="526">
        <f t="shared" ref="AC205" si="139">+L205</f>
        <v>0</v>
      </c>
      <c r="AD205" s="325">
        <f t="shared" si="73"/>
        <v>121003182.8673</v>
      </c>
      <c r="AE205" s="48">
        <f t="shared" si="113"/>
        <v>0</v>
      </c>
      <c r="AF205" s="48">
        <f t="shared" si="113"/>
        <v>121003182.8673</v>
      </c>
      <c r="AG205" s="48">
        <f t="shared" si="114"/>
        <v>0</v>
      </c>
      <c r="AH205" s="48">
        <f t="shared" si="114"/>
        <v>0</v>
      </c>
      <c r="AI205" s="48">
        <f t="shared" si="114"/>
        <v>0</v>
      </c>
      <c r="AJ205" s="48">
        <f t="shared" si="114"/>
        <v>0</v>
      </c>
      <c r="AK205" s="403">
        <f t="shared" ref="AK205" si="140">+$J205</f>
        <v>102</v>
      </c>
      <c r="AL205" s="455">
        <f>+N205</f>
        <v>0</v>
      </c>
      <c r="AM205" s="325">
        <f t="shared" si="74"/>
        <v>600000</v>
      </c>
      <c r="AN205" s="51"/>
      <c r="AO205" s="337">
        <v>600000</v>
      </c>
      <c r="AP205" s="51"/>
      <c r="AQ205" s="51"/>
      <c r="AR205" s="51"/>
      <c r="AS205" s="51"/>
      <c r="AT205" s="403">
        <f t="shared" ref="AT205" si="141">+$J205</f>
        <v>102</v>
      </c>
      <c r="AU205" s="446">
        <f>+O205</f>
        <v>0</v>
      </c>
      <c r="AV205" s="325">
        <f t="shared" si="75"/>
        <v>26756262.859400004</v>
      </c>
      <c r="AW205" s="51"/>
      <c r="AX205" s="337">
        <v>26756262.859400004</v>
      </c>
      <c r="AY205" s="51"/>
      <c r="AZ205" s="51"/>
      <c r="BA205" s="51"/>
      <c r="BB205" s="51"/>
      <c r="BC205" s="403">
        <f t="shared" ref="BC205" si="142">+$J205</f>
        <v>102</v>
      </c>
      <c r="BD205" s="449">
        <f>+P205</f>
        <v>0</v>
      </c>
      <c r="BE205" s="325">
        <f t="shared" si="76"/>
        <v>53512525.718800008</v>
      </c>
      <c r="BF205" s="51"/>
      <c r="BG205" s="337">
        <v>53512525.718800008</v>
      </c>
      <c r="BH205" s="51"/>
      <c r="BI205" s="51"/>
      <c r="BJ205" s="51"/>
      <c r="BK205" s="51"/>
      <c r="BL205" s="403">
        <f t="shared" ref="BL205" si="143">+$J205</f>
        <v>102</v>
      </c>
      <c r="BM205" s="452">
        <f>+Q205</f>
        <v>0</v>
      </c>
      <c r="BN205" s="325">
        <f t="shared" si="77"/>
        <v>40134394.289099999</v>
      </c>
      <c r="BO205" s="51"/>
      <c r="BP205" s="337">
        <v>40134394.289099999</v>
      </c>
      <c r="BQ205" s="51"/>
      <c r="BR205" s="51"/>
      <c r="BS205" s="51"/>
      <c r="BT205" s="51"/>
      <c r="BU205" s="513"/>
      <c r="BV205" s="514"/>
      <c r="BW205" s="514"/>
      <c r="BX205" s="514"/>
      <c r="BY205" s="514"/>
      <c r="BZ205" s="514"/>
      <c r="CA205" s="514"/>
      <c r="CB205" s="514"/>
      <c r="CC205" s="515"/>
    </row>
    <row r="206" spans="1:81" s="62" customFormat="1" ht="40.200000000000003" hidden="1" customHeight="1" x14ac:dyDescent="0.3">
      <c r="A206" s="38"/>
      <c r="B206" s="462"/>
      <c r="C206" s="459"/>
      <c r="D206" s="609"/>
      <c r="E206" s="612"/>
      <c r="F206" s="612"/>
      <c r="G206" s="612"/>
      <c r="H206" s="612"/>
      <c r="I206" s="612"/>
      <c r="J206" s="486"/>
      <c r="K206" s="489"/>
      <c r="L206" s="474"/>
      <c r="M206" s="477"/>
      <c r="N206" s="480"/>
      <c r="O206" s="483"/>
      <c r="P206" s="521"/>
      <c r="Q206" s="524"/>
      <c r="R206" s="404"/>
      <c r="S206" s="43"/>
      <c r="T206" s="323" t="s">
        <v>3856</v>
      </c>
      <c r="U206" s="323" t="s">
        <v>3861</v>
      </c>
      <c r="V206" s="323" t="s">
        <v>3864</v>
      </c>
      <c r="W206" s="43"/>
      <c r="X206" s="324">
        <v>44201</v>
      </c>
      <c r="Y206" s="324">
        <v>44226</v>
      </c>
      <c r="Z206" s="324">
        <v>44229</v>
      </c>
      <c r="AA206" s="324">
        <v>44560</v>
      </c>
      <c r="AB206" s="404"/>
      <c r="AC206" s="527"/>
      <c r="AD206" s="325">
        <f t="shared" si="73"/>
        <v>121003182.8673</v>
      </c>
      <c r="AE206" s="55">
        <f t="shared" si="113"/>
        <v>0</v>
      </c>
      <c r="AF206" s="55">
        <f t="shared" si="113"/>
        <v>121003182.8673</v>
      </c>
      <c r="AG206" s="55">
        <f t="shared" si="114"/>
        <v>0</v>
      </c>
      <c r="AH206" s="55">
        <f t="shared" si="114"/>
        <v>0</v>
      </c>
      <c r="AI206" s="55">
        <f t="shared" si="114"/>
        <v>0</v>
      </c>
      <c r="AJ206" s="55">
        <f t="shared" si="114"/>
        <v>0</v>
      </c>
      <c r="AK206" s="404"/>
      <c r="AL206" s="456"/>
      <c r="AM206" s="325">
        <f t="shared" si="74"/>
        <v>600000</v>
      </c>
      <c r="AN206" s="52"/>
      <c r="AO206" s="337">
        <v>600000</v>
      </c>
      <c r="AP206" s="52"/>
      <c r="AQ206" s="52"/>
      <c r="AR206" s="52"/>
      <c r="AS206" s="52"/>
      <c r="AT206" s="404"/>
      <c r="AU206" s="447"/>
      <c r="AV206" s="325">
        <f t="shared" si="75"/>
        <v>26756262.859400004</v>
      </c>
      <c r="AW206" s="52"/>
      <c r="AX206" s="337">
        <v>26756262.859400004</v>
      </c>
      <c r="AY206" s="52"/>
      <c r="AZ206" s="52"/>
      <c r="BA206" s="52"/>
      <c r="BB206" s="52"/>
      <c r="BC206" s="404"/>
      <c r="BD206" s="450"/>
      <c r="BE206" s="325">
        <f t="shared" si="76"/>
        <v>53512525.718800008</v>
      </c>
      <c r="BF206" s="52"/>
      <c r="BG206" s="337">
        <v>53512525.718800008</v>
      </c>
      <c r="BH206" s="52"/>
      <c r="BI206" s="52"/>
      <c r="BJ206" s="52"/>
      <c r="BK206" s="52"/>
      <c r="BL206" s="404"/>
      <c r="BM206" s="453"/>
      <c r="BN206" s="325">
        <f t="shared" si="77"/>
        <v>40134394.289099999</v>
      </c>
      <c r="BO206" s="52"/>
      <c r="BP206" s="337">
        <v>40134394.289099999</v>
      </c>
      <c r="BQ206" s="52"/>
      <c r="BR206" s="52"/>
      <c r="BS206" s="52"/>
      <c r="BT206" s="52"/>
      <c r="BU206" s="418"/>
      <c r="BV206" s="419"/>
      <c r="BW206" s="419"/>
      <c r="BX206" s="419"/>
      <c r="BY206" s="419"/>
      <c r="BZ206" s="419"/>
      <c r="CA206" s="419"/>
      <c r="CB206" s="419"/>
      <c r="CC206" s="516"/>
    </row>
    <row r="207" spans="1:81" s="62" customFormat="1" ht="40.200000000000003" hidden="1" customHeight="1" x14ac:dyDescent="0.3">
      <c r="A207" s="38"/>
      <c r="B207" s="462"/>
      <c r="C207" s="459"/>
      <c r="D207" s="609"/>
      <c r="E207" s="612"/>
      <c r="F207" s="612"/>
      <c r="G207" s="612"/>
      <c r="H207" s="612"/>
      <c r="I207" s="612"/>
      <c r="J207" s="486"/>
      <c r="K207" s="489"/>
      <c r="L207" s="474"/>
      <c r="M207" s="477"/>
      <c r="N207" s="480"/>
      <c r="O207" s="483"/>
      <c r="P207" s="521"/>
      <c r="Q207" s="524"/>
      <c r="R207" s="404"/>
      <c r="S207" s="43"/>
      <c r="T207" s="323" t="s">
        <v>3856</v>
      </c>
      <c r="U207" s="323" t="s">
        <v>3861</v>
      </c>
      <c r="V207" s="323" t="s">
        <v>3864</v>
      </c>
      <c r="W207" s="43"/>
      <c r="X207" s="324">
        <v>44201</v>
      </c>
      <c r="Y207" s="324">
        <v>44226</v>
      </c>
      <c r="Z207" s="324">
        <v>44229</v>
      </c>
      <c r="AA207" s="324">
        <v>44560</v>
      </c>
      <c r="AB207" s="404"/>
      <c r="AC207" s="527"/>
      <c r="AD207" s="325">
        <f t="shared" si="73"/>
        <v>121003182.8673</v>
      </c>
      <c r="AE207" s="55">
        <f t="shared" si="113"/>
        <v>0</v>
      </c>
      <c r="AF207" s="55">
        <f t="shared" si="113"/>
        <v>121003182.8673</v>
      </c>
      <c r="AG207" s="55">
        <f t="shared" si="114"/>
        <v>0</v>
      </c>
      <c r="AH207" s="55">
        <f t="shared" si="114"/>
        <v>0</v>
      </c>
      <c r="AI207" s="55">
        <f t="shared" si="114"/>
        <v>0</v>
      </c>
      <c r="AJ207" s="55">
        <f t="shared" si="114"/>
        <v>0</v>
      </c>
      <c r="AK207" s="404"/>
      <c r="AL207" s="456"/>
      <c r="AM207" s="325">
        <f t="shared" si="74"/>
        <v>600000</v>
      </c>
      <c r="AN207" s="52"/>
      <c r="AO207" s="337">
        <v>600000</v>
      </c>
      <c r="AP207" s="52"/>
      <c r="AQ207" s="52"/>
      <c r="AR207" s="52"/>
      <c r="AS207" s="52"/>
      <c r="AT207" s="404"/>
      <c r="AU207" s="447"/>
      <c r="AV207" s="325">
        <f t="shared" si="75"/>
        <v>26756262.859400004</v>
      </c>
      <c r="AW207" s="52"/>
      <c r="AX207" s="337">
        <v>26756262.859400004</v>
      </c>
      <c r="AY207" s="52"/>
      <c r="AZ207" s="52"/>
      <c r="BA207" s="52"/>
      <c r="BB207" s="52"/>
      <c r="BC207" s="404"/>
      <c r="BD207" s="450"/>
      <c r="BE207" s="325">
        <f t="shared" si="76"/>
        <v>53512525.718800008</v>
      </c>
      <c r="BF207" s="52"/>
      <c r="BG207" s="337">
        <v>53512525.718800008</v>
      </c>
      <c r="BH207" s="52"/>
      <c r="BI207" s="52"/>
      <c r="BJ207" s="52"/>
      <c r="BK207" s="52"/>
      <c r="BL207" s="404"/>
      <c r="BM207" s="453"/>
      <c r="BN207" s="325">
        <f t="shared" si="77"/>
        <v>40134394.289099999</v>
      </c>
      <c r="BO207" s="52"/>
      <c r="BP207" s="337">
        <v>40134394.289099999</v>
      </c>
      <c r="BQ207" s="52"/>
      <c r="BR207" s="52"/>
      <c r="BS207" s="52"/>
      <c r="BT207" s="52"/>
      <c r="BU207" s="418"/>
      <c r="BV207" s="419"/>
      <c r="BW207" s="419"/>
      <c r="BX207" s="419"/>
      <c r="BY207" s="419"/>
      <c r="BZ207" s="419"/>
      <c r="CA207" s="419"/>
      <c r="CB207" s="419"/>
      <c r="CC207" s="516"/>
    </row>
    <row r="208" spans="1:81" s="62" customFormat="1" ht="40.200000000000003" hidden="1" customHeight="1" thickBot="1" x14ac:dyDescent="0.35">
      <c r="A208" s="38"/>
      <c r="B208" s="463"/>
      <c r="C208" s="460"/>
      <c r="D208" s="610"/>
      <c r="E208" s="613"/>
      <c r="F208" s="613"/>
      <c r="G208" s="613"/>
      <c r="H208" s="613"/>
      <c r="I208" s="613"/>
      <c r="J208" s="487"/>
      <c r="K208" s="490"/>
      <c r="L208" s="475"/>
      <c r="M208" s="478"/>
      <c r="N208" s="481"/>
      <c r="O208" s="484"/>
      <c r="P208" s="522"/>
      <c r="Q208" s="525"/>
      <c r="R208" s="405"/>
      <c r="S208" s="254"/>
      <c r="T208" s="323" t="s">
        <v>3856</v>
      </c>
      <c r="U208" s="323" t="s">
        <v>3861</v>
      </c>
      <c r="V208" s="323" t="s">
        <v>3864</v>
      </c>
      <c r="W208" s="254"/>
      <c r="X208" s="324">
        <v>44201</v>
      </c>
      <c r="Y208" s="324">
        <v>44226</v>
      </c>
      <c r="Z208" s="324">
        <v>44229</v>
      </c>
      <c r="AA208" s="324">
        <v>44560</v>
      </c>
      <c r="AB208" s="405"/>
      <c r="AC208" s="528"/>
      <c r="AD208" s="325">
        <f t="shared" si="73"/>
        <v>121003182.8673</v>
      </c>
      <c r="AE208" s="50">
        <f t="shared" si="113"/>
        <v>0</v>
      </c>
      <c r="AF208" s="50">
        <f t="shared" si="113"/>
        <v>121003182.8673</v>
      </c>
      <c r="AG208" s="50">
        <f t="shared" si="114"/>
        <v>0</v>
      </c>
      <c r="AH208" s="50">
        <f t="shared" si="114"/>
        <v>0</v>
      </c>
      <c r="AI208" s="50">
        <f t="shared" si="114"/>
        <v>0</v>
      </c>
      <c r="AJ208" s="50">
        <f t="shared" si="114"/>
        <v>0</v>
      </c>
      <c r="AK208" s="405"/>
      <c r="AL208" s="457"/>
      <c r="AM208" s="325">
        <f t="shared" si="74"/>
        <v>600000</v>
      </c>
      <c r="AN208" s="53"/>
      <c r="AO208" s="337">
        <v>600000</v>
      </c>
      <c r="AP208" s="53"/>
      <c r="AQ208" s="53"/>
      <c r="AR208" s="53"/>
      <c r="AS208" s="53"/>
      <c r="AT208" s="405"/>
      <c r="AU208" s="448"/>
      <c r="AV208" s="325">
        <f t="shared" si="75"/>
        <v>26756262.859400004</v>
      </c>
      <c r="AW208" s="53"/>
      <c r="AX208" s="337">
        <v>26756262.859400004</v>
      </c>
      <c r="AY208" s="53"/>
      <c r="AZ208" s="53"/>
      <c r="BA208" s="53"/>
      <c r="BB208" s="53"/>
      <c r="BC208" s="405"/>
      <c r="BD208" s="451"/>
      <c r="BE208" s="325">
        <f t="shared" si="76"/>
        <v>53512525.718800008</v>
      </c>
      <c r="BF208" s="53"/>
      <c r="BG208" s="337">
        <v>53512525.718800008</v>
      </c>
      <c r="BH208" s="53"/>
      <c r="BI208" s="53"/>
      <c r="BJ208" s="53"/>
      <c r="BK208" s="53"/>
      <c r="BL208" s="405"/>
      <c r="BM208" s="454"/>
      <c r="BN208" s="325">
        <f t="shared" si="77"/>
        <v>40134394.289099999</v>
      </c>
      <c r="BO208" s="53"/>
      <c r="BP208" s="337">
        <v>40134394.289099999</v>
      </c>
      <c r="BQ208" s="53"/>
      <c r="BR208" s="53"/>
      <c r="BS208" s="53"/>
      <c r="BT208" s="53"/>
      <c r="BU208" s="517"/>
      <c r="BV208" s="518"/>
      <c r="BW208" s="518"/>
      <c r="BX208" s="518"/>
      <c r="BY208" s="518"/>
      <c r="BZ208" s="518"/>
      <c r="CA208" s="518"/>
      <c r="CB208" s="518"/>
      <c r="CC208" s="519"/>
    </row>
    <row r="209" spans="1:81" s="62" customFormat="1" ht="40.200000000000003" customHeight="1" thickTop="1" x14ac:dyDescent="0.3">
      <c r="A209" s="38"/>
      <c r="B209" s="461" t="s">
        <v>178</v>
      </c>
      <c r="C209" s="458" t="s">
        <v>181</v>
      </c>
      <c r="D209" s="608"/>
      <c r="E209" s="611"/>
      <c r="F209" s="611"/>
      <c r="G209" s="611"/>
      <c r="H209" s="611"/>
      <c r="I209" s="611"/>
      <c r="J209" s="485">
        <v>103</v>
      </c>
      <c r="K209" s="488" t="str">
        <f>+Metas!K118</f>
        <v>Contención de la tasa de mortalidad por tuberculosis.</v>
      </c>
      <c r="L209" s="473">
        <v>3.2</v>
      </c>
      <c r="M209" s="476">
        <f>SUM(N209:Q209)/2</f>
        <v>3.2</v>
      </c>
      <c r="N209" s="479"/>
      <c r="O209" s="482"/>
      <c r="P209" s="520">
        <v>3.2</v>
      </c>
      <c r="Q209" s="523">
        <v>3.2</v>
      </c>
      <c r="R209" s="403">
        <f t="shared" ref="R209" si="144">+$J209</f>
        <v>103</v>
      </c>
      <c r="S209" s="253" t="s">
        <v>4133</v>
      </c>
      <c r="T209" s="323" t="s">
        <v>3856</v>
      </c>
      <c r="U209" s="323" t="s">
        <v>3861</v>
      </c>
      <c r="V209" s="323" t="s">
        <v>3864</v>
      </c>
      <c r="W209" s="253" t="s">
        <v>3944</v>
      </c>
      <c r="X209" s="324">
        <v>44201</v>
      </c>
      <c r="Y209" s="324">
        <v>44226</v>
      </c>
      <c r="Z209" s="324">
        <v>44229</v>
      </c>
      <c r="AA209" s="324">
        <v>44560</v>
      </c>
      <c r="AB209" s="403">
        <f t="shared" ref="AB209" si="145">+$J209</f>
        <v>103</v>
      </c>
      <c r="AC209" s="526">
        <f t="shared" ref="AC209" si="146">+L209</f>
        <v>3.2</v>
      </c>
      <c r="AD209" s="325">
        <f t="shared" si="73"/>
        <v>10000000</v>
      </c>
      <c r="AE209" s="48">
        <f t="shared" si="113"/>
        <v>0</v>
      </c>
      <c r="AF209" s="48">
        <v>0</v>
      </c>
      <c r="AG209" s="48">
        <f t="shared" si="114"/>
        <v>0</v>
      </c>
      <c r="AH209" s="48">
        <f t="shared" si="114"/>
        <v>0</v>
      </c>
      <c r="AI209" s="48">
        <v>10000000</v>
      </c>
      <c r="AJ209" s="48">
        <f t="shared" si="114"/>
        <v>0</v>
      </c>
      <c r="AK209" s="403">
        <f t="shared" ref="AK209" si="147">+$J209</f>
        <v>103</v>
      </c>
      <c r="AL209" s="455">
        <f>+N209</f>
        <v>0</v>
      </c>
      <c r="AM209" s="325">
        <f t="shared" si="74"/>
        <v>0</v>
      </c>
      <c r="AN209" s="51"/>
      <c r="AO209" s="337">
        <v>0</v>
      </c>
      <c r="AP209" s="51"/>
      <c r="AQ209" s="51"/>
      <c r="AR209" s="51"/>
      <c r="AS209" s="51"/>
      <c r="AT209" s="403">
        <f t="shared" ref="AT209" si="148">+$J209</f>
        <v>103</v>
      </c>
      <c r="AU209" s="446">
        <f>+O209</f>
        <v>0</v>
      </c>
      <c r="AV209" s="325">
        <f t="shared" si="75"/>
        <v>0</v>
      </c>
      <c r="AW209" s="51"/>
      <c r="AX209" s="337">
        <v>0</v>
      </c>
      <c r="AY209" s="51"/>
      <c r="AZ209" s="51"/>
      <c r="BA209" s="51"/>
      <c r="BB209" s="51"/>
      <c r="BC209" s="403">
        <f t="shared" ref="BC209" si="149">+$J209</f>
        <v>103</v>
      </c>
      <c r="BD209" s="449">
        <f>+P209</f>
        <v>3.2</v>
      </c>
      <c r="BE209" s="325">
        <f t="shared" si="76"/>
        <v>0</v>
      </c>
      <c r="BF209" s="51"/>
      <c r="BG209" s="337">
        <v>0</v>
      </c>
      <c r="BH209" s="51"/>
      <c r="BI209" s="51"/>
      <c r="BJ209" s="51"/>
      <c r="BK209" s="51"/>
      <c r="BL209" s="403">
        <f t="shared" ref="BL209" si="150">+$J209</f>
        <v>103</v>
      </c>
      <c r="BM209" s="452">
        <f>+Q209</f>
        <v>3.2</v>
      </c>
      <c r="BN209" s="325">
        <f t="shared" si="77"/>
        <v>0</v>
      </c>
      <c r="BO209" s="51"/>
      <c r="BP209" s="337">
        <v>0</v>
      </c>
      <c r="BQ209" s="51"/>
      <c r="BR209" s="51"/>
      <c r="BS209" s="51"/>
      <c r="BT209" s="51"/>
      <c r="BU209" s="513"/>
      <c r="BV209" s="514"/>
      <c r="BW209" s="514"/>
      <c r="BX209" s="514"/>
      <c r="BY209" s="514"/>
      <c r="BZ209" s="514"/>
      <c r="CA209" s="514"/>
      <c r="CB209" s="514"/>
      <c r="CC209" s="515"/>
    </row>
    <row r="210" spans="1:81" s="62" customFormat="1" ht="40.200000000000003" customHeight="1" x14ac:dyDescent="0.3">
      <c r="A210" s="38"/>
      <c r="B210" s="462"/>
      <c r="C210" s="459"/>
      <c r="D210" s="609"/>
      <c r="E210" s="612"/>
      <c r="F210" s="612"/>
      <c r="G210" s="612"/>
      <c r="H210" s="612"/>
      <c r="I210" s="612"/>
      <c r="J210" s="486"/>
      <c r="K210" s="489"/>
      <c r="L210" s="474"/>
      <c r="M210" s="477"/>
      <c r="N210" s="480"/>
      <c r="O210" s="483"/>
      <c r="P210" s="521"/>
      <c r="Q210" s="524"/>
      <c r="R210" s="404"/>
      <c r="S210" s="322" t="s">
        <v>4134</v>
      </c>
      <c r="T210" s="323" t="s">
        <v>3856</v>
      </c>
      <c r="U210" s="323" t="s">
        <v>3861</v>
      </c>
      <c r="V210" s="323" t="s">
        <v>3864</v>
      </c>
      <c r="W210" s="322" t="s">
        <v>3944</v>
      </c>
      <c r="X210" s="324">
        <v>44201</v>
      </c>
      <c r="Y210" s="324">
        <v>44226</v>
      </c>
      <c r="Z210" s="324">
        <v>44229</v>
      </c>
      <c r="AA210" s="324">
        <v>44560</v>
      </c>
      <c r="AB210" s="404"/>
      <c r="AC210" s="527"/>
      <c r="AD210" s="325">
        <f t="shared" si="73"/>
        <v>10000000</v>
      </c>
      <c r="AE210" s="325"/>
      <c r="AF210" s="325">
        <v>0</v>
      </c>
      <c r="AG210" s="325"/>
      <c r="AH210" s="325"/>
      <c r="AI210" s="325">
        <v>10000000</v>
      </c>
      <c r="AJ210" s="325"/>
      <c r="AK210" s="404"/>
      <c r="AL210" s="456"/>
      <c r="AM210" s="325">
        <f t="shared" si="74"/>
        <v>0</v>
      </c>
      <c r="AN210" s="326"/>
      <c r="AO210" s="337">
        <v>0</v>
      </c>
      <c r="AP210" s="326"/>
      <c r="AQ210" s="326"/>
      <c r="AR210" s="326"/>
      <c r="AS210" s="326"/>
      <c r="AT210" s="404"/>
      <c r="AU210" s="447"/>
      <c r="AV210" s="325">
        <f t="shared" si="75"/>
        <v>0</v>
      </c>
      <c r="AW210" s="326"/>
      <c r="AX210" s="337">
        <v>0</v>
      </c>
      <c r="AY210" s="326"/>
      <c r="AZ210" s="326"/>
      <c r="BA210" s="326"/>
      <c r="BB210" s="326"/>
      <c r="BC210" s="404"/>
      <c r="BD210" s="450"/>
      <c r="BE210" s="325">
        <f t="shared" si="76"/>
        <v>0</v>
      </c>
      <c r="BF210" s="326"/>
      <c r="BG210" s="337">
        <v>0</v>
      </c>
      <c r="BH210" s="326"/>
      <c r="BI210" s="326"/>
      <c r="BJ210" s="326"/>
      <c r="BK210" s="326"/>
      <c r="BL210" s="404"/>
      <c r="BM210" s="453"/>
      <c r="BN210" s="325">
        <f t="shared" si="77"/>
        <v>0</v>
      </c>
      <c r="BO210" s="326"/>
      <c r="BP210" s="337">
        <v>0</v>
      </c>
      <c r="BQ210" s="326"/>
      <c r="BR210" s="326"/>
      <c r="BS210" s="326"/>
      <c r="BT210" s="326"/>
      <c r="BU210" s="327"/>
      <c r="BV210" s="328"/>
      <c r="BW210" s="328"/>
      <c r="BX210" s="328"/>
      <c r="BY210" s="328"/>
      <c r="BZ210" s="328"/>
      <c r="CA210" s="328"/>
      <c r="CB210" s="328"/>
      <c r="CC210" s="329"/>
    </row>
    <row r="211" spans="1:81" s="62" customFormat="1" ht="40.200000000000003" customHeight="1" x14ac:dyDescent="0.3">
      <c r="A211" s="38"/>
      <c r="B211" s="462"/>
      <c r="C211" s="459"/>
      <c r="D211" s="609"/>
      <c r="E211" s="612"/>
      <c r="F211" s="612"/>
      <c r="G211" s="612"/>
      <c r="H211" s="612"/>
      <c r="I211" s="612"/>
      <c r="J211" s="486"/>
      <c r="K211" s="489"/>
      <c r="L211" s="474"/>
      <c r="M211" s="477"/>
      <c r="N211" s="480"/>
      <c r="O211" s="483"/>
      <c r="P211" s="521"/>
      <c r="Q211" s="524"/>
      <c r="R211" s="404"/>
      <c r="S211" s="322" t="s">
        <v>4135</v>
      </c>
      <c r="T211" s="323" t="s">
        <v>3856</v>
      </c>
      <c r="U211" s="323" t="s">
        <v>3861</v>
      </c>
      <c r="V211" s="323" t="s">
        <v>3864</v>
      </c>
      <c r="W211" s="322" t="s">
        <v>3944</v>
      </c>
      <c r="X211" s="324">
        <v>44201</v>
      </c>
      <c r="Y211" s="324">
        <v>44226</v>
      </c>
      <c r="Z211" s="324">
        <v>44229</v>
      </c>
      <c r="AA211" s="324">
        <v>44560</v>
      </c>
      <c r="AB211" s="404"/>
      <c r="AC211" s="527"/>
      <c r="AD211" s="325">
        <f t="shared" ref="AD211:AD274" si="151">SUM(AE211:AJ211)</f>
        <v>10000000</v>
      </c>
      <c r="AE211" s="325"/>
      <c r="AF211" s="325">
        <v>10000000</v>
      </c>
      <c r="AG211" s="325"/>
      <c r="AH211" s="325"/>
      <c r="AI211" s="325"/>
      <c r="AJ211" s="325"/>
      <c r="AK211" s="404"/>
      <c r="AL211" s="456"/>
      <c r="AM211" s="325">
        <f t="shared" ref="AM211:AM274" si="152">SUM(AN211:AS211)</f>
        <v>1000000</v>
      </c>
      <c r="AN211" s="326"/>
      <c r="AO211" s="337">
        <v>1000000</v>
      </c>
      <c r="AP211" s="326"/>
      <c r="AQ211" s="326"/>
      <c r="AR211" s="326"/>
      <c r="AS211" s="326"/>
      <c r="AT211" s="404"/>
      <c r="AU211" s="447"/>
      <c r="AV211" s="325">
        <f t="shared" ref="AV211:AV274" si="153">SUM(AW211:BB211)</f>
        <v>2000000</v>
      </c>
      <c r="AW211" s="326"/>
      <c r="AX211" s="337">
        <v>2000000</v>
      </c>
      <c r="AY211" s="326"/>
      <c r="AZ211" s="326"/>
      <c r="BA211" s="326"/>
      <c r="BB211" s="326"/>
      <c r="BC211" s="404"/>
      <c r="BD211" s="450"/>
      <c r="BE211" s="325">
        <f t="shared" ref="BE211:BE274" si="154">SUM(BF211:BK211)</f>
        <v>4000000</v>
      </c>
      <c r="BF211" s="326"/>
      <c r="BG211" s="337">
        <v>4000000</v>
      </c>
      <c r="BH211" s="326"/>
      <c r="BI211" s="326"/>
      <c r="BJ211" s="326"/>
      <c r="BK211" s="326"/>
      <c r="BL211" s="404"/>
      <c r="BM211" s="453"/>
      <c r="BN211" s="325">
        <f t="shared" ref="BN211:BN274" si="155">SUM(BO211:BT211)</f>
        <v>3000000</v>
      </c>
      <c r="BO211" s="326"/>
      <c r="BP211" s="337">
        <v>3000000</v>
      </c>
      <c r="BQ211" s="326"/>
      <c r="BR211" s="326"/>
      <c r="BS211" s="326"/>
      <c r="BT211" s="326"/>
      <c r="BU211" s="327"/>
      <c r="BV211" s="328"/>
      <c r="BW211" s="328"/>
      <c r="BX211" s="328"/>
      <c r="BY211" s="328"/>
      <c r="BZ211" s="328"/>
      <c r="CA211" s="328"/>
      <c r="CB211" s="328"/>
      <c r="CC211" s="329"/>
    </row>
    <row r="212" spans="1:81" s="62" customFormat="1" ht="40.200000000000003" customHeight="1" x14ac:dyDescent="0.3">
      <c r="A212" s="38"/>
      <c r="B212" s="462"/>
      <c r="C212" s="459"/>
      <c r="D212" s="609"/>
      <c r="E212" s="612"/>
      <c r="F212" s="612"/>
      <c r="G212" s="612"/>
      <c r="H212" s="612"/>
      <c r="I212" s="612"/>
      <c r="J212" s="486"/>
      <c r="K212" s="489"/>
      <c r="L212" s="474"/>
      <c r="M212" s="477"/>
      <c r="N212" s="480"/>
      <c r="O212" s="483"/>
      <c r="P212" s="521"/>
      <c r="Q212" s="524"/>
      <c r="R212" s="404"/>
      <c r="S212" s="322" t="s">
        <v>4136</v>
      </c>
      <c r="T212" s="323" t="s">
        <v>3856</v>
      </c>
      <c r="U212" s="323" t="s">
        <v>3861</v>
      </c>
      <c r="V212" s="323" t="s">
        <v>3864</v>
      </c>
      <c r="W212" s="322" t="s">
        <v>3944</v>
      </c>
      <c r="X212" s="324">
        <v>44201</v>
      </c>
      <c r="Y212" s="324">
        <v>44226</v>
      </c>
      <c r="Z212" s="324">
        <v>44229</v>
      </c>
      <c r="AA212" s="324">
        <v>44560</v>
      </c>
      <c r="AB212" s="404"/>
      <c r="AC212" s="527"/>
      <c r="AD212" s="325">
        <f t="shared" si="151"/>
        <v>20000000</v>
      </c>
      <c r="AE212" s="325"/>
      <c r="AF212" s="325">
        <v>0</v>
      </c>
      <c r="AG212" s="325"/>
      <c r="AH212" s="325"/>
      <c r="AI212" s="325">
        <v>20000000</v>
      </c>
      <c r="AJ212" s="325"/>
      <c r="AK212" s="404"/>
      <c r="AL212" s="456"/>
      <c r="AM212" s="325">
        <f t="shared" si="152"/>
        <v>0</v>
      </c>
      <c r="AN212" s="326"/>
      <c r="AO212" s="337">
        <v>0</v>
      </c>
      <c r="AP212" s="326"/>
      <c r="AQ212" s="326"/>
      <c r="AR212" s="326"/>
      <c r="AS212" s="326"/>
      <c r="AT212" s="404"/>
      <c r="AU212" s="447"/>
      <c r="AV212" s="325">
        <f t="shared" si="153"/>
        <v>0</v>
      </c>
      <c r="AW212" s="326"/>
      <c r="AX212" s="337">
        <v>0</v>
      </c>
      <c r="AY212" s="326"/>
      <c r="AZ212" s="326"/>
      <c r="BA212" s="326"/>
      <c r="BB212" s="326"/>
      <c r="BC212" s="404"/>
      <c r="BD212" s="450"/>
      <c r="BE212" s="325">
        <f t="shared" si="154"/>
        <v>0</v>
      </c>
      <c r="BF212" s="326"/>
      <c r="BG212" s="337">
        <v>0</v>
      </c>
      <c r="BH212" s="326"/>
      <c r="BI212" s="326"/>
      <c r="BJ212" s="326"/>
      <c r="BK212" s="326"/>
      <c r="BL212" s="404"/>
      <c r="BM212" s="453"/>
      <c r="BN212" s="325">
        <f t="shared" si="155"/>
        <v>0</v>
      </c>
      <c r="BO212" s="326"/>
      <c r="BP212" s="337">
        <v>0</v>
      </c>
      <c r="BQ212" s="326"/>
      <c r="BR212" s="326"/>
      <c r="BS212" s="326"/>
      <c r="BT212" s="326"/>
      <c r="BU212" s="327"/>
      <c r="BV212" s="328"/>
      <c r="BW212" s="328"/>
      <c r="BX212" s="328"/>
      <c r="BY212" s="328"/>
      <c r="BZ212" s="328"/>
      <c r="CA212" s="328"/>
      <c r="CB212" s="328"/>
      <c r="CC212" s="329"/>
    </row>
    <row r="213" spans="1:81" s="62" customFormat="1" ht="40.200000000000003" customHeight="1" x14ac:dyDescent="0.3">
      <c r="A213" s="38"/>
      <c r="B213" s="462"/>
      <c r="C213" s="459"/>
      <c r="D213" s="609"/>
      <c r="E213" s="612"/>
      <c r="F213" s="612"/>
      <c r="G213" s="612"/>
      <c r="H213" s="612"/>
      <c r="I213" s="612"/>
      <c r="J213" s="486"/>
      <c r="K213" s="489"/>
      <c r="L213" s="474"/>
      <c r="M213" s="477"/>
      <c r="N213" s="480"/>
      <c r="O213" s="483"/>
      <c r="P213" s="521"/>
      <c r="Q213" s="524"/>
      <c r="R213" s="404"/>
      <c r="S213" s="322" t="s">
        <v>4137</v>
      </c>
      <c r="T213" s="323" t="s">
        <v>3856</v>
      </c>
      <c r="U213" s="323" t="s">
        <v>3861</v>
      </c>
      <c r="V213" s="323" t="s">
        <v>3864</v>
      </c>
      <c r="W213" s="322" t="s">
        <v>3944</v>
      </c>
      <c r="X213" s="324">
        <v>44201</v>
      </c>
      <c r="Y213" s="324">
        <v>44226</v>
      </c>
      <c r="Z213" s="324">
        <v>44229</v>
      </c>
      <c r="AA213" s="324">
        <v>44560</v>
      </c>
      <c r="AB213" s="404"/>
      <c r="AC213" s="527"/>
      <c r="AD213" s="325">
        <f t="shared" si="151"/>
        <v>20000000</v>
      </c>
      <c r="AE213" s="325"/>
      <c r="AF213" s="325">
        <v>0</v>
      </c>
      <c r="AG213" s="325"/>
      <c r="AH213" s="325"/>
      <c r="AI213" s="325">
        <v>20000000</v>
      </c>
      <c r="AJ213" s="325"/>
      <c r="AK213" s="404"/>
      <c r="AL213" s="456"/>
      <c r="AM213" s="325">
        <f t="shared" si="152"/>
        <v>0</v>
      </c>
      <c r="AN213" s="326"/>
      <c r="AO213" s="337">
        <v>0</v>
      </c>
      <c r="AP213" s="326"/>
      <c r="AQ213" s="326"/>
      <c r="AR213" s="326"/>
      <c r="AS213" s="326"/>
      <c r="AT213" s="404"/>
      <c r="AU213" s="447"/>
      <c r="AV213" s="325">
        <f t="shared" si="153"/>
        <v>0</v>
      </c>
      <c r="AW213" s="326"/>
      <c r="AX213" s="337">
        <v>0</v>
      </c>
      <c r="AY213" s="326"/>
      <c r="AZ213" s="326"/>
      <c r="BA213" s="326"/>
      <c r="BB213" s="326"/>
      <c r="BC213" s="404"/>
      <c r="BD213" s="450"/>
      <c r="BE213" s="325">
        <f t="shared" si="154"/>
        <v>0</v>
      </c>
      <c r="BF213" s="326"/>
      <c r="BG213" s="337">
        <v>0</v>
      </c>
      <c r="BH213" s="326"/>
      <c r="BI213" s="326"/>
      <c r="BJ213" s="326"/>
      <c r="BK213" s="326"/>
      <c r="BL213" s="404"/>
      <c r="BM213" s="453"/>
      <c r="BN213" s="325">
        <f t="shared" si="155"/>
        <v>0</v>
      </c>
      <c r="BO213" s="326"/>
      <c r="BP213" s="337">
        <v>0</v>
      </c>
      <c r="BQ213" s="326"/>
      <c r="BR213" s="326"/>
      <c r="BS213" s="326"/>
      <c r="BT213" s="326"/>
      <c r="BU213" s="327"/>
      <c r="BV213" s="328"/>
      <c r="BW213" s="328"/>
      <c r="BX213" s="328"/>
      <c r="BY213" s="328"/>
      <c r="BZ213" s="328"/>
      <c r="CA213" s="328"/>
      <c r="CB213" s="328"/>
      <c r="CC213" s="329"/>
    </row>
    <row r="214" spans="1:81" s="62" customFormat="1" ht="40.200000000000003" customHeight="1" x14ac:dyDescent="0.3">
      <c r="A214" s="38"/>
      <c r="B214" s="462"/>
      <c r="C214" s="459"/>
      <c r="D214" s="609"/>
      <c r="E214" s="612"/>
      <c r="F214" s="612"/>
      <c r="G214" s="612"/>
      <c r="H214" s="612"/>
      <c r="I214" s="612"/>
      <c r="J214" s="486"/>
      <c r="K214" s="489"/>
      <c r="L214" s="474"/>
      <c r="M214" s="477"/>
      <c r="N214" s="480"/>
      <c r="O214" s="483"/>
      <c r="P214" s="521"/>
      <c r="Q214" s="524"/>
      <c r="R214" s="404"/>
      <c r="S214" s="322" t="s">
        <v>4138</v>
      </c>
      <c r="T214" s="323" t="s">
        <v>3856</v>
      </c>
      <c r="U214" s="323" t="s">
        <v>3861</v>
      </c>
      <c r="V214" s="323" t="s">
        <v>3864</v>
      </c>
      <c r="W214" s="322" t="s">
        <v>3944</v>
      </c>
      <c r="X214" s="324">
        <v>44201</v>
      </c>
      <c r="Y214" s="324">
        <v>44226</v>
      </c>
      <c r="Z214" s="324">
        <v>44229</v>
      </c>
      <c r="AA214" s="324">
        <v>44560</v>
      </c>
      <c r="AB214" s="404"/>
      <c r="AC214" s="527"/>
      <c r="AD214" s="325">
        <f t="shared" si="151"/>
        <v>10000000</v>
      </c>
      <c r="AE214" s="325"/>
      <c r="AF214" s="325">
        <v>0</v>
      </c>
      <c r="AG214" s="325"/>
      <c r="AH214" s="325"/>
      <c r="AI214" s="325">
        <v>10000000</v>
      </c>
      <c r="AJ214" s="325"/>
      <c r="AK214" s="404"/>
      <c r="AL214" s="456"/>
      <c r="AM214" s="325">
        <f t="shared" si="152"/>
        <v>0</v>
      </c>
      <c r="AN214" s="326"/>
      <c r="AO214" s="337">
        <v>0</v>
      </c>
      <c r="AP214" s="326"/>
      <c r="AQ214" s="326"/>
      <c r="AR214" s="326"/>
      <c r="AS214" s="326"/>
      <c r="AT214" s="404"/>
      <c r="AU214" s="447"/>
      <c r="AV214" s="325">
        <f t="shared" si="153"/>
        <v>0</v>
      </c>
      <c r="AW214" s="326"/>
      <c r="AX214" s="337">
        <v>0</v>
      </c>
      <c r="AY214" s="326"/>
      <c r="AZ214" s="326"/>
      <c r="BA214" s="326"/>
      <c r="BB214" s="326"/>
      <c r="BC214" s="404"/>
      <c r="BD214" s="450"/>
      <c r="BE214" s="325">
        <f t="shared" si="154"/>
        <v>0</v>
      </c>
      <c r="BF214" s="326"/>
      <c r="BG214" s="337">
        <v>0</v>
      </c>
      <c r="BH214" s="326"/>
      <c r="BI214" s="326"/>
      <c r="BJ214" s="326"/>
      <c r="BK214" s="326"/>
      <c r="BL214" s="404"/>
      <c r="BM214" s="453"/>
      <c r="BN214" s="325">
        <f t="shared" si="155"/>
        <v>0</v>
      </c>
      <c r="BO214" s="326"/>
      <c r="BP214" s="337">
        <v>0</v>
      </c>
      <c r="BQ214" s="326"/>
      <c r="BR214" s="326"/>
      <c r="BS214" s="326"/>
      <c r="BT214" s="326"/>
      <c r="BU214" s="327"/>
      <c r="BV214" s="328"/>
      <c r="BW214" s="328"/>
      <c r="BX214" s="328"/>
      <c r="BY214" s="328"/>
      <c r="BZ214" s="328"/>
      <c r="CA214" s="328"/>
      <c r="CB214" s="328"/>
      <c r="CC214" s="329"/>
    </row>
    <row r="215" spans="1:81" s="62" customFormat="1" ht="40.200000000000003" customHeight="1" x14ac:dyDescent="0.3">
      <c r="A215" s="38"/>
      <c r="B215" s="462"/>
      <c r="C215" s="459"/>
      <c r="D215" s="609"/>
      <c r="E215" s="612"/>
      <c r="F215" s="612"/>
      <c r="G215" s="612"/>
      <c r="H215" s="612"/>
      <c r="I215" s="612"/>
      <c r="J215" s="486"/>
      <c r="K215" s="489"/>
      <c r="L215" s="474"/>
      <c r="M215" s="477"/>
      <c r="N215" s="480"/>
      <c r="O215" s="483"/>
      <c r="P215" s="521"/>
      <c r="Q215" s="524"/>
      <c r="R215" s="404"/>
      <c r="S215" s="322" t="s">
        <v>4139</v>
      </c>
      <c r="T215" s="323" t="s">
        <v>3856</v>
      </c>
      <c r="U215" s="323" t="s">
        <v>3861</v>
      </c>
      <c r="V215" s="323" t="s">
        <v>3864</v>
      </c>
      <c r="W215" s="322" t="s">
        <v>3944</v>
      </c>
      <c r="X215" s="324">
        <v>44201</v>
      </c>
      <c r="Y215" s="324">
        <v>44226</v>
      </c>
      <c r="Z215" s="324">
        <v>44229</v>
      </c>
      <c r="AA215" s="324">
        <v>44560</v>
      </c>
      <c r="AB215" s="404"/>
      <c r="AC215" s="527"/>
      <c r="AD215" s="325">
        <f t="shared" si="151"/>
        <v>10000000</v>
      </c>
      <c r="AE215" s="325"/>
      <c r="AF215" s="325">
        <v>0</v>
      </c>
      <c r="AG215" s="325"/>
      <c r="AH215" s="325"/>
      <c r="AI215" s="325">
        <v>10000000</v>
      </c>
      <c r="AJ215" s="325"/>
      <c r="AK215" s="404"/>
      <c r="AL215" s="456"/>
      <c r="AM215" s="325">
        <f t="shared" si="152"/>
        <v>0</v>
      </c>
      <c r="AN215" s="326"/>
      <c r="AO215" s="337">
        <v>0</v>
      </c>
      <c r="AP215" s="326"/>
      <c r="AQ215" s="326"/>
      <c r="AR215" s="326"/>
      <c r="AS215" s="326"/>
      <c r="AT215" s="404"/>
      <c r="AU215" s="447"/>
      <c r="AV215" s="325">
        <f t="shared" si="153"/>
        <v>0</v>
      </c>
      <c r="AW215" s="326"/>
      <c r="AX215" s="337">
        <v>0</v>
      </c>
      <c r="AY215" s="326"/>
      <c r="AZ215" s="326"/>
      <c r="BA215" s="326"/>
      <c r="BB215" s="326"/>
      <c r="BC215" s="404"/>
      <c r="BD215" s="450"/>
      <c r="BE215" s="325">
        <f t="shared" si="154"/>
        <v>0</v>
      </c>
      <c r="BF215" s="326"/>
      <c r="BG215" s="337">
        <v>0</v>
      </c>
      <c r="BH215" s="326"/>
      <c r="BI215" s="326"/>
      <c r="BJ215" s="326"/>
      <c r="BK215" s="326"/>
      <c r="BL215" s="404"/>
      <c r="BM215" s="453"/>
      <c r="BN215" s="325">
        <f t="shared" si="155"/>
        <v>0</v>
      </c>
      <c r="BO215" s="326"/>
      <c r="BP215" s="337">
        <v>0</v>
      </c>
      <c r="BQ215" s="326"/>
      <c r="BR215" s="326"/>
      <c r="BS215" s="326"/>
      <c r="BT215" s="326"/>
      <c r="BU215" s="327"/>
      <c r="BV215" s="328"/>
      <c r="BW215" s="328"/>
      <c r="BX215" s="328"/>
      <c r="BY215" s="328"/>
      <c r="BZ215" s="328"/>
      <c r="CA215" s="328"/>
      <c r="CB215" s="328"/>
      <c r="CC215" s="329"/>
    </row>
    <row r="216" spans="1:81" s="62" customFormat="1" ht="40.200000000000003" customHeight="1" x14ac:dyDescent="0.3">
      <c r="A216" s="38"/>
      <c r="B216" s="462"/>
      <c r="C216" s="459"/>
      <c r="D216" s="609"/>
      <c r="E216" s="612"/>
      <c r="F216" s="612"/>
      <c r="G216" s="612"/>
      <c r="H216" s="612"/>
      <c r="I216" s="612"/>
      <c r="J216" s="486"/>
      <c r="K216" s="489"/>
      <c r="L216" s="474"/>
      <c r="M216" s="477"/>
      <c r="N216" s="480"/>
      <c r="O216" s="483"/>
      <c r="P216" s="521"/>
      <c r="Q216" s="524"/>
      <c r="R216" s="404"/>
      <c r="S216" s="322" t="s">
        <v>4140</v>
      </c>
      <c r="T216" s="323" t="s">
        <v>3856</v>
      </c>
      <c r="U216" s="323" t="s">
        <v>3861</v>
      </c>
      <c r="V216" s="323" t="s">
        <v>3864</v>
      </c>
      <c r="W216" s="322" t="s">
        <v>3944</v>
      </c>
      <c r="X216" s="324">
        <v>44201</v>
      </c>
      <c r="Y216" s="324">
        <v>44226</v>
      </c>
      <c r="Z216" s="324">
        <v>44229</v>
      </c>
      <c r="AA216" s="324">
        <v>44560</v>
      </c>
      <c r="AB216" s="404"/>
      <c r="AC216" s="527"/>
      <c r="AD216" s="325">
        <f t="shared" si="151"/>
        <v>10000000</v>
      </c>
      <c r="AE216" s="325"/>
      <c r="AF216" s="325">
        <v>0</v>
      </c>
      <c r="AG216" s="325"/>
      <c r="AH216" s="325"/>
      <c r="AI216" s="325">
        <v>10000000</v>
      </c>
      <c r="AJ216" s="325"/>
      <c r="AK216" s="404"/>
      <c r="AL216" s="456"/>
      <c r="AM216" s="325">
        <f t="shared" si="152"/>
        <v>0</v>
      </c>
      <c r="AN216" s="326"/>
      <c r="AO216" s="337">
        <v>0</v>
      </c>
      <c r="AP216" s="326"/>
      <c r="AQ216" s="326"/>
      <c r="AR216" s="326"/>
      <c r="AS216" s="326"/>
      <c r="AT216" s="404"/>
      <c r="AU216" s="447"/>
      <c r="AV216" s="325">
        <f t="shared" si="153"/>
        <v>0</v>
      </c>
      <c r="AW216" s="326"/>
      <c r="AX216" s="337">
        <v>0</v>
      </c>
      <c r="AY216" s="326"/>
      <c r="AZ216" s="326"/>
      <c r="BA216" s="326"/>
      <c r="BB216" s="326"/>
      <c r="BC216" s="404"/>
      <c r="BD216" s="450"/>
      <c r="BE216" s="325">
        <f t="shared" si="154"/>
        <v>0</v>
      </c>
      <c r="BF216" s="326"/>
      <c r="BG216" s="337">
        <v>0</v>
      </c>
      <c r="BH216" s="326"/>
      <c r="BI216" s="326"/>
      <c r="BJ216" s="326"/>
      <c r="BK216" s="326"/>
      <c r="BL216" s="404"/>
      <c r="BM216" s="453"/>
      <c r="BN216" s="325">
        <f t="shared" si="155"/>
        <v>0</v>
      </c>
      <c r="BO216" s="326"/>
      <c r="BP216" s="337">
        <v>0</v>
      </c>
      <c r="BQ216" s="326"/>
      <c r="BR216" s="326"/>
      <c r="BS216" s="326"/>
      <c r="BT216" s="326"/>
      <c r="BU216" s="327"/>
      <c r="BV216" s="328"/>
      <c r="BW216" s="328"/>
      <c r="BX216" s="328"/>
      <c r="BY216" s="328"/>
      <c r="BZ216" s="328"/>
      <c r="CA216" s="328"/>
      <c r="CB216" s="328"/>
      <c r="CC216" s="329"/>
    </row>
    <row r="217" spans="1:81" s="62" customFormat="1" ht="40.200000000000003" customHeight="1" x14ac:dyDescent="0.3">
      <c r="A217" s="38"/>
      <c r="B217" s="462"/>
      <c r="C217" s="459"/>
      <c r="D217" s="609"/>
      <c r="E217" s="612"/>
      <c r="F217" s="612"/>
      <c r="G217" s="612"/>
      <c r="H217" s="612"/>
      <c r="I217" s="612"/>
      <c r="J217" s="486"/>
      <c r="K217" s="489"/>
      <c r="L217" s="474"/>
      <c r="M217" s="477"/>
      <c r="N217" s="480"/>
      <c r="O217" s="483"/>
      <c r="P217" s="521"/>
      <c r="Q217" s="524"/>
      <c r="R217" s="404"/>
      <c r="S217" s="322" t="s">
        <v>4141</v>
      </c>
      <c r="T217" s="323" t="s">
        <v>3856</v>
      </c>
      <c r="U217" s="323" t="s">
        <v>3861</v>
      </c>
      <c r="V217" s="323" t="s">
        <v>3864</v>
      </c>
      <c r="W217" s="322" t="s">
        <v>3944</v>
      </c>
      <c r="X217" s="324">
        <v>44201</v>
      </c>
      <c r="Y217" s="324">
        <v>44226</v>
      </c>
      <c r="Z217" s="324">
        <v>44229</v>
      </c>
      <c r="AA217" s="324">
        <v>44560</v>
      </c>
      <c r="AB217" s="404"/>
      <c r="AC217" s="527"/>
      <c r="AD217" s="325">
        <f t="shared" si="151"/>
        <v>10000000</v>
      </c>
      <c r="AE217" s="325"/>
      <c r="AF217" s="325">
        <v>0</v>
      </c>
      <c r="AG217" s="325"/>
      <c r="AH217" s="325"/>
      <c r="AI217" s="325">
        <v>10000000</v>
      </c>
      <c r="AJ217" s="325"/>
      <c r="AK217" s="404"/>
      <c r="AL217" s="456"/>
      <c r="AM217" s="325">
        <f t="shared" si="152"/>
        <v>0</v>
      </c>
      <c r="AN217" s="326"/>
      <c r="AO217" s="337">
        <v>0</v>
      </c>
      <c r="AP217" s="326"/>
      <c r="AQ217" s="326"/>
      <c r="AR217" s="326"/>
      <c r="AS217" s="326"/>
      <c r="AT217" s="404"/>
      <c r="AU217" s="447"/>
      <c r="AV217" s="325">
        <f t="shared" si="153"/>
        <v>0</v>
      </c>
      <c r="AW217" s="326"/>
      <c r="AX217" s="337">
        <v>0</v>
      </c>
      <c r="AY217" s="326"/>
      <c r="AZ217" s="326"/>
      <c r="BA217" s="326"/>
      <c r="BB217" s="326"/>
      <c r="BC217" s="404"/>
      <c r="BD217" s="450"/>
      <c r="BE217" s="325">
        <f t="shared" si="154"/>
        <v>0</v>
      </c>
      <c r="BF217" s="326"/>
      <c r="BG217" s="337">
        <v>0</v>
      </c>
      <c r="BH217" s="326"/>
      <c r="BI217" s="326"/>
      <c r="BJ217" s="326"/>
      <c r="BK217" s="326"/>
      <c r="BL217" s="404"/>
      <c r="BM217" s="453"/>
      <c r="BN217" s="325">
        <f t="shared" si="155"/>
        <v>0</v>
      </c>
      <c r="BO217" s="326"/>
      <c r="BP217" s="337">
        <v>0</v>
      </c>
      <c r="BQ217" s="326"/>
      <c r="BR217" s="326"/>
      <c r="BS217" s="326"/>
      <c r="BT217" s="326"/>
      <c r="BU217" s="327"/>
      <c r="BV217" s="328"/>
      <c r="BW217" s="328"/>
      <c r="BX217" s="328"/>
      <c r="BY217" s="328"/>
      <c r="BZ217" s="328"/>
      <c r="CA217" s="328"/>
      <c r="CB217" s="328"/>
      <c r="CC217" s="329"/>
    </row>
    <row r="218" spans="1:81" s="62" customFormat="1" ht="40.200000000000003" customHeight="1" x14ac:dyDescent="0.3">
      <c r="A218" s="38"/>
      <c r="B218" s="462"/>
      <c r="C218" s="459"/>
      <c r="D218" s="609"/>
      <c r="E218" s="612"/>
      <c r="F218" s="612"/>
      <c r="G218" s="612"/>
      <c r="H218" s="612"/>
      <c r="I218" s="612"/>
      <c r="J218" s="486"/>
      <c r="K218" s="489"/>
      <c r="L218" s="474"/>
      <c r="M218" s="477"/>
      <c r="N218" s="480"/>
      <c r="O218" s="483"/>
      <c r="P218" s="521"/>
      <c r="Q218" s="524"/>
      <c r="R218" s="404"/>
      <c r="S218" s="322" t="s">
        <v>4142</v>
      </c>
      <c r="T218" s="323" t="s">
        <v>3856</v>
      </c>
      <c r="U218" s="323" t="s">
        <v>3861</v>
      </c>
      <c r="V218" s="323" t="s">
        <v>3864</v>
      </c>
      <c r="W218" s="322" t="s">
        <v>3944</v>
      </c>
      <c r="X218" s="324">
        <v>44201</v>
      </c>
      <c r="Y218" s="324">
        <v>44226</v>
      </c>
      <c r="Z218" s="324">
        <v>44229</v>
      </c>
      <c r="AA218" s="324">
        <v>44560</v>
      </c>
      <c r="AB218" s="404"/>
      <c r="AC218" s="527"/>
      <c r="AD218" s="325">
        <f t="shared" si="151"/>
        <v>10000000</v>
      </c>
      <c r="AE218" s="325"/>
      <c r="AF218" s="325">
        <v>0</v>
      </c>
      <c r="AG218" s="325"/>
      <c r="AH218" s="325"/>
      <c r="AI218" s="325">
        <v>10000000</v>
      </c>
      <c r="AJ218" s="325"/>
      <c r="AK218" s="404"/>
      <c r="AL218" s="456"/>
      <c r="AM218" s="325">
        <f t="shared" si="152"/>
        <v>0</v>
      </c>
      <c r="AN218" s="326"/>
      <c r="AO218" s="337">
        <v>0</v>
      </c>
      <c r="AP218" s="326"/>
      <c r="AQ218" s="326"/>
      <c r="AR218" s="326"/>
      <c r="AS218" s="326"/>
      <c r="AT218" s="404"/>
      <c r="AU218" s="447"/>
      <c r="AV218" s="325">
        <f t="shared" si="153"/>
        <v>0</v>
      </c>
      <c r="AW218" s="326"/>
      <c r="AX218" s="337">
        <v>0</v>
      </c>
      <c r="AY218" s="326"/>
      <c r="AZ218" s="326"/>
      <c r="BA218" s="326"/>
      <c r="BB218" s="326"/>
      <c r="BC218" s="404"/>
      <c r="BD218" s="450"/>
      <c r="BE218" s="325">
        <f t="shared" si="154"/>
        <v>0</v>
      </c>
      <c r="BF218" s="326"/>
      <c r="BG218" s="337">
        <v>0</v>
      </c>
      <c r="BH218" s="326"/>
      <c r="BI218" s="326"/>
      <c r="BJ218" s="326"/>
      <c r="BK218" s="326"/>
      <c r="BL218" s="404"/>
      <c r="BM218" s="453"/>
      <c r="BN218" s="325">
        <f t="shared" si="155"/>
        <v>0</v>
      </c>
      <c r="BO218" s="326"/>
      <c r="BP218" s="337">
        <v>0</v>
      </c>
      <c r="BQ218" s="326"/>
      <c r="BR218" s="326"/>
      <c r="BS218" s="326"/>
      <c r="BT218" s="326"/>
      <c r="BU218" s="327"/>
      <c r="BV218" s="328"/>
      <c r="BW218" s="328"/>
      <c r="BX218" s="328"/>
      <c r="BY218" s="328"/>
      <c r="BZ218" s="328"/>
      <c r="CA218" s="328"/>
      <c r="CB218" s="328"/>
      <c r="CC218" s="329"/>
    </row>
    <row r="219" spans="1:81" s="62" customFormat="1" ht="40.200000000000003" customHeight="1" x14ac:dyDescent="0.3">
      <c r="A219" s="38"/>
      <c r="B219" s="462"/>
      <c r="C219" s="459"/>
      <c r="D219" s="609"/>
      <c r="E219" s="612"/>
      <c r="F219" s="612"/>
      <c r="G219" s="612"/>
      <c r="H219" s="612"/>
      <c r="I219" s="612"/>
      <c r="J219" s="486"/>
      <c r="K219" s="489"/>
      <c r="L219" s="474"/>
      <c r="M219" s="477"/>
      <c r="N219" s="480"/>
      <c r="O219" s="483"/>
      <c r="P219" s="521"/>
      <c r="Q219" s="524"/>
      <c r="R219" s="404"/>
      <c r="S219" s="322" t="s">
        <v>4143</v>
      </c>
      <c r="T219" s="323" t="s">
        <v>3856</v>
      </c>
      <c r="U219" s="323" t="s">
        <v>3861</v>
      </c>
      <c r="V219" s="323" t="s">
        <v>3864</v>
      </c>
      <c r="W219" s="322" t="s">
        <v>3944</v>
      </c>
      <c r="X219" s="324">
        <v>44201</v>
      </c>
      <c r="Y219" s="324">
        <v>44226</v>
      </c>
      <c r="Z219" s="324">
        <v>44229</v>
      </c>
      <c r="AA219" s="324">
        <v>44560</v>
      </c>
      <c r="AB219" s="404"/>
      <c r="AC219" s="527"/>
      <c r="AD219" s="325">
        <f t="shared" si="151"/>
        <v>5000000</v>
      </c>
      <c r="AE219" s="325"/>
      <c r="AF219" s="325">
        <v>0</v>
      </c>
      <c r="AG219" s="325"/>
      <c r="AH219" s="325"/>
      <c r="AI219" s="325">
        <v>5000000</v>
      </c>
      <c r="AJ219" s="325"/>
      <c r="AK219" s="404"/>
      <c r="AL219" s="456"/>
      <c r="AM219" s="325">
        <f t="shared" si="152"/>
        <v>0</v>
      </c>
      <c r="AN219" s="326"/>
      <c r="AO219" s="337">
        <v>0</v>
      </c>
      <c r="AP219" s="326"/>
      <c r="AQ219" s="326"/>
      <c r="AR219" s="326"/>
      <c r="AS219" s="326"/>
      <c r="AT219" s="404"/>
      <c r="AU219" s="447"/>
      <c r="AV219" s="325">
        <f t="shared" si="153"/>
        <v>0</v>
      </c>
      <c r="AW219" s="326"/>
      <c r="AX219" s="337">
        <v>0</v>
      </c>
      <c r="AY219" s="326"/>
      <c r="AZ219" s="326"/>
      <c r="BA219" s="326"/>
      <c r="BB219" s="326"/>
      <c r="BC219" s="404"/>
      <c r="BD219" s="450"/>
      <c r="BE219" s="325">
        <f t="shared" si="154"/>
        <v>0</v>
      </c>
      <c r="BF219" s="326"/>
      <c r="BG219" s="337">
        <v>0</v>
      </c>
      <c r="BH219" s="326"/>
      <c r="BI219" s="326"/>
      <c r="BJ219" s="326"/>
      <c r="BK219" s="326"/>
      <c r="BL219" s="404"/>
      <c r="BM219" s="453"/>
      <c r="BN219" s="325">
        <f t="shared" si="155"/>
        <v>0</v>
      </c>
      <c r="BO219" s="326"/>
      <c r="BP219" s="337">
        <v>0</v>
      </c>
      <c r="BQ219" s="326"/>
      <c r="BR219" s="326"/>
      <c r="BS219" s="326"/>
      <c r="BT219" s="326"/>
      <c r="BU219" s="327"/>
      <c r="BV219" s="328"/>
      <c r="BW219" s="328"/>
      <c r="BX219" s="328"/>
      <c r="BY219" s="328"/>
      <c r="BZ219" s="328"/>
      <c r="CA219" s="328"/>
      <c r="CB219" s="328"/>
      <c r="CC219" s="329"/>
    </row>
    <row r="220" spans="1:81" s="62" customFormat="1" ht="40.200000000000003" customHeight="1" x14ac:dyDescent="0.3">
      <c r="A220" s="38"/>
      <c r="B220" s="462"/>
      <c r="C220" s="459"/>
      <c r="D220" s="609"/>
      <c r="E220" s="612"/>
      <c r="F220" s="612"/>
      <c r="G220" s="612"/>
      <c r="H220" s="612"/>
      <c r="I220" s="612"/>
      <c r="J220" s="486"/>
      <c r="K220" s="489"/>
      <c r="L220" s="474"/>
      <c r="M220" s="477"/>
      <c r="N220" s="480"/>
      <c r="O220" s="483"/>
      <c r="P220" s="521"/>
      <c r="Q220" s="524"/>
      <c r="R220" s="404"/>
      <c r="S220" s="322" t="s">
        <v>4144</v>
      </c>
      <c r="T220" s="323" t="s">
        <v>3856</v>
      </c>
      <c r="U220" s="323" t="s">
        <v>3861</v>
      </c>
      <c r="V220" s="323" t="s">
        <v>3864</v>
      </c>
      <c r="W220" s="322" t="s">
        <v>3944</v>
      </c>
      <c r="X220" s="324">
        <v>44201</v>
      </c>
      <c r="Y220" s="324">
        <v>44226</v>
      </c>
      <c r="Z220" s="324">
        <v>44229</v>
      </c>
      <c r="AA220" s="324">
        <v>44560</v>
      </c>
      <c r="AB220" s="404"/>
      <c r="AC220" s="527"/>
      <c r="AD220" s="325">
        <f t="shared" si="151"/>
        <v>5000000</v>
      </c>
      <c r="AE220" s="325"/>
      <c r="AF220" s="325">
        <v>0</v>
      </c>
      <c r="AG220" s="325"/>
      <c r="AH220" s="325"/>
      <c r="AI220" s="325">
        <v>5000000</v>
      </c>
      <c r="AJ220" s="325"/>
      <c r="AK220" s="404"/>
      <c r="AL220" s="456"/>
      <c r="AM220" s="325">
        <f t="shared" si="152"/>
        <v>0</v>
      </c>
      <c r="AN220" s="326"/>
      <c r="AO220" s="337">
        <v>0</v>
      </c>
      <c r="AP220" s="326"/>
      <c r="AQ220" s="326"/>
      <c r="AR220" s="326"/>
      <c r="AS220" s="326"/>
      <c r="AT220" s="404"/>
      <c r="AU220" s="447"/>
      <c r="AV220" s="325">
        <f t="shared" si="153"/>
        <v>0</v>
      </c>
      <c r="AW220" s="326"/>
      <c r="AX220" s="337">
        <v>0</v>
      </c>
      <c r="AY220" s="326"/>
      <c r="AZ220" s="326"/>
      <c r="BA220" s="326"/>
      <c r="BB220" s="326"/>
      <c r="BC220" s="404"/>
      <c r="BD220" s="450"/>
      <c r="BE220" s="325">
        <f t="shared" si="154"/>
        <v>0</v>
      </c>
      <c r="BF220" s="326"/>
      <c r="BG220" s="337">
        <v>0</v>
      </c>
      <c r="BH220" s="326"/>
      <c r="BI220" s="326"/>
      <c r="BJ220" s="326"/>
      <c r="BK220" s="326"/>
      <c r="BL220" s="404"/>
      <c r="BM220" s="453"/>
      <c r="BN220" s="325">
        <f t="shared" si="155"/>
        <v>0</v>
      </c>
      <c r="BO220" s="326"/>
      <c r="BP220" s="337">
        <v>0</v>
      </c>
      <c r="BQ220" s="326"/>
      <c r="BR220" s="326"/>
      <c r="BS220" s="326"/>
      <c r="BT220" s="326"/>
      <c r="BU220" s="327"/>
      <c r="BV220" s="328"/>
      <c r="BW220" s="328"/>
      <c r="BX220" s="328"/>
      <c r="BY220" s="328"/>
      <c r="BZ220" s="328"/>
      <c r="CA220" s="328"/>
      <c r="CB220" s="328"/>
      <c r="CC220" s="329"/>
    </row>
    <row r="221" spans="1:81" s="62" customFormat="1" ht="40.200000000000003" customHeight="1" x14ac:dyDescent="0.3">
      <c r="A221" s="38"/>
      <c r="B221" s="462"/>
      <c r="C221" s="459"/>
      <c r="D221" s="609"/>
      <c r="E221" s="612"/>
      <c r="F221" s="612"/>
      <c r="G221" s="612"/>
      <c r="H221" s="612"/>
      <c r="I221" s="612"/>
      <c r="J221" s="486"/>
      <c r="K221" s="489"/>
      <c r="L221" s="474"/>
      <c r="M221" s="477"/>
      <c r="N221" s="480"/>
      <c r="O221" s="483"/>
      <c r="P221" s="521"/>
      <c r="Q221" s="524"/>
      <c r="R221" s="404"/>
      <c r="S221" s="322" t="s">
        <v>4145</v>
      </c>
      <c r="T221" s="323" t="s">
        <v>3856</v>
      </c>
      <c r="U221" s="323" t="s">
        <v>3861</v>
      </c>
      <c r="V221" s="323" t="s">
        <v>3864</v>
      </c>
      <c r="W221" s="322" t="s">
        <v>3944</v>
      </c>
      <c r="X221" s="324">
        <v>44201</v>
      </c>
      <c r="Y221" s="324">
        <v>44226</v>
      </c>
      <c r="Z221" s="324">
        <v>44229</v>
      </c>
      <c r="AA221" s="324">
        <v>44560</v>
      </c>
      <c r="AB221" s="404"/>
      <c r="AC221" s="527"/>
      <c r="AD221" s="325">
        <f t="shared" si="151"/>
        <v>10000000</v>
      </c>
      <c r="AE221" s="325"/>
      <c r="AF221" s="325">
        <v>10000000</v>
      </c>
      <c r="AG221" s="325"/>
      <c r="AH221" s="325"/>
      <c r="AI221" s="325"/>
      <c r="AJ221" s="325"/>
      <c r="AK221" s="404"/>
      <c r="AL221" s="456"/>
      <c r="AM221" s="325">
        <f t="shared" si="152"/>
        <v>1000000</v>
      </c>
      <c r="AN221" s="326"/>
      <c r="AO221" s="337">
        <v>1000000</v>
      </c>
      <c r="AP221" s="326"/>
      <c r="AQ221" s="326"/>
      <c r="AR221" s="326"/>
      <c r="AS221" s="326"/>
      <c r="AT221" s="404"/>
      <c r="AU221" s="447"/>
      <c r="AV221" s="325">
        <f t="shared" si="153"/>
        <v>2000000</v>
      </c>
      <c r="AW221" s="326"/>
      <c r="AX221" s="337">
        <v>2000000</v>
      </c>
      <c r="AY221" s="326"/>
      <c r="AZ221" s="326"/>
      <c r="BA221" s="326"/>
      <c r="BB221" s="326"/>
      <c r="BC221" s="404"/>
      <c r="BD221" s="450"/>
      <c r="BE221" s="325">
        <f t="shared" si="154"/>
        <v>4000000</v>
      </c>
      <c r="BF221" s="326"/>
      <c r="BG221" s="337">
        <v>4000000</v>
      </c>
      <c r="BH221" s="326"/>
      <c r="BI221" s="326"/>
      <c r="BJ221" s="326"/>
      <c r="BK221" s="326"/>
      <c r="BL221" s="404"/>
      <c r="BM221" s="453"/>
      <c r="BN221" s="325">
        <f t="shared" si="155"/>
        <v>3000000</v>
      </c>
      <c r="BO221" s="326"/>
      <c r="BP221" s="337">
        <v>3000000</v>
      </c>
      <c r="BQ221" s="326"/>
      <c r="BR221" s="326"/>
      <c r="BS221" s="326"/>
      <c r="BT221" s="326"/>
      <c r="BU221" s="327"/>
      <c r="BV221" s="328"/>
      <c r="BW221" s="328"/>
      <c r="BX221" s="328"/>
      <c r="BY221" s="328"/>
      <c r="BZ221" s="328"/>
      <c r="CA221" s="328"/>
      <c r="CB221" s="328"/>
      <c r="CC221" s="329"/>
    </row>
    <row r="222" spans="1:81" s="62" customFormat="1" ht="40.200000000000003" customHeight="1" x14ac:dyDescent="0.3">
      <c r="A222" s="38"/>
      <c r="B222" s="462"/>
      <c r="C222" s="459"/>
      <c r="D222" s="609"/>
      <c r="E222" s="612"/>
      <c r="F222" s="612"/>
      <c r="G222" s="612"/>
      <c r="H222" s="612"/>
      <c r="I222" s="612"/>
      <c r="J222" s="486"/>
      <c r="K222" s="489"/>
      <c r="L222" s="474"/>
      <c r="M222" s="477"/>
      <c r="N222" s="480"/>
      <c r="O222" s="483"/>
      <c r="P222" s="521"/>
      <c r="Q222" s="524"/>
      <c r="R222" s="404"/>
      <c r="S222" s="322" t="s">
        <v>4146</v>
      </c>
      <c r="T222" s="323" t="s">
        <v>3856</v>
      </c>
      <c r="U222" s="323" t="s">
        <v>3861</v>
      </c>
      <c r="V222" s="323" t="s">
        <v>3864</v>
      </c>
      <c r="W222" s="322" t="s">
        <v>3944</v>
      </c>
      <c r="X222" s="324">
        <v>44201</v>
      </c>
      <c r="Y222" s="324">
        <v>44226</v>
      </c>
      <c r="Z222" s="324">
        <v>44229</v>
      </c>
      <c r="AA222" s="324">
        <v>44560</v>
      </c>
      <c r="AB222" s="404"/>
      <c r="AC222" s="527"/>
      <c r="AD222" s="325">
        <f t="shared" si="151"/>
        <v>9716000</v>
      </c>
      <c r="AE222" s="325"/>
      <c r="AF222" s="325">
        <v>9716000</v>
      </c>
      <c r="AG222" s="325"/>
      <c r="AH222" s="325"/>
      <c r="AI222" s="325"/>
      <c r="AJ222" s="325"/>
      <c r="AK222" s="404"/>
      <c r="AL222" s="456"/>
      <c r="AM222" s="325">
        <f t="shared" si="152"/>
        <v>971600</v>
      </c>
      <c r="AN222" s="326"/>
      <c r="AO222" s="337">
        <v>971600</v>
      </c>
      <c r="AP222" s="326"/>
      <c r="AQ222" s="326"/>
      <c r="AR222" s="326"/>
      <c r="AS222" s="326"/>
      <c r="AT222" s="404"/>
      <c r="AU222" s="447"/>
      <c r="AV222" s="325">
        <f t="shared" si="153"/>
        <v>1943200</v>
      </c>
      <c r="AW222" s="326"/>
      <c r="AX222" s="337">
        <v>1943200</v>
      </c>
      <c r="AY222" s="326"/>
      <c r="AZ222" s="326"/>
      <c r="BA222" s="326"/>
      <c r="BB222" s="326"/>
      <c r="BC222" s="404"/>
      <c r="BD222" s="450"/>
      <c r="BE222" s="325">
        <f t="shared" si="154"/>
        <v>3886400</v>
      </c>
      <c r="BF222" s="326"/>
      <c r="BG222" s="337">
        <v>3886400</v>
      </c>
      <c r="BH222" s="326"/>
      <c r="BI222" s="326"/>
      <c r="BJ222" s="326"/>
      <c r="BK222" s="326"/>
      <c r="BL222" s="404"/>
      <c r="BM222" s="453"/>
      <c r="BN222" s="325">
        <f t="shared" si="155"/>
        <v>2914800</v>
      </c>
      <c r="BO222" s="326"/>
      <c r="BP222" s="337">
        <v>2914800</v>
      </c>
      <c r="BQ222" s="326"/>
      <c r="BR222" s="326"/>
      <c r="BS222" s="326"/>
      <c r="BT222" s="326"/>
      <c r="BU222" s="327"/>
      <c r="BV222" s="328"/>
      <c r="BW222" s="328"/>
      <c r="BX222" s="328"/>
      <c r="BY222" s="328"/>
      <c r="BZ222" s="328"/>
      <c r="CA222" s="328"/>
      <c r="CB222" s="328"/>
      <c r="CC222" s="329"/>
    </row>
    <row r="223" spans="1:81" s="62" customFormat="1" ht="40.200000000000003" customHeight="1" x14ac:dyDescent="0.3">
      <c r="A223" s="38"/>
      <c r="B223" s="462"/>
      <c r="C223" s="459"/>
      <c r="D223" s="609"/>
      <c r="E223" s="612"/>
      <c r="F223" s="612"/>
      <c r="G223" s="612"/>
      <c r="H223" s="612"/>
      <c r="I223" s="612"/>
      <c r="J223" s="486"/>
      <c r="K223" s="489"/>
      <c r="L223" s="474"/>
      <c r="M223" s="477"/>
      <c r="N223" s="480"/>
      <c r="O223" s="483"/>
      <c r="P223" s="521"/>
      <c r="Q223" s="524"/>
      <c r="R223" s="404"/>
      <c r="S223" s="322" t="s">
        <v>4147</v>
      </c>
      <c r="T223" s="323" t="s">
        <v>3856</v>
      </c>
      <c r="U223" s="323" t="s">
        <v>3861</v>
      </c>
      <c r="V223" s="323" t="s">
        <v>3864</v>
      </c>
      <c r="W223" s="322" t="s">
        <v>3944</v>
      </c>
      <c r="X223" s="324">
        <v>44201</v>
      </c>
      <c r="Y223" s="324">
        <v>44226</v>
      </c>
      <c r="Z223" s="324">
        <v>44229</v>
      </c>
      <c r="AA223" s="324">
        <v>44560</v>
      </c>
      <c r="AB223" s="404"/>
      <c r="AC223" s="527"/>
      <c r="AD223" s="325">
        <f t="shared" si="151"/>
        <v>10000000</v>
      </c>
      <c r="AE223" s="325"/>
      <c r="AF223" s="325">
        <v>0</v>
      </c>
      <c r="AG223" s="325"/>
      <c r="AH223" s="325"/>
      <c r="AI223" s="325">
        <v>10000000</v>
      </c>
      <c r="AJ223" s="325"/>
      <c r="AK223" s="404"/>
      <c r="AL223" s="456"/>
      <c r="AM223" s="325">
        <f t="shared" si="152"/>
        <v>0</v>
      </c>
      <c r="AN223" s="326"/>
      <c r="AO223" s="337">
        <v>0</v>
      </c>
      <c r="AP223" s="326"/>
      <c r="AQ223" s="326"/>
      <c r="AR223" s="326"/>
      <c r="AS223" s="326"/>
      <c r="AT223" s="404"/>
      <c r="AU223" s="447"/>
      <c r="AV223" s="325">
        <f t="shared" si="153"/>
        <v>0</v>
      </c>
      <c r="AW223" s="326"/>
      <c r="AX223" s="337">
        <v>0</v>
      </c>
      <c r="AY223" s="326"/>
      <c r="AZ223" s="326"/>
      <c r="BA223" s="326"/>
      <c r="BB223" s="326"/>
      <c r="BC223" s="404"/>
      <c r="BD223" s="450"/>
      <c r="BE223" s="325">
        <f t="shared" si="154"/>
        <v>0</v>
      </c>
      <c r="BF223" s="326"/>
      <c r="BG223" s="337">
        <v>0</v>
      </c>
      <c r="BH223" s="326"/>
      <c r="BI223" s="326"/>
      <c r="BJ223" s="326"/>
      <c r="BK223" s="326"/>
      <c r="BL223" s="404"/>
      <c r="BM223" s="453"/>
      <c r="BN223" s="325">
        <f t="shared" si="155"/>
        <v>0</v>
      </c>
      <c r="BO223" s="326"/>
      <c r="BP223" s="337">
        <v>0</v>
      </c>
      <c r="BQ223" s="326"/>
      <c r="BR223" s="326"/>
      <c r="BS223" s="326"/>
      <c r="BT223" s="326"/>
      <c r="BU223" s="327"/>
      <c r="BV223" s="328"/>
      <c r="BW223" s="328"/>
      <c r="BX223" s="328"/>
      <c r="BY223" s="328"/>
      <c r="BZ223" s="328"/>
      <c r="CA223" s="328"/>
      <c r="CB223" s="328"/>
      <c r="CC223" s="329"/>
    </row>
    <row r="224" spans="1:81" s="62" customFormat="1" ht="40.200000000000003" customHeight="1" x14ac:dyDescent="0.3">
      <c r="A224" s="38"/>
      <c r="B224" s="462"/>
      <c r="C224" s="459"/>
      <c r="D224" s="609"/>
      <c r="E224" s="612"/>
      <c r="F224" s="612"/>
      <c r="G224" s="612"/>
      <c r="H224" s="612"/>
      <c r="I224" s="612"/>
      <c r="J224" s="486"/>
      <c r="K224" s="489"/>
      <c r="L224" s="474"/>
      <c r="M224" s="477"/>
      <c r="N224" s="480"/>
      <c r="O224" s="483"/>
      <c r="P224" s="521"/>
      <c r="Q224" s="524"/>
      <c r="R224" s="404"/>
      <c r="S224" s="322" t="s">
        <v>4148</v>
      </c>
      <c r="T224" s="323" t="s">
        <v>3856</v>
      </c>
      <c r="U224" s="323" t="s">
        <v>3861</v>
      </c>
      <c r="V224" s="323" t="s">
        <v>3864</v>
      </c>
      <c r="W224" s="322" t="s">
        <v>3944</v>
      </c>
      <c r="X224" s="324">
        <v>44201</v>
      </c>
      <c r="Y224" s="324">
        <v>44226</v>
      </c>
      <c r="Z224" s="324">
        <v>44229</v>
      </c>
      <c r="AA224" s="324">
        <v>44560</v>
      </c>
      <c r="AB224" s="404"/>
      <c r="AC224" s="527"/>
      <c r="AD224" s="325">
        <f t="shared" si="151"/>
        <v>20000000</v>
      </c>
      <c r="AE224" s="325"/>
      <c r="AF224" s="325">
        <v>0</v>
      </c>
      <c r="AG224" s="325"/>
      <c r="AH224" s="325"/>
      <c r="AI224" s="325">
        <v>20000000</v>
      </c>
      <c r="AJ224" s="325"/>
      <c r="AK224" s="404"/>
      <c r="AL224" s="456"/>
      <c r="AM224" s="325">
        <f t="shared" si="152"/>
        <v>0</v>
      </c>
      <c r="AN224" s="326"/>
      <c r="AO224" s="337">
        <v>0</v>
      </c>
      <c r="AP224" s="326"/>
      <c r="AQ224" s="326"/>
      <c r="AR224" s="326"/>
      <c r="AS224" s="326"/>
      <c r="AT224" s="404"/>
      <c r="AU224" s="447"/>
      <c r="AV224" s="325">
        <f t="shared" si="153"/>
        <v>0</v>
      </c>
      <c r="AW224" s="326"/>
      <c r="AX224" s="337">
        <v>0</v>
      </c>
      <c r="AY224" s="326"/>
      <c r="AZ224" s="326"/>
      <c r="BA224" s="326"/>
      <c r="BB224" s="326"/>
      <c r="BC224" s="404"/>
      <c r="BD224" s="450"/>
      <c r="BE224" s="325">
        <f t="shared" si="154"/>
        <v>0</v>
      </c>
      <c r="BF224" s="326"/>
      <c r="BG224" s="337">
        <v>0</v>
      </c>
      <c r="BH224" s="326"/>
      <c r="BI224" s="326"/>
      <c r="BJ224" s="326"/>
      <c r="BK224" s="326"/>
      <c r="BL224" s="404"/>
      <c r="BM224" s="453"/>
      <c r="BN224" s="325">
        <f t="shared" si="155"/>
        <v>0</v>
      </c>
      <c r="BO224" s="326"/>
      <c r="BP224" s="337">
        <v>0</v>
      </c>
      <c r="BQ224" s="326"/>
      <c r="BR224" s="326"/>
      <c r="BS224" s="326"/>
      <c r="BT224" s="326"/>
      <c r="BU224" s="327"/>
      <c r="BV224" s="328"/>
      <c r="BW224" s="328"/>
      <c r="BX224" s="328"/>
      <c r="BY224" s="328"/>
      <c r="BZ224" s="328"/>
      <c r="CA224" s="328"/>
      <c r="CB224" s="328"/>
      <c r="CC224" s="329"/>
    </row>
    <row r="225" spans="1:81" s="62" customFormat="1" ht="40.200000000000003" customHeight="1" x14ac:dyDescent="0.3">
      <c r="A225" s="38"/>
      <c r="B225" s="462"/>
      <c r="C225" s="459"/>
      <c r="D225" s="609"/>
      <c r="E225" s="612"/>
      <c r="F225" s="612"/>
      <c r="G225" s="612"/>
      <c r="H225" s="612"/>
      <c r="I225" s="612"/>
      <c r="J225" s="486"/>
      <c r="K225" s="489"/>
      <c r="L225" s="474"/>
      <c r="M225" s="477"/>
      <c r="N225" s="480"/>
      <c r="O225" s="483"/>
      <c r="P225" s="521"/>
      <c r="Q225" s="524"/>
      <c r="R225" s="404"/>
      <c r="S225" s="322" t="s">
        <v>4149</v>
      </c>
      <c r="T225" s="323" t="s">
        <v>3856</v>
      </c>
      <c r="U225" s="323" t="s">
        <v>3861</v>
      </c>
      <c r="V225" s="323" t="s">
        <v>3864</v>
      </c>
      <c r="W225" s="322" t="s">
        <v>3944</v>
      </c>
      <c r="X225" s="324">
        <v>44201</v>
      </c>
      <c r="Y225" s="324">
        <v>44226</v>
      </c>
      <c r="Z225" s="324">
        <v>44229</v>
      </c>
      <c r="AA225" s="324">
        <v>44560</v>
      </c>
      <c r="AB225" s="404"/>
      <c r="AC225" s="527"/>
      <c r="AD225" s="325">
        <f t="shared" si="151"/>
        <v>10000000</v>
      </c>
      <c r="AE225" s="325"/>
      <c r="AF225" s="325">
        <v>0</v>
      </c>
      <c r="AG225" s="325"/>
      <c r="AH225" s="325"/>
      <c r="AI225" s="325">
        <v>10000000</v>
      </c>
      <c r="AJ225" s="325"/>
      <c r="AK225" s="404"/>
      <c r="AL225" s="456"/>
      <c r="AM225" s="325">
        <f t="shared" si="152"/>
        <v>0</v>
      </c>
      <c r="AN225" s="326"/>
      <c r="AO225" s="337">
        <v>0</v>
      </c>
      <c r="AP225" s="326"/>
      <c r="AQ225" s="326"/>
      <c r="AR225" s="326"/>
      <c r="AS225" s="326"/>
      <c r="AT225" s="404"/>
      <c r="AU225" s="447"/>
      <c r="AV225" s="325">
        <f t="shared" si="153"/>
        <v>0</v>
      </c>
      <c r="AW225" s="326"/>
      <c r="AX225" s="337">
        <v>0</v>
      </c>
      <c r="AY225" s="326"/>
      <c r="AZ225" s="326"/>
      <c r="BA225" s="326"/>
      <c r="BB225" s="326"/>
      <c r="BC225" s="404"/>
      <c r="BD225" s="450"/>
      <c r="BE225" s="325">
        <f t="shared" si="154"/>
        <v>0</v>
      </c>
      <c r="BF225" s="326"/>
      <c r="BG225" s="337">
        <v>0</v>
      </c>
      <c r="BH225" s="326"/>
      <c r="BI225" s="326"/>
      <c r="BJ225" s="326"/>
      <c r="BK225" s="326"/>
      <c r="BL225" s="404"/>
      <c r="BM225" s="453"/>
      <c r="BN225" s="325">
        <f t="shared" si="155"/>
        <v>0</v>
      </c>
      <c r="BO225" s="326"/>
      <c r="BP225" s="337">
        <v>0</v>
      </c>
      <c r="BQ225" s="326"/>
      <c r="BR225" s="326"/>
      <c r="BS225" s="326"/>
      <c r="BT225" s="326"/>
      <c r="BU225" s="327"/>
      <c r="BV225" s="328"/>
      <c r="BW225" s="328"/>
      <c r="BX225" s="328"/>
      <c r="BY225" s="328"/>
      <c r="BZ225" s="328"/>
      <c r="CA225" s="328"/>
      <c r="CB225" s="328"/>
      <c r="CC225" s="329"/>
    </row>
    <row r="226" spans="1:81" s="62" customFormat="1" ht="40.200000000000003" customHeight="1" x14ac:dyDescent="0.3">
      <c r="A226" s="38"/>
      <c r="B226" s="462"/>
      <c r="C226" s="459"/>
      <c r="D226" s="609"/>
      <c r="E226" s="612"/>
      <c r="F226" s="612"/>
      <c r="G226" s="612"/>
      <c r="H226" s="612"/>
      <c r="I226" s="612"/>
      <c r="J226" s="486"/>
      <c r="K226" s="489"/>
      <c r="L226" s="474"/>
      <c r="M226" s="477"/>
      <c r="N226" s="480"/>
      <c r="O226" s="483"/>
      <c r="P226" s="521"/>
      <c r="Q226" s="524"/>
      <c r="R226" s="404"/>
      <c r="S226" s="322" t="s">
        <v>4150</v>
      </c>
      <c r="T226" s="323" t="s">
        <v>3856</v>
      </c>
      <c r="U226" s="323" t="s">
        <v>3861</v>
      </c>
      <c r="V226" s="323" t="s">
        <v>3864</v>
      </c>
      <c r="W226" s="322" t="s">
        <v>3944</v>
      </c>
      <c r="X226" s="324">
        <v>44201</v>
      </c>
      <c r="Y226" s="324">
        <v>44226</v>
      </c>
      <c r="Z226" s="324">
        <v>44229</v>
      </c>
      <c r="AA226" s="324">
        <v>44560</v>
      </c>
      <c r="AB226" s="404"/>
      <c r="AC226" s="527"/>
      <c r="AD226" s="325">
        <f t="shared" si="151"/>
        <v>5000000</v>
      </c>
      <c r="AE226" s="325"/>
      <c r="AF226" s="325">
        <v>0</v>
      </c>
      <c r="AG226" s="325"/>
      <c r="AH226" s="325"/>
      <c r="AI226" s="325">
        <v>5000000</v>
      </c>
      <c r="AJ226" s="325"/>
      <c r="AK226" s="404"/>
      <c r="AL226" s="456"/>
      <c r="AM226" s="325">
        <f t="shared" si="152"/>
        <v>0</v>
      </c>
      <c r="AN226" s="326"/>
      <c r="AO226" s="337">
        <v>0</v>
      </c>
      <c r="AP226" s="326"/>
      <c r="AQ226" s="326"/>
      <c r="AR226" s="326"/>
      <c r="AS226" s="326"/>
      <c r="AT226" s="404"/>
      <c r="AU226" s="447"/>
      <c r="AV226" s="325">
        <f t="shared" si="153"/>
        <v>0</v>
      </c>
      <c r="AW226" s="326"/>
      <c r="AX226" s="337">
        <v>0</v>
      </c>
      <c r="AY226" s="326"/>
      <c r="AZ226" s="326"/>
      <c r="BA226" s="326"/>
      <c r="BB226" s="326"/>
      <c r="BC226" s="404"/>
      <c r="BD226" s="450"/>
      <c r="BE226" s="325">
        <f t="shared" si="154"/>
        <v>0</v>
      </c>
      <c r="BF226" s="326"/>
      <c r="BG226" s="337">
        <v>0</v>
      </c>
      <c r="BH226" s="326"/>
      <c r="BI226" s="326"/>
      <c r="BJ226" s="326"/>
      <c r="BK226" s="326"/>
      <c r="BL226" s="404"/>
      <c r="BM226" s="453"/>
      <c r="BN226" s="325">
        <f t="shared" si="155"/>
        <v>0</v>
      </c>
      <c r="BO226" s="326"/>
      <c r="BP226" s="337">
        <v>0</v>
      </c>
      <c r="BQ226" s="326"/>
      <c r="BR226" s="326"/>
      <c r="BS226" s="326"/>
      <c r="BT226" s="326"/>
      <c r="BU226" s="327"/>
      <c r="BV226" s="328"/>
      <c r="BW226" s="328"/>
      <c r="BX226" s="328"/>
      <c r="BY226" s="328"/>
      <c r="BZ226" s="328"/>
      <c r="CA226" s="328"/>
      <c r="CB226" s="328"/>
      <c r="CC226" s="329"/>
    </row>
    <row r="227" spans="1:81" s="62" customFormat="1" ht="40.200000000000003" customHeight="1" x14ac:dyDescent="0.3">
      <c r="A227" s="38"/>
      <c r="B227" s="462"/>
      <c r="C227" s="459"/>
      <c r="D227" s="609"/>
      <c r="E227" s="612"/>
      <c r="F227" s="612"/>
      <c r="G227" s="612"/>
      <c r="H227" s="612"/>
      <c r="I227" s="612"/>
      <c r="J227" s="486"/>
      <c r="K227" s="489"/>
      <c r="L227" s="474"/>
      <c r="M227" s="477"/>
      <c r="N227" s="480"/>
      <c r="O227" s="483"/>
      <c r="P227" s="521"/>
      <c r="Q227" s="524"/>
      <c r="R227" s="404"/>
      <c r="S227" s="322" t="s">
        <v>4151</v>
      </c>
      <c r="T227" s="323" t="s">
        <v>3856</v>
      </c>
      <c r="U227" s="323" t="s">
        <v>3861</v>
      </c>
      <c r="V227" s="323" t="s">
        <v>3864</v>
      </c>
      <c r="W227" s="322" t="s">
        <v>3944</v>
      </c>
      <c r="X227" s="324">
        <v>44201</v>
      </c>
      <c r="Y227" s="324">
        <v>44226</v>
      </c>
      <c r="Z227" s="324">
        <v>44229</v>
      </c>
      <c r="AA227" s="324">
        <v>44560</v>
      </c>
      <c r="AB227" s="404"/>
      <c r="AC227" s="527"/>
      <c r="AD227" s="325">
        <f t="shared" si="151"/>
        <v>5000000</v>
      </c>
      <c r="AE227" s="325"/>
      <c r="AF227" s="325">
        <v>0</v>
      </c>
      <c r="AG227" s="325"/>
      <c r="AH227" s="325"/>
      <c r="AI227" s="325">
        <v>5000000</v>
      </c>
      <c r="AJ227" s="325"/>
      <c r="AK227" s="404"/>
      <c r="AL227" s="456"/>
      <c r="AM227" s="325">
        <f t="shared" si="152"/>
        <v>0</v>
      </c>
      <c r="AN227" s="326"/>
      <c r="AO227" s="337">
        <v>0</v>
      </c>
      <c r="AP227" s="326"/>
      <c r="AQ227" s="326"/>
      <c r="AR227" s="326"/>
      <c r="AS227" s="326"/>
      <c r="AT227" s="404"/>
      <c r="AU227" s="447"/>
      <c r="AV227" s="325">
        <f t="shared" si="153"/>
        <v>0</v>
      </c>
      <c r="AW227" s="326"/>
      <c r="AX227" s="337">
        <v>0</v>
      </c>
      <c r="AY227" s="326"/>
      <c r="AZ227" s="326"/>
      <c r="BA227" s="326"/>
      <c r="BB227" s="326"/>
      <c r="BC227" s="404"/>
      <c r="BD227" s="450"/>
      <c r="BE227" s="325">
        <f t="shared" si="154"/>
        <v>0</v>
      </c>
      <c r="BF227" s="326"/>
      <c r="BG227" s="337">
        <v>0</v>
      </c>
      <c r="BH227" s="326"/>
      <c r="BI227" s="326"/>
      <c r="BJ227" s="326"/>
      <c r="BK227" s="326"/>
      <c r="BL227" s="404"/>
      <c r="BM227" s="453"/>
      <c r="BN227" s="325">
        <f t="shared" si="155"/>
        <v>0</v>
      </c>
      <c r="BO227" s="326"/>
      <c r="BP227" s="337">
        <v>0</v>
      </c>
      <c r="BQ227" s="326"/>
      <c r="BR227" s="326"/>
      <c r="BS227" s="326"/>
      <c r="BT227" s="326"/>
      <c r="BU227" s="327"/>
      <c r="BV227" s="328"/>
      <c r="BW227" s="328"/>
      <c r="BX227" s="328"/>
      <c r="BY227" s="328"/>
      <c r="BZ227" s="328"/>
      <c r="CA227" s="328"/>
      <c r="CB227" s="328"/>
      <c r="CC227" s="329"/>
    </row>
    <row r="228" spans="1:81" s="62" customFormat="1" ht="40.200000000000003" customHeight="1" x14ac:dyDescent="0.3">
      <c r="A228" s="38"/>
      <c r="B228" s="462"/>
      <c r="C228" s="459"/>
      <c r="D228" s="609"/>
      <c r="E228" s="612"/>
      <c r="F228" s="612"/>
      <c r="G228" s="612"/>
      <c r="H228" s="612"/>
      <c r="I228" s="612"/>
      <c r="J228" s="486"/>
      <c r="K228" s="489"/>
      <c r="L228" s="474"/>
      <c r="M228" s="477"/>
      <c r="N228" s="480"/>
      <c r="O228" s="483"/>
      <c r="P228" s="521"/>
      <c r="Q228" s="524"/>
      <c r="R228" s="404"/>
      <c r="S228" s="322" t="s">
        <v>4152</v>
      </c>
      <c r="T228" s="323" t="s">
        <v>3856</v>
      </c>
      <c r="U228" s="323" t="s">
        <v>3861</v>
      </c>
      <c r="V228" s="323" t="s">
        <v>3864</v>
      </c>
      <c r="W228" s="322" t="s">
        <v>3944</v>
      </c>
      <c r="X228" s="324">
        <v>44201</v>
      </c>
      <c r="Y228" s="324">
        <v>44226</v>
      </c>
      <c r="Z228" s="324">
        <v>44229</v>
      </c>
      <c r="AA228" s="324">
        <v>44560</v>
      </c>
      <c r="AB228" s="404"/>
      <c r="AC228" s="527"/>
      <c r="AD228" s="325">
        <f t="shared" si="151"/>
        <v>5000000</v>
      </c>
      <c r="AE228" s="325"/>
      <c r="AF228" s="325">
        <v>0</v>
      </c>
      <c r="AG228" s="325"/>
      <c r="AH228" s="325"/>
      <c r="AI228" s="325">
        <v>5000000</v>
      </c>
      <c r="AJ228" s="325"/>
      <c r="AK228" s="404"/>
      <c r="AL228" s="456"/>
      <c r="AM228" s="325">
        <f t="shared" si="152"/>
        <v>0</v>
      </c>
      <c r="AN228" s="326"/>
      <c r="AO228" s="337">
        <v>0</v>
      </c>
      <c r="AP228" s="326"/>
      <c r="AQ228" s="326"/>
      <c r="AR228" s="326"/>
      <c r="AS228" s="326"/>
      <c r="AT228" s="404"/>
      <c r="AU228" s="447"/>
      <c r="AV228" s="325">
        <f t="shared" si="153"/>
        <v>0</v>
      </c>
      <c r="AW228" s="326"/>
      <c r="AX228" s="337">
        <v>0</v>
      </c>
      <c r="AY228" s="326"/>
      <c r="AZ228" s="326"/>
      <c r="BA228" s="326"/>
      <c r="BB228" s="326"/>
      <c r="BC228" s="404"/>
      <c r="BD228" s="450"/>
      <c r="BE228" s="325">
        <f t="shared" si="154"/>
        <v>0</v>
      </c>
      <c r="BF228" s="326"/>
      <c r="BG228" s="337">
        <v>0</v>
      </c>
      <c r="BH228" s="326"/>
      <c r="BI228" s="326"/>
      <c r="BJ228" s="326"/>
      <c r="BK228" s="326"/>
      <c r="BL228" s="404"/>
      <c r="BM228" s="453"/>
      <c r="BN228" s="325">
        <f t="shared" si="155"/>
        <v>0</v>
      </c>
      <c r="BO228" s="326"/>
      <c r="BP228" s="337">
        <v>0</v>
      </c>
      <c r="BQ228" s="326"/>
      <c r="BR228" s="326"/>
      <c r="BS228" s="326"/>
      <c r="BT228" s="326"/>
      <c r="BU228" s="327"/>
      <c r="BV228" s="328"/>
      <c r="BW228" s="328"/>
      <c r="BX228" s="328"/>
      <c r="BY228" s="328"/>
      <c r="BZ228" s="328"/>
      <c r="CA228" s="328"/>
      <c r="CB228" s="328"/>
      <c r="CC228" s="329"/>
    </row>
    <row r="229" spans="1:81" s="62" customFormat="1" ht="40.200000000000003" customHeight="1" x14ac:dyDescent="0.3">
      <c r="A229" s="38"/>
      <c r="B229" s="462"/>
      <c r="C229" s="459"/>
      <c r="D229" s="609"/>
      <c r="E229" s="612"/>
      <c r="F229" s="612"/>
      <c r="G229" s="612"/>
      <c r="H229" s="612"/>
      <c r="I229" s="612"/>
      <c r="J229" s="486"/>
      <c r="K229" s="489"/>
      <c r="L229" s="474"/>
      <c r="M229" s="477"/>
      <c r="N229" s="480"/>
      <c r="O229" s="483"/>
      <c r="P229" s="521"/>
      <c r="Q229" s="524"/>
      <c r="R229" s="404"/>
      <c r="S229" s="322" t="s">
        <v>4153</v>
      </c>
      <c r="T229" s="323" t="s">
        <v>3856</v>
      </c>
      <c r="U229" s="323" t="s">
        <v>3861</v>
      </c>
      <c r="V229" s="323" t="s">
        <v>3864</v>
      </c>
      <c r="W229" s="322" t="s">
        <v>3944</v>
      </c>
      <c r="X229" s="324">
        <v>44201</v>
      </c>
      <c r="Y229" s="324">
        <v>44226</v>
      </c>
      <c r="Z229" s="324">
        <v>44229</v>
      </c>
      <c r="AA229" s="324">
        <v>44560</v>
      </c>
      <c r="AB229" s="404"/>
      <c r="AC229" s="527"/>
      <c r="AD229" s="325">
        <f t="shared" si="151"/>
        <v>5000000</v>
      </c>
      <c r="AE229" s="325"/>
      <c r="AF229" s="325">
        <v>0</v>
      </c>
      <c r="AG229" s="325"/>
      <c r="AH229" s="325"/>
      <c r="AI229" s="325">
        <v>5000000</v>
      </c>
      <c r="AJ229" s="325"/>
      <c r="AK229" s="404"/>
      <c r="AL229" s="456"/>
      <c r="AM229" s="325">
        <f t="shared" si="152"/>
        <v>0</v>
      </c>
      <c r="AN229" s="326"/>
      <c r="AO229" s="337">
        <v>0</v>
      </c>
      <c r="AP229" s="326"/>
      <c r="AQ229" s="326"/>
      <c r="AR229" s="326"/>
      <c r="AS229" s="326"/>
      <c r="AT229" s="404"/>
      <c r="AU229" s="447"/>
      <c r="AV229" s="325">
        <f t="shared" si="153"/>
        <v>0</v>
      </c>
      <c r="AW229" s="326"/>
      <c r="AX229" s="337">
        <v>0</v>
      </c>
      <c r="AY229" s="326"/>
      <c r="AZ229" s="326"/>
      <c r="BA229" s="326"/>
      <c r="BB229" s="326"/>
      <c r="BC229" s="404"/>
      <c r="BD229" s="450"/>
      <c r="BE229" s="325">
        <f t="shared" si="154"/>
        <v>0</v>
      </c>
      <c r="BF229" s="326"/>
      <c r="BG229" s="337">
        <v>0</v>
      </c>
      <c r="BH229" s="326"/>
      <c r="BI229" s="326"/>
      <c r="BJ229" s="326"/>
      <c r="BK229" s="326"/>
      <c r="BL229" s="404"/>
      <c r="BM229" s="453"/>
      <c r="BN229" s="325">
        <f t="shared" si="155"/>
        <v>0</v>
      </c>
      <c r="BO229" s="326"/>
      <c r="BP229" s="337">
        <v>0</v>
      </c>
      <c r="BQ229" s="326"/>
      <c r="BR229" s="326"/>
      <c r="BS229" s="326"/>
      <c r="BT229" s="326"/>
      <c r="BU229" s="327"/>
      <c r="BV229" s="328"/>
      <c r="BW229" s="328"/>
      <c r="BX229" s="328"/>
      <c r="BY229" s="328"/>
      <c r="BZ229" s="328"/>
      <c r="CA229" s="328"/>
      <c r="CB229" s="328"/>
      <c r="CC229" s="329"/>
    </row>
    <row r="230" spans="1:81" s="62" customFormat="1" ht="40.200000000000003" customHeight="1" x14ac:dyDescent="0.3">
      <c r="A230" s="38"/>
      <c r="B230" s="462"/>
      <c r="C230" s="459"/>
      <c r="D230" s="609"/>
      <c r="E230" s="612"/>
      <c r="F230" s="612"/>
      <c r="G230" s="612"/>
      <c r="H230" s="612"/>
      <c r="I230" s="612"/>
      <c r="J230" s="486"/>
      <c r="K230" s="489"/>
      <c r="L230" s="474"/>
      <c r="M230" s="477"/>
      <c r="N230" s="480"/>
      <c r="O230" s="483"/>
      <c r="P230" s="521"/>
      <c r="Q230" s="524"/>
      <c r="R230" s="404"/>
      <c r="S230" s="322" t="s">
        <v>4154</v>
      </c>
      <c r="T230" s="323" t="s">
        <v>3856</v>
      </c>
      <c r="U230" s="323" t="s">
        <v>3861</v>
      </c>
      <c r="V230" s="323" t="s">
        <v>3864</v>
      </c>
      <c r="W230" s="322" t="s">
        <v>3944</v>
      </c>
      <c r="X230" s="324">
        <v>44201</v>
      </c>
      <c r="Y230" s="324">
        <v>44226</v>
      </c>
      <c r="Z230" s="324">
        <v>44229</v>
      </c>
      <c r="AA230" s="324">
        <v>44560</v>
      </c>
      <c r="AB230" s="404"/>
      <c r="AC230" s="527"/>
      <c r="AD230" s="325">
        <f t="shared" si="151"/>
        <v>5000000</v>
      </c>
      <c r="AE230" s="325"/>
      <c r="AF230" s="325">
        <v>0</v>
      </c>
      <c r="AG230" s="325"/>
      <c r="AH230" s="325"/>
      <c r="AI230" s="325">
        <v>5000000</v>
      </c>
      <c r="AJ230" s="325"/>
      <c r="AK230" s="404"/>
      <c r="AL230" s="456"/>
      <c r="AM230" s="325">
        <f t="shared" si="152"/>
        <v>0</v>
      </c>
      <c r="AN230" s="326"/>
      <c r="AO230" s="337">
        <v>0</v>
      </c>
      <c r="AP230" s="326"/>
      <c r="AQ230" s="326"/>
      <c r="AR230" s="326"/>
      <c r="AS230" s="326"/>
      <c r="AT230" s="404"/>
      <c r="AU230" s="447"/>
      <c r="AV230" s="325">
        <f t="shared" si="153"/>
        <v>0</v>
      </c>
      <c r="AW230" s="326"/>
      <c r="AX230" s="337">
        <v>0</v>
      </c>
      <c r="AY230" s="326"/>
      <c r="AZ230" s="326"/>
      <c r="BA230" s="326"/>
      <c r="BB230" s="326"/>
      <c r="BC230" s="404"/>
      <c r="BD230" s="450"/>
      <c r="BE230" s="325">
        <f t="shared" si="154"/>
        <v>0</v>
      </c>
      <c r="BF230" s="326"/>
      <c r="BG230" s="337">
        <v>0</v>
      </c>
      <c r="BH230" s="326"/>
      <c r="BI230" s="326"/>
      <c r="BJ230" s="326"/>
      <c r="BK230" s="326"/>
      <c r="BL230" s="404"/>
      <c r="BM230" s="453"/>
      <c r="BN230" s="325">
        <f t="shared" si="155"/>
        <v>0</v>
      </c>
      <c r="BO230" s="326"/>
      <c r="BP230" s="337">
        <v>0</v>
      </c>
      <c r="BQ230" s="326"/>
      <c r="BR230" s="326"/>
      <c r="BS230" s="326"/>
      <c r="BT230" s="326"/>
      <c r="BU230" s="327"/>
      <c r="BV230" s="328"/>
      <c r="BW230" s="328"/>
      <c r="BX230" s="328"/>
      <c r="BY230" s="328"/>
      <c r="BZ230" s="328"/>
      <c r="CA230" s="328"/>
      <c r="CB230" s="328"/>
      <c r="CC230" s="329"/>
    </row>
    <row r="231" spans="1:81" s="62" customFormat="1" ht="40.200000000000003" customHeight="1" x14ac:dyDescent="0.3">
      <c r="A231" s="38"/>
      <c r="B231" s="462"/>
      <c r="C231" s="459"/>
      <c r="D231" s="609"/>
      <c r="E231" s="612"/>
      <c r="F231" s="612"/>
      <c r="G231" s="612"/>
      <c r="H231" s="612"/>
      <c r="I231" s="612"/>
      <c r="J231" s="486"/>
      <c r="K231" s="489"/>
      <c r="L231" s="474"/>
      <c r="M231" s="477"/>
      <c r="N231" s="480"/>
      <c r="O231" s="483"/>
      <c r="P231" s="521"/>
      <c r="Q231" s="524"/>
      <c r="R231" s="404"/>
      <c r="S231" s="322" t="s">
        <v>4155</v>
      </c>
      <c r="T231" s="323" t="s">
        <v>3856</v>
      </c>
      <c r="U231" s="323" t="s">
        <v>3861</v>
      </c>
      <c r="V231" s="323" t="s">
        <v>3864</v>
      </c>
      <c r="W231" s="322" t="s">
        <v>3944</v>
      </c>
      <c r="X231" s="324">
        <v>44201</v>
      </c>
      <c r="Y231" s="324">
        <v>44226</v>
      </c>
      <c r="Z231" s="324">
        <v>44229</v>
      </c>
      <c r="AA231" s="324">
        <v>44560</v>
      </c>
      <c r="AB231" s="404"/>
      <c r="AC231" s="527"/>
      <c r="AD231" s="325">
        <f t="shared" si="151"/>
        <v>5000000</v>
      </c>
      <c r="AE231" s="325"/>
      <c r="AF231" s="325">
        <v>0</v>
      </c>
      <c r="AG231" s="325"/>
      <c r="AH231" s="325"/>
      <c r="AI231" s="325">
        <v>5000000</v>
      </c>
      <c r="AJ231" s="325"/>
      <c r="AK231" s="404"/>
      <c r="AL231" s="456"/>
      <c r="AM231" s="325">
        <f t="shared" si="152"/>
        <v>0</v>
      </c>
      <c r="AN231" s="326"/>
      <c r="AO231" s="337">
        <v>0</v>
      </c>
      <c r="AP231" s="326"/>
      <c r="AQ231" s="326"/>
      <c r="AR231" s="326"/>
      <c r="AS231" s="326"/>
      <c r="AT231" s="404"/>
      <c r="AU231" s="447"/>
      <c r="AV231" s="325">
        <f t="shared" si="153"/>
        <v>0</v>
      </c>
      <c r="AW231" s="326"/>
      <c r="AX231" s="337">
        <v>0</v>
      </c>
      <c r="AY231" s="326"/>
      <c r="AZ231" s="326"/>
      <c r="BA231" s="326"/>
      <c r="BB231" s="326"/>
      <c r="BC231" s="404"/>
      <c r="BD231" s="450"/>
      <c r="BE231" s="325">
        <f t="shared" si="154"/>
        <v>0</v>
      </c>
      <c r="BF231" s="326"/>
      <c r="BG231" s="337">
        <v>0</v>
      </c>
      <c r="BH231" s="326"/>
      <c r="BI231" s="326"/>
      <c r="BJ231" s="326"/>
      <c r="BK231" s="326"/>
      <c r="BL231" s="404"/>
      <c r="BM231" s="453"/>
      <c r="BN231" s="325">
        <f t="shared" si="155"/>
        <v>0</v>
      </c>
      <c r="BO231" s="326"/>
      <c r="BP231" s="337">
        <v>0</v>
      </c>
      <c r="BQ231" s="326"/>
      <c r="BR231" s="326"/>
      <c r="BS231" s="326"/>
      <c r="BT231" s="326"/>
      <c r="BU231" s="327"/>
      <c r="BV231" s="328"/>
      <c r="BW231" s="328"/>
      <c r="BX231" s="328"/>
      <c r="BY231" s="328"/>
      <c r="BZ231" s="328"/>
      <c r="CA231" s="328"/>
      <c r="CB231" s="328"/>
      <c r="CC231" s="329"/>
    </row>
    <row r="232" spans="1:81" s="62" customFormat="1" ht="40.200000000000003" customHeight="1" x14ac:dyDescent="0.3">
      <c r="A232" s="38"/>
      <c r="B232" s="462"/>
      <c r="C232" s="459"/>
      <c r="D232" s="609"/>
      <c r="E232" s="612"/>
      <c r="F232" s="612"/>
      <c r="G232" s="612"/>
      <c r="H232" s="612"/>
      <c r="I232" s="612"/>
      <c r="J232" s="486"/>
      <c r="K232" s="489"/>
      <c r="L232" s="474"/>
      <c r="M232" s="477"/>
      <c r="N232" s="480"/>
      <c r="O232" s="483"/>
      <c r="P232" s="521"/>
      <c r="Q232" s="524"/>
      <c r="R232" s="404"/>
      <c r="S232" s="322" t="s">
        <v>4156</v>
      </c>
      <c r="T232" s="323" t="s">
        <v>3856</v>
      </c>
      <c r="U232" s="323" t="s">
        <v>3861</v>
      </c>
      <c r="V232" s="323" t="s">
        <v>3864</v>
      </c>
      <c r="W232" s="322" t="s">
        <v>3944</v>
      </c>
      <c r="X232" s="324">
        <v>44201</v>
      </c>
      <c r="Y232" s="324">
        <v>44226</v>
      </c>
      <c r="Z232" s="324">
        <v>44229</v>
      </c>
      <c r="AA232" s="324">
        <v>44560</v>
      </c>
      <c r="AB232" s="404"/>
      <c r="AC232" s="527"/>
      <c r="AD232" s="325">
        <f t="shared" si="151"/>
        <v>5000000</v>
      </c>
      <c r="AE232" s="325"/>
      <c r="AF232" s="325">
        <v>0</v>
      </c>
      <c r="AG232" s="325"/>
      <c r="AH232" s="325"/>
      <c r="AI232" s="325">
        <v>5000000</v>
      </c>
      <c r="AJ232" s="325"/>
      <c r="AK232" s="404"/>
      <c r="AL232" s="456"/>
      <c r="AM232" s="325">
        <f t="shared" si="152"/>
        <v>0</v>
      </c>
      <c r="AN232" s="326"/>
      <c r="AO232" s="337">
        <v>0</v>
      </c>
      <c r="AP232" s="326"/>
      <c r="AQ232" s="326"/>
      <c r="AR232" s="326"/>
      <c r="AS232" s="326"/>
      <c r="AT232" s="404"/>
      <c r="AU232" s="447"/>
      <c r="AV232" s="325">
        <f t="shared" si="153"/>
        <v>0</v>
      </c>
      <c r="AW232" s="326"/>
      <c r="AX232" s="337">
        <v>0</v>
      </c>
      <c r="AY232" s="326"/>
      <c r="AZ232" s="326"/>
      <c r="BA232" s="326"/>
      <c r="BB232" s="326"/>
      <c r="BC232" s="404"/>
      <c r="BD232" s="450"/>
      <c r="BE232" s="325">
        <f t="shared" si="154"/>
        <v>0</v>
      </c>
      <c r="BF232" s="326"/>
      <c r="BG232" s="337">
        <v>0</v>
      </c>
      <c r="BH232" s="326"/>
      <c r="BI232" s="326"/>
      <c r="BJ232" s="326"/>
      <c r="BK232" s="326"/>
      <c r="BL232" s="404"/>
      <c r="BM232" s="453"/>
      <c r="BN232" s="325">
        <f t="shared" si="155"/>
        <v>0</v>
      </c>
      <c r="BO232" s="326"/>
      <c r="BP232" s="337">
        <v>0</v>
      </c>
      <c r="BQ232" s="326"/>
      <c r="BR232" s="326"/>
      <c r="BS232" s="326"/>
      <c r="BT232" s="326"/>
      <c r="BU232" s="327"/>
      <c r="BV232" s="328"/>
      <c r="BW232" s="328"/>
      <c r="BX232" s="328"/>
      <c r="BY232" s="328"/>
      <c r="BZ232" s="328"/>
      <c r="CA232" s="328"/>
      <c r="CB232" s="328"/>
      <c r="CC232" s="329"/>
    </row>
    <row r="233" spans="1:81" s="62" customFormat="1" ht="40.200000000000003" customHeight="1" x14ac:dyDescent="0.3">
      <c r="A233" s="38"/>
      <c r="B233" s="462"/>
      <c r="C233" s="459"/>
      <c r="D233" s="609"/>
      <c r="E233" s="612"/>
      <c r="F233" s="612"/>
      <c r="G233" s="612"/>
      <c r="H233" s="612"/>
      <c r="I233" s="612"/>
      <c r="J233" s="486"/>
      <c r="K233" s="489"/>
      <c r="L233" s="474"/>
      <c r="M233" s="477"/>
      <c r="N233" s="480"/>
      <c r="O233" s="483"/>
      <c r="P233" s="521"/>
      <c r="Q233" s="524"/>
      <c r="R233" s="404"/>
      <c r="S233" s="322" t="s">
        <v>4157</v>
      </c>
      <c r="T233" s="323" t="s">
        <v>3856</v>
      </c>
      <c r="U233" s="323" t="s">
        <v>3861</v>
      </c>
      <c r="V233" s="323" t="s">
        <v>3864</v>
      </c>
      <c r="W233" s="322" t="s">
        <v>3944</v>
      </c>
      <c r="X233" s="324">
        <v>44201</v>
      </c>
      <c r="Y233" s="324">
        <v>44226</v>
      </c>
      <c r="Z233" s="324">
        <v>44229</v>
      </c>
      <c r="AA233" s="324">
        <v>44560</v>
      </c>
      <c r="AB233" s="404"/>
      <c r="AC233" s="527"/>
      <c r="AD233" s="325">
        <f t="shared" si="151"/>
        <v>5000000</v>
      </c>
      <c r="AE233" s="325"/>
      <c r="AF233" s="325">
        <v>0</v>
      </c>
      <c r="AG233" s="325"/>
      <c r="AH233" s="325"/>
      <c r="AI233" s="325">
        <v>5000000</v>
      </c>
      <c r="AJ233" s="325"/>
      <c r="AK233" s="404"/>
      <c r="AL233" s="456"/>
      <c r="AM233" s="325">
        <f t="shared" si="152"/>
        <v>0</v>
      </c>
      <c r="AN233" s="326"/>
      <c r="AO233" s="337">
        <v>0</v>
      </c>
      <c r="AP233" s="326"/>
      <c r="AQ233" s="326"/>
      <c r="AR233" s="326"/>
      <c r="AS233" s="326"/>
      <c r="AT233" s="404"/>
      <c r="AU233" s="447"/>
      <c r="AV233" s="325">
        <f t="shared" si="153"/>
        <v>0</v>
      </c>
      <c r="AW233" s="326"/>
      <c r="AX233" s="337">
        <v>0</v>
      </c>
      <c r="AY233" s="326"/>
      <c r="AZ233" s="326"/>
      <c r="BA233" s="326"/>
      <c r="BB233" s="326"/>
      <c r="BC233" s="404"/>
      <c r="BD233" s="450"/>
      <c r="BE233" s="325">
        <f t="shared" si="154"/>
        <v>0</v>
      </c>
      <c r="BF233" s="326"/>
      <c r="BG233" s="337">
        <v>0</v>
      </c>
      <c r="BH233" s="326"/>
      <c r="BI233" s="326"/>
      <c r="BJ233" s="326"/>
      <c r="BK233" s="326"/>
      <c r="BL233" s="404"/>
      <c r="BM233" s="453"/>
      <c r="BN233" s="325">
        <f t="shared" si="155"/>
        <v>0</v>
      </c>
      <c r="BO233" s="326"/>
      <c r="BP233" s="337">
        <v>0</v>
      </c>
      <c r="BQ233" s="326"/>
      <c r="BR233" s="326"/>
      <c r="BS233" s="326"/>
      <c r="BT233" s="326"/>
      <c r="BU233" s="327"/>
      <c r="BV233" s="328"/>
      <c r="BW233" s="328"/>
      <c r="BX233" s="328"/>
      <c r="BY233" s="328"/>
      <c r="BZ233" s="328"/>
      <c r="CA233" s="328"/>
      <c r="CB233" s="328"/>
      <c r="CC233" s="329"/>
    </row>
    <row r="234" spans="1:81" s="62" customFormat="1" ht="40.200000000000003" customHeight="1" x14ac:dyDescent="0.3">
      <c r="A234" s="38"/>
      <c r="B234" s="462"/>
      <c r="C234" s="459"/>
      <c r="D234" s="609"/>
      <c r="E234" s="612"/>
      <c r="F234" s="612"/>
      <c r="G234" s="612"/>
      <c r="H234" s="612"/>
      <c r="I234" s="612"/>
      <c r="J234" s="486"/>
      <c r="K234" s="489"/>
      <c r="L234" s="474"/>
      <c r="M234" s="477"/>
      <c r="N234" s="480"/>
      <c r="O234" s="483"/>
      <c r="P234" s="521"/>
      <c r="Q234" s="524"/>
      <c r="R234" s="404"/>
      <c r="S234" s="322" t="s">
        <v>4158</v>
      </c>
      <c r="T234" s="323" t="s">
        <v>3856</v>
      </c>
      <c r="U234" s="323" t="s">
        <v>3861</v>
      </c>
      <c r="V234" s="323" t="s">
        <v>3864</v>
      </c>
      <c r="W234" s="322" t="s">
        <v>3944</v>
      </c>
      <c r="X234" s="324">
        <v>44201</v>
      </c>
      <c r="Y234" s="324">
        <v>44226</v>
      </c>
      <c r="Z234" s="324">
        <v>44229</v>
      </c>
      <c r="AA234" s="324">
        <v>44560</v>
      </c>
      <c r="AB234" s="404"/>
      <c r="AC234" s="527"/>
      <c r="AD234" s="325">
        <f t="shared" si="151"/>
        <v>5000000</v>
      </c>
      <c r="AE234" s="325"/>
      <c r="AF234" s="325">
        <v>0</v>
      </c>
      <c r="AG234" s="325"/>
      <c r="AH234" s="325"/>
      <c r="AI234" s="325">
        <v>5000000</v>
      </c>
      <c r="AJ234" s="325"/>
      <c r="AK234" s="404"/>
      <c r="AL234" s="456"/>
      <c r="AM234" s="325">
        <f t="shared" si="152"/>
        <v>0</v>
      </c>
      <c r="AN234" s="326"/>
      <c r="AO234" s="337">
        <v>0</v>
      </c>
      <c r="AP234" s="326"/>
      <c r="AQ234" s="326"/>
      <c r="AR234" s="326"/>
      <c r="AS234" s="326"/>
      <c r="AT234" s="404"/>
      <c r="AU234" s="447"/>
      <c r="AV234" s="325">
        <f t="shared" si="153"/>
        <v>0</v>
      </c>
      <c r="AW234" s="326"/>
      <c r="AX234" s="337">
        <v>0</v>
      </c>
      <c r="AY234" s="326"/>
      <c r="AZ234" s="326"/>
      <c r="BA234" s="326"/>
      <c r="BB234" s="326"/>
      <c r="BC234" s="404"/>
      <c r="BD234" s="450"/>
      <c r="BE234" s="325">
        <f t="shared" si="154"/>
        <v>0</v>
      </c>
      <c r="BF234" s="326"/>
      <c r="BG234" s="337">
        <v>0</v>
      </c>
      <c r="BH234" s="326"/>
      <c r="BI234" s="326"/>
      <c r="BJ234" s="326"/>
      <c r="BK234" s="326"/>
      <c r="BL234" s="404"/>
      <c r="BM234" s="453"/>
      <c r="BN234" s="325">
        <f t="shared" si="155"/>
        <v>0</v>
      </c>
      <c r="BO234" s="326"/>
      <c r="BP234" s="337">
        <v>0</v>
      </c>
      <c r="BQ234" s="326"/>
      <c r="BR234" s="326"/>
      <c r="BS234" s="326"/>
      <c r="BT234" s="326"/>
      <c r="BU234" s="327"/>
      <c r="BV234" s="328"/>
      <c r="BW234" s="328"/>
      <c r="BX234" s="328"/>
      <c r="BY234" s="328"/>
      <c r="BZ234" s="328"/>
      <c r="CA234" s="328"/>
      <c r="CB234" s="328"/>
      <c r="CC234" s="329"/>
    </row>
    <row r="235" spans="1:81" s="62" customFormat="1" ht="40.200000000000003" customHeight="1" x14ac:dyDescent="0.3">
      <c r="A235" s="38"/>
      <c r="B235" s="462"/>
      <c r="C235" s="459"/>
      <c r="D235" s="609"/>
      <c r="E235" s="612"/>
      <c r="F235" s="612"/>
      <c r="G235" s="612"/>
      <c r="H235" s="612"/>
      <c r="I235" s="612"/>
      <c r="J235" s="486"/>
      <c r="K235" s="489"/>
      <c r="L235" s="474"/>
      <c r="M235" s="477"/>
      <c r="N235" s="480"/>
      <c r="O235" s="483"/>
      <c r="P235" s="521"/>
      <c r="Q235" s="524"/>
      <c r="R235" s="404"/>
      <c r="S235" s="322" t="s">
        <v>4159</v>
      </c>
      <c r="T235" s="323" t="s">
        <v>3856</v>
      </c>
      <c r="U235" s="323" t="s">
        <v>3861</v>
      </c>
      <c r="V235" s="323" t="s">
        <v>3864</v>
      </c>
      <c r="W235" s="322" t="s">
        <v>3944</v>
      </c>
      <c r="X235" s="324">
        <v>44201</v>
      </c>
      <c r="Y235" s="324">
        <v>44226</v>
      </c>
      <c r="Z235" s="324">
        <v>44229</v>
      </c>
      <c r="AA235" s="324">
        <v>44560</v>
      </c>
      <c r="AB235" s="404"/>
      <c r="AC235" s="527"/>
      <c r="AD235" s="325">
        <f t="shared" si="151"/>
        <v>5000000</v>
      </c>
      <c r="AE235" s="325"/>
      <c r="AF235" s="325">
        <v>0</v>
      </c>
      <c r="AG235" s="325"/>
      <c r="AH235" s="325"/>
      <c r="AI235" s="325">
        <v>5000000</v>
      </c>
      <c r="AJ235" s="325"/>
      <c r="AK235" s="404"/>
      <c r="AL235" s="456"/>
      <c r="AM235" s="325">
        <f t="shared" si="152"/>
        <v>0</v>
      </c>
      <c r="AN235" s="326"/>
      <c r="AO235" s="337">
        <v>0</v>
      </c>
      <c r="AP235" s="326"/>
      <c r="AQ235" s="326"/>
      <c r="AR235" s="326"/>
      <c r="AS235" s="326"/>
      <c r="AT235" s="404"/>
      <c r="AU235" s="447"/>
      <c r="AV235" s="325">
        <f t="shared" si="153"/>
        <v>0</v>
      </c>
      <c r="AW235" s="326"/>
      <c r="AX235" s="337">
        <v>0</v>
      </c>
      <c r="AY235" s="326"/>
      <c r="AZ235" s="326"/>
      <c r="BA235" s="326"/>
      <c r="BB235" s="326"/>
      <c r="BC235" s="404"/>
      <c r="BD235" s="450"/>
      <c r="BE235" s="325">
        <f t="shared" si="154"/>
        <v>0</v>
      </c>
      <c r="BF235" s="326"/>
      <c r="BG235" s="337">
        <v>0</v>
      </c>
      <c r="BH235" s="326"/>
      <c r="BI235" s="326"/>
      <c r="BJ235" s="326"/>
      <c r="BK235" s="326"/>
      <c r="BL235" s="404"/>
      <c r="BM235" s="453"/>
      <c r="BN235" s="325">
        <f t="shared" si="155"/>
        <v>0</v>
      </c>
      <c r="BO235" s="326"/>
      <c r="BP235" s="337">
        <v>0</v>
      </c>
      <c r="BQ235" s="326"/>
      <c r="BR235" s="326"/>
      <c r="BS235" s="326"/>
      <c r="BT235" s="326"/>
      <c r="BU235" s="327"/>
      <c r="BV235" s="328"/>
      <c r="BW235" s="328"/>
      <c r="BX235" s="328"/>
      <c r="BY235" s="328"/>
      <c r="BZ235" s="328"/>
      <c r="CA235" s="328"/>
      <c r="CB235" s="328"/>
      <c r="CC235" s="329"/>
    </row>
    <row r="236" spans="1:81" s="62" customFormat="1" ht="40.200000000000003" customHeight="1" x14ac:dyDescent="0.3">
      <c r="A236" s="38"/>
      <c r="B236" s="462"/>
      <c r="C236" s="459"/>
      <c r="D236" s="609"/>
      <c r="E236" s="612"/>
      <c r="F236" s="612"/>
      <c r="G236" s="612"/>
      <c r="H236" s="612"/>
      <c r="I236" s="612"/>
      <c r="J236" s="486"/>
      <c r="K236" s="489"/>
      <c r="L236" s="474"/>
      <c r="M236" s="477"/>
      <c r="N236" s="480"/>
      <c r="O236" s="483"/>
      <c r="P236" s="521"/>
      <c r="Q236" s="524"/>
      <c r="R236" s="404"/>
      <c r="S236" s="322" t="s">
        <v>4160</v>
      </c>
      <c r="T236" s="323" t="s">
        <v>3856</v>
      </c>
      <c r="U236" s="323" t="s">
        <v>3861</v>
      </c>
      <c r="V236" s="323" t="s">
        <v>3864</v>
      </c>
      <c r="W236" s="322" t="s">
        <v>3944</v>
      </c>
      <c r="X236" s="324">
        <v>44201</v>
      </c>
      <c r="Y236" s="324">
        <v>44226</v>
      </c>
      <c r="Z236" s="324">
        <v>44229</v>
      </c>
      <c r="AA236" s="324">
        <v>44560</v>
      </c>
      <c r="AB236" s="404"/>
      <c r="AC236" s="527"/>
      <c r="AD236" s="325">
        <f t="shared" si="151"/>
        <v>10000000</v>
      </c>
      <c r="AE236" s="325"/>
      <c r="AF236" s="325">
        <v>0</v>
      </c>
      <c r="AG236" s="325"/>
      <c r="AH236" s="325"/>
      <c r="AI236" s="325">
        <v>10000000</v>
      </c>
      <c r="AJ236" s="325"/>
      <c r="AK236" s="404"/>
      <c r="AL236" s="456"/>
      <c r="AM236" s="325">
        <f t="shared" si="152"/>
        <v>0</v>
      </c>
      <c r="AN236" s="326"/>
      <c r="AO236" s="337">
        <v>0</v>
      </c>
      <c r="AP236" s="326"/>
      <c r="AQ236" s="326"/>
      <c r="AR236" s="326"/>
      <c r="AS236" s="326"/>
      <c r="AT236" s="404"/>
      <c r="AU236" s="447"/>
      <c r="AV236" s="325">
        <f t="shared" si="153"/>
        <v>0</v>
      </c>
      <c r="AW236" s="326"/>
      <c r="AX236" s="337">
        <v>0</v>
      </c>
      <c r="AY236" s="326"/>
      <c r="AZ236" s="326"/>
      <c r="BA236" s="326"/>
      <c r="BB236" s="326"/>
      <c r="BC236" s="404"/>
      <c r="BD236" s="450"/>
      <c r="BE236" s="325">
        <f t="shared" si="154"/>
        <v>0</v>
      </c>
      <c r="BF236" s="326"/>
      <c r="BG236" s="337">
        <v>0</v>
      </c>
      <c r="BH236" s="326"/>
      <c r="BI236" s="326"/>
      <c r="BJ236" s="326"/>
      <c r="BK236" s="326"/>
      <c r="BL236" s="404"/>
      <c r="BM236" s="453"/>
      <c r="BN236" s="325">
        <f t="shared" si="155"/>
        <v>0</v>
      </c>
      <c r="BO236" s="326"/>
      <c r="BP236" s="337">
        <v>0</v>
      </c>
      <c r="BQ236" s="326"/>
      <c r="BR236" s="326"/>
      <c r="BS236" s="326"/>
      <c r="BT236" s="326"/>
      <c r="BU236" s="327"/>
      <c r="BV236" s="328"/>
      <c r="BW236" s="328"/>
      <c r="BX236" s="328"/>
      <c r="BY236" s="328"/>
      <c r="BZ236" s="328"/>
      <c r="CA236" s="328"/>
      <c r="CB236" s="328"/>
      <c r="CC236" s="329"/>
    </row>
    <row r="237" spans="1:81" s="62" customFormat="1" ht="40.200000000000003" customHeight="1" x14ac:dyDescent="0.3">
      <c r="A237" s="38"/>
      <c r="B237" s="462"/>
      <c r="C237" s="459"/>
      <c r="D237" s="609"/>
      <c r="E237" s="612"/>
      <c r="F237" s="612"/>
      <c r="G237" s="612"/>
      <c r="H237" s="612"/>
      <c r="I237" s="612"/>
      <c r="J237" s="486"/>
      <c r="K237" s="489"/>
      <c r="L237" s="474"/>
      <c r="M237" s="477"/>
      <c r="N237" s="480"/>
      <c r="O237" s="483"/>
      <c r="P237" s="521"/>
      <c r="Q237" s="524"/>
      <c r="R237" s="404"/>
      <c r="S237" s="322" t="s">
        <v>4161</v>
      </c>
      <c r="T237" s="323" t="s">
        <v>3856</v>
      </c>
      <c r="U237" s="323" t="s">
        <v>3861</v>
      </c>
      <c r="V237" s="323" t="s">
        <v>3864</v>
      </c>
      <c r="W237" s="322" t="s">
        <v>3944</v>
      </c>
      <c r="X237" s="324">
        <v>44201</v>
      </c>
      <c r="Y237" s="324">
        <v>44226</v>
      </c>
      <c r="Z237" s="324">
        <v>44229</v>
      </c>
      <c r="AA237" s="324">
        <v>44560</v>
      </c>
      <c r="AB237" s="404"/>
      <c r="AC237" s="527"/>
      <c r="AD237" s="325">
        <f t="shared" si="151"/>
        <v>10000000</v>
      </c>
      <c r="AE237" s="325"/>
      <c r="AF237" s="325">
        <v>0</v>
      </c>
      <c r="AG237" s="325"/>
      <c r="AH237" s="325"/>
      <c r="AI237" s="325">
        <v>10000000</v>
      </c>
      <c r="AJ237" s="325"/>
      <c r="AK237" s="404"/>
      <c r="AL237" s="456"/>
      <c r="AM237" s="325">
        <f t="shared" si="152"/>
        <v>0</v>
      </c>
      <c r="AN237" s="326"/>
      <c r="AO237" s="337">
        <v>0</v>
      </c>
      <c r="AP237" s="326"/>
      <c r="AQ237" s="326"/>
      <c r="AR237" s="326"/>
      <c r="AS237" s="326"/>
      <c r="AT237" s="404"/>
      <c r="AU237" s="447"/>
      <c r="AV237" s="325">
        <f t="shared" si="153"/>
        <v>0</v>
      </c>
      <c r="AW237" s="326"/>
      <c r="AX237" s="337">
        <v>0</v>
      </c>
      <c r="AY237" s="326"/>
      <c r="AZ237" s="326"/>
      <c r="BA237" s="326"/>
      <c r="BB237" s="326"/>
      <c r="BC237" s="404"/>
      <c r="BD237" s="450"/>
      <c r="BE237" s="325">
        <f t="shared" si="154"/>
        <v>0</v>
      </c>
      <c r="BF237" s="326"/>
      <c r="BG237" s="337">
        <v>0</v>
      </c>
      <c r="BH237" s="326"/>
      <c r="BI237" s="326"/>
      <c r="BJ237" s="326"/>
      <c r="BK237" s="326"/>
      <c r="BL237" s="404"/>
      <c r="BM237" s="453"/>
      <c r="BN237" s="325">
        <f t="shared" si="155"/>
        <v>0</v>
      </c>
      <c r="BO237" s="326"/>
      <c r="BP237" s="337">
        <v>0</v>
      </c>
      <c r="BQ237" s="326"/>
      <c r="BR237" s="326"/>
      <c r="BS237" s="326"/>
      <c r="BT237" s="326"/>
      <c r="BU237" s="327"/>
      <c r="BV237" s="328"/>
      <c r="BW237" s="328"/>
      <c r="BX237" s="328"/>
      <c r="BY237" s="328"/>
      <c r="BZ237" s="328"/>
      <c r="CA237" s="328"/>
      <c r="CB237" s="328"/>
      <c r="CC237" s="329"/>
    </row>
    <row r="238" spans="1:81" s="62" customFormat="1" ht="40.200000000000003" customHeight="1" x14ac:dyDescent="0.3">
      <c r="A238" s="38"/>
      <c r="B238" s="462"/>
      <c r="C238" s="459"/>
      <c r="D238" s="609"/>
      <c r="E238" s="612"/>
      <c r="F238" s="612"/>
      <c r="G238" s="612"/>
      <c r="H238" s="612"/>
      <c r="I238" s="612"/>
      <c r="J238" s="486"/>
      <c r="K238" s="489"/>
      <c r="L238" s="474"/>
      <c r="M238" s="477"/>
      <c r="N238" s="480"/>
      <c r="O238" s="483"/>
      <c r="P238" s="521"/>
      <c r="Q238" s="524"/>
      <c r="R238" s="404"/>
      <c r="S238" s="322" t="s">
        <v>4162</v>
      </c>
      <c r="T238" s="323" t="s">
        <v>3856</v>
      </c>
      <c r="U238" s="323" t="s">
        <v>3861</v>
      </c>
      <c r="V238" s="323" t="s">
        <v>3864</v>
      </c>
      <c r="W238" s="322" t="s">
        <v>3944</v>
      </c>
      <c r="X238" s="324">
        <v>44201</v>
      </c>
      <c r="Y238" s="324">
        <v>44226</v>
      </c>
      <c r="Z238" s="324">
        <v>44229</v>
      </c>
      <c r="AA238" s="324">
        <v>44560</v>
      </c>
      <c r="AB238" s="404"/>
      <c r="AC238" s="527"/>
      <c r="AD238" s="325">
        <f t="shared" si="151"/>
        <v>10000000</v>
      </c>
      <c r="AE238" s="325"/>
      <c r="AF238" s="325">
        <v>0</v>
      </c>
      <c r="AG238" s="325"/>
      <c r="AH238" s="325"/>
      <c r="AI238" s="325">
        <v>10000000</v>
      </c>
      <c r="AJ238" s="325"/>
      <c r="AK238" s="404"/>
      <c r="AL238" s="456"/>
      <c r="AM238" s="325">
        <f t="shared" si="152"/>
        <v>0</v>
      </c>
      <c r="AN238" s="326"/>
      <c r="AO238" s="337">
        <v>0</v>
      </c>
      <c r="AP238" s="326"/>
      <c r="AQ238" s="326"/>
      <c r="AR238" s="326"/>
      <c r="AS238" s="326"/>
      <c r="AT238" s="404"/>
      <c r="AU238" s="447"/>
      <c r="AV238" s="325">
        <f t="shared" si="153"/>
        <v>0</v>
      </c>
      <c r="AW238" s="326"/>
      <c r="AX238" s="337">
        <v>0</v>
      </c>
      <c r="AY238" s="326"/>
      <c r="AZ238" s="326"/>
      <c r="BA238" s="326"/>
      <c r="BB238" s="326"/>
      <c r="BC238" s="404"/>
      <c r="BD238" s="450"/>
      <c r="BE238" s="325">
        <f t="shared" si="154"/>
        <v>0</v>
      </c>
      <c r="BF238" s="326"/>
      <c r="BG238" s="337">
        <v>0</v>
      </c>
      <c r="BH238" s="326"/>
      <c r="BI238" s="326"/>
      <c r="BJ238" s="326"/>
      <c r="BK238" s="326"/>
      <c r="BL238" s="404"/>
      <c r="BM238" s="453"/>
      <c r="BN238" s="325">
        <f t="shared" si="155"/>
        <v>0</v>
      </c>
      <c r="BO238" s="326"/>
      <c r="BP238" s="337">
        <v>0</v>
      </c>
      <c r="BQ238" s="326"/>
      <c r="BR238" s="326"/>
      <c r="BS238" s="326"/>
      <c r="BT238" s="326"/>
      <c r="BU238" s="327"/>
      <c r="BV238" s="328"/>
      <c r="BW238" s="328"/>
      <c r="BX238" s="328"/>
      <c r="BY238" s="328"/>
      <c r="BZ238" s="328"/>
      <c r="CA238" s="328"/>
      <c r="CB238" s="328"/>
      <c r="CC238" s="329"/>
    </row>
    <row r="239" spans="1:81" s="62" customFormat="1" ht="40.200000000000003" customHeight="1" x14ac:dyDescent="0.3">
      <c r="A239" s="38"/>
      <c r="B239" s="462"/>
      <c r="C239" s="459"/>
      <c r="D239" s="609"/>
      <c r="E239" s="612"/>
      <c r="F239" s="612"/>
      <c r="G239" s="612"/>
      <c r="H239" s="612"/>
      <c r="I239" s="612"/>
      <c r="J239" s="486"/>
      <c r="K239" s="489"/>
      <c r="L239" s="474"/>
      <c r="M239" s="477"/>
      <c r="N239" s="480"/>
      <c r="O239" s="483"/>
      <c r="P239" s="521"/>
      <c r="Q239" s="524"/>
      <c r="R239" s="404"/>
      <c r="S239" s="322" t="s">
        <v>4163</v>
      </c>
      <c r="T239" s="323" t="s">
        <v>3856</v>
      </c>
      <c r="U239" s="323" t="s">
        <v>3861</v>
      </c>
      <c r="V239" s="323" t="s">
        <v>3864</v>
      </c>
      <c r="W239" s="322" t="s">
        <v>3944</v>
      </c>
      <c r="X239" s="324">
        <v>44201</v>
      </c>
      <c r="Y239" s="324">
        <v>44226</v>
      </c>
      <c r="Z239" s="324">
        <v>44229</v>
      </c>
      <c r="AA239" s="324">
        <v>44560</v>
      </c>
      <c r="AB239" s="404"/>
      <c r="AC239" s="527"/>
      <c r="AD239" s="325">
        <f t="shared" si="151"/>
        <v>10000000</v>
      </c>
      <c r="AE239" s="325"/>
      <c r="AF239" s="325">
        <v>0</v>
      </c>
      <c r="AG239" s="325"/>
      <c r="AH239" s="325"/>
      <c r="AI239" s="325">
        <v>10000000</v>
      </c>
      <c r="AJ239" s="325"/>
      <c r="AK239" s="404"/>
      <c r="AL239" s="456"/>
      <c r="AM239" s="325">
        <f t="shared" si="152"/>
        <v>0</v>
      </c>
      <c r="AN239" s="326"/>
      <c r="AO239" s="337">
        <v>0</v>
      </c>
      <c r="AP239" s="326"/>
      <c r="AQ239" s="326"/>
      <c r="AR239" s="326"/>
      <c r="AS239" s="326"/>
      <c r="AT239" s="404"/>
      <c r="AU239" s="447"/>
      <c r="AV239" s="325">
        <f t="shared" si="153"/>
        <v>0</v>
      </c>
      <c r="AW239" s="326"/>
      <c r="AX239" s="337">
        <v>0</v>
      </c>
      <c r="AY239" s="326"/>
      <c r="AZ239" s="326"/>
      <c r="BA239" s="326"/>
      <c r="BB239" s="326"/>
      <c r="BC239" s="404"/>
      <c r="BD239" s="450"/>
      <c r="BE239" s="325">
        <f t="shared" si="154"/>
        <v>0</v>
      </c>
      <c r="BF239" s="326"/>
      <c r="BG239" s="337">
        <v>0</v>
      </c>
      <c r="BH239" s="326"/>
      <c r="BI239" s="326"/>
      <c r="BJ239" s="326"/>
      <c r="BK239" s="326"/>
      <c r="BL239" s="404"/>
      <c r="BM239" s="453"/>
      <c r="BN239" s="325">
        <f t="shared" si="155"/>
        <v>0</v>
      </c>
      <c r="BO239" s="326"/>
      <c r="BP239" s="337">
        <v>0</v>
      </c>
      <c r="BQ239" s="326"/>
      <c r="BR239" s="326"/>
      <c r="BS239" s="326"/>
      <c r="BT239" s="326"/>
      <c r="BU239" s="327"/>
      <c r="BV239" s="328"/>
      <c r="BW239" s="328"/>
      <c r="BX239" s="328"/>
      <c r="BY239" s="328"/>
      <c r="BZ239" s="328"/>
      <c r="CA239" s="328"/>
      <c r="CB239" s="328"/>
      <c r="CC239" s="329"/>
    </row>
    <row r="240" spans="1:81" s="62" customFormat="1" ht="40.200000000000003" customHeight="1" x14ac:dyDescent="0.3">
      <c r="A240" s="38"/>
      <c r="B240" s="462"/>
      <c r="C240" s="459"/>
      <c r="D240" s="609"/>
      <c r="E240" s="612"/>
      <c r="F240" s="612"/>
      <c r="G240" s="612"/>
      <c r="H240" s="612"/>
      <c r="I240" s="612"/>
      <c r="J240" s="486"/>
      <c r="K240" s="489"/>
      <c r="L240" s="474"/>
      <c r="M240" s="477"/>
      <c r="N240" s="480"/>
      <c r="O240" s="483"/>
      <c r="P240" s="521"/>
      <c r="Q240" s="524"/>
      <c r="R240" s="404"/>
      <c r="S240" s="322" t="s">
        <v>4164</v>
      </c>
      <c r="T240" s="323" t="s">
        <v>3856</v>
      </c>
      <c r="U240" s="323" t="s">
        <v>3861</v>
      </c>
      <c r="V240" s="323" t="s">
        <v>3864</v>
      </c>
      <c r="W240" s="322" t="s">
        <v>3944</v>
      </c>
      <c r="X240" s="324">
        <v>44201</v>
      </c>
      <c r="Y240" s="324">
        <v>44226</v>
      </c>
      <c r="Z240" s="324">
        <v>44229</v>
      </c>
      <c r="AA240" s="324">
        <v>44560</v>
      </c>
      <c r="AB240" s="404"/>
      <c r="AC240" s="527"/>
      <c r="AD240" s="325">
        <f t="shared" si="151"/>
        <v>5000000</v>
      </c>
      <c r="AE240" s="325"/>
      <c r="AF240" s="325">
        <v>0</v>
      </c>
      <c r="AG240" s="325"/>
      <c r="AH240" s="325"/>
      <c r="AI240" s="325">
        <v>5000000</v>
      </c>
      <c r="AJ240" s="325"/>
      <c r="AK240" s="404"/>
      <c r="AL240" s="456"/>
      <c r="AM240" s="325">
        <f t="shared" si="152"/>
        <v>0</v>
      </c>
      <c r="AN240" s="326"/>
      <c r="AO240" s="337">
        <v>0</v>
      </c>
      <c r="AP240" s="326"/>
      <c r="AQ240" s="326"/>
      <c r="AR240" s="326"/>
      <c r="AS240" s="326"/>
      <c r="AT240" s="404"/>
      <c r="AU240" s="447"/>
      <c r="AV240" s="325">
        <f t="shared" si="153"/>
        <v>0</v>
      </c>
      <c r="AW240" s="326"/>
      <c r="AX240" s="337">
        <v>0</v>
      </c>
      <c r="AY240" s="326"/>
      <c r="AZ240" s="326"/>
      <c r="BA240" s="326"/>
      <c r="BB240" s="326"/>
      <c r="BC240" s="404"/>
      <c r="BD240" s="450"/>
      <c r="BE240" s="325">
        <f t="shared" si="154"/>
        <v>0</v>
      </c>
      <c r="BF240" s="326"/>
      <c r="BG240" s="337">
        <v>0</v>
      </c>
      <c r="BH240" s="326"/>
      <c r="BI240" s="326"/>
      <c r="BJ240" s="326"/>
      <c r="BK240" s="326"/>
      <c r="BL240" s="404"/>
      <c r="BM240" s="453"/>
      <c r="BN240" s="325">
        <f t="shared" si="155"/>
        <v>0</v>
      </c>
      <c r="BO240" s="326"/>
      <c r="BP240" s="337">
        <v>0</v>
      </c>
      <c r="BQ240" s="326"/>
      <c r="BR240" s="326"/>
      <c r="BS240" s="326"/>
      <c r="BT240" s="326"/>
      <c r="BU240" s="327"/>
      <c r="BV240" s="328"/>
      <c r="BW240" s="328"/>
      <c r="BX240" s="328"/>
      <c r="BY240" s="328"/>
      <c r="BZ240" s="328"/>
      <c r="CA240" s="328"/>
      <c r="CB240" s="328"/>
      <c r="CC240" s="329"/>
    </row>
    <row r="241" spans="1:81" s="62" customFormat="1" ht="40.200000000000003" customHeight="1" x14ac:dyDescent="0.3">
      <c r="A241" s="38"/>
      <c r="B241" s="462"/>
      <c r="C241" s="459"/>
      <c r="D241" s="609"/>
      <c r="E241" s="612"/>
      <c r="F241" s="612"/>
      <c r="G241" s="612"/>
      <c r="H241" s="612"/>
      <c r="I241" s="612"/>
      <c r="J241" s="486"/>
      <c r="K241" s="489"/>
      <c r="L241" s="474"/>
      <c r="M241" s="477"/>
      <c r="N241" s="480"/>
      <c r="O241" s="483"/>
      <c r="P241" s="521"/>
      <c r="Q241" s="524"/>
      <c r="R241" s="404"/>
      <c r="S241" s="322" t="s">
        <v>4165</v>
      </c>
      <c r="T241" s="323" t="s">
        <v>3856</v>
      </c>
      <c r="U241" s="323" t="s">
        <v>3861</v>
      </c>
      <c r="V241" s="323" t="s">
        <v>3864</v>
      </c>
      <c r="W241" s="322" t="s">
        <v>3944</v>
      </c>
      <c r="X241" s="324">
        <v>44201</v>
      </c>
      <c r="Y241" s="324">
        <v>44226</v>
      </c>
      <c r="Z241" s="324">
        <v>44229</v>
      </c>
      <c r="AA241" s="324">
        <v>44560</v>
      </c>
      <c r="AB241" s="404"/>
      <c r="AC241" s="527"/>
      <c r="AD241" s="325">
        <f t="shared" si="151"/>
        <v>10000000</v>
      </c>
      <c r="AE241" s="325"/>
      <c r="AF241" s="325">
        <v>0</v>
      </c>
      <c r="AG241" s="325"/>
      <c r="AH241" s="325"/>
      <c r="AI241" s="325">
        <v>10000000</v>
      </c>
      <c r="AJ241" s="325"/>
      <c r="AK241" s="404"/>
      <c r="AL241" s="456"/>
      <c r="AM241" s="325">
        <f t="shared" si="152"/>
        <v>0</v>
      </c>
      <c r="AN241" s="326"/>
      <c r="AO241" s="337">
        <v>0</v>
      </c>
      <c r="AP241" s="326"/>
      <c r="AQ241" s="326"/>
      <c r="AR241" s="326"/>
      <c r="AS241" s="326"/>
      <c r="AT241" s="404"/>
      <c r="AU241" s="447"/>
      <c r="AV241" s="325">
        <f t="shared" si="153"/>
        <v>0</v>
      </c>
      <c r="AW241" s="326"/>
      <c r="AX241" s="337">
        <v>0</v>
      </c>
      <c r="AY241" s="326"/>
      <c r="AZ241" s="326"/>
      <c r="BA241" s="326"/>
      <c r="BB241" s="326"/>
      <c r="BC241" s="404"/>
      <c r="BD241" s="450"/>
      <c r="BE241" s="325">
        <f t="shared" si="154"/>
        <v>0</v>
      </c>
      <c r="BF241" s="326"/>
      <c r="BG241" s="337">
        <v>0</v>
      </c>
      <c r="BH241" s="326"/>
      <c r="BI241" s="326"/>
      <c r="BJ241" s="326"/>
      <c r="BK241" s="326"/>
      <c r="BL241" s="404"/>
      <c r="BM241" s="453"/>
      <c r="BN241" s="325">
        <f t="shared" si="155"/>
        <v>0</v>
      </c>
      <c r="BO241" s="326"/>
      <c r="BP241" s="337">
        <v>0</v>
      </c>
      <c r="BQ241" s="326"/>
      <c r="BR241" s="326"/>
      <c r="BS241" s="326"/>
      <c r="BT241" s="326"/>
      <c r="BU241" s="327"/>
      <c r="BV241" s="328"/>
      <c r="BW241" s="328"/>
      <c r="BX241" s="328"/>
      <c r="BY241" s="328"/>
      <c r="BZ241" s="328"/>
      <c r="CA241" s="328"/>
      <c r="CB241" s="328"/>
      <c r="CC241" s="329"/>
    </row>
    <row r="242" spans="1:81" s="62" customFormat="1" ht="40.200000000000003" customHeight="1" x14ac:dyDescent="0.3">
      <c r="A242" s="38"/>
      <c r="B242" s="462"/>
      <c r="C242" s="459"/>
      <c r="D242" s="609"/>
      <c r="E242" s="612"/>
      <c r="F242" s="612"/>
      <c r="G242" s="612"/>
      <c r="H242" s="612"/>
      <c r="I242" s="612"/>
      <c r="J242" s="486"/>
      <c r="K242" s="489"/>
      <c r="L242" s="474"/>
      <c r="M242" s="477"/>
      <c r="N242" s="480"/>
      <c r="O242" s="483"/>
      <c r="P242" s="521"/>
      <c r="Q242" s="524"/>
      <c r="R242" s="404"/>
      <c r="S242" s="322" t="s">
        <v>4166</v>
      </c>
      <c r="T242" s="323" t="s">
        <v>3856</v>
      </c>
      <c r="U242" s="323" t="s">
        <v>3861</v>
      </c>
      <c r="V242" s="323" t="s">
        <v>3864</v>
      </c>
      <c r="W242" s="322" t="s">
        <v>3944</v>
      </c>
      <c r="X242" s="324">
        <v>44201</v>
      </c>
      <c r="Y242" s="324">
        <v>44226</v>
      </c>
      <c r="Z242" s="324">
        <v>44229</v>
      </c>
      <c r="AA242" s="324">
        <v>44560</v>
      </c>
      <c r="AB242" s="404"/>
      <c r="AC242" s="527"/>
      <c r="AD242" s="325">
        <f t="shared" si="151"/>
        <v>5000000</v>
      </c>
      <c r="AE242" s="325"/>
      <c r="AF242" s="325">
        <v>0</v>
      </c>
      <c r="AG242" s="325"/>
      <c r="AH242" s="325"/>
      <c r="AI242" s="325">
        <v>5000000</v>
      </c>
      <c r="AJ242" s="325"/>
      <c r="AK242" s="404"/>
      <c r="AL242" s="456"/>
      <c r="AM242" s="325">
        <f t="shared" si="152"/>
        <v>0</v>
      </c>
      <c r="AN242" s="326"/>
      <c r="AO242" s="337">
        <v>0</v>
      </c>
      <c r="AP242" s="326"/>
      <c r="AQ242" s="326"/>
      <c r="AR242" s="326"/>
      <c r="AS242" s="326"/>
      <c r="AT242" s="404"/>
      <c r="AU242" s="447"/>
      <c r="AV242" s="325">
        <f t="shared" si="153"/>
        <v>0</v>
      </c>
      <c r="AW242" s="326"/>
      <c r="AX242" s="337">
        <v>0</v>
      </c>
      <c r="AY242" s="326"/>
      <c r="AZ242" s="326"/>
      <c r="BA242" s="326"/>
      <c r="BB242" s="326"/>
      <c r="BC242" s="404"/>
      <c r="BD242" s="450"/>
      <c r="BE242" s="325">
        <f t="shared" si="154"/>
        <v>0</v>
      </c>
      <c r="BF242" s="326"/>
      <c r="BG242" s="337">
        <v>0</v>
      </c>
      <c r="BH242" s="326"/>
      <c r="BI242" s="326"/>
      <c r="BJ242" s="326"/>
      <c r="BK242" s="326"/>
      <c r="BL242" s="404"/>
      <c r="BM242" s="453"/>
      <c r="BN242" s="325">
        <f t="shared" si="155"/>
        <v>0</v>
      </c>
      <c r="BO242" s="326"/>
      <c r="BP242" s="337">
        <v>0</v>
      </c>
      <c r="BQ242" s="326"/>
      <c r="BR242" s="326"/>
      <c r="BS242" s="326"/>
      <c r="BT242" s="326"/>
      <c r="BU242" s="327"/>
      <c r="BV242" s="328"/>
      <c r="BW242" s="328"/>
      <c r="BX242" s="328"/>
      <c r="BY242" s="328"/>
      <c r="BZ242" s="328"/>
      <c r="CA242" s="328"/>
      <c r="CB242" s="328"/>
      <c r="CC242" s="329"/>
    </row>
    <row r="243" spans="1:81" s="62" customFormat="1" ht="40.200000000000003" customHeight="1" x14ac:dyDescent="0.3">
      <c r="A243" s="38"/>
      <c r="B243" s="462"/>
      <c r="C243" s="459"/>
      <c r="D243" s="609"/>
      <c r="E243" s="612"/>
      <c r="F243" s="612"/>
      <c r="G243" s="612"/>
      <c r="H243" s="612"/>
      <c r="I243" s="612"/>
      <c r="J243" s="486"/>
      <c r="K243" s="489"/>
      <c r="L243" s="474"/>
      <c r="M243" s="477"/>
      <c r="N243" s="480"/>
      <c r="O243" s="483"/>
      <c r="P243" s="521"/>
      <c r="Q243" s="524"/>
      <c r="R243" s="404"/>
      <c r="S243" s="322" t="s">
        <v>4167</v>
      </c>
      <c r="T243" s="323" t="s">
        <v>3856</v>
      </c>
      <c r="U243" s="323" t="s">
        <v>3861</v>
      </c>
      <c r="V243" s="323" t="s">
        <v>3864</v>
      </c>
      <c r="W243" s="322" t="s">
        <v>3944</v>
      </c>
      <c r="X243" s="324">
        <v>44201</v>
      </c>
      <c r="Y243" s="324">
        <v>44226</v>
      </c>
      <c r="Z243" s="324">
        <v>44229</v>
      </c>
      <c r="AA243" s="324">
        <v>44560</v>
      </c>
      <c r="AB243" s="404"/>
      <c r="AC243" s="527"/>
      <c r="AD243" s="325">
        <f t="shared" si="151"/>
        <v>5000000</v>
      </c>
      <c r="AE243" s="325"/>
      <c r="AF243" s="325">
        <v>0</v>
      </c>
      <c r="AG243" s="325"/>
      <c r="AH243" s="325"/>
      <c r="AI243" s="325">
        <v>5000000</v>
      </c>
      <c r="AJ243" s="325"/>
      <c r="AK243" s="404"/>
      <c r="AL243" s="456"/>
      <c r="AM243" s="325">
        <f t="shared" si="152"/>
        <v>0</v>
      </c>
      <c r="AN243" s="326"/>
      <c r="AO243" s="337">
        <v>0</v>
      </c>
      <c r="AP243" s="326"/>
      <c r="AQ243" s="326"/>
      <c r="AR243" s="326"/>
      <c r="AS243" s="326"/>
      <c r="AT243" s="404"/>
      <c r="AU243" s="447"/>
      <c r="AV243" s="325">
        <f t="shared" si="153"/>
        <v>0</v>
      </c>
      <c r="AW243" s="326"/>
      <c r="AX243" s="337">
        <v>0</v>
      </c>
      <c r="AY243" s="326"/>
      <c r="AZ243" s="326"/>
      <c r="BA243" s="326"/>
      <c r="BB243" s="326"/>
      <c r="BC243" s="404"/>
      <c r="BD243" s="450"/>
      <c r="BE243" s="325">
        <f t="shared" si="154"/>
        <v>0</v>
      </c>
      <c r="BF243" s="326"/>
      <c r="BG243" s="337">
        <v>0</v>
      </c>
      <c r="BH243" s="326"/>
      <c r="BI243" s="326"/>
      <c r="BJ243" s="326"/>
      <c r="BK243" s="326"/>
      <c r="BL243" s="404"/>
      <c r="BM243" s="453"/>
      <c r="BN243" s="325">
        <f t="shared" si="155"/>
        <v>0</v>
      </c>
      <c r="BO243" s="326"/>
      <c r="BP243" s="337">
        <v>0</v>
      </c>
      <c r="BQ243" s="326"/>
      <c r="BR243" s="326"/>
      <c r="BS243" s="326"/>
      <c r="BT243" s="326"/>
      <c r="BU243" s="327"/>
      <c r="BV243" s="328"/>
      <c r="BW243" s="328"/>
      <c r="BX243" s="328"/>
      <c r="BY243" s="328"/>
      <c r="BZ243" s="328"/>
      <c r="CA243" s="328"/>
      <c r="CB243" s="328"/>
      <c r="CC243" s="329"/>
    </row>
    <row r="244" spans="1:81" s="62" customFormat="1" ht="40.200000000000003" customHeight="1" x14ac:dyDescent="0.3">
      <c r="A244" s="38"/>
      <c r="B244" s="462"/>
      <c r="C244" s="459"/>
      <c r="D244" s="609"/>
      <c r="E244" s="612"/>
      <c r="F244" s="612"/>
      <c r="G244" s="612"/>
      <c r="H244" s="612"/>
      <c r="I244" s="612"/>
      <c r="J244" s="486"/>
      <c r="K244" s="489"/>
      <c r="L244" s="474"/>
      <c r="M244" s="477"/>
      <c r="N244" s="480"/>
      <c r="O244" s="483"/>
      <c r="P244" s="521"/>
      <c r="Q244" s="524"/>
      <c r="R244" s="404"/>
      <c r="S244" s="322" t="s">
        <v>4168</v>
      </c>
      <c r="T244" s="323" t="s">
        <v>3856</v>
      </c>
      <c r="U244" s="323" t="s">
        <v>3861</v>
      </c>
      <c r="V244" s="323" t="s">
        <v>3864</v>
      </c>
      <c r="W244" s="322" t="s">
        <v>3944</v>
      </c>
      <c r="X244" s="324">
        <v>44201</v>
      </c>
      <c r="Y244" s="324">
        <v>44226</v>
      </c>
      <c r="Z244" s="324">
        <v>44229</v>
      </c>
      <c r="AA244" s="324">
        <v>44560</v>
      </c>
      <c r="AB244" s="404"/>
      <c r="AC244" s="527"/>
      <c r="AD244" s="325">
        <f t="shared" si="151"/>
        <v>5560515</v>
      </c>
      <c r="AE244" s="325"/>
      <c r="AF244" s="325">
        <v>0</v>
      </c>
      <c r="AG244" s="325"/>
      <c r="AH244" s="325"/>
      <c r="AI244" s="325">
        <v>5560515</v>
      </c>
      <c r="AJ244" s="325"/>
      <c r="AK244" s="404"/>
      <c r="AL244" s="456"/>
      <c r="AM244" s="325">
        <f t="shared" si="152"/>
        <v>0</v>
      </c>
      <c r="AN244" s="326"/>
      <c r="AO244" s="337">
        <v>0</v>
      </c>
      <c r="AP244" s="326"/>
      <c r="AQ244" s="326"/>
      <c r="AR244" s="326"/>
      <c r="AS244" s="326"/>
      <c r="AT244" s="404"/>
      <c r="AU244" s="447"/>
      <c r="AV244" s="325">
        <f t="shared" si="153"/>
        <v>0</v>
      </c>
      <c r="AW244" s="326"/>
      <c r="AX244" s="337">
        <v>0</v>
      </c>
      <c r="AY244" s="326"/>
      <c r="AZ244" s="326"/>
      <c r="BA244" s="326"/>
      <c r="BB244" s="326"/>
      <c r="BC244" s="404"/>
      <c r="BD244" s="450"/>
      <c r="BE244" s="325">
        <f t="shared" si="154"/>
        <v>0</v>
      </c>
      <c r="BF244" s="326"/>
      <c r="BG244" s="337">
        <v>0</v>
      </c>
      <c r="BH244" s="326"/>
      <c r="BI244" s="326"/>
      <c r="BJ244" s="326"/>
      <c r="BK244" s="326"/>
      <c r="BL244" s="404"/>
      <c r="BM244" s="453"/>
      <c r="BN244" s="325">
        <f t="shared" si="155"/>
        <v>0</v>
      </c>
      <c r="BO244" s="326"/>
      <c r="BP244" s="337">
        <v>0</v>
      </c>
      <c r="BQ244" s="326"/>
      <c r="BR244" s="326"/>
      <c r="BS244" s="326"/>
      <c r="BT244" s="326"/>
      <c r="BU244" s="327"/>
      <c r="BV244" s="328"/>
      <c r="BW244" s="328"/>
      <c r="BX244" s="328"/>
      <c r="BY244" s="328"/>
      <c r="BZ244" s="328"/>
      <c r="CA244" s="328"/>
      <c r="CB244" s="328"/>
      <c r="CC244" s="329"/>
    </row>
    <row r="245" spans="1:81" s="62" customFormat="1" ht="40.200000000000003" customHeight="1" x14ac:dyDescent="0.3">
      <c r="A245" s="38"/>
      <c r="B245" s="462"/>
      <c r="C245" s="459"/>
      <c r="D245" s="609"/>
      <c r="E245" s="612"/>
      <c r="F245" s="612"/>
      <c r="G245" s="612"/>
      <c r="H245" s="612"/>
      <c r="I245" s="612"/>
      <c r="J245" s="486"/>
      <c r="K245" s="489"/>
      <c r="L245" s="474"/>
      <c r="M245" s="477"/>
      <c r="N245" s="480"/>
      <c r="O245" s="483"/>
      <c r="P245" s="521"/>
      <c r="Q245" s="524"/>
      <c r="R245" s="404"/>
      <c r="S245" s="322" t="s">
        <v>4169</v>
      </c>
      <c r="T245" s="323" t="s">
        <v>3856</v>
      </c>
      <c r="U245" s="323" t="s">
        <v>3861</v>
      </c>
      <c r="V245" s="323" t="s">
        <v>3864</v>
      </c>
      <c r="W245" s="322" t="s">
        <v>3944</v>
      </c>
      <c r="X245" s="324">
        <v>44201</v>
      </c>
      <c r="Y245" s="324">
        <v>44226</v>
      </c>
      <c r="Z245" s="324">
        <v>44229</v>
      </c>
      <c r="AA245" s="324">
        <v>44560</v>
      </c>
      <c r="AB245" s="404"/>
      <c r="AC245" s="527"/>
      <c r="AD245" s="325">
        <f t="shared" si="151"/>
        <v>10000000</v>
      </c>
      <c r="AE245" s="325"/>
      <c r="AF245" s="325">
        <v>0</v>
      </c>
      <c r="AG245" s="325"/>
      <c r="AH245" s="325"/>
      <c r="AI245" s="325">
        <v>10000000</v>
      </c>
      <c r="AJ245" s="325"/>
      <c r="AK245" s="404"/>
      <c r="AL245" s="456"/>
      <c r="AM245" s="325">
        <f t="shared" si="152"/>
        <v>0</v>
      </c>
      <c r="AN245" s="326"/>
      <c r="AO245" s="337">
        <v>0</v>
      </c>
      <c r="AP245" s="326"/>
      <c r="AQ245" s="326"/>
      <c r="AR245" s="326"/>
      <c r="AS245" s="326"/>
      <c r="AT245" s="404"/>
      <c r="AU245" s="447"/>
      <c r="AV245" s="325">
        <f t="shared" si="153"/>
        <v>0</v>
      </c>
      <c r="AW245" s="326"/>
      <c r="AX245" s="337">
        <v>0</v>
      </c>
      <c r="AY245" s="326"/>
      <c r="AZ245" s="326"/>
      <c r="BA245" s="326"/>
      <c r="BB245" s="326"/>
      <c r="BC245" s="404"/>
      <c r="BD245" s="450"/>
      <c r="BE245" s="325">
        <f t="shared" si="154"/>
        <v>0</v>
      </c>
      <c r="BF245" s="326"/>
      <c r="BG245" s="337">
        <v>0</v>
      </c>
      <c r="BH245" s="326"/>
      <c r="BI245" s="326"/>
      <c r="BJ245" s="326"/>
      <c r="BK245" s="326"/>
      <c r="BL245" s="404"/>
      <c r="BM245" s="453"/>
      <c r="BN245" s="325">
        <f t="shared" si="155"/>
        <v>0</v>
      </c>
      <c r="BO245" s="326"/>
      <c r="BP245" s="337">
        <v>0</v>
      </c>
      <c r="BQ245" s="326"/>
      <c r="BR245" s="326"/>
      <c r="BS245" s="326"/>
      <c r="BT245" s="326"/>
      <c r="BU245" s="327"/>
      <c r="BV245" s="328"/>
      <c r="BW245" s="328"/>
      <c r="BX245" s="328"/>
      <c r="BY245" s="328"/>
      <c r="BZ245" s="328"/>
      <c r="CA245" s="328"/>
      <c r="CB245" s="328"/>
      <c r="CC245" s="329"/>
    </row>
    <row r="246" spans="1:81" s="62" customFormat="1" ht="40.200000000000003" customHeight="1" x14ac:dyDescent="0.3">
      <c r="A246" s="38"/>
      <c r="B246" s="462"/>
      <c r="C246" s="459"/>
      <c r="D246" s="609"/>
      <c r="E246" s="612"/>
      <c r="F246" s="612"/>
      <c r="G246" s="612"/>
      <c r="H246" s="612"/>
      <c r="I246" s="612"/>
      <c r="J246" s="486"/>
      <c r="K246" s="489"/>
      <c r="L246" s="474"/>
      <c r="M246" s="477"/>
      <c r="N246" s="480"/>
      <c r="O246" s="483"/>
      <c r="P246" s="521"/>
      <c r="Q246" s="524"/>
      <c r="R246" s="404"/>
      <c r="S246" s="322" t="s">
        <v>4170</v>
      </c>
      <c r="T246" s="323" t="s">
        <v>3856</v>
      </c>
      <c r="U246" s="323" t="s">
        <v>3861</v>
      </c>
      <c r="V246" s="323" t="s">
        <v>3864</v>
      </c>
      <c r="W246" s="322" t="s">
        <v>3944</v>
      </c>
      <c r="X246" s="324">
        <v>44201</v>
      </c>
      <c r="Y246" s="324">
        <v>44226</v>
      </c>
      <c r="Z246" s="324">
        <v>44229</v>
      </c>
      <c r="AA246" s="324">
        <v>44560</v>
      </c>
      <c r="AB246" s="404"/>
      <c r="AC246" s="527"/>
      <c r="AD246" s="325">
        <f t="shared" si="151"/>
        <v>4261200</v>
      </c>
      <c r="AE246" s="325"/>
      <c r="AF246" s="325">
        <v>0</v>
      </c>
      <c r="AG246" s="325"/>
      <c r="AH246" s="325"/>
      <c r="AI246" s="325">
        <v>4261200</v>
      </c>
      <c r="AJ246" s="325"/>
      <c r="AK246" s="404"/>
      <c r="AL246" s="456"/>
      <c r="AM246" s="325">
        <f t="shared" si="152"/>
        <v>0</v>
      </c>
      <c r="AN246" s="326"/>
      <c r="AO246" s="337">
        <v>0</v>
      </c>
      <c r="AP246" s="326"/>
      <c r="AQ246" s="326"/>
      <c r="AR246" s="326"/>
      <c r="AS246" s="326"/>
      <c r="AT246" s="404"/>
      <c r="AU246" s="447"/>
      <c r="AV246" s="325">
        <f t="shared" si="153"/>
        <v>0</v>
      </c>
      <c r="AW246" s="326"/>
      <c r="AX246" s="337">
        <v>0</v>
      </c>
      <c r="AY246" s="326"/>
      <c r="AZ246" s="326"/>
      <c r="BA246" s="326"/>
      <c r="BB246" s="326"/>
      <c r="BC246" s="404"/>
      <c r="BD246" s="450"/>
      <c r="BE246" s="325">
        <f t="shared" si="154"/>
        <v>0</v>
      </c>
      <c r="BF246" s="326"/>
      <c r="BG246" s="337">
        <v>0</v>
      </c>
      <c r="BH246" s="326"/>
      <c r="BI246" s="326"/>
      <c r="BJ246" s="326"/>
      <c r="BK246" s="326"/>
      <c r="BL246" s="404"/>
      <c r="BM246" s="453"/>
      <c r="BN246" s="325">
        <f t="shared" si="155"/>
        <v>0</v>
      </c>
      <c r="BO246" s="326"/>
      <c r="BP246" s="337">
        <v>0</v>
      </c>
      <c r="BQ246" s="326"/>
      <c r="BR246" s="326"/>
      <c r="BS246" s="326"/>
      <c r="BT246" s="326"/>
      <c r="BU246" s="327"/>
      <c r="BV246" s="328"/>
      <c r="BW246" s="328"/>
      <c r="BX246" s="328"/>
      <c r="BY246" s="328"/>
      <c r="BZ246" s="328"/>
      <c r="CA246" s="328"/>
      <c r="CB246" s="328"/>
      <c r="CC246" s="329"/>
    </row>
    <row r="247" spans="1:81" s="62" customFormat="1" ht="40.200000000000003" customHeight="1" x14ac:dyDescent="0.3">
      <c r="A247" s="38"/>
      <c r="B247" s="462"/>
      <c r="C247" s="459"/>
      <c r="D247" s="609"/>
      <c r="E247" s="612"/>
      <c r="F247" s="612"/>
      <c r="G247" s="612"/>
      <c r="H247" s="612"/>
      <c r="I247" s="612"/>
      <c r="J247" s="486"/>
      <c r="K247" s="489"/>
      <c r="L247" s="474"/>
      <c r="M247" s="477"/>
      <c r="N247" s="480"/>
      <c r="O247" s="483"/>
      <c r="P247" s="521"/>
      <c r="Q247" s="524"/>
      <c r="R247" s="404"/>
      <c r="S247" s="322" t="s">
        <v>4171</v>
      </c>
      <c r="T247" s="323" t="s">
        <v>3856</v>
      </c>
      <c r="U247" s="323" t="s">
        <v>3861</v>
      </c>
      <c r="V247" s="323" t="s">
        <v>3864</v>
      </c>
      <c r="W247" s="322" t="s">
        <v>3944</v>
      </c>
      <c r="X247" s="324">
        <v>44201</v>
      </c>
      <c r="Y247" s="324">
        <v>44226</v>
      </c>
      <c r="Z247" s="324">
        <v>44229</v>
      </c>
      <c r="AA247" s="324">
        <v>44560</v>
      </c>
      <c r="AB247" s="404"/>
      <c r="AC247" s="527"/>
      <c r="AD247" s="325">
        <f t="shared" si="151"/>
        <v>4000000</v>
      </c>
      <c r="AE247" s="325"/>
      <c r="AF247" s="325">
        <v>2000000</v>
      </c>
      <c r="AG247" s="325"/>
      <c r="AH247" s="325"/>
      <c r="AI247" s="325">
        <v>2000000</v>
      </c>
      <c r="AJ247" s="325"/>
      <c r="AK247" s="404"/>
      <c r="AL247" s="456"/>
      <c r="AM247" s="325">
        <f t="shared" si="152"/>
        <v>200000</v>
      </c>
      <c r="AN247" s="326"/>
      <c r="AO247" s="337">
        <v>200000</v>
      </c>
      <c r="AP247" s="326"/>
      <c r="AQ247" s="326"/>
      <c r="AR247" s="326"/>
      <c r="AS247" s="326"/>
      <c r="AT247" s="404"/>
      <c r="AU247" s="447"/>
      <c r="AV247" s="325">
        <f t="shared" si="153"/>
        <v>400000</v>
      </c>
      <c r="AW247" s="326"/>
      <c r="AX247" s="337">
        <v>400000</v>
      </c>
      <c r="AY247" s="326"/>
      <c r="AZ247" s="326"/>
      <c r="BA247" s="326"/>
      <c r="BB247" s="326"/>
      <c r="BC247" s="404"/>
      <c r="BD247" s="450"/>
      <c r="BE247" s="325">
        <f t="shared" si="154"/>
        <v>800000</v>
      </c>
      <c r="BF247" s="326"/>
      <c r="BG247" s="337">
        <v>800000</v>
      </c>
      <c r="BH247" s="326"/>
      <c r="BI247" s="326"/>
      <c r="BJ247" s="326"/>
      <c r="BK247" s="326"/>
      <c r="BL247" s="404"/>
      <c r="BM247" s="453"/>
      <c r="BN247" s="325">
        <f t="shared" si="155"/>
        <v>600000</v>
      </c>
      <c r="BO247" s="326"/>
      <c r="BP247" s="337">
        <v>600000</v>
      </c>
      <c r="BQ247" s="326"/>
      <c r="BR247" s="326"/>
      <c r="BS247" s="326"/>
      <c r="BT247" s="326"/>
      <c r="BU247" s="327"/>
      <c r="BV247" s="328"/>
      <c r="BW247" s="328"/>
      <c r="BX247" s="328"/>
      <c r="BY247" s="328"/>
      <c r="BZ247" s="328"/>
      <c r="CA247" s="328"/>
      <c r="CB247" s="328"/>
      <c r="CC247" s="329"/>
    </row>
    <row r="248" spans="1:81" s="62" customFormat="1" ht="40.200000000000003" customHeight="1" x14ac:dyDescent="0.3">
      <c r="A248" s="38"/>
      <c r="B248" s="462"/>
      <c r="C248" s="459"/>
      <c r="D248" s="609"/>
      <c r="E248" s="612"/>
      <c r="F248" s="612"/>
      <c r="G248" s="612"/>
      <c r="H248" s="612"/>
      <c r="I248" s="612"/>
      <c r="J248" s="486"/>
      <c r="K248" s="489"/>
      <c r="L248" s="474"/>
      <c r="M248" s="477"/>
      <c r="N248" s="480"/>
      <c r="O248" s="483"/>
      <c r="P248" s="521"/>
      <c r="Q248" s="524"/>
      <c r="R248" s="404"/>
      <c r="S248" s="322" t="s">
        <v>4172</v>
      </c>
      <c r="T248" s="323" t="s">
        <v>3856</v>
      </c>
      <c r="U248" s="323" t="s">
        <v>3861</v>
      </c>
      <c r="V248" s="323" t="s">
        <v>3864</v>
      </c>
      <c r="W248" s="322" t="s">
        <v>3944</v>
      </c>
      <c r="X248" s="324">
        <v>44201</v>
      </c>
      <c r="Y248" s="324">
        <v>44226</v>
      </c>
      <c r="Z248" s="324">
        <v>44229</v>
      </c>
      <c r="AA248" s="324">
        <v>44560</v>
      </c>
      <c r="AB248" s="404"/>
      <c r="AC248" s="527"/>
      <c r="AD248" s="325">
        <f t="shared" si="151"/>
        <v>30000000</v>
      </c>
      <c r="AE248" s="325"/>
      <c r="AF248" s="325">
        <v>30000000</v>
      </c>
      <c r="AG248" s="325"/>
      <c r="AH248" s="325"/>
      <c r="AI248" s="325"/>
      <c r="AJ248" s="325"/>
      <c r="AK248" s="404"/>
      <c r="AL248" s="456"/>
      <c r="AM248" s="325">
        <f t="shared" si="152"/>
        <v>3000000</v>
      </c>
      <c r="AN248" s="326"/>
      <c r="AO248" s="337">
        <v>3000000</v>
      </c>
      <c r="AP248" s="326"/>
      <c r="AQ248" s="326"/>
      <c r="AR248" s="326"/>
      <c r="AS248" s="326"/>
      <c r="AT248" s="404"/>
      <c r="AU248" s="447"/>
      <c r="AV248" s="325">
        <f t="shared" si="153"/>
        <v>6000000</v>
      </c>
      <c r="AW248" s="326"/>
      <c r="AX248" s="337">
        <v>6000000</v>
      </c>
      <c r="AY248" s="326"/>
      <c r="AZ248" s="326"/>
      <c r="BA248" s="326"/>
      <c r="BB248" s="326"/>
      <c r="BC248" s="404"/>
      <c r="BD248" s="450"/>
      <c r="BE248" s="325">
        <f t="shared" si="154"/>
        <v>12000000</v>
      </c>
      <c r="BF248" s="326"/>
      <c r="BG248" s="337">
        <v>12000000</v>
      </c>
      <c r="BH248" s="326"/>
      <c r="BI248" s="326"/>
      <c r="BJ248" s="326"/>
      <c r="BK248" s="326"/>
      <c r="BL248" s="404"/>
      <c r="BM248" s="453"/>
      <c r="BN248" s="325">
        <f t="shared" si="155"/>
        <v>9000000</v>
      </c>
      <c r="BO248" s="326"/>
      <c r="BP248" s="337">
        <v>9000000</v>
      </c>
      <c r="BQ248" s="326"/>
      <c r="BR248" s="326"/>
      <c r="BS248" s="326"/>
      <c r="BT248" s="326"/>
      <c r="BU248" s="327"/>
      <c r="BV248" s="328"/>
      <c r="BW248" s="328"/>
      <c r="BX248" s="328"/>
      <c r="BY248" s="328"/>
      <c r="BZ248" s="328"/>
      <c r="CA248" s="328"/>
      <c r="CB248" s="328"/>
      <c r="CC248" s="329"/>
    </row>
    <row r="249" spans="1:81" s="62" customFormat="1" ht="40.200000000000003" customHeight="1" x14ac:dyDescent="0.3">
      <c r="A249" s="38"/>
      <c r="B249" s="462"/>
      <c r="C249" s="459"/>
      <c r="D249" s="609"/>
      <c r="E249" s="612"/>
      <c r="F249" s="612"/>
      <c r="G249" s="612"/>
      <c r="H249" s="612"/>
      <c r="I249" s="612"/>
      <c r="J249" s="486"/>
      <c r="K249" s="489"/>
      <c r="L249" s="474"/>
      <c r="M249" s="477"/>
      <c r="N249" s="480"/>
      <c r="O249" s="483"/>
      <c r="P249" s="521"/>
      <c r="Q249" s="524"/>
      <c r="R249" s="404"/>
      <c r="S249" s="322" t="s">
        <v>4173</v>
      </c>
      <c r="T249" s="323" t="s">
        <v>3856</v>
      </c>
      <c r="U249" s="323" t="s">
        <v>3861</v>
      </c>
      <c r="V249" s="323" t="s">
        <v>3864</v>
      </c>
      <c r="W249" s="322" t="s">
        <v>3944</v>
      </c>
      <c r="X249" s="324">
        <v>44201</v>
      </c>
      <c r="Y249" s="324">
        <v>44226</v>
      </c>
      <c r="Z249" s="324">
        <v>44229</v>
      </c>
      <c r="AA249" s="324">
        <v>44560</v>
      </c>
      <c r="AB249" s="404"/>
      <c r="AC249" s="527"/>
      <c r="AD249" s="325">
        <f t="shared" si="151"/>
        <v>10000000</v>
      </c>
      <c r="AE249" s="325"/>
      <c r="AF249" s="325">
        <v>0</v>
      </c>
      <c r="AG249" s="325"/>
      <c r="AH249" s="325"/>
      <c r="AI249" s="325">
        <v>10000000</v>
      </c>
      <c r="AJ249" s="325"/>
      <c r="AK249" s="404"/>
      <c r="AL249" s="456"/>
      <c r="AM249" s="325">
        <f t="shared" si="152"/>
        <v>0</v>
      </c>
      <c r="AN249" s="326"/>
      <c r="AO249" s="337">
        <v>0</v>
      </c>
      <c r="AP249" s="326"/>
      <c r="AQ249" s="326"/>
      <c r="AR249" s="326"/>
      <c r="AS249" s="326"/>
      <c r="AT249" s="404"/>
      <c r="AU249" s="447"/>
      <c r="AV249" s="325">
        <f t="shared" si="153"/>
        <v>0</v>
      </c>
      <c r="AW249" s="326"/>
      <c r="AX249" s="337">
        <v>0</v>
      </c>
      <c r="AY249" s="326"/>
      <c r="AZ249" s="326"/>
      <c r="BA249" s="326"/>
      <c r="BB249" s="326"/>
      <c r="BC249" s="404"/>
      <c r="BD249" s="450"/>
      <c r="BE249" s="325">
        <f t="shared" si="154"/>
        <v>0</v>
      </c>
      <c r="BF249" s="326"/>
      <c r="BG249" s="337">
        <v>0</v>
      </c>
      <c r="BH249" s="326"/>
      <c r="BI249" s="326"/>
      <c r="BJ249" s="326"/>
      <c r="BK249" s="326"/>
      <c r="BL249" s="404"/>
      <c r="BM249" s="453"/>
      <c r="BN249" s="325">
        <f t="shared" si="155"/>
        <v>0</v>
      </c>
      <c r="BO249" s="326"/>
      <c r="BP249" s="337">
        <v>0</v>
      </c>
      <c r="BQ249" s="326"/>
      <c r="BR249" s="326"/>
      <c r="BS249" s="326"/>
      <c r="BT249" s="326"/>
      <c r="BU249" s="327"/>
      <c r="BV249" s="328"/>
      <c r="BW249" s="328"/>
      <c r="BX249" s="328"/>
      <c r="BY249" s="328"/>
      <c r="BZ249" s="328"/>
      <c r="CA249" s="328"/>
      <c r="CB249" s="328"/>
      <c r="CC249" s="329"/>
    </row>
    <row r="250" spans="1:81" s="62" customFormat="1" ht="40.200000000000003" customHeight="1" x14ac:dyDescent="0.3">
      <c r="A250" s="38"/>
      <c r="B250" s="462"/>
      <c r="C250" s="459"/>
      <c r="D250" s="609"/>
      <c r="E250" s="612"/>
      <c r="F250" s="612"/>
      <c r="G250" s="612"/>
      <c r="H250" s="612"/>
      <c r="I250" s="612"/>
      <c r="J250" s="486"/>
      <c r="K250" s="489"/>
      <c r="L250" s="474"/>
      <c r="M250" s="477"/>
      <c r="N250" s="480"/>
      <c r="O250" s="483"/>
      <c r="P250" s="521"/>
      <c r="Q250" s="524"/>
      <c r="R250" s="404"/>
      <c r="S250" s="322" t="s">
        <v>4174</v>
      </c>
      <c r="T250" s="323" t="s">
        <v>3856</v>
      </c>
      <c r="U250" s="323" t="s">
        <v>3861</v>
      </c>
      <c r="V250" s="323" t="s">
        <v>3864</v>
      </c>
      <c r="W250" s="322" t="s">
        <v>3944</v>
      </c>
      <c r="X250" s="324">
        <v>44201</v>
      </c>
      <c r="Y250" s="324">
        <v>44226</v>
      </c>
      <c r="Z250" s="324">
        <v>44229</v>
      </c>
      <c r="AA250" s="324">
        <v>44560</v>
      </c>
      <c r="AB250" s="404"/>
      <c r="AC250" s="527"/>
      <c r="AD250" s="325">
        <f t="shared" si="151"/>
        <v>50000000</v>
      </c>
      <c r="AE250" s="325"/>
      <c r="AF250" s="325">
        <v>0</v>
      </c>
      <c r="AG250" s="325"/>
      <c r="AH250" s="325"/>
      <c r="AI250" s="325">
        <v>50000000</v>
      </c>
      <c r="AJ250" s="325"/>
      <c r="AK250" s="404"/>
      <c r="AL250" s="456"/>
      <c r="AM250" s="325">
        <f t="shared" si="152"/>
        <v>0</v>
      </c>
      <c r="AN250" s="326"/>
      <c r="AO250" s="337">
        <v>0</v>
      </c>
      <c r="AP250" s="326"/>
      <c r="AQ250" s="326"/>
      <c r="AR250" s="326"/>
      <c r="AS250" s="326"/>
      <c r="AT250" s="404"/>
      <c r="AU250" s="447"/>
      <c r="AV250" s="325">
        <f t="shared" si="153"/>
        <v>0</v>
      </c>
      <c r="AW250" s="326"/>
      <c r="AX250" s="337">
        <v>0</v>
      </c>
      <c r="AY250" s="326"/>
      <c r="AZ250" s="326"/>
      <c r="BA250" s="326"/>
      <c r="BB250" s="326"/>
      <c r="BC250" s="404"/>
      <c r="BD250" s="450"/>
      <c r="BE250" s="325">
        <f t="shared" si="154"/>
        <v>0</v>
      </c>
      <c r="BF250" s="326"/>
      <c r="BG250" s="337">
        <v>0</v>
      </c>
      <c r="BH250" s="326"/>
      <c r="BI250" s="326"/>
      <c r="BJ250" s="326"/>
      <c r="BK250" s="326"/>
      <c r="BL250" s="404"/>
      <c r="BM250" s="453"/>
      <c r="BN250" s="325">
        <f t="shared" si="155"/>
        <v>0</v>
      </c>
      <c r="BO250" s="326"/>
      <c r="BP250" s="337">
        <v>0</v>
      </c>
      <c r="BQ250" s="326"/>
      <c r="BR250" s="326"/>
      <c r="BS250" s="326"/>
      <c r="BT250" s="326"/>
      <c r="BU250" s="327"/>
      <c r="BV250" s="328"/>
      <c r="BW250" s="328"/>
      <c r="BX250" s="328"/>
      <c r="BY250" s="328"/>
      <c r="BZ250" s="328"/>
      <c r="CA250" s="328"/>
      <c r="CB250" s="328"/>
      <c r="CC250" s="329"/>
    </row>
    <row r="251" spans="1:81" s="62" customFormat="1" ht="40.200000000000003" customHeight="1" x14ac:dyDescent="0.3">
      <c r="A251" s="38"/>
      <c r="B251" s="462"/>
      <c r="C251" s="459"/>
      <c r="D251" s="609"/>
      <c r="E251" s="612"/>
      <c r="F251" s="612"/>
      <c r="G251" s="612"/>
      <c r="H251" s="612"/>
      <c r="I251" s="612"/>
      <c r="J251" s="486"/>
      <c r="K251" s="489"/>
      <c r="L251" s="474"/>
      <c r="M251" s="477"/>
      <c r="N251" s="480"/>
      <c r="O251" s="483"/>
      <c r="P251" s="521"/>
      <c r="Q251" s="524"/>
      <c r="R251" s="404"/>
      <c r="S251" s="322" t="s">
        <v>4174</v>
      </c>
      <c r="T251" s="323" t="s">
        <v>3856</v>
      </c>
      <c r="U251" s="323" t="s">
        <v>3861</v>
      </c>
      <c r="V251" s="323" t="s">
        <v>3864</v>
      </c>
      <c r="W251" s="322" t="s">
        <v>3944</v>
      </c>
      <c r="X251" s="324">
        <v>44201</v>
      </c>
      <c r="Y251" s="324">
        <v>44226</v>
      </c>
      <c r="Z251" s="324">
        <v>44229</v>
      </c>
      <c r="AA251" s="324">
        <v>44560</v>
      </c>
      <c r="AB251" s="404"/>
      <c r="AC251" s="527"/>
      <c r="AD251" s="325">
        <f t="shared" si="151"/>
        <v>5000000</v>
      </c>
      <c r="AE251" s="325"/>
      <c r="AF251" s="325">
        <v>5000000</v>
      </c>
      <c r="AG251" s="325"/>
      <c r="AH251" s="325"/>
      <c r="AI251" s="325"/>
      <c r="AJ251" s="325"/>
      <c r="AK251" s="404"/>
      <c r="AL251" s="456"/>
      <c r="AM251" s="325">
        <f t="shared" si="152"/>
        <v>500000</v>
      </c>
      <c r="AN251" s="326"/>
      <c r="AO251" s="337">
        <v>500000</v>
      </c>
      <c r="AP251" s="326"/>
      <c r="AQ251" s="326"/>
      <c r="AR251" s="326"/>
      <c r="AS251" s="326"/>
      <c r="AT251" s="404"/>
      <c r="AU251" s="447"/>
      <c r="AV251" s="325">
        <f t="shared" si="153"/>
        <v>1000000</v>
      </c>
      <c r="AW251" s="326"/>
      <c r="AX251" s="337">
        <v>1000000</v>
      </c>
      <c r="AY251" s="326"/>
      <c r="AZ251" s="326"/>
      <c r="BA251" s="326"/>
      <c r="BB251" s="326"/>
      <c r="BC251" s="404"/>
      <c r="BD251" s="450"/>
      <c r="BE251" s="325">
        <f t="shared" si="154"/>
        <v>2000000</v>
      </c>
      <c r="BF251" s="326"/>
      <c r="BG251" s="337">
        <v>2000000</v>
      </c>
      <c r="BH251" s="326"/>
      <c r="BI251" s="326"/>
      <c r="BJ251" s="326"/>
      <c r="BK251" s="326"/>
      <c r="BL251" s="404"/>
      <c r="BM251" s="453"/>
      <c r="BN251" s="325">
        <f t="shared" si="155"/>
        <v>1500000</v>
      </c>
      <c r="BO251" s="326"/>
      <c r="BP251" s="337">
        <v>1500000</v>
      </c>
      <c r="BQ251" s="326"/>
      <c r="BR251" s="326"/>
      <c r="BS251" s="326"/>
      <c r="BT251" s="326"/>
      <c r="BU251" s="327"/>
      <c r="BV251" s="328"/>
      <c r="BW251" s="328"/>
      <c r="BX251" s="328"/>
      <c r="BY251" s="328"/>
      <c r="BZ251" s="328"/>
      <c r="CA251" s="328"/>
      <c r="CB251" s="328"/>
      <c r="CC251" s="329"/>
    </row>
    <row r="252" spans="1:81" s="62" customFormat="1" ht="40.200000000000003" customHeight="1" x14ac:dyDescent="0.3">
      <c r="A252" s="38"/>
      <c r="B252" s="462"/>
      <c r="C252" s="459"/>
      <c r="D252" s="609"/>
      <c r="E252" s="612"/>
      <c r="F252" s="612"/>
      <c r="G252" s="612"/>
      <c r="H252" s="612"/>
      <c r="I252" s="612"/>
      <c r="J252" s="486"/>
      <c r="K252" s="489"/>
      <c r="L252" s="474"/>
      <c r="M252" s="477"/>
      <c r="N252" s="480"/>
      <c r="O252" s="483"/>
      <c r="P252" s="521"/>
      <c r="Q252" s="524"/>
      <c r="R252" s="404"/>
      <c r="S252" s="322" t="s">
        <v>4175</v>
      </c>
      <c r="T252" s="323" t="s">
        <v>3856</v>
      </c>
      <c r="U252" s="323" t="s">
        <v>3861</v>
      </c>
      <c r="V252" s="323" t="s">
        <v>3864</v>
      </c>
      <c r="W252" s="322" t="s">
        <v>3944</v>
      </c>
      <c r="X252" s="324">
        <v>44201</v>
      </c>
      <c r="Y252" s="324">
        <v>44226</v>
      </c>
      <c r="Z252" s="324">
        <v>44229</v>
      </c>
      <c r="AA252" s="324">
        <v>44560</v>
      </c>
      <c r="AB252" s="404"/>
      <c r="AC252" s="527"/>
      <c r="AD252" s="325">
        <f t="shared" si="151"/>
        <v>5000000</v>
      </c>
      <c r="AE252" s="325"/>
      <c r="AF252" s="325">
        <v>5000000</v>
      </c>
      <c r="AG252" s="325"/>
      <c r="AH252" s="325"/>
      <c r="AI252" s="325"/>
      <c r="AJ252" s="325"/>
      <c r="AK252" s="404"/>
      <c r="AL252" s="456"/>
      <c r="AM252" s="325">
        <f t="shared" si="152"/>
        <v>500000</v>
      </c>
      <c r="AN252" s="52"/>
      <c r="AO252" s="337">
        <v>500000</v>
      </c>
      <c r="AP252" s="52"/>
      <c r="AQ252" s="52"/>
      <c r="AR252" s="52"/>
      <c r="AS252" s="52"/>
      <c r="AT252" s="404"/>
      <c r="AU252" s="447"/>
      <c r="AV252" s="325">
        <f t="shared" si="153"/>
        <v>1000000</v>
      </c>
      <c r="AW252" s="52"/>
      <c r="AX252" s="337">
        <v>1000000</v>
      </c>
      <c r="AY252" s="52"/>
      <c r="AZ252" s="52"/>
      <c r="BA252" s="52"/>
      <c r="BB252" s="52"/>
      <c r="BC252" s="404"/>
      <c r="BD252" s="450"/>
      <c r="BE252" s="325">
        <f t="shared" si="154"/>
        <v>2000000</v>
      </c>
      <c r="BF252" s="52"/>
      <c r="BG252" s="337">
        <v>2000000</v>
      </c>
      <c r="BH252" s="52"/>
      <c r="BI252" s="52"/>
      <c r="BJ252" s="52"/>
      <c r="BK252" s="52"/>
      <c r="BL252" s="404"/>
      <c r="BM252" s="453"/>
      <c r="BN252" s="325">
        <f t="shared" si="155"/>
        <v>1500000</v>
      </c>
      <c r="BO252" s="52"/>
      <c r="BP252" s="337">
        <v>1500000</v>
      </c>
      <c r="BQ252" s="52"/>
      <c r="BR252" s="52"/>
      <c r="BS252" s="52"/>
      <c r="BT252" s="52"/>
      <c r="BU252" s="418"/>
      <c r="BV252" s="419"/>
      <c r="BW252" s="419"/>
      <c r="BX252" s="419"/>
      <c r="BY252" s="419"/>
      <c r="BZ252" s="419"/>
      <c r="CA252" s="419"/>
      <c r="CB252" s="419"/>
      <c r="CC252" s="516"/>
    </row>
    <row r="253" spans="1:81" s="62" customFormat="1" ht="40.200000000000003" customHeight="1" x14ac:dyDescent="0.3">
      <c r="A253" s="38"/>
      <c r="B253" s="462"/>
      <c r="C253" s="459"/>
      <c r="D253" s="609"/>
      <c r="E253" s="612"/>
      <c r="F253" s="612"/>
      <c r="G253" s="612"/>
      <c r="H253" s="612"/>
      <c r="I253" s="612"/>
      <c r="J253" s="486"/>
      <c r="K253" s="489"/>
      <c r="L253" s="474"/>
      <c r="M253" s="477"/>
      <c r="N253" s="480"/>
      <c r="O253" s="483"/>
      <c r="P253" s="521"/>
      <c r="Q253" s="524"/>
      <c r="R253" s="404"/>
      <c r="S253" s="322" t="s">
        <v>4176</v>
      </c>
      <c r="T253" s="323" t="s">
        <v>3856</v>
      </c>
      <c r="U253" s="323" t="s">
        <v>3861</v>
      </c>
      <c r="V253" s="323" t="s">
        <v>3864</v>
      </c>
      <c r="W253" s="322" t="s">
        <v>3944</v>
      </c>
      <c r="X253" s="324">
        <v>44201</v>
      </c>
      <c r="Y253" s="324">
        <v>44226</v>
      </c>
      <c r="Z253" s="324">
        <v>44229</v>
      </c>
      <c r="AA253" s="324">
        <v>44560</v>
      </c>
      <c r="AB253" s="404"/>
      <c r="AC253" s="527"/>
      <c r="AD253" s="325">
        <f t="shared" si="151"/>
        <v>29204320</v>
      </c>
      <c r="AE253" s="325"/>
      <c r="AF253" s="325">
        <v>24204320</v>
      </c>
      <c r="AG253" s="325"/>
      <c r="AH253" s="325"/>
      <c r="AI253" s="325">
        <v>5000000</v>
      </c>
      <c r="AJ253" s="325"/>
      <c r="AK253" s="404"/>
      <c r="AL253" s="456"/>
      <c r="AM253" s="325">
        <f t="shared" si="152"/>
        <v>2420432</v>
      </c>
      <c r="AN253" s="52"/>
      <c r="AO253" s="337">
        <v>2420432</v>
      </c>
      <c r="AP253" s="52"/>
      <c r="AQ253" s="52"/>
      <c r="AR253" s="52"/>
      <c r="AS253" s="52"/>
      <c r="AT253" s="404"/>
      <c r="AU253" s="447"/>
      <c r="AV253" s="325">
        <f t="shared" si="153"/>
        <v>4840864</v>
      </c>
      <c r="AW253" s="52"/>
      <c r="AX253" s="337">
        <v>4840864</v>
      </c>
      <c r="AY253" s="52"/>
      <c r="AZ253" s="52"/>
      <c r="BA253" s="52"/>
      <c r="BB253" s="52"/>
      <c r="BC253" s="404"/>
      <c r="BD253" s="450"/>
      <c r="BE253" s="325">
        <f t="shared" si="154"/>
        <v>9681728</v>
      </c>
      <c r="BF253" s="52"/>
      <c r="BG253" s="337">
        <v>9681728</v>
      </c>
      <c r="BH253" s="52"/>
      <c r="BI253" s="52"/>
      <c r="BJ253" s="52"/>
      <c r="BK253" s="52"/>
      <c r="BL253" s="404"/>
      <c r="BM253" s="453"/>
      <c r="BN253" s="325">
        <f t="shared" si="155"/>
        <v>7261296</v>
      </c>
      <c r="BO253" s="52"/>
      <c r="BP253" s="337">
        <v>7261296</v>
      </c>
      <c r="BQ253" s="52"/>
      <c r="BR253" s="52"/>
      <c r="BS253" s="52"/>
      <c r="BT253" s="52"/>
      <c r="BU253" s="418"/>
      <c r="BV253" s="419"/>
      <c r="BW253" s="419"/>
      <c r="BX253" s="419"/>
      <c r="BY253" s="419"/>
      <c r="BZ253" s="419"/>
      <c r="CA253" s="419"/>
      <c r="CB253" s="419"/>
      <c r="CC253" s="516"/>
    </row>
    <row r="254" spans="1:81" s="62" customFormat="1" ht="40.200000000000003" customHeight="1" thickBot="1" x14ac:dyDescent="0.35">
      <c r="A254" s="38"/>
      <c r="B254" s="462"/>
      <c r="C254" s="459"/>
      <c r="D254" s="610"/>
      <c r="E254" s="613"/>
      <c r="F254" s="613"/>
      <c r="G254" s="613"/>
      <c r="H254" s="613"/>
      <c r="I254" s="613"/>
      <c r="J254" s="487"/>
      <c r="K254" s="490"/>
      <c r="L254" s="474"/>
      <c r="M254" s="477"/>
      <c r="N254" s="480"/>
      <c r="O254" s="483"/>
      <c r="P254" s="521"/>
      <c r="Q254" s="524"/>
      <c r="R254" s="405"/>
      <c r="S254" s="322" t="s">
        <v>4177</v>
      </c>
      <c r="T254" s="323" t="s">
        <v>3856</v>
      </c>
      <c r="U254" s="323" t="s">
        <v>3861</v>
      </c>
      <c r="V254" s="323" t="s">
        <v>3864</v>
      </c>
      <c r="W254" s="322" t="s">
        <v>3944</v>
      </c>
      <c r="X254" s="324">
        <v>44201</v>
      </c>
      <c r="Y254" s="324">
        <v>44226</v>
      </c>
      <c r="Z254" s="324">
        <v>44229</v>
      </c>
      <c r="AA254" s="324">
        <v>44560</v>
      </c>
      <c r="AB254" s="405"/>
      <c r="AC254" s="528"/>
      <c r="AD254" s="325">
        <f t="shared" si="151"/>
        <v>30000000</v>
      </c>
      <c r="AE254" s="325"/>
      <c r="AF254" s="325">
        <v>30000000</v>
      </c>
      <c r="AG254" s="325"/>
      <c r="AH254" s="325"/>
      <c r="AI254" s="325"/>
      <c r="AJ254" s="325"/>
      <c r="AK254" s="405"/>
      <c r="AL254" s="457"/>
      <c r="AM254" s="325">
        <f t="shared" si="152"/>
        <v>3000000</v>
      </c>
      <c r="AN254" s="53"/>
      <c r="AO254" s="337">
        <v>3000000</v>
      </c>
      <c r="AP254" s="53"/>
      <c r="AQ254" s="53"/>
      <c r="AR254" s="53"/>
      <c r="AS254" s="53"/>
      <c r="AT254" s="405"/>
      <c r="AU254" s="448"/>
      <c r="AV254" s="325">
        <f t="shared" si="153"/>
        <v>6000000</v>
      </c>
      <c r="AW254" s="53"/>
      <c r="AX254" s="337">
        <v>6000000</v>
      </c>
      <c r="AY254" s="53"/>
      <c r="AZ254" s="53"/>
      <c r="BA254" s="53"/>
      <c r="BB254" s="53"/>
      <c r="BC254" s="405"/>
      <c r="BD254" s="451"/>
      <c r="BE254" s="325">
        <f t="shared" si="154"/>
        <v>12000000</v>
      </c>
      <c r="BF254" s="53"/>
      <c r="BG254" s="337">
        <v>12000000</v>
      </c>
      <c r="BH254" s="53"/>
      <c r="BI254" s="53"/>
      <c r="BJ254" s="53"/>
      <c r="BK254" s="53"/>
      <c r="BL254" s="405"/>
      <c r="BM254" s="454"/>
      <c r="BN254" s="325">
        <f t="shared" si="155"/>
        <v>9000000</v>
      </c>
      <c r="BO254" s="53"/>
      <c r="BP254" s="337">
        <v>9000000</v>
      </c>
      <c r="BQ254" s="53"/>
      <c r="BR254" s="53"/>
      <c r="BS254" s="53"/>
      <c r="BT254" s="53"/>
      <c r="BU254" s="517"/>
      <c r="BV254" s="518"/>
      <c r="BW254" s="518"/>
      <c r="BX254" s="518"/>
      <c r="BY254" s="518"/>
      <c r="BZ254" s="518"/>
      <c r="CA254" s="518"/>
      <c r="CB254" s="518"/>
      <c r="CC254" s="519"/>
    </row>
    <row r="255" spans="1:81" s="62" customFormat="1" ht="40.200000000000003" customHeight="1" thickTop="1" x14ac:dyDescent="0.3">
      <c r="A255" s="38"/>
      <c r="B255" s="462"/>
      <c r="C255" s="459"/>
      <c r="D255" s="608"/>
      <c r="E255" s="611"/>
      <c r="F255" s="611"/>
      <c r="G255" s="611"/>
      <c r="H255" s="611"/>
      <c r="I255" s="611"/>
      <c r="J255" s="485">
        <v>104</v>
      </c>
      <c r="K255" s="488" t="str">
        <f>+Metas!K119</f>
        <v>Mantenida la prevalencia en menos de 1 caso por 10.000 habitantes para cumplir los criterios de eliminación de la Enfermedad de Hansen..</v>
      </c>
      <c r="L255" s="473">
        <v>1</v>
      </c>
      <c r="M255" s="476">
        <f>SUM(N255:Q255)</f>
        <v>1</v>
      </c>
      <c r="N255" s="479"/>
      <c r="O255" s="482"/>
      <c r="P255" s="520"/>
      <c r="Q255" s="523">
        <v>1</v>
      </c>
      <c r="R255" s="403">
        <f t="shared" ref="R255" si="156">+$J255</f>
        <v>104</v>
      </c>
      <c r="S255" s="253" t="s">
        <v>4178</v>
      </c>
      <c r="T255" s="323" t="s">
        <v>3856</v>
      </c>
      <c r="U255" s="323" t="s">
        <v>3861</v>
      </c>
      <c r="V255" s="323" t="s">
        <v>3864</v>
      </c>
      <c r="W255" s="253" t="s">
        <v>3944</v>
      </c>
      <c r="X255" s="324">
        <v>44201</v>
      </c>
      <c r="Y255" s="324">
        <v>44226</v>
      </c>
      <c r="Z255" s="324">
        <v>44229</v>
      </c>
      <c r="AA255" s="324">
        <v>44560</v>
      </c>
      <c r="AB255" s="403">
        <f t="shared" ref="AB255" si="157">+$J255</f>
        <v>104</v>
      </c>
      <c r="AC255" s="526">
        <f t="shared" ref="AC255" si="158">+L255</f>
        <v>1</v>
      </c>
      <c r="AD255" s="325">
        <f t="shared" si="151"/>
        <v>22509792.350000001</v>
      </c>
      <c r="AE255" s="48">
        <f t="shared" si="113"/>
        <v>0</v>
      </c>
      <c r="AF255" s="48">
        <v>5135292.3499999996</v>
      </c>
      <c r="AG255" s="48"/>
      <c r="AH255" s="48">
        <f t="shared" si="114"/>
        <v>0</v>
      </c>
      <c r="AI255" s="48">
        <v>17374500</v>
      </c>
      <c r="AJ255" s="48">
        <f t="shared" si="114"/>
        <v>0</v>
      </c>
      <c r="AK255" s="403">
        <f t="shared" ref="AK255" si="159">+$J255</f>
        <v>104</v>
      </c>
      <c r="AL255" s="455">
        <f>+N255</f>
        <v>0</v>
      </c>
      <c r="AM255" s="325">
        <f t="shared" si="152"/>
        <v>513529.23499999999</v>
      </c>
      <c r="AN255" s="51"/>
      <c r="AO255" s="337">
        <v>513529.23499999999</v>
      </c>
      <c r="AP255" s="51"/>
      <c r="AQ255" s="51"/>
      <c r="AR255" s="51"/>
      <c r="AS255" s="51"/>
      <c r="AT255" s="403">
        <f t="shared" ref="AT255" si="160">+$J255</f>
        <v>104</v>
      </c>
      <c r="AU255" s="446">
        <f>+O255</f>
        <v>0</v>
      </c>
      <c r="AV255" s="325">
        <f t="shared" si="153"/>
        <v>1027058.47</v>
      </c>
      <c r="AW255" s="51"/>
      <c r="AX255" s="337">
        <v>1027058.47</v>
      </c>
      <c r="AY255" s="51"/>
      <c r="AZ255" s="51"/>
      <c r="BA255" s="51"/>
      <c r="BB255" s="51"/>
      <c r="BC255" s="403">
        <f t="shared" ref="BC255" si="161">+$J255</f>
        <v>104</v>
      </c>
      <c r="BD255" s="449">
        <f>+P255</f>
        <v>0</v>
      </c>
      <c r="BE255" s="325">
        <f t="shared" si="154"/>
        <v>2054116.94</v>
      </c>
      <c r="BF255" s="51"/>
      <c r="BG255" s="337">
        <v>2054116.94</v>
      </c>
      <c r="BH255" s="51"/>
      <c r="BI255" s="51"/>
      <c r="BJ255" s="51"/>
      <c r="BK255" s="51"/>
      <c r="BL255" s="403">
        <f t="shared" ref="BL255" si="162">+$J255</f>
        <v>104</v>
      </c>
      <c r="BM255" s="452">
        <f>+Q255</f>
        <v>1</v>
      </c>
      <c r="BN255" s="325">
        <f t="shared" si="155"/>
        <v>1540587.7049999998</v>
      </c>
      <c r="BO255" s="51"/>
      <c r="BP255" s="337">
        <v>1540587.7049999998</v>
      </c>
      <c r="BQ255" s="51"/>
      <c r="BR255" s="51"/>
      <c r="BS255" s="51"/>
      <c r="BT255" s="51"/>
      <c r="BU255" s="513"/>
      <c r="BV255" s="514"/>
      <c r="BW255" s="514"/>
      <c r="BX255" s="514"/>
      <c r="BY255" s="514"/>
      <c r="BZ255" s="514"/>
      <c r="CA255" s="514"/>
      <c r="CB255" s="514"/>
      <c r="CC255" s="515"/>
    </row>
    <row r="256" spans="1:81" s="62" customFormat="1" ht="40.200000000000003" customHeight="1" x14ac:dyDescent="0.3">
      <c r="A256" s="38"/>
      <c r="B256" s="462"/>
      <c r="C256" s="459"/>
      <c r="D256" s="609"/>
      <c r="E256" s="612"/>
      <c r="F256" s="612"/>
      <c r="G256" s="612"/>
      <c r="H256" s="612"/>
      <c r="I256" s="612"/>
      <c r="J256" s="486"/>
      <c r="K256" s="489"/>
      <c r="L256" s="474"/>
      <c r="M256" s="477"/>
      <c r="N256" s="480"/>
      <c r="O256" s="483"/>
      <c r="P256" s="521"/>
      <c r="Q256" s="524"/>
      <c r="R256" s="404"/>
      <c r="S256" s="43" t="s">
        <v>4179</v>
      </c>
      <c r="T256" s="323" t="s">
        <v>3856</v>
      </c>
      <c r="U256" s="323" t="s">
        <v>3861</v>
      </c>
      <c r="V256" s="323" t="s">
        <v>3864</v>
      </c>
      <c r="W256" s="43" t="s">
        <v>3944</v>
      </c>
      <c r="X256" s="324">
        <v>44201</v>
      </c>
      <c r="Y256" s="324">
        <v>44226</v>
      </c>
      <c r="Z256" s="324">
        <v>44229</v>
      </c>
      <c r="AA256" s="324">
        <v>44560</v>
      </c>
      <c r="AB256" s="404"/>
      <c r="AC256" s="527"/>
      <c r="AD256" s="325">
        <f t="shared" si="151"/>
        <v>22509792.350000001</v>
      </c>
      <c r="AE256" s="55">
        <f t="shared" si="113"/>
        <v>0</v>
      </c>
      <c r="AF256" s="55">
        <v>5135292.3499999996</v>
      </c>
      <c r="AG256" s="55"/>
      <c r="AH256" s="55">
        <f t="shared" si="114"/>
        <v>0</v>
      </c>
      <c r="AI256" s="55">
        <v>17374500</v>
      </c>
      <c r="AJ256" s="55">
        <f t="shared" si="114"/>
        <v>0</v>
      </c>
      <c r="AK256" s="404"/>
      <c r="AL256" s="456"/>
      <c r="AM256" s="325">
        <f t="shared" si="152"/>
        <v>513529.23499999999</v>
      </c>
      <c r="AN256" s="326"/>
      <c r="AO256" s="337">
        <v>513529.23499999999</v>
      </c>
      <c r="AP256" s="326"/>
      <c r="AQ256" s="326"/>
      <c r="AR256" s="326"/>
      <c r="AS256" s="326"/>
      <c r="AT256" s="404"/>
      <c r="AU256" s="447"/>
      <c r="AV256" s="325">
        <f t="shared" si="153"/>
        <v>1027058.47</v>
      </c>
      <c r="AW256" s="326"/>
      <c r="AX256" s="337">
        <v>1027058.47</v>
      </c>
      <c r="AY256" s="326"/>
      <c r="AZ256" s="326"/>
      <c r="BA256" s="326"/>
      <c r="BB256" s="326"/>
      <c r="BC256" s="404"/>
      <c r="BD256" s="450"/>
      <c r="BE256" s="325">
        <f t="shared" si="154"/>
        <v>2054116.94</v>
      </c>
      <c r="BF256" s="326"/>
      <c r="BG256" s="337">
        <v>2054116.94</v>
      </c>
      <c r="BH256" s="326"/>
      <c r="BI256" s="326"/>
      <c r="BJ256" s="326"/>
      <c r="BK256" s="326"/>
      <c r="BL256" s="404"/>
      <c r="BM256" s="453"/>
      <c r="BN256" s="325">
        <f t="shared" si="155"/>
        <v>1540587.7049999998</v>
      </c>
      <c r="BO256" s="326"/>
      <c r="BP256" s="337">
        <v>1540587.7049999998</v>
      </c>
      <c r="BQ256" s="326"/>
      <c r="BR256" s="326"/>
      <c r="BS256" s="326"/>
      <c r="BT256" s="326"/>
      <c r="BU256" s="327"/>
      <c r="BV256" s="328"/>
      <c r="BW256" s="328"/>
      <c r="BX256" s="328"/>
      <c r="BY256" s="328"/>
      <c r="BZ256" s="328"/>
      <c r="CA256" s="328"/>
      <c r="CB256" s="328"/>
      <c r="CC256" s="329"/>
    </row>
    <row r="257" spans="1:81" s="62" customFormat="1" ht="40.200000000000003" customHeight="1" x14ac:dyDescent="0.3">
      <c r="A257" s="38"/>
      <c r="B257" s="462"/>
      <c r="C257" s="459"/>
      <c r="D257" s="609"/>
      <c r="E257" s="612"/>
      <c r="F257" s="612"/>
      <c r="G257" s="612"/>
      <c r="H257" s="612"/>
      <c r="I257" s="612"/>
      <c r="J257" s="486"/>
      <c r="K257" s="489"/>
      <c r="L257" s="474"/>
      <c r="M257" s="477"/>
      <c r="N257" s="480"/>
      <c r="O257" s="483"/>
      <c r="P257" s="521"/>
      <c r="Q257" s="524"/>
      <c r="R257" s="404"/>
      <c r="S257" s="43" t="s">
        <v>4180</v>
      </c>
      <c r="T257" s="323" t="s">
        <v>3856</v>
      </c>
      <c r="U257" s="323" t="s">
        <v>3861</v>
      </c>
      <c r="V257" s="323" t="s">
        <v>3864</v>
      </c>
      <c r="W257" s="43" t="s">
        <v>3944</v>
      </c>
      <c r="X257" s="324">
        <v>44201</v>
      </c>
      <c r="Y257" s="324">
        <v>44226</v>
      </c>
      <c r="Z257" s="324">
        <v>44229</v>
      </c>
      <c r="AA257" s="324">
        <v>44560</v>
      </c>
      <c r="AB257" s="404"/>
      <c r="AC257" s="527"/>
      <c r="AD257" s="325">
        <f t="shared" si="151"/>
        <v>22509792.350000001</v>
      </c>
      <c r="AE257" s="55"/>
      <c r="AF257" s="55">
        <v>5135292.3499999996</v>
      </c>
      <c r="AG257" s="55"/>
      <c r="AH257" s="55"/>
      <c r="AI257" s="55">
        <v>17374500</v>
      </c>
      <c r="AJ257" s="55"/>
      <c r="AK257" s="404"/>
      <c r="AL257" s="456"/>
      <c r="AM257" s="325">
        <f t="shared" si="152"/>
        <v>513529.23499999999</v>
      </c>
      <c r="AN257" s="326"/>
      <c r="AO257" s="337">
        <v>513529.23499999999</v>
      </c>
      <c r="AP257" s="326"/>
      <c r="AQ257" s="326"/>
      <c r="AR257" s="326"/>
      <c r="AS257" s="326"/>
      <c r="AT257" s="404"/>
      <c r="AU257" s="447"/>
      <c r="AV257" s="325">
        <f t="shared" si="153"/>
        <v>1027058.47</v>
      </c>
      <c r="AW257" s="326"/>
      <c r="AX257" s="337">
        <v>1027058.47</v>
      </c>
      <c r="AY257" s="326"/>
      <c r="AZ257" s="326"/>
      <c r="BA257" s="326"/>
      <c r="BB257" s="326"/>
      <c r="BC257" s="404"/>
      <c r="BD257" s="450"/>
      <c r="BE257" s="325">
        <f t="shared" si="154"/>
        <v>2054116.94</v>
      </c>
      <c r="BF257" s="326"/>
      <c r="BG257" s="337">
        <v>2054116.94</v>
      </c>
      <c r="BH257" s="326"/>
      <c r="BI257" s="326"/>
      <c r="BJ257" s="326"/>
      <c r="BK257" s="326"/>
      <c r="BL257" s="404"/>
      <c r="BM257" s="453"/>
      <c r="BN257" s="325">
        <f t="shared" si="155"/>
        <v>1540587.7049999998</v>
      </c>
      <c r="BO257" s="326"/>
      <c r="BP257" s="337">
        <v>1540587.7049999998</v>
      </c>
      <c r="BQ257" s="326"/>
      <c r="BR257" s="326"/>
      <c r="BS257" s="326"/>
      <c r="BT257" s="326"/>
      <c r="BU257" s="327"/>
      <c r="BV257" s="328"/>
      <c r="BW257" s="328"/>
      <c r="BX257" s="328"/>
      <c r="BY257" s="328"/>
      <c r="BZ257" s="328"/>
      <c r="CA257" s="328"/>
      <c r="CB257" s="328"/>
      <c r="CC257" s="329"/>
    </row>
    <row r="258" spans="1:81" s="62" customFormat="1" ht="40.200000000000003" customHeight="1" x14ac:dyDescent="0.3">
      <c r="A258" s="38"/>
      <c r="B258" s="462"/>
      <c r="C258" s="459"/>
      <c r="D258" s="609"/>
      <c r="E258" s="612"/>
      <c r="F258" s="612"/>
      <c r="G258" s="612"/>
      <c r="H258" s="612"/>
      <c r="I258" s="612"/>
      <c r="J258" s="486"/>
      <c r="K258" s="489"/>
      <c r="L258" s="474"/>
      <c r="M258" s="477"/>
      <c r="N258" s="480"/>
      <c r="O258" s="483"/>
      <c r="P258" s="521"/>
      <c r="Q258" s="524"/>
      <c r="R258" s="404"/>
      <c r="S258" s="43" t="s">
        <v>4181</v>
      </c>
      <c r="T258" s="323" t="s">
        <v>3856</v>
      </c>
      <c r="U258" s="323" t="s">
        <v>3861</v>
      </c>
      <c r="V258" s="323" t="s">
        <v>3864</v>
      </c>
      <c r="W258" s="43" t="s">
        <v>3944</v>
      </c>
      <c r="X258" s="324">
        <v>44201</v>
      </c>
      <c r="Y258" s="324">
        <v>44226</v>
      </c>
      <c r="Z258" s="324">
        <v>44229</v>
      </c>
      <c r="AA258" s="324">
        <v>44560</v>
      </c>
      <c r="AB258" s="404"/>
      <c r="AC258" s="527"/>
      <c r="AD258" s="325">
        <f t="shared" si="151"/>
        <v>22509792.350000001</v>
      </c>
      <c r="AE258" s="55"/>
      <c r="AF258" s="55">
        <v>5135292.3499999996</v>
      </c>
      <c r="AG258" s="55"/>
      <c r="AH258" s="55"/>
      <c r="AI258" s="55">
        <v>17374500</v>
      </c>
      <c r="AJ258" s="55"/>
      <c r="AK258" s="404"/>
      <c r="AL258" s="456"/>
      <c r="AM258" s="325">
        <f t="shared" si="152"/>
        <v>513529.23499999999</v>
      </c>
      <c r="AN258" s="326"/>
      <c r="AO258" s="337">
        <v>513529.23499999999</v>
      </c>
      <c r="AP258" s="326"/>
      <c r="AQ258" s="326"/>
      <c r="AR258" s="326"/>
      <c r="AS258" s="326"/>
      <c r="AT258" s="404"/>
      <c r="AU258" s="447"/>
      <c r="AV258" s="325">
        <f t="shared" si="153"/>
        <v>1027058.47</v>
      </c>
      <c r="AW258" s="326"/>
      <c r="AX258" s="337">
        <v>1027058.47</v>
      </c>
      <c r="AY258" s="326"/>
      <c r="AZ258" s="326"/>
      <c r="BA258" s="326"/>
      <c r="BB258" s="326"/>
      <c r="BC258" s="404"/>
      <c r="BD258" s="450"/>
      <c r="BE258" s="325">
        <f t="shared" si="154"/>
        <v>2054116.94</v>
      </c>
      <c r="BF258" s="326"/>
      <c r="BG258" s="337">
        <v>2054116.94</v>
      </c>
      <c r="BH258" s="326"/>
      <c r="BI258" s="326"/>
      <c r="BJ258" s="326"/>
      <c r="BK258" s="326"/>
      <c r="BL258" s="404"/>
      <c r="BM258" s="453"/>
      <c r="BN258" s="325">
        <f t="shared" si="155"/>
        <v>1540587.7049999998</v>
      </c>
      <c r="BO258" s="326"/>
      <c r="BP258" s="337">
        <v>1540587.7049999998</v>
      </c>
      <c r="BQ258" s="326"/>
      <c r="BR258" s="326"/>
      <c r="BS258" s="326"/>
      <c r="BT258" s="326"/>
      <c r="BU258" s="327"/>
      <c r="BV258" s="328"/>
      <c r="BW258" s="328"/>
      <c r="BX258" s="328"/>
      <c r="BY258" s="328"/>
      <c r="BZ258" s="328"/>
      <c r="CA258" s="328"/>
      <c r="CB258" s="328"/>
      <c r="CC258" s="329"/>
    </row>
    <row r="259" spans="1:81" s="62" customFormat="1" ht="40.200000000000003" customHeight="1" x14ac:dyDescent="0.3">
      <c r="A259" s="38"/>
      <c r="B259" s="462"/>
      <c r="C259" s="459"/>
      <c r="D259" s="609"/>
      <c r="E259" s="612"/>
      <c r="F259" s="612"/>
      <c r="G259" s="612"/>
      <c r="H259" s="612"/>
      <c r="I259" s="612"/>
      <c r="J259" s="486"/>
      <c r="K259" s="489"/>
      <c r="L259" s="474"/>
      <c r="M259" s="477"/>
      <c r="N259" s="480"/>
      <c r="O259" s="483"/>
      <c r="P259" s="521"/>
      <c r="Q259" s="524"/>
      <c r="R259" s="404"/>
      <c r="S259" s="43" t="s">
        <v>4182</v>
      </c>
      <c r="T259" s="323" t="s">
        <v>3856</v>
      </c>
      <c r="U259" s="323" t="s">
        <v>3861</v>
      </c>
      <c r="V259" s="323" t="s">
        <v>3864</v>
      </c>
      <c r="W259" s="43" t="s">
        <v>3944</v>
      </c>
      <c r="X259" s="324">
        <v>44201</v>
      </c>
      <c r="Y259" s="324">
        <v>44226</v>
      </c>
      <c r="Z259" s="324">
        <v>44229</v>
      </c>
      <c r="AA259" s="324">
        <v>44560</v>
      </c>
      <c r="AB259" s="404"/>
      <c r="AC259" s="527"/>
      <c r="AD259" s="325">
        <f t="shared" si="151"/>
        <v>12101593.35</v>
      </c>
      <c r="AE259" s="55"/>
      <c r="AF259" s="55">
        <v>6266125.3499999996</v>
      </c>
      <c r="AG259" s="55"/>
      <c r="AH259" s="55"/>
      <c r="AI259" s="55">
        <v>5835468</v>
      </c>
      <c r="AJ259" s="55"/>
      <c r="AK259" s="404"/>
      <c r="AL259" s="456"/>
      <c r="AM259" s="325">
        <f t="shared" si="152"/>
        <v>626612.53500000003</v>
      </c>
      <c r="AN259" s="326"/>
      <c r="AO259" s="337">
        <v>626612.53500000003</v>
      </c>
      <c r="AP259" s="326"/>
      <c r="AQ259" s="326"/>
      <c r="AR259" s="326"/>
      <c r="AS259" s="326"/>
      <c r="AT259" s="404"/>
      <c r="AU259" s="447"/>
      <c r="AV259" s="325">
        <f t="shared" si="153"/>
        <v>1253225.07</v>
      </c>
      <c r="AW259" s="326"/>
      <c r="AX259" s="337">
        <v>1253225.07</v>
      </c>
      <c r="AY259" s="326"/>
      <c r="AZ259" s="326"/>
      <c r="BA259" s="326"/>
      <c r="BB259" s="326"/>
      <c r="BC259" s="404"/>
      <c r="BD259" s="450"/>
      <c r="BE259" s="325">
        <f t="shared" si="154"/>
        <v>2506450.14</v>
      </c>
      <c r="BF259" s="326"/>
      <c r="BG259" s="337">
        <v>2506450.14</v>
      </c>
      <c r="BH259" s="326"/>
      <c r="BI259" s="326"/>
      <c r="BJ259" s="326"/>
      <c r="BK259" s="326"/>
      <c r="BL259" s="404"/>
      <c r="BM259" s="453"/>
      <c r="BN259" s="325">
        <f t="shared" si="155"/>
        <v>1879837.6049999997</v>
      </c>
      <c r="BO259" s="326"/>
      <c r="BP259" s="337">
        <v>1879837.6049999997</v>
      </c>
      <c r="BQ259" s="326"/>
      <c r="BR259" s="326"/>
      <c r="BS259" s="326"/>
      <c r="BT259" s="326"/>
      <c r="BU259" s="327"/>
      <c r="BV259" s="328"/>
      <c r="BW259" s="328"/>
      <c r="BX259" s="328"/>
      <c r="BY259" s="328"/>
      <c r="BZ259" s="328"/>
      <c r="CA259" s="328"/>
      <c r="CB259" s="328"/>
      <c r="CC259" s="329"/>
    </row>
    <row r="260" spans="1:81" s="62" customFormat="1" ht="40.200000000000003" customHeight="1" x14ac:dyDescent="0.3">
      <c r="A260" s="38"/>
      <c r="B260" s="462"/>
      <c r="C260" s="459"/>
      <c r="D260" s="609"/>
      <c r="E260" s="612"/>
      <c r="F260" s="612"/>
      <c r="G260" s="612"/>
      <c r="H260" s="612"/>
      <c r="I260" s="612"/>
      <c r="J260" s="486"/>
      <c r="K260" s="489"/>
      <c r="L260" s="474"/>
      <c r="M260" s="477"/>
      <c r="N260" s="480"/>
      <c r="O260" s="483"/>
      <c r="P260" s="521"/>
      <c r="Q260" s="524"/>
      <c r="R260" s="404"/>
      <c r="S260" s="43" t="s">
        <v>4183</v>
      </c>
      <c r="T260" s="323" t="s">
        <v>3856</v>
      </c>
      <c r="U260" s="323" t="s">
        <v>3861</v>
      </c>
      <c r="V260" s="323" t="s">
        <v>3864</v>
      </c>
      <c r="W260" s="43" t="s">
        <v>3944</v>
      </c>
      <c r="X260" s="324">
        <v>44201</v>
      </c>
      <c r="Y260" s="324">
        <v>44226</v>
      </c>
      <c r="Z260" s="324">
        <v>44229</v>
      </c>
      <c r="AA260" s="324">
        <v>44560</v>
      </c>
      <c r="AB260" s="404"/>
      <c r="AC260" s="527"/>
      <c r="AD260" s="325">
        <f t="shared" si="151"/>
        <v>12101593.35</v>
      </c>
      <c r="AE260" s="55"/>
      <c r="AF260" s="55">
        <v>6266125.3499999996</v>
      </c>
      <c r="AG260" s="55"/>
      <c r="AH260" s="55"/>
      <c r="AI260" s="55">
        <v>5835468</v>
      </c>
      <c r="AJ260" s="55"/>
      <c r="AK260" s="404"/>
      <c r="AL260" s="456"/>
      <c r="AM260" s="325">
        <f t="shared" si="152"/>
        <v>626612.53500000003</v>
      </c>
      <c r="AN260" s="326"/>
      <c r="AO260" s="337">
        <v>626612.53500000003</v>
      </c>
      <c r="AP260" s="326"/>
      <c r="AQ260" s="326"/>
      <c r="AR260" s="326"/>
      <c r="AS260" s="326"/>
      <c r="AT260" s="404"/>
      <c r="AU260" s="447"/>
      <c r="AV260" s="325">
        <f t="shared" si="153"/>
        <v>1253225.07</v>
      </c>
      <c r="AW260" s="326"/>
      <c r="AX260" s="337">
        <v>1253225.07</v>
      </c>
      <c r="AY260" s="326"/>
      <c r="AZ260" s="326"/>
      <c r="BA260" s="326"/>
      <c r="BB260" s="326"/>
      <c r="BC260" s="404"/>
      <c r="BD260" s="450"/>
      <c r="BE260" s="325">
        <f t="shared" si="154"/>
        <v>2506450.14</v>
      </c>
      <c r="BF260" s="326"/>
      <c r="BG260" s="337">
        <v>2506450.14</v>
      </c>
      <c r="BH260" s="326"/>
      <c r="BI260" s="326"/>
      <c r="BJ260" s="326"/>
      <c r="BK260" s="326"/>
      <c r="BL260" s="404"/>
      <c r="BM260" s="453"/>
      <c r="BN260" s="325">
        <f t="shared" si="155"/>
        <v>1879837.6049999997</v>
      </c>
      <c r="BO260" s="326"/>
      <c r="BP260" s="337">
        <v>1879837.6049999997</v>
      </c>
      <c r="BQ260" s="326"/>
      <c r="BR260" s="326"/>
      <c r="BS260" s="326"/>
      <c r="BT260" s="326"/>
      <c r="BU260" s="327"/>
      <c r="BV260" s="328"/>
      <c r="BW260" s="328"/>
      <c r="BX260" s="328"/>
      <c r="BY260" s="328"/>
      <c r="BZ260" s="328"/>
      <c r="CA260" s="328"/>
      <c r="CB260" s="328"/>
      <c r="CC260" s="329"/>
    </row>
    <row r="261" spans="1:81" s="62" customFormat="1" ht="40.200000000000003" customHeight="1" x14ac:dyDescent="0.3">
      <c r="A261" s="38"/>
      <c r="B261" s="462"/>
      <c r="C261" s="459"/>
      <c r="D261" s="609"/>
      <c r="E261" s="612"/>
      <c r="F261" s="612"/>
      <c r="G261" s="612"/>
      <c r="H261" s="612"/>
      <c r="I261" s="612"/>
      <c r="J261" s="486"/>
      <c r="K261" s="489"/>
      <c r="L261" s="474"/>
      <c r="M261" s="477"/>
      <c r="N261" s="480"/>
      <c r="O261" s="483"/>
      <c r="P261" s="521"/>
      <c r="Q261" s="524"/>
      <c r="R261" s="404"/>
      <c r="S261" s="43" t="s">
        <v>4184</v>
      </c>
      <c r="T261" s="323" t="s">
        <v>3856</v>
      </c>
      <c r="U261" s="323" t="s">
        <v>3861</v>
      </c>
      <c r="V261" s="323" t="s">
        <v>3864</v>
      </c>
      <c r="W261" s="43" t="s">
        <v>3944</v>
      </c>
      <c r="X261" s="324">
        <v>44201</v>
      </c>
      <c r="Y261" s="324">
        <v>44226</v>
      </c>
      <c r="Z261" s="324">
        <v>44229</v>
      </c>
      <c r="AA261" s="324">
        <v>44560</v>
      </c>
      <c r="AB261" s="404"/>
      <c r="AC261" s="527"/>
      <c r="AD261" s="325">
        <f t="shared" si="151"/>
        <v>12101593.35</v>
      </c>
      <c r="AE261" s="55"/>
      <c r="AF261" s="55">
        <v>6266125.3499999996</v>
      </c>
      <c r="AG261" s="55"/>
      <c r="AH261" s="55"/>
      <c r="AI261" s="55">
        <v>5835468</v>
      </c>
      <c r="AJ261" s="55"/>
      <c r="AK261" s="404"/>
      <c r="AL261" s="456"/>
      <c r="AM261" s="325">
        <f t="shared" si="152"/>
        <v>626612.53500000003</v>
      </c>
      <c r="AN261" s="326"/>
      <c r="AO261" s="337">
        <v>626612.53500000003</v>
      </c>
      <c r="AP261" s="326"/>
      <c r="AQ261" s="326"/>
      <c r="AR261" s="326"/>
      <c r="AS261" s="326"/>
      <c r="AT261" s="404"/>
      <c r="AU261" s="447"/>
      <c r="AV261" s="325">
        <f t="shared" si="153"/>
        <v>1253225.07</v>
      </c>
      <c r="AW261" s="326"/>
      <c r="AX261" s="337">
        <v>1253225.07</v>
      </c>
      <c r="AY261" s="326"/>
      <c r="AZ261" s="326"/>
      <c r="BA261" s="326"/>
      <c r="BB261" s="326"/>
      <c r="BC261" s="404"/>
      <c r="BD261" s="450"/>
      <c r="BE261" s="325">
        <f t="shared" si="154"/>
        <v>2506450.14</v>
      </c>
      <c r="BF261" s="326"/>
      <c r="BG261" s="337">
        <v>2506450.14</v>
      </c>
      <c r="BH261" s="326"/>
      <c r="BI261" s="326"/>
      <c r="BJ261" s="326"/>
      <c r="BK261" s="326"/>
      <c r="BL261" s="404"/>
      <c r="BM261" s="453"/>
      <c r="BN261" s="325">
        <f t="shared" si="155"/>
        <v>1879837.6049999997</v>
      </c>
      <c r="BO261" s="326"/>
      <c r="BP261" s="337">
        <v>1879837.6049999997</v>
      </c>
      <c r="BQ261" s="326"/>
      <c r="BR261" s="326"/>
      <c r="BS261" s="326"/>
      <c r="BT261" s="326"/>
      <c r="BU261" s="327"/>
      <c r="BV261" s="328"/>
      <c r="BW261" s="328"/>
      <c r="BX261" s="328"/>
      <c r="BY261" s="328"/>
      <c r="BZ261" s="328"/>
      <c r="CA261" s="328"/>
      <c r="CB261" s="328"/>
      <c r="CC261" s="329"/>
    </row>
    <row r="262" spans="1:81" s="62" customFormat="1" ht="40.200000000000003" customHeight="1" x14ac:dyDescent="0.3">
      <c r="A262" s="38"/>
      <c r="B262" s="462"/>
      <c r="C262" s="459"/>
      <c r="D262" s="609"/>
      <c r="E262" s="612"/>
      <c r="F262" s="612"/>
      <c r="G262" s="612"/>
      <c r="H262" s="612"/>
      <c r="I262" s="612"/>
      <c r="J262" s="486"/>
      <c r="K262" s="489"/>
      <c r="L262" s="474"/>
      <c r="M262" s="477"/>
      <c r="N262" s="480"/>
      <c r="O262" s="483"/>
      <c r="P262" s="521"/>
      <c r="Q262" s="524"/>
      <c r="R262" s="404"/>
      <c r="S262" s="43" t="s">
        <v>4185</v>
      </c>
      <c r="T262" s="323" t="s">
        <v>3856</v>
      </c>
      <c r="U262" s="323" t="s">
        <v>3861</v>
      </c>
      <c r="V262" s="323" t="s">
        <v>3864</v>
      </c>
      <c r="W262" s="43" t="s">
        <v>3944</v>
      </c>
      <c r="X262" s="324">
        <v>44201</v>
      </c>
      <c r="Y262" s="324">
        <v>44226</v>
      </c>
      <c r="Z262" s="324">
        <v>44229</v>
      </c>
      <c r="AA262" s="324">
        <v>44560</v>
      </c>
      <c r="AB262" s="404"/>
      <c r="AC262" s="527"/>
      <c r="AD262" s="325">
        <f t="shared" si="151"/>
        <v>12101593.35</v>
      </c>
      <c r="AE262" s="55"/>
      <c r="AF262" s="55">
        <v>6266125.3499999996</v>
      </c>
      <c r="AG262" s="55"/>
      <c r="AH262" s="55"/>
      <c r="AI262" s="55">
        <v>5835468</v>
      </c>
      <c r="AJ262" s="55"/>
      <c r="AK262" s="404"/>
      <c r="AL262" s="456"/>
      <c r="AM262" s="325">
        <f t="shared" si="152"/>
        <v>626612.53500000003</v>
      </c>
      <c r="AN262" s="326"/>
      <c r="AO262" s="337">
        <v>626612.53500000003</v>
      </c>
      <c r="AP262" s="326"/>
      <c r="AQ262" s="326"/>
      <c r="AR262" s="326"/>
      <c r="AS262" s="326"/>
      <c r="AT262" s="404"/>
      <c r="AU262" s="447"/>
      <c r="AV262" s="325">
        <f t="shared" si="153"/>
        <v>1253225.07</v>
      </c>
      <c r="AW262" s="326"/>
      <c r="AX262" s="337">
        <v>1253225.07</v>
      </c>
      <c r="AY262" s="326"/>
      <c r="AZ262" s="326"/>
      <c r="BA262" s="326"/>
      <c r="BB262" s="326"/>
      <c r="BC262" s="404"/>
      <c r="BD262" s="450"/>
      <c r="BE262" s="325">
        <f t="shared" si="154"/>
        <v>2506450.14</v>
      </c>
      <c r="BF262" s="326"/>
      <c r="BG262" s="337">
        <v>2506450.14</v>
      </c>
      <c r="BH262" s="326"/>
      <c r="BI262" s="326"/>
      <c r="BJ262" s="326"/>
      <c r="BK262" s="326"/>
      <c r="BL262" s="404"/>
      <c r="BM262" s="453"/>
      <c r="BN262" s="325">
        <f t="shared" si="155"/>
        <v>1879837.6049999997</v>
      </c>
      <c r="BO262" s="326"/>
      <c r="BP262" s="337">
        <v>1879837.6049999997</v>
      </c>
      <c r="BQ262" s="326"/>
      <c r="BR262" s="326"/>
      <c r="BS262" s="326"/>
      <c r="BT262" s="326"/>
      <c r="BU262" s="327"/>
      <c r="BV262" s="328"/>
      <c r="BW262" s="328"/>
      <c r="BX262" s="328"/>
      <c r="BY262" s="328"/>
      <c r="BZ262" s="328"/>
      <c r="CA262" s="328"/>
      <c r="CB262" s="328"/>
      <c r="CC262" s="329"/>
    </row>
    <row r="263" spans="1:81" s="62" customFormat="1" ht="40.200000000000003" customHeight="1" x14ac:dyDescent="0.3">
      <c r="A263" s="38"/>
      <c r="B263" s="462"/>
      <c r="C263" s="459"/>
      <c r="D263" s="609"/>
      <c r="E263" s="612"/>
      <c r="F263" s="612"/>
      <c r="G263" s="612"/>
      <c r="H263" s="612"/>
      <c r="I263" s="612"/>
      <c r="J263" s="486"/>
      <c r="K263" s="489"/>
      <c r="L263" s="474"/>
      <c r="M263" s="477"/>
      <c r="N263" s="480"/>
      <c r="O263" s="483"/>
      <c r="P263" s="521"/>
      <c r="Q263" s="524"/>
      <c r="R263" s="404"/>
      <c r="S263" s="43" t="s">
        <v>4186</v>
      </c>
      <c r="T263" s="323" t="s">
        <v>3856</v>
      </c>
      <c r="U263" s="323" t="s">
        <v>3861</v>
      </c>
      <c r="V263" s="323" t="s">
        <v>3864</v>
      </c>
      <c r="W263" s="43" t="s">
        <v>3944</v>
      </c>
      <c r="X263" s="324">
        <v>44201</v>
      </c>
      <c r="Y263" s="324">
        <v>44226</v>
      </c>
      <c r="Z263" s="324">
        <v>44229</v>
      </c>
      <c r="AA263" s="324">
        <v>44560</v>
      </c>
      <c r="AB263" s="404"/>
      <c r="AC263" s="527"/>
      <c r="AD263" s="325">
        <f t="shared" si="151"/>
        <v>12101593.35</v>
      </c>
      <c r="AE263" s="55"/>
      <c r="AF263" s="55">
        <v>6266125.3499999996</v>
      </c>
      <c r="AG263" s="55"/>
      <c r="AH263" s="55"/>
      <c r="AI263" s="55">
        <v>5835468</v>
      </c>
      <c r="AJ263" s="55"/>
      <c r="AK263" s="404"/>
      <c r="AL263" s="456"/>
      <c r="AM263" s="325">
        <f t="shared" si="152"/>
        <v>626612.53500000003</v>
      </c>
      <c r="AN263" s="326"/>
      <c r="AO263" s="337">
        <v>626612.53500000003</v>
      </c>
      <c r="AP263" s="326"/>
      <c r="AQ263" s="326"/>
      <c r="AR263" s="326"/>
      <c r="AS263" s="326"/>
      <c r="AT263" s="404"/>
      <c r="AU263" s="447"/>
      <c r="AV263" s="325">
        <f t="shared" si="153"/>
        <v>1253225.07</v>
      </c>
      <c r="AW263" s="326"/>
      <c r="AX263" s="337">
        <v>1253225.07</v>
      </c>
      <c r="AY263" s="326"/>
      <c r="AZ263" s="326"/>
      <c r="BA263" s="326"/>
      <c r="BB263" s="326"/>
      <c r="BC263" s="404"/>
      <c r="BD263" s="450"/>
      <c r="BE263" s="325">
        <f t="shared" si="154"/>
        <v>2506450.14</v>
      </c>
      <c r="BF263" s="326"/>
      <c r="BG263" s="337">
        <v>2506450.14</v>
      </c>
      <c r="BH263" s="326"/>
      <c r="BI263" s="326"/>
      <c r="BJ263" s="326"/>
      <c r="BK263" s="326"/>
      <c r="BL263" s="404"/>
      <c r="BM263" s="453"/>
      <c r="BN263" s="325">
        <f t="shared" si="155"/>
        <v>1879837.6049999997</v>
      </c>
      <c r="BO263" s="326"/>
      <c r="BP263" s="337">
        <v>1879837.6049999997</v>
      </c>
      <c r="BQ263" s="326"/>
      <c r="BR263" s="326"/>
      <c r="BS263" s="326"/>
      <c r="BT263" s="326"/>
      <c r="BU263" s="327"/>
      <c r="BV263" s="328"/>
      <c r="BW263" s="328"/>
      <c r="BX263" s="328"/>
      <c r="BY263" s="328"/>
      <c r="BZ263" s="328"/>
      <c r="CA263" s="328"/>
      <c r="CB263" s="328"/>
      <c r="CC263" s="329"/>
    </row>
    <row r="264" spans="1:81" s="62" customFormat="1" ht="40.200000000000003" customHeight="1" x14ac:dyDescent="0.3">
      <c r="A264" s="38"/>
      <c r="B264" s="462"/>
      <c r="C264" s="459"/>
      <c r="D264" s="609"/>
      <c r="E264" s="612"/>
      <c r="F264" s="612"/>
      <c r="G264" s="612"/>
      <c r="H264" s="612"/>
      <c r="I264" s="612"/>
      <c r="J264" s="486"/>
      <c r="K264" s="489"/>
      <c r="L264" s="474"/>
      <c r="M264" s="477"/>
      <c r="N264" s="480"/>
      <c r="O264" s="483"/>
      <c r="P264" s="521"/>
      <c r="Q264" s="524"/>
      <c r="R264" s="404"/>
      <c r="S264" s="43" t="s">
        <v>4187</v>
      </c>
      <c r="T264" s="323" t="s">
        <v>3856</v>
      </c>
      <c r="U264" s="323" t="s">
        <v>3861</v>
      </c>
      <c r="V264" s="323" t="s">
        <v>3864</v>
      </c>
      <c r="W264" s="43" t="s">
        <v>3944</v>
      </c>
      <c r="X264" s="324">
        <v>44201</v>
      </c>
      <c r="Y264" s="324">
        <v>44226</v>
      </c>
      <c r="Z264" s="324">
        <v>44229</v>
      </c>
      <c r="AA264" s="324">
        <v>44560</v>
      </c>
      <c r="AB264" s="404"/>
      <c r="AC264" s="527"/>
      <c r="AD264" s="325">
        <f t="shared" si="151"/>
        <v>10970760.35</v>
      </c>
      <c r="AE264" s="55"/>
      <c r="AF264" s="55">
        <v>5135292.3499999996</v>
      </c>
      <c r="AG264" s="55"/>
      <c r="AH264" s="55"/>
      <c r="AI264" s="55">
        <v>5835468</v>
      </c>
      <c r="AJ264" s="55"/>
      <c r="AK264" s="404"/>
      <c r="AL264" s="456"/>
      <c r="AM264" s="325">
        <f t="shared" si="152"/>
        <v>513529.23499999999</v>
      </c>
      <c r="AN264" s="326"/>
      <c r="AO264" s="337">
        <v>513529.23499999999</v>
      </c>
      <c r="AP264" s="326"/>
      <c r="AQ264" s="326"/>
      <c r="AR264" s="326"/>
      <c r="AS264" s="326"/>
      <c r="AT264" s="404"/>
      <c r="AU264" s="447"/>
      <c r="AV264" s="325">
        <f t="shared" si="153"/>
        <v>1027058.47</v>
      </c>
      <c r="AW264" s="326"/>
      <c r="AX264" s="337">
        <v>1027058.47</v>
      </c>
      <c r="AY264" s="326"/>
      <c r="AZ264" s="326"/>
      <c r="BA264" s="326"/>
      <c r="BB264" s="326"/>
      <c r="BC264" s="404"/>
      <c r="BD264" s="450"/>
      <c r="BE264" s="325">
        <f t="shared" si="154"/>
        <v>2054116.94</v>
      </c>
      <c r="BF264" s="326"/>
      <c r="BG264" s="337">
        <v>2054116.94</v>
      </c>
      <c r="BH264" s="326"/>
      <c r="BI264" s="326"/>
      <c r="BJ264" s="326"/>
      <c r="BK264" s="326"/>
      <c r="BL264" s="404"/>
      <c r="BM264" s="453"/>
      <c r="BN264" s="325">
        <f t="shared" si="155"/>
        <v>1540587.7049999998</v>
      </c>
      <c r="BO264" s="326"/>
      <c r="BP264" s="337">
        <v>1540587.7049999998</v>
      </c>
      <c r="BQ264" s="326"/>
      <c r="BR264" s="326"/>
      <c r="BS264" s="326"/>
      <c r="BT264" s="326"/>
      <c r="BU264" s="327"/>
      <c r="BV264" s="328"/>
      <c r="BW264" s="328"/>
      <c r="BX264" s="328"/>
      <c r="BY264" s="328"/>
      <c r="BZ264" s="328"/>
      <c r="CA264" s="328"/>
      <c r="CB264" s="328"/>
      <c r="CC264" s="329"/>
    </row>
    <row r="265" spans="1:81" s="62" customFormat="1" ht="40.200000000000003" customHeight="1" x14ac:dyDescent="0.3">
      <c r="A265" s="38"/>
      <c r="B265" s="462"/>
      <c r="C265" s="459"/>
      <c r="D265" s="609"/>
      <c r="E265" s="612"/>
      <c r="F265" s="612"/>
      <c r="G265" s="612"/>
      <c r="H265" s="612"/>
      <c r="I265" s="612"/>
      <c r="J265" s="486"/>
      <c r="K265" s="489"/>
      <c r="L265" s="474"/>
      <c r="M265" s="477"/>
      <c r="N265" s="480"/>
      <c r="O265" s="483"/>
      <c r="P265" s="521"/>
      <c r="Q265" s="524"/>
      <c r="R265" s="404"/>
      <c r="S265" s="43" t="s">
        <v>4188</v>
      </c>
      <c r="T265" s="323" t="s">
        <v>3856</v>
      </c>
      <c r="U265" s="323" t="s">
        <v>3861</v>
      </c>
      <c r="V265" s="323" t="s">
        <v>3864</v>
      </c>
      <c r="W265" s="43" t="s">
        <v>3944</v>
      </c>
      <c r="X265" s="324">
        <v>44201</v>
      </c>
      <c r="Y265" s="324">
        <v>44226</v>
      </c>
      <c r="Z265" s="324">
        <v>44229</v>
      </c>
      <c r="AA265" s="324">
        <v>44560</v>
      </c>
      <c r="AB265" s="404"/>
      <c r="AC265" s="527"/>
      <c r="AD265" s="325">
        <f t="shared" si="151"/>
        <v>10970764.35</v>
      </c>
      <c r="AE265" s="55"/>
      <c r="AF265" s="55">
        <v>5135292.3499999996</v>
      </c>
      <c r="AG265" s="55"/>
      <c r="AH265" s="55"/>
      <c r="AI265" s="55">
        <v>5835472</v>
      </c>
      <c r="AJ265" s="55"/>
      <c r="AK265" s="404"/>
      <c r="AL265" s="456"/>
      <c r="AM265" s="325">
        <f t="shared" si="152"/>
        <v>513529.23499999999</v>
      </c>
      <c r="AN265" s="52"/>
      <c r="AO265" s="337">
        <v>513529.23499999999</v>
      </c>
      <c r="AP265" s="52"/>
      <c r="AQ265" s="52"/>
      <c r="AR265" s="52"/>
      <c r="AS265" s="52"/>
      <c r="AT265" s="404"/>
      <c r="AU265" s="447"/>
      <c r="AV265" s="325">
        <f t="shared" si="153"/>
        <v>1027058.47</v>
      </c>
      <c r="AW265" s="52"/>
      <c r="AX265" s="337">
        <v>1027058.47</v>
      </c>
      <c r="AY265" s="52"/>
      <c r="AZ265" s="52"/>
      <c r="BA265" s="52"/>
      <c r="BB265" s="52"/>
      <c r="BC265" s="404"/>
      <c r="BD265" s="450"/>
      <c r="BE265" s="325">
        <f t="shared" si="154"/>
        <v>2054116.94</v>
      </c>
      <c r="BF265" s="52"/>
      <c r="BG265" s="337">
        <v>2054116.94</v>
      </c>
      <c r="BH265" s="52"/>
      <c r="BI265" s="52"/>
      <c r="BJ265" s="52"/>
      <c r="BK265" s="52"/>
      <c r="BL265" s="404"/>
      <c r="BM265" s="453"/>
      <c r="BN265" s="325">
        <f t="shared" si="155"/>
        <v>1540587.7049999998</v>
      </c>
      <c r="BO265" s="52"/>
      <c r="BP265" s="337">
        <v>1540587.7049999998</v>
      </c>
      <c r="BQ265" s="52"/>
      <c r="BR265" s="52"/>
      <c r="BS265" s="52"/>
      <c r="BT265" s="52"/>
      <c r="BU265" s="418"/>
      <c r="BV265" s="419"/>
      <c r="BW265" s="419"/>
      <c r="BX265" s="419"/>
      <c r="BY265" s="419"/>
      <c r="BZ265" s="419"/>
      <c r="CA265" s="419"/>
      <c r="CB265" s="419"/>
      <c r="CC265" s="516"/>
    </row>
    <row r="266" spans="1:81" s="62" customFormat="1" ht="40.200000000000003" customHeight="1" x14ac:dyDescent="0.3">
      <c r="A266" s="38"/>
      <c r="B266" s="462"/>
      <c r="C266" s="459"/>
      <c r="D266" s="609"/>
      <c r="E266" s="612"/>
      <c r="F266" s="612"/>
      <c r="G266" s="612"/>
      <c r="H266" s="612"/>
      <c r="I266" s="612"/>
      <c r="J266" s="486"/>
      <c r="K266" s="489"/>
      <c r="L266" s="474"/>
      <c r="M266" s="477"/>
      <c r="N266" s="480"/>
      <c r="O266" s="483"/>
      <c r="P266" s="521"/>
      <c r="Q266" s="524"/>
      <c r="R266" s="404"/>
      <c r="S266" s="43" t="s">
        <v>4189</v>
      </c>
      <c r="T266" s="323" t="s">
        <v>3856</v>
      </c>
      <c r="U266" s="323" t="s">
        <v>3861</v>
      </c>
      <c r="V266" s="323" t="s">
        <v>3864</v>
      </c>
      <c r="W266" s="43" t="s">
        <v>3944</v>
      </c>
      <c r="X266" s="324">
        <v>44201</v>
      </c>
      <c r="Y266" s="324">
        <v>44226</v>
      </c>
      <c r="Z266" s="324">
        <v>44229</v>
      </c>
      <c r="AA266" s="324">
        <v>44560</v>
      </c>
      <c r="AB266" s="404"/>
      <c r="AC266" s="527"/>
      <c r="AD266" s="325">
        <f t="shared" si="151"/>
        <v>2000000</v>
      </c>
      <c r="AE266" s="55"/>
      <c r="AF266" s="55">
        <v>2000000</v>
      </c>
      <c r="AG266" s="55"/>
      <c r="AH266" s="55"/>
      <c r="AI266" s="55">
        <v>0</v>
      </c>
      <c r="AJ266" s="55"/>
      <c r="AK266" s="404"/>
      <c r="AL266" s="456"/>
      <c r="AM266" s="325">
        <f t="shared" si="152"/>
        <v>200000</v>
      </c>
      <c r="AN266" s="52"/>
      <c r="AO266" s="337">
        <v>200000</v>
      </c>
      <c r="AP266" s="52"/>
      <c r="AQ266" s="52"/>
      <c r="AR266" s="52"/>
      <c r="AS266" s="52"/>
      <c r="AT266" s="404"/>
      <c r="AU266" s="447"/>
      <c r="AV266" s="325">
        <f t="shared" si="153"/>
        <v>400000</v>
      </c>
      <c r="AW266" s="52"/>
      <c r="AX266" s="337">
        <v>400000</v>
      </c>
      <c r="AY266" s="52"/>
      <c r="AZ266" s="52"/>
      <c r="BA266" s="52"/>
      <c r="BB266" s="52"/>
      <c r="BC266" s="404"/>
      <c r="BD266" s="450"/>
      <c r="BE266" s="325">
        <f t="shared" si="154"/>
        <v>800000</v>
      </c>
      <c r="BF266" s="52"/>
      <c r="BG266" s="337">
        <v>800000</v>
      </c>
      <c r="BH266" s="52"/>
      <c r="BI266" s="52"/>
      <c r="BJ266" s="52"/>
      <c r="BK266" s="52"/>
      <c r="BL266" s="404"/>
      <c r="BM266" s="453"/>
      <c r="BN266" s="325">
        <f t="shared" si="155"/>
        <v>600000</v>
      </c>
      <c r="BO266" s="52"/>
      <c r="BP266" s="337">
        <v>600000</v>
      </c>
      <c r="BQ266" s="52"/>
      <c r="BR266" s="52"/>
      <c r="BS266" s="52"/>
      <c r="BT266" s="52"/>
      <c r="BU266" s="418"/>
      <c r="BV266" s="419"/>
      <c r="BW266" s="419"/>
      <c r="BX266" s="419"/>
      <c r="BY266" s="419"/>
      <c r="BZ266" s="419"/>
      <c r="CA266" s="419"/>
      <c r="CB266" s="419"/>
      <c r="CC266" s="516"/>
    </row>
    <row r="267" spans="1:81" s="62" customFormat="1" ht="40.200000000000003" customHeight="1" thickBot="1" x14ac:dyDescent="0.35">
      <c r="A267" s="38"/>
      <c r="B267" s="462"/>
      <c r="C267" s="459"/>
      <c r="D267" s="610"/>
      <c r="E267" s="613"/>
      <c r="F267" s="613"/>
      <c r="G267" s="613"/>
      <c r="H267" s="613"/>
      <c r="I267" s="613"/>
      <c r="J267" s="487"/>
      <c r="K267" s="490"/>
      <c r="L267" s="474"/>
      <c r="M267" s="477"/>
      <c r="N267" s="480"/>
      <c r="O267" s="483"/>
      <c r="P267" s="521"/>
      <c r="Q267" s="524"/>
      <c r="R267" s="405"/>
      <c r="S267" s="43" t="s">
        <v>4190</v>
      </c>
      <c r="T267" s="323" t="s">
        <v>3856</v>
      </c>
      <c r="U267" s="323" t="s">
        <v>3861</v>
      </c>
      <c r="V267" s="323" t="s">
        <v>3864</v>
      </c>
      <c r="W267" s="43" t="s">
        <v>3944</v>
      </c>
      <c r="X267" s="324">
        <v>44201</v>
      </c>
      <c r="Y267" s="324">
        <v>44226</v>
      </c>
      <c r="Z267" s="324">
        <v>44229</v>
      </c>
      <c r="AA267" s="324">
        <v>44560</v>
      </c>
      <c r="AB267" s="405"/>
      <c r="AC267" s="528"/>
      <c r="AD267" s="325">
        <f t="shared" si="151"/>
        <v>2000000</v>
      </c>
      <c r="AE267" s="55">
        <f t="shared" si="113"/>
        <v>0</v>
      </c>
      <c r="AF267" s="55">
        <v>2000000</v>
      </c>
      <c r="AG267" s="55"/>
      <c r="AH267" s="55">
        <f t="shared" si="114"/>
        <v>0</v>
      </c>
      <c r="AI267" s="55">
        <v>0</v>
      </c>
      <c r="AJ267" s="55">
        <f t="shared" si="114"/>
        <v>0</v>
      </c>
      <c r="AK267" s="405"/>
      <c r="AL267" s="457"/>
      <c r="AM267" s="325">
        <f t="shared" si="152"/>
        <v>200000</v>
      </c>
      <c r="AN267" s="53"/>
      <c r="AO267" s="337">
        <v>200000</v>
      </c>
      <c r="AP267" s="53"/>
      <c r="AQ267" s="53"/>
      <c r="AR267" s="53"/>
      <c r="AS267" s="53"/>
      <c r="AT267" s="405"/>
      <c r="AU267" s="448"/>
      <c r="AV267" s="325">
        <f t="shared" si="153"/>
        <v>400000</v>
      </c>
      <c r="AW267" s="53"/>
      <c r="AX267" s="337">
        <v>400000</v>
      </c>
      <c r="AY267" s="53"/>
      <c r="AZ267" s="53"/>
      <c r="BA267" s="53"/>
      <c r="BB267" s="53"/>
      <c r="BC267" s="405"/>
      <c r="BD267" s="451"/>
      <c r="BE267" s="325">
        <f t="shared" si="154"/>
        <v>800000</v>
      </c>
      <c r="BF267" s="53"/>
      <c r="BG267" s="337">
        <v>800000</v>
      </c>
      <c r="BH267" s="53"/>
      <c r="BI267" s="53"/>
      <c r="BJ267" s="53"/>
      <c r="BK267" s="53"/>
      <c r="BL267" s="405"/>
      <c r="BM267" s="454"/>
      <c r="BN267" s="325">
        <f t="shared" si="155"/>
        <v>600000</v>
      </c>
      <c r="BO267" s="53"/>
      <c r="BP267" s="337">
        <v>600000</v>
      </c>
      <c r="BQ267" s="53"/>
      <c r="BR267" s="53"/>
      <c r="BS267" s="53"/>
      <c r="BT267" s="53"/>
      <c r="BU267" s="517"/>
      <c r="BV267" s="518"/>
      <c r="BW267" s="518"/>
      <c r="BX267" s="518"/>
      <c r="BY267" s="518"/>
      <c r="BZ267" s="518"/>
      <c r="CA267" s="518"/>
      <c r="CB267" s="518"/>
      <c r="CC267" s="519"/>
    </row>
    <row r="268" spans="1:81" s="62" customFormat="1" ht="40.200000000000003" customHeight="1" thickTop="1" x14ac:dyDescent="0.3">
      <c r="A268" s="38"/>
      <c r="B268" s="462"/>
      <c r="C268" s="459"/>
      <c r="D268" s="608"/>
      <c r="E268" s="611"/>
      <c r="F268" s="611"/>
      <c r="G268" s="611"/>
      <c r="H268" s="611"/>
      <c r="I268" s="611"/>
      <c r="J268" s="485">
        <v>105</v>
      </c>
      <c r="K268" s="488" t="str">
        <f>+Metas!K120</f>
        <v>Mantenida la discapacidad severa por enfermedad de Hansen (Lepra) entre los casos nuevos hasta llegar a una tasa de 5,3 por 1.000.000 de habitantes con discapacidad grado 2</v>
      </c>
      <c r="L268" s="473">
        <v>5.3</v>
      </c>
      <c r="M268" s="476">
        <f>SUM(N268:Q268)/2</f>
        <v>5.3</v>
      </c>
      <c r="N268" s="479"/>
      <c r="O268" s="482"/>
      <c r="P268" s="520">
        <v>5.3</v>
      </c>
      <c r="Q268" s="523">
        <v>5.3</v>
      </c>
      <c r="R268" s="403">
        <f t="shared" ref="R268" si="163">+$J268</f>
        <v>105</v>
      </c>
      <c r="S268" s="253" t="s">
        <v>4191</v>
      </c>
      <c r="T268" s="323" t="s">
        <v>3856</v>
      </c>
      <c r="U268" s="323" t="s">
        <v>3861</v>
      </c>
      <c r="V268" s="323" t="s">
        <v>3864</v>
      </c>
      <c r="W268" s="253" t="s">
        <v>3944</v>
      </c>
      <c r="X268" s="324">
        <v>44201</v>
      </c>
      <c r="Y268" s="324">
        <v>44226</v>
      </c>
      <c r="Z268" s="324">
        <v>44229</v>
      </c>
      <c r="AA268" s="324">
        <v>44560</v>
      </c>
      <c r="AB268" s="403">
        <f t="shared" ref="AB268" si="164">+$J268</f>
        <v>105</v>
      </c>
      <c r="AC268" s="526">
        <f t="shared" ref="AC268" si="165">+L268</f>
        <v>5.3</v>
      </c>
      <c r="AD268" s="325">
        <f t="shared" si="151"/>
        <v>25000000</v>
      </c>
      <c r="AE268" s="48">
        <f t="shared" si="113"/>
        <v>0</v>
      </c>
      <c r="AF268" s="48">
        <v>25000000</v>
      </c>
      <c r="AG268" s="48"/>
      <c r="AH268" s="48">
        <f t="shared" si="114"/>
        <v>0</v>
      </c>
      <c r="AI268" s="48">
        <v>0</v>
      </c>
      <c r="AJ268" s="48">
        <f t="shared" si="114"/>
        <v>0</v>
      </c>
      <c r="AK268" s="403">
        <f t="shared" ref="AK268" si="166">+$J268</f>
        <v>105</v>
      </c>
      <c r="AL268" s="455">
        <f>+N268</f>
        <v>0</v>
      </c>
      <c r="AM268" s="325">
        <f t="shared" si="152"/>
        <v>2500000</v>
      </c>
      <c r="AN268" s="51"/>
      <c r="AO268" s="337">
        <v>2500000</v>
      </c>
      <c r="AP268" s="51"/>
      <c r="AQ268" s="51"/>
      <c r="AR268" s="51"/>
      <c r="AS268" s="51"/>
      <c r="AT268" s="403">
        <f t="shared" ref="AT268" si="167">+$J268</f>
        <v>105</v>
      </c>
      <c r="AU268" s="446">
        <f>+O268</f>
        <v>0</v>
      </c>
      <c r="AV268" s="325">
        <f t="shared" si="153"/>
        <v>5000000</v>
      </c>
      <c r="AW268" s="51"/>
      <c r="AX268" s="337">
        <v>5000000</v>
      </c>
      <c r="AY268" s="51"/>
      <c r="AZ268" s="51"/>
      <c r="BA268" s="51"/>
      <c r="BB268" s="51"/>
      <c r="BC268" s="403">
        <f t="shared" ref="BC268" si="168">+$J268</f>
        <v>105</v>
      </c>
      <c r="BD268" s="449">
        <f>+P268</f>
        <v>5.3</v>
      </c>
      <c r="BE268" s="325">
        <f t="shared" si="154"/>
        <v>10000000</v>
      </c>
      <c r="BF268" s="51"/>
      <c r="BG268" s="337">
        <v>10000000</v>
      </c>
      <c r="BH268" s="51"/>
      <c r="BI268" s="51"/>
      <c r="BJ268" s="51"/>
      <c r="BK268" s="51"/>
      <c r="BL268" s="403">
        <f t="shared" ref="BL268" si="169">+$J268</f>
        <v>105</v>
      </c>
      <c r="BM268" s="452">
        <f>+Q268</f>
        <v>5.3</v>
      </c>
      <c r="BN268" s="325">
        <f t="shared" si="155"/>
        <v>7500000</v>
      </c>
      <c r="BO268" s="51"/>
      <c r="BP268" s="337">
        <v>7500000</v>
      </c>
      <c r="BQ268" s="51"/>
      <c r="BR268" s="51"/>
      <c r="BS268" s="51"/>
      <c r="BT268" s="51"/>
      <c r="BU268" s="513"/>
      <c r="BV268" s="514"/>
      <c r="BW268" s="514"/>
      <c r="BX268" s="514"/>
      <c r="BY268" s="514"/>
      <c r="BZ268" s="514"/>
      <c r="CA268" s="514"/>
      <c r="CB268" s="514"/>
      <c r="CC268" s="515"/>
    </row>
    <row r="269" spans="1:81" s="62" customFormat="1" ht="40.200000000000003" customHeight="1" x14ac:dyDescent="0.3">
      <c r="A269" s="38"/>
      <c r="B269" s="462"/>
      <c r="C269" s="459"/>
      <c r="D269" s="609"/>
      <c r="E269" s="612"/>
      <c r="F269" s="612"/>
      <c r="G269" s="612"/>
      <c r="H269" s="612"/>
      <c r="I269" s="612"/>
      <c r="J269" s="486"/>
      <c r="K269" s="489"/>
      <c r="L269" s="474"/>
      <c r="M269" s="477"/>
      <c r="N269" s="480"/>
      <c r="O269" s="483"/>
      <c r="P269" s="521"/>
      <c r="Q269" s="524"/>
      <c r="R269" s="404"/>
      <c r="S269" s="322" t="s">
        <v>4192</v>
      </c>
      <c r="T269" s="323" t="s">
        <v>3856</v>
      </c>
      <c r="U269" s="323" t="s">
        <v>3861</v>
      </c>
      <c r="V269" s="323" t="s">
        <v>3864</v>
      </c>
      <c r="W269" s="322" t="s">
        <v>3944</v>
      </c>
      <c r="X269" s="324">
        <v>44201</v>
      </c>
      <c r="Y269" s="324">
        <v>44226</v>
      </c>
      <c r="Z269" s="324">
        <v>44229</v>
      </c>
      <c r="AA269" s="324">
        <v>44560</v>
      </c>
      <c r="AB269" s="404"/>
      <c r="AC269" s="527"/>
      <c r="AD269" s="325">
        <f t="shared" si="151"/>
        <v>8223856</v>
      </c>
      <c r="AE269" s="325"/>
      <c r="AF269" s="325">
        <v>5768356</v>
      </c>
      <c r="AG269" s="325"/>
      <c r="AH269" s="325"/>
      <c r="AI269" s="325">
        <v>2455500</v>
      </c>
      <c r="AJ269" s="325"/>
      <c r="AK269" s="404"/>
      <c r="AL269" s="456"/>
      <c r="AM269" s="325">
        <f t="shared" si="152"/>
        <v>576835.6</v>
      </c>
      <c r="AN269" s="326"/>
      <c r="AO269" s="337">
        <v>576835.6</v>
      </c>
      <c r="AP269" s="326"/>
      <c r="AQ269" s="326"/>
      <c r="AR269" s="326"/>
      <c r="AS269" s="326"/>
      <c r="AT269" s="404"/>
      <c r="AU269" s="447"/>
      <c r="AV269" s="325">
        <f t="shared" si="153"/>
        <v>1153671.2</v>
      </c>
      <c r="AW269" s="326"/>
      <c r="AX269" s="337">
        <v>1153671.2</v>
      </c>
      <c r="AY269" s="326"/>
      <c r="AZ269" s="326"/>
      <c r="BA269" s="326"/>
      <c r="BB269" s="326"/>
      <c r="BC269" s="404"/>
      <c r="BD269" s="450"/>
      <c r="BE269" s="325">
        <f t="shared" si="154"/>
        <v>2307342.4</v>
      </c>
      <c r="BF269" s="326"/>
      <c r="BG269" s="337">
        <v>2307342.4</v>
      </c>
      <c r="BH269" s="326"/>
      <c r="BI269" s="326"/>
      <c r="BJ269" s="326"/>
      <c r="BK269" s="326"/>
      <c r="BL269" s="404"/>
      <c r="BM269" s="453"/>
      <c r="BN269" s="325">
        <f t="shared" si="155"/>
        <v>1730506.8</v>
      </c>
      <c r="BO269" s="326"/>
      <c r="BP269" s="337">
        <v>1730506.8</v>
      </c>
      <c r="BQ269" s="326"/>
      <c r="BR269" s="326"/>
      <c r="BS269" s="326"/>
      <c r="BT269" s="326"/>
      <c r="BU269" s="327"/>
      <c r="BV269" s="328"/>
      <c r="BW269" s="328"/>
      <c r="BX269" s="328"/>
      <c r="BY269" s="328"/>
      <c r="BZ269" s="328"/>
      <c r="CA269" s="328"/>
      <c r="CB269" s="328"/>
      <c r="CC269" s="329"/>
    </row>
    <row r="270" spans="1:81" s="62" customFormat="1" ht="40.200000000000003" customHeight="1" x14ac:dyDescent="0.3">
      <c r="A270" s="38"/>
      <c r="B270" s="462"/>
      <c r="C270" s="459"/>
      <c r="D270" s="609"/>
      <c r="E270" s="612"/>
      <c r="F270" s="612"/>
      <c r="G270" s="612"/>
      <c r="H270" s="612"/>
      <c r="I270" s="612"/>
      <c r="J270" s="486"/>
      <c r="K270" s="489"/>
      <c r="L270" s="474"/>
      <c r="M270" s="477"/>
      <c r="N270" s="480"/>
      <c r="O270" s="483"/>
      <c r="P270" s="521"/>
      <c r="Q270" s="524"/>
      <c r="R270" s="404"/>
      <c r="S270" s="322" t="s">
        <v>4193</v>
      </c>
      <c r="T270" s="323" t="s">
        <v>3856</v>
      </c>
      <c r="U270" s="323" t="s">
        <v>3861</v>
      </c>
      <c r="V270" s="323" t="s">
        <v>3864</v>
      </c>
      <c r="W270" s="322" t="s">
        <v>3944</v>
      </c>
      <c r="X270" s="324">
        <v>44201</v>
      </c>
      <c r="Y270" s="324">
        <v>44226</v>
      </c>
      <c r="Z270" s="324">
        <v>44229</v>
      </c>
      <c r="AA270" s="324">
        <v>44560</v>
      </c>
      <c r="AB270" s="404"/>
      <c r="AC270" s="527"/>
      <c r="AD270" s="325">
        <f t="shared" si="151"/>
        <v>8223856.1500000004</v>
      </c>
      <c r="AE270" s="325"/>
      <c r="AF270" s="325">
        <v>5768356.1500000004</v>
      </c>
      <c r="AG270" s="325"/>
      <c r="AH270" s="325"/>
      <c r="AI270" s="325">
        <v>2455500</v>
      </c>
      <c r="AJ270" s="325"/>
      <c r="AK270" s="404"/>
      <c r="AL270" s="456"/>
      <c r="AM270" s="325">
        <f t="shared" si="152"/>
        <v>576835.61500000011</v>
      </c>
      <c r="AN270" s="326"/>
      <c r="AO270" s="337">
        <v>576835.61500000011</v>
      </c>
      <c r="AP270" s="326"/>
      <c r="AQ270" s="326"/>
      <c r="AR270" s="326"/>
      <c r="AS270" s="326"/>
      <c r="AT270" s="404"/>
      <c r="AU270" s="447"/>
      <c r="AV270" s="325">
        <f t="shared" si="153"/>
        <v>1153671.2300000002</v>
      </c>
      <c r="AW270" s="326"/>
      <c r="AX270" s="337">
        <v>1153671.2300000002</v>
      </c>
      <c r="AY270" s="326"/>
      <c r="AZ270" s="326"/>
      <c r="BA270" s="326"/>
      <c r="BB270" s="326"/>
      <c r="BC270" s="404"/>
      <c r="BD270" s="450"/>
      <c r="BE270" s="325">
        <f t="shared" si="154"/>
        <v>2307342.4600000004</v>
      </c>
      <c r="BF270" s="326"/>
      <c r="BG270" s="337">
        <v>2307342.4600000004</v>
      </c>
      <c r="BH270" s="326"/>
      <c r="BI270" s="326"/>
      <c r="BJ270" s="326"/>
      <c r="BK270" s="326"/>
      <c r="BL270" s="404"/>
      <c r="BM270" s="453"/>
      <c r="BN270" s="325">
        <f t="shared" si="155"/>
        <v>1730506.845</v>
      </c>
      <c r="BO270" s="326"/>
      <c r="BP270" s="337">
        <v>1730506.845</v>
      </c>
      <c r="BQ270" s="326"/>
      <c r="BR270" s="326"/>
      <c r="BS270" s="326"/>
      <c r="BT270" s="326"/>
      <c r="BU270" s="327"/>
      <c r="BV270" s="328"/>
      <c r="BW270" s="328"/>
      <c r="BX270" s="328"/>
      <c r="BY270" s="328"/>
      <c r="BZ270" s="328"/>
      <c r="CA270" s="328"/>
      <c r="CB270" s="328"/>
      <c r="CC270" s="329"/>
    </row>
    <row r="271" spans="1:81" s="62" customFormat="1" ht="40.200000000000003" customHeight="1" x14ac:dyDescent="0.3">
      <c r="A271" s="38"/>
      <c r="B271" s="462"/>
      <c r="C271" s="459"/>
      <c r="D271" s="609"/>
      <c r="E271" s="612"/>
      <c r="F271" s="612"/>
      <c r="G271" s="612"/>
      <c r="H271" s="612"/>
      <c r="I271" s="612"/>
      <c r="J271" s="486"/>
      <c r="K271" s="489"/>
      <c r="L271" s="474"/>
      <c r="M271" s="477"/>
      <c r="N271" s="480"/>
      <c r="O271" s="483"/>
      <c r="P271" s="521"/>
      <c r="Q271" s="524"/>
      <c r="R271" s="404"/>
      <c r="S271" s="322" t="s">
        <v>4194</v>
      </c>
      <c r="T271" s="323" t="s">
        <v>3856</v>
      </c>
      <c r="U271" s="323" t="s">
        <v>3861</v>
      </c>
      <c r="V271" s="323" t="s">
        <v>3864</v>
      </c>
      <c r="W271" s="322" t="s">
        <v>3944</v>
      </c>
      <c r="X271" s="324">
        <v>44201</v>
      </c>
      <c r="Y271" s="324">
        <v>44226</v>
      </c>
      <c r="Z271" s="324">
        <v>44229</v>
      </c>
      <c r="AA271" s="324">
        <v>44560</v>
      </c>
      <c r="AB271" s="404"/>
      <c r="AC271" s="527"/>
      <c r="AD271" s="325">
        <f t="shared" si="151"/>
        <v>2000000</v>
      </c>
      <c r="AE271" s="325"/>
      <c r="AF271" s="325">
        <v>2000000</v>
      </c>
      <c r="AG271" s="325"/>
      <c r="AH271" s="325"/>
      <c r="AI271" s="325">
        <v>0</v>
      </c>
      <c r="AJ271" s="325"/>
      <c r="AK271" s="404"/>
      <c r="AL271" s="456"/>
      <c r="AM271" s="325">
        <f t="shared" si="152"/>
        <v>200000</v>
      </c>
      <c r="AN271" s="326"/>
      <c r="AO271" s="337">
        <v>200000</v>
      </c>
      <c r="AP271" s="326"/>
      <c r="AQ271" s="326"/>
      <c r="AR271" s="326"/>
      <c r="AS271" s="326"/>
      <c r="AT271" s="404"/>
      <c r="AU271" s="447"/>
      <c r="AV271" s="325">
        <f t="shared" si="153"/>
        <v>400000</v>
      </c>
      <c r="AW271" s="326"/>
      <c r="AX271" s="337">
        <v>400000</v>
      </c>
      <c r="AY271" s="326"/>
      <c r="AZ271" s="326"/>
      <c r="BA271" s="326"/>
      <c r="BB271" s="326"/>
      <c r="BC271" s="404"/>
      <c r="BD271" s="450"/>
      <c r="BE271" s="325">
        <f t="shared" si="154"/>
        <v>800000</v>
      </c>
      <c r="BF271" s="326"/>
      <c r="BG271" s="337">
        <v>800000</v>
      </c>
      <c r="BH271" s="326"/>
      <c r="BI271" s="326"/>
      <c r="BJ271" s="326"/>
      <c r="BK271" s="326"/>
      <c r="BL271" s="404"/>
      <c r="BM271" s="453"/>
      <c r="BN271" s="325">
        <f t="shared" si="155"/>
        <v>600000</v>
      </c>
      <c r="BO271" s="326"/>
      <c r="BP271" s="337">
        <v>600000</v>
      </c>
      <c r="BQ271" s="326"/>
      <c r="BR271" s="326"/>
      <c r="BS271" s="326"/>
      <c r="BT271" s="326"/>
      <c r="BU271" s="327"/>
      <c r="BV271" s="328"/>
      <c r="BW271" s="328"/>
      <c r="BX271" s="328"/>
      <c r="BY271" s="328"/>
      <c r="BZ271" s="328"/>
      <c r="CA271" s="328"/>
      <c r="CB271" s="328"/>
      <c r="CC271" s="329"/>
    </row>
    <row r="272" spans="1:81" s="62" customFormat="1" ht="40.200000000000003" customHeight="1" x14ac:dyDescent="0.3">
      <c r="A272" s="38"/>
      <c r="B272" s="462"/>
      <c r="C272" s="459"/>
      <c r="D272" s="609"/>
      <c r="E272" s="612"/>
      <c r="F272" s="612"/>
      <c r="G272" s="612"/>
      <c r="H272" s="612"/>
      <c r="I272" s="612"/>
      <c r="J272" s="486"/>
      <c r="K272" s="489"/>
      <c r="L272" s="474"/>
      <c r="M272" s="477"/>
      <c r="N272" s="480"/>
      <c r="O272" s="483"/>
      <c r="P272" s="521"/>
      <c r="Q272" s="524"/>
      <c r="R272" s="404"/>
      <c r="S272" s="322" t="s">
        <v>4195</v>
      </c>
      <c r="T272" s="323" t="s">
        <v>3856</v>
      </c>
      <c r="U272" s="323" t="s">
        <v>3861</v>
      </c>
      <c r="V272" s="323" t="s">
        <v>3864</v>
      </c>
      <c r="W272" s="322" t="s">
        <v>3944</v>
      </c>
      <c r="X272" s="324">
        <v>44201</v>
      </c>
      <c r="Y272" s="324">
        <v>44226</v>
      </c>
      <c r="Z272" s="324">
        <v>44229</v>
      </c>
      <c r="AA272" s="324">
        <v>44560</v>
      </c>
      <c r="AB272" s="404"/>
      <c r="AC272" s="527"/>
      <c r="AD272" s="325">
        <f t="shared" si="151"/>
        <v>1000000</v>
      </c>
      <c r="AE272" s="325"/>
      <c r="AF272" s="325">
        <v>1000000</v>
      </c>
      <c r="AG272" s="325"/>
      <c r="AH272" s="325"/>
      <c r="AI272" s="325">
        <v>0</v>
      </c>
      <c r="AJ272" s="325"/>
      <c r="AK272" s="404"/>
      <c r="AL272" s="456"/>
      <c r="AM272" s="325">
        <f t="shared" si="152"/>
        <v>100000</v>
      </c>
      <c r="AN272" s="326"/>
      <c r="AO272" s="337">
        <v>100000</v>
      </c>
      <c r="AP272" s="326"/>
      <c r="AQ272" s="326"/>
      <c r="AR272" s="326"/>
      <c r="AS272" s="326"/>
      <c r="AT272" s="404"/>
      <c r="AU272" s="447"/>
      <c r="AV272" s="325">
        <f t="shared" si="153"/>
        <v>200000</v>
      </c>
      <c r="AW272" s="326"/>
      <c r="AX272" s="337">
        <v>200000</v>
      </c>
      <c r="AY272" s="326"/>
      <c r="AZ272" s="326"/>
      <c r="BA272" s="326"/>
      <c r="BB272" s="326"/>
      <c r="BC272" s="404"/>
      <c r="BD272" s="450"/>
      <c r="BE272" s="325">
        <f t="shared" si="154"/>
        <v>400000</v>
      </c>
      <c r="BF272" s="326"/>
      <c r="BG272" s="337">
        <v>400000</v>
      </c>
      <c r="BH272" s="326"/>
      <c r="BI272" s="326"/>
      <c r="BJ272" s="326"/>
      <c r="BK272" s="326"/>
      <c r="BL272" s="404"/>
      <c r="BM272" s="453"/>
      <c r="BN272" s="325">
        <f t="shared" si="155"/>
        <v>300000</v>
      </c>
      <c r="BO272" s="326"/>
      <c r="BP272" s="337">
        <v>300000</v>
      </c>
      <c r="BQ272" s="326"/>
      <c r="BR272" s="326"/>
      <c r="BS272" s="326"/>
      <c r="BT272" s="326"/>
      <c r="BU272" s="327"/>
      <c r="BV272" s="328"/>
      <c r="BW272" s="328"/>
      <c r="BX272" s="328"/>
      <c r="BY272" s="328"/>
      <c r="BZ272" s="328"/>
      <c r="CA272" s="328"/>
      <c r="CB272" s="328"/>
      <c r="CC272" s="329"/>
    </row>
    <row r="273" spans="1:81" s="62" customFormat="1" ht="40.200000000000003" customHeight="1" x14ac:dyDescent="0.3">
      <c r="A273" s="38"/>
      <c r="B273" s="462"/>
      <c r="C273" s="459"/>
      <c r="D273" s="609"/>
      <c r="E273" s="612"/>
      <c r="F273" s="612"/>
      <c r="G273" s="612"/>
      <c r="H273" s="612"/>
      <c r="I273" s="612"/>
      <c r="J273" s="486"/>
      <c r="K273" s="489"/>
      <c r="L273" s="474"/>
      <c r="M273" s="477"/>
      <c r="N273" s="480"/>
      <c r="O273" s="483"/>
      <c r="P273" s="521"/>
      <c r="Q273" s="524"/>
      <c r="R273" s="404"/>
      <c r="S273" s="322" t="s">
        <v>4196</v>
      </c>
      <c r="T273" s="323" t="s">
        <v>3856</v>
      </c>
      <c r="U273" s="323" t="s">
        <v>3861</v>
      </c>
      <c r="V273" s="323" t="s">
        <v>3864</v>
      </c>
      <c r="W273" s="322" t="s">
        <v>3944</v>
      </c>
      <c r="X273" s="324">
        <v>44201</v>
      </c>
      <c r="Y273" s="324">
        <v>44226</v>
      </c>
      <c r="Z273" s="324">
        <v>44229</v>
      </c>
      <c r="AA273" s="324">
        <v>44560</v>
      </c>
      <c r="AB273" s="404"/>
      <c r="AC273" s="527"/>
      <c r="AD273" s="325">
        <f t="shared" si="151"/>
        <v>2455500</v>
      </c>
      <c r="AE273" s="325"/>
      <c r="AF273" s="325">
        <v>0</v>
      </c>
      <c r="AG273" s="325"/>
      <c r="AH273" s="325"/>
      <c r="AI273" s="325">
        <v>2455500</v>
      </c>
      <c r="AJ273" s="325"/>
      <c r="AK273" s="404"/>
      <c r="AL273" s="456"/>
      <c r="AM273" s="325">
        <f t="shared" si="152"/>
        <v>0</v>
      </c>
      <c r="AN273" s="326"/>
      <c r="AO273" s="337">
        <v>0</v>
      </c>
      <c r="AP273" s="326"/>
      <c r="AQ273" s="326"/>
      <c r="AR273" s="326"/>
      <c r="AS273" s="326"/>
      <c r="AT273" s="404"/>
      <c r="AU273" s="447"/>
      <c r="AV273" s="325">
        <f t="shared" si="153"/>
        <v>0</v>
      </c>
      <c r="AW273" s="326"/>
      <c r="AX273" s="337">
        <v>0</v>
      </c>
      <c r="AY273" s="326"/>
      <c r="AZ273" s="326"/>
      <c r="BA273" s="326"/>
      <c r="BB273" s="326"/>
      <c r="BC273" s="404"/>
      <c r="BD273" s="450"/>
      <c r="BE273" s="325">
        <f t="shared" si="154"/>
        <v>0</v>
      </c>
      <c r="BF273" s="326"/>
      <c r="BG273" s="337">
        <v>0</v>
      </c>
      <c r="BH273" s="326"/>
      <c r="BI273" s="326"/>
      <c r="BJ273" s="326"/>
      <c r="BK273" s="326"/>
      <c r="BL273" s="404"/>
      <c r="BM273" s="453"/>
      <c r="BN273" s="325">
        <f t="shared" si="155"/>
        <v>0</v>
      </c>
      <c r="BO273" s="326"/>
      <c r="BP273" s="337">
        <v>0</v>
      </c>
      <c r="BQ273" s="326"/>
      <c r="BR273" s="326"/>
      <c r="BS273" s="326"/>
      <c r="BT273" s="326"/>
      <c r="BU273" s="327"/>
      <c r="BV273" s="328"/>
      <c r="BW273" s="328"/>
      <c r="BX273" s="328"/>
      <c r="BY273" s="328"/>
      <c r="BZ273" s="328"/>
      <c r="CA273" s="328"/>
      <c r="CB273" s="328"/>
      <c r="CC273" s="329"/>
    </row>
    <row r="274" spans="1:81" s="62" customFormat="1" ht="40.200000000000003" customHeight="1" x14ac:dyDescent="0.3">
      <c r="A274" s="38"/>
      <c r="B274" s="462"/>
      <c r="C274" s="459"/>
      <c r="D274" s="609"/>
      <c r="E274" s="612"/>
      <c r="F274" s="612"/>
      <c r="G274" s="612"/>
      <c r="H274" s="612"/>
      <c r="I274" s="612"/>
      <c r="J274" s="486"/>
      <c r="K274" s="489"/>
      <c r="L274" s="474"/>
      <c r="M274" s="477"/>
      <c r="N274" s="480"/>
      <c r="O274" s="483"/>
      <c r="P274" s="521"/>
      <c r="Q274" s="524"/>
      <c r="R274" s="404"/>
      <c r="S274" s="322" t="s">
        <v>4197</v>
      </c>
      <c r="T274" s="323" t="s">
        <v>3856</v>
      </c>
      <c r="U274" s="323" t="s">
        <v>3861</v>
      </c>
      <c r="V274" s="323" t="s">
        <v>3864</v>
      </c>
      <c r="W274" s="322" t="s">
        <v>3944</v>
      </c>
      <c r="X274" s="324">
        <v>44201</v>
      </c>
      <c r="Y274" s="324">
        <v>44226</v>
      </c>
      <c r="Z274" s="324">
        <v>44229</v>
      </c>
      <c r="AA274" s="324">
        <v>44560</v>
      </c>
      <c r="AB274" s="404"/>
      <c r="AC274" s="527"/>
      <c r="AD274" s="325">
        <f t="shared" si="151"/>
        <v>2455500</v>
      </c>
      <c r="AE274" s="325"/>
      <c r="AF274" s="325">
        <v>0</v>
      </c>
      <c r="AG274" s="325"/>
      <c r="AH274" s="325"/>
      <c r="AI274" s="325">
        <v>2455500</v>
      </c>
      <c r="AJ274" s="325"/>
      <c r="AK274" s="404"/>
      <c r="AL274" s="456"/>
      <c r="AM274" s="325">
        <f t="shared" si="152"/>
        <v>0</v>
      </c>
      <c r="AN274" s="52"/>
      <c r="AO274" s="337">
        <v>0</v>
      </c>
      <c r="AP274" s="52"/>
      <c r="AQ274" s="52"/>
      <c r="AR274" s="52"/>
      <c r="AS274" s="52"/>
      <c r="AT274" s="404"/>
      <c r="AU274" s="447"/>
      <c r="AV274" s="325">
        <f t="shared" si="153"/>
        <v>0</v>
      </c>
      <c r="AW274" s="52"/>
      <c r="AX274" s="337">
        <v>0</v>
      </c>
      <c r="AY274" s="52"/>
      <c r="AZ274" s="52"/>
      <c r="BA274" s="52"/>
      <c r="BB274" s="52"/>
      <c r="BC274" s="404"/>
      <c r="BD274" s="450"/>
      <c r="BE274" s="325">
        <f t="shared" si="154"/>
        <v>0</v>
      </c>
      <c r="BF274" s="52"/>
      <c r="BG274" s="337">
        <v>0</v>
      </c>
      <c r="BH274" s="52"/>
      <c r="BI274" s="52"/>
      <c r="BJ274" s="52"/>
      <c r="BK274" s="52"/>
      <c r="BL274" s="404"/>
      <c r="BM274" s="453"/>
      <c r="BN274" s="325">
        <f t="shared" si="155"/>
        <v>0</v>
      </c>
      <c r="BO274" s="52"/>
      <c r="BP274" s="337">
        <v>0</v>
      </c>
      <c r="BQ274" s="52"/>
      <c r="BR274" s="52"/>
      <c r="BS274" s="52"/>
      <c r="BT274" s="52"/>
      <c r="BU274" s="418"/>
      <c r="BV274" s="419"/>
      <c r="BW274" s="419"/>
      <c r="BX274" s="419"/>
      <c r="BY274" s="419"/>
      <c r="BZ274" s="419"/>
      <c r="CA274" s="419"/>
      <c r="CB274" s="419"/>
      <c r="CC274" s="516"/>
    </row>
    <row r="275" spans="1:81" s="62" customFormat="1" ht="40.200000000000003" customHeight="1" x14ac:dyDescent="0.3">
      <c r="A275" s="38"/>
      <c r="B275" s="462"/>
      <c r="C275" s="459"/>
      <c r="D275" s="609"/>
      <c r="E275" s="612"/>
      <c r="F275" s="612"/>
      <c r="G275" s="612"/>
      <c r="H275" s="612"/>
      <c r="I275" s="612"/>
      <c r="J275" s="486"/>
      <c r="K275" s="489"/>
      <c r="L275" s="474"/>
      <c r="M275" s="477"/>
      <c r="N275" s="480"/>
      <c r="O275" s="483"/>
      <c r="P275" s="521"/>
      <c r="Q275" s="524"/>
      <c r="R275" s="404"/>
      <c r="S275" s="322" t="s">
        <v>4198</v>
      </c>
      <c r="T275" s="323" t="s">
        <v>3856</v>
      </c>
      <c r="U275" s="323" t="s">
        <v>3861</v>
      </c>
      <c r="V275" s="323" t="s">
        <v>3864</v>
      </c>
      <c r="W275" s="322" t="s">
        <v>3944</v>
      </c>
      <c r="X275" s="324">
        <v>44201</v>
      </c>
      <c r="Y275" s="324">
        <v>44226</v>
      </c>
      <c r="Z275" s="324">
        <v>44229</v>
      </c>
      <c r="AA275" s="324">
        <v>44560</v>
      </c>
      <c r="AB275" s="404"/>
      <c r="AC275" s="527"/>
      <c r="AD275" s="325">
        <f t="shared" ref="AD275:AD338" si="170">SUM(AE275:AJ275)</f>
        <v>2455500</v>
      </c>
      <c r="AE275" s="325"/>
      <c r="AF275" s="325">
        <v>0</v>
      </c>
      <c r="AG275" s="325"/>
      <c r="AH275" s="325"/>
      <c r="AI275" s="325">
        <v>2455500</v>
      </c>
      <c r="AJ275" s="325"/>
      <c r="AK275" s="404"/>
      <c r="AL275" s="456"/>
      <c r="AM275" s="325">
        <f t="shared" ref="AM275:AM338" si="171">SUM(AN275:AS275)</f>
        <v>0</v>
      </c>
      <c r="AN275" s="52"/>
      <c r="AO275" s="337">
        <v>0</v>
      </c>
      <c r="AP275" s="52"/>
      <c r="AQ275" s="52"/>
      <c r="AR275" s="52"/>
      <c r="AS275" s="52"/>
      <c r="AT275" s="404"/>
      <c r="AU275" s="447"/>
      <c r="AV275" s="325">
        <f t="shared" ref="AV275:AV338" si="172">SUM(AW275:BB275)</f>
        <v>0</v>
      </c>
      <c r="AW275" s="52"/>
      <c r="AX275" s="337">
        <v>0</v>
      </c>
      <c r="AY275" s="52"/>
      <c r="AZ275" s="52"/>
      <c r="BA275" s="52"/>
      <c r="BB275" s="52"/>
      <c r="BC275" s="404"/>
      <c r="BD275" s="450"/>
      <c r="BE275" s="325">
        <f t="shared" ref="BE275:BE338" si="173">SUM(BF275:BK275)</f>
        <v>0</v>
      </c>
      <c r="BF275" s="52"/>
      <c r="BG275" s="337">
        <v>0</v>
      </c>
      <c r="BH275" s="52"/>
      <c r="BI275" s="52"/>
      <c r="BJ275" s="52"/>
      <c r="BK275" s="52"/>
      <c r="BL275" s="404"/>
      <c r="BM275" s="453"/>
      <c r="BN275" s="325">
        <f t="shared" ref="BN275:BN338" si="174">SUM(BO275:BT275)</f>
        <v>0</v>
      </c>
      <c r="BO275" s="52"/>
      <c r="BP275" s="337">
        <v>0</v>
      </c>
      <c r="BQ275" s="52"/>
      <c r="BR275" s="52"/>
      <c r="BS275" s="52"/>
      <c r="BT275" s="52"/>
      <c r="BU275" s="418"/>
      <c r="BV275" s="419"/>
      <c r="BW275" s="419"/>
      <c r="BX275" s="419"/>
      <c r="BY275" s="419"/>
      <c r="BZ275" s="419"/>
      <c r="CA275" s="419"/>
      <c r="CB275" s="419"/>
      <c r="CC275" s="516"/>
    </row>
    <row r="276" spans="1:81" s="62" customFormat="1" ht="40.200000000000003" customHeight="1" thickBot="1" x14ac:dyDescent="0.35">
      <c r="A276" s="38"/>
      <c r="B276" s="462"/>
      <c r="C276" s="459"/>
      <c r="D276" s="610"/>
      <c r="E276" s="613"/>
      <c r="F276" s="613"/>
      <c r="G276" s="613"/>
      <c r="H276" s="613"/>
      <c r="I276" s="613"/>
      <c r="J276" s="487"/>
      <c r="K276" s="490"/>
      <c r="L276" s="474"/>
      <c r="M276" s="477"/>
      <c r="N276" s="480"/>
      <c r="O276" s="483"/>
      <c r="P276" s="521"/>
      <c r="Q276" s="524"/>
      <c r="R276" s="405"/>
      <c r="S276" s="43" t="s">
        <v>4199</v>
      </c>
      <c r="T276" s="323" t="s">
        <v>3856</v>
      </c>
      <c r="U276" s="323" t="s">
        <v>3861</v>
      </c>
      <c r="V276" s="323" t="s">
        <v>3864</v>
      </c>
      <c r="W276" s="43" t="s">
        <v>3944</v>
      </c>
      <c r="X276" s="324">
        <v>44201</v>
      </c>
      <c r="Y276" s="324">
        <v>44226</v>
      </c>
      <c r="Z276" s="324">
        <v>44229</v>
      </c>
      <c r="AA276" s="324">
        <v>44560</v>
      </c>
      <c r="AB276" s="405"/>
      <c r="AC276" s="528"/>
      <c r="AD276" s="325">
        <f t="shared" si="170"/>
        <v>2455500</v>
      </c>
      <c r="AE276" s="55">
        <f t="shared" si="113"/>
        <v>0</v>
      </c>
      <c r="AF276" s="55">
        <v>0</v>
      </c>
      <c r="AG276" s="55"/>
      <c r="AH276" s="55">
        <f t="shared" si="114"/>
        <v>0</v>
      </c>
      <c r="AI276" s="55">
        <v>2455500</v>
      </c>
      <c r="AJ276" s="55">
        <f t="shared" si="114"/>
        <v>0</v>
      </c>
      <c r="AK276" s="405"/>
      <c r="AL276" s="457"/>
      <c r="AM276" s="325">
        <f t="shared" si="171"/>
        <v>0</v>
      </c>
      <c r="AN276" s="53"/>
      <c r="AO276" s="337">
        <v>0</v>
      </c>
      <c r="AP276" s="53"/>
      <c r="AQ276" s="53"/>
      <c r="AR276" s="53"/>
      <c r="AS276" s="53"/>
      <c r="AT276" s="405"/>
      <c r="AU276" s="448"/>
      <c r="AV276" s="325">
        <f t="shared" si="172"/>
        <v>0</v>
      </c>
      <c r="AW276" s="53"/>
      <c r="AX276" s="337">
        <v>0</v>
      </c>
      <c r="AY276" s="53"/>
      <c r="AZ276" s="53"/>
      <c r="BA276" s="53"/>
      <c r="BB276" s="53"/>
      <c r="BC276" s="405"/>
      <c r="BD276" s="451"/>
      <c r="BE276" s="325">
        <f t="shared" si="173"/>
        <v>0</v>
      </c>
      <c r="BF276" s="53"/>
      <c r="BG276" s="337">
        <v>0</v>
      </c>
      <c r="BH276" s="53"/>
      <c r="BI276" s="53"/>
      <c r="BJ276" s="53"/>
      <c r="BK276" s="53"/>
      <c r="BL276" s="405"/>
      <c r="BM276" s="454"/>
      <c r="BN276" s="325">
        <f t="shared" si="174"/>
        <v>0</v>
      </c>
      <c r="BO276" s="53"/>
      <c r="BP276" s="337">
        <v>0</v>
      </c>
      <c r="BQ276" s="53"/>
      <c r="BR276" s="53"/>
      <c r="BS276" s="53"/>
      <c r="BT276" s="53"/>
      <c r="BU276" s="517"/>
      <c r="BV276" s="518"/>
      <c r="BW276" s="518"/>
      <c r="BX276" s="518"/>
      <c r="BY276" s="518"/>
      <c r="BZ276" s="518"/>
      <c r="CA276" s="518"/>
      <c r="CB276" s="518"/>
      <c r="CC276" s="519"/>
    </row>
    <row r="277" spans="1:81" s="62" customFormat="1" ht="40.200000000000003" customHeight="1" thickTop="1" x14ac:dyDescent="0.3">
      <c r="A277" s="38"/>
      <c r="B277" s="462"/>
      <c r="C277" s="459"/>
      <c r="D277" s="608"/>
      <c r="E277" s="611"/>
      <c r="F277" s="611"/>
      <c r="G277" s="611"/>
      <c r="H277" s="611"/>
      <c r="I277" s="611"/>
      <c r="J277" s="485">
        <v>106</v>
      </c>
      <c r="K277" s="488" t="str">
        <f>+Metas!K121</f>
        <v>El Departamento mantiene la cobertura en los biológicos trazadores del programa ampliado de inmunizaciones.</v>
      </c>
      <c r="L277" s="633">
        <v>0.95</v>
      </c>
      <c r="M277" s="635">
        <f>SUM(N277:Q277)</f>
        <v>0.95</v>
      </c>
      <c r="N277" s="479"/>
      <c r="O277" s="482"/>
      <c r="P277" s="520"/>
      <c r="Q277" s="640">
        <v>0.95</v>
      </c>
      <c r="R277" s="403">
        <f t="shared" ref="R277" si="175">+$J277</f>
        <v>106</v>
      </c>
      <c r="S277" s="253" t="s">
        <v>4200</v>
      </c>
      <c r="T277" s="323" t="s">
        <v>3856</v>
      </c>
      <c r="U277" s="323" t="s">
        <v>3861</v>
      </c>
      <c r="V277" s="323" t="s">
        <v>3864</v>
      </c>
      <c r="W277" s="253" t="s">
        <v>3944</v>
      </c>
      <c r="X277" s="324">
        <v>44201</v>
      </c>
      <c r="Y277" s="324">
        <v>44226</v>
      </c>
      <c r="Z277" s="324">
        <v>44229</v>
      </c>
      <c r="AA277" s="324">
        <v>44560</v>
      </c>
      <c r="AB277" s="403">
        <f t="shared" ref="AB277" si="176">+$J277</f>
        <v>106</v>
      </c>
      <c r="AC277" s="526">
        <f t="shared" ref="AC277" si="177">+L277</f>
        <v>0.95</v>
      </c>
      <c r="AD277" s="325">
        <f t="shared" si="170"/>
        <v>4320928</v>
      </c>
      <c r="AE277" s="48">
        <f t="shared" si="113"/>
        <v>0</v>
      </c>
      <c r="AF277" s="48">
        <v>4320928</v>
      </c>
      <c r="AG277" s="48">
        <v>0</v>
      </c>
      <c r="AH277" s="48">
        <f t="shared" si="114"/>
        <v>0</v>
      </c>
      <c r="AI277" s="48">
        <f t="shared" si="114"/>
        <v>0</v>
      </c>
      <c r="AJ277" s="48">
        <f t="shared" si="114"/>
        <v>0</v>
      </c>
      <c r="AK277" s="403">
        <f t="shared" ref="AK277" si="178">+$J277</f>
        <v>106</v>
      </c>
      <c r="AL277" s="455">
        <f>+N277</f>
        <v>0</v>
      </c>
      <c r="AM277" s="325">
        <f t="shared" si="171"/>
        <v>432092.80000000005</v>
      </c>
      <c r="AN277" s="51"/>
      <c r="AO277" s="337">
        <v>432092.80000000005</v>
      </c>
      <c r="AP277" s="51"/>
      <c r="AQ277" s="51"/>
      <c r="AR277" s="51"/>
      <c r="AS277" s="51"/>
      <c r="AT277" s="403">
        <f t="shared" ref="AT277" si="179">+$J277</f>
        <v>106</v>
      </c>
      <c r="AU277" s="446">
        <f>+O277</f>
        <v>0</v>
      </c>
      <c r="AV277" s="325">
        <f t="shared" si="172"/>
        <v>864185.60000000009</v>
      </c>
      <c r="AW277" s="51"/>
      <c r="AX277" s="337">
        <v>864185.60000000009</v>
      </c>
      <c r="AY277" s="51"/>
      <c r="AZ277" s="51"/>
      <c r="BA277" s="51"/>
      <c r="BB277" s="51"/>
      <c r="BC277" s="403">
        <f t="shared" ref="BC277" si="180">+$J277</f>
        <v>106</v>
      </c>
      <c r="BD277" s="449">
        <f>+P277</f>
        <v>0</v>
      </c>
      <c r="BE277" s="325">
        <f t="shared" si="173"/>
        <v>1728371.2000000002</v>
      </c>
      <c r="BF277" s="51"/>
      <c r="BG277" s="337">
        <v>1728371.2000000002</v>
      </c>
      <c r="BH277" s="51"/>
      <c r="BI277" s="51"/>
      <c r="BJ277" s="51"/>
      <c r="BK277" s="51"/>
      <c r="BL277" s="403">
        <f t="shared" ref="BL277" si="181">+$J277</f>
        <v>106</v>
      </c>
      <c r="BM277" s="452">
        <f>+Q277</f>
        <v>0.95</v>
      </c>
      <c r="BN277" s="325">
        <f t="shared" si="174"/>
        <v>1296278.3999999999</v>
      </c>
      <c r="BO277" s="51"/>
      <c r="BP277" s="337">
        <v>1296278.3999999999</v>
      </c>
      <c r="BQ277" s="51"/>
      <c r="BR277" s="51"/>
      <c r="BS277" s="51"/>
      <c r="BT277" s="51"/>
      <c r="BU277" s="513"/>
      <c r="BV277" s="514"/>
      <c r="BW277" s="514"/>
      <c r="BX277" s="514"/>
      <c r="BY277" s="514"/>
      <c r="BZ277" s="514"/>
      <c r="CA277" s="514"/>
      <c r="CB277" s="514"/>
      <c r="CC277" s="515"/>
    </row>
    <row r="278" spans="1:81" s="62" customFormat="1" ht="40.200000000000003" customHeight="1" x14ac:dyDescent="0.3">
      <c r="A278" s="38"/>
      <c r="B278" s="462"/>
      <c r="C278" s="459"/>
      <c r="D278" s="609"/>
      <c r="E278" s="612"/>
      <c r="F278" s="612"/>
      <c r="G278" s="612"/>
      <c r="H278" s="612"/>
      <c r="I278" s="612"/>
      <c r="J278" s="486"/>
      <c r="K278" s="489"/>
      <c r="L278" s="634"/>
      <c r="M278" s="636"/>
      <c r="N278" s="480"/>
      <c r="O278" s="483"/>
      <c r="P278" s="521"/>
      <c r="Q278" s="524"/>
      <c r="R278" s="404"/>
      <c r="S278" s="322" t="s">
        <v>4201</v>
      </c>
      <c r="T278" s="323" t="s">
        <v>3856</v>
      </c>
      <c r="U278" s="323" t="s">
        <v>3861</v>
      </c>
      <c r="V278" s="323" t="s">
        <v>3864</v>
      </c>
      <c r="W278" s="322" t="s">
        <v>3944</v>
      </c>
      <c r="X278" s="324">
        <v>44201</v>
      </c>
      <c r="Y278" s="324">
        <v>44226</v>
      </c>
      <c r="Z278" s="324">
        <v>44229</v>
      </c>
      <c r="AA278" s="324">
        <v>44560</v>
      </c>
      <c r="AB278" s="404"/>
      <c r="AC278" s="527"/>
      <c r="AD278" s="325">
        <f t="shared" si="170"/>
        <v>50000000</v>
      </c>
      <c r="AE278" s="325"/>
      <c r="AF278" s="325">
        <v>50000000</v>
      </c>
      <c r="AG278" s="325"/>
      <c r="AH278" s="325"/>
      <c r="AI278" s="325"/>
      <c r="AJ278" s="325"/>
      <c r="AK278" s="404"/>
      <c r="AL278" s="456"/>
      <c r="AM278" s="325">
        <f t="shared" si="171"/>
        <v>5000000</v>
      </c>
      <c r="AN278" s="326"/>
      <c r="AO278" s="337">
        <v>5000000</v>
      </c>
      <c r="AP278" s="326"/>
      <c r="AQ278" s="326"/>
      <c r="AR278" s="326"/>
      <c r="AS278" s="326"/>
      <c r="AT278" s="404"/>
      <c r="AU278" s="447"/>
      <c r="AV278" s="325">
        <f t="shared" si="172"/>
        <v>10000000</v>
      </c>
      <c r="AW278" s="326"/>
      <c r="AX278" s="337">
        <v>10000000</v>
      </c>
      <c r="AY278" s="326"/>
      <c r="AZ278" s="326"/>
      <c r="BA278" s="326"/>
      <c r="BB278" s="326"/>
      <c r="BC278" s="404"/>
      <c r="BD278" s="450"/>
      <c r="BE278" s="325">
        <f t="shared" si="173"/>
        <v>20000000</v>
      </c>
      <c r="BF278" s="326"/>
      <c r="BG278" s="337">
        <v>20000000</v>
      </c>
      <c r="BH278" s="326"/>
      <c r="BI278" s="326"/>
      <c r="BJ278" s="326"/>
      <c r="BK278" s="326"/>
      <c r="BL278" s="404"/>
      <c r="BM278" s="453"/>
      <c r="BN278" s="325">
        <f t="shared" si="174"/>
        <v>15000000</v>
      </c>
      <c r="BO278" s="326"/>
      <c r="BP278" s="337">
        <v>15000000</v>
      </c>
      <c r="BQ278" s="326"/>
      <c r="BR278" s="326"/>
      <c r="BS278" s="326"/>
      <c r="BT278" s="326"/>
      <c r="BU278" s="327"/>
      <c r="BV278" s="328"/>
      <c r="BW278" s="328"/>
      <c r="BX278" s="328"/>
      <c r="BY278" s="328"/>
      <c r="BZ278" s="328"/>
      <c r="CA278" s="328"/>
      <c r="CB278" s="328"/>
      <c r="CC278" s="329"/>
    </row>
    <row r="279" spans="1:81" s="62" customFormat="1" ht="40.200000000000003" customHeight="1" x14ac:dyDescent="0.3">
      <c r="A279" s="38"/>
      <c r="B279" s="462"/>
      <c r="C279" s="459"/>
      <c r="D279" s="609"/>
      <c r="E279" s="612"/>
      <c r="F279" s="612"/>
      <c r="G279" s="612"/>
      <c r="H279" s="612"/>
      <c r="I279" s="612"/>
      <c r="J279" s="486"/>
      <c r="K279" s="489"/>
      <c r="L279" s="634"/>
      <c r="M279" s="636"/>
      <c r="N279" s="480"/>
      <c r="O279" s="483"/>
      <c r="P279" s="521"/>
      <c r="Q279" s="524"/>
      <c r="R279" s="404"/>
      <c r="S279" s="322" t="s">
        <v>4202</v>
      </c>
      <c r="T279" s="323" t="s">
        <v>3856</v>
      </c>
      <c r="U279" s="323" t="s">
        <v>3861</v>
      </c>
      <c r="V279" s="323" t="s">
        <v>3864</v>
      </c>
      <c r="W279" s="322" t="s">
        <v>3944</v>
      </c>
      <c r="X279" s="324">
        <v>44201</v>
      </c>
      <c r="Y279" s="324">
        <v>44226</v>
      </c>
      <c r="Z279" s="324">
        <v>44229</v>
      </c>
      <c r="AA279" s="324">
        <v>44560</v>
      </c>
      <c r="AB279" s="404"/>
      <c r="AC279" s="527"/>
      <c r="AD279" s="325">
        <f t="shared" si="170"/>
        <v>70000000</v>
      </c>
      <c r="AE279" s="325"/>
      <c r="AF279" s="325">
        <v>70000000</v>
      </c>
      <c r="AG279" s="325"/>
      <c r="AH279" s="325"/>
      <c r="AI279" s="325"/>
      <c r="AJ279" s="325"/>
      <c r="AK279" s="404"/>
      <c r="AL279" s="456"/>
      <c r="AM279" s="325">
        <f t="shared" si="171"/>
        <v>7000000</v>
      </c>
      <c r="AN279" s="326"/>
      <c r="AO279" s="337">
        <v>7000000</v>
      </c>
      <c r="AP279" s="326"/>
      <c r="AQ279" s="326"/>
      <c r="AR279" s="326"/>
      <c r="AS279" s="326"/>
      <c r="AT279" s="404"/>
      <c r="AU279" s="447"/>
      <c r="AV279" s="325">
        <f t="shared" si="172"/>
        <v>14000000</v>
      </c>
      <c r="AW279" s="326"/>
      <c r="AX279" s="337">
        <v>14000000</v>
      </c>
      <c r="AY279" s="326"/>
      <c r="AZ279" s="326"/>
      <c r="BA279" s="326"/>
      <c r="BB279" s="326"/>
      <c r="BC279" s="404"/>
      <c r="BD279" s="450"/>
      <c r="BE279" s="325">
        <f t="shared" si="173"/>
        <v>28000000</v>
      </c>
      <c r="BF279" s="326"/>
      <c r="BG279" s="337">
        <v>28000000</v>
      </c>
      <c r="BH279" s="326"/>
      <c r="BI279" s="326"/>
      <c r="BJ279" s="326"/>
      <c r="BK279" s="326"/>
      <c r="BL279" s="404"/>
      <c r="BM279" s="453"/>
      <c r="BN279" s="325">
        <f t="shared" si="174"/>
        <v>21000000</v>
      </c>
      <c r="BO279" s="326"/>
      <c r="BP279" s="337">
        <v>21000000</v>
      </c>
      <c r="BQ279" s="326"/>
      <c r="BR279" s="326"/>
      <c r="BS279" s="326"/>
      <c r="BT279" s="326"/>
      <c r="BU279" s="327"/>
      <c r="BV279" s="328"/>
      <c r="BW279" s="328"/>
      <c r="BX279" s="328"/>
      <c r="BY279" s="328"/>
      <c r="BZ279" s="328"/>
      <c r="CA279" s="328"/>
      <c r="CB279" s="328"/>
      <c r="CC279" s="329"/>
    </row>
    <row r="280" spans="1:81" s="62" customFormat="1" ht="40.200000000000003" customHeight="1" x14ac:dyDescent="0.3">
      <c r="A280" s="38"/>
      <c r="B280" s="462"/>
      <c r="C280" s="459"/>
      <c r="D280" s="609"/>
      <c r="E280" s="612"/>
      <c r="F280" s="612"/>
      <c r="G280" s="612"/>
      <c r="H280" s="612"/>
      <c r="I280" s="612"/>
      <c r="J280" s="486"/>
      <c r="K280" s="489"/>
      <c r="L280" s="634"/>
      <c r="M280" s="636"/>
      <c r="N280" s="480"/>
      <c r="O280" s="483"/>
      <c r="P280" s="521"/>
      <c r="Q280" s="524"/>
      <c r="R280" s="404"/>
      <c r="S280" s="322" t="s">
        <v>4203</v>
      </c>
      <c r="T280" s="323" t="s">
        <v>3856</v>
      </c>
      <c r="U280" s="323" t="s">
        <v>3861</v>
      </c>
      <c r="V280" s="323" t="s">
        <v>3864</v>
      </c>
      <c r="W280" s="322" t="s">
        <v>3944</v>
      </c>
      <c r="X280" s="324">
        <v>44201</v>
      </c>
      <c r="Y280" s="324">
        <v>44226</v>
      </c>
      <c r="Z280" s="324">
        <v>44229</v>
      </c>
      <c r="AA280" s="324">
        <v>44560</v>
      </c>
      <c r="AB280" s="404"/>
      <c r="AC280" s="527"/>
      <c r="AD280" s="325">
        <f t="shared" si="170"/>
        <v>60000000</v>
      </c>
      <c r="AE280" s="325"/>
      <c r="AF280" s="325">
        <v>60000000</v>
      </c>
      <c r="AG280" s="325"/>
      <c r="AH280" s="325"/>
      <c r="AI280" s="325"/>
      <c r="AJ280" s="325"/>
      <c r="AK280" s="404"/>
      <c r="AL280" s="456"/>
      <c r="AM280" s="325">
        <f t="shared" si="171"/>
        <v>6000000</v>
      </c>
      <c r="AN280" s="326"/>
      <c r="AO280" s="337">
        <v>6000000</v>
      </c>
      <c r="AP280" s="326"/>
      <c r="AQ280" s="326"/>
      <c r="AR280" s="326"/>
      <c r="AS280" s="326"/>
      <c r="AT280" s="404"/>
      <c r="AU280" s="447"/>
      <c r="AV280" s="325">
        <f t="shared" si="172"/>
        <v>12000000</v>
      </c>
      <c r="AW280" s="326"/>
      <c r="AX280" s="337">
        <v>12000000</v>
      </c>
      <c r="AY280" s="326"/>
      <c r="AZ280" s="326"/>
      <c r="BA280" s="326"/>
      <c r="BB280" s="326"/>
      <c r="BC280" s="404"/>
      <c r="BD280" s="450"/>
      <c r="BE280" s="325">
        <f t="shared" si="173"/>
        <v>24000000</v>
      </c>
      <c r="BF280" s="326"/>
      <c r="BG280" s="337">
        <v>24000000</v>
      </c>
      <c r="BH280" s="326"/>
      <c r="BI280" s="326"/>
      <c r="BJ280" s="326"/>
      <c r="BK280" s="326"/>
      <c r="BL280" s="404"/>
      <c r="BM280" s="453"/>
      <c r="BN280" s="325">
        <f t="shared" si="174"/>
        <v>18000000</v>
      </c>
      <c r="BO280" s="326"/>
      <c r="BP280" s="337">
        <v>18000000</v>
      </c>
      <c r="BQ280" s="326"/>
      <c r="BR280" s="326"/>
      <c r="BS280" s="326"/>
      <c r="BT280" s="326"/>
      <c r="BU280" s="327"/>
      <c r="BV280" s="328"/>
      <c r="BW280" s="328"/>
      <c r="BX280" s="328"/>
      <c r="BY280" s="328"/>
      <c r="BZ280" s="328"/>
      <c r="CA280" s="328"/>
      <c r="CB280" s="328"/>
      <c r="CC280" s="329"/>
    </row>
    <row r="281" spans="1:81" s="62" customFormat="1" ht="40.200000000000003" customHeight="1" x14ac:dyDescent="0.3">
      <c r="A281" s="38"/>
      <c r="B281" s="462"/>
      <c r="C281" s="459"/>
      <c r="D281" s="609"/>
      <c r="E281" s="612"/>
      <c r="F281" s="612"/>
      <c r="G281" s="612"/>
      <c r="H281" s="612"/>
      <c r="I281" s="612"/>
      <c r="J281" s="486"/>
      <c r="K281" s="489"/>
      <c r="L281" s="634"/>
      <c r="M281" s="636"/>
      <c r="N281" s="480"/>
      <c r="O281" s="483"/>
      <c r="P281" s="521"/>
      <c r="Q281" s="524"/>
      <c r="R281" s="404"/>
      <c r="S281" s="322" t="s">
        <v>4204</v>
      </c>
      <c r="T281" s="323" t="s">
        <v>3856</v>
      </c>
      <c r="U281" s="323" t="s">
        <v>3861</v>
      </c>
      <c r="V281" s="323" t="s">
        <v>3864</v>
      </c>
      <c r="W281" s="322" t="s">
        <v>3944</v>
      </c>
      <c r="X281" s="324">
        <v>44201</v>
      </c>
      <c r="Y281" s="324">
        <v>44226</v>
      </c>
      <c r="Z281" s="324">
        <v>44229</v>
      </c>
      <c r="AA281" s="324">
        <v>44560</v>
      </c>
      <c r="AB281" s="404"/>
      <c r="AC281" s="527"/>
      <c r="AD281" s="325">
        <f t="shared" si="170"/>
        <v>20000000</v>
      </c>
      <c r="AE281" s="325"/>
      <c r="AF281" s="325">
        <v>20000000</v>
      </c>
      <c r="AG281" s="325"/>
      <c r="AH281" s="325"/>
      <c r="AI281" s="325"/>
      <c r="AJ281" s="325"/>
      <c r="AK281" s="404"/>
      <c r="AL281" s="456"/>
      <c r="AM281" s="325">
        <f t="shared" si="171"/>
        <v>2000000</v>
      </c>
      <c r="AN281" s="326"/>
      <c r="AO281" s="337">
        <v>2000000</v>
      </c>
      <c r="AP281" s="326"/>
      <c r="AQ281" s="326"/>
      <c r="AR281" s="326"/>
      <c r="AS281" s="326"/>
      <c r="AT281" s="404"/>
      <c r="AU281" s="447"/>
      <c r="AV281" s="325">
        <f t="shared" si="172"/>
        <v>4000000</v>
      </c>
      <c r="AW281" s="326"/>
      <c r="AX281" s="337">
        <v>4000000</v>
      </c>
      <c r="AY281" s="326"/>
      <c r="AZ281" s="326"/>
      <c r="BA281" s="326"/>
      <c r="BB281" s="326"/>
      <c r="BC281" s="404"/>
      <c r="BD281" s="450"/>
      <c r="BE281" s="325">
        <f t="shared" si="173"/>
        <v>8000000</v>
      </c>
      <c r="BF281" s="326"/>
      <c r="BG281" s="337">
        <v>8000000</v>
      </c>
      <c r="BH281" s="326"/>
      <c r="BI281" s="326"/>
      <c r="BJ281" s="326"/>
      <c r="BK281" s="326"/>
      <c r="BL281" s="404"/>
      <c r="BM281" s="453"/>
      <c r="BN281" s="325">
        <f t="shared" si="174"/>
        <v>6000000</v>
      </c>
      <c r="BO281" s="326"/>
      <c r="BP281" s="337">
        <v>6000000</v>
      </c>
      <c r="BQ281" s="326"/>
      <c r="BR281" s="326"/>
      <c r="BS281" s="326"/>
      <c r="BT281" s="326"/>
      <c r="BU281" s="327"/>
      <c r="BV281" s="328"/>
      <c r="BW281" s="328"/>
      <c r="BX281" s="328"/>
      <c r="BY281" s="328"/>
      <c r="BZ281" s="328"/>
      <c r="CA281" s="328"/>
      <c r="CB281" s="328"/>
      <c r="CC281" s="329"/>
    </row>
    <row r="282" spans="1:81" s="62" customFormat="1" ht="40.200000000000003" customHeight="1" x14ac:dyDescent="0.3">
      <c r="A282" s="38"/>
      <c r="B282" s="462"/>
      <c r="C282" s="459"/>
      <c r="D282" s="609"/>
      <c r="E282" s="612"/>
      <c r="F282" s="612"/>
      <c r="G282" s="612"/>
      <c r="H282" s="612"/>
      <c r="I282" s="612"/>
      <c r="J282" s="486"/>
      <c r="K282" s="489"/>
      <c r="L282" s="634"/>
      <c r="M282" s="636"/>
      <c r="N282" s="480"/>
      <c r="O282" s="483"/>
      <c r="P282" s="521"/>
      <c r="Q282" s="524"/>
      <c r="R282" s="404"/>
      <c r="S282" s="322" t="s">
        <v>4205</v>
      </c>
      <c r="T282" s="323" t="s">
        <v>3856</v>
      </c>
      <c r="U282" s="323" t="s">
        <v>3861</v>
      </c>
      <c r="V282" s="323" t="s">
        <v>3864</v>
      </c>
      <c r="W282" s="322" t="s">
        <v>3944</v>
      </c>
      <c r="X282" s="324">
        <v>44201</v>
      </c>
      <c r="Y282" s="324">
        <v>44226</v>
      </c>
      <c r="Z282" s="324">
        <v>44229</v>
      </c>
      <c r="AA282" s="324">
        <v>44560</v>
      </c>
      <c r="AB282" s="404"/>
      <c r="AC282" s="527"/>
      <c r="AD282" s="325">
        <f t="shared" si="170"/>
        <v>18000000</v>
      </c>
      <c r="AE282" s="325"/>
      <c r="AF282" s="325">
        <v>18000000</v>
      </c>
      <c r="AG282" s="325"/>
      <c r="AH282" s="325"/>
      <c r="AI282" s="325"/>
      <c r="AJ282" s="325"/>
      <c r="AK282" s="404"/>
      <c r="AL282" s="456"/>
      <c r="AM282" s="325">
        <f t="shared" si="171"/>
        <v>1800000</v>
      </c>
      <c r="AN282" s="326"/>
      <c r="AO282" s="337">
        <v>1800000</v>
      </c>
      <c r="AP282" s="326"/>
      <c r="AQ282" s="326"/>
      <c r="AR282" s="326"/>
      <c r="AS282" s="326"/>
      <c r="AT282" s="404"/>
      <c r="AU282" s="447"/>
      <c r="AV282" s="325">
        <f t="shared" si="172"/>
        <v>3600000</v>
      </c>
      <c r="AW282" s="326"/>
      <c r="AX282" s="337">
        <v>3600000</v>
      </c>
      <c r="AY282" s="326"/>
      <c r="AZ282" s="326"/>
      <c r="BA282" s="326"/>
      <c r="BB282" s="326"/>
      <c r="BC282" s="404"/>
      <c r="BD282" s="450"/>
      <c r="BE282" s="325">
        <f t="shared" si="173"/>
        <v>7200000</v>
      </c>
      <c r="BF282" s="326"/>
      <c r="BG282" s="337">
        <v>7200000</v>
      </c>
      <c r="BH282" s="326"/>
      <c r="BI282" s="326"/>
      <c r="BJ282" s="326"/>
      <c r="BK282" s="326"/>
      <c r="BL282" s="404"/>
      <c r="BM282" s="453"/>
      <c r="BN282" s="325">
        <f t="shared" si="174"/>
        <v>5400000</v>
      </c>
      <c r="BO282" s="326"/>
      <c r="BP282" s="337">
        <v>5400000</v>
      </c>
      <c r="BQ282" s="326"/>
      <c r="BR282" s="326"/>
      <c r="BS282" s="326"/>
      <c r="BT282" s="326"/>
      <c r="BU282" s="327"/>
      <c r="BV282" s="328"/>
      <c r="BW282" s="328"/>
      <c r="BX282" s="328"/>
      <c r="BY282" s="328"/>
      <c r="BZ282" s="328"/>
      <c r="CA282" s="328"/>
      <c r="CB282" s="328"/>
      <c r="CC282" s="329"/>
    </row>
    <row r="283" spans="1:81" s="62" customFormat="1" ht="40.200000000000003" customHeight="1" x14ac:dyDescent="0.3">
      <c r="A283" s="38"/>
      <c r="B283" s="462"/>
      <c r="C283" s="459"/>
      <c r="D283" s="609"/>
      <c r="E283" s="612"/>
      <c r="F283" s="612"/>
      <c r="G283" s="612"/>
      <c r="H283" s="612"/>
      <c r="I283" s="612"/>
      <c r="J283" s="486"/>
      <c r="K283" s="489"/>
      <c r="L283" s="634"/>
      <c r="M283" s="636"/>
      <c r="N283" s="480"/>
      <c r="O283" s="483"/>
      <c r="P283" s="521"/>
      <c r="Q283" s="524"/>
      <c r="R283" s="404"/>
      <c r="S283" s="322" t="s">
        <v>4206</v>
      </c>
      <c r="T283" s="323" t="s">
        <v>3856</v>
      </c>
      <c r="U283" s="323" t="s">
        <v>3861</v>
      </c>
      <c r="V283" s="323" t="s">
        <v>3864</v>
      </c>
      <c r="W283" s="322" t="s">
        <v>3944</v>
      </c>
      <c r="X283" s="324">
        <v>44201</v>
      </c>
      <c r="Y283" s="324">
        <v>44226</v>
      </c>
      <c r="Z283" s="324">
        <v>44229</v>
      </c>
      <c r="AA283" s="324">
        <v>44560</v>
      </c>
      <c r="AB283" s="404"/>
      <c r="AC283" s="527"/>
      <c r="AD283" s="325">
        <f t="shared" si="170"/>
        <v>8000000</v>
      </c>
      <c r="AE283" s="325"/>
      <c r="AF283" s="325">
        <v>8000000</v>
      </c>
      <c r="AG283" s="325"/>
      <c r="AH283" s="325"/>
      <c r="AI283" s="325"/>
      <c r="AJ283" s="325"/>
      <c r="AK283" s="404"/>
      <c r="AL283" s="456"/>
      <c r="AM283" s="325">
        <f t="shared" si="171"/>
        <v>800000</v>
      </c>
      <c r="AN283" s="326"/>
      <c r="AO283" s="337">
        <v>800000</v>
      </c>
      <c r="AP283" s="326"/>
      <c r="AQ283" s="326"/>
      <c r="AR283" s="326"/>
      <c r="AS283" s="326"/>
      <c r="AT283" s="404"/>
      <c r="AU283" s="447"/>
      <c r="AV283" s="325">
        <f t="shared" si="172"/>
        <v>1600000</v>
      </c>
      <c r="AW283" s="326"/>
      <c r="AX283" s="337">
        <v>1600000</v>
      </c>
      <c r="AY283" s="326"/>
      <c r="AZ283" s="326"/>
      <c r="BA283" s="326"/>
      <c r="BB283" s="326"/>
      <c r="BC283" s="404"/>
      <c r="BD283" s="450"/>
      <c r="BE283" s="325">
        <f t="shared" si="173"/>
        <v>3200000</v>
      </c>
      <c r="BF283" s="326"/>
      <c r="BG283" s="337">
        <v>3200000</v>
      </c>
      <c r="BH283" s="326"/>
      <c r="BI283" s="326"/>
      <c r="BJ283" s="326"/>
      <c r="BK283" s="326"/>
      <c r="BL283" s="404"/>
      <c r="BM283" s="453"/>
      <c r="BN283" s="325">
        <f t="shared" si="174"/>
        <v>2400000</v>
      </c>
      <c r="BO283" s="326"/>
      <c r="BP283" s="337">
        <v>2400000</v>
      </c>
      <c r="BQ283" s="326"/>
      <c r="BR283" s="326"/>
      <c r="BS283" s="326"/>
      <c r="BT283" s="326"/>
      <c r="BU283" s="327"/>
      <c r="BV283" s="328"/>
      <c r="BW283" s="328"/>
      <c r="BX283" s="328"/>
      <c r="BY283" s="328"/>
      <c r="BZ283" s="328"/>
      <c r="CA283" s="328"/>
      <c r="CB283" s="328"/>
      <c r="CC283" s="329"/>
    </row>
    <row r="284" spans="1:81" s="62" customFormat="1" ht="40.200000000000003" customHeight="1" x14ac:dyDescent="0.3">
      <c r="A284" s="38"/>
      <c r="B284" s="462"/>
      <c r="C284" s="459"/>
      <c r="D284" s="609"/>
      <c r="E284" s="612"/>
      <c r="F284" s="612"/>
      <c r="G284" s="612"/>
      <c r="H284" s="612"/>
      <c r="I284" s="612"/>
      <c r="J284" s="486"/>
      <c r="K284" s="489"/>
      <c r="L284" s="634"/>
      <c r="M284" s="636"/>
      <c r="N284" s="480"/>
      <c r="O284" s="483"/>
      <c r="P284" s="521"/>
      <c r="Q284" s="524"/>
      <c r="R284" s="404"/>
      <c r="S284" s="322" t="s">
        <v>4207</v>
      </c>
      <c r="T284" s="323" t="s">
        <v>3856</v>
      </c>
      <c r="U284" s="323" t="s">
        <v>3861</v>
      </c>
      <c r="V284" s="323" t="s">
        <v>3864</v>
      </c>
      <c r="W284" s="322" t="s">
        <v>3944</v>
      </c>
      <c r="X284" s="324">
        <v>44201</v>
      </c>
      <c r="Y284" s="324">
        <v>44226</v>
      </c>
      <c r="Z284" s="324">
        <v>44229</v>
      </c>
      <c r="AA284" s="324">
        <v>44560</v>
      </c>
      <c r="AB284" s="404"/>
      <c r="AC284" s="527"/>
      <c r="AD284" s="325">
        <f t="shared" si="170"/>
        <v>25000000</v>
      </c>
      <c r="AE284" s="325"/>
      <c r="AF284" s="325">
        <v>25000000</v>
      </c>
      <c r="AG284" s="325"/>
      <c r="AH284" s="325"/>
      <c r="AI284" s="325"/>
      <c r="AJ284" s="325"/>
      <c r="AK284" s="404"/>
      <c r="AL284" s="456"/>
      <c r="AM284" s="325">
        <f t="shared" si="171"/>
        <v>2500000</v>
      </c>
      <c r="AN284" s="326"/>
      <c r="AO284" s="337">
        <v>2500000</v>
      </c>
      <c r="AP284" s="326"/>
      <c r="AQ284" s="326"/>
      <c r="AR284" s="326"/>
      <c r="AS284" s="326"/>
      <c r="AT284" s="404"/>
      <c r="AU284" s="447"/>
      <c r="AV284" s="325">
        <f t="shared" si="172"/>
        <v>5000000</v>
      </c>
      <c r="AW284" s="326"/>
      <c r="AX284" s="337">
        <v>5000000</v>
      </c>
      <c r="AY284" s="326"/>
      <c r="AZ284" s="326"/>
      <c r="BA284" s="326"/>
      <c r="BB284" s="326"/>
      <c r="BC284" s="404"/>
      <c r="BD284" s="450"/>
      <c r="BE284" s="325">
        <f t="shared" si="173"/>
        <v>10000000</v>
      </c>
      <c r="BF284" s="326"/>
      <c r="BG284" s="337">
        <v>10000000</v>
      </c>
      <c r="BH284" s="326"/>
      <c r="BI284" s="326"/>
      <c r="BJ284" s="326"/>
      <c r="BK284" s="326"/>
      <c r="BL284" s="404"/>
      <c r="BM284" s="453"/>
      <c r="BN284" s="325">
        <f t="shared" si="174"/>
        <v>7500000</v>
      </c>
      <c r="BO284" s="326"/>
      <c r="BP284" s="337">
        <v>7500000</v>
      </c>
      <c r="BQ284" s="326"/>
      <c r="BR284" s="326"/>
      <c r="BS284" s="326"/>
      <c r="BT284" s="326"/>
      <c r="BU284" s="327"/>
      <c r="BV284" s="328"/>
      <c r="BW284" s="328"/>
      <c r="BX284" s="328"/>
      <c r="BY284" s="328"/>
      <c r="BZ284" s="328"/>
      <c r="CA284" s="328"/>
      <c r="CB284" s="328"/>
      <c r="CC284" s="329"/>
    </row>
    <row r="285" spans="1:81" s="62" customFormat="1" ht="40.200000000000003" customHeight="1" x14ac:dyDescent="0.3">
      <c r="A285" s="38"/>
      <c r="B285" s="462"/>
      <c r="C285" s="459"/>
      <c r="D285" s="609"/>
      <c r="E285" s="612"/>
      <c r="F285" s="612"/>
      <c r="G285" s="612"/>
      <c r="H285" s="612"/>
      <c r="I285" s="612"/>
      <c r="J285" s="486"/>
      <c r="K285" s="489"/>
      <c r="L285" s="634"/>
      <c r="M285" s="636"/>
      <c r="N285" s="480"/>
      <c r="O285" s="483"/>
      <c r="P285" s="521"/>
      <c r="Q285" s="524"/>
      <c r="R285" s="404"/>
      <c r="S285" s="322" t="s">
        <v>4208</v>
      </c>
      <c r="T285" s="323" t="s">
        <v>3856</v>
      </c>
      <c r="U285" s="323" t="s">
        <v>3861</v>
      </c>
      <c r="V285" s="323" t="s">
        <v>3864</v>
      </c>
      <c r="W285" s="322" t="s">
        <v>3944</v>
      </c>
      <c r="X285" s="324">
        <v>44201</v>
      </c>
      <c r="Y285" s="324">
        <v>44226</v>
      </c>
      <c r="Z285" s="324">
        <v>44229</v>
      </c>
      <c r="AA285" s="324">
        <v>44560</v>
      </c>
      <c r="AB285" s="404"/>
      <c r="AC285" s="527"/>
      <c r="AD285" s="325">
        <f t="shared" si="170"/>
        <v>5000000</v>
      </c>
      <c r="AE285" s="325"/>
      <c r="AF285" s="325">
        <v>5000000</v>
      </c>
      <c r="AG285" s="325"/>
      <c r="AH285" s="325"/>
      <c r="AI285" s="325"/>
      <c r="AJ285" s="325"/>
      <c r="AK285" s="404"/>
      <c r="AL285" s="456"/>
      <c r="AM285" s="325">
        <f t="shared" si="171"/>
        <v>500000</v>
      </c>
      <c r="AN285" s="326"/>
      <c r="AO285" s="337">
        <v>500000</v>
      </c>
      <c r="AP285" s="326"/>
      <c r="AQ285" s="326"/>
      <c r="AR285" s="326"/>
      <c r="AS285" s="326"/>
      <c r="AT285" s="404"/>
      <c r="AU285" s="447"/>
      <c r="AV285" s="325">
        <f t="shared" si="172"/>
        <v>1000000</v>
      </c>
      <c r="AW285" s="326"/>
      <c r="AX285" s="337">
        <v>1000000</v>
      </c>
      <c r="AY285" s="326"/>
      <c r="AZ285" s="326"/>
      <c r="BA285" s="326"/>
      <c r="BB285" s="326"/>
      <c r="BC285" s="404"/>
      <c r="BD285" s="450"/>
      <c r="BE285" s="325">
        <f t="shared" si="173"/>
        <v>2000000</v>
      </c>
      <c r="BF285" s="326"/>
      <c r="BG285" s="337">
        <v>2000000</v>
      </c>
      <c r="BH285" s="326"/>
      <c r="BI285" s="326"/>
      <c r="BJ285" s="326"/>
      <c r="BK285" s="326"/>
      <c r="BL285" s="404"/>
      <c r="BM285" s="453"/>
      <c r="BN285" s="325">
        <f t="shared" si="174"/>
        <v>1500000</v>
      </c>
      <c r="BO285" s="326"/>
      <c r="BP285" s="337">
        <v>1500000</v>
      </c>
      <c r="BQ285" s="326"/>
      <c r="BR285" s="326"/>
      <c r="BS285" s="326"/>
      <c r="BT285" s="326"/>
      <c r="BU285" s="327"/>
      <c r="BV285" s="328"/>
      <c r="BW285" s="328"/>
      <c r="BX285" s="328"/>
      <c r="BY285" s="328"/>
      <c r="BZ285" s="328"/>
      <c r="CA285" s="328"/>
      <c r="CB285" s="328"/>
      <c r="CC285" s="329"/>
    </row>
    <row r="286" spans="1:81" s="62" customFormat="1" ht="40.200000000000003" customHeight="1" x14ac:dyDescent="0.3">
      <c r="A286" s="38"/>
      <c r="B286" s="462"/>
      <c r="C286" s="459"/>
      <c r="D286" s="609"/>
      <c r="E286" s="612"/>
      <c r="F286" s="612"/>
      <c r="G286" s="612"/>
      <c r="H286" s="612"/>
      <c r="I286" s="612"/>
      <c r="J286" s="486"/>
      <c r="K286" s="489"/>
      <c r="L286" s="634"/>
      <c r="M286" s="636"/>
      <c r="N286" s="480"/>
      <c r="O286" s="483"/>
      <c r="P286" s="521"/>
      <c r="Q286" s="524"/>
      <c r="R286" s="404"/>
      <c r="S286" s="322" t="s">
        <v>4209</v>
      </c>
      <c r="T286" s="323" t="s">
        <v>3856</v>
      </c>
      <c r="U286" s="323" t="s">
        <v>3861</v>
      </c>
      <c r="V286" s="323" t="s">
        <v>3864</v>
      </c>
      <c r="W286" s="322" t="s">
        <v>3944</v>
      </c>
      <c r="X286" s="324">
        <v>44201</v>
      </c>
      <c r="Y286" s="324">
        <v>44226</v>
      </c>
      <c r="Z286" s="324">
        <v>44229</v>
      </c>
      <c r="AA286" s="324">
        <v>44560</v>
      </c>
      <c r="AB286" s="404"/>
      <c r="AC286" s="527"/>
      <c r="AD286" s="325">
        <f t="shared" si="170"/>
        <v>15000000</v>
      </c>
      <c r="AE286" s="325"/>
      <c r="AF286" s="325">
        <v>15000000</v>
      </c>
      <c r="AG286" s="325"/>
      <c r="AH286" s="325"/>
      <c r="AI286" s="325"/>
      <c r="AJ286" s="325"/>
      <c r="AK286" s="404"/>
      <c r="AL286" s="456"/>
      <c r="AM286" s="325">
        <f t="shared" si="171"/>
        <v>1500000</v>
      </c>
      <c r="AN286" s="326"/>
      <c r="AO286" s="337">
        <v>1500000</v>
      </c>
      <c r="AP286" s="326"/>
      <c r="AQ286" s="326"/>
      <c r="AR286" s="326"/>
      <c r="AS286" s="326"/>
      <c r="AT286" s="404"/>
      <c r="AU286" s="447"/>
      <c r="AV286" s="325">
        <f t="shared" si="172"/>
        <v>3000000</v>
      </c>
      <c r="AW286" s="326"/>
      <c r="AX286" s="337">
        <v>3000000</v>
      </c>
      <c r="AY286" s="326"/>
      <c r="AZ286" s="326"/>
      <c r="BA286" s="326"/>
      <c r="BB286" s="326"/>
      <c r="BC286" s="404"/>
      <c r="BD286" s="450"/>
      <c r="BE286" s="325">
        <f t="shared" si="173"/>
        <v>6000000</v>
      </c>
      <c r="BF286" s="326"/>
      <c r="BG286" s="337">
        <v>6000000</v>
      </c>
      <c r="BH286" s="326"/>
      <c r="BI286" s="326"/>
      <c r="BJ286" s="326"/>
      <c r="BK286" s="326"/>
      <c r="BL286" s="404"/>
      <c r="BM286" s="453"/>
      <c r="BN286" s="325">
        <f t="shared" si="174"/>
        <v>4500000</v>
      </c>
      <c r="BO286" s="326"/>
      <c r="BP286" s="337">
        <v>4500000</v>
      </c>
      <c r="BQ286" s="326"/>
      <c r="BR286" s="326"/>
      <c r="BS286" s="326"/>
      <c r="BT286" s="326"/>
      <c r="BU286" s="327"/>
      <c r="BV286" s="328"/>
      <c r="BW286" s="328"/>
      <c r="BX286" s="328"/>
      <c r="BY286" s="328"/>
      <c r="BZ286" s="328"/>
      <c r="CA286" s="328"/>
      <c r="CB286" s="328"/>
      <c r="CC286" s="329"/>
    </row>
    <row r="287" spans="1:81" s="62" customFormat="1" ht="40.200000000000003" customHeight="1" x14ac:dyDescent="0.3">
      <c r="A287" s="38"/>
      <c r="B287" s="462"/>
      <c r="C287" s="459"/>
      <c r="D287" s="609"/>
      <c r="E287" s="612"/>
      <c r="F287" s="612"/>
      <c r="G287" s="612"/>
      <c r="H287" s="612"/>
      <c r="I287" s="612"/>
      <c r="J287" s="486"/>
      <c r="K287" s="489"/>
      <c r="L287" s="634"/>
      <c r="M287" s="636"/>
      <c r="N287" s="480"/>
      <c r="O287" s="483"/>
      <c r="P287" s="521"/>
      <c r="Q287" s="524"/>
      <c r="R287" s="404"/>
      <c r="S287" s="322" t="s">
        <v>4210</v>
      </c>
      <c r="T287" s="323" t="s">
        <v>3856</v>
      </c>
      <c r="U287" s="323" t="s">
        <v>3861</v>
      </c>
      <c r="V287" s="323" t="s">
        <v>3864</v>
      </c>
      <c r="W287" s="322" t="s">
        <v>3944</v>
      </c>
      <c r="X287" s="324">
        <v>44201</v>
      </c>
      <c r="Y287" s="324">
        <v>44226</v>
      </c>
      <c r="Z287" s="324">
        <v>44229</v>
      </c>
      <c r="AA287" s="324">
        <v>44560</v>
      </c>
      <c r="AB287" s="404"/>
      <c r="AC287" s="527"/>
      <c r="AD287" s="325">
        <f t="shared" si="170"/>
        <v>5000000</v>
      </c>
      <c r="AE287" s="325"/>
      <c r="AF287" s="325">
        <v>5000000</v>
      </c>
      <c r="AG287" s="325"/>
      <c r="AH287" s="325"/>
      <c r="AI287" s="325"/>
      <c r="AJ287" s="325"/>
      <c r="AK287" s="404"/>
      <c r="AL287" s="456"/>
      <c r="AM287" s="325">
        <f t="shared" si="171"/>
        <v>500000</v>
      </c>
      <c r="AN287" s="326"/>
      <c r="AO287" s="337">
        <v>500000</v>
      </c>
      <c r="AP287" s="326"/>
      <c r="AQ287" s="326"/>
      <c r="AR287" s="326"/>
      <c r="AS287" s="326"/>
      <c r="AT287" s="404"/>
      <c r="AU287" s="447"/>
      <c r="AV287" s="325">
        <f t="shared" si="172"/>
        <v>1000000</v>
      </c>
      <c r="AW287" s="326"/>
      <c r="AX287" s="337">
        <v>1000000</v>
      </c>
      <c r="AY287" s="326"/>
      <c r="AZ287" s="326"/>
      <c r="BA287" s="326"/>
      <c r="BB287" s="326"/>
      <c r="BC287" s="404"/>
      <c r="BD287" s="450"/>
      <c r="BE287" s="325">
        <f t="shared" si="173"/>
        <v>2000000</v>
      </c>
      <c r="BF287" s="326"/>
      <c r="BG287" s="337">
        <v>2000000</v>
      </c>
      <c r="BH287" s="326"/>
      <c r="BI287" s="326"/>
      <c r="BJ287" s="326"/>
      <c r="BK287" s="326"/>
      <c r="BL287" s="404"/>
      <c r="BM287" s="453"/>
      <c r="BN287" s="325">
        <f t="shared" si="174"/>
        <v>1500000</v>
      </c>
      <c r="BO287" s="326"/>
      <c r="BP287" s="337">
        <v>1500000</v>
      </c>
      <c r="BQ287" s="326"/>
      <c r="BR287" s="326"/>
      <c r="BS287" s="326"/>
      <c r="BT287" s="326"/>
      <c r="BU287" s="327"/>
      <c r="BV287" s="328"/>
      <c r="BW287" s="328"/>
      <c r="BX287" s="328"/>
      <c r="BY287" s="328"/>
      <c r="BZ287" s="328"/>
      <c r="CA287" s="328"/>
      <c r="CB287" s="328"/>
      <c r="CC287" s="329"/>
    </row>
    <row r="288" spans="1:81" s="62" customFormat="1" ht="40.200000000000003" customHeight="1" x14ac:dyDescent="0.3">
      <c r="A288" s="38"/>
      <c r="B288" s="462"/>
      <c r="C288" s="459"/>
      <c r="D288" s="609"/>
      <c r="E288" s="612"/>
      <c r="F288" s="612"/>
      <c r="G288" s="612"/>
      <c r="H288" s="612"/>
      <c r="I288" s="612"/>
      <c r="J288" s="486"/>
      <c r="K288" s="489"/>
      <c r="L288" s="634"/>
      <c r="M288" s="636"/>
      <c r="N288" s="480"/>
      <c r="O288" s="483"/>
      <c r="P288" s="521"/>
      <c r="Q288" s="524"/>
      <c r="R288" s="404"/>
      <c r="S288" s="322" t="s">
        <v>4211</v>
      </c>
      <c r="T288" s="323" t="s">
        <v>3856</v>
      </c>
      <c r="U288" s="323" t="s">
        <v>3861</v>
      </c>
      <c r="V288" s="323" t="s">
        <v>3864</v>
      </c>
      <c r="W288" s="322" t="s">
        <v>3944</v>
      </c>
      <c r="X288" s="324">
        <v>44201</v>
      </c>
      <c r="Y288" s="324">
        <v>44226</v>
      </c>
      <c r="Z288" s="324">
        <v>44229</v>
      </c>
      <c r="AA288" s="324">
        <v>44560</v>
      </c>
      <c r="AB288" s="404"/>
      <c r="AC288" s="527"/>
      <c r="AD288" s="325">
        <f t="shared" si="170"/>
        <v>1000000</v>
      </c>
      <c r="AE288" s="325"/>
      <c r="AF288" s="325">
        <v>1000000</v>
      </c>
      <c r="AG288" s="325"/>
      <c r="AH288" s="325"/>
      <c r="AI288" s="325"/>
      <c r="AJ288" s="325"/>
      <c r="AK288" s="404"/>
      <c r="AL288" s="456"/>
      <c r="AM288" s="325">
        <f t="shared" si="171"/>
        <v>100000</v>
      </c>
      <c r="AN288" s="326"/>
      <c r="AO288" s="337">
        <v>100000</v>
      </c>
      <c r="AP288" s="326"/>
      <c r="AQ288" s="326"/>
      <c r="AR288" s="326"/>
      <c r="AS288" s="326"/>
      <c r="AT288" s="404"/>
      <c r="AU288" s="447"/>
      <c r="AV288" s="325">
        <f t="shared" si="172"/>
        <v>200000</v>
      </c>
      <c r="AW288" s="326"/>
      <c r="AX288" s="337">
        <v>200000</v>
      </c>
      <c r="AY288" s="326"/>
      <c r="AZ288" s="326"/>
      <c r="BA288" s="326"/>
      <c r="BB288" s="326"/>
      <c r="BC288" s="404"/>
      <c r="BD288" s="450"/>
      <c r="BE288" s="325">
        <f t="shared" si="173"/>
        <v>400000</v>
      </c>
      <c r="BF288" s="326"/>
      <c r="BG288" s="337">
        <v>400000</v>
      </c>
      <c r="BH288" s="326"/>
      <c r="BI288" s="326"/>
      <c r="BJ288" s="326"/>
      <c r="BK288" s="326"/>
      <c r="BL288" s="404"/>
      <c r="BM288" s="453"/>
      <c r="BN288" s="325">
        <f t="shared" si="174"/>
        <v>300000</v>
      </c>
      <c r="BO288" s="326"/>
      <c r="BP288" s="337">
        <v>300000</v>
      </c>
      <c r="BQ288" s="326"/>
      <c r="BR288" s="326"/>
      <c r="BS288" s="326"/>
      <c r="BT288" s="326"/>
      <c r="BU288" s="327"/>
      <c r="BV288" s="328"/>
      <c r="BW288" s="328"/>
      <c r="BX288" s="328"/>
      <c r="BY288" s="328"/>
      <c r="BZ288" s="328"/>
      <c r="CA288" s="328"/>
      <c r="CB288" s="328"/>
      <c r="CC288" s="329"/>
    </row>
    <row r="289" spans="1:81" s="62" customFormat="1" ht="40.200000000000003" customHeight="1" x14ac:dyDescent="0.3">
      <c r="A289" s="38"/>
      <c r="B289" s="462"/>
      <c r="C289" s="459"/>
      <c r="D289" s="609"/>
      <c r="E289" s="612"/>
      <c r="F289" s="612"/>
      <c r="G289" s="612"/>
      <c r="H289" s="612"/>
      <c r="I289" s="612"/>
      <c r="J289" s="486"/>
      <c r="K289" s="489"/>
      <c r="L289" s="634"/>
      <c r="M289" s="636"/>
      <c r="N289" s="480"/>
      <c r="O289" s="483"/>
      <c r="P289" s="521"/>
      <c r="Q289" s="524"/>
      <c r="R289" s="404"/>
      <c r="S289" s="322" t="s">
        <v>4212</v>
      </c>
      <c r="T289" s="323" t="s">
        <v>3856</v>
      </c>
      <c r="U289" s="323" t="s">
        <v>3861</v>
      </c>
      <c r="V289" s="323" t="s">
        <v>3864</v>
      </c>
      <c r="W289" s="322" t="s">
        <v>3944</v>
      </c>
      <c r="X289" s="324">
        <v>44201</v>
      </c>
      <c r="Y289" s="324">
        <v>44226</v>
      </c>
      <c r="Z289" s="324">
        <v>44229</v>
      </c>
      <c r="AA289" s="324">
        <v>44560</v>
      </c>
      <c r="AB289" s="404"/>
      <c r="AC289" s="527"/>
      <c r="AD289" s="325">
        <f t="shared" si="170"/>
        <v>5000000</v>
      </c>
      <c r="AE289" s="325"/>
      <c r="AF289" s="325">
        <v>5000000</v>
      </c>
      <c r="AG289" s="325"/>
      <c r="AH289" s="325"/>
      <c r="AI289" s="325"/>
      <c r="AJ289" s="325"/>
      <c r="AK289" s="404"/>
      <c r="AL289" s="456"/>
      <c r="AM289" s="325">
        <f t="shared" si="171"/>
        <v>500000</v>
      </c>
      <c r="AN289" s="326"/>
      <c r="AO289" s="337">
        <v>500000</v>
      </c>
      <c r="AP289" s="326"/>
      <c r="AQ289" s="326"/>
      <c r="AR289" s="326"/>
      <c r="AS289" s="326"/>
      <c r="AT289" s="404"/>
      <c r="AU289" s="447"/>
      <c r="AV289" s="325">
        <f t="shared" si="172"/>
        <v>1000000</v>
      </c>
      <c r="AW289" s="326"/>
      <c r="AX289" s="337">
        <v>1000000</v>
      </c>
      <c r="AY289" s="326"/>
      <c r="AZ289" s="326"/>
      <c r="BA289" s="326"/>
      <c r="BB289" s="326"/>
      <c r="BC289" s="404"/>
      <c r="BD289" s="450"/>
      <c r="BE289" s="325">
        <f t="shared" si="173"/>
        <v>2000000</v>
      </c>
      <c r="BF289" s="326"/>
      <c r="BG289" s="337">
        <v>2000000</v>
      </c>
      <c r="BH289" s="326"/>
      <c r="BI289" s="326"/>
      <c r="BJ289" s="326"/>
      <c r="BK289" s="326"/>
      <c r="BL289" s="404"/>
      <c r="BM289" s="453"/>
      <c r="BN289" s="325">
        <f t="shared" si="174"/>
        <v>1500000</v>
      </c>
      <c r="BO289" s="326"/>
      <c r="BP289" s="337">
        <v>1500000</v>
      </c>
      <c r="BQ289" s="326"/>
      <c r="BR289" s="326"/>
      <c r="BS289" s="326"/>
      <c r="BT289" s="326"/>
      <c r="BU289" s="327"/>
      <c r="BV289" s="328"/>
      <c r="BW289" s="328"/>
      <c r="BX289" s="328"/>
      <c r="BY289" s="328"/>
      <c r="BZ289" s="328"/>
      <c r="CA289" s="328"/>
      <c r="CB289" s="328"/>
      <c r="CC289" s="329"/>
    </row>
    <row r="290" spans="1:81" s="62" customFormat="1" ht="40.200000000000003" customHeight="1" x14ac:dyDescent="0.3">
      <c r="A290" s="38"/>
      <c r="B290" s="462"/>
      <c r="C290" s="459"/>
      <c r="D290" s="609"/>
      <c r="E290" s="612"/>
      <c r="F290" s="612"/>
      <c r="G290" s="612"/>
      <c r="H290" s="612"/>
      <c r="I290" s="612"/>
      <c r="J290" s="486"/>
      <c r="K290" s="489"/>
      <c r="L290" s="634"/>
      <c r="M290" s="636"/>
      <c r="N290" s="480"/>
      <c r="O290" s="483"/>
      <c r="P290" s="521"/>
      <c r="Q290" s="524"/>
      <c r="R290" s="404"/>
      <c r="S290" s="322" t="s">
        <v>4213</v>
      </c>
      <c r="T290" s="323" t="s">
        <v>3856</v>
      </c>
      <c r="U290" s="323" t="s">
        <v>3861</v>
      </c>
      <c r="V290" s="323" t="s">
        <v>3864</v>
      </c>
      <c r="W290" s="322" t="s">
        <v>3944</v>
      </c>
      <c r="X290" s="324">
        <v>44201</v>
      </c>
      <c r="Y290" s="324">
        <v>44226</v>
      </c>
      <c r="Z290" s="324">
        <v>44229</v>
      </c>
      <c r="AA290" s="324">
        <v>44560</v>
      </c>
      <c r="AB290" s="404"/>
      <c r="AC290" s="527"/>
      <c r="AD290" s="325">
        <f t="shared" si="170"/>
        <v>2000000</v>
      </c>
      <c r="AE290" s="325"/>
      <c r="AF290" s="325">
        <v>2000000</v>
      </c>
      <c r="AG290" s="325"/>
      <c r="AH290" s="325"/>
      <c r="AI290" s="325"/>
      <c r="AJ290" s="325"/>
      <c r="AK290" s="404"/>
      <c r="AL290" s="456"/>
      <c r="AM290" s="325">
        <f t="shared" si="171"/>
        <v>200000</v>
      </c>
      <c r="AN290" s="326"/>
      <c r="AO290" s="337">
        <v>200000</v>
      </c>
      <c r="AP290" s="326"/>
      <c r="AQ290" s="326"/>
      <c r="AR290" s="326"/>
      <c r="AS290" s="326"/>
      <c r="AT290" s="404"/>
      <c r="AU290" s="447"/>
      <c r="AV290" s="325">
        <f t="shared" si="172"/>
        <v>400000</v>
      </c>
      <c r="AW290" s="326"/>
      <c r="AX290" s="337">
        <v>400000</v>
      </c>
      <c r="AY290" s="326"/>
      <c r="AZ290" s="326"/>
      <c r="BA290" s="326"/>
      <c r="BB290" s="326"/>
      <c r="BC290" s="404"/>
      <c r="BD290" s="450"/>
      <c r="BE290" s="325">
        <f t="shared" si="173"/>
        <v>800000</v>
      </c>
      <c r="BF290" s="326"/>
      <c r="BG290" s="337">
        <v>800000</v>
      </c>
      <c r="BH290" s="326"/>
      <c r="BI290" s="326"/>
      <c r="BJ290" s="326"/>
      <c r="BK290" s="326"/>
      <c r="BL290" s="404"/>
      <c r="BM290" s="453"/>
      <c r="BN290" s="325">
        <f t="shared" si="174"/>
        <v>600000</v>
      </c>
      <c r="BO290" s="326"/>
      <c r="BP290" s="337">
        <v>600000</v>
      </c>
      <c r="BQ290" s="326"/>
      <c r="BR290" s="326"/>
      <c r="BS290" s="326"/>
      <c r="BT290" s="326"/>
      <c r="BU290" s="327"/>
      <c r="BV290" s="328"/>
      <c r="BW290" s="328"/>
      <c r="BX290" s="328"/>
      <c r="BY290" s="328"/>
      <c r="BZ290" s="328"/>
      <c r="CA290" s="328"/>
      <c r="CB290" s="328"/>
      <c r="CC290" s="329"/>
    </row>
    <row r="291" spans="1:81" s="62" customFormat="1" ht="40.200000000000003" customHeight="1" x14ac:dyDescent="0.3">
      <c r="A291" s="38"/>
      <c r="B291" s="462"/>
      <c r="C291" s="459"/>
      <c r="D291" s="609"/>
      <c r="E291" s="612"/>
      <c r="F291" s="612"/>
      <c r="G291" s="612"/>
      <c r="H291" s="612"/>
      <c r="I291" s="612"/>
      <c r="J291" s="486"/>
      <c r="K291" s="489"/>
      <c r="L291" s="634"/>
      <c r="M291" s="636"/>
      <c r="N291" s="480"/>
      <c r="O291" s="483"/>
      <c r="P291" s="521"/>
      <c r="Q291" s="524"/>
      <c r="R291" s="404"/>
      <c r="S291" s="322" t="s">
        <v>4214</v>
      </c>
      <c r="T291" s="323" t="s">
        <v>3856</v>
      </c>
      <c r="U291" s="323" t="s">
        <v>3861</v>
      </c>
      <c r="V291" s="323" t="s">
        <v>3864</v>
      </c>
      <c r="W291" s="322" t="s">
        <v>3944</v>
      </c>
      <c r="X291" s="324">
        <v>44201</v>
      </c>
      <c r="Y291" s="324">
        <v>44226</v>
      </c>
      <c r="Z291" s="324">
        <v>44229</v>
      </c>
      <c r="AA291" s="324">
        <v>44560</v>
      </c>
      <c r="AB291" s="404"/>
      <c r="AC291" s="527"/>
      <c r="AD291" s="325">
        <f t="shared" si="170"/>
        <v>5000000</v>
      </c>
      <c r="AE291" s="325"/>
      <c r="AF291" s="325">
        <v>5000000</v>
      </c>
      <c r="AG291" s="325"/>
      <c r="AH291" s="325"/>
      <c r="AI291" s="325"/>
      <c r="AJ291" s="325"/>
      <c r="AK291" s="404"/>
      <c r="AL291" s="456"/>
      <c r="AM291" s="325">
        <f t="shared" si="171"/>
        <v>500000</v>
      </c>
      <c r="AN291" s="326"/>
      <c r="AO291" s="337">
        <v>500000</v>
      </c>
      <c r="AP291" s="326"/>
      <c r="AQ291" s="326"/>
      <c r="AR291" s="326"/>
      <c r="AS291" s="326"/>
      <c r="AT291" s="404"/>
      <c r="AU291" s="447"/>
      <c r="AV291" s="325">
        <f t="shared" si="172"/>
        <v>1000000</v>
      </c>
      <c r="AW291" s="326"/>
      <c r="AX291" s="337">
        <v>1000000</v>
      </c>
      <c r="AY291" s="326"/>
      <c r="AZ291" s="326"/>
      <c r="BA291" s="326"/>
      <c r="BB291" s="326"/>
      <c r="BC291" s="404"/>
      <c r="BD291" s="450"/>
      <c r="BE291" s="325">
        <f t="shared" si="173"/>
        <v>2000000</v>
      </c>
      <c r="BF291" s="326"/>
      <c r="BG291" s="337">
        <v>2000000</v>
      </c>
      <c r="BH291" s="326"/>
      <c r="BI291" s="326"/>
      <c r="BJ291" s="326"/>
      <c r="BK291" s="326"/>
      <c r="BL291" s="404"/>
      <c r="BM291" s="453"/>
      <c r="BN291" s="325">
        <f t="shared" si="174"/>
        <v>1500000</v>
      </c>
      <c r="BO291" s="326"/>
      <c r="BP291" s="337">
        <v>1500000</v>
      </c>
      <c r="BQ291" s="326"/>
      <c r="BR291" s="326"/>
      <c r="BS291" s="326"/>
      <c r="BT291" s="326"/>
      <c r="BU291" s="327"/>
      <c r="BV291" s="328"/>
      <c r="BW291" s="328"/>
      <c r="BX291" s="328"/>
      <c r="BY291" s="328"/>
      <c r="BZ291" s="328"/>
      <c r="CA291" s="328"/>
      <c r="CB291" s="328"/>
      <c r="CC291" s="329"/>
    </row>
    <row r="292" spans="1:81" s="62" customFormat="1" ht="40.200000000000003" customHeight="1" x14ac:dyDescent="0.3">
      <c r="A292" s="38"/>
      <c r="B292" s="462"/>
      <c r="C292" s="459"/>
      <c r="D292" s="609"/>
      <c r="E292" s="612"/>
      <c r="F292" s="612"/>
      <c r="G292" s="612"/>
      <c r="H292" s="612"/>
      <c r="I292" s="612"/>
      <c r="J292" s="486"/>
      <c r="K292" s="489"/>
      <c r="L292" s="634"/>
      <c r="M292" s="636"/>
      <c r="N292" s="480"/>
      <c r="O292" s="483"/>
      <c r="P292" s="521"/>
      <c r="Q292" s="524"/>
      <c r="R292" s="404"/>
      <c r="S292" s="322" t="s">
        <v>4215</v>
      </c>
      <c r="T292" s="323" t="s">
        <v>3856</v>
      </c>
      <c r="U292" s="323" t="s">
        <v>3861</v>
      </c>
      <c r="V292" s="323" t="s">
        <v>3864</v>
      </c>
      <c r="W292" s="322" t="s">
        <v>3944</v>
      </c>
      <c r="X292" s="324">
        <v>44201</v>
      </c>
      <c r="Y292" s="324">
        <v>44226</v>
      </c>
      <c r="Z292" s="324">
        <v>44229</v>
      </c>
      <c r="AA292" s="324">
        <v>44560</v>
      </c>
      <c r="AB292" s="404"/>
      <c r="AC292" s="527"/>
      <c r="AD292" s="325">
        <f t="shared" si="170"/>
        <v>15000000</v>
      </c>
      <c r="AE292" s="325"/>
      <c r="AF292" s="325">
        <v>15000000</v>
      </c>
      <c r="AG292" s="325"/>
      <c r="AH292" s="325"/>
      <c r="AI292" s="325"/>
      <c r="AJ292" s="325"/>
      <c r="AK292" s="404"/>
      <c r="AL292" s="456"/>
      <c r="AM292" s="325">
        <f t="shared" si="171"/>
        <v>1500000</v>
      </c>
      <c r="AN292" s="52"/>
      <c r="AO292" s="337">
        <v>1500000</v>
      </c>
      <c r="AP292" s="52"/>
      <c r="AQ292" s="52"/>
      <c r="AR292" s="52"/>
      <c r="AS292" s="52"/>
      <c r="AT292" s="404"/>
      <c r="AU292" s="447"/>
      <c r="AV292" s="325">
        <f t="shared" si="172"/>
        <v>3000000</v>
      </c>
      <c r="AW292" s="52"/>
      <c r="AX292" s="337">
        <v>3000000</v>
      </c>
      <c r="AY292" s="52"/>
      <c r="AZ292" s="52"/>
      <c r="BA292" s="52"/>
      <c r="BB292" s="52"/>
      <c r="BC292" s="404"/>
      <c r="BD292" s="450"/>
      <c r="BE292" s="325">
        <f t="shared" si="173"/>
        <v>6000000</v>
      </c>
      <c r="BF292" s="52"/>
      <c r="BG292" s="337">
        <v>6000000</v>
      </c>
      <c r="BH292" s="52"/>
      <c r="BI292" s="52"/>
      <c r="BJ292" s="52"/>
      <c r="BK292" s="52"/>
      <c r="BL292" s="404"/>
      <c r="BM292" s="453"/>
      <c r="BN292" s="325">
        <f t="shared" si="174"/>
        <v>4500000</v>
      </c>
      <c r="BO292" s="52"/>
      <c r="BP292" s="337">
        <v>4500000</v>
      </c>
      <c r="BQ292" s="52"/>
      <c r="BR292" s="52"/>
      <c r="BS292" s="52"/>
      <c r="BT292" s="52"/>
      <c r="BU292" s="418"/>
      <c r="BV292" s="419"/>
      <c r="BW292" s="419"/>
      <c r="BX292" s="419"/>
      <c r="BY292" s="419"/>
      <c r="BZ292" s="419"/>
      <c r="CA292" s="419"/>
      <c r="CB292" s="419"/>
      <c r="CC292" s="516"/>
    </row>
    <row r="293" spans="1:81" s="62" customFormat="1" ht="40.200000000000003" customHeight="1" x14ac:dyDescent="0.3">
      <c r="A293" s="38"/>
      <c r="B293" s="462"/>
      <c r="C293" s="459"/>
      <c r="D293" s="609"/>
      <c r="E293" s="612"/>
      <c r="F293" s="612"/>
      <c r="G293" s="612"/>
      <c r="H293" s="612"/>
      <c r="I293" s="612"/>
      <c r="J293" s="486"/>
      <c r="K293" s="489"/>
      <c r="L293" s="634"/>
      <c r="M293" s="636"/>
      <c r="N293" s="480"/>
      <c r="O293" s="483"/>
      <c r="P293" s="521"/>
      <c r="Q293" s="524"/>
      <c r="R293" s="404"/>
      <c r="S293" s="322" t="s">
        <v>4216</v>
      </c>
      <c r="T293" s="323" t="s">
        <v>3856</v>
      </c>
      <c r="U293" s="323" t="s">
        <v>3861</v>
      </c>
      <c r="V293" s="323" t="s">
        <v>3864</v>
      </c>
      <c r="W293" s="322" t="s">
        <v>3944</v>
      </c>
      <c r="X293" s="324">
        <v>44201</v>
      </c>
      <c r="Y293" s="324">
        <v>44226</v>
      </c>
      <c r="Z293" s="324">
        <v>44229</v>
      </c>
      <c r="AA293" s="324">
        <v>44560</v>
      </c>
      <c r="AB293" s="404"/>
      <c r="AC293" s="527"/>
      <c r="AD293" s="325">
        <f t="shared" si="170"/>
        <v>1000000</v>
      </c>
      <c r="AE293" s="325"/>
      <c r="AF293" s="325">
        <v>1000000</v>
      </c>
      <c r="AG293" s="325"/>
      <c r="AH293" s="325"/>
      <c r="AI293" s="325"/>
      <c r="AJ293" s="325"/>
      <c r="AK293" s="404"/>
      <c r="AL293" s="456"/>
      <c r="AM293" s="325">
        <f t="shared" si="171"/>
        <v>100000</v>
      </c>
      <c r="AN293" s="52"/>
      <c r="AO293" s="337">
        <v>100000</v>
      </c>
      <c r="AP293" s="52"/>
      <c r="AQ293" s="52"/>
      <c r="AR293" s="52"/>
      <c r="AS293" s="52"/>
      <c r="AT293" s="404"/>
      <c r="AU293" s="447"/>
      <c r="AV293" s="325">
        <f t="shared" si="172"/>
        <v>200000</v>
      </c>
      <c r="AW293" s="52"/>
      <c r="AX293" s="337">
        <v>200000</v>
      </c>
      <c r="AY293" s="52"/>
      <c r="AZ293" s="52"/>
      <c r="BA293" s="52"/>
      <c r="BB293" s="52"/>
      <c r="BC293" s="404"/>
      <c r="BD293" s="450"/>
      <c r="BE293" s="325">
        <f t="shared" si="173"/>
        <v>400000</v>
      </c>
      <c r="BF293" s="52"/>
      <c r="BG293" s="337">
        <v>400000</v>
      </c>
      <c r="BH293" s="52"/>
      <c r="BI293" s="52"/>
      <c r="BJ293" s="52"/>
      <c r="BK293" s="52"/>
      <c r="BL293" s="404"/>
      <c r="BM293" s="453"/>
      <c r="BN293" s="325">
        <f t="shared" si="174"/>
        <v>300000</v>
      </c>
      <c r="BO293" s="52"/>
      <c r="BP293" s="337">
        <v>300000</v>
      </c>
      <c r="BQ293" s="52"/>
      <c r="BR293" s="52"/>
      <c r="BS293" s="52"/>
      <c r="BT293" s="52"/>
      <c r="BU293" s="418"/>
      <c r="BV293" s="419"/>
      <c r="BW293" s="419"/>
      <c r="BX293" s="419"/>
      <c r="BY293" s="419"/>
      <c r="BZ293" s="419"/>
      <c r="CA293" s="419"/>
      <c r="CB293" s="419"/>
      <c r="CC293" s="516"/>
    </row>
    <row r="294" spans="1:81" s="62" customFormat="1" ht="40.200000000000003" customHeight="1" thickBot="1" x14ac:dyDescent="0.35">
      <c r="A294" s="38"/>
      <c r="B294" s="462"/>
      <c r="C294" s="460"/>
      <c r="D294" s="610"/>
      <c r="E294" s="613"/>
      <c r="F294" s="613"/>
      <c r="G294" s="613"/>
      <c r="H294" s="613"/>
      <c r="I294" s="613"/>
      <c r="J294" s="487"/>
      <c r="K294" s="490"/>
      <c r="L294" s="634"/>
      <c r="M294" s="636"/>
      <c r="N294" s="480"/>
      <c r="O294" s="483"/>
      <c r="P294" s="521"/>
      <c r="Q294" s="524"/>
      <c r="R294" s="405"/>
      <c r="S294" s="43" t="s">
        <v>4217</v>
      </c>
      <c r="T294" s="323" t="s">
        <v>3856</v>
      </c>
      <c r="U294" s="323" t="s">
        <v>3861</v>
      </c>
      <c r="V294" s="323" t="s">
        <v>3864</v>
      </c>
      <c r="W294" s="43" t="s">
        <v>3944</v>
      </c>
      <c r="X294" s="324">
        <v>44201</v>
      </c>
      <c r="Y294" s="324">
        <v>44226</v>
      </c>
      <c r="Z294" s="324">
        <v>44229</v>
      </c>
      <c r="AA294" s="324">
        <v>44560</v>
      </c>
      <c r="AB294" s="405"/>
      <c r="AC294" s="528"/>
      <c r="AD294" s="325">
        <f t="shared" si="170"/>
        <v>23069563</v>
      </c>
      <c r="AE294" s="55">
        <f t="shared" si="113"/>
        <v>0</v>
      </c>
      <c r="AF294" s="55">
        <v>23069563</v>
      </c>
      <c r="AG294" s="55">
        <f t="shared" si="114"/>
        <v>0</v>
      </c>
      <c r="AH294" s="55">
        <f t="shared" si="114"/>
        <v>0</v>
      </c>
      <c r="AI294" s="55">
        <f t="shared" si="114"/>
        <v>0</v>
      </c>
      <c r="AJ294" s="55">
        <f t="shared" si="114"/>
        <v>0</v>
      </c>
      <c r="AK294" s="405"/>
      <c r="AL294" s="457"/>
      <c r="AM294" s="325">
        <f t="shared" si="171"/>
        <v>2306956.3000000003</v>
      </c>
      <c r="AN294" s="53"/>
      <c r="AO294" s="337">
        <v>2306956.3000000003</v>
      </c>
      <c r="AP294" s="53"/>
      <c r="AQ294" s="53"/>
      <c r="AR294" s="53"/>
      <c r="AS294" s="53"/>
      <c r="AT294" s="405"/>
      <c r="AU294" s="448"/>
      <c r="AV294" s="325">
        <f t="shared" si="172"/>
        <v>4613912.6000000006</v>
      </c>
      <c r="AW294" s="53"/>
      <c r="AX294" s="337">
        <v>4613912.6000000006</v>
      </c>
      <c r="AY294" s="53"/>
      <c r="AZ294" s="53"/>
      <c r="BA294" s="53"/>
      <c r="BB294" s="53"/>
      <c r="BC294" s="405"/>
      <c r="BD294" s="451"/>
      <c r="BE294" s="325">
        <f t="shared" si="173"/>
        <v>9227825.2000000011</v>
      </c>
      <c r="BF294" s="53"/>
      <c r="BG294" s="337">
        <v>9227825.2000000011</v>
      </c>
      <c r="BH294" s="53"/>
      <c r="BI294" s="53"/>
      <c r="BJ294" s="53"/>
      <c r="BK294" s="53"/>
      <c r="BL294" s="405"/>
      <c r="BM294" s="454"/>
      <c r="BN294" s="325">
        <f t="shared" si="174"/>
        <v>6920868.8999999994</v>
      </c>
      <c r="BO294" s="53"/>
      <c r="BP294" s="337">
        <v>6920868.8999999994</v>
      </c>
      <c r="BQ294" s="53"/>
      <c r="BR294" s="53"/>
      <c r="BS294" s="53"/>
      <c r="BT294" s="53"/>
      <c r="BU294" s="517"/>
      <c r="BV294" s="518"/>
      <c r="BW294" s="518"/>
      <c r="BX294" s="518"/>
      <c r="BY294" s="518"/>
      <c r="BZ294" s="518"/>
      <c r="CA294" s="518"/>
      <c r="CB294" s="518"/>
      <c r="CC294" s="519"/>
    </row>
    <row r="295" spans="1:81" s="62" customFormat="1" ht="40.200000000000003" customHeight="1" thickTop="1" x14ac:dyDescent="0.3">
      <c r="A295" s="38"/>
      <c r="B295" s="462"/>
      <c r="C295" s="458" t="s">
        <v>185</v>
      </c>
      <c r="D295" s="608"/>
      <c r="E295" s="611"/>
      <c r="F295" s="611"/>
      <c r="G295" s="611"/>
      <c r="H295" s="611"/>
      <c r="I295" s="611"/>
      <c r="J295" s="485">
        <v>107</v>
      </c>
      <c r="K295" s="488" t="str">
        <f>+Metas!K122</f>
        <v>Municipios Desarrollando EGI -Estrategia de Gestión Integrada para la Promoción de la salud, prevención, vigilancia y control de las zoonosis.</v>
      </c>
      <c r="L295" s="633">
        <v>0.05</v>
      </c>
      <c r="M295" s="476">
        <f>SUM(N295:Q295)</f>
        <v>0.05</v>
      </c>
      <c r="N295" s="479"/>
      <c r="O295" s="482"/>
      <c r="P295" s="520"/>
      <c r="Q295" s="631">
        <v>0.05</v>
      </c>
      <c r="R295" s="403">
        <f t="shared" ref="R295" si="182">+$J295</f>
        <v>107</v>
      </c>
      <c r="S295" s="253" t="s">
        <v>4218</v>
      </c>
      <c r="T295" s="323" t="s">
        <v>3856</v>
      </c>
      <c r="U295" s="323" t="s">
        <v>3861</v>
      </c>
      <c r="V295" s="323" t="s">
        <v>3864</v>
      </c>
      <c r="W295" s="253" t="s">
        <v>3944</v>
      </c>
      <c r="X295" s="324">
        <v>44201</v>
      </c>
      <c r="Y295" s="324">
        <v>44226</v>
      </c>
      <c r="Z295" s="324">
        <v>44229</v>
      </c>
      <c r="AA295" s="324">
        <v>44560</v>
      </c>
      <c r="AB295" s="403">
        <f t="shared" ref="AB295" si="183">+$J295</f>
        <v>107</v>
      </c>
      <c r="AC295" s="526">
        <f t="shared" ref="AC295" si="184">+L295</f>
        <v>0.05</v>
      </c>
      <c r="AD295" s="325">
        <f t="shared" si="170"/>
        <v>0</v>
      </c>
      <c r="AE295" s="48">
        <f t="shared" si="113"/>
        <v>0</v>
      </c>
      <c r="AF295" s="48">
        <v>0</v>
      </c>
      <c r="AG295" s="48">
        <f t="shared" si="114"/>
        <v>0</v>
      </c>
      <c r="AH295" s="48">
        <f t="shared" si="114"/>
        <v>0</v>
      </c>
      <c r="AI295" s="48">
        <f t="shared" si="114"/>
        <v>0</v>
      </c>
      <c r="AJ295" s="48">
        <f t="shared" si="114"/>
        <v>0</v>
      </c>
      <c r="AK295" s="403">
        <f t="shared" ref="AK295" si="185">+$J295</f>
        <v>107</v>
      </c>
      <c r="AL295" s="455">
        <f>+N295</f>
        <v>0</v>
      </c>
      <c r="AM295" s="325">
        <f t="shared" si="171"/>
        <v>0</v>
      </c>
      <c r="AN295" s="51"/>
      <c r="AO295" s="337">
        <v>0</v>
      </c>
      <c r="AP295" s="51"/>
      <c r="AQ295" s="51"/>
      <c r="AR295" s="51"/>
      <c r="AS295" s="51"/>
      <c r="AT295" s="403">
        <f t="shared" ref="AT295" si="186">+$J295</f>
        <v>107</v>
      </c>
      <c r="AU295" s="446">
        <f>+O295</f>
        <v>0</v>
      </c>
      <c r="AV295" s="325">
        <f t="shared" si="172"/>
        <v>0</v>
      </c>
      <c r="AW295" s="51"/>
      <c r="AX295" s="337">
        <v>0</v>
      </c>
      <c r="AY295" s="51"/>
      <c r="AZ295" s="51"/>
      <c r="BA295" s="51"/>
      <c r="BB295" s="51"/>
      <c r="BC295" s="403">
        <f t="shared" ref="BC295" si="187">+$J295</f>
        <v>107</v>
      </c>
      <c r="BD295" s="449">
        <f>+P295</f>
        <v>0</v>
      </c>
      <c r="BE295" s="325">
        <f t="shared" si="173"/>
        <v>0</v>
      </c>
      <c r="BF295" s="51"/>
      <c r="BG295" s="337">
        <v>0</v>
      </c>
      <c r="BH295" s="51"/>
      <c r="BI295" s="51"/>
      <c r="BJ295" s="51"/>
      <c r="BK295" s="51"/>
      <c r="BL295" s="403">
        <f t="shared" ref="BL295" si="188">+$J295</f>
        <v>107</v>
      </c>
      <c r="BM295" s="452">
        <f>+Q295</f>
        <v>0.05</v>
      </c>
      <c r="BN295" s="325">
        <f t="shared" si="174"/>
        <v>0</v>
      </c>
      <c r="BO295" s="51"/>
      <c r="BP295" s="337">
        <v>0</v>
      </c>
      <c r="BQ295" s="51"/>
      <c r="BR295" s="51"/>
      <c r="BS295" s="51"/>
      <c r="BT295" s="51"/>
      <c r="BU295" s="513"/>
      <c r="BV295" s="514"/>
      <c r="BW295" s="514"/>
      <c r="BX295" s="514"/>
      <c r="BY295" s="514"/>
      <c r="BZ295" s="514"/>
      <c r="CA295" s="514"/>
      <c r="CB295" s="514"/>
      <c r="CC295" s="515"/>
    </row>
    <row r="296" spans="1:81" s="62" customFormat="1" ht="40.200000000000003" customHeight="1" x14ac:dyDescent="0.3">
      <c r="A296" s="38"/>
      <c r="B296" s="462"/>
      <c r="C296" s="459"/>
      <c r="D296" s="609"/>
      <c r="E296" s="612"/>
      <c r="F296" s="612"/>
      <c r="G296" s="612"/>
      <c r="H296" s="612"/>
      <c r="I296" s="612"/>
      <c r="J296" s="486"/>
      <c r="K296" s="489"/>
      <c r="L296" s="634"/>
      <c r="M296" s="477"/>
      <c r="N296" s="480"/>
      <c r="O296" s="483"/>
      <c r="P296" s="521"/>
      <c r="Q296" s="632"/>
      <c r="R296" s="404"/>
      <c r="S296" s="43" t="s">
        <v>4219</v>
      </c>
      <c r="T296" s="323" t="s">
        <v>3856</v>
      </c>
      <c r="U296" s="323" t="s">
        <v>3861</v>
      </c>
      <c r="V296" s="323" t="s">
        <v>3864</v>
      </c>
      <c r="W296" s="43" t="s">
        <v>3944</v>
      </c>
      <c r="X296" s="324">
        <v>44201</v>
      </c>
      <c r="Y296" s="324">
        <v>44226</v>
      </c>
      <c r="Z296" s="324">
        <v>44229</v>
      </c>
      <c r="AA296" s="324">
        <v>44560</v>
      </c>
      <c r="AB296" s="404"/>
      <c r="AC296" s="527"/>
      <c r="AD296" s="325">
        <f t="shared" si="170"/>
        <v>12384657.409999998</v>
      </c>
      <c r="AE296" s="55">
        <f t="shared" si="113"/>
        <v>0</v>
      </c>
      <c r="AF296" s="55">
        <v>12384657.409999998</v>
      </c>
      <c r="AG296" s="55">
        <f t="shared" si="114"/>
        <v>0</v>
      </c>
      <c r="AH296" s="55">
        <f t="shared" si="114"/>
        <v>0</v>
      </c>
      <c r="AI296" s="55">
        <f t="shared" si="114"/>
        <v>0</v>
      </c>
      <c r="AJ296" s="55">
        <f t="shared" si="114"/>
        <v>0</v>
      </c>
      <c r="AK296" s="404"/>
      <c r="AL296" s="456"/>
      <c r="AM296" s="325">
        <f t="shared" si="171"/>
        <v>1238465.7409999999</v>
      </c>
      <c r="AN296" s="326"/>
      <c r="AO296" s="337">
        <v>1238465.7409999999</v>
      </c>
      <c r="AP296" s="326"/>
      <c r="AQ296" s="326"/>
      <c r="AR296" s="326"/>
      <c r="AS296" s="326"/>
      <c r="AT296" s="404"/>
      <c r="AU296" s="447"/>
      <c r="AV296" s="325">
        <f t="shared" si="172"/>
        <v>2476931.4819999998</v>
      </c>
      <c r="AW296" s="326"/>
      <c r="AX296" s="337">
        <v>2476931.4819999998</v>
      </c>
      <c r="AY296" s="326"/>
      <c r="AZ296" s="326"/>
      <c r="BA296" s="326"/>
      <c r="BB296" s="326"/>
      <c r="BC296" s="404"/>
      <c r="BD296" s="450"/>
      <c r="BE296" s="325">
        <f t="shared" si="173"/>
        <v>4953862.9639999997</v>
      </c>
      <c r="BF296" s="326"/>
      <c r="BG296" s="337">
        <v>4953862.9639999997</v>
      </c>
      <c r="BH296" s="326"/>
      <c r="BI296" s="326"/>
      <c r="BJ296" s="326"/>
      <c r="BK296" s="326"/>
      <c r="BL296" s="404"/>
      <c r="BM296" s="453"/>
      <c r="BN296" s="325">
        <f t="shared" si="174"/>
        <v>3715397.2229999993</v>
      </c>
      <c r="BO296" s="326"/>
      <c r="BP296" s="337">
        <v>3715397.2229999993</v>
      </c>
      <c r="BQ296" s="326"/>
      <c r="BR296" s="326"/>
      <c r="BS296" s="326"/>
      <c r="BT296" s="326"/>
      <c r="BU296" s="327"/>
      <c r="BV296" s="328"/>
      <c r="BW296" s="328"/>
      <c r="BX296" s="328"/>
      <c r="BY296" s="328"/>
      <c r="BZ296" s="328"/>
      <c r="CA296" s="328"/>
      <c r="CB296" s="328"/>
      <c r="CC296" s="329"/>
    </row>
    <row r="297" spans="1:81" s="62" customFormat="1" ht="40.200000000000003" customHeight="1" x14ac:dyDescent="0.3">
      <c r="A297" s="38"/>
      <c r="B297" s="462"/>
      <c r="C297" s="459"/>
      <c r="D297" s="609"/>
      <c r="E297" s="612"/>
      <c r="F297" s="612"/>
      <c r="G297" s="612"/>
      <c r="H297" s="612"/>
      <c r="I297" s="612"/>
      <c r="J297" s="486"/>
      <c r="K297" s="489"/>
      <c r="L297" s="634"/>
      <c r="M297" s="477"/>
      <c r="N297" s="480"/>
      <c r="O297" s="483"/>
      <c r="P297" s="521"/>
      <c r="Q297" s="632"/>
      <c r="R297" s="404"/>
      <c r="S297" s="43" t="s">
        <v>4220</v>
      </c>
      <c r="T297" s="323" t="s">
        <v>3856</v>
      </c>
      <c r="U297" s="323" t="s">
        <v>3861</v>
      </c>
      <c r="V297" s="323" t="s">
        <v>3864</v>
      </c>
      <c r="W297" s="43" t="s">
        <v>3944</v>
      </c>
      <c r="X297" s="324">
        <v>44201</v>
      </c>
      <c r="Y297" s="324">
        <v>44226</v>
      </c>
      <c r="Z297" s="324">
        <v>44229</v>
      </c>
      <c r="AA297" s="324">
        <v>44560</v>
      </c>
      <c r="AB297" s="404"/>
      <c r="AC297" s="527"/>
      <c r="AD297" s="325">
        <f t="shared" si="170"/>
        <v>12384657.550000001</v>
      </c>
      <c r="AE297" s="55"/>
      <c r="AF297" s="55">
        <v>12384657.550000001</v>
      </c>
      <c r="AG297" s="55"/>
      <c r="AH297" s="55"/>
      <c r="AI297" s="55"/>
      <c r="AJ297" s="55"/>
      <c r="AK297" s="404"/>
      <c r="AL297" s="456"/>
      <c r="AM297" s="325">
        <f t="shared" si="171"/>
        <v>1238465.7550000001</v>
      </c>
      <c r="AN297" s="326"/>
      <c r="AO297" s="337">
        <v>1238465.7550000001</v>
      </c>
      <c r="AP297" s="326"/>
      <c r="AQ297" s="326"/>
      <c r="AR297" s="326"/>
      <c r="AS297" s="326"/>
      <c r="AT297" s="404"/>
      <c r="AU297" s="447"/>
      <c r="AV297" s="325">
        <f t="shared" si="172"/>
        <v>2476931.5100000002</v>
      </c>
      <c r="AW297" s="326"/>
      <c r="AX297" s="337">
        <v>2476931.5100000002</v>
      </c>
      <c r="AY297" s="326"/>
      <c r="AZ297" s="326"/>
      <c r="BA297" s="326"/>
      <c r="BB297" s="326"/>
      <c r="BC297" s="404"/>
      <c r="BD297" s="450"/>
      <c r="BE297" s="325">
        <f t="shared" si="173"/>
        <v>4953863.0200000005</v>
      </c>
      <c r="BF297" s="326"/>
      <c r="BG297" s="337">
        <v>4953863.0200000005</v>
      </c>
      <c r="BH297" s="326"/>
      <c r="BI297" s="326"/>
      <c r="BJ297" s="326"/>
      <c r="BK297" s="326"/>
      <c r="BL297" s="404"/>
      <c r="BM297" s="453"/>
      <c r="BN297" s="325">
        <f t="shared" si="174"/>
        <v>3715397.2650000001</v>
      </c>
      <c r="BO297" s="326"/>
      <c r="BP297" s="337">
        <v>3715397.2650000001</v>
      </c>
      <c r="BQ297" s="326"/>
      <c r="BR297" s="326"/>
      <c r="BS297" s="326"/>
      <c r="BT297" s="326"/>
      <c r="BU297" s="327"/>
      <c r="BV297" s="328"/>
      <c r="BW297" s="328"/>
      <c r="BX297" s="328"/>
      <c r="BY297" s="328"/>
      <c r="BZ297" s="328"/>
      <c r="CA297" s="328"/>
      <c r="CB297" s="328"/>
      <c r="CC297" s="329"/>
    </row>
    <row r="298" spans="1:81" s="62" customFormat="1" ht="40.200000000000003" customHeight="1" x14ac:dyDescent="0.3">
      <c r="A298" s="38"/>
      <c r="B298" s="462"/>
      <c r="C298" s="459"/>
      <c r="D298" s="609"/>
      <c r="E298" s="612"/>
      <c r="F298" s="612"/>
      <c r="G298" s="612"/>
      <c r="H298" s="612"/>
      <c r="I298" s="612"/>
      <c r="J298" s="486"/>
      <c r="K298" s="489"/>
      <c r="L298" s="634"/>
      <c r="M298" s="477"/>
      <c r="N298" s="480"/>
      <c r="O298" s="483"/>
      <c r="P298" s="521"/>
      <c r="Q298" s="632"/>
      <c r="R298" s="404"/>
      <c r="S298" s="43" t="s">
        <v>4221</v>
      </c>
      <c r="T298" s="323" t="s">
        <v>3856</v>
      </c>
      <c r="U298" s="323" t="s">
        <v>3861</v>
      </c>
      <c r="V298" s="323" t="s">
        <v>3864</v>
      </c>
      <c r="W298" s="43" t="s">
        <v>3944</v>
      </c>
      <c r="X298" s="324">
        <v>44201</v>
      </c>
      <c r="Y298" s="324">
        <v>44226</v>
      </c>
      <c r="Z298" s="324">
        <v>44229</v>
      </c>
      <c r="AA298" s="324">
        <v>44560</v>
      </c>
      <c r="AB298" s="404"/>
      <c r="AC298" s="527"/>
      <c r="AD298" s="325">
        <f t="shared" si="170"/>
        <v>4724257.51</v>
      </c>
      <c r="AE298" s="55"/>
      <c r="AF298" s="55">
        <v>4724257.51</v>
      </c>
      <c r="AG298" s="55"/>
      <c r="AH298" s="55"/>
      <c r="AI298" s="55"/>
      <c r="AJ298" s="55"/>
      <c r="AK298" s="404"/>
      <c r="AL298" s="456"/>
      <c r="AM298" s="325">
        <f t="shared" si="171"/>
        <v>472425.75099999999</v>
      </c>
      <c r="AN298" s="326"/>
      <c r="AO298" s="337">
        <v>472425.75099999999</v>
      </c>
      <c r="AP298" s="326"/>
      <c r="AQ298" s="326"/>
      <c r="AR298" s="326"/>
      <c r="AS298" s="326"/>
      <c r="AT298" s="404"/>
      <c r="AU298" s="447"/>
      <c r="AV298" s="325">
        <f t="shared" si="172"/>
        <v>944851.50199999998</v>
      </c>
      <c r="AW298" s="326"/>
      <c r="AX298" s="337">
        <v>944851.50199999998</v>
      </c>
      <c r="AY298" s="326"/>
      <c r="AZ298" s="326"/>
      <c r="BA298" s="326"/>
      <c r="BB298" s="326"/>
      <c r="BC298" s="404"/>
      <c r="BD298" s="450"/>
      <c r="BE298" s="325">
        <f t="shared" si="173"/>
        <v>1889703.004</v>
      </c>
      <c r="BF298" s="326"/>
      <c r="BG298" s="337">
        <v>1889703.004</v>
      </c>
      <c r="BH298" s="326"/>
      <c r="BI298" s="326"/>
      <c r="BJ298" s="326"/>
      <c r="BK298" s="326"/>
      <c r="BL298" s="404"/>
      <c r="BM298" s="453"/>
      <c r="BN298" s="325">
        <f t="shared" si="174"/>
        <v>1417277.2529999998</v>
      </c>
      <c r="BO298" s="326"/>
      <c r="BP298" s="337">
        <v>1417277.2529999998</v>
      </c>
      <c r="BQ298" s="326"/>
      <c r="BR298" s="326"/>
      <c r="BS298" s="326"/>
      <c r="BT298" s="326"/>
      <c r="BU298" s="327"/>
      <c r="BV298" s="328"/>
      <c r="BW298" s="328"/>
      <c r="BX298" s="328"/>
      <c r="BY298" s="328"/>
      <c r="BZ298" s="328"/>
      <c r="CA298" s="328"/>
      <c r="CB298" s="328"/>
      <c r="CC298" s="329"/>
    </row>
    <row r="299" spans="1:81" s="62" customFormat="1" ht="40.200000000000003" customHeight="1" x14ac:dyDescent="0.3">
      <c r="A299" s="38"/>
      <c r="B299" s="462"/>
      <c r="C299" s="459"/>
      <c r="D299" s="609"/>
      <c r="E299" s="612"/>
      <c r="F299" s="612"/>
      <c r="G299" s="612"/>
      <c r="H299" s="612"/>
      <c r="I299" s="612"/>
      <c r="J299" s="486"/>
      <c r="K299" s="489"/>
      <c r="L299" s="634"/>
      <c r="M299" s="477"/>
      <c r="N299" s="480"/>
      <c r="O299" s="483"/>
      <c r="P299" s="521"/>
      <c r="Q299" s="632"/>
      <c r="R299" s="404"/>
      <c r="S299" s="43" t="s">
        <v>4222</v>
      </c>
      <c r="T299" s="323" t="s">
        <v>3856</v>
      </c>
      <c r="U299" s="323" t="s">
        <v>3861</v>
      </c>
      <c r="V299" s="323" t="s">
        <v>3864</v>
      </c>
      <c r="W299" s="43" t="s">
        <v>3944</v>
      </c>
      <c r="X299" s="324">
        <v>44201</v>
      </c>
      <c r="Y299" s="324">
        <v>44226</v>
      </c>
      <c r="Z299" s="324">
        <v>44229</v>
      </c>
      <c r="AA299" s="324">
        <v>44560</v>
      </c>
      <c r="AB299" s="404"/>
      <c r="AC299" s="527"/>
      <c r="AD299" s="325">
        <f t="shared" si="170"/>
        <v>6238710.6299999999</v>
      </c>
      <c r="AE299" s="55"/>
      <c r="AF299" s="55">
        <v>6238710.6299999999</v>
      </c>
      <c r="AG299" s="55"/>
      <c r="AH299" s="55"/>
      <c r="AI299" s="55"/>
      <c r="AJ299" s="55"/>
      <c r="AK299" s="404"/>
      <c r="AL299" s="456"/>
      <c r="AM299" s="325">
        <f t="shared" si="171"/>
        <v>623871.06299999997</v>
      </c>
      <c r="AN299" s="326"/>
      <c r="AO299" s="337">
        <v>623871.06299999997</v>
      </c>
      <c r="AP299" s="326"/>
      <c r="AQ299" s="326"/>
      <c r="AR299" s="326"/>
      <c r="AS299" s="326"/>
      <c r="AT299" s="404"/>
      <c r="AU299" s="447"/>
      <c r="AV299" s="325">
        <f t="shared" si="172"/>
        <v>1247742.1259999999</v>
      </c>
      <c r="AW299" s="326"/>
      <c r="AX299" s="337">
        <v>1247742.1259999999</v>
      </c>
      <c r="AY299" s="326"/>
      <c r="AZ299" s="326"/>
      <c r="BA299" s="326"/>
      <c r="BB299" s="326"/>
      <c r="BC299" s="404"/>
      <c r="BD299" s="450"/>
      <c r="BE299" s="325">
        <f t="shared" si="173"/>
        <v>2495484.2519999999</v>
      </c>
      <c r="BF299" s="326"/>
      <c r="BG299" s="337">
        <v>2495484.2519999999</v>
      </c>
      <c r="BH299" s="326"/>
      <c r="BI299" s="326"/>
      <c r="BJ299" s="326"/>
      <c r="BK299" s="326"/>
      <c r="BL299" s="404"/>
      <c r="BM299" s="453"/>
      <c r="BN299" s="325">
        <f t="shared" si="174"/>
        <v>1871613.189</v>
      </c>
      <c r="BO299" s="326"/>
      <c r="BP299" s="337">
        <v>1871613.189</v>
      </c>
      <c r="BQ299" s="326"/>
      <c r="BR299" s="326"/>
      <c r="BS299" s="326"/>
      <c r="BT299" s="326"/>
      <c r="BU299" s="327"/>
      <c r="BV299" s="328"/>
      <c r="BW299" s="328"/>
      <c r="BX299" s="328"/>
      <c r="BY299" s="328"/>
      <c r="BZ299" s="328"/>
      <c r="CA299" s="328"/>
      <c r="CB299" s="328"/>
      <c r="CC299" s="329"/>
    </row>
    <row r="300" spans="1:81" s="62" customFormat="1" ht="40.200000000000003" customHeight="1" x14ac:dyDescent="0.3">
      <c r="A300" s="38"/>
      <c r="B300" s="462"/>
      <c r="C300" s="459"/>
      <c r="D300" s="609"/>
      <c r="E300" s="612"/>
      <c r="F300" s="612"/>
      <c r="G300" s="612"/>
      <c r="H300" s="612"/>
      <c r="I300" s="612"/>
      <c r="J300" s="486"/>
      <c r="K300" s="489"/>
      <c r="L300" s="634"/>
      <c r="M300" s="477"/>
      <c r="N300" s="480"/>
      <c r="O300" s="483"/>
      <c r="P300" s="521"/>
      <c r="Q300" s="632"/>
      <c r="R300" s="404"/>
      <c r="S300" s="43" t="s">
        <v>4223</v>
      </c>
      <c r="T300" s="323" t="s">
        <v>3856</v>
      </c>
      <c r="U300" s="323" t="s">
        <v>3861</v>
      </c>
      <c r="V300" s="323" t="s">
        <v>3864</v>
      </c>
      <c r="W300" s="43" t="s">
        <v>3944</v>
      </c>
      <c r="X300" s="324">
        <v>44201</v>
      </c>
      <c r="Y300" s="324">
        <v>44226</v>
      </c>
      <c r="Z300" s="324">
        <v>44229</v>
      </c>
      <c r="AA300" s="324">
        <v>44560</v>
      </c>
      <c r="AB300" s="404"/>
      <c r="AC300" s="527"/>
      <c r="AD300" s="325">
        <f t="shared" si="170"/>
        <v>4231190.51</v>
      </c>
      <c r="AE300" s="55"/>
      <c r="AF300" s="55">
        <v>4231190.51</v>
      </c>
      <c r="AG300" s="55"/>
      <c r="AH300" s="55"/>
      <c r="AI300" s="55"/>
      <c r="AJ300" s="55"/>
      <c r="AK300" s="404"/>
      <c r="AL300" s="456"/>
      <c r="AM300" s="325">
        <f t="shared" si="171"/>
        <v>423119.05099999998</v>
      </c>
      <c r="AN300" s="52"/>
      <c r="AO300" s="337">
        <v>423119.05099999998</v>
      </c>
      <c r="AP300" s="52"/>
      <c r="AQ300" s="52"/>
      <c r="AR300" s="52"/>
      <c r="AS300" s="52"/>
      <c r="AT300" s="404"/>
      <c r="AU300" s="447"/>
      <c r="AV300" s="325">
        <f t="shared" si="172"/>
        <v>846238.10199999996</v>
      </c>
      <c r="AW300" s="52"/>
      <c r="AX300" s="337">
        <v>846238.10199999996</v>
      </c>
      <c r="AY300" s="52"/>
      <c r="AZ300" s="52"/>
      <c r="BA300" s="52"/>
      <c r="BB300" s="52"/>
      <c r="BC300" s="404"/>
      <c r="BD300" s="450"/>
      <c r="BE300" s="325">
        <f t="shared" si="173"/>
        <v>1692476.2039999999</v>
      </c>
      <c r="BF300" s="52"/>
      <c r="BG300" s="337">
        <v>1692476.2039999999</v>
      </c>
      <c r="BH300" s="52"/>
      <c r="BI300" s="52"/>
      <c r="BJ300" s="52"/>
      <c r="BK300" s="52"/>
      <c r="BL300" s="404"/>
      <c r="BM300" s="453"/>
      <c r="BN300" s="325">
        <f t="shared" si="174"/>
        <v>1269357.1529999999</v>
      </c>
      <c r="BO300" s="52"/>
      <c r="BP300" s="337">
        <v>1269357.1529999999</v>
      </c>
      <c r="BQ300" s="52"/>
      <c r="BR300" s="52"/>
      <c r="BS300" s="52"/>
      <c r="BT300" s="52"/>
      <c r="BU300" s="418"/>
      <c r="BV300" s="419"/>
      <c r="BW300" s="419"/>
      <c r="BX300" s="419"/>
      <c r="BY300" s="419"/>
      <c r="BZ300" s="419"/>
      <c r="CA300" s="419"/>
      <c r="CB300" s="419"/>
      <c r="CC300" s="516"/>
    </row>
    <row r="301" spans="1:81" s="62" customFormat="1" ht="40.200000000000003" customHeight="1" x14ac:dyDescent="0.3">
      <c r="A301" s="38"/>
      <c r="B301" s="462"/>
      <c r="C301" s="459"/>
      <c r="D301" s="609"/>
      <c r="E301" s="612"/>
      <c r="F301" s="612"/>
      <c r="G301" s="612"/>
      <c r="H301" s="612"/>
      <c r="I301" s="612"/>
      <c r="J301" s="486"/>
      <c r="K301" s="489"/>
      <c r="L301" s="634"/>
      <c r="M301" s="477"/>
      <c r="N301" s="480"/>
      <c r="O301" s="483"/>
      <c r="P301" s="521"/>
      <c r="Q301" s="632"/>
      <c r="R301" s="404"/>
      <c r="S301" s="43" t="s">
        <v>4224</v>
      </c>
      <c r="T301" s="323" t="s">
        <v>3856</v>
      </c>
      <c r="U301" s="323" t="s">
        <v>3861</v>
      </c>
      <c r="V301" s="323" t="s">
        <v>3864</v>
      </c>
      <c r="W301" s="43" t="s">
        <v>3944</v>
      </c>
      <c r="X301" s="324">
        <v>44201</v>
      </c>
      <c r="Y301" s="324">
        <v>44226</v>
      </c>
      <c r="Z301" s="324">
        <v>44229</v>
      </c>
      <c r="AA301" s="324">
        <v>44560</v>
      </c>
      <c r="AB301" s="404"/>
      <c r="AC301" s="527"/>
      <c r="AD301" s="325">
        <f t="shared" si="170"/>
        <v>12384657.239999998</v>
      </c>
      <c r="AE301" s="55"/>
      <c r="AF301" s="55">
        <v>12384657.239999998</v>
      </c>
      <c r="AG301" s="55"/>
      <c r="AH301" s="55"/>
      <c r="AI301" s="55"/>
      <c r="AJ301" s="55"/>
      <c r="AK301" s="404"/>
      <c r="AL301" s="456"/>
      <c r="AM301" s="325">
        <f t="shared" si="171"/>
        <v>1238465.7239999999</v>
      </c>
      <c r="AN301" s="52"/>
      <c r="AO301" s="337">
        <v>1238465.7239999999</v>
      </c>
      <c r="AP301" s="52"/>
      <c r="AQ301" s="52"/>
      <c r="AR301" s="52"/>
      <c r="AS301" s="52"/>
      <c r="AT301" s="404"/>
      <c r="AU301" s="447"/>
      <c r="AV301" s="325">
        <f t="shared" si="172"/>
        <v>2476931.4479999999</v>
      </c>
      <c r="AW301" s="52"/>
      <c r="AX301" s="337">
        <v>2476931.4479999999</v>
      </c>
      <c r="AY301" s="52"/>
      <c r="AZ301" s="52"/>
      <c r="BA301" s="52"/>
      <c r="BB301" s="52"/>
      <c r="BC301" s="404"/>
      <c r="BD301" s="450"/>
      <c r="BE301" s="325">
        <f t="shared" si="173"/>
        <v>4953862.8959999997</v>
      </c>
      <c r="BF301" s="52"/>
      <c r="BG301" s="337">
        <v>4953862.8959999997</v>
      </c>
      <c r="BH301" s="52"/>
      <c r="BI301" s="52"/>
      <c r="BJ301" s="52"/>
      <c r="BK301" s="52"/>
      <c r="BL301" s="404"/>
      <c r="BM301" s="453"/>
      <c r="BN301" s="325">
        <f t="shared" si="174"/>
        <v>3715397.1719999993</v>
      </c>
      <c r="BO301" s="52"/>
      <c r="BP301" s="337">
        <v>3715397.1719999993</v>
      </c>
      <c r="BQ301" s="52"/>
      <c r="BR301" s="52"/>
      <c r="BS301" s="52"/>
      <c r="BT301" s="52"/>
      <c r="BU301" s="418"/>
      <c r="BV301" s="419"/>
      <c r="BW301" s="419"/>
      <c r="BX301" s="419"/>
      <c r="BY301" s="419"/>
      <c r="BZ301" s="419"/>
      <c r="CA301" s="419"/>
      <c r="CB301" s="419"/>
      <c r="CC301" s="516"/>
    </row>
    <row r="302" spans="1:81" s="62" customFormat="1" ht="40.200000000000003" customHeight="1" thickBot="1" x14ac:dyDescent="0.35">
      <c r="A302" s="38"/>
      <c r="B302" s="462"/>
      <c r="C302" s="459"/>
      <c r="D302" s="610"/>
      <c r="E302" s="613"/>
      <c r="F302" s="613"/>
      <c r="G302" s="613"/>
      <c r="H302" s="613"/>
      <c r="I302" s="613"/>
      <c r="J302" s="487"/>
      <c r="K302" s="490"/>
      <c r="L302" s="634"/>
      <c r="M302" s="477"/>
      <c r="N302" s="480"/>
      <c r="O302" s="483"/>
      <c r="P302" s="521"/>
      <c r="Q302" s="632"/>
      <c r="R302" s="405"/>
      <c r="S302" s="43" t="s">
        <v>4225</v>
      </c>
      <c r="T302" s="323" t="s">
        <v>3856</v>
      </c>
      <c r="U302" s="323" t="s">
        <v>3861</v>
      </c>
      <c r="V302" s="323" t="s">
        <v>3864</v>
      </c>
      <c r="W302" s="43" t="s">
        <v>3944</v>
      </c>
      <c r="X302" s="324">
        <v>44201</v>
      </c>
      <c r="Y302" s="324">
        <v>44226</v>
      </c>
      <c r="Z302" s="324">
        <v>44229</v>
      </c>
      <c r="AA302" s="324">
        <v>44560</v>
      </c>
      <c r="AB302" s="405"/>
      <c r="AC302" s="528"/>
      <c r="AD302" s="325">
        <f t="shared" si="170"/>
        <v>12384657.379999999</v>
      </c>
      <c r="AE302" s="55"/>
      <c r="AF302" s="55">
        <v>12384657.379999999</v>
      </c>
      <c r="AG302" s="55"/>
      <c r="AH302" s="55"/>
      <c r="AI302" s="55"/>
      <c r="AJ302" s="55"/>
      <c r="AK302" s="405"/>
      <c r="AL302" s="457"/>
      <c r="AM302" s="325">
        <f t="shared" si="171"/>
        <v>1238465.7379999999</v>
      </c>
      <c r="AN302" s="53"/>
      <c r="AO302" s="337">
        <v>1238465.7379999999</v>
      </c>
      <c r="AP302" s="53"/>
      <c r="AQ302" s="53"/>
      <c r="AR302" s="53"/>
      <c r="AS302" s="53"/>
      <c r="AT302" s="405"/>
      <c r="AU302" s="448"/>
      <c r="AV302" s="325">
        <f t="shared" si="172"/>
        <v>2476931.4759999998</v>
      </c>
      <c r="AW302" s="53"/>
      <c r="AX302" s="337">
        <v>2476931.4759999998</v>
      </c>
      <c r="AY302" s="53"/>
      <c r="AZ302" s="53"/>
      <c r="BA302" s="53"/>
      <c r="BB302" s="53"/>
      <c r="BC302" s="405"/>
      <c r="BD302" s="451"/>
      <c r="BE302" s="325">
        <f t="shared" si="173"/>
        <v>4953862.9519999996</v>
      </c>
      <c r="BF302" s="53"/>
      <c r="BG302" s="337">
        <v>4953862.9519999996</v>
      </c>
      <c r="BH302" s="53"/>
      <c r="BI302" s="53"/>
      <c r="BJ302" s="53"/>
      <c r="BK302" s="53"/>
      <c r="BL302" s="405"/>
      <c r="BM302" s="454"/>
      <c r="BN302" s="325">
        <f t="shared" si="174"/>
        <v>3715397.2139999997</v>
      </c>
      <c r="BO302" s="53"/>
      <c r="BP302" s="337">
        <v>3715397.2139999997</v>
      </c>
      <c r="BQ302" s="53"/>
      <c r="BR302" s="53"/>
      <c r="BS302" s="53"/>
      <c r="BT302" s="53"/>
      <c r="BU302" s="517"/>
      <c r="BV302" s="518"/>
      <c r="BW302" s="518"/>
      <c r="BX302" s="518"/>
      <c r="BY302" s="518"/>
      <c r="BZ302" s="518"/>
      <c r="CA302" s="518"/>
      <c r="CB302" s="518"/>
      <c r="CC302" s="519"/>
    </row>
    <row r="303" spans="1:81" s="62" customFormat="1" ht="40.200000000000003" customHeight="1" thickTop="1" x14ac:dyDescent="0.3">
      <c r="A303" s="38"/>
      <c r="B303" s="462"/>
      <c r="C303" s="459"/>
      <c r="D303" s="608"/>
      <c r="E303" s="611"/>
      <c r="F303" s="611"/>
      <c r="G303" s="611"/>
      <c r="H303" s="611"/>
      <c r="I303" s="611"/>
      <c r="J303" s="485">
        <v>108</v>
      </c>
      <c r="K303" s="488" t="str">
        <f>+Metas!K123</f>
        <v>Disminuida la tasa de letalidad por dengue grave a 10 casos por 100.000 habitantes en el Departamento</v>
      </c>
      <c r="L303" s="473">
        <v>10</v>
      </c>
      <c r="M303" s="476">
        <f>SUM(N303:Q303)</f>
        <v>10</v>
      </c>
      <c r="N303" s="479"/>
      <c r="O303" s="482"/>
      <c r="P303" s="520"/>
      <c r="Q303" s="523">
        <v>10</v>
      </c>
      <c r="R303" s="403">
        <f t="shared" ref="R303" si="189">+$J303</f>
        <v>108</v>
      </c>
      <c r="S303" s="253" t="s">
        <v>4226</v>
      </c>
      <c r="T303" s="323" t="s">
        <v>3856</v>
      </c>
      <c r="U303" s="323" t="s">
        <v>3861</v>
      </c>
      <c r="V303" s="323" t="s">
        <v>3864</v>
      </c>
      <c r="W303" s="253" t="s">
        <v>3944</v>
      </c>
      <c r="X303" s="324">
        <v>44201</v>
      </c>
      <c r="Y303" s="324">
        <v>44226</v>
      </c>
      <c r="Z303" s="324">
        <v>44229</v>
      </c>
      <c r="AA303" s="324">
        <v>44560</v>
      </c>
      <c r="AB303" s="403">
        <f t="shared" ref="AB303" si="190">+$J303</f>
        <v>108</v>
      </c>
      <c r="AC303" s="526">
        <f t="shared" ref="AC303" si="191">+L303</f>
        <v>10</v>
      </c>
      <c r="AD303" s="325">
        <f t="shared" si="170"/>
        <v>30000000</v>
      </c>
      <c r="AE303" s="48">
        <f t="shared" si="113"/>
        <v>0</v>
      </c>
      <c r="AF303" s="48">
        <v>30000000</v>
      </c>
      <c r="AG303" s="48"/>
      <c r="AH303" s="48">
        <f t="shared" si="114"/>
        <v>0</v>
      </c>
      <c r="AI303" s="48"/>
      <c r="AJ303" s="48">
        <f t="shared" si="114"/>
        <v>0</v>
      </c>
      <c r="AK303" s="403">
        <f t="shared" ref="AK303" si="192">+$J303</f>
        <v>108</v>
      </c>
      <c r="AL303" s="455">
        <f>+N303</f>
        <v>0</v>
      </c>
      <c r="AM303" s="325">
        <f t="shared" si="171"/>
        <v>3000000</v>
      </c>
      <c r="AN303" s="51"/>
      <c r="AO303" s="337">
        <v>3000000</v>
      </c>
      <c r="AP303" s="51"/>
      <c r="AQ303" s="51"/>
      <c r="AR303" s="51"/>
      <c r="AS303" s="51"/>
      <c r="AT303" s="403">
        <f t="shared" ref="AT303" si="193">+$J303</f>
        <v>108</v>
      </c>
      <c r="AU303" s="446">
        <f>+O303</f>
        <v>0</v>
      </c>
      <c r="AV303" s="325">
        <f t="shared" si="172"/>
        <v>6000000</v>
      </c>
      <c r="AW303" s="51"/>
      <c r="AX303" s="337">
        <v>6000000</v>
      </c>
      <c r="AY303" s="51"/>
      <c r="AZ303" s="51"/>
      <c r="BA303" s="51"/>
      <c r="BB303" s="51"/>
      <c r="BC303" s="403">
        <f t="shared" ref="BC303" si="194">+$J303</f>
        <v>108</v>
      </c>
      <c r="BD303" s="449">
        <f>+P303</f>
        <v>0</v>
      </c>
      <c r="BE303" s="325">
        <f t="shared" si="173"/>
        <v>12000000</v>
      </c>
      <c r="BF303" s="51"/>
      <c r="BG303" s="337">
        <v>12000000</v>
      </c>
      <c r="BH303" s="51"/>
      <c r="BI303" s="51"/>
      <c r="BJ303" s="51"/>
      <c r="BK303" s="51"/>
      <c r="BL303" s="403">
        <f t="shared" ref="BL303" si="195">+$J303</f>
        <v>108</v>
      </c>
      <c r="BM303" s="452">
        <f>+Q303</f>
        <v>10</v>
      </c>
      <c r="BN303" s="325">
        <f t="shared" si="174"/>
        <v>9000000</v>
      </c>
      <c r="BO303" s="51"/>
      <c r="BP303" s="337">
        <v>9000000</v>
      </c>
      <c r="BQ303" s="51"/>
      <c r="BR303" s="51"/>
      <c r="BS303" s="51"/>
      <c r="BT303" s="51"/>
      <c r="BU303" s="513"/>
      <c r="BV303" s="514"/>
      <c r="BW303" s="514"/>
      <c r="BX303" s="514"/>
      <c r="BY303" s="514"/>
      <c r="BZ303" s="514"/>
      <c r="CA303" s="514"/>
      <c r="CB303" s="514"/>
      <c r="CC303" s="515"/>
    </row>
    <row r="304" spans="1:81" s="62" customFormat="1" ht="40.200000000000003" customHeight="1" x14ac:dyDescent="0.3">
      <c r="A304" s="38"/>
      <c r="B304" s="462"/>
      <c r="C304" s="459"/>
      <c r="D304" s="609"/>
      <c r="E304" s="612"/>
      <c r="F304" s="612"/>
      <c r="G304" s="612"/>
      <c r="H304" s="612"/>
      <c r="I304" s="612"/>
      <c r="J304" s="486"/>
      <c r="K304" s="489"/>
      <c r="L304" s="474"/>
      <c r="M304" s="477"/>
      <c r="N304" s="480"/>
      <c r="O304" s="483"/>
      <c r="P304" s="521"/>
      <c r="Q304" s="524"/>
      <c r="R304" s="404"/>
      <c r="S304" s="43" t="s">
        <v>4227</v>
      </c>
      <c r="T304" s="323" t="s">
        <v>3856</v>
      </c>
      <c r="U304" s="323" t="s">
        <v>3861</v>
      </c>
      <c r="V304" s="323" t="s">
        <v>3864</v>
      </c>
      <c r="W304" s="43" t="s">
        <v>3944</v>
      </c>
      <c r="X304" s="324">
        <v>44201</v>
      </c>
      <c r="Y304" s="324">
        <v>44226</v>
      </c>
      <c r="Z304" s="324">
        <v>44229</v>
      </c>
      <c r="AA304" s="324">
        <v>44560</v>
      </c>
      <c r="AB304" s="404"/>
      <c r="AC304" s="527"/>
      <c r="AD304" s="325">
        <f t="shared" si="170"/>
        <v>35000000</v>
      </c>
      <c r="AE304" s="55">
        <f t="shared" si="113"/>
        <v>0</v>
      </c>
      <c r="AF304" s="55">
        <v>0</v>
      </c>
      <c r="AG304" s="55"/>
      <c r="AH304" s="55">
        <f t="shared" si="114"/>
        <v>0</v>
      </c>
      <c r="AI304" s="55">
        <v>35000000</v>
      </c>
      <c r="AJ304" s="55">
        <f t="shared" si="114"/>
        <v>0</v>
      </c>
      <c r="AK304" s="404"/>
      <c r="AL304" s="456"/>
      <c r="AM304" s="325">
        <f t="shared" si="171"/>
        <v>0</v>
      </c>
      <c r="AN304" s="326"/>
      <c r="AO304" s="337">
        <v>0</v>
      </c>
      <c r="AP304" s="326"/>
      <c r="AQ304" s="326"/>
      <c r="AR304" s="326"/>
      <c r="AS304" s="326"/>
      <c r="AT304" s="404"/>
      <c r="AU304" s="447"/>
      <c r="AV304" s="325">
        <f t="shared" si="172"/>
        <v>0</v>
      </c>
      <c r="AW304" s="326"/>
      <c r="AX304" s="337">
        <v>0</v>
      </c>
      <c r="AY304" s="326"/>
      <c r="AZ304" s="326"/>
      <c r="BA304" s="326"/>
      <c r="BB304" s="326"/>
      <c r="BC304" s="404"/>
      <c r="BD304" s="450"/>
      <c r="BE304" s="325">
        <f t="shared" si="173"/>
        <v>0</v>
      </c>
      <c r="BF304" s="326"/>
      <c r="BG304" s="337">
        <v>0</v>
      </c>
      <c r="BH304" s="326"/>
      <c r="BI304" s="326"/>
      <c r="BJ304" s="326"/>
      <c r="BK304" s="326"/>
      <c r="BL304" s="404"/>
      <c r="BM304" s="453"/>
      <c r="BN304" s="325">
        <f t="shared" si="174"/>
        <v>0</v>
      </c>
      <c r="BO304" s="326"/>
      <c r="BP304" s="337">
        <v>0</v>
      </c>
      <c r="BQ304" s="326"/>
      <c r="BR304" s="326"/>
      <c r="BS304" s="326"/>
      <c r="BT304" s="326"/>
      <c r="BU304" s="327"/>
      <c r="BV304" s="328"/>
      <c r="BW304" s="328"/>
      <c r="BX304" s="328"/>
      <c r="BY304" s="328"/>
      <c r="BZ304" s="328"/>
      <c r="CA304" s="328"/>
      <c r="CB304" s="328"/>
      <c r="CC304" s="329"/>
    </row>
    <row r="305" spans="1:81" s="62" customFormat="1" ht="40.200000000000003" customHeight="1" x14ac:dyDescent="0.3">
      <c r="A305" s="38"/>
      <c r="B305" s="462"/>
      <c r="C305" s="459"/>
      <c r="D305" s="609"/>
      <c r="E305" s="612"/>
      <c r="F305" s="612"/>
      <c r="G305" s="612"/>
      <c r="H305" s="612"/>
      <c r="I305" s="612"/>
      <c r="J305" s="486"/>
      <c r="K305" s="489"/>
      <c r="L305" s="474"/>
      <c r="M305" s="477"/>
      <c r="N305" s="480"/>
      <c r="O305" s="483"/>
      <c r="P305" s="521"/>
      <c r="Q305" s="524"/>
      <c r="R305" s="404"/>
      <c r="S305" s="43" t="s">
        <v>4228</v>
      </c>
      <c r="T305" s="323" t="s">
        <v>3856</v>
      </c>
      <c r="U305" s="323" t="s">
        <v>3861</v>
      </c>
      <c r="V305" s="323" t="s">
        <v>3864</v>
      </c>
      <c r="W305" s="43" t="s">
        <v>3944</v>
      </c>
      <c r="X305" s="324">
        <v>44201</v>
      </c>
      <c r="Y305" s="324">
        <v>44226</v>
      </c>
      <c r="Z305" s="324">
        <v>44229</v>
      </c>
      <c r="AA305" s="324">
        <v>44560</v>
      </c>
      <c r="AB305" s="404"/>
      <c r="AC305" s="527"/>
      <c r="AD305" s="325">
        <f t="shared" si="170"/>
        <v>8000000</v>
      </c>
      <c r="AE305" s="55"/>
      <c r="AF305" s="55">
        <v>0</v>
      </c>
      <c r="AG305" s="55"/>
      <c r="AH305" s="55"/>
      <c r="AI305" s="55">
        <v>8000000</v>
      </c>
      <c r="AJ305" s="55"/>
      <c r="AK305" s="404"/>
      <c r="AL305" s="456"/>
      <c r="AM305" s="325">
        <f t="shared" si="171"/>
        <v>0</v>
      </c>
      <c r="AN305" s="326"/>
      <c r="AO305" s="337">
        <v>0</v>
      </c>
      <c r="AP305" s="326"/>
      <c r="AQ305" s="326"/>
      <c r="AR305" s="326"/>
      <c r="AS305" s="326"/>
      <c r="AT305" s="404"/>
      <c r="AU305" s="447"/>
      <c r="AV305" s="325">
        <f t="shared" si="172"/>
        <v>0</v>
      </c>
      <c r="AW305" s="326"/>
      <c r="AX305" s="337">
        <v>0</v>
      </c>
      <c r="AY305" s="326"/>
      <c r="AZ305" s="326"/>
      <c r="BA305" s="326"/>
      <c r="BB305" s="326"/>
      <c r="BC305" s="404"/>
      <c r="BD305" s="450"/>
      <c r="BE305" s="325">
        <f t="shared" si="173"/>
        <v>0</v>
      </c>
      <c r="BF305" s="326"/>
      <c r="BG305" s="337">
        <v>0</v>
      </c>
      <c r="BH305" s="326"/>
      <c r="BI305" s="326"/>
      <c r="BJ305" s="326"/>
      <c r="BK305" s="326"/>
      <c r="BL305" s="404"/>
      <c r="BM305" s="453"/>
      <c r="BN305" s="325">
        <f t="shared" si="174"/>
        <v>0</v>
      </c>
      <c r="BO305" s="326"/>
      <c r="BP305" s="337">
        <v>0</v>
      </c>
      <c r="BQ305" s="326"/>
      <c r="BR305" s="326"/>
      <c r="BS305" s="326"/>
      <c r="BT305" s="326"/>
      <c r="BU305" s="327"/>
      <c r="BV305" s="328"/>
      <c r="BW305" s="328"/>
      <c r="BX305" s="328"/>
      <c r="BY305" s="328"/>
      <c r="BZ305" s="328"/>
      <c r="CA305" s="328"/>
      <c r="CB305" s="328"/>
      <c r="CC305" s="329"/>
    </row>
    <row r="306" spans="1:81" s="62" customFormat="1" ht="40.200000000000003" customHeight="1" x14ac:dyDescent="0.3">
      <c r="A306" s="38"/>
      <c r="B306" s="462"/>
      <c r="C306" s="459"/>
      <c r="D306" s="609"/>
      <c r="E306" s="612"/>
      <c r="F306" s="612"/>
      <c r="G306" s="612"/>
      <c r="H306" s="612"/>
      <c r="I306" s="612"/>
      <c r="J306" s="486"/>
      <c r="K306" s="489"/>
      <c r="L306" s="474"/>
      <c r="M306" s="477"/>
      <c r="N306" s="480"/>
      <c r="O306" s="483"/>
      <c r="P306" s="521"/>
      <c r="Q306" s="524"/>
      <c r="R306" s="404"/>
      <c r="S306" s="43" t="s">
        <v>4229</v>
      </c>
      <c r="T306" s="323" t="s">
        <v>3856</v>
      </c>
      <c r="U306" s="323" t="s">
        <v>3861</v>
      </c>
      <c r="V306" s="323" t="s">
        <v>3864</v>
      </c>
      <c r="W306" s="43" t="s">
        <v>3944</v>
      </c>
      <c r="X306" s="324">
        <v>44201</v>
      </c>
      <c r="Y306" s="324">
        <v>44226</v>
      </c>
      <c r="Z306" s="324">
        <v>44229</v>
      </c>
      <c r="AA306" s="324">
        <v>44560</v>
      </c>
      <c r="AB306" s="404"/>
      <c r="AC306" s="527"/>
      <c r="AD306" s="325">
        <f t="shared" si="170"/>
        <v>200000000</v>
      </c>
      <c r="AE306" s="55"/>
      <c r="AF306" s="55">
        <v>200000000</v>
      </c>
      <c r="AG306" s="55"/>
      <c r="AH306" s="55"/>
      <c r="AI306" s="55"/>
      <c r="AJ306" s="55"/>
      <c r="AK306" s="404"/>
      <c r="AL306" s="456"/>
      <c r="AM306" s="325">
        <f t="shared" si="171"/>
        <v>20000000</v>
      </c>
      <c r="AN306" s="326"/>
      <c r="AO306" s="337">
        <v>20000000</v>
      </c>
      <c r="AP306" s="326"/>
      <c r="AQ306" s="326"/>
      <c r="AR306" s="326"/>
      <c r="AS306" s="326"/>
      <c r="AT306" s="404"/>
      <c r="AU306" s="447"/>
      <c r="AV306" s="325">
        <f t="shared" si="172"/>
        <v>40000000</v>
      </c>
      <c r="AW306" s="326"/>
      <c r="AX306" s="337">
        <v>40000000</v>
      </c>
      <c r="AY306" s="326"/>
      <c r="AZ306" s="326"/>
      <c r="BA306" s="326"/>
      <c r="BB306" s="326"/>
      <c r="BC306" s="404"/>
      <c r="BD306" s="450"/>
      <c r="BE306" s="325">
        <f t="shared" si="173"/>
        <v>80000000</v>
      </c>
      <c r="BF306" s="326"/>
      <c r="BG306" s="337">
        <v>80000000</v>
      </c>
      <c r="BH306" s="326"/>
      <c r="BI306" s="326"/>
      <c r="BJ306" s="326"/>
      <c r="BK306" s="326"/>
      <c r="BL306" s="404"/>
      <c r="BM306" s="453"/>
      <c r="BN306" s="325">
        <f t="shared" si="174"/>
        <v>60000000</v>
      </c>
      <c r="BO306" s="326"/>
      <c r="BP306" s="337">
        <v>60000000</v>
      </c>
      <c r="BQ306" s="326"/>
      <c r="BR306" s="326"/>
      <c r="BS306" s="326"/>
      <c r="BT306" s="326"/>
      <c r="BU306" s="327"/>
      <c r="BV306" s="328"/>
      <c r="BW306" s="328"/>
      <c r="BX306" s="328"/>
      <c r="BY306" s="328"/>
      <c r="BZ306" s="328"/>
      <c r="CA306" s="328"/>
      <c r="CB306" s="328"/>
      <c r="CC306" s="329"/>
    </row>
    <row r="307" spans="1:81" s="62" customFormat="1" ht="40.200000000000003" customHeight="1" x14ac:dyDescent="0.3">
      <c r="A307" s="38"/>
      <c r="B307" s="462"/>
      <c r="C307" s="459"/>
      <c r="D307" s="609"/>
      <c r="E307" s="612"/>
      <c r="F307" s="612"/>
      <c r="G307" s="612"/>
      <c r="H307" s="612"/>
      <c r="I307" s="612"/>
      <c r="J307" s="486"/>
      <c r="K307" s="489"/>
      <c r="L307" s="474"/>
      <c r="M307" s="477"/>
      <c r="N307" s="480"/>
      <c r="O307" s="483"/>
      <c r="P307" s="521"/>
      <c r="Q307" s="524"/>
      <c r="R307" s="404"/>
      <c r="S307" s="43" t="s">
        <v>4230</v>
      </c>
      <c r="T307" s="323" t="s">
        <v>3856</v>
      </c>
      <c r="U307" s="323" t="s">
        <v>3861</v>
      </c>
      <c r="V307" s="323" t="s">
        <v>3864</v>
      </c>
      <c r="W307" s="43" t="s">
        <v>3944</v>
      </c>
      <c r="X307" s="324">
        <v>44201</v>
      </c>
      <c r="Y307" s="324">
        <v>44226</v>
      </c>
      <c r="Z307" s="324">
        <v>44229</v>
      </c>
      <c r="AA307" s="324">
        <v>44560</v>
      </c>
      <c r="AB307" s="404"/>
      <c r="AC307" s="527"/>
      <c r="AD307" s="325">
        <f t="shared" si="170"/>
        <v>433060127</v>
      </c>
      <c r="AE307" s="55"/>
      <c r="AF307" s="55">
        <v>0</v>
      </c>
      <c r="AG307" s="55"/>
      <c r="AH307" s="55"/>
      <c r="AI307" s="55">
        <v>433060127</v>
      </c>
      <c r="AJ307" s="55"/>
      <c r="AK307" s="404"/>
      <c r="AL307" s="456"/>
      <c r="AM307" s="325">
        <f t="shared" si="171"/>
        <v>0</v>
      </c>
      <c r="AN307" s="326"/>
      <c r="AO307" s="337">
        <v>0</v>
      </c>
      <c r="AP307" s="326"/>
      <c r="AQ307" s="326"/>
      <c r="AR307" s="326"/>
      <c r="AS307" s="326"/>
      <c r="AT307" s="404"/>
      <c r="AU307" s="447"/>
      <c r="AV307" s="325">
        <f t="shared" si="172"/>
        <v>0</v>
      </c>
      <c r="AW307" s="326"/>
      <c r="AX307" s="337">
        <v>0</v>
      </c>
      <c r="AY307" s="326"/>
      <c r="AZ307" s="326"/>
      <c r="BA307" s="326"/>
      <c r="BB307" s="326"/>
      <c r="BC307" s="404"/>
      <c r="BD307" s="450"/>
      <c r="BE307" s="325">
        <f t="shared" si="173"/>
        <v>0</v>
      </c>
      <c r="BF307" s="326"/>
      <c r="BG307" s="337">
        <v>0</v>
      </c>
      <c r="BH307" s="326"/>
      <c r="BI307" s="326"/>
      <c r="BJ307" s="326"/>
      <c r="BK307" s="326"/>
      <c r="BL307" s="404"/>
      <c r="BM307" s="453"/>
      <c r="BN307" s="325">
        <f t="shared" si="174"/>
        <v>0</v>
      </c>
      <c r="BO307" s="326"/>
      <c r="BP307" s="337">
        <v>0</v>
      </c>
      <c r="BQ307" s="326"/>
      <c r="BR307" s="326"/>
      <c r="BS307" s="326"/>
      <c r="BT307" s="326"/>
      <c r="BU307" s="327"/>
      <c r="BV307" s="328"/>
      <c r="BW307" s="328"/>
      <c r="BX307" s="328"/>
      <c r="BY307" s="328"/>
      <c r="BZ307" s="328"/>
      <c r="CA307" s="328"/>
      <c r="CB307" s="328"/>
      <c r="CC307" s="329"/>
    </row>
    <row r="308" spans="1:81" s="62" customFormat="1" ht="40.200000000000003" customHeight="1" x14ac:dyDescent="0.3">
      <c r="A308" s="38"/>
      <c r="B308" s="462"/>
      <c r="C308" s="459"/>
      <c r="D308" s="609"/>
      <c r="E308" s="612"/>
      <c r="F308" s="612"/>
      <c r="G308" s="612"/>
      <c r="H308" s="612"/>
      <c r="I308" s="612"/>
      <c r="J308" s="486"/>
      <c r="K308" s="489"/>
      <c r="L308" s="474"/>
      <c r="M308" s="477"/>
      <c r="N308" s="480"/>
      <c r="O308" s="483"/>
      <c r="P308" s="521"/>
      <c r="Q308" s="524"/>
      <c r="R308" s="404"/>
      <c r="S308" s="43" t="s">
        <v>4231</v>
      </c>
      <c r="T308" s="323" t="s">
        <v>3856</v>
      </c>
      <c r="U308" s="323" t="s">
        <v>3861</v>
      </c>
      <c r="V308" s="323" t="s">
        <v>3864</v>
      </c>
      <c r="W308" s="43" t="s">
        <v>3944</v>
      </c>
      <c r="X308" s="324">
        <v>44201</v>
      </c>
      <c r="Y308" s="324">
        <v>44226</v>
      </c>
      <c r="Z308" s="324">
        <v>44229</v>
      </c>
      <c r="AA308" s="324">
        <v>44560</v>
      </c>
      <c r="AB308" s="404"/>
      <c r="AC308" s="527"/>
      <c r="AD308" s="325">
        <f t="shared" si="170"/>
        <v>281318800</v>
      </c>
      <c r="AE308" s="55"/>
      <c r="AF308" s="55">
        <v>281318800</v>
      </c>
      <c r="AG308" s="55"/>
      <c r="AH308" s="55"/>
      <c r="AI308" s="55"/>
      <c r="AJ308" s="55"/>
      <c r="AK308" s="404"/>
      <c r="AL308" s="456"/>
      <c r="AM308" s="325">
        <f t="shared" si="171"/>
        <v>28131880</v>
      </c>
      <c r="AN308" s="326"/>
      <c r="AO308" s="337">
        <v>28131880</v>
      </c>
      <c r="AP308" s="326"/>
      <c r="AQ308" s="326"/>
      <c r="AR308" s="326"/>
      <c r="AS308" s="326"/>
      <c r="AT308" s="404"/>
      <c r="AU308" s="447"/>
      <c r="AV308" s="325">
        <f t="shared" si="172"/>
        <v>56263760</v>
      </c>
      <c r="AW308" s="326"/>
      <c r="AX308" s="337">
        <v>56263760</v>
      </c>
      <c r="AY308" s="326"/>
      <c r="AZ308" s="326"/>
      <c r="BA308" s="326"/>
      <c r="BB308" s="326"/>
      <c r="BC308" s="404"/>
      <c r="BD308" s="450"/>
      <c r="BE308" s="325">
        <f t="shared" si="173"/>
        <v>112527520</v>
      </c>
      <c r="BF308" s="326"/>
      <c r="BG308" s="337">
        <v>112527520</v>
      </c>
      <c r="BH308" s="326"/>
      <c r="BI308" s="326"/>
      <c r="BJ308" s="326"/>
      <c r="BK308" s="326"/>
      <c r="BL308" s="404"/>
      <c r="BM308" s="453"/>
      <c r="BN308" s="325">
        <f t="shared" si="174"/>
        <v>84395640</v>
      </c>
      <c r="BO308" s="326"/>
      <c r="BP308" s="337">
        <v>84395640</v>
      </c>
      <c r="BQ308" s="326"/>
      <c r="BR308" s="326"/>
      <c r="BS308" s="326"/>
      <c r="BT308" s="326"/>
      <c r="BU308" s="327"/>
      <c r="BV308" s="328"/>
      <c r="BW308" s="328"/>
      <c r="BX308" s="328"/>
      <c r="BY308" s="328"/>
      <c r="BZ308" s="328"/>
      <c r="CA308" s="328"/>
      <c r="CB308" s="328"/>
      <c r="CC308" s="329"/>
    </row>
    <row r="309" spans="1:81" s="62" customFormat="1" ht="40.200000000000003" customHeight="1" x14ac:dyDescent="0.3">
      <c r="A309" s="38"/>
      <c r="B309" s="462"/>
      <c r="C309" s="459"/>
      <c r="D309" s="609"/>
      <c r="E309" s="612"/>
      <c r="F309" s="612"/>
      <c r="G309" s="612"/>
      <c r="H309" s="612"/>
      <c r="I309" s="612"/>
      <c r="J309" s="486"/>
      <c r="K309" s="489"/>
      <c r="L309" s="474"/>
      <c r="M309" s="477"/>
      <c r="N309" s="480"/>
      <c r="O309" s="483"/>
      <c r="P309" s="521"/>
      <c r="Q309" s="524"/>
      <c r="R309" s="404"/>
      <c r="S309" s="43" t="s">
        <v>4232</v>
      </c>
      <c r="T309" s="323" t="s">
        <v>3856</v>
      </c>
      <c r="U309" s="323" t="s">
        <v>3861</v>
      </c>
      <c r="V309" s="323" t="s">
        <v>3864</v>
      </c>
      <c r="W309" s="43" t="s">
        <v>3944</v>
      </c>
      <c r="X309" s="324">
        <v>44201</v>
      </c>
      <c r="Y309" s="324">
        <v>44226</v>
      </c>
      <c r="Z309" s="324">
        <v>44229</v>
      </c>
      <c r="AA309" s="324">
        <v>44560</v>
      </c>
      <c r="AB309" s="404"/>
      <c r="AC309" s="527"/>
      <c r="AD309" s="325">
        <f t="shared" si="170"/>
        <v>7864512.7999999998</v>
      </c>
      <c r="AE309" s="55"/>
      <c r="AF309" s="55">
        <v>7864512.7999999998</v>
      </c>
      <c r="AG309" s="55"/>
      <c r="AH309" s="55"/>
      <c r="AI309" s="55"/>
      <c r="AJ309" s="55"/>
      <c r="AK309" s="404"/>
      <c r="AL309" s="456"/>
      <c r="AM309" s="325">
        <f t="shared" si="171"/>
        <v>786451.28</v>
      </c>
      <c r="AN309" s="326"/>
      <c r="AO309" s="337">
        <v>786451.28</v>
      </c>
      <c r="AP309" s="326"/>
      <c r="AQ309" s="326"/>
      <c r="AR309" s="326"/>
      <c r="AS309" s="326"/>
      <c r="AT309" s="404"/>
      <c r="AU309" s="447"/>
      <c r="AV309" s="325">
        <f t="shared" si="172"/>
        <v>1572902.56</v>
      </c>
      <c r="AW309" s="326"/>
      <c r="AX309" s="337">
        <v>1572902.56</v>
      </c>
      <c r="AY309" s="326"/>
      <c r="AZ309" s="326"/>
      <c r="BA309" s="326"/>
      <c r="BB309" s="326"/>
      <c r="BC309" s="404"/>
      <c r="BD309" s="450"/>
      <c r="BE309" s="325">
        <f t="shared" si="173"/>
        <v>3145805.12</v>
      </c>
      <c r="BF309" s="326"/>
      <c r="BG309" s="337">
        <v>3145805.12</v>
      </c>
      <c r="BH309" s="326"/>
      <c r="BI309" s="326"/>
      <c r="BJ309" s="326"/>
      <c r="BK309" s="326"/>
      <c r="BL309" s="404"/>
      <c r="BM309" s="453"/>
      <c r="BN309" s="325">
        <f t="shared" si="174"/>
        <v>2359353.84</v>
      </c>
      <c r="BO309" s="326"/>
      <c r="BP309" s="337">
        <v>2359353.84</v>
      </c>
      <c r="BQ309" s="326"/>
      <c r="BR309" s="326"/>
      <c r="BS309" s="326"/>
      <c r="BT309" s="326"/>
      <c r="BU309" s="327"/>
      <c r="BV309" s="328"/>
      <c r="BW309" s="328"/>
      <c r="BX309" s="328"/>
      <c r="BY309" s="328"/>
      <c r="BZ309" s="328"/>
      <c r="CA309" s="328"/>
      <c r="CB309" s="328"/>
      <c r="CC309" s="329"/>
    </row>
    <row r="310" spans="1:81" s="62" customFormat="1" ht="40.200000000000003" customHeight="1" x14ac:dyDescent="0.3">
      <c r="A310" s="38"/>
      <c r="B310" s="462"/>
      <c r="C310" s="459"/>
      <c r="D310" s="609"/>
      <c r="E310" s="612"/>
      <c r="F310" s="612"/>
      <c r="G310" s="612"/>
      <c r="H310" s="612"/>
      <c r="I310" s="612"/>
      <c r="J310" s="486"/>
      <c r="K310" s="489"/>
      <c r="L310" s="474"/>
      <c r="M310" s="477"/>
      <c r="N310" s="480"/>
      <c r="O310" s="483"/>
      <c r="P310" s="521"/>
      <c r="Q310" s="524"/>
      <c r="R310" s="404"/>
      <c r="S310" s="43" t="s">
        <v>4233</v>
      </c>
      <c r="T310" s="323" t="s">
        <v>3856</v>
      </c>
      <c r="U310" s="323" t="s">
        <v>3861</v>
      </c>
      <c r="V310" s="323" t="s">
        <v>3864</v>
      </c>
      <c r="W310" s="43" t="s">
        <v>3944</v>
      </c>
      <c r="X310" s="324">
        <v>44201</v>
      </c>
      <c r="Y310" s="324">
        <v>44226</v>
      </c>
      <c r="Z310" s="324">
        <v>44229</v>
      </c>
      <c r="AA310" s="324">
        <v>44560</v>
      </c>
      <c r="AB310" s="404"/>
      <c r="AC310" s="527"/>
      <c r="AD310" s="325">
        <f t="shared" si="170"/>
        <v>23720000</v>
      </c>
      <c r="AE310" s="55"/>
      <c r="AF310" s="55">
        <v>0</v>
      </c>
      <c r="AG310" s="55"/>
      <c r="AH310" s="55"/>
      <c r="AI310" s="55">
        <v>23720000</v>
      </c>
      <c r="AJ310" s="55"/>
      <c r="AK310" s="404"/>
      <c r="AL310" s="456"/>
      <c r="AM310" s="325">
        <f t="shared" si="171"/>
        <v>0</v>
      </c>
      <c r="AN310" s="326"/>
      <c r="AO310" s="337">
        <v>0</v>
      </c>
      <c r="AP310" s="326"/>
      <c r="AQ310" s="326"/>
      <c r="AR310" s="326"/>
      <c r="AS310" s="326"/>
      <c r="AT310" s="404"/>
      <c r="AU310" s="447"/>
      <c r="AV310" s="325">
        <f t="shared" si="172"/>
        <v>0</v>
      </c>
      <c r="AW310" s="326"/>
      <c r="AX310" s="337">
        <v>0</v>
      </c>
      <c r="AY310" s="326"/>
      <c r="AZ310" s="326"/>
      <c r="BA310" s="326"/>
      <c r="BB310" s="326"/>
      <c r="BC310" s="404"/>
      <c r="BD310" s="450"/>
      <c r="BE310" s="325">
        <f t="shared" si="173"/>
        <v>0</v>
      </c>
      <c r="BF310" s="326"/>
      <c r="BG310" s="337">
        <v>0</v>
      </c>
      <c r="BH310" s="326"/>
      <c r="BI310" s="326"/>
      <c r="BJ310" s="326"/>
      <c r="BK310" s="326"/>
      <c r="BL310" s="404"/>
      <c r="BM310" s="453"/>
      <c r="BN310" s="325">
        <f t="shared" si="174"/>
        <v>0</v>
      </c>
      <c r="BO310" s="326"/>
      <c r="BP310" s="337">
        <v>0</v>
      </c>
      <c r="BQ310" s="326"/>
      <c r="BR310" s="326"/>
      <c r="BS310" s="326"/>
      <c r="BT310" s="326"/>
      <c r="BU310" s="327"/>
      <c r="BV310" s="328"/>
      <c r="BW310" s="328"/>
      <c r="BX310" s="328"/>
      <c r="BY310" s="328"/>
      <c r="BZ310" s="328"/>
      <c r="CA310" s="328"/>
      <c r="CB310" s="328"/>
      <c r="CC310" s="329"/>
    </row>
    <row r="311" spans="1:81" s="62" customFormat="1" ht="40.200000000000003" customHeight="1" x14ac:dyDescent="0.3">
      <c r="A311" s="38"/>
      <c r="B311" s="462"/>
      <c r="C311" s="459"/>
      <c r="D311" s="609"/>
      <c r="E311" s="612"/>
      <c r="F311" s="612"/>
      <c r="G311" s="612"/>
      <c r="H311" s="612"/>
      <c r="I311" s="612"/>
      <c r="J311" s="486"/>
      <c r="K311" s="489"/>
      <c r="L311" s="474"/>
      <c r="M311" s="477"/>
      <c r="N311" s="480"/>
      <c r="O311" s="483"/>
      <c r="P311" s="521"/>
      <c r="Q311" s="524"/>
      <c r="R311" s="404"/>
      <c r="S311" s="43" t="s">
        <v>4234</v>
      </c>
      <c r="T311" s="323" t="s">
        <v>3856</v>
      </c>
      <c r="U311" s="323" t="s">
        <v>3861</v>
      </c>
      <c r="V311" s="323" t="s">
        <v>3864</v>
      </c>
      <c r="W311" s="43" t="s">
        <v>3944</v>
      </c>
      <c r="X311" s="324">
        <v>44201</v>
      </c>
      <c r="Y311" s="324">
        <v>44226</v>
      </c>
      <c r="Z311" s="324">
        <v>44229</v>
      </c>
      <c r="AA311" s="324">
        <v>44560</v>
      </c>
      <c r="AB311" s="404"/>
      <c r="AC311" s="527"/>
      <c r="AD311" s="325">
        <f t="shared" si="170"/>
        <v>75924287.200000003</v>
      </c>
      <c r="AE311" s="55"/>
      <c r="AF311" s="55">
        <v>75924287.200000003</v>
      </c>
      <c r="AG311" s="55"/>
      <c r="AH311" s="55"/>
      <c r="AI311" s="55"/>
      <c r="AJ311" s="55"/>
      <c r="AK311" s="404"/>
      <c r="AL311" s="456"/>
      <c r="AM311" s="325">
        <f t="shared" si="171"/>
        <v>7592428.7200000007</v>
      </c>
      <c r="AN311" s="326"/>
      <c r="AO311" s="337">
        <v>7592428.7200000007</v>
      </c>
      <c r="AP311" s="326"/>
      <c r="AQ311" s="326"/>
      <c r="AR311" s="326"/>
      <c r="AS311" s="326"/>
      <c r="AT311" s="404"/>
      <c r="AU311" s="447"/>
      <c r="AV311" s="325">
        <f t="shared" si="172"/>
        <v>15184857.440000001</v>
      </c>
      <c r="AW311" s="326"/>
      <c r="AX311" s="337">
        <v>15184857.440000001</v>
      </c>
      <c r="AY311" s="326"/>
      <c r="AZ311" s="326"/>
      <c r="BA311" s="326"/>
      <c r="BB311" s="326"/>
      <c r="BC311" s="404"/>
      <c r="BD311" s="450"/>
      <c r="BE311" s="325">
        <f t="shared" si="173"/>
        <v>30369714.880000003</v>
      </c>
      <c r="BF311" s="326"/>
      <c r="BG311" s="337">
        <v>30369714.880000003</v>
      </c>
      <c r="BH311" s="326"/>
      <c r="BI311" s="326"/>
      <c r="BJ311" s="326"/>
      <c r="BK311" s="326"/>
      <c r="BL311" s="404"/>
      <c r="BM311" s="453"/>
      <c r="BN311" s="325">
        <f t="shared" si="174"/>
        <v>22777286.16</v>
      </c>
      <c r="BO311" s="326"/>
      <c r="BP311" s="337">
        <v>22777286.16</v>
      </c>
      <c r="BQ311" s="326"/>
      <c r="BR311" s="326"/>
      <c r="BS311" s="326"/>
      <c r="BT311" s="326"/>
      <c r="BU311" s="327"/>
      <c r="BV311" s="328"/>
      <c r="BW311" s="328"/>
      <c r="BX311" s="328"/>
      <c r="BY311" s="328"/>
      <c r="BZ311" s="328"/>
      <c r="CA311" s="328"/>
      <c r="CB311" s="328"/>
      <c r="CC311" s="329"/>
    </row>
    <row r="312" spans="1:81" s="62" customFormat="1" ht="40.200000000000003" customHeight="1" x14ac:dyDescent="0.3">
      <c r="A312" s="38"/>
      <c r="B312" s="462"/>
      <c r="C312" s="459"/>
      <c r="D312" s="609"/>
      <c r="E312" s="612"/>
      <c r="F312" s="612"/>
      <c r="G312" s="612"/>
      <c r="H312" s="612"/>
      <c r="I312" s="612"/>
      <c r="J312" s="486"/>
      <c r="K312" s="489"/>
      <c r="L312" s="474"/>
      <c r="M312" s="477"/>
      <c r="N312" s="480"/>
      <c r="O312" s="483"/>
      <c r="P312" s="521"/>
      <c r="Q312" s="524"/>
      <c r="R312" s="404"/>
      <c r="S312" s="43" t="s">
        <v>4235</v>
      </c>
      <c r="T312" s="323" t="s">
        <v>3856</v>
      </c>
      <c r="U312" s="323" t="s">
        <v>3861</v>
      </c>
      <c r="V312" s="323" t="s">
        <v>3864</v>
      </c>
      <c r="W312" s="43" t="s">
        <v>3944</v>
      </c>
      <c r="X312" s="324">
        <v>44201</v>
      </c>
      <c r="Y312" s="324">
        <v>44226</v>
      </c>
      <c r="Z312" s="324">
        <v>44229</v>
      </c>
      <c r="AA312" s="324">
        <v>44560</v>
      </c>
      <c r="AB312" s="404"/>
      <c r="AC312" s="527"/>
      <c r="AD312" s="325">
        <f t="shared" si="170"/>
        <v>113000000</v>
      </c>
      <c r="AE312" s="55"/>
      <c r="AF312" s="55">
        <v>113000000</v>
      </c>
      <c r="AG312" s="55"/>
      <c r="AH312" s="55"/>
      <c r="AI312" s="55"/>
      <c r="AJ312" s="55"/>
      <c r="AK312" s="404"/>
      <c r="AL312" s="456"/>
      <c r="AM312" s="325">
        <f t="shared" si="171"/>
        <v>11300000</v>
      </c>
      <c r="AN312" s="326"/>
      <c r="AO312" s="337">
        <v>11300000</v>
      </c>
      <c r="AP312" s="326"/>
      <c r="AQ312" s="326"/>
      <c r="AR312" s="326"/>
      <c r="AS312" s="326"/>
      <c r="AT312" s="404"/>
      <c r="AU312" s="447"/>
      <c r="AV312" s="325">
        <f t="shared" si="172"/>
        <v>22600000</v>
      </c>
      <c r="AW312" s="326"/>
      <c r="AX312" s="337">
        <v>22600000</v>
      </c>
      <c r="AY312" s="326"/>
      <c r="AZ312" s="326"/>
      <c r="BA312" s="326"/>
      <c r="BB312" s="326"/>
      <c r="BC312" s="404"/>
      <c r="BD312" s="450"/>
      <c r="BE312" s="325">
        <f t="shared" si="173"/>
        <v>45200000</v>
      </c>
      <c r="BF312" s="326"/>
      <c r="BG312" s="337">
        <v>45200000</v>
      </c>
      <c r="BH312" s="326"/>
      <c r="BI312" s="326"/>
      <c r="BJ312" s="326"/>
      <c r="BK312" s="326"/>
      <c r="BL312" s="404"/>
      <c r="BM312" s="453"/>
      <c r="BN312" s="325">
        <f t="shared" si="174"/>
        <v>33900000</v>
      </c>
      <c r="BO312" s="326"/>
      <c r="BP312" s="337">
        <v>33900000</v>
      </c>
      <c r="BQ312" s="326"/>
      <c r="BR312" s="326"/>
      <c r="BS312" s="326"/>
      <c r="BT312" s="326"/>
      <c r="BU312" s="327"/>
      <c r="BV312" s="328"/>
      <c r="BW312" s="328"/>
      <c r="BX312" s="328"/>
      <c r="BY312" s="328"/>
      <c r="BZ312" s="328"/>
      <c r="CA312" s="328"/>
      <c r="CB312" s="328"/>
      <c r="CC312" s="329"/>
    </row>
    <row r="313" spans="1:81" s="62" customFormat="1" ht="40.200000000000003" customHeight="1" x14ac:dyDescent="0.3">
      <c r="A313" s="38"/>
      <c r="B313" s="462"/>
      <c r="C313" s="459"/>
      <c r="D313" s="609"/>
      <c r="E313" s="612"/>
      <c r="F313" s="612"/>
      <c r="G313" s="612"/>
      <c r="H313" s="612"/>
      <c r="I313" s="612"/>
      <c r="J313" s="486"/>
      <c r="K313" s="489"/>
      <c r="L313" s="474"/>
      <c r="M313" s="477"/>
      <c r="N313" s="480"/>
      <c r="O313" s="483"/>
      <c r="P313" s="521"/>
      <c r="Q313" s="524"/>
      <c r="R313" s="404"/>
      <c r="S313" s="43" t="s">
        <v>4236</v>
      </c>
      <c r="T313" s="323" t="s">
        <v>3856</v>
      </c>
      <c r="U313" s="323" t="s">
        <v>3861</v>
      </c>
      <c r="V313" s="323" t="s">
        <v>3864</v>
      </c>
      <c r="W313" s="43" t="s">
        <v>3944</v>
      </c>
      <c r="X313" s="324">
        <v>44201</v>
      </c>
      <c r="Y313" s="324">
        <v>44226</v>
      </c>
      <c r="Z313" s="324">
        <v>44229</v>
      </c>
      <c r="AA313" s="324">
        <v>44560</v>
      </c>
      <c r="AB313" s="404"/>
      <c r="AC313" s="527"/>
      <c r="AD313" s="325">
        <f t="shared" si="170"/>
        <v>150000000</v>
      </c>
      <c r="AE313" s="55"/>
      <c r="AF313" s="55">
        <v>0</v>
      </c>
      <c r="AG313" s="55"/>
      <c r="AH313" s="55"/>
      <c r="AI313" s="55">
        <v>150000000</v>
      </c>
      <c r="AJ313" s="55"/>
      <c r="AK313" s="404"/>
      <c r="AL313" s="456"/>
      <c r="AM313" s="325">
        <f t="shared" si="171"/>
        <v>0</v>
      </c>
      <c r="AN313" s="326"/>
      <c r="AO313" s="337">
        <v>0</v>
      </c>
      <c r="AP313" s="326"/>
      <c r="AQ313" s="326"/>
      <c r="AR313" s="326"/>
      <c r="AS313" s="326"/>
      <c r="AT313" s="404"/>
      <c r="AU313" s="447"/>
      <c r="AV313" s="325">
        <f t="shared" si="172"/>
        <v>0</v>
      </c>
      <c r="AW313" s="326"/>
      <c r="AX313" s="337">
        <v>0</v>
      </c>
      <c r="AY313" s="326"/>
      <c r="AZ313" s="326"/>
      <c r="BA313" s="326"/>
      <c r="BB313" s="326"/>
      <c r="BC313" s="404"/>
      <c r="BD313" s="450"/>
      <c r="BE313" s="325">
        <f t="shared" si="173"/>
        <v>0</v>
      </c>
      <c r="BF313" s="326"/>
      <c r="BG313" s="337">
        <v>0</v>
      </c>
      <c r="BH313" s="326"/>
      <c r="BI313" s="326"/>
      <c r="BJ313" s="326"/>
      <c r="BK313" s="326"/>
      <c r="BL313" s="404"/>
      <c r="BM313" s="453"/>
      <c r="BN313" s="325">
        <f t="shared" si="174"/>
        <v>0</v>
      </c>
      <c r="BO313" s="326"/>
      <c r="BP313" s="337">
        <v>0</v>
      </c>
      <c r="BQ313" s="326"/>
      <c r="BR313" s="326"/>
      <c r="BS313" s="326"/>
      <c r="BT313" s="326"/>
      <c r="BU313" s="327"/>
      <c r="BV313" s="328"/>
      <c r="BW313" s="328"/>
      <c r="BX313" s="328"/>
      <c r="BY313" s="328"/>
      <c r="BZ313" s="328"/>
      <c r="CA313" s="328"/>
      <c r="CB313" s="328"/>
      <c r="CC313" s="329"/>
    </row>
    <row r="314" spans="1:81" s="62" customFormat="1" ht="40.200000000000003" customHeight="1" x14ac:dyDescent="0.3">
      <c r="A314" s="38"/>
      <c r="B314" s="462"/>
      <c r="C314" s="459"/>
      <c r="D314" s="609"/>
      <c r="E314" s="612"/>
      <c r="F314" s="612"/>
      <c r="G314" s="612"/>
      <c r="H314" s="612"/>
      <c r="I314" s="612"/>
      <c r="J314" s="486"/>
      <c r="K314" s="489"/>
      <c r="L314" s="474"/>
      <c r="M314" s="477"/>
      <c r="N314" s="480"/>
      <c r="O314" s="483"/>
      <c r="P314" s="521"/>
      <c r="Q314" s="524"/>
      <c r="R314" s="404"/>
      <c r="S314" s="43" t="s">
        <v>4237</v>
      </c>
      <c r="T314" s="323" t="s">
        <v>3856</v>
      </c>
      <c r="U314" s="323" t="s">
        <v>3861</v>
      </c>
      <c r="V314" s="323" t="s">
        <v>3864</v>
      </c>
      <c r="W314" s="43" t="s">
        <v>3944</v>
      </c>
      <c r="X314" s="324">
        <v>44201</v>
      </c>
      <c r="Y314" s="324">
        <v>44226</v>
      </c>
      <c r="Z314" s="324">
        <v>44229</v>
      </c>
      <c r="AA314" s="324">
        <v>44560</v>
      </c>
      <c r="AB314" s="404"/>
      <c r="AC314" s="527"/>
      <c r="AD314" s="325">
        <f t="shared" si="170"/>
        <v>80000000</v>
      </c>
      <c r="AE314" s="55"/>
      <c r="AF314" s="55">
        <v>0</v>
      </c>
      <c r="AG314" s="55"/>
      <c r="AH314" s="55"/>
      <c r="AI314" s="55">
        <v>80000000</v>
      </c>
      <c r="AJ314" s="55"/>
      <c r="AK314" s="404"/>
      <c r="AL314" s="456"/>
      <c r="AM314" s="325">
        <f t="shared" si="171"/>
        <v>0</v>
      </c>
      <c r="AN314" s="326"/>
      <c r="AO314" s="337">
        <v>0</v>
      </c>
      <c r="AP314" s="326"/>
      <c r="AQ314" s="326"/>
      <c r="AR314" s="326"/>
      <c r="AS314" s="326"/>
      <c r="AT314" s="404"/>
      <c r="AU314" s="447"/>
      <c r="AV314" s="325">
        <f t="shared" si="172"/>
        <v>0</v>
      </c>
      <c r="AW314" s="326"/>
      <c r="AX314" s="337">
        <v>0</v>
      </c>
      <c r="AY314" s="326"/>
      <c r="AZ314" s="326"/>
      <c r="BA314" s="326"/>
      <c r="BB314" s="326"/>
      <c r="BC314" s="404"/>
      <c r="BD314" s="450"/>
      <c r="BE314" s="325">
        <f t="shared" si="173"/>
        <v>0</v>
      </c>
      <c r="BF314" s="326"/>
      <c r="BG314" s="337">
        <v>0</v>
      </c>
      <c r="BH314" s="326"/>
      <c r="BI314" s="326"/>
      <c r="BJ314" s="326"/>
      <c r="BK314" s="326"/>
      <c r="BL314" s="404"/>
      <c r="BM314" s="453"/>
      <c r="BN314" s="325">
        <f t="shared" si="174"/>
        <v>0</v>
      </c>
      <c r="BO314" s="326"/>
      <c r="BP314" s="337">
        <v>0</v>
      </c>
      <c r="BQ314" s="326"/>
      <c r="BR314" s="326"/>
      <c r="BS314" s="326"/>
      <c r="BT314" s="326"/>
      <c r="BU314" s="327"/>
      <c r="BV314" s="328"/>
      <c r="BW314" s="328"/>
      <c r="BX314" s="328"/>
      <c r="BY314" s="328"/>
      <c r="BZ314" s="328"/>
      <c r="CA314" s="328"/>
      <c r="CB314" s="328"/>
      <c r="CC314" s="329"/>
    </row>
    <row r="315" spans="1:81" s="62" customFormat="1" ht="40.200000000000003" customHeight="1" x14ac:dyDescent="0.3">
      <c r="A315" s="38"/>
      <c r="B315" s="462"/>
      <c r="C315" s="459"/>
      <c r="D315" s="609"/>
      <c r="E315" s="612"/>
      <c r="F315" s="612"/>
      <c r="G315" s="612"/>
      <c r="H315" s="612"/>
      <c r="I315" s="612"/>
      <c r="J315" s="486"/>
      <c r="K315" s="489"/>
      <c r="L315" s="474"/>
      <c r="M315" s="477"/>
      <c r="N315" s="480"/>
      <c r="O315" s="483"/>
      <c r="P315" s="521"/>
      <c r="Q315" s="524"/>
      <c r="R315" s="404"/>
      <c r="S315" s="43" t="s">
        <v>4238</v>
      </c>
      <c r="T315" s="323" t="s">
        <v>3856</v>
      </c>
      <c r="U315" s="323" t="s">
        <v>3861</v>
      </c>
      <c r="V315" s="323" t="s">
        <v>3864</v>
      </c>
      <c r="W315" s="43" t="s">
        <v>3944</v>
      </c>
      <c r="X315" s="324">
        <v>44201</v>
      </c>
      <c r="Y315" s="324">
        <v>44226</v>
      </c>
      <c r="Z315" s="324">
        <v>44229</v>
      </c>
      <c r="AA315" s="324">
        <v>44560</v>
      </c>
      <c r="AB315" s="404"/>
      <c r="AC315" s="527"/>
      <c r="AD315" s="325">
        <f t="shared" si="170"/>
        <v>113000000</v>
      </c>
      <c r="AE315" s="55"/>
      <c r="AF315" s="55">
        <v>113000000</v>
      </c>
      <c r="AG315" s="55"/>
      <c r="AH315" s="55"/>
      <c r="AI315" s="55"/>
      <c r="AJ315" s="55"/>
      <c r="AK315" s="404"/>
      <c r="AL315" s="456"/>
      <c r="AM315" s="325">
        <f t="shared" si="171"/>
        <v>11300000</v>
      </c>
      <c r="AN315" s="326"/>
      <c r="AO315" s="337">
        <v>11300000</v>
      </c>
      <c r="AP315" s="326"/>
      <c r="AQ315" s="326"/>
      <c r="AR315" s="326"/>
      <c r="AS315" s="326"/>
      <c r="AT315" s="404"/>
      <c r="AU315" s="447"/>
      <c r="AV315" s="325">
        <f t="shared" si="172"/>
        <v>22600000</v>
      </c>
      <c r="AW315" s="326"/>
      <c r="AX315" s="337">
        <v>22600000</v>
      </c>
      <c r="AY315" s="326"/>
      <c r="AZ315" s="326"/>
      <c r="BA315" s="326"/>
      <c r="BB315" s="326"/>
      <c r="BC315" s="404"/>
      <c r="BD315" s="450"/>
      <c r="BE315" s="325">
        <f t="shared" si="173"/>
        <v>45200000</v>
      </c>
      <c r="BF315" s="326"/>
      <c r="BG315" s="337">
        <v>45200000</v>
      </c>
      <c r="BH315" s="326"/>
      <c r="BI315" s="326"/>
      <c r="BJ315" s="326"/>
      <c r="BK315" s="326"/>
      <c r="BL315" s="404"/>
      <c r="BM315" s="453"/>
      <c r="BN315" s="325">
        <f t="shared" si="174"/>
        <v>33900000</v>
      </c>
      <c r="BO315" s="326"/>
      <c r="BP315" s="337">
        <v>33900000</v>
      </c>
      <c r="BQ315" s="326"/>
      <c r="BR315" s="326"/>
      <c r="BS315" s="326"/>
      <c r="BT315" s="326"/>
      <c r="BU315" s="327"/>
      <c r="BV315" s="328"/>
      <c r="BW315" s="328"/>
      <c r="BX315" s="328"/>
      <c r="BY315" s="328"/>
      <c r="BZ315" s="328"/>
      <c r="CA315" s="328"/>
      <c r="CB315" s="328"/>
      <c r="CC315" s="329"/>
    </row>
    <row r="316" spans="1:81" s="62" customFormat="1" ht="40.200000000000003" customHeight="1" x14ac:dyDescent="0.3">
      <c r="A316" s="38"/>
      <c r="B316" s="462"/>
      <c r="C316" s="459"/>
      <c r="D316" s="609"/>
      <c r="E316" s="612"/>
      <c r="F316" s="612"/>
      <c r="G316" s="612"/>
      <c r="H316" s="612"/>
      <c r="I316" s="612"/>
      <c r="J316" s="486"/>
      <c r="K316" s="489"/>
      <c r="L316" s="474"/>
      <c r="M316" s="477"/>
      <c r="N316" s="480"/>
      <c r="O316" s="483"/>
      <c r="P316" s="521"/>
      <c r="Q316" s="524"/>
      <c r="R316" s="404"/>
      <c r="S316" s="43" t="s">
        <v>4239</v>
      </c>
      <c r="T316" s="323" t="s">
        <v>3856</v>
      </c>
      <c r="U316" s="323" t="s">
        <v>3861</v>
      </c>
      <c r="V316" s="323" t="s">
        <v>3864</v>
      </c>
      <c r="W316" s="43" t="s">
        <v>3944</v>
      </c>
      <c r="X316" s="324">
        <v>44201</v>
      </c>
      <c r="Y316" s="324">
        <v>44226</v>
      </c>
      <c r="Z316" s="324">
        <v>44229</v>
      </c>
      <c r="AA316" s="324">
        <v>44560</v>
      </c>
      <c r="AB316" s="404"/>
      <c r="AC316" s="527"/>
      <c r="AD316" s="325">
        <f t="shared" si="170"/>
        <v>20592000</v>
      </c>
      <c r="AE316" s="55"/>
      <c r="AF316" s="55">
        <v>20592000</v>
      </c>
      <c r="AG316" s="55"/>
      <c r="AH316" s="55"/>
      <c r="AI316" s="55"/>
      <c r="AJ316" s="55"/>
      <c r="AK316" s="404"/>
      <c r="AL316" s="456"/>
      <c r="AM316" s="325">
        <f t="shared" si="171"/>
        <v>2059200</v>
      </c>
      <c r="AN316" s="326"/>
      <c r="AO316" s="337">
        <v>2059200</v>
      </c>
      <c r="AP316" s="326"/>
      <c r="AQ316" s="326"/>
      <c r="AR316" s="326"/>
      <c r="AS316" s="326"/>
      <c r="AT316" s="404"/>
      <c r="AU316" s="447"/>
      <c r="AV316" s="325">
        <f t="shared" si="172"/>
        <v>4118400</v>
      </c>
      <c r="AW316" s="326"/>
      <c r="AX316" s="337">
        <v>4118400</v>
      </c>
      <c r="AY316" s="326"/>
      <c r="AZ316" s="326"/>
      <c r="BA316" s="326"/>
      <c r="BB316" s="326"/>
      <c r="BC316" s="404"/>
      <c r="BD316" s="450"/>
      <c r="BE316" s="325">
        <f t="shared" si="173"/>
        <v>8236800</v>
      </c>
      <c r="BF316" s="326"/>
      <c r="BG316" s="337">
        <v>8236800</v>
      </c>
      <c r="BH316" s="326"/>
      <c r="BI316" s="326"/>
      <c r="BJ316" s="326"/>
      <c r="BK316" s="326"/>
      <c r="BL316" s="404"/>
      <c r="BM316" s="453"/>
      <c r="BN316" s="325">
        <f t="shared" si="174"/>
        <v>6177600</v>
      </c>
      <c r="BO316" s="326"/>
      <c r="BP316" s="337">
        <v>6177600</v>
      </c>
      <c r="BQ316" s="326"/>
      <c r="BR316" s="326"/>
      <c r="BS316" s="326"/>
      <c r="BT316" s="326"/>
      <c r="BU316" s="327"/>
      <c r="BV316" s="328"/>
      <c r="BW316" s="328"/>
      <c r="BX316" s="328"/>
      <c r="BY316" s="328"/>
      <c r="BZ316" s="328"/>
      <c r="CA316" s="328"/>
      <c r="CB316" s="328"/>
      <c r="CC316" s="329"/>
    </row>
    <row r="317" spans="1:81" s="62" customFormat="1" ht="40.200000000000003" customHeight="1" x14ac:dyDescent="0.3">
      <c r="A317" s="38"/>
      <c r="B317" s="462"/>
      <c r="C317" s="459"/>
      <c r="D317" s="609"/>
      <c r="E317" s="612"/>
      <c r="F317" s="612"/>
      <c r="G317" s="612"/>
      <c r="H317" s="612"/>
      <c r="I317" s="612"/>
      <c r="J317" s="486"/>
      <c r="K317" s="489"/>
      <c r="L317" s="474"/>
      <c r="M317" s="477"/>
      <c r="N317" s="480"/>
      <c r="O317" s="483"/>
      <c r="P317" s="521"/>
      <c r="Q317" s="524"/>
      <c r="R317" s="404"/>
      <c r="S317" s="43" t="s">
        <v>4240</v>
      </c>
      <c r="T317" s="323" t="s">
        <v>3856</v>
      </c>
      <c r="U317" s="323" t="s">
        <v>3861</v>
      </c>
      <c r="V317" s="323" t="s">
        <v>3864</v>
      </c>
      <c r="W317" s="43" t="s">
        <v>3944</v>
      </c>
      <c r="X317" s="324">
        <v>44201</v>
      </c>
      <c r="Y317" s="324">
        <v>44226</v>
      </c>
      <c r="Z317" s="324">
        <v>44229</v>
      </c>
      <c r="AA317" s="324">
        <v>44560</v>
      </c>
      <c r="AB317" s="404"/>
      <c r="AC317" s="527"/>
      <c r="AD317" s="325">
        <f t="shared" si="170"/>
        <v>111000000</v>
      </c>
      <c r="AE317" s="55"/>
      <c r="AF317" s="55">
        <v>0</v>
      </c>
      <c r="AG317" s="55"/>
      <c r="AH317" s="55"/>
      <c r="AI317" s="55">
        <v>111000000</v>
      </c>
      <c r="AJ317" s="55"/>
      <c r="AK317" s="404"/>
      <c r="AL317" s="456"/>
      <c r="AM317" s="325">
        <f t="shared" si="171"/>
        <v>0</v>
      </c>
      <c r="AN317" s="326"/>
      <c r="AO317" s="337">
        <v>0</v>
      </c>
      <c r="AP317" s="326"/>
      <c r="AQ317" s="326"/>
      <c r="AR317" s="326"/>
      <c r="AS317" s="326"/>
      <c r="AT317" s="404"/>
      <c r="AU317" s="447"/>
      <c r="AV317" s="325">
        <f t="shared" si="172"/>
        <v>0</v>
      </c>
      <c r="AW317" s="326"/>
      <c r="AX317" s="337">
        <v>0</v>
      </c>
      <c r="AY317" s="326"/>
      <c r="AZ317" s="326"/>
      <c r="BA317" s="326"/>
      <c r="BB317" s="326"/>
      <c r="BC317" s="404"/>
      <c r="BD317" s="450"/>
      <c r="BE317" s="325">
        <f t="shared" si="173"/>
        <v>0</v>
      </c>
      <c r="BF317" s="326"/>
      <c r="BG317" s="337">
        <v>0</v>
      </c>
      <c r="BH317" s="326"/>
      <c r="BI317" s="326"/>
      <c r="BJ317" s="326"/>
      <c r="BK317" s="326"/>
      <c r="BL317" s="404"/>
      <c r="BM317" s="453"/>
      <c r="BN317" s="325">
        <f t="shared" si="174"/>
        <v>0</v>
      </c>
      <c r="BO317" s="326"/>
      <c r="BP317" s="337">
        <v>0</v>
      </c>
      <c r="BQ317" s="326"/>
      <c r="BR317" s="326"/>
      <c r="BS317" s="326"/>
      <c r="BT317" s="326"/>
      <c r="BU317" s="327"/>
      <c r="BV317" s="328"/>
      <c r="BW317" s="328"/>
      <c r="BX317" s="328"/>
      <c r="BY317" s="328"/>
      <c r="BZ317" s="328"/>
      <c r="CA317" s="328"/>
      <c r="CB317" s="328"/>
      <c r="CC317" s="329"/>
    </row>
    <row r="318" spans="1:81" s="62" customFormat="1" ht="40.200000000000003" customHeight="1" x14ac:dyDescent="0.3">
      <c r="A318" s="38"/>
      <c r="B318" s="462"/>
      <c r="C318" s="459"/>
      <c r="D318" s="609"/>
      <c r="E318" s="612"/>
      <c r="F318" s="612"/>
      <c r="G318" s="612"/>
      <c r="H318" s="612"/>
      <c r="I318" s="612"/>
      <c r="J318" s="486"/>
      <c r="K318" s="489"/>
      <c r="L318" s="474"/>
      <c r="M318" s="477"/>
      <c r="N318" s="480"/>
      <c r="O318" s="483"/>
      <c r="P318" s="521"/>
      <c r="Q318" s="524"/>
      <c r="R318" s="404"/>
      <c r="S318" s="43" t="s">
        <v>4241</v>
      </c>
      <c r="T318" s="323" t="s">
        <v>3856</v>
      </c>
      <c r="U318" s="323" t="s">
        <v>3861</v>
      </c>
      <c r="V318" s="323" t="s">
        <v>3864</v>
      </c>
      <c r="W318" s="43" t="s">
        <v>3944</v>
      </c>
      <c r="X318" s="324">
        <v>44201</v>
      </c>
      <c r="Y318" s="324">
        <v>44226</v>
      </c>
      <c r="Z318" s="324">
        <v>44229</v>
      </c>
      <c r="AA318" s="324">
        <v>44560</v>
      </c>
      <c r="AB318" s="404"/>
      <c r="AC318" s="527"/>
      <c r="AD318" s="325">
        <f t="shared" si="170"/>
        <v>35000000</v>
      </c>
      <c r="AE318" s="55"/>
      <c r="AF318" s="55">
        <v>0</v>
      </c>
      <c r="AG318" s="55"/>
      <c r="AH318" s="55"/>
      <c r="AI318" s="55">
        <v>35000000</v>
      </c>
      <c r="AJ318" s="55"/>
      <c r="AK318" s="404"/>
      <c r="AL318" s="456"/>
      <c r="AM318" s="325">
        <f t="shared" si="171"/>
        <v>0</v>
      </c>
      <c r="AN318" s="52"/>
      <c r="AO318" s="337">
        <v>0</v>
      </c>
      <c r="AP318" s="52"/>
      <c r="AQ318" s="52"/>
      <c r="AR318" s="52"/>
      <c r="AS318" s="52"/>
      <c r="AT318" s="404"/>
      <c r="AU318" s="447"/>
      <c r="AV318" s="325">
        <f t="shared" si="172"/>
        <v>0</v>
      </c>
      <c r="AW318" s="52"/>
      <c r="AX318" s="337">
        <v>0</v>
      </c>
      <c r="AY318" s="52"/>
      <c r="AZ318" s="52"/>
      <c r="BA318" s="52"/>
      <c r="BB318" s="52"/>
      <c r="BC318" s="404"/>
      <c r="BD318" s="450"/>
      <c r="BE318" s="325">
        <f t="shared" si="173"/>
        <v>0</v>
      </c>
      <c r="BF318" s="52"/>
      <c r="BG318" s="337">
        <v>0</v>
      </c>
      <c r="BH318" s="52"/>
      <c r="BI318" s="52"/>
      <c r="BJ318" s="52"/>
      <c r="BK318" s="52"/>
      <c r="BL318" s="404"/>
      <c r="BM318" s="453"/>
      <c r="BN318" s="325">
        <f t="shared" si="174"/>
        <v>0</v>
      </c>
      <c r="BO318" s="52"/>
      <c r="BP318" s="337">
        <v>0</v>
      </c>
      <c r="BQ318" s="52"/>
      <c r="BR318" s="52"/>
      <c r="BS318" s="52"/>
      <c r="BT318" s="52"/>
      <c r="BU318" s="418"/>
      <c r="BV318" s="419"/>
      <c r="BW318" s="419"/>
      <c r="BX318" s="419"/>
      <c r="BY318" s="419"/>
      <c r="BZ318" s="419"/>
      <c r="CA318" s="419"/>
      <c r="CB318" s="419"/>
      <c r="CC318" s="516"/>
    </row>
    <row r="319" spans="1:81" s="62" customFormat="1" ht="40.200000000000003" customHeight="1" x14ac:dyDescent="0.3">
      <c r="A319" s="38"/>
      <c r="B319" s="462"/>
      <c r="C319" s="459"/>
      <c r="D319" s="609"/>
      <c r="E319" s="612"/>
      <c r="F319" s="612"/>
      <c r="G319" s="612"/>
      <c r="H319" s="612"/>
      <c r="I319" s="612"/>
      <c r="J319" s="486"/>
      <c r="K319" s="489"/>
      <c r="L319" s="474"/>
      <c r="M319" s="477"/>
      <c r="N319" s="480"/>
      <c r="O319" s="483"/>
      <c r="P319" s="521"/>
      <c r="Q319" s="524"/>
      <c r="R319" s="404"/>
      <c r="S319" s="43" t="s">
        <v>4242</v>
      </c>
      <c r="T319" s="323" t="s">
        <v>3856</v>
      </c>
      <c r="U319" s="323" t="s">
        <v>3861</v>
      </c>
      <c r="V319" s="323" t="s">
        <v>3864</v>
      </c>
      <c r="W319" s="43" t="s">
        <v>3944</v>
      </c>
      <c r="X319" s="324">
        <v>44201</v>
      </c>
      <c r="Y319" s="324">
        <v>44226</v>
      </c>
      <c r="Z319" s="324">
        <v>44229</v>
      </c>
      <c r="AA319" s="324">
        <v>44560</v>
      </c>
      <c r="AB319" s="404"/>
      <c r="AC319" s="527"/>
      <c r="AD319" s="325">
        <f t="shared" si="170"/>
        <v>10000000</v>
      </c>
      <c r="AE319" s="55"/>
      <c r="AF319" s="55">
        <v>0</v>
      </c>
      <c r="AG319" s="55"/>
      <c r="AH319" s="55"/>
      <c r="AI319" s="55">
        <v>10000000</v>
      </c>
      <c r="AJ319" s="55"/>
      <c r="AK319" s="404"/>
      <c r="AL319" s="456"/>
      <c r="AM319" s="325">
        <f t="shared" si="171"/>
        <v>0</v>
      </c>
      <c r="AN319" s="52"/>
      <c r="AO319" s="337">
        <v>0</v>
      </c>
      <c r="AP319" s="52"/>
      <c r="AQ319" s="52"/>
      <c r="AR319" s="52"/>
      <c r="AS319" s="52"/>
      <c r="AT319" s="404"/>
      <c r="AU319" s="447"/>
      <c r="AV319" s="325">
        <f t="shared" si="172"/>
        <v>0</v>
      </c>
      <c r="AW319" s="52"/>
      <c r="AX319" s="337">
        <v>0</v>
      </c>
      <c r="AY319" s="52"/>
      <c r="AZ319" s="52"/>
      <c r="BA319" s="52"/>
      <c r="BB319" s="52"/>
      <c r="BC319" s="404"/>
      <c r="BD319" s="450"/>
      <c r="BE319" s="325">
        <f t="shared" si="173"/>
        <v>0</v>
      </c>
      <c r="BF319" s="52"/>
      <c r="BG319" s="337">
        <v>0</v>
      </c>
      <c r="BH319" s="52"/>
      <c r="BI319" s="52"/>
      <c r="BJ319" s="52"/>
      <c r="BK319" s="52"/>
      <c r="BL319" s="404"/>
      <c r="BM319" s="453"/>
      <c r="BN319" s="325">
        <f t="shared" si="174"/>
        <v>0</v>
      </c>
      <c r="BO319" s="52"/>
      <c r="BP319" s="337">
        <v>0</v>
      </c>
      <c r="BQ319" s="52"/>
      <c r="BR319" s="52"/>
      <c r="BS319" s="52"/>
      <c r="BT319" s="52"/>
      <c r="BU319" s="418"/>
      <c r="BV319" s="419"/>
      <c r="BW319" s="419"/>
      <c r="BX319" s="419"/>
      <c r="BY319" s="419"/>
      <c r="BZ319" s="419"/>
      <c r="CA319" s="419"/>
      <c r="CB319" s="419"/>
      <c r="CC319" s="516"/>
    </row>
    <row r="320" spans="1:81" s="62" customFormat="1" ht="40.200000000000003" customHeight="1" thickBot="1" x14ac:dyDescent="0.35">
      <c r="A320" s="38"/>
      <c r="B320" s="462"/>
      <c r="C320" s="459"/>
      <c r="D320" s="610"/>
      <c r="E320" s="613"/>
      <c r="F320" s="613"/>
      <c r="G320" s="613"/>
      <c r="H320" s="613"/>
      <c r="I320" s="613"/>
      <c r="J320" s="487"/>
      <c r="K320" s="490"/>
      <c r="L320" s="474"/>
      <c r="M320" s="477"/>
      <c r="N320" s="480"/>
      <c r="O320" s="483"/>
      <c r="P320" s="521"/>
      <c r="Q320" s="524"/>
      <c r="R320" s="405"/>
      <c r="S320" s="43" t="s">
        <v>4243</v>
      </c>
      <c r="T320" s="323" t="s">
        <v>3856</v>
      </c>
      <c r="U320" s="323" t="s">
        <v>3861</v>
      </c>
      <c r="V320" s="323" t="s">
        <v>3864</v>
      </c>
      <c r="W320" s="43" t="s">
        <v>3944</v>
      </c>
      <c r="X320" s="324">
        <v>44201</v>
      </c>
      <c r="Y320" s="324">
        <v>44226</v>
      </c>
      <c r="Z320" s="324">
        <v>44229</v>
      </c>
      <c r="AA320" s="324">
        <v>44560</v>
      </c>
      <c r="AB320" s="405"/>
      <c r="AC320" s="528"/>
      <c r="AD320" s="55">
        <f t="shared" si="170"/>
        <v>10000000</v>
      </c>
      <c r="AE320" s="55"/>
      <c r="AF320" s="55">
        <v>0</v>
      </c>
      <c r="AG320" s="55"/>
      <c r="AH320" s="55"/>
      <c r="AI320" s="55">
        <v>10000000</v>
      </c>
      <c r="AJ320" s="55"/>
      <c r="AK320" s="405"/>
      <c r="AL320" s="457"/>
      <c r="AM320" s="55">
        <f t="shared" si="171"/>
        <v>0</v>
      </c>
      <c r="AN320" s="53"/>
      <c r="AO320" s="337">
        <v>0</v>
      </c>
      <c r="AP320" s="53"/>
      <c r="AQ320" s="53"/>
      <c r="AR320" s="53"/>
      <c r="AS320" s="53"/>
      <c r="AT320" s="405"/>
      <c r="AU320" s="448"/>
      <c r="AV320" s="55">
        <f t="shared" si="172"/>
        <v>0</v>
      </c>
      <c r="AW320" s="53"/>
      <c r="AX320" s="337">
        <v>0</v>
      </c>
      <c r="AY320" s="53"/>
      <c r="AZ320" s="53"/>
      <c r="BA320" s="53"/>
      <c r="BB320" s="53"/>
      <c r="BC320" s="405"/>
      <c r="BD320" s="451"/>
      <c r="BE320" s="55">
        <f t="shared" si="173"/>
        <v>0</v>
      </c>
      <c r="BF320" s="53"/>
      <c r="BG320" s="337">
        <v>0</v>
      </c>
      <c r="BH320" s="53"/>
      <c r="BI320" s="53"/>
      <c r="BJ320" s="53"/>
      <c r="BK320" s="53"/>
      <c r="BL320" s="405"/>
      <c r="BM320" s="454"/>
      <c r="BN320" s="55">
        <f t="shared" si="174"/>
        <v>0</v>
      </c>
      <c r="BO320" s="53"/>
      <c r="BP320" s="337">
        <v>0</v>
      </c>
      <c r="BQ320" s="53"/>
      <c r="BR320" s="53"/>
      <c r="BS320" s="53"/>
      <c r="BT320" s="53"/>
      <c r="BU320" s="517"/>
      <c r="BV320" s="518"/>
      <c r="BW320" s="518"/>
      <c r="BX320" s="518"/>
      <c r="BY320" s="518"/>
      <c r="BZ320" s="518"/>
      <c r="CA320" s="518"/>
      <c r="CB320" s="518"/>
      <c r="CC320" s="519"/>
    </row>
    <row r="321" spans="1:81" s="62" customFormat="1" ht="31.5" customHeight="1" thickTop="1" x14ac:dyDescent="0.3">
      <c r="A321" s="38"/>
      <c r="B321" s="462"/>
      <c r="C321" s="459"/>
      <c r="D321" s="608"/>
      <c r="E321" s="611"/>
      <c r="F321" s="611"/>
      <c r="G321" s="611"/>
      <c r="H321" s="611"/>
      <c r="I321" s="611"/>
      <c r="J321" s="485">
        <v>109</v>
      </c>
      <c r="K321" s="488" t="str">
        <f>+Metas!K124</f>
        <v>Mantenida la tasa de mortalidad por Malaria en cero muertes *100,000 Habitantes</v>
      </c>
      <c r="L321" s="473">
        <v>0</v>
      </c>
      <c r="M321" s="476">
        <f t="shared" ref="M321" si="196">SUM(N321:Q321)/4</f>
        <v>0</v>
      </c>
      <c r="N321" s="479">
        <v>0</v>
      </c>
      <c r="O321" s="482">
        <v>0</v>
      </c>
      <c r="P321" s="520">
        <v>0</v>
      </c>
      <c r="Q321" s="523">
        <v>0</v>
      </c>
      <c r="R321" s="403">
        <f t="shared" ref="R321" si="197">+$J321</f>
        <v>109</v>
      </c>
      <c r="S321" s="253" t="s">
        <v>4244</v>
      </c>
      <c r="T321" s="323" t="s">
        <v>3856</v>
      </c>
      <c r="U321" s="323" t="s">
        <v>3861</v>
      </c>
      <c r="V321" s="323" t="s">
        <v>3864</v>
      </c>
      <c r="W321" s="253" t="s">
        <v>3944</v>
      </c>
      <c r="X321" s="324">
        <v>44201</v>
      </c>
      <c r="Y321" s="324">
        <v>44226</v>
      </c>
      <c r="Z321" s="324">
        <v>44229</v>
      </c>
      <c r="AA321" s="324">
        <v>44560</v>
      </c>
      <c r="AB321" s="403">
        <f t="shared" ref="AB321" si="198">+$J321</f>
        <v>109</v>
      </c>
      <c r="AC321" s="526">
        <f t="shared" ref="AC321" si="199">+L321</f>
        <v>0</v>
      </c>
      <c r="AD321" s="325">
        <f t="shared" si="170"/>
        <v>8000000</v>
      </c>
      <c r="AE321" s="48">
        <f t="shared" si="113"/>
        <v>0</v>
      </c>
      <c r="AF321" s="48">
        <v>0</v>
      </c>
      <c r="AG321" s="48"/>
      <c r="AH321" s="48"/>
      <c r="AI321" s="48">
        <v>8000000</v>
      </c>
      <c r="AJ321" s="48">
        <f t="shared" si="114"/>
        <v>0</v>
      </c>
      <c r="AK321" s="403">
        <f t="shared" ref="AK321" si="200">+$J321</f>
        <v>109</v>
      </c>
      <c r="AL321" s="455">
        <f t="shared" ref="AL321:AL355" si="201">+N321</f>
        <v>0</v>
      </c>
      <c r="AM321" s="325">
        <f t="shared" si="171"/>
        <v>0</v>
      </c>
      <c r="AN321" s="51"/>
      <c r="AO321" s="337">
        <v>0</v>
      </c>
      <c r="AP321" s="51"/>
      <c r="AQ321" s="51"/>
      <c r="AR321" s="51"/>
      <c r="AS321" s="51"/>
      <c r="AT321" s="403">
        <f t="shared" ref="AT321" si="202">+$J321</f>
        <v>109</v>
      </c>
      <c r="AU321" s="446">
        <f t="shared" ref="AU321:AU355" si="203">+O321</f>
        <v>0</v>
      </c>
      <c r="AV321" s="325">
        <f t="shared" si="172"/>
        <v>0</v>
      </c>
      <c r="AW321" s="51"/>
      <c r="AX321" s="337">
        <v>0</v>
      </c>
      <c r="AY321" s="51"/>
      <c r="AZ321" s="51"/>
      <c r="BA321" s="51"/>
      <c r="BB321" s="51"/>
      <c r="BC321" s="403">
        <f t="shared" ref="BC321" si="204">+$J321</f>
        <v>109</v>
      </c>
      <c r="BD321" s="449">
        <f t="shared" ref="BD321:BD355" si="205">+P321</f>
        <v>0</v>
      </c>
      <c r="BE321" s="325">
        <f t="shared" si="173"/>
        <v>0</v>
      </c>
      <c r="BF321" s="51"/>
      <c r="BG321" s="337">
        <v>0</v>
      </c>
      <c r="BH321" s="51"/>
      <c r="BI321" s="51"/>
      <c r="BJ321" s="51"/>
      <c r="BK321" s="51"/>
      <c r="BL321" s="403">
        <f t="shared" ref="BL321" si="206">+$J321</f>
        <v>109</v>
      </c>
      <c r="BM321" s="452">
        <f t="shared" ref="BM321:BM355" si="207">+Q321</f>
        <v>0</v>
      </c>
      <c r="BN321" s="325">
        <f t="shared" si="174"/>
        <v>0</v>
      </c>
      <c r="BO321" s="51"/>
      <c r="BP321" s="337">
        <v>0</v>
      </c>
      <c r="BQ321" s="51"/>
      <c r="BR321" s="51"/>
      <c r="BS321" s="51"/>
      <c r="BT321" s="51"/>
      <c r="BU321" s="513"/>
      <c r="BV321" s="514"/>
      <c r="BW321" s="514"/>
      <c r="BX321" s="514"/>
      <c r="BY321" s="514"/>
      <c r="BZ321" s="514"/>
      <c r="CA321" s="514"/>
      <c r="CB321" s="514"/>
      <c r="CC321" s="515"/>
    </row>
    <row r="322" spans="1:81" s="62" customFormat="1" ht="31.5" customHeight="1" x14ac:dyDescent="0.3">
      <c r="A322" s="38"/>
      <c r="B322" s="462"/>
      <c r="C322" s="459"/>
      <c r="D322" s="609"/>
      <c r="E322" s="612"/>
      <c r="F322" s="612"/>
      <c r="G322" s="612"/>
      <c r="H322" s="612"/>
      <c r="I322" s="612"/>
      <c r="J322" s="486"/>
      <c r="K322" s="489"/>
      <c r="L322" s="474"/>
      <c r="M322" s="477"/>
      <c r="N322" s="480"/>
      <c r="O322" s="483"/>
      <c r="P322" s="521"/>
      <c r="Q322" s="524"/>
      <c r="R322" s="404"/>
      <c r="S322" s="322" t="s">
        <v>4245</v>
      </c>
      <c r="T322" s="323" t="s">
        <v>3856</v>
      </c>
      <c r="U322" s="323" t="s">
        <v>3861</v>
      </c>
      <c r="V322" s="323" t="s">
        <v>3864</v>
      </c>
      <c r="W322" s="322" t="s">
        <v>3944</v>
      </c>
      <c r="X322" s="324">
        <v>44201</v>
      </c>
      <c r="Y322" s="324">
        <v>44226</v>
      </c>
      <c r="Z322" s="324">
        <v>44229</v>
      </c>
      <c r="AA322" s="324">
        <v>44560</v>
      </c>
      <c r="AB322" s="404"/>
      <c r="AC322" s="527"/>
      <c r="AD322" s="325">
        <f t="shared" si="170"/>
        <v>250000000</v>
      </c>
      <c r="AE322" s="325"/>
      <c r="AF322" s="325">
        <v>0</v>
      </c>
      <c r="AG322" s="325"/>
      <c r="AH322" s="325"/>
      <c r="AI322" s="325">
        <v>250000000</v>
      </c>
      <c r="AJ322" s="325"/>
      <c r="AK322" s="404"/>
      <c r="AL322" s="456"/>
      <c r="AM322" s="325">
        <f t="shared" si="171"/>
        <v>0</v>
      </c>
      <c r="AN322" s="326"/>
      <c r="AO322" s="337">
        <v>0</v>
      </c>
      <c r="AP322" s="326"/>
      <c r="AQ322" s="326"/>
      <c r="AR322" s="326"/>
      <c r="AS322" s="326"/>
      <c r="AT322" s="404"/>
      <c r="AU322" s="447"/>
      <c r="AV322" s="325">
        <f t="shared" si="172"/>
        <v>0</v>
      </c>
      <c r="AW322" s="326"/>
      <c r="AX322" s="337">
        <v>0</v>
      </c>
      <c r="AY322" s="326"/>
      <c r="AZ322" s="326"/>
      <c r="BA322" s="326"/>
      <c r="BB322" s="326"/>
      <c r="BC322" s="404"/>
      <c r="BD322" s="450"/>
      <c r="BE322" s="325">
        <f t="shared" si="173"/>
        <v>0</v>
      </c>
      <c r="BF322" s="326"/>
      <c r="BG322" s="337">
        <v>0</v>
      </c>
      <c r="BH322" s="326"/>
      <c r="BI322" s="326"/>
      <c r="BJ322" s="326"/>
      <c r="BK322" s="326"/>
      <c r="BL322" s="404"/>
      <c r="BM322" s="453"/>
      <c r="BN322" s="325">
        <f t="shared" si="174"/>
        <v>0</v>
      </c>
      <c r="BO322" s="326"/>
      <c r="BP322" s="337">
        <v>0</v>
      </c>
      <c r="BQ322" s="326"/>
      <c r="BR322" s="326"/>
      <c r="BS322" s="326"/>
      <c r="BT322" s="326"/>
      <c r="BU322" s="327"/>
      <c r="BV322" s="328"/>
      <c r="BW322" s="328"/>
      <c r="BX322" s="328"/>
      <c r="BY322" s="328"/>
      <c r="BZ322" s="328"/>
      <c r="CA322" s="328"/>
      <c r="CB322" s="328"/>
      <c r="CC322" s="329"/>
    </row>
    <row r="323" spans="1:81" s="62" customFormat="1" ht="31.5" customHeight="1" x14ac:dyDescent="0.3">
      <c r="A323" s="38"/>
      <c r="B323" s="462"/>
      <c r="C323" s="459"/>
      <c r="D323" s="609"/>
      <c r="E323" s="612"/>
      <c r="F323" s="612"/>
      <c r="G323" s="612"/>
      <c r="H323" s="612"/>
      <c r="I323" s="612"/>
      <c r="J323" s="486"/>
      <c r="K323" s="489"/>
      <c r="L323" s="474"/>
      <c r="M323" s="477"/>
      <c r="N323" s="480"/>
      <c r="O323" s="483"/>
      <c r="P323" s="521"/>
      <c r="Q323" s="524"/>
      <c r="R323" s="404"/>
      <c r="S323" s="322" t="s">
        <v>4246</v>
      </c>
      <c r="T323" s="323" t="s">
        <v>3856</v>
      </c>
      <c r="U323" s="323" t="s">
        <v>3861</v>
      </c>
      <c r="V323" s="323" t="s">
        <v>3864</v>
      </c>
      <c r="W323" s="322" t="s">
        <v>3944</v>
      </c>
      <c r="X323" s="324">
        <v>44201</v>
      </c>
      <c r="Y323" s="324">
        <v>44226</v>
      </c>
      <c r="Z323" s="324">
        <v>44229</v>
      </c>
      <c r="AA323" s="324">
        <v>44560</v>
      </c>
      <c r="AB323" s="404"/>
      <c r="AC323" s="527"/>
      <c r="AD323" s="325">
        <f t="shared" si="170"/>
        <v>10000000</v>
      </c>
      <c r="AE323" s="325"/>
      <c r="AF323" s="325">
        <v>0</v>
      </c>
      <c r="AG323" s="325"/>
      <c r="AH323" s="325"/>
      <c r="AI323" s="325">
        <v>10000000</v>
      </c>
      <c r="AJ323" s="325"/>
      <c r="AK323" s="404"/>
      <c r="AL323" s="456"/>
      <c r="AM323" s="325">
        <f t="shared" si="171"/>
        <v>0</v>
      </c>
      <c r="AN323" s="326"/>
      <c r="AO323" s="337">
        <v>0</v>
      </c>
      <c r="AP323" s="326"/>
      <c r="AQ323" s="326"/>
      <c r="AR323" s="326"/>
      <c r="AS323" s="326"/>
      <c r="AT323" s="404"/>
      <c r="AU323" s="447"/>
      <c r="AV323" s="325">
        <f t="shared" si="172"/>
        <v>0</v>
      </c>
      <c r="AW323" s="326"/>
      <c r="AX323" s="337">
        <v>0</v>
      </c>
      <c r="AY323" s="326"/>
      <c r="AZ323" s="326"/>
      <c r="BA323" s="326"/>
      <c r="BB323" s="326"/>
      <c r="BC323" s="404"/>
      <c r="BD323" s="450"/>
      <c r="BE323" s="325">
        <f t="shared" si="173"/>
        <v>0</v>
      </c>
      <c r="BF323" s="326"/>
      <c r="BG323" s="337">
        <v>0</v>
      </c>
      <c r="BH323" s="326"/>
      <c r="BI323" s="326"/>
      <c r="BJ323" s="326"/>
      <c r="BK323" s="326"/>
      <c r="BL323" s="404"/>
      <c r="BM323" s="453"/>
      <c r="BN323" s="325">
        <f t="shared" si="174"/>
        <v>0</v>
      </c>
      <c r="BO323" s="326"/>
      <c r="BP323" s="337">
        <v>0</v>
      </c>
      <c r="BQ323" s="326"/>
      <c r="BR323" s="326"/>
      <c r="BS323" s="326"/>
      <c r="BT323" s="326"/>
      <c r="BU323" s="327"/>
      <c r="BV323" s="328"/>
      <c r="BW323" s="328"/>
      <c r="BX323" s="328"/>
      <c r="BY323" s="328"/>
      <c r="BZ323" s="328"/>
      <c r="CA323" s="328"/>
      <c r="CB323" s="328"/>
      <c r="CC323" s="329"/>
    </row>
    <row r="324" spans="1:81" s="62" customFormat="1" ht="31.5" customHeight="1" x14ac:dyDescent="0.3">
      <c r="A324" s="38"/>
      <c r="B324" s="462"/>
      <c r="C324" s="459"/>
      <c r="D324" s="609"/>
      <c r="E324" s="612"/>
      <c r="F324" s="612"/>
      <c r="G324" s="612"/>
      <c r="H324" s="612"/>
      <c r="I324" s="612"/>
      <c r="J324" s="486"/>
      <c r="K324" s="489"/>
      <c r="L324" s="474"/>
      <c r="M324" s="477"/>
      <c r="N324" s="480"/>
      <c r="O324" s="483"/>
      <c r="P324" s="521"/>
      <c r="Q324" s="524"/>
      <c r="R324" s="404"/>
      <c r="S324" s="322" t="s">
        <v>4247</v>
      </c>
      <c r="T324" s="323" t="s">
        <v>3856</v>
      </c>
      <c r="U324" s="323" t="s">
        <v>3861</v>
      </c>
      <c r="V324" s="323" t="s">
        <v>3864</v>
      </c>
      <c r="W324" s="322" t="s">
        <v>3944</v>
      </c>
      <c r="X324" s="324">
        <v>44201</v>
      </c>
      <c r="Y324" s="324">
        <v>44226</v>
      </c>
      <c r="Z324" s="324">
        <v>44229</v>
      </c>
      <c r="AA324" s="324">
        <v>44560</v>
      </c>
      <c r="AB324" s="404"/>
      <c r="AC324" s="527"/>
      <c r="AD324" s="325">
        <f t="shared" si="170"/>
        <v>120000000</v>
      </c>
      <c r="AE324" s="325"/>
      <c r="AF324" s="325">
        <v>0</v>
      </c>
      <c r="AG324" s="325"/>
      <c r="AH324" s="325"/>
      <c r="AI324" s="325">
        <v>120000000</v>
      </c>
      <c r="AJ324" s="325"/>
      <c r="AK324" s="404"/>
      <c r="AL324" s="456"/>
      <c r="AM324" s="325">
        <f t="shared" si="171"/>
        <v>0</v>
      </c>
      <c r="AN324" s="326"/>
      <c r="AO324" s="337">
        <v>0</v>
      </c>
      <c r="AP324" s="326"/>
      <c r="AQ324" s="326"/>
      <c r="AR324" s="326"/>
      <c r="AS324" s="326"/>
      <c r="AT324" s="404"/>
      <c r="AU324" s="447"/>
      <c r="AV324" s="325">
        <f t="shared" si="172"/>
        <v>0</v>
      </c>
      <c r="AW324" s="326"/>
      <c r="AX324" s="337">
        <v>0</v>
      </c>
      <c r="AY324" s="326"/>
      <c r="AZ324" s="326"/>
      <c r="BA324" s="326"/>
      <c r="BB324" s="326"/>
      <c r="BC324" s="404"/>
      <c r="BD324" s="450"/>
      <c r="BE324" s="325">
        <f t="shared" si="173"/>
        <v>0</v>
      </c>
      <c r="BF324" s="326"/>
      <c r="BG324" s="337">
        <v>0</v>
      </c>
      <c r="BH324" s="326"/>
      <c r="BI324" s="326"/>
      <c r="BJ324" s="326"/>
      <c r="BK324" s="326"/>
      <c r="BL324" s="404"/>
      <c r="BM324" s="453"/>
      <c r="BN324" s="325">
        <f t="shared" si="174"/>
        <v>0</v>
      </c>
      <c r="BO324" s="326"/>
      <c r="BP324" s="337">
        <v>0</v>
      </c>
      <c r="BQ324" s="326"/>
      <c r="BR324" s="326"/>
      <c r="BS324" s="326"/>
      <c r="BT324" s="326"/>
      <c r="BU324" s="327"/>
      <c r="BV324" s="328"/>
      <c r="BW324" s="328"/>
      <c r="BX324" s="328"/>
      <c r="BY324" s="328"/>
      <c r="BZ324" s="328"/>
      <c r="CA324" s="328"/>
      <c r="CB324" s="328"/>
      <c r="CC324" s="329"/>
    </row>
    <row r="325" spans="1:81" s="62" customFormat="1" ht="31.5" customHeight="1" x14ac:dyDescent="0.3">
      <c r="A325" s="38"/>
      <c r="B325" s="462"/>
      <c r="C325" s="459"/>
      <c r="D325" s="609"/>
      <c r="E325" s="612"/>
      <c r="F325" s="612"/>
      <c r="G325" s="612"/>
      <c r="H325" s="612"/>
      <c r="I325" s="612"/>
      <c r="J325" s="486"/>
      <c r="K325" s="489"/>
      <c r="L325" s="474"/>
      <c r="M325" s="477"/>
      <c r="N325" s="480"/>
      <c r="O325" s="483"/>
      <c r="P325" s="521"/>
      <c r="Q325" s="524"/>
      <c r="R325" s="404"/>
      <c r="S325" s="322" t="s">
        <v>4248</v>
      </c>
      <c r="T325" s="323" t="s">
        <v>3856</v>
      </c>
      <c r="U325" s="323" t="s">
        <v>3861</v>
      </c>
      <c r="V325" s="323" t="s">
        <v>3864</v>
      </c>
      <c r="W325" s="322" t="s">
        <v>3944</v>
      </c>
      <c r="X325" s="324">
        <v>44201</v>
      </c>
      <c r="Y325" s="324">
        <v>44226</v>
      </c>
      <c r="Z325" s="324">
        <v>44229</v>
      </c>
      <c r="AA325" s="324">
        <v>44560</v>
      </c>
      <c r="AB325" s="404"/>
      <c r="AC325" s="527"/>
      <c r="AD325" s="325">
        <f t="shared" si="170"/>
        <v>200572589</v>
      </c>
      <c r="AE325" s="325"/>
      <c r="AF325" s="325">
        <v>0</v>
      </c>
      <c r="AG325" s="325"/>
      <c r="AH325" s="325"/>
      <c r="AI325" s="325">
        <v>200572589</v>
      </c>
      <c r="AJ325" s="325"/>
      <c r="AK325" s="404"/>
      <c r="AL325" s="456"/>
      <c r="AM325" s="325">
        <f t="shared" si="171"/>
        <v>0</v>
      </c>
      <c r="AN325" s="326"/>
      <c r="AO325" s="337">
        <v>0</v>
      </c>
      <c r="AP325" s="326"/>
      <c r="AQ325" s="326"/>
      <c r="AR325" s="326"/>
      <c r="AS325" s="326"/>
      <c r="AT325" s="404"/>
      <c r="AU325" s="447"/>
      <c r="AV325" s="325">
        <f t="shared" si="172"/>
        <v>0</v>
      </c>
      <c r="AW325" s="326"/>
      <c r="AX325" s="337">
        <v>0</v>
      </c>
      <c r="AY325" s="326"/>
      <c r="AZ325" s="326"/>
      <c r="BA325" s="326"/>
      <c r="BB325" s="326"/>
      <c r="BC325" s="404"/>
      <c r="BD325" s="450"/>
      <c r="BE325" s="325">
        <f t="shared" si="173"/>
        <v>0</v>
      </c>
      <c r="BF325" s="326"/>
      <c r="BG325" s="337">
        <v>0</v>
      </c>
      <c r="BH325" s="326"/>
      <c r="BI325" s="326"/>
      <c r="BJ325" s="326"/>
      <c r="BK325" s="326"/>
      <c r="BL325" s="404"/>
      <c r="BM325" s="453"/>
      <c r="BN325" s="325">
        <f t="shared" si="174"/>
        <v>0</v>
      </c>
      <c r="BO325" s="326"/>
      <c r="BP325" s="337">
        <v>0</v>
      </c>
      <c r="BQ325" s="326"/>
      <c r="BR325" s="326"/>
      <c r="BS325" s="326"/>
      <c r="BT325" s="326"/>
      <c r="BU325" s="327"/>
      <c r="BV325" s="328"/>
      <c r="BW325" s="328"/>
      <c r="BX325" s="328"/>
      <c r="BY325" s="328"/>
      <c r="BZ325" s="328"/>
      <c r="CA325" s="328"/>
      <c r="CB325" s="328"/>
      <c r="CC325" s="329"/>
    </row>
    <row r="326" spans="1:81" s="62" customFormat="1" ht="31.5" customHeight="1" x14ac:dyDescent="0.3">
      <c r="A326" s="38"/>
      <c r="B326" s="462"/>
      <c r="C326" s="459"/>
      <c r="D326" s="609"/>
      <c r="E326" s="612"/>
      <c r="F326" s="612"/>
      <c r="G326" s="612"/>
      <c r="H326" s="612"/>
      <c r="I326" s="612"/>
      <c r="J326" s="486"/>
      <c r="K326" s="489"/>
      <c r="L326" s="474"/>
      <c r="M326" s="477"/>
      <c r="N326" s="480"/>
      <c r="O326" s="483"/>
      <c r="P326" s="521"/>
      <c r="Q326" s="524"/>
      <c r="R326" s="404"/>
      <c r="S326" s="322" t="s">
        <v>4249</v>
      </c>
      <c r="T326" s="323" t="s">
        <v>3856</v>
      </c>
      <c r="U326" s="323" t="s">
        <v>3861</v>
      </c>
      <c r="V326" s="323" t="s">
        <v>3864</v>
      </c>
      <c r="W326" s="322" t="s">
        <v>3944</v>
      </c>
      <c r="X326" s="324">
        <v>44201</v>
      </c>
      <c r="Y326" s="324">
        <v>44226</v>
      </c>
      <c r="Z326" s="324">
        <v>44229</v>
      </c>
      <c r="AA326" s="324">
        <v>44560</v>
      </c>
      <c r="AB326" s="404"/>
      <c r="AC326" s="527"/>
      <c r="AD326" s="325">
        <f t="shared" si="170"/>
        <v>36383048</v>
      </c>
      <c r="AE326" s="325"/>
      <c r="AF326" s="325">
        <v>36383048</v>
      </c>
      <c r="AG326" s="325"/>
      <c r="AH326" s="325"/>
      <c r="AI326" s="325"/>
      <c r="AJ326" s="325"/>
      <c r="AK326" s="404"/>
      <c r="AL326" s="456"/>
      <c r="AM326" s="325">
        <f t="shared" si="171"/>
        <v>3638304.8000000003</v>
      </c>
      <c r="AN326" s="326"/>
      <c r="AO326" s="337">
        <v>3638304.8000000003</v>
      </c>
      <c r="AP326" s="326"/>
      <c r="AQ326" s="326"/>
      <c r="AR326" s="326"/>
      <c r="AS326" s="326"/>
      <c r="AT326" s="404"/>
      <c r="AU326" s="447"/>
      <c r="AV326" s="325">
        <f t="shared" si="172"/>
        <v>7276609.6000000006</v>
      </c>
      <c r="AW326" s="326"/>
      <c r="AX326" s="337">
        <v>7276609.6000000006</v>
      </c>
      <c r="AY326" s="326"/>
      <c r="AZ326" s="326"/>
      <c r="BA326" s="326"/>
      <c r="BB326" s="326"/>
      <c r="BC326" s="404"/>
      <c r="BD326" s="450"/>
      <c r="BE326" s="325">
        <f t="shared" si="173"/>
        <v>14553219.200000001</v>
      </c>
      <c r="BF326" s="326"/>
      <c r="BG326" s="337">
        <v>14553219.200000001</v>
      </c>
      <c r="BH326" s="326"/>
      <c r="BI326" s="326"/>
      <c r="BJ326" s="326"/>
      <c r="BK326" s="326"/>
      <c r="BL326" s="404"/>
      <c r="BM326" s="453"/>
      <c r="BN326" s="325">
        <f t="shared" si="174"/>
        <v>10914914.4</v>
      </c>
      <c r="BO326" s="326"/>
      <c r="BP326" s="337">
        <v>10914914.4</v>
      </c>
      <c r="BQ326" s="326"/>
      <c r="BR326" s="326"/>
      <c r="BS326" s="326"/>
      <c r="BT326" s="326"/>
      <c r="BU326" s="327"/>
      <c r="BV326" s="328"/>
      <c r="BW326" s="328"/>
      <c r="BX326" s="328"/>
      <c r="BY326" s="328"/>
      <c r="BZ326" s="328"/>
      <c r="CA326" s="328"/>
      <c r="CB326" s="328"/>
      <c r="CC326" s="329"/>
    </row>
    <row r="327" spans="1:81" s="62" customFormat="1" ht="31.5" customHeight="1" x14ac:dyDescent="0.3">
      <c r="A327" s="38"/>
      <c r="B327" s="462"/>
      <c r="C327" s="459"/>
      <c r="D327" s="609"/>
      <c r="E327" s="612"/>
      <c r="F327" s="612"/>
      <c r="G327" s="612"/>
      <c r="H327" s="612"/>
      <c r="I327" s="612"/>
      <c r="J327" s="486"/>
      <c r="K327" s="489"/>
      <c r="L327" s="474"/>
      <c r="M327" s="477"/>
      <c r="N327" s="480"/>
      <c r="O327" s="483"/>
      <c r="P327" s="521"/>
      <c r="Q327" s="524"/>
      <c r="R327" s="404"/>
      <c r="S327" s="322" t="s">
        <v>4250</v>
      </c>
      <c r="T327" s="323" t="s">
        <v>3856</v>
      </c>
      <c r="U327" s="323" t="s">
        <v>3861</v>
      </c>
      <c r="V327" s="323" t="s">
        <v>3864</v>
      </c>
      <c r="W327" s="322" t="s">
        <v>3944</v>
      </c>
      <c r="X327" s="324">
        <v>44201</v>
      </c>
      <c r="Y327" s="324">
        <v>44226</v>
      </c>
      <c r="Z327" s="324">
        <v>44229</v>
      </c>
      <c r="AA327" s="324">
        <v>44560</v>
      </c>
      <c r="AB327" s="404"/>
      <c r="AC327" s="527"/>
      <c r="AD327" s="325">
        <f t="shared" si="170"/>
        <v>112000000</v>
      </c>
      <c r="AE327" s="325"/>
      <c r="AF327" s="325">
        <v>0</v>
      </c>
      <c r="AG327" s="325"/>
      <c r="AH327" s="325"/>
      <c r="AI327" s="325">
        <v>112000000</v>
      </c>
      <c r="AJ327" s="325"/>
      <c r="AK327" s="404"/>
      <c r="AL327" s="456"/>
      <c r="AM327" s="325">
        <f t="shared" si="171"/>
        <v>0</v>
      </c>
      <c r="AN327" s="52"/>
      <c r="AO327" s="337">
        <v>0</v>
      </c>
      <c r="AP327" s="52"/>
      <c r="AQ327" s="52"/>
      <c r="AR327" s="52"/>
      <c r="AS327" s="52"/>
      <c r="AT327" s="404"/>
      <c r="AU327" s="447"/>
      <c r="AV327" s="325">
        <f t="shared" si="172"/>
        <v>0</v>
      </c>
      <c r="AW327" s="52"/>
      <c r="AX327" s="337">
        <v>0</v>
      </c>
      <c r="AY327" s="52"/>
      <c r="AZ327" s="52"/>
      <c r="BA327" s="52"/>
      <c r="BB327" s="52"/>
      <c r="BC327" s="404"/>
      <c r="BD327" s="450"/>
      <c r="BE327" s="325">
        <f t="shared" si="173"/>
        <v>0</v>
      </c>
      <c r="BF327" s="52"/>
      <c r="BG327" s="337">
        <v>0</v>
      </c>
      <c r="BH327" s="52"/>
      <c r="BI327" s="52"/>
      <c r="BJ327" s="52"/>
      <c r="BK327" s="52"/>
      <c r="BL327" s="404"/>
      <c r="BM327" s="453"/>
      <c r="BN327" s="325">
        <f t="shared" si="174"/>
        <v>0</v>
      </c>
      <c r="BO327" s="52"/>
      <c r="BP327" s="337">
        <v>0</v>
      </c>
      <c r="BQ327" s="52"/>
      <c r="BR327" s="52"/>
      <c r="BS327" s="52"/>
      <c r="BT327" s="52"/>
      <c r="BU327" s="418"/>
      <c r="BV327" s="419"/>
      <c r="BW327" s="419"/>
      <c r="BX327" s="419"/>
      <c r="BY327" s="419"/>
      <c r="BZ327" s="419"/>
      <c r="CA327" s="419"/>
      <c r="CB327" s="419"/>
      <c r="CC327" s="516"/>
    </row>
    <row r="328" spans="1:81" s="62" customFormat="1" ht="40.200000000000003" customHeight="1" x14ac:dyDescent="0.3">
      <c r="A328" s="38"/>
      <c r="B328" s="462"/>
      <c r="C328" s="459"/>
      <c r="D328" s="609"/>
      <c r="E328" s="612"/>
      <c r="F328" s="612"/>
      <c r="G328" s="612"/>
      <c r="H328" s="612"/>
      <c r="I328" s="612"/>
      <c r="J328" s="486"/>
      <c r="K328" s="489"/>
      <c r="L328" s="474"/>
      <c r="M328" s="477"/>
      <c r="N328" s="480"/>
      <c r="O328" s="483"/>
      <c r="P328" s="521"/>
      <c r="Q328" s="524"/>
      <c r="R328" s="404"/>
      <c r="S328" s="43" t="s">
        <v>4251</v>
      </c>
      <c r="T328" s="323" t="s">
        <v>3856</v>
      </c>
      <c r="U328" s="323" t="s">
        <v>3861</v>
      </c>
      <c r="V328" s="323" t="s">
        <v>3864</v>
      </c>
      <c r="W328" s="43" t="s">
        <v>3944</v>
      </c>
      <c r="X328" s="324">
        <v>44201</v>
      </c>
      <c r="Y328" s="324">
        <v>44226</v>
      </c>
      <c r="Z328" s="324">
        <v>44229</v>
      </c>
      <c r="AA328" s="324">
        <v>44560</v>
      </c>
      <c r="AB328" s="404"/>
      <c r="AC328" s="527"/>
      <c r="AD328" s="325">
        <f t="shared" si="170"/>
        <v>100000000</v>
      </c>
      <c r="AE328" s="55">
        <f t="shared" si="113"/>
        <v>0</v>
      </c>
      <c r="AF328" s="55">
        <v>100000000</v>
      </c>
      <c r="AG328" s="55"/>
      <c r="AH328" s="55"/>
      <c r="AI328" s="55"/>
      <c r="AJ328" s="55">
        <f t="shared" si="114"/>
        <v>0</v>
      </c>
      <c r="AK328" s="404"/>
      <c r="AL328" s="456"/>
      <c r="AM328" s="325">
        <f t="shared" si="171"/>
        <v>10000000</v>
      </c>
      <c r="AN328" s="52"/>
      <c r="AO328" s="337">
        <v>10000000</v>
      </c>
      <c r="AP328" s="52"/>
      <c r="AQ328" s="52"/>
      <c r="AR328" s="52"/>
      <c r="AS328" s="52"/>
      <c r="AT328" s="404"/>
      <c r="AU328" s="447"/>
      <c r="AV328" s="325">
        <f t="shared" si="172"/>
        <v>20000000</v>
      </c>
      <c r="AW328" s="52"/>
      <c r="AX328" s="337">
        <v>20000000</v>
      </c>
      <c r="AY328" s="52"/>
      <c r="AZ328" s="52"/>
      <c r="BA328" s="52"/>
      <c r="BB328" s="52"/>
      <c r="BC328" s="404"/>
      <c r="BD328" s="450"/>
      <c r="BE328" s="325">
        <f t="shared" si="173"/>
        <v>40000000</v>
      </c>
      <c r="BF328" s="52"/>
      <c r="BG328" s="337">
        <v>40000000</v>
      </c>
      <c r="BH328" s="52"/>
      <c r="BI328" s="52"/>
      <c r="BJ328" s="52"/>
      <c r="BK328" s="52"/>
      <c r="BL328" s="404"/>
      <c r="BM328" s="453"/>
      <c r="BN328" s="325">
        <f t="shared" si="174"/>
        <v>30000000</v>
      </c>
      <c r="BO328" s="52"/>
      <c r="BP328" s="337">
        <v>30000000</v>
      </c>
      <c r="BQ328" s="52"/>
      <c r="BR328" s="52"/>
      <c r="BS328" s="52"/>
      <c r="BT328" s="52"/>
      <c r="BU328" s="418"/>
      <c r="BV328" s="419"/>
      <c r="BW328" s="419"/>
      <c r="BX328" s="419"/>
      <c r="BY328" s="419"/>
      <c r="BZ328" s="419"/>
      <c r="CA328" s="419"/>
      <c r="CB328" s="419"/>
      <c r="CC328" s="516"/>
    </row>
    <row r="329" spans="1:81" s="62" customFormat="1" ht="40.200000000000003" customHeight="1" thickBot="1" x14ac:dyDescent="0.35">
      <c r="A329" s="38"/>
      <c r="B329" s="462"/>
      <c r="C329" s="459"/>
      <c r="D329" s="610"/>
      <c r="E329" s="613"/>
      <c r="F329" s="613"/>
      <c r="G329" s="613"/>
      <c r="H329" s="613"/>
      <c r="I329" s="613"/>
      <c r="J329" s="487"/>
      <c r="K329" s="490"/>
      <c r="L329" s="474"/>
      <c r="M329" s="477"/>
      <c r="N329" s="480"/>
      <c r="O329" s="483"/>
      <c r="P329" s="521"/>
      <c r="Q329" s="524"/>
      <c r="R329" s="405"/>
      <c r="S329" s="43" t="s">
        <v>4252</v>
      </c>
      <c r="T329" s="323" t="s">
        <v>3856</v>
      </c>
      <c r="U329" s="323" t="s">
        <v>3861</v>
      </c>
      <c r="V329" s="323" t="s">
        <v>3864</v>
      </c>
      <c r="W329" s="43" t="s">
        <v>3944</v>
      </c>
      <c r="X329" s="324">
        <v>44201</v>
      </c>
      <c r="Y329" s="324">
        <v>44226</v>
      </c>
      <c r="Z329" s="324">
        <v>44229</v>
      </c>
      <c r="AA329" s="324">
        <v>44560</v>
      </c>
      <c r="AB329" s="405"/>
      <c r="AC329" s="528"/>
      <c r="AD329" s="55">
        <f t="shared" si="170"/>
        <v>38064903</v>
      </c>
      <c r="AE329" s="55">
        <f t="shared" si="113"/>
        <v>0</v>
      </c>
      <c r="AF329" s="55">
        <v>38064903</v>
      </c>
      <c r="AG329" s="55"/>
      <c r="AH329" s="55"/>
      <c r="AI329" s="55"/>
      <c r="AJ329" s="55">
        <f t="shared" si="114"/>
        <v>0</v>
      </c>
      <c r="AK329" s="405"/>
      <c r="AL329" s="457"/>
      <c r="AM329" s="55">
        <f t="shared" si="171"/>
        <v>3806490.3000000003</v>
      </c>
      <c r="AN329" s="53"/>
      <c r="AO329" s="337">
        <v>3806490.3000000003</v>
      </c>
      <c r="AP329" s="53"/>
      <c r="AQ329" s="53"/>
      <c r="AR329" s="53"/>
      <c r="AS329" s="53"/>
      <c r="AT329" s="405"/>
      <c r="AU329" s="448"/>
      <c r="AV329" s="55">
        <f t="shared" si="172"/>
        <v>7612980.6000000006</v>
      </c>
      <c r="AW329" s="53"/>
      <c r="AX329" s="337">
        <v>7612980.6000000006</v>
      </c>
      <c r="AY329" s="53"/>
      <c r="AZ329" s="53"/>
      <c r="BA329" s="53"/>
      <c r="BB329" s="53"/>
      <c r="BC329" s="405"/>
      <c r="BD329" s="451"/>
      <c r="BE329" s="55">
        <f t="shared" si="173"/>
        <v>15225961.200000001</v>
      </c>
      <c r="BF329" s="53"/>
      <c r="BG329" s="337">
        <v>15225961.200000001</v>
      </c>
      <c r="BH329" s="53"/>
      <c r="BI329" s="53"/>
      <c r="BJ329" s="53"/>
      <c r="BK329" s="53"/>
      <c r="BL329" s="405"/>
      <c r="BM329" s="454"/>
      <c r="BN329" s="55">
        <f t="shared" si="174"/>
        <v>11419470.9</v>
      </c>
      <c r="BO329" s="53"/>
      <c r="BP329" s="337">
        <v>11419470.9</v>
      </c>
      <c r="BQ329" s="53"/>
      <c r="BR329" s="53"/>
      <c r="BS329" s="53"/>
      <c r="BT329" s="53"/>
      <c r="BU329" s="517"/>
      <c r="BV329" s="518"/>
      <c r="BW329" s="518"/>
      <c r="BX329" s="518"/>
      <c r="BY329" s="518"/>
      <c r="BZ329" s="518"/>
      <c r="CA329" s="518"/>
      <c r="CB329" s="518"/>
      <c r="CC329" s="519"/>
    </row>
    <row r="330" spans="1:81" s="62" customFormat="1" ht="40.200000000000003" customHeight="1" thickTop="1" x14ac:dyDescent="0.3">
      <c r="A330" s="38"/>
      <c r="B330" s="462"/>
      <c r="C330" s="459"/>
      <c r="D330" s="608"/>
      <c r="E330" s="611"/>
      <c r="F330" s="611"/>
      <c r="G330" s="611"/>
      <c r="H330" s="611"/>
      <c r="I330" s="611"/>
      <c r="J330" s="485">
        <v>110</v>
      </c>
      <c r="K330" s="488" t="str">
        <f>+Metas!K125</f>
        <v>Municipios categoría 4 a 6, se desarrollan acciones de Gestión, promoción y vigilancia de las ETV</v>
      </c>
      <c r="L330" s="473">
        <v>5</v>
      </c>
      <c r="M330" s="476">
        <f>SUM(N330:Q330)</f>
        <v>5</v>
      </c>
      <c r="N330" s="479"/>
      <c r="O330" s="482"/>
      <c r="P330" s="520"/>
      <c r="Q330" s="523">
        <v>5</v>
      </c>
      <c r="R330" s="403">
        <f t="shared" ref="R330" si="208">+$J330</f>
        <v>110</v>
      </c>
      <c r="S330" s="253" t="s">
        <v>4253</v>
      </c>
      <c r="T330" s="323" t="s">
        <v>3856</v>
      </c>
      <c r="U330" s="323" t="s">
        <v>3861</v>
      </c>
      <c r="V330" s="323" t="s">
        <v>3864</v>
      </c>
      <c r="W330" s="253" t="s">
        <v>3944</v>
      </c>
      <c r="X330" s="324">
        <v>44201</v>
      </c>
      <c r="Y330" s="324">
        <v>44226</v>
      </c>
      <c r="Z330" s="324">
        <v>44229</v>
      </c>
      <c r="AA330" s="324">
        <v>44560</v>
      </c>
      <c r="AB330" s="403">
        <f t="shared" ref="AB330" si="209">+$J330</f>
        <v>110</v>
      </c>
      <c r="AC330" s="526">
        <f t="shared" ref="AC330" si="210">+L330</f>
        <v>5</v>
      </c>
      <c r="AD330" s="325">
        <f t="shared" si="170"/>
        <v>19721458</v>
      </c>
      <c r="AE330" s="48">
        <f t="shared" si="113"/>
        <v>0</v>
      </c>
      <c r="AF330" s="48">
        <v>0</v>
      </c>
      <c r="AG330" s="48">
        <f t="shared" si="114"/>
        <v>0</v>
      </c>
      <c r="AH330" s="48">
        <f t="shared" si="114"/>
        <v>0</v>
      </c>
      <c r="AI330" s="48">
        <v>19721458</v>
      </c>
      <c r="AJ330" s="48">
        <f t="shared" si="114"/>
        <v>0</v>
      </c>
      <c r="AK330" s="403">
        <f t="shared" ref="AK330" si="211">+$J330</f>
        <v>110</v>
      </c>
      <c r="AL330" s="455">
        <f t="shared" si="201"/>
        <v>0</v>
      </c>
      <c r="AM330" s="325">
        <f t="shared" si="171"/>
        <v>0</v>
      </c>
      <c r="AN330" s="51"/>
      <c r="AO330" s="337">
        <v>0</v>
      </c>
      <c r="AP330" s="51"/>
      <c r="AQ330" s="51"/>
      <c r="AR330" s="51"/>
      <c r="AS330" s="51"/>
      <c r="AT330" s="403">
        <f t="shared" ref="AT330" si="212">+$J330</f>
        <v>110</v>
      </c>
      <c r="AU330" s="446">
        <f t="shared" si="203"/>
        <v>0</v>
      </c>
      <c r="AV330" s="325">
        <f t="shared" si="172"/>
        <v>0</v>
      </c>
      <c r="AW330" s="51"/>
      <c r="AX330" s="337">
        <v>0</v>
      </c>
      <c r="AY330" s="51"/>
      <c r="AZ330" s="51"/>
      <c r="BA330" s="51"/>
      <c r="BB330" s="51"/>
      <c r="BC330" s="403">
        <f t="shared" ref="BC330" si="213">+$J330</f>
        <v>110</v>
      </c>
      <c r="BD330" s="449">
        <f t="shared" si="205"/>
        <v>0</v>
      </c>
      <c r="BE330" s="325">
        <f t="shared" si="173"/>
        <v>0</v>
      </c>
      <c r="BF330" s="51"/>
      <c r="BG330" s="337">
        <v>0</v>
      </c>
      <c r="BH330" s="51"/>
      <c r="BI330" s="51"/>
      <c r="BJ330" s="51"/>
      <c r="BK330" s="51"/>
      <c r="BL330" s="403">
        <f t="shared" ref="BL330" si="214">+$J330</f>
        <v>110</v>
      </c>
      <c r="BM330" s="452">
        <f t="shared" si="207"/>
        <v>5</v>
      </c>
      <c r="BN330" s="325">
        <f t="shared" si="174"/>
        <v>0</v>
      </c>
      <c r="BO330" s="51"/>
      <c r="BP330" s="337">
        <v>0</v>
      </c>
      <c r="BQ330" s="51"/>
      <c r="BR330" s="51"/>
      <c r="BS330" s="51"/>
      <c r="BT330" s="51"/>
      <c r="BU330" s="513"/>
      <c r="BV330" s="514"/>
      <c r="BW330" s="514"/>
      <c r="BX330" s="514"/>
      <c r="BY330" s="514"/>
      <c r="BZ330" s="514"/>
      <c r="CA330" s="514"/>
      <c r="CB330" s="514"/>
      <c r="CC330" s="515"/>
    </row>
    <row r="331" spans="1:81" s="62" customFormat="1" ht="40.200000000000003" customHeight="1" x14ac:dyDescent="0.3">
      <c r="A331" s="38"/>
      <c r="B331" s="462"/>
      <c r="C331" s="459"/>
      <c r="D331" s="609"/>
      <c r="E331" s="612"/>
      <c r="F331" s="612"/>
      <c r="G331" s="612"/>
      <c r="H331" s="612"/>
      <c r="I331" s="612"/>
      <c r="J331" s="486"/>
      <c r="K331" s="489"/>
      <c r="L331" s="474"/>
      <c r="M331" s="477"/>
      <c r="N331" s="480"/>
      <c r="O331" s="483"/>
      <c r="P331" s="521"/>
      <c r="Q331" s="524"/>
      <c r="R331" s="404"/>
      <c r="S331" s="322" t="s">
        <v>4254</v>
      </c>
      <c r="T331" s="323" t="s">
        <v>3856</v>
      </c>
      <c r="U331" s="323" t="s">
        <v>3861</v>
      </c>
      <c r="V331" s="323" t="s">
        <v>3864</v>
      </c>
      <c r="W331" s="322" t="s">
        <v>3944</v>
      </c>
      <c r="X331" s="324">
        <v>44201</v>
      </c>
      <c r="Y331" s="324">
        <v>44226</v>
      </c>
      <c r="Z331" s="324">
        <v>44229</v>
      </c>
      <c r="AA331" s="324">
        <v>44560</v>
      </c>
      <c r="AB331" s="404"/>
      <c r="AC331" s="527"/>
      <c r="AD331" s="325">
        <f t="shared" si="170"/>
        <v>572589</v>
      </c>
      <c r="AE331" s="325"/>
      <c r="AF331" s="325">
        <v>0</v>
      </c>
      <c r="AG331" s="325"/>
      <c r="AH331" s="325"/>
      <c r="AI331" s="325">
        <v>572589</v>
      </c>
      <c r="AJ331" s="325"/>
      <c r="AK331" s="404"/>
      <c r="AL331" s="456"/>
      <c r="AM331" s="325">
        <f t="shared" si="171"/>
        <v>0</v>
      </c>
      <c r="AN331" s="326"/>
      <c r="AO331" s="337">
        <v>0</v>
      </c>
      <c r="AP331" s="326"/>
      <c r="AQ331" s="326"/>
      <c r="AR331" s="326"/>
      <c r="AS331" s="326"/>
      <c r="AT331" s="404"/>
      <c r="AU331" s="447"/>
      <c r="AV331" s="325">
        <f t="shared" si="172"/>
        <v>0</v>
      </c>
      <c r="AW331" s="326"/>
      <c r="AX331" s="337">
        <v>0</v>
      </c>
      <c r="AY331" s="326"/>
      <c r="AZ331" s="326"/>
      <c r="BA331" s="326"/>
      <c r="BB331" s="326"/>
      <c r="BC331" s="404"/>
      <c r="BD331" s="450"/>
      <c r="BE331" s="325">
        <f t="shared" si="173"/>
        <v>0</v>
      </c>
      <c r="BF331" s="326"/>
      <c r="BG331" s="337">
        <v>0</v>
      </c>
      <c r="BH331" s="326"/>
      <c r="BI331" s="326"/>
      <c r="BJ331" s="326"/>
      <c r="BK331" s="326"/>
      <c r="BL331" s="404"/>
      <c r="BM331" s="453"/>
      <c r="BN331" s="325">
        <f t="shared" si="174"/>
        <v>0</v>
      </c>
      <c r="BO331" s="326"/>
      <c r="BP331" s="337">
        <v>0</v>
      </c>
      <c r="BQ331" s="326"/>
      <c r="BR331" s="326"/>
      <c r="BS331" s="326"/>
      <c r="BT331" s="326"/>
      <c r="BU331" s="327"/>
      <c r="BV331" s="328"/>
      <c r="BW331" s="328"/>
      <c r="BX331" s="328"/>
      <c r="BY331" s="328"/>
      <c r="BZ331" s="328"/>
      <c r="CA331" s="328"/>
      <c r="CB331" s="328"/>
      <c r="CC331" s="329"/>
    </row>
    <row r="332" spans="1:81" s="62" customFormat="1" ht="40.200000000000003" customHeight="1" x14ac:dyDescent="0.3">
      <c r="A332" s="38"/>
      <c r="B332" s="462"/>
      <c r="C332" s="459"/>
      <c r="D332" s="609"/>
      <c r="E332" s="612"/>
      <c r="F332" s="612"/>
      <c r="G332" s="612"/>
      <c r="H332" s="612"/>
      <c r="I332" s="612"/>
      <c r="J332" s="486"/>
      <c r="K332" s="489"/>
      <c r="L332" s="474"/>
      <c r="M332" s="477"/>
      <c r="N332" s="480"/>
      <c r="O332" s="483"/>
      <c r="P332" s="521"/>
      <c r="Q332" s="524"/>
      <c r="R332" s="404"/>
      <c r="S332" s="322" t="s">
        <v>4255</v>
      </c>
      <c r="T332" s="323" t="s">
        <v>3856</v>
      </c>
      <c r="U332" s="323" t="s">
        <v>3861</v>
      </c>
      <c r="V332" s="323" t="s">
        <v>3864</v>
      </c>
      <c r="W332" s="322" t="s">
        <v>3944</v>
      </c>
      <c r="X332" s="324">
        <v>44201</v>
      </c>
      <c r="Y332" s="324">
        <v>44226</v>
      </c>
      <c r="Z332" s="324">
        <v>44229</v>
      </c>
      <c r="AA332" s="324">
        <v>44560</v>
      </c>
      <c r="AB332" s="404"/>
      <c r="AC332" s="527"/>
      <c r="AD332" s="325">
        <f t="shared" si="170"/>
        <v>275000000</v>
      </c>
      <c r="AE332" s="325"/>
      <c r="AF332" s="325">
        <v>0</v>
      </c>
      <c r="AG332" s="325"/>
      <c r="AH332" s="325"/>
      <c r="AI332" s="325">
        <v>275000000</v>
      </c>
      <c r="AJ332" s="325"/>
      <c r="AK332" s="404"/>
      <c r="AL332" s="456"/>
      <c r="AM332" s="325">
        <f t="shared" si="171"/>
        <v>0</v>
      </c>
      <c r="AN332" s="326"/>
      <c r="AO332" s="337">
        <v>0</v>
      </c>
      <c r="AP332" s="326"/>
      <c r="AQ332" s="326"/>
      <c r="AR332" s="326"/>
      <c r="AS332" s="326"/>
      <c r="AT332" s="404"/>
      <c r="AU332" s="447"/>
      <c r="AV332" s="325">
        <f t="shared" si="172"/>
        <v>0</v>
      </c>
      <c r="AW332" s="326"/>
      <c r="AX332" s="337">
        <v>0</v>
      </c>
      <c r="AY332" s="326"/>
      <c r="AZ332" s="326"/>
      <c r="BA332" s="326"/>
      <c r="BB332" s="326"/>
      <c r="BC332" s="404"/>
      <c r="BD332" s="450"/>
      <c r="BE332" s="325">
        <f t="shared" si="173"/>
        <v>0</v>
      </c>
      <c r="BF332" s="326"/>
      <c r="BG332" s="337">
        <v>0</v>
      </c>
      <c r="BH332" s="326"/>
      <c r="BI332" s="326"/>
      <c r="BJ332" s="326"/>
      <c r="BK332" s="326"/>
      <c r="BL332" s="404"/>
      <c r="BM332" s="453"/>
      <c r="BN332" s="325">
        <f t="shared" si="174"/>
        <v>0</v>
      </c>
      <c r="BO332" s="326"/>
      <c r="BP332" s="337">
        <v>0</v>
      </c>
      <c r="BQ332" s="326"/>
      <c r="BR332" s="326"/>
      <c r="BS332" s="326"/>
      <c r="BT332" s="326"/>
      <c r="BU332" s="327"/>
      <c r="BV332" s="328"/>
      <c r="BW332" s="328"/>
      <c r="BX332" s="328"/>
      <c r="BY332" s="328"/>
      <c r="BZ332" s="328"/>
      <c r="CA332" s="328"/>
      <c r="CB332" s="328"/>
      <c r="CC332" s="329"/>
    </row>
    <row r="333" spans="1:81" s="62" customFormat="1" ht="40.200000000000003" customHeight="1" x14ac:dyDescent="0.3">
      <c r="A333" s="38"/>
      <c r="B333" s="462"/>
      <c r="C333" s="459"/>
      <c r="D333" s="609"/>
      <c r="E333" s="612"/>
      <c r="F333" s="612"/>
      <c r="G333" s="612"/>
      <c r="H333" s="612"/>
      <c r="I333" s="612"/>
      <c r="J333" s="486"/>
      <c r="K333" s="489"/>
      <c r="L333" s="474"/>
      <c r="M333" s="477"/>
      <c r="N333" s="480"/>
      <c r="O333" s="483"/>
      <c r="P333" s="521"/>
      <c r="Q333" s="524"/>
      <c r="R333" s="404"/>
      <c r="S333" s="322" t="s">
        <v>4256</v>
      </c>
      <c r="T333" s="323" t="s">
        <v>3856</v>
      </c>
      <c r="U333" s="323" t="s">
        <v>3861</v>
      </c>
      <c r="V333" s="323" t="s">
        <v>3864</v>
      </c>
      <c r="W333" s="322" t="s">
        <v>3944</v>
      </c>
      <c r="X333" s="324">
        <v>44201</v>
      </c>
      <c r="Y333" s="324">
        <v>44226</v>
      </c>
      <c r="Z333" s="324">
        <v>44229</v>
      </c>
      <c r="AA333" s="324">
        <v>44560</v>
      </c>
      <c r="AB333" s="404"/>
      <c r="AC333" s="527"/>
      <c r="AD333" s="325">
        <f t="shared" si="170"/>
        <v>1236000</v>
      </c>
      <c r="AE333" s="325"/>
      <c r="AF333" s="325">
        <v>1236000</v>
      </c>
      <c r="AG333" s="325"/>
      <c r="AH333" s="325"/>
      <c r="AI333" s="325"/>
      <c r="AJ333" s="325"/>
      <c r="AK333" s="404"/>
      <c r="AL333" s="456"/>
      <c r="AM333" s="325">
        <f t="shared" si="171"/>
        <v>123600</v>
      </c>
      <c r="AN333" s="326"/>
      <c r="AO333" s="337">
        <v>123600</v>
      </c>
      <c r="AP333" s="326"/>
      <c r="AQ333" s="326"/>
      <c r="AR333" s="326"/>
      <c r="AS333" s="326"/>
      <c r="AT333" s="404"/>
      <c r="AU333" s="447"/>
      <c r="AV333" s="325">
        <f t="shared" si="172"/>
        <v>247200</v>
      </c>
      <c r="AW333" s="326"/>
      <c r="AX333" s="337">
        <v>247200</v>
      </c>
      <c r="AY333" s="326"/>
      <c r="AZ333" s="326"/>
      <c r="BA333" s="326"/>
      <c r="BB333" s="326"/>
      <c r="BC333" s="404"/>
      <c r="BD333" s="450"/>
      <c r="BE333" s="325">
        <f t="shared" si="173"/>
        <v>494400</v>
      </c>
      <c r="BF333" s="326"/>
      <c r="BG333" s="337">
        <v>494400</v>
      </c>
      <c r="BH333" s="326"/>
      <c r="BI333" s="326"/>
      <c r="BJ333" s="326"/>
      <c r="BK333" s="326"/>
      <c r="BL333" s="404"/>
      <c r="BM333" s="453"/>
      <c r="BN333" s="325">
        <f t="shared" si="174"/>
        <v>370800</v>
      </c>
      <c r="BO333" s="326"/>
      <c r="BP333" s="337">
        <v>370800</v>
      </c>
      <c r="BQ333" s="326"/>
      <c r="BR333" s="326"/>
      <c r="BS333" s="326"/>
      <c r="BT333" s="326"/>
      <c r="BU333" s="327"/>
      <c r="BV333" s="328"/>
      <c r="BW333" s="328"/>
      <c r="BX333" s="328"/>
      <c r="BY333" s="328"/>
      <c r="BZ333" s="328"/>
      <c r="CA333" s="328"/>
      <c r="CB333" s="328"/>
      <c r="CC333" s="329"/>
    </row>
    <row r="334" spans="1:81" s="62" customFormat="1" ht="40.200000000000003" customHeight="1" x14ac:dyDescent="0.3">
      <c r="A334" s="38"/>
      <c r="B334" s="462"/>
      <c r="C334" s="459"/>
      <c r="D334" s="609"/>
      <c r="E334" s="612"/>
      <c r="F334" s="612"/>
      <c r="G334" s="612"/>
      <c r="H334" s="612"/>
      <c r="I334" s="612"/>
      <c r="J334" s="486"/>
      <c r="K334" s="489"/>
      <c r="L334" s="474"/>
      <c r="M334" s="477"/>
      <c r="N334" s="480"/>
      <c r="O334" s="483"/>
      <c r="P334" s="521"/>
      <c r="Q334" s="524"/>
      <c r="R334" s="404"/>
      <c r="S334" s="322" t="s">
        <v>4257</v>
      </c>
      <c r="T334" s="323" t="s">
        <v>3856</v>
      </c>
      <c r="U334" s="323" t="s">
        <v>3861</v>
      </c>
      <c r="V334" s="323" t="s">
        <v>3864</v>
      </c>
      <c r="W334" s="322" t="s">
        <v>3944</v>
      </c>
      <c r="X334" s="324">
        <v>44201</v>
      </c>
      <c r="Y334" s="324">
        <v>44226</v>
      </c>
      <c r="Z334" s="324">
        <v>44229</v>
      </c>
      <c r="AA334" s="324">
        <v>44560</v>
      </c>
      <c r="AB334" s="404"/>
      <c r="AC334" s="527"/>
      <c r="AD334" s="325">
        <f t="shared" si="170"/>
        <v>14059000</v>
      </c>
      <c r="AE334" s="325"/>
      <c r="AF334" s="325">
        <v>14059000</v>
      </c>
      <c r="AG334" s="325"/>
      <c r="AH334" s="325"/>
      <c r="AI334" s="325"/>
      <c r="AJ334" s="325"/>
      <c r="AK334" s="404"/>
      <c r="AL334" s="456"/>
      <c r="AM334" s="325">
        <f t="shared" si="171"/>
        <v>1405900</v>
      </c>
      <c r="AN334" s="326"/>
      <c r="AO334" s="337">
        <v>1405900</v>
      </c>
      <c r="AP334" s="326"/>
      <c r="AQ334" s="326"/>
      <c r="AR334" s="326"/>
      <c r="AS334" s="326"/>
      <c r="AT334" s="404"/>
      <c r="AU334" s="447"/>
      <c r="AV334" s="325">
        <f t="shared" si="172"/>
        <v>2811800</v>
      </c>
      <c r="AW334" s="326"/>
      <c r="AX334" s="337">
        <v>2811800</v>
      </c>
      <c r="AY334" s="326"/>
      <c r="AZ334" s="326"/>
      <c r="BA334" s="326"/>
      <c r="BB334" s="326"/>
      <c r="BC334" s="404"/>
      <c r="BD334" s="450"/>
      <c r="BE334" s="325">
        <f t="shared" si="173"/>
        <v>5623600</v>
      </c>
      <c r="BF334" s="326"/>
      <c r="BG334" s="337">
        <v>5623600</v>
      </c>
      <c r="BH334" s="326"/>
      <c r="BI334" s="326"/>
      <c r="BJ334" s="326"/>
      <c r="BK334" s="326"/>
      <c r="BL334" s="404"/>
      <c r="BM334" s="453"/>
      <c r="BN334" s="325">
        <f t="shared" si="174"/>
        <v>4217700</v>
      </c>
      <c r="BO334" s="326"/>
      <c r="BP334" s="337">
        <v>4217700</v>
      </c>
      <c r="BQ334" s="326"/>
      <c r="BR334" s="326"/>
      <c r="BS334" s="326"/>
      <c r="BT334" s="326"/>
      <c r="BU334" s="327"/>
      <c r="BV334" s="328"/>
      <c r="BW334" s="328"/>
      <c r="BX334" s="328"/>
      <c r="BY334" s="328"/>
      <c r="BZ334" s="328"/>
      <c r="CA334" s="328"/>
      <c r="CB334" s="328"/>
      <c r="CC334" s="329"/>
    </row>
    <row r="335" spans="1:81" s="62" customFormat="1" ht="40.200000000000003" customHeight="1" x14ac:dyDescent="0.3">
      <c r="A335" s="38"/>
      <c r="B335" s="462"/>
      <c r="C335" s="459"/>
      <c r="D335" s="609"/>
      <c r="E335" s="612"/>
      <c r="F335" s="612"/>
      <c r="G335" s="612"/>
      <c r="H335" s="612"/>
      <c r="I335" s="612"/>
      <c r="J335" s="486"/>
      <c r="K335" s="489"/>
      <c r="L335" s="474"/>
      <c r="M335" s="477"/>
      <c r="N335" s="480"/>
      <c r="O335" s="483"/>
      <c r="P335" s="521"/>
      <c r="Q335" s="524"/>
      <c r="R335" s="404"/>
      <c r="S335" s="322" t="s">
        <v>4258</v>
      </c>
      <c r="T335" s="323" t="s">
        <v>3856</v>
      </c>
      <c r="U335" s="323" t="s">
        <v>3861</v>
      </c>
      <c r="V335" s="323" t="s">
        <v>3864</v>
      </c>
      <c r="W335" s="322" t="s">
        <v>3944</v>
      </c>
      <c r="X335" s="324">
        <v>44201</v>
      </c>
      <c r="Y335" s="324">
        <v>44226</v>
      </c>
      <c r="Z335" s="324">
        <v>44229</v>
      </c>
      <c r="AA335" s="324">
        <v>44560</v>
      </c>
      <c r="AB335" s="404"/>
      <c r="AC335" s="527"/>
      <c r="AD335" s="325">
        <f t="shared" si="170"/>
        <v>113000000</v>
      </c>
      <c r="AE335" s="325"/>
      <c r="AF335" s="325">
        <v>113000000</v>
      </c>
      <c r="AG335" s="325"/>
      <c r="AH335" s="325"/>
      <c r="AI335" s="325"/>
      <c r="AJ335" s="325"/>
      <c r="AK335" s="404"/>
      <c r="AL335" s="456"/>
      <c r="AM335" s="325">
        <f t="shared" si="171"/>
        <v>11300000</v>
      </c>
      <c r="AN335" s="326"/>
      <c r="AO335" s="337">
        <v>11300000</v>
      </c>
      <c r="AP335" s="326"/>
      <c r="AQ335" s="326"/>
      <c r="AR335" s="326"/>
      <c r="AS335" s="326"/>
      <c r="AT335" s="404"/>
      <c r="AU335" s="447"/>
      <c r="AV335" s="325">
        <f t="shared" si="172"/>
        <v>22600000</v>
      </c>
      <c r="AW335" s="326"/>
      <c r="AX335" s="337">
        <v>22600000</v>
      </c>
      <c r="AY335" s="326"/>
      <c r="AZ335" s="326"/>
      <c r="BA335" s="326"/>
      <c r="BB335" s="326"/>
      <c r="BC335" s="404"/>
      <c r="BD335" s="450"/>
      <c r="BE335" s="325">
        <f t="shared" si="173"/>
        <v>45200000</v>
      </c>
      <c r="BF335" s="326"/>
      <c r="BG335" s="337">
        <v>45200000</v>
      </c>
      <c r="BH335" s="326"/>
      <c r="BI335" s="326"/>
      <c r="BJ335" s="326"/>
      <c r="BK335" s="326"/>
      <c r="BL335" s="404"/>
      <c r="BM335" s="453"/>
      <c r="BN335" s="325">
        <f t="shared" si="174"/>
        <v>33900000</v>
      </c>
      <c r="BO335" s="326"/>
      <c r="BP335" s="337">
        <v>33900000</v>
      </c>
      <c r="BQ335" s="326"/>
      <c r="BR335" s="326"/>
      <c r="BS335" s="326"/>
      <c r="BT335" s="326"/>
      <c r="BU335" s="327"/>
      <c r="BV335" s="328"/>
      <c r="BW335" s="328"/>
      <c r="BX335" s="328"/>
      <c r="BY335" s="328"/>
      <c r="BZ335" s="328"/>
      <c r="CA335" s="328"/>
      <c r="CB335" s="328"/>
      <c r="CC335" s="329"/>
    </row>
    <row r="336" spans="1:81" s="62" customFormat="1" ht="40.200000000000003" customHeight="1" x14ac:dyDescent="0.3">
      <c r="A336" s="38"/>
      <c r="B336" s="462"/>
      <c r="C336" s="459"/>
      <c r="D336" s="609"/>
      <c r="E336" s="612"/>
      <c r="F336" s="612"/>
      <c r="G336" s="612"/>
      <c r="H336" s="612"/>
      <c r="I336" s="612"/>
      <c r="J336" s="486"/>
      <c r="K336" s="489"/>
      <c r="L336" s="474"/>
      <c r="M336" s="477"/>
      <c r="N336" s="480"/>
      <c r="O336" s="483"/>
      <c r="P336" s="521"/>
      <c r="Q336" s="524"/>
      <c r="R336" s="404"/>
      <c r="S336" s="322" t="s">
        <v>4259</v>
      </c>
      <c r="T336" s="323" t="s">
        <v>3856</v>
      </c>
      <c r="U336" s="323" t="s">
        <v>3861</v>
      </c>
      <c r="V336" s="323" t="s">
        <v>3864</v>
      </c>
      <c r="W336" s="322" t="s">
        <v>3944</v>
      </c>
      <c r="X336" s="324">
        <v>44201</v>
      </c>
      <c r="Y336" s="324">
        <v>44226</v>
      </c>
      <c r="Z336" s="324">
        <v>44229</v>
      </c>
      <c r="AA336" s="324">
        <v>44560</v>
      </c>
      <c r="AB336" s="404"/>
      <c r="AC336" s="527"/>
      <c r="AD336" s="325">
        <f t="shared" si="170"/>
        <v>30000000</v>
      </c>
      <c r="AE336" s="325"/>
      <c r="AF336" s="325">
        <v>30000000</v>
      </c>
      <c r="AG336" s="325"/>
      <c r="AH336" s="325"/>
      <c r="AI336" s="325"/>
      <c r="AJ336" s="325"/>
      <c r="AK336" s="404"/>
      <c r="AL336" s="456"/>
      <c r="AM336" s="325">
        <f t="shared" si="171"/>
        <v>3000000</v>
      </c>
      <c r="AN336" s="52"/>
      <c r="AO336" s="337">
        <v>3000000</v>
      </c>
      <c r="AP336" s="52"/>
      <c r="AQ336" s="52"/>
      <c r="AR336" s="52"/>
      <c r="AS336" s="52"/>
      <c r="AT336" s="404"/>
      <c r="AU336" s="447"/>
      <c r="AV336" s="325">
        <f t="shared" si="172"/>
        <v>6000000</v>
      </c>
      <c r="AW336" s="52"/>
      <c r="AX336" s="337">
        <v>6000000</v>
      </c>
      <c r="AY336" s="52"/>
      <c r="AZ336" s="52"/>
      <c r="BA336" s="52"/>
      <c r="BB336" s="52"/>
      <c r="BC336" s="404"/>
      <c r="BD336" s="450"/>
      <c r="BE336" s="325">
        <f t="shared" si="173"/>
        <v>12000000</v>
      </c>
      <c r="BF336" s="52"/>
      <c r="BG336" s="337">
        <v>12000000</v>
      </c>
      <c r="BH336" s="52"/>
      <c r="BI336" s="52"/>
      <c r="BJ336" s="52"/>
      <c r="BK336" s="52"/>
      <c r="BL336" s="404"/>
      <c r="BM336" s="453"/>
      <c r="BN336" s="325">
        <f t="shared" si="174"/>
        <v>9000000</v>
      </c>
      <c r="BO336" s="52"/>
      <c r="BP336" s="337">
        <v>9000000</v>
      </c>
      <c r="BQ336" s="52"/>
      <c r="BR336" s="52"/>
      <c r="BS336" s="52"/>
      <c r="BT336" s="52"/>
      <c r="BU336" s="418"/>
      <c r="BV336" s="419"/>
      <c r="BW336" s="419"/>
      <c r="BX336" s="419"/>
      <c r="BY336" s="419"/>
      <c r="BZ336" s="419"/>
      <c r="CA336" s="419"/>
      <c r="CB336" s="419"/>
      <c r="CC336" s="516"/>
    </row>
    <row r="337" spans="1:81" s="62" customFormat="1" ht="40.200000000000003" customHeight="1" x14ac:dyDescent="0.3">
      <c r="A337" s="38"/>
      <c r="B337" s="462"/>
      <c r="C337" s="459"/>
      <c r="D337" s="609"/>
      <c r="E337" s="612"/>
      <c r="F337" s="612"/>
      <c r="G337" s="612"/>
      <c r="H337" s="612"/>
      <c r="I337" s="612"/>
      <c r="J337" s="486"/>
      <c r="K337" s="489"/>
      <c r="L337" s="474"/>
      <c r="M337" s="477"/>
      <c r="N337" s="480"/>
      <c r="O337" s="483"/>
      <c r="P337" s="521"/>
      <c r="Q337" s="524"/>
      <c r="R337" s="404"/>
      <c r="S337" s="322" t="s">
        <v>4260</v>
      </c>
      <c r="T337" s="323" t="s">
        <v>3856</v>
      </c>
      <c r="U337" s="323" t="s">
        <v>3861</v>
      </c>
      <c r="V337" s="323" t="s">
        <v>3864</v>
      </c>
      <c r="W337" s="322" t="s">
        <v>3944</v>
      </c>
      <c r="X337" s="324">
        <v>44201</v>
      </c>
      <c r="Y337" s="324">
        <v>44226</v>
      </c>
      <c r="Z337" s="324">
        <v>44229</v>
      </c>
      <c r="AA337" s="324">
        <v>44560</v>
      </c>
      <c r="AB337" s="404"/>
      <c r="AC337" s="527"/>
      <c r="AD337" s="325">
        <f t="shared" si="170"/>
        <v>197000000</v>
      </c>
      <c r="AE337" s="325"/>
      <c r="AF337" s="325">
        <v>0</v>
      </c>
      <c r="AG337" s="325"/>
      <c r="AH337" s="325"/>
      <c r="AI337" s="325">
        <v>197000000</v>
      </c>
      <c r="AJ337" s="325"/>
      <c r="AK337" s="404"/>
      <c r="AL337" s="456"/>
      <c r="AM337" s="325">
        <f t="shared" si="171"/>
        <v>0</v>
      </c>
      <c r="AN337" s="52"/>
      <c r="AO337" s="337">
        <v>0</v>
      </c>
      <c r="AP337" s="52"/>
      <c r="AQ337" s="52"/>
      <c r="AR337" s="52"/>
      <c r="AS337" s="52"/>
      <c r="AT337" s="404"/>
      <c r="AU337" s="447"/>
      <c r="AV337" s="325">
        <f t="shared" si="172"/>
        <v>0</v>
      </c>
      <c r="AW337" s="52"/>
      <c r="AX337" s="337">
        <v>0</v>
      </c>
      <c r="AY337" s="52"/>
      <c r="AZ337" s="52"/>
      <c r="BA337" s="52"/>
      <c r="BB337" s="52"/>
      <c r="BC337" s="404"/>
      <c r="BD337" s="450"/>
      <c r="BE337" s="325">
        <f t="shared" si="173"/>
        <v>0</v>
      </c>
      <c r="BF337" s="52"/>
      <c r="BG337" s="337">
        <v>0</v>
      </c>
      <c r="BH337" s="52"/>
      <c r="BI337" s="52"/>
      <c r="BJ337" s="52"/>
      <c r="BK337" s="52"/>
      <c r="BL337" s="404"/>
      <c r="BM337" s="453"/>
      <c r="BN337" s="325">
        <f t="shared" si="174"/>
        <v>0</v>
      </c>
      <c r="BO337" s="52"/>
      <c r="BP337" s="337">
        <v>0</v>
      </c>
      <c r="BQ337" s="52"/>
      <c r="BR337" s="52"/>
      <c r="BS337" s="52"/>
      <c r="BT337" s="52"/>
      <c r="BU337" s="418"/>
      <c r="BV337" s="419"/>
      <c r="BW337" s="419"/>
      <c r="BX337" s="419"/>
      <c r="BY337" s="419"/>
      <c r="BZ337" s="419"/>
      <c r="CA337" s="419"/>
      <c r="CB337" s="419"/>
      <c r="CC337" s="516"/>
    </row>
    <row r="338" spans="1:81" s="62" customFormat="1" ht="40.200000000000003" customHeight="1" thickBot="1" x14ac:dyDescent="0.35">
      <c r="A338" s="38"/>
      <c r="B338" s="462"/>
      <c r="C338" s="459"/>
      <c r="D338" s="610"/>
      <c r="E338" s="613"/>
      <c r="F338" s="613"/>
      <c r="G338" s="613"/>
      <c r="H338" s="613"/>
      <c r="I338" s="613"/>
      <c r="J338" s="487"/>
      <c r="K338" s="490"/>
      <c r="L338" s="474"/>
      <c r="M338" s="477"/>
      <c r="N338" s="480"/>
      <c r="O338" s="483"/>
      <c r="P338" s="521"/>
      <c r="Q338" s="524"/>
      <c r="R338" s="405"/>
      <c r="S338" s="322" t="s">
        <v>4261</v>
      </c>
      <c r="T338" s="323" t="s">
        <v>3856</v>
      </c>
      <c r="U338" s="323" t="s">
        <v>3861</v>
      </c>
      <c r="V338" s="323" t="s">
        <v>3864</v>
      </c>
      <c r="W338" s="322" t="s">
        <v>3944</v>
      </c>
      <c r="X338" s="324">
        <v>44201</v>
      </c>
      <c r="Y338" s="324">
        <v>44226</v>
      </c>
      <c r="Z338" s="324">
        <v>44229</v>
      </c>
      <c r="AA338" s="324">
        <v>44560</v>
      </c>
      <c r="AB338" s="405"/>
      <c r="AC338" s="528"/>
      <c r="AD338" s="325">
        <f t="shared" si="170"/>
        <v>97000000</v>
      </c>
      <c r="AE338" s="325"/>
      <c r="AF338" s="325">
        <v>0</v>
      </c>
      <c r="AG338" s="325"/>
      <c r="AH338" s="325"/>
      <c r="AI338" s="325">
        <v>97000000</v>
      </c>
      <c r="AJ338" s="325"/>
      <c r="AK338" s="405"/>
      <c r="AL338" s="457"/>
      <c r="AM338" s="325">
        <f t="shared" si="171"/>
        <v>0</v>
      </c>
      <c r="AN338" s="53"/>
      <c r="AO338" s="337">
        <v>0</v>
      </c>
      <c r="AP338" s="53"/>
      <c r="AQ338" s="53"/>
      <c r="AR338" s="53"/>
      <c r="AS338" s="53"/>
      <c r="AT338" s="405"/>
      <c r="AU338" s="448"/>
      <c r="AV338" s="325">
        <f t="shared" si="172"/>
        <v>0</v>
      </c>
      <c r="AW338" s="53"/>
      <c r="AX338" s="337">
        <v>0</v>
      </c>
      <c r="AY338" s="53"/>
      <c r="AZ338" s="53"/>
      <c r="BA338" s="53"/>
      <c r="BB338" s="53"/>
      <c r="BC338" s="405"/>
      <c r="BD338" s="451"/>
      <c r="BE338" s="325">
        <f t="shared" si="173"/>
        <v>0</v>
      </c>
      <c r="BF338" s="53"/>
      <c r="BG338" s="337">
        <v>0</v>
      </c>
      <c r="BH338" s="53"/>
      <c r="BI338" s="53"/>
      <c r="BJ338" s="53"/>
      <c r="BK338" s="53"/>
      <c r="BL338" s="405"/>
      <c r="BM338" s="454"/>
      <c r="BN338" s="325">
        <f t="shared" si="174"/>
        <v>0</v>
      </c>
      <c r="BO338" s="53"/>
      <c r="BP338" s="337">
        <v>0</v>
      </c>
      <c r="BQ338" s="53"/>
      <c r="BR338" s="53"/>
      <c r="BS338" s="53"/>
      <c r="BT338" s="53"/>
      <c r="BU338" s="517"/>
      <c r="BV338" s="518"/>
      <c r="BW338" s="518"/>
      <c r="BX338" s="518"/>
      <c r="BY338" s="518"/>
      <c r="BZ338" s="518"/>
      <c r="CA338" s="518"/>
      <c r="CB338" s="518"/>
      <c r="CC338" s="519"/>
    </row>
    <row r="339" spans="1:81" s="62" customFormat="1" ht="40.200000000000003" customHeight="1" thickTop="1" x14ac:dyDescent="0.3">
      <c r="A339" s="38"/>
      <c r="B339" s="462"/>
      <c r="C339" s="459"/>
      <c r="D339" s="608"/>
      <c r="E339" s="611"/>
      <c r="F339" s="611"/>
      <c r="G339" s="611"/>
      <c r="H339" s="611"/>
      <c r="I339" s="611"/>
      <c r="J339" s="485">
        <v>111</v>
      </c>
      <c r="K339" s="488" t="str">
        <f>+Metas!K126</f>
        <v>Municipios endémicos (Chagas) con interrupción de la transmisión de T. Cruzi por Rhodnius prolixus vector domiciliado</v>
      </c>
      <c r="L339" s="473">
        <v>5</v>
      </c>
      <c r="M339" s="476">
        <f>SUM(N339:Q339)</f>
        <v>5</v>
      </c>
      <c r="N339" s="479"/>
      <c r="O339" s="482"/>
      <c r="P339" s="520"/>
      <c r="Q339" s="523">
        <v>5</v>
      </c>
      <c r="R339" s="403">
        <f t="shared" ref="R339" si="215">+$J339</f>
        <v>111</v>
      </c>
      <c r="S339" s="253" t="s">
        <v>4262</v>
      </c>
      <c r="T339" s="323" t="s">
        <v>3856</v>
      </c>
      <c r="U339" s="323" t="s">
        <v>3861</v>
      </c>
      <c r="V339" s="323" t="s">
        <v>3864</v>
      </c>
      <c r="W339" s="253" t="s">
        <v>3944</v>
      </c>
      <c r="X339" s="324">
        <v>44201</v>
      </c>
      <c r="Y339" s="324">
        <v>44226</v>
      </c>
      <c r="Z339" s="324">
        <v>44229</v>
      </c>
      <c r="AA339" s="324">
        <v>44560</v>
      </c>
      <c r="AB339" s="403">
        <f t="shared" ref="AB339" si="216">+$J339</f>
        <v>111</v>
      </c>
      <c r="AC339" s="526">
        <f t="shared" ref="AC339" si="217">+L339</f>
        <v>5</v>
      </c>
      <c r="AD339" s="325">
        <f t="shared" ref="AD339:AD346" si="218">SUM(AE339:AJ339)</f>
        <v>25000000</v>
      </c>
      <c r="AE339" s="48">
        <f t="shared" si="113"/>
        <v>0</v>
      </c>
      <c r="AF339" s="48">
        <v>25000000</v>
      </c>
      <c r="AG339" s="48">
        <f t="shared" si="114"/>
        <v>0</v>
      </c>
      <c r="AH339" s="48">
        <f t="shared" si="114"/>
        <v>0</v>
      </c>
      <c r="AI339" s="48"/>
      <c r="AJ339" s="48">
        <f t="shared" si="114"/>
        <v>0</v>
      </c>
      <c r="AK339" s="403">
        <f t="shared" ref="AK339" si="219">+$J339</f>
        <v>111</v>
      </c>
      <c r="AL339" s="455">
        <f t="shared" si="201"/>
        <v>0</v>
      </c>
      <c r="AM339" s="325">
        <f t="shared" ref="AM339:AM346" si="220">SUM(AN339:AS339)</f>
        <v>2500000</v>
      </c>
      <c r="AN339" s="51"/>
      <c r="AO339" s="337">
        <v>2500000</v>
      </c>
      <c r="AP339" s="51"/>
      <c r="AQ339" s="51"/>
      <c r="AR339" s="51"/>
      <c r="AS339" s="51"/>
      <c r="AT339" s="403">
        <f t="shared" ref="AT339" si="221">+$J339</f>
        <v>111</v>
      </c>
      <c r="AU339" s="446">
        <f t="shared" si="203"/>
        <v>0</v>
      </c>
      <c r="AV339" s="325">
        <f t="shared" ref="AV339:AV346" si="222">SUM(AW339:BB339)</f>
        <v>5000000</v>
      </c>
      <c r="AW339" s="51"/>
      <c r="AX339" s="337">
        <v>5000000</v>
      </c>
      <c r="AY339" s="51"/>
      <c r="AZ339" s="51"/>
      <c r="BA339" s="51"/>
      <c r="BB339" s="51"/>
      <c r="BC339" s="403">
        <f t="shared" ref="BC339" si="223">+$J339</f>
        <v>111</v>
      </c>
      <c r="BD339" s="449">
        <f t="shared" si="205"/>
        <v>0</v>
      </c>
      <c r="BE339" s="325">
        <f t="shared" ref="BE339:BE346" si="224">SUM(BF339:BK339)</f>
        <v>10000000</v>
      </c>
      <c r="BF339" s="51"/>
      <c r="BG339" s="337">
        <v>10000000</v>
      </c>
      <c r="BH339" s="51"/>
      <c r="BI339" s="51"/>
      <c r="BJ339" s="51"/>
      <c r="BK339" s="51"/>
      <c r="BL339" s="403">
        <f t="shared" ref="BL339" si="225">+$J339</f>
        <v>111</v>
      </c>
      <c r="BM339" s="452">
        <f t="shared" si="207"/>
        <v>5</v>
      </c>
      <c r="BN339" s="325">
        <f t="shared" ref="BN339:BN346" si="226">SUM(BO339:BT339)</f>
        <v>7500000</v>
      </c>
      <c r="BO339" s="51"/>
      <c r="BP339" s="337">
        <v>7500000</v>
      </c>
      <c r="BQ339" s="51"/>
      <c r="BR339" s="51"/>
      <c r="BS339" s="51"/>
      <c r="BT339" s="51"/>
      <c r="BU339" s="513"/>
      <c r="BV339" s="514"/>
      <c r="BW339" s="514"/>
      <c r="BX339" s="514"/>
      <c r="BY339" s="514"/>
      <c r="BZ339" s="514"/>
      <c r="CA339" s="514"/>
      <c r="CB339" s="514"/>
      <c r="CC339" s="515"/>
    </row>
    <row r="340" spans="1:81" s="62" customFormat="1" ht="40.200000000000003" customHeight="1" x14ac:dyDescent="0.3">
      <c r="A340" s="38"/>
      <c r="B340" s="462"/>
      <c r="C340" s="459"/>
      <c r="D340" s="609"/>
      <c r="E340" s="612"/>
      <c r="F340" s="612"/>
      <c r="G340" s="612"/>
      <c r="H340" s="612"/>
      <c r="I340" s="612"/>
      <c r="J340" s="486"/>
      <c r="K340" s="489"/>
      <c r="L340" s="474"/>
      <c r="M340" s="477"/>
      <c r="N340" s="480"/>
      <c r="O340" s="483"/>
      <c r="P340" s="521"/>
      <c r="Q340" s="524"/>
      <c r="R340" s="404"/>
      <c r="S340" s="322" t="s">
        <v>4263</v>
      </c>
      <c r="T340" s="323" t="s">
        <v>3856</v>
      </c>
      <c r="U340" s="323" t="s">
        <v>3861</v>
      </c>
      <c r="V340" s="323" t="s">
        <v>3864</v>
      </c>
      <c r="W340" s="322" t="s">
        <v>3944</v>
      </c>
      <c r="X340" s="324">
        <v>44201</v>
      </c>
      <c r="Y340" s="324">
        <v>44226</v>
      </c>
      <c r="Z340" s="324">
        <v>44229</v>
      </c>
      <c r="AA340" s="324">
        <v>44560</v>
      </c>
      <c r="AB340" s="404"/>
      <c r="AC340" s="527"/>
      <c r="AD340" s="325">
        <f t="shared" si="218"/>
        <v>80000000</v>
      </c>
      <c r="AE340" s="325"/>
      <c r="AF340" s="325">
        <v>0</v>
      </c>
      <c r="AG340" s="325"/>
      <c r="AH340" s="325"/>
      <c r="AI340" s="325">
        <v>80000000</v>
      </c>
      <c r="AJ340" s="325"/>
      <c r="AK340" s="404"/>
      <c r="AL340" s="456"/>
      <c r="AM340" s="325">
        <f t="shared" si="220"/>
        <v>0</v>
      </c>
      <c r="AN340" s="326"/>
      <c r="AO340" s="337">
        <v>0</v>
      </c>
      <c r="AP340" s="326"/>
      <c r="AQ340" s="326"/>
      <c r="AR340" s="326"/>
      <c r="AS340" s="326"/>
      <c r="AT340" s="404"/>
      <c r="AU340" s="447"/>
      <c r="AV340" s="325">
        <f t="shared" si="222"/>
        <v>0</v>
      </c>
      <c r="AW340" s="326"/>
      <c r="AX340" s="337">
        <v>0</v>
      </c>
      <c r="AY340" s="326"/>
      <c r="AZ340" s="326"/>
      <c r="BA340" s="326"/>
      <c r="BB340" s="326"/>
      <c r="BC340" s="404"/>
      <c r="BD340" s="450"/>
      <c r="BE340" s="325">
        <f t="shared" si="224"/>
        <v>0</v>
      </c>
      <c r="BF340" s="326"/>
      <c r="BG340" s="337">
        <v>0</v>
      </c>
      <c r="BH340" s="326"/>
      <c r="BI340" s="326"/>
      <c r="BJ340" s="326"/>
      <c r="BK340" s="326"/>
      <c r="BL340" s="404"/>
      <c r="BM340" s="453"/>
      <c r="BN340" s="325">
        <f t="shared" si="226"/>
        <v>0</v>
      </c>
      <c r="BO340" s="326"/>
      <c r="BP340" s="337">
        <v>0</v>
      </c>
      <c r="BQ340" s="326"/>
      <c r="BR340" s="326"/>
      <c r="BS340" s="326"/>
      <c r="BT340" s="326"/>
      <c r="BU340" s="327"/>
      <c r="BV340" s="328"/>
      <c r="BW340" s="328"/>
      <c r="BX340" s="328"/>
      <c r="BY340" s="328"/>
      <c r="BZ340" s="328"/>
      <c r="CA340" s="328"/>
      <c r="CB340" s="328"/>
      <c r="CC340" s="329"/>
    </row>
    <row r="341" spans="1:81" s="62" customFormat="1" ht="40.200000000000003" customHeight="1" x14ac:dyDescent="0.3">
      <c r="A341" s="38"/>
      <c r="B341" s="462"/>
      <c r="C341" s="459"/>
      <c r="D341" s="609"/>
      <c r="E341" s="612"/>
      <c r="F341" s="612"/>
      <c r="G341" s="612"/>
      <c r="H341" s="612"/>
      <c r="I341" s="612"/>
      <c r="J341" s="486"/>
      <c r="K341" s="489"/>
      <c r="L341" s="474"/>
      <c r="M341" s="477"/>
      <c r="N341" s="480"/>
      <c r="O341" s="483"/>
      <c r="P341" s="521"/>
      <c r="Q341" s="524"/>
      <c r="R341" s="404"/>
      <c r="S341" s="322" t="s">
        <v>4264</v>
      </c>
      <c r="T341" s="323" t="s">
        <v>3856</v>
      </c>
      <c r="U341" s="323" t="s">
        <v>3861</v>
      </c>
      <c r="V341" s="323" t="s">
        <v>3864</v>
      </c>
      <c r="W341" s="322" t="s">
        <v>3944</v>
      </c>
      <c r="X341" s="324">
        <v>44201</v>
      </c>
      <c r="Y341" s="324">
        <v>44226</v>
      </c>
      <c r="Z341" s="324">
        <v>44229</v>
      </c>
      <c r="AA341" s="324">
        <v>44560</v>
      </c>
      <c r="AB341" s="404"/>
      <c r="AC341" s="527"/>
      <c r="AD341" s="325">
        <f t="shared" si="218"/>
        <v>96000000</v>
      </c>
      <c r="AE341" s="325"/>
      <c r="AF341" s="325">
        <v>0</v>
      </c>
      <c r="AG341" s="325"/>
      <c r="AH341" s="325"/>
      <c r="AI341" s="325">
        <v>96000000</v>
      </c>
      <c r="AJ341" s="325"/>
      <c r="AK341" s="404"/>
      <c r="AL341" s="456"/>
      <c r="AM341" s="325">
        <f t="shared" si="220"/>
        <v>0</v>
      </c>
      <c r="AN341" s="326"/>
      <c r="AO341" s="337">
        <v>0</v>
      </c>
      <c r="AP341" s="326"/>
      <c r="AQ341" s="326"/>
      <c r="AR341" s="326"/>
      <c r="AS341" s="326"/>
      <c r="AT341" s="404"/>
      <c r="AU341" s="447"/>
      <c r="AV341" s="325">
        <f t="shared" si="222"/>
        <v>0</v>
      </c>
      <c r="AW341" s="326"/>
      <c r="AX341" s="337">
        <v>0</v>
      </c>
      <c r="AY341" s="326"/>
      <c r="AZ341" s="326"/>
      <c r="BA341" s="326"/>
      <c r="BB341" s="326"/>
      <c r="BC341" s="404"/>
      <c r="BD341" s="450"/>
      <c r="BE341" s="325">
        <f t="shared" si="224"/>
        <v>0</v>
      </c>
      <c r="BF341" s="326"/>
      <c r="BG341" s="337">
        <v>0</v>
      </c>
      <c r="BH341" s="326"/>
      <c r="BI341" s="326"/>
      <c r="BJ341" s="326"/>
      <c r="BK341" s="326"/>
      <c r="BL341" s="404"/>
      <c r="BM341" s="453"/>
      <c r="BN341" s="325">
        <f t="shared" si="226"/>
        <v>0</v>
      </c>
      <c r="BO341" s="326"/>
      <c r="BP341" s="337">
        <v>0</v>
      </c>
      <c r="BQ341" s="326"/>
      <c r="BR341" s="326"/>
      <c r="BS341" s="326"/>
      <c r="BT341" s="326"/>
      <c r="BU341" s="327"/>
      <c r="BV341" s="328"/>
      <c r="BW341" s="328"/>
      <c r="BX341" s="328"/>
      <c r="BY341" s="328"/>
      <c r="BZ341" s="328"/>
      <c r="CA341" s="328"/>
      <c r="CB341" s="328"/>
      <c r="CC341" s="329"/>
    </row>
    <row r="342" spans="1:81" s="62" customFormat="1" ht="40.200000000000003" customHeight="1" x14ac:dyDescent="0.3">
      <c r="A342" s="38"/>
      <c r="B342" s="462"/>
      <c r="C342" s="459"/>
      <c r="D342" s="609"/>
      <c r="E342" s="612"/>
      <c r="F342" s="612"/>
      <c r="G342" s="612"/>
      <c r="H342" s="612"/>
      <c r="I342" s="612"/>
      <c r="J342" s="486"/>
      <c r="K342" s="489"/>
      <c r="L342" s="474"/>
      <c r="M342" s="477"/>
      <c r="N342" s="480"/>
      <c r="O342" s="483"/>
      <c r="P342" s="521"/>
      <c r="Q342" s="524"/>
      <c r="R342" s="404"/>
      <c r="S342" s="322" t="s">
        <v>4265</v>
      </c>
      <c r="T342" s="323" t="s">
        <v>3856</v>
      </c>
      <c r="U342" s="323" t="s">
        <v>3861</v>
      </c>
      <c r="V342" s="323" t="s">
        <v>3864</v>
      </c>
      <c r="W342" s="322" t="s">
        <v>3944</v>
      </c>
      <c r="X342" s="324">
        <v>44201</v>
      </c>
      <c r="Y342" s="324">
        <v>44226</v>
      </c>
      <c r="Z342" s="324">
        <v>44229</v>
      </c>
      <c r="AA342" s="324">
        <v>44560</v>
      </c>
      <c r="AB342" s="404"/>
      <c r="AC342" s="527"/>
      <c r="AD342" s="325">
        <f t="shared" si="218"/>
        <v>35000000</v>
      </c>
      <c r="AE342" s="325"/>
      <c r="AF342" s="325">
        <v>0</v>
      </c>
      <c r="AG342" s="325"/>
      <c r="AH342" s="325"/>
      <c r="AI342" s="325">
        <v>35000000</v>
      </c>
      <c r="AJ342" s="325"/>
      <c r="AK342" s="404"/>
      <c r="AL342" s="456"/>
      <c r="AM342" s="325">
        <f t="shared" si="220"/>
        <v>0</v>
      </c>
      <c r="AN342" s="326"/>
      <c r="AO342" s="337">
        <v>0</v>
      </c>
      <c r="AP342" s="326"/>
      <c r="AQ342" s="326"/>
      <c r="AR342" s="326"/>
      <c r="AS342" s="326"/>
      <c r="AT342" s="404"/>
      <c r="AU342" s="447"/>
      <c r="AV342" s="325">
        <f t="shared" si="222"/>
        <v>0</v>
      </c>
      <c r="AW342" s="326"/>
      <c r="AX342" s="337">
        <v>0</v>
      </c>
      <c r="AY342" s="326"/>
      <c r="AZ342" s="326"/>
      <c r="BA342" s="326"/>
      <c r="BB342" s="326"/>
      <c r="BC342" s="404"/>
      <c r="BD342" s="450"/>
      <c r="BE342" s="325">
        <f t="shared" si="224"/>
        <v>0</v>
      </c>
      <c r="BF342" s="326"/>
      <c r="BG342" s="337">
        <v>0</v>
      </c>
      <c r="BH342" s="326"/>
      <c r="BI342" s="326"/>
      <c r="BJ342" s="326"/>
      <c r="BK342" s="326"/>
      <c r="BL342" s="404"/>
      <c r="BM342" s="453"/>
      <c r="BN342" s="325">
        <f t="shared" si="226"/>
        <v>0</v>
      </c>
      <c r="BO342" s="326"/>
      <c r="BP342" s="337">
        <v>0</v>
      </c>
      <c r="BQ342" s="326"/>
      <c r="BR342" s="326"/>
      <c r="BS342" s="326"/>
      <c r="BT342" s="326"/>
      <c r="BU342" s="327"/>
      <c r="BV342" s="328"/>
      <c r="BW342" s="328"/>
      <c r="BX342" s="328"/>
      <c r="BY342" s="328"/>
      <c r="BZ342" s="328"/>
      <c r="CA342" s="328"/>
      <c r="CB342" s="328"/>
      <c r="CC342" s="329"/>
    </row>
    <row r="343" spans="1:81" s="62" customFormat="1" ht="40.200000000000003" customHeight="1" x14ac:dyDescent="0.3">
      <c r="A343" s="38"/>
      <c r="B343" s="462"/>
      <c r="C343" s="459"/>
      <c r="D343" s="609"/>
      <c r="E343" s="612"/>
      <c r="F343" s="612"/>
      <c r="G343" s="612"/>
      <c r="H343" s="612"/>
      <c r="I343" s="612"/>
      <c r="J343" s="486"/>
      <c r="K343" s="489"/>
      <c r="L343" s="474"/>
      <c r="M343" s="477"/>
      <c r="N343" s="480"/>
      <c r="O343" s="483"/>
      <c r="P343" s="521"/>
      <c r="Q343" s="524"/>
      <c r="R343" s="404"/>
      <c r="S343" s="322" t="s">
        <v>4266</v>
      </c>
      <c r="T343" s="323" t="s">
        <v>3856</v>
      </c>
      <c r="U343" s="323" t="s">
        <v>3861</v>
      </c>
      <c r="V343" s="323" t="s">
        <v>3864</v>
      </c>
      <c r="W343" s="322" t="s">
        <v>3944</v>
      </c>
      <c r="X343" s="324">
        <v>44201</v>
      </c>
      <c r="Y343" s="324">
        <v>44226</v>
      </c>
      <c r="Z343" s="324">
        <v>44229</v>
      </c>
      <c r="AA343" s="324">
        <v>44560</v>
      </c>
      <c r="AB343" s="404"/>
      <c r="AC343" s="527"/>
      <c r="AD343" s="325">
        <f t="shared" si="218"/>
        <v>226000000</v>
      </c>
      <c r="AE343" s="325"/>
      <c r="AF343" s="325">
        <v>226000000</v>
      </c>
      <c r="AG343" s="325"/>
      <c r="AH343" s="325"/>
      <c r="AI343" s="325"/>
      <c r="AJ343" s="325"/>
      <c r="AK343" s="404"/>
      <c r="AL343" s="456"/>
      <c r="AM343" s="325">
        <f t="shared" si="220"/>
        <v>22600000</v>
      </c>
      <c r="AN343" s="326"/>
      <c r="AO343" s="337">
        <v>22600000</v>
      </c>
      <c r="AP343" s="326"/>
      <c r="AQ343" s="326"/>
      <c r="AR343" s="326"/>
      <c r="AS343" s="326"/>
      <c r="AT343" s="404"/>
      <c r="AU343" s="447"/>
      <c r="AV343" s="325">
        <f t="shared" si="222"/>
        <v>45200000</v>
      </c>
      <c r="AW343" s="326"/>
      <c r="AX343" s="337">
        <v>45200000</v>
      </c>
      <c r="AY343" s="326"/>
      <c r="AZ343" s="326"/>
      <c r="BA343" s="326"/>
      <c r="BB343" s="326"/>
      <c r="BC343" s="404"/>
      <c r="BD343" s="450"/>
      <c r="BE343" s="325">
        <f t="shared" si="224"/>
        <v>90400000</v>
      </c>
      <c r="BF343" s="326"/>
      <c r="BG343" s="337">
        <v>90400000</v>
      </c>
      <c r="BH343" s="326"/>
      <c r="BI343" s="326"/>
      <c r="BJ343" s="326"/>
      <c r="BK343" s="326"/>
      <c r="BL343" s="404"/>
      <c r="BM343" s="453"/>
      <c r="BN343" s="325">
        <f t="shared" si="226"/>
        <v>67800000</v>
      </c>
      <c r="BO343" s="326"/>
      <c r="BP343" s="337">
        <v>67800000</v>
      </c>
      <c r="BQ343" s="326"/>
      <c r="BR343" s="326"/>
      <c r="BS343" s="326"/>
      <c r="BT343" s="326"/>
      <c r="BU343" s="327"/>
      <c r="BV343" s="328"/>
      <c r="BW343" s="328"/>
      <c r="BX343" s="328"/>
      <c r="BY343" s="328"/>
      <c r="BZ343" s="328"/>
      <c r="CA343" s="328"/>
      <c r="CB343" s="328"/>
      <c r="CC343" s="329"/>
    </row>
    <row r="344" spans="1:81" s="62" customFormat="1" ht="40.200000000000003" customHeight="1" x14ac:dyDescent="0.3">
      <c r="A344" s="38"/>
      <c r="B344" s="462"/>
      <c r="C344" s="459"/>
      <c r="D344" s="609"/>
      <c r="E344" s="612"/>
      <c r="F344" s="612"/>
      <c r="G344" s="612"/>
      <c r="H344" s="612"/>
      <c r="I344" s="612"/>
      <c r="J344" s="486"/>
      <c r="K344" s="489"/>
      <c r="L344" s="474"/>
      <c r="M344" s="477"/>
      <c r="N344" s="480"/>
      <c r="O344" s="483"/>
      <c r="P344" s="521"/>
      <c r="Q344" s="524"/>
      <c r="R344" s="404"/>
      <c r="S344" s="322" t="s">
        <v>4267</v>
      </c>
      <c r="T344" s="323" t="s">
        <v>3856</v>
      </c>
      <c r="U344" s="323" t="s">
        <v>3861</v>
      </c>
      <c r="V344" s="323" t="s">
        <v>3864</v>
      </c>
      <c r="W344" s="322" t="s">
        <v>3944</v>
      </c>
      <c r="X344" s="324">
        <v>44201</v>
      </c>
      <c r="Y344" s="324">
        <v>44226</v>
      </c>
      <c r="Z344" s="324">
        <v>44229</v>
      </c>
      <c r="AA344" s="324">
        <v>44560</v>
      </c>
      <c r="AB344" s="404"/>
      <c r="AC344" s="527"/>
      <c r="AD344" s="325">
        <f t="shared" si="218"/>
        <v>113687958</v>
      </c>
      <c r="AE344" s="325"/>
      <c r="AF344" s="325">
        <v>113687958</v>
      </c>
      <c r="AG344" s="325"/>
      <c r="AH344" s="325"/>
      <c r="AI344" s="325"/>
      <c r="AJ344" s="325"/>
      <c r="AK344" s="404"/>
      <c r="AL344" s="456"/>
      <c r="AM344" s="325">
        <f t="shared" si="220"/>
        <v>11368795.800000001</v>
      </c>
      <c r="AN344" s="52"/>
      <c r="AO344" s="337">
        <v>11368795.800000001</v>
      </c>
      <c r="AP344" s="52"/>
      <c r="AQ344" s="52"/>
      <c r="AR344" s="52"/>
      <c r="AS344" s="52"/>
      <c r="AT344" s="404"/>
      <c r="AU344" s="447"/>
      <c r="AV344" s="325">
        <f t="shared" si="222"/>
        <v>22737591.600000001</v>
      </c>
      <c r="AW344" s="52"/>
      <c r="AX344" s="337">
        <v>22737591.600000001</v>
      </c>
      <c r="AY344" s="52"/>
      <c r="AZ344" s="52"/>
      <c r="BA344" s="52"/>
      <c r="BB344" s="52"/>
      <c r="BC344" s="404"/>
      <c r="BD344" s="450"/>
      <c r="BE344" s="325">
        <f t="shared" si="224"/>
        <v>45475183.200000003</v>
      </c>
      <c r="BF344" s="52"/>
      <c r="BG344" s="337">
        <v>45475183.200000003</v>
      </c>
      <c r="BH344" s="52"/>
      <c r="BI344" s="52"/>
      <c r="BJ344" s="52"/>
      <c r="BK344" s="52"/>
      <c r="BL344" s="404"/>
      <c r="BM344" s="453"/>
      <c r="BN344" s="325">
        <f t="shared" si="226"/>
        <v>34106387.399999999</v>
      </c>
      <c r="BO344" s="52"/>
      <c r="BP344" s="337">
        <v>34106387.399999999</v>
      </c>
      <c r="BQ344" s="52"/>
      <c r="BR344" s="52"/>
      <c r="BS344" s="52"/>
      <c r="BT344" s="52"/>
      <c r="BU344" s="418"/>
      <c r="BV344" s="419"/>
      <c r="BW344" s="419"/>
      <c r="BX344" s="419"/>
      <c r="BY344" s="419"/>
      <c r="BZ344" s="419"/>
      <c r="CA344" s="419"/>
      <c r="CB344" s="419"/>
      <c r="CC344" s="516"/>
    </row>
    <row r="345" spans="1:81" s="62" customFormat="1" ht="40.200000000000003" customHeight="1" x14ac:dyDescent="0.3">
      <c r="A345" s="38"/>
      <c r="B345" s="462"/>
      <c r="C345" s="459"/>
      <c r="D345" s="609"/>
      <c r="E345" s="612"/>
      <c r="F345" s="612"/>
      <c r="G345" s="612"/>
      <c r="H345" s="612"/>
      <c r="I345" s="612"/>
      <c r="J345" s="486"/>
      <c r="K345" s="489"/>
      <c r="L345" s="474"/>
      <c r="M345" s="477"/>
      <c r="N345" s="480"/>
      <c r="O345" s="483"/>
      <c r="P345" s="521"/>
      <c r="Q345" s="524"/>
      <c r="R345" s="404"/>
      <c r="S345" s="322" t="s">
        <v>4268</v>
      </c>
      <c r="T345" s="323" t="s">
        <v>3856</v>
      </c>
      <c r="U345" s="323" t="s">
        <v>3861</v>
      </c>
      <c r="V345" s="323" t="s">
        <v>3864</v>
      </c>
      <c r="W345" s="322" t="s">
        <v>3944</v>
      </c>
      <c r="X345" s="324">
        <v>44201</v>
      </c>
      <c r="Y345" s="324">
        <v>44226</v>
      </c>
      <c r="Z345" s="324">
        <v>44229</v>
      </c>
      <c r="AA345" s="324">
        <v>44560</v>
      </c>
      <c r="AB345" s="404"/>
      <c r="AC345" s="527"/>
      <c r="AD345" s="325">
        <f t="shared" si="218"/>
        <v>30000000</v>
      </c>
      <c r="AE345" s="325"/>
      <c r="AF345" s="325">
        <v>30000000</v>
      </c>
      <c r="AG345" s="325"/>
      <c r="AH345" s="325"/>
      <c r="AI345" s="325"/>
      <c r="AJ345" s="325"/>
      <c r="AK345" s="404"/>
      <c r="AL345" s="456"/>
      <c r="AM345" s="325">
        <f t="shared" si="220"/>
        <v>3000000</v>
      </c>
      <c r="AN345" s="52"/>
      <c r="AO345" s="337">
        <v>3000000</v>
      </c>
      <c r="AP345" s="52"/>
      <c r="AQ345" s="52"/>
      <c r="AR345" s="52"/>
      <c r="AS345" s="52"/>
      <c r="AT345" s="404"/>
      <c r="AU345" s="447"/>
      <c r="AV345" s="325">
        <f t="shared" si="222"/>
        <v>6000000</v>
      </c>
      <c r="AW345" s="52"/>
      <c r="AX345" s="337">
        <v>6000000</v>
      </c>
      <c r="AY345" s="52"/>
      <c r="AZ345" s="52"/>
      <c r="BA345" s="52"/>
      <c r="BB345" s="52"/>
      <c r="BC345" s="404"/>
      <c r="BD345" s="450"/>
      <c r="BE345" s="325">
        <f t="shared" si="224"/>
        <v>12000000</v>
      </c>
      <c r="BF345" s="52"/>
      <c r="BG345" s="337">
        <v>12000000</v>
      </c>
      <c r="BH345" s="52"/>
      <c r="BI345" s="52"/>
      <c r="BJ345" s="52"/>
      <c r="BK345" s="52"/>
      <c r="BL345" s="404"/>
      <c r="BM345" s="453"/>
      <c r="BN345" s="325">
        <f t="shared" si="226"/>
        <v>9000000</v>
      </c>
      <c r="BO345" s="52"/>
      <c r="BP345" s="337">
        <v>9000000</v>
      </c>
      <c r="BQ345" s="52"/>
      <c r="BR345" s="52"/>
      <c r="BS345" s="52"/>
      <c r="BT345" s="52"/>
      <c r="BU345" s="418"/>
      <c r="BV345" s="419"/>
      <c r="BW345" s="419"/>
      <c r="BX345" s="419"/>
      <c r="BY345" s="419"/>
      <c r="BZ345" s="419"/>
      <c r="CA345" s="419"/>
      <c r="CB345" s="419"/>
      <c r="CC345" s="516"/>
    </row>
    <row r="346" spans="1:81" s="62" customFormat="1" ht="40.200000000000003" customHeight="1" thickBot="1" x14ac:dyDescent="0.35">
      <c r="A346" s="38"/>
      <c r="B346" s="463"/>
      <c r="C346" s="460"/>
      <c r="D346" s="610"/>
      <c r="E346" s="613"/>
      <c r="F346" s="613"/>
      <c r="G346" s="613"/>
      <c r="H346" s="613"/>
      <c r="I346" s="613"/>
      <c r="J346" s="487"/>
      <c r="K346" s="490"/>
      <c r="L346" s="474"/>
      <c r="M346" s="477"/>
      <c r="N346" s="480"/>
      <c r="O346" s="483"/>
      <c r="P346" s="521"/>
      <c r="Q346" s="524"/>
      <c r="R346" s="405"/>
      <c r="S346" s="322" t="s">
        <v>4269</v>
      </c>
      <c r="T346" s="323" t="s">
        <v>3856</v>
      </c>
      <c r="U346" s="323" t="s">
        <v>3861</v>
      </c>
      <c r="V346" s="323" t="s">
        <v>3864</v>
      </c>
      <c r="W346" s="322" t="s">
        <v>3944</v>
      </c>
      <c r="X346" s="324">
        <v>44201</v>
      </c>
      <c r="Y346" s="324">
        <v>44226</v>
      </c>
      <c r="Z346" s="324">
        <v>44229</v>
      </c>
      <c r="AA346" s="324">
        <v>44560</v>
      </c>
      <c r="AB346" s="405"/>
      <c r="AC346" s="528"/>
      <c r="AD346" s="325">
        <f t="shared" si="218"/>
        <v>44445693</v>
      </c>
      <c r="AE346" s="325"/>
      <c r="AF346" s="325">
        <v>0</v>
      </c>
      <c r="AG346" s="325"/>
      <c r="AH346" s="325"/>
      <c r="AI346" s="325">
        <v>44445693</v>
      </c>
      <c r="AJ346" s="325"/>
      <c r="AK346" s="405"/>
      <c r="AL346" s="457"/>
      <c r="AM346" s="325">
        <f t="shared" si="220"/>
        <v>0</v>
      </c>
      <c r="AN346" s="53"/>
      <c r="AO346" s="337">
        <v>0</v>
      </c>
      <c r="AP346" s="53"/>
      <c r="AQ346" s="53"/>
      <c r="AR346" s="53"/>
      <c r="AS346" s="53"/>
      <c r="AT346" s="405"/>
      <c r="AU346" s="448"/>
      <c r="AV346" s="325">
        <f t="shared" si="222"/>
        <v>0</v>
      </c>
      <c r="AW346" s="53"/>
      <c r="AX346" s="337">
        <v>0</v>
      </c>
      <c r="AY346" s="53"/>
      <c r="AZ346" s="53"/>
      <c r="BA346" s="53"/>
      <c r="BB346" s="53"/>
      <c r="BC346" s="405"/>
      <c r="BD346" s="451"/>
      <c r="BE346" s="325">
        <f t="shared" si="224"/>
        <v>0</v>
      </c>
      <c r="BF346" s="53"/>
      <c r="BG346" s="337">
        <v>0</v>
      </c>
      <c r="BH346" s="53"/>
      <c r="BI346" s="53"/>
      <c r="BJ346" s="53"/>
      <c r="BK346" s="53"/>
      <c r="BL346" s="405"/>
      <c r="BM346" s="454"/>
      <c r="BN346" s="325">
        <f t="shared" si="226"/>
        <v>0</v>
      </c>
      <c r="BO346" s="53"/>
      <c r="BP346" s="337">
        <v>0</v>
      </c>
      <c r="BQ346" s="53"/>
      <c r="BR346" s="53"/>
      <c r="BS346" s="53"/>
      <c r="BT346" s="53"/>
      <c r="BU346" s="517"/>
      <c r="BV346" s="518"/>
      <c r="BW346" s="518"/>
      <c r="BX346" s="518"/>
      <c r="BY346" s="518"/>
      <c r="BZ346" s="518"/>
      <c r="CA346" s="518"/>
      <c r="CB346" s="518"/>
      <c r="CC346" s="519"/>
    </row>
    <row r="347" spans="1:81" s="62" customFormat="1" ht="40.200000000000003" customHeight="1" thickTop="1" thickBot="1" x14ac:dyDescent="0.35">
      <c r="A347" s="38"/>
      <c r="B347" s="461" t="s">
        <v>187</v>
      </c>
      <c r="C347" s="458" t="s">
        <v>190</v>
      </c>
      <c r="D347" s="608"/>
      <c r="E347" s="611"/>
      <c r="F347" s="611"/>
      <c r="G347" s="611"/>
      <c r="H347" s="611"/>
      <c r="I347" s="611"/>
      <c r="J347" s="485">
        <v>112</v>
      </c>
      <c r="K347" s="488" t="str">
        <f>+Metas!K128</f>
        <v>Las ESEs del Departamento mantendrán los procesos de planificación permitiendo fortalecer la capacidad de respuesta y el impacto en la salud por emergencias y desastres, con énfasis en la atención a los efectos colaterales del COVID-19 incluidos los municipios PDET</v>
      </c>
      <c r="L347" s="473"/>
      <c r="M347" s="476">
        <f t="shared" ref="M347:M351" si="227">SUM(N347:Q347)/4</f>
        <v>0</v>
      </c>
      <c r="N347" s="479"/>
      <c r="O347" s="482"/>
      <c r="P347" s="520"/>
      <c r="Q347" s="523"/>
      <c r="R347" s="403">
        <f t="shared" ref="R347" si="228">+$J347</f>
        <v>112</v>
      </c>
      <c r="S347" s="253" t="s">
        <v>3891</v>
      </c>
      <c r="T347" s="323" t="s">
        <v>3856</v>
      </c>
      <c r="U347" s="323" t="s">
        <v>3861</v>
      </c>
      <c r="V347" s="323" t="s">
        <v>3864</v>
      </c>
      <c r="W347" s="253" t="s">
        <v>3899</v>
      </c>
      <c r="X347" s="35">
        <v>43833</v>
      </c>
      <c r="Y347" s="320">
        <v>44195</v>
      </c>
      <c r="Z347" s="35">
        <v>43833</v>
      </c>
      <c r="AA347" s="320">
        <v>44195</v>
      </c>
      <c r="AB347" s="403">
        <f t="shared" ref="AB347" si="229">+$J347</f>
        <v>112</v>
      </c>
      <c r="AC347" s="526">
        <f t="shared" ref="AC347" si="230">+L347</f>
        <v>0</v>
      </c>
      <c r="AD347" s="54">
        <f t="shared" ref="AD347:AI356" si="231">+AM347+AV347+BE347+BN347</f>
        <v>0</v>
      </c>
      <c r="AE347" s="54">
        <f t="shared" si="231"/>
        <v>28841664</v>
      </c>
      <c r="AF347" s="54">
        <f t="shared" si="231"/>
        <v>121003182.8673</v>
      </c>
      <c r="AG347" s="54">
        <f t="shared" ref="AG347:AJ354" si="232">+AP347+AY347+BH347+BQ347</f>
        <v>0</v>
      </c>
      <c r="AH347" s="54">
        <f t="shared" si="232"/>
        <v>0</v>
      </c>
      <c r="AI347" s="54">
        <f t="shared" si="232"/>
        <v>0</v>
      </c>
      <c r="AJ347" s="54">
        <f t="shared" si="232"/>
        <v>0</v>
      </c>
      <c r="AK347" s="403">
        <f t="shared" ref="AK347" si="233">+$J347</f>
        <v>112</v>
      </c>
      <c r="AL347" s="455">
        <f t="shared" si="201"/>
        <v>0</v>
      </c>
      <c r="AM347" s="54">
        <f t="shared" ref="AM347:AM354" si="234">+AV347+BE347+BN347+BW347</f>
        <v>0</v>
      </c>
      <c r="AN347" s="51">
        <v>7210416</v>
      </c>
      <c r="AO347" s="337">
        <v>600000</v>
      </c>
      <c r="AP347" s="51"/>
      <c r="AQ347" s="51"/>
      <c r="AR347" s="51"/>
      <c r="AS347" s="51"/>
      <c r="AT347" s="403">
        <f t="shared" ref="AT347" si="235">+$J347</f>
        <v>112</v>
      </c>
      <c r="AU347" s="446">
        <f t="shared" si="203"/>
        <v>0</v>
      </c>
      <c r="AV347" s="54">
        <f t="shared" ref="AV347:AV354" si="236">+BE347+BN347+BW347+CF347</f>
        <v>0</v>
      </c>
      <c r="AW347" s="51">
        <v>7210416</v>
      </c>
      <c r="AX347" s="337">
        <v>26756262.859400004</v>
      </c>
      <c r="AY347" s="51"/>
      <c r="AZ347" s="51"/>
      <c r="BA347" s="51"/>
      <c r="BB347" s="51"/>
      <c r="BC347" s="403">
        <f t="shared" ref="BC347" si="237">+$J347</f>
        <v>112</v>
      </c>
      <c r="BD347" s="449">
        <f t="shared" si="205"/>
        <v>0</v>
      </c>
      <c r="BE347" s="54">
        <f t="shared" ref="BE347:BE354" si="238">+BN347+BW347+CF347+CO347</f>
        <v>0</v>
      </c>
      <c r="BF347" s="51">
        <v>7210416</v>
      </c>
      <c r="BG347" s="337">
        <v>53512525.718800008</v>
      </c>
      <c r="BH347" s="51"/>
      <c r="BI347" s="51"/>
      <c r="BJ347" s="51"/>
      <c r="BK347" s="51"/>
      <c r="BL347" s="403">
        <f t="shared" ref="BL347" si="239">+$J347</f>
        <v>112</v>
      </c>
      <c r="BM347" s="452">
        <f t="shared" si="207"/>
        <v>0</v>
      </c>
      <c r="BN347" s="54">
        <f t="shared" ref="BN347:BN354" si="240">+BW347+CF347+CO347+CX347</f>
        <v>0</v>
      </c>
      <c r="BO347" s="51">
        <v>7210416</v>
      </c>
      <c r="BP347" s="337">
        <v>40134394.289099999</v>
      </c>
      <c r="BQ347" s="51"/>
      <c r="BR347" s="51"/>
      <c r="BS347" s="51"/>
      <c r="BT347" s="51"/>
      <c r="BU347" s="513"/>
      <c r="BV347" s="514"/>
      <c r="BW347" s="514"/>
      <c r="BX347" s="514"/>
      <c r="BY347" s="514"/>
      <c r="BZ347" s="514"/>
      <c r="CA347" s="514"/>
      <c r="CB347" s="514"/>
      <c r="CC347" s="515"/>
    </row>
    <row r="348" spans="1:81" s="62" customFormat="1" ht="40.200000000000003" customHeight="1" thickTop="1" thickBot="1" x14ac:dyDescent="0.35">
      <c r="A348" s="38"/>
      <c r="B348" s="462"/>
      <c r="C348" s="459"/>
      <c r="D348" s="609"/>
      <c r="E348" s="612"/>
      <c r="F348" s="612"/>
      <c r="G348" s="612"/>
      <c r="H348" s="612"/>
      <c r="I348" s="612"/>
      <c r="J348" s="486"/>
      <c r="K348" s="489"/>
      <c r="L348" s="474"/>
      <c r="M348" s="477"/>
      <c r="N348" s="480"/>
      <c r="O348" s="483"/>
      <c r="P348" s="521"/>
      <c r="Q348" s="524"/>
      <c r="R348" s="404"/>
      <c r="S348" s="43" t="s">
        <v>3892</v>
      </c>
      <c r="T348" s="323" t="s">
        <v>3856</v>
      </c>
      <c r="U348" s="323" t="s">
        <v>3861</v>
      </c>
      <c r="V348" s="323" t="s">
        <v>3864</v>
      </c>
      <c r="W348" s="43" t="s">
        <v>3900</v>
      </c>
      <c r="X348" s="35">
        <v>43833</v>
      </c>
      <c r="Y348" s="320">
        <v>44195</v>
      </c>
      <c r="Z348" s="35">
        <v>43833</v>
      </c>
      <c r="AA348" s="320">
        <v>44195</v>
      </c>
      <c r="AB348" s="404"/>
      <c r="AC348" s="527"/>
      <c r="AD348" s="55">
        <f t="shared" si="231"/>
        <v>0</v>
      </c>
      <c r="AE348" s="55">
        <f t="shared" si="231"/>
        <v>28841664</v>
      </c>
      <c r="AF348" s="55">
        <f t="shared" si="231"/>
        <v>121003182.8673</v>
      </c>
      <c r="AG348" s="55">
        <f t="shared" si="232"/>
        <v>0</v>
      </c>
      <c r="AH348" s="55">
        <f t="shared" si="232"/>
        <v>0</v>
      </c>
      <c r="AI348" s="55">
        <f t="shared" si="232"/>
        <v>0</v>
      </c>
      <c r="AJ348" s="55">
        <f t="shared" si="232"/>
        <v>0</v>
      </c>
      <c r="AK348" s="404"/>
      <c r="AL348" s="456"/>
      <c r="AM348" s="55">
        <f t="shared" si="234"/>
        <v>0</v>
      </c>
      <c r="AN348" s="51">
        <v>7210416</v>
      </c>
      <c r="AO348" s="337">
        <v>600000</v>
      </c>
      <c r="AP348" s="52"/>
      <c r="AQ348" s="52"/>
      <c r="AR348" s="52"/>
      <c r="AS348" s="52"/>
      <c r="AT348" s="404"/>
      <c r="AU348" s="447"/>
      <c r="AV348" s="55">
        <f t="shared" si="236"/>
        <v>0</v>
      </c>
      <c r="AW348" s="51">
        <v>7210416</v>
      </c>
      <c r="AX348" s="337">
        <v>26756262.859400004</v>
      </c>
      <c r="AY348" s="52"/>
      <c r="AZ348" s="52"/>
      <c r="BA348" s="52"/>
      <c r="BB348" s="52"/>
      <c r="BC348" s="404"/>
      <c r="BD348" s="450"/>
      <c r="BE348" s="55">
        <f t="shared" si="238"/>
        <v>0</v>
      </c>
      <c r="BF348" s="51">
        <v>7210416</v>
      </c>
      <c r="BG348" s="337">
        <v>53512525.718800008</v>
      </c>
      <c r="BH348" s="52"/>
      <c r="BI348" s="52"/>
      <c r="BJ348" s="52"/>
      <c r="BK348" s="52"/>
      <c r="BL348" s="404"/>
      <c r="BM348" s="453"/>
      <c r="BN348" s="55">
        <f t="shared" si="240"/>
        <v>0</v>
      </c>
      <c r="BO348" s="51">
        <v>7210416</v>
      </c>
      <c r="BP348" s="337">
        <v>40134394.289099999</v>
      </c>
      <c r="BQ348" s="52"/>
      <c r="BR348" s="52"/>
      <c r="BS348" s="52"/>
      <c r="BT348" s="52"/>
      <c r="BU348" s="418"/>
      <c r="BV348" s="419"/>
      <c r="BW348" s="419"/>
      <c r="BX348" s="419"/>
      <c r="BY348" s="419"/>
      <c r="BZ348" s="419"/>
      <c r="CA348" s="419"/>
      <c r="CB348" s="419"/>
      <c r="CC348" s="516"/>
    </row>
    <row r="349" spans="1:81" s="62" customFormat="1" ht="40.200000000000003" customHeight="1" thickTop="1" thickBot="1" x14ac:dyDescent="0.35">
      <c r="A349" s="38"/>
      <c r="B349" s="462"/>
      <c r="C349" s="459"/>
      <c r="D349" s="609"/>
      <c r="E349" s="612"/>
      <c r="F349" s="612"/>
      <c r="G349" s="612"/>
      <c r="H349" s="612"/>
      <c r="I349" s="612"/>
      <c r="J349" s="486"/>
      <c r="K349" s="489"/>
      <c r="L349" s="474"/>
      <c r="M349" s="477"/>
      <c r="N349" s="480"/>
      <c r="O349" s="483"/>
      <c r="P349" s="521"/>
      <c r="Q349" s="524"/>
      <c r="R349" s="404"/>
      <c r="S349" s="43" t="s">
        <v>3893</v>
      </c>
      <c r="T349" s="323" t="s">
        <v>3856</v>
      </c>
      <c r="U349" s="323" t="s">
        <v>3861</v>
      </c>
      <c r="V349" s="323" t="s">
        <v>3864</v>
      </c>
      <c r="W349" s="43" t="s">
        <v>3900</v>
      </c>
      <c r="X349" s="35">
        <v>43833</v>
      </c>
      <c r="Y349" s="320">
        <v>44195</v>
      </c>
      <c r="Z349" s="35">
        <v>43833</v>
      </c>
      <c r="AA349" s="320">
        <v>44195</v>
      </c>
      <c r="AB349" s="404"/>
      <c r="AC349" s="527"/>
      <c r="AD349" s="55">
        <f t="shared" si="231"/>
        <v>0</v>
      </c>
      <c r="AE349" s="55">
        <f t="shared" si="231"/>
        <v>28841664</v>
      </c>
      <c r="AF349" s="55">
        <f t="shared" si="231"/>
        <v>121003182.8673</v>
      </c>
      <c r="AG349" s="55">
        <f t="shared" si="232"/>
        <v>0</v>
      </c>
      <c r="AH349" s="55">
        <f t="shared" si="232"/>
        <v>0</v>
      </c>
      <c r="AI349" s="55">
        <f t="shared" si="232"/>
        <v>0</v>
      </c>
      <c r="AJ349" s="55">
        <f t="shared" si="232"/>
        <v>0</v>
      </c>
      <c r="AK349" s="404"/>
      <c r="AL349" s="456"/>
      <c r="AM349" s="55">
        <f t="shared" si="234"/>
        <v>0</v>
      </c>
      <c r="AN349" s="51">
        <v>7210416</v>
      </c>
      <c r="AO349" s="337">
        <v>600000</v>
      </c>
      <c r="AP349" s="52"/>
      <c r="AQ349" s="52"/>
      <c r="AR349" s="52"/>
      <c r="AS349" s="52"/>
      <c r="AT349" s="404"/>
      <c r="AU349" s="447"/>
      <c r="AV349" s="55">
        <f t="shared" si="236"/>
        <v>0</v>
      </c>
      <c r="AW349" s="51">
        <v>7210416</v>
      </c>
      <c r="AX349" s="337">
        <v>26756262.859400004</v>
      </c>
      <c r="AY349" s="52"/>
      <c r="AZ349" s="52"/>
      <c r="BA349" s="52"/>
      <c r="BB349" s="52"/>
      <c r="BC349" s="404"/>
      <c r="BD349" s="450"/>
      <c r="BE349" s="55">
        <f t="shared" si="238"/>
        <v>0</v>
      </c>
      <c r="BF349" s="51">
        <v>7210416</v>
      </c>
      <c r="BG349" s="337">
        <v>53512525.718800008</v>
      </c>
      <c r="BH349" s="52"/>
      <c r="BI349" s="52"/>
      <c r="BJ349" s="52"/>
      <c r="BK349" s="52"/>
      <c r="BL349" s="404"/>
      <c r="BM349" s="453"/>
      <c r="BN349" s="55">
        <f t="shared" si="240"/>
        <v>0</v>
      </c>
      <c r="BO349" s="51">
        <v>7210416</v>
      </c>
      <c r="BP349" s="337">
        <v>40134394.289099999</v>
      </c>
      <c r="BQ349" s="52"/>
      <c r="BR349" s="52"/>
      <c r="BS349" s="52"/>
      <c r="BT349" s="52"/>
      <c r="BU349" s="418"/>
      <c r="BV349" s="419"/>
      <c r="BW349" s="419"/>
      <c r="BX349" s="419"/>
      <c r="BY349" s="419"/>
      <c r="BZ349" s="419"/>
      <c r="CA349" s="419"/>
      <c r="CB349" s="419"/>
      <c r="CC349" s="516"/>
    </row>
    <row r="350" spans="1:81" s="62" customFormat="1" ht="40.200000000000003" customHeight="1" thickTop="1" thickBot="1" x14ac:dyDescent="0.35">
      <c r="A350" s="38"/>
      <c r="B350" s="462"/>
      <c r="C350" s="460"/>
      <c r="D350" s="610"/>
      <c r="E350" s="613"/>
      <c r="F350" s="613"/>
      <c r="G350" s="613"/>
      <c r="H350" s="613"/>
      <c r="I350" s="613"/>
      <c r="J350" s="487"/>
      <c r="K350" s="490"/>
      <c r="L350" s="475"/>
      <c r="M350" s="478"/>
      <c r="N350" s="481"/>
      <c r="O350" s="484"/>
      <c r="P350" s="522"/>
      <c r="Q350" s="525"/>
      <c r="R350" s="405"/>
      <c r="S350" s="253" t="s">
        <v>3894</v>
      </c>
      <c r="T350" s="323" t="s">
        <v>3856</v>
      </c>
      <c r="U350" s="323" t="s">
        <v>3861</v>
      </c>
      <c r="V350" s="323" t="s">
        <v>3864</v>
      </c>
      <c r="W350" s="253" t="s">
        <v>3901</v>
      </c>
      <c r="X350" s="35">
        <v>43833</v>
      </c>
      <c r="Y350" s="320">
        <v>44195</v>
      </c>
      <c r="Z350" s="35">
        <v>43833</v>
      </c>
      <c r="AA350" s="320">
        <v>44195</v>
      </c>
      <c r="AB350" s="405"/>
      <c r="AC350" s="528"/>
      <c r="AD350" s="56">
        <f t="shared" si="231"/>
        <v>0</v>
      </c>
      <c r="AE350" s="56">
        <f t="shared" si="231"/>
        <v>28841664</v>
      </c>
      <c r="AF350" s="56">
        <f t="shared" si="231"/>
        <v>121003182.8673</v>
      </c>
      <c r="AG350" s="56">
        <f t="shared" si="232"/>
        <v>0</v>
      </c>
      <c r="AH350" s="56">
        <f t="shared" si="232"/>
        <v>0</v>
      </c>
      <c r="AI350" s="56">
        <f t="shared" si="232"/>
        <v>0</v>
      </c>
      <c r="AJ350" s="56">
        <f t="shared" si="232"/>
        <v>0</v>
      </c>
      <c r="AK350" s="405"/>
      <c r="AL350" s="457"/>
      <c r="AM350" s="56">
        <f t="shared" si="234"/>
        <v>0</v>
      </c>
      <c r="AN350" s="51">
        <v>7210416</v>
      </c>
      <c r="AO350" s="337">
        <v>600000</v>
      </c>
      <c r="AP350" s="53"/>
      <c r="AQ350" s="53"/>
      <c r="AR350" s="53"/>
      <c r="AS350" s="53"/>
      <c r="AT350" s="405"/>
      <c r="AU350" s="448"/>
      <c r="AV350" s="56">
        <f t="shared" si="236"/>
        <v>0</v>
      </c>
      <c r="AW350" s="51">
        <v>7210416</v>
      </c>
      <c r="AX350" s="337">
        <v>26756262.859400004</v>
      </c>
      <c r="AY350" s="53"/>
      <c r="AZ350" s="53"/>
      <c r="BA350" s="53"/>
      <c r="BB350" s="53"/>
      <c r="BC350" s="405"/>
      <c r="BD350" s="451"/>
      <c r="BE350" s="56">
        <f t="shared" si="238"/>
        <v>0</v>
      </c>
      <c r="BF350" s="51">
        <v>7210416</v>
      </c>
      <c r="BG350" s="337">
        <v>53512525.718800008</v>
      </c>
      <c r="BH350" s="53"/>
      <c r="BI350" s="53"/>
      <c r="BJ350" s="53"/>
      <c r="BK350" s="53"/>
      <c r="BL350" s="405"/>
      <c r="BM350" s="454"/>
      <c r="BN350" s="56">
        <f t="shared" si="240"/>
        <v>0</v>
      </c>
      <c r="BO350" s="51">
        <v>7210416</v>
      </c>
      <c r="BP350" s="337">
        <v>40134394.289099999</v>
      </c>
      <c r="BQ350" s="53"/>
      <c r="BR350" s="53"/>
      <c r="BS350" s="53"/>
      <c r="BT350" s="53"/>
      <c r="BU350" s="517"/>
      <c r="BV350" s="518"/>
      <c r="BW350" s="518"/>
      <c r="BX350" s="518"/>
      <c r="BY350" s="518"/>
      <c r="BZ350" s="518"/>
      <c r="CA350" s="518"/>
      <c r="CB350" s="518"/>
      <c r="CC350" s="519"/>
    </row>
    <row r="351" spans="1:81" s="62" customFormat="1" ht="40.200000000000003" customHeight="1" thickTop="1" thickBot="1" x14ac:dyDescent="0.35">
      <c r="A351" s="38"/>
      <c r="B351" s="462"/>
      <c r="C351" s="458" t="s">
        <v>192</v>
      </c>
      <c r="D351" s="608"/>
      <c r="E351" s="611"/>
      <c r="F351" s="611"/>
      <c r="G351" s="611"/>
      <c r="H351" s="611"/>
      <c r="I351" s="611"/>
      <c r="J351" s="485">
        <v>113</v>
      </c>
      <c r="K351" s="488" t="str">
        <f>+Metas!K129</f>
        <v>Los municipios realizan el seguimiento de los eventos de interés en salud publica en el marco del reglamento sanitario internacional 2005, con énfasis en la atención a los efectos colaterales del COVID-19 incluidos los Municipios PDET</v>
      </c>
      <c r="L351" s="473"/>
      <c r="M351" s="476">
        <f t="shared" si="227"/>
        <v>0</v>
      </c>
      <c r="N351" s="479"/>
      <c r="O351" s="482"/>
      <c r="P351" s="520"/>
      <c r="Q351" s="523"/>
      <c r="R351" s="403">
        <f t="shared" ref="R351" si="241">+$J351</f>
        <v>113</v>
      </c>
      <c r="S351" s="43" t="s">
        <v>3895</v>
      </c>
      <c r="T351" s="323" t="s">
        <v>3856</v>
      </c>
      <c r="U351" s="323" t="s">
        <v>3861</v>
      </c>
      <c r="V351" s="323" t="s">
        <v>3864</v>
      </c>
      <c r="W351" s="43" t="s">
        <v>3902</v>
      </c>
      <c r="X351" s="35">
        <v>43833</v>
      </c>
      <c r="Y351" s="320">
        <v>44195</v>
      </c>
      <c r="Z351" s="35">
        <v>43833</v>
      </c>
      <c r="AA351" s="320">
        <v>44195</v>
      </c>
      <c r="AB351" s="403">
        <f t="shared" ref="AB351" si="242">+$J351</f>
        <v>113</v>
      </c>
      <c r="AC351" s="526">
        <f t="shared" ref="AC351" si="243">+L351</f>
        <v>0</v>
      </c>
      <c r="AD351" s="54">
        <f t="shared" si="231"/>
        <v>0</v>
      </c>
      <c r="AE351" s="54">
        <f t="shared" si="231"/>
        <v>28841664</v>
      </c>
      <c r="AF351" s="54">
        <f t="shared" si="231"/>
        <v>121003182.8673</v>
      </c>
      <c r="AG351" s="54">
        <f t="shared" si="232"/>
        <v>0</v>
      </c>
      <c r="AH351" s="54">
        <f t="shared" si="232"/>
        <v>0</v>
      </c>
      <c r="AI351" s="54">
        <f t="shared" si="232"/>
        <v>0</v>
      </c>
      <c r="AJ351" s="54">
        <f t="shared" si="232"/>
        <v>0</v>
      </c>
      <c r="AK351" s="403">
        <f t="shared" ref="AK351" si="244">+$J351</f>
        <v>113</v>
      </c>
      <c r="AL351" s="455">
        <f t="shared" si="201"/>
        <v>0</v>
      </c>
      <c r="AM351" s="54">
        <f t="shared" si="234"/>
        <v>0</v>
      </c>
      <c r="AN351" s="51">
        <v>7210416</v>
      </c>
      <c r="AO351" s="337">
        <v>600000</v>
      </c>
      <c r="AP351" s="51"/>
      <c r="AQ351" s="51"/>
      <c r="AR351" s="51"/>
      <c r="AS351" s="51"/>
      <c r="AT351" s="403">
        <f t="shared" ref="AT351" si="245">+$J351</f>
        <v>113</v>
      </c>
      <c r="AU351" s="446">
        <f t="shared" si="203"/>
        <v>0</v>
      </c>
      <c r="AV351" s="54">
        <f t="shared" si="236"/>
        <v>0</v>
      </c>
      <c r="AW351" s="51">
        <v>7210416</v>
      </c>
      <c r="AX351" s="337">
        <v>26756262.859400004</v>
      </c>
      <c r="AY351" s="51"/>
      <c r="AZ351" s="51"/>
      <c r="BA351" s="51"/>
      <c r="BB351" s="51"/>
      <c r="BC351" s="403">
        <f t="shared" ref="BC351" si="246">+$J351</f>
        <v>113</v>
      </c>
      <c r="BD351" s="449">
        <f t="shared" si="205"/>
        <v>0</v>
      </c>
      <c r="BE351" s="54">
        <f t="shared" si="238"/>
        <v>0</v>
      </c>
      <c r="BF351" s="51">
        <v>7210416</v>
      </c>
      <c r="BG351" s="337">
        <v>53512525.718800008</v>
      </c>
      <c r="BH351" s="51"/>
      <c r="BI351" s="51"/>
      <c r="BJ351" s="51"/>
      <c r="BK351" s="51"/>
      <c r="BL351" s="403">
        <f t="shared" ref="BL351" si="247">+$J351</f>
        <v>113</v>
      </c>
      <c r="BM351" s="452">
        <f t="shared" si="207"/>
        <v>0</v>
      </c>
      <c r="BN351" s="54">
        <f t="shared" si="240"/>
        <v>0</v>
      </c>
      <c r="BO351" s="51">
        <v>7210416</v>
      </c>
      <c r="BP351" s="337">
        <v>40134394.289099999</v>
      </c>
      <c r="BQ351" s="51"/>
      <c r="BR351" s="51"/>
      <c r="BS351" s="51"/>
      <c r="BT351" s="51"/>
      <c r="BU351" s="513"/>
      <c r="BV351" s="514"/>
      <c r="BW351" s="514"/>
      <c r="BX351" s="514"/>
      <c r="BY351" s="514"/>
      <c r="BZ351" s="514"/>
      <c r="CA351" s="514"/>
      <c r="CB351" s="514"/>
      <c r="CC351" s="515"/>
    </row>
    <row r="352" spans="1:81" s="62" customFormat="1" ht="40.200000000000003" customHeight="1" thickTop="1" thickBot="1" x14ac:dyDescent="0.35">
      <c r="A352" s="38"/>
      <c r="B352" s="462"/>
      <c r="C352" s="459"/>
      <c r="D352" s="609"/>
      <c r="E352" s="612"/>
      <c r="F352" s="612"/>
      <c r="G352" s="612"/>
      <c r="H352" s="612"/>
      <c r="I352" s="612"/>
      <c r="J352" s="486"/>
      <c r="K352" s="489"/>
      <c r="L352" s="474"/>
      <c r="M352" s="477"/>
      <c r="N352" s="480"/>
      <c r="O352" s="483"/>
      <c r="P352" s="521"/>
      <c r="Q352" s="524"/>
      <c r="R352" s="404"/>
      <c r="S352" s="43" t="s">
        <v>3896</v>
      </c>
      <c r="T352" s="323" t="s">
        <v>3856</v>
      </c>
      <c r="U352" s="323" t="s">
        <v>3861</v>
      </c>
      <c r="V352" s="323" t="s">
        <v>3864</v>
      </c>
      <c r="W352" s="43" t="s">
        <v>3903</v>
      </c>
      <c r="X352" s="35">
        <v>43833</v>
      </c>
      <c r="Y352" s="320">
        <v>44195</v>
      </c>
      <c r="Z352" s="35">
        <v>43833</v>
      </c>
      <c r="AA352" s="320">
        <v>44195</v>
      </c>
      <c r="AB352" s="404"/>
      <c r="AC352" s="527"/>
      <c r="AD352" s="55">
        <f t="shared" si="231"/>
        <v>0</v>
      </c>
      <c r="AE352" s="55">
        <f t="shared" si="231"/>
        <v>28841664</v>
      </c>
      <c r="AF352" s="55">
        <f t="shared" si="231"/>
        <v>121003182.8673</v>
      </c>
      <c r="AG352" s="55">
        <f t="shared" si="232"/>
        <v>0</v>
      </c>
      <c r="AH352" s="55">
        <f t="shared" si="232"/>
        <v>0</v>
      </c>
      <c r="AI352" s="55">
        <f t="shared" si="232"/>
        <v>0</v>
      </c>
      <c r="AJ352" s="55">
        <f t="shared" si="232"/>
        <v>0</v>
      </c>
      <c r="AK352" s="404"/>
      <c r="AL352" s="456"/>
      <c r="AM352" s="55">
        <f t="shared" si="234"/>
        <v>0</v>
      </c>
      <c r="AN352" s="51">
        <v>7210416</v>
      </c>
      <c r="AO352" s="337">
        <v>600000</v>
      </c>
      <c r="AP352" s="52"/>
      <c r="AQ352" s="52"/>
      <c r="AR352" s="52"/>
      <c r="AS352" s="52"/>
      <c r="AT352" s="404"/>
      <c r="AU352" s="447"/>
      <c r="AV352" s="55">
        <f t="shared" si="236"/>
        <v>0</v>
      </c>
      <c r="AW352" s="51">
        <v>7210416</v>
      </c>
      <c r="AX352" s="337">
        <v>26756262.859400004</v>
      </c>
      <c r="AY352" s="52"/>
      <c r="AZ352" s="52"/>
      <c r="BA352" s="52"/>
      <c r="BB352" s="52"/>
      <c r="BC352" s="404"/>
      <c r="BD352" s="450"/>
      <c r="BE352" s="55">
        <f t="shared" si="238"/>
        <v>0</v>
      </c>
      <c r="BF352" s="51">
        <v>7210416</v>
      </c>
      <c r="BG352" s="337">
        <v>53512525.718800008</v>
      </c>
      <c r="BH352" s="52"/>
      <c r="BI352" s="52"/>
      <c r="BJ352" s="52"/>
      <c r="BK352" s="52"/>
      <c r="BL352" s="404"/>
      <c r="BM352" s="453"/>
      <c r="BN352" s="55">
        <f t="shared" si="240"/>
        <v>0</v>
      </c>
      <c r="BO352" s="51">
        <v>7210416</v>
      </c>
      <c r="BP352" s="337">
        <v>40134394.289099999</v>
      </c>
      <c r="BQ352" s="52"/>
      <c r="BR352" s="52"/>
      <c r="BS352" s="52"/>
      <c r="BT352" s="52"/>
      <c r="BU352" s="418"/>
      <c r="BV352" s="419"/>
      <c r="BW352" s="419"/>
      <c r="BX352" s="419"/>
      <c r="BY352" s="419"/>
      <c r="BZ352" s="419"/>
      <c r="CA352" s="419"/>
      <c r="CB352" s="419"/>
      <c r="CC352" s="516"/>
    </row>
    <row r="353" spans="1:81" s="62" customFormat="1" ht="40.200000000000003" customHeight="1" thickTop="1" thickBot="1" x14ac:dyDescent="0.35">
      <c r="A353" s="38"/>
      <c r="B353" s="462"/>
      <c r="C353" s="459"/>
      <c r="D353" s="609"/>
      <c r="E353" s="612"/>
      <c r="F353" s="612"/>
      <c r="G353" s="612"/>
      <c r="H353" s="612"/>
      <c r="I353" s="612"/>
      <c r="J353" s="486"/>
      <c r="K353" s="489"/>
      <c r="L353" s="474"/>
      <c r="M353" s="477"/>
      <c r="N353" s="480"/>
      <c r="O353" s="483"/>
      <c r="P353" s="521"/>
      <c r="Q353" s="524"/>
      <c r="R353" s="404"/>
      <c r="S353" s="296" t="s">
        <v>3897</v>
      </c>
      <c r="T353" s="323" t="s">
        <v>3856</v>
      </c>
      <c r="U353" s="323" t="s">
        <v>3861</v>
      </c>
      <c r="V353" s="323" t="s">
        <v>3864</v>
      </c>
      <c r="W353" s="296" t="s">
        <v>3904</v>
      </c>
      <c r="X353" s="35">
        <v>43833</v>
      </c>
      <c r="Y353" s="320">
        <v>44195</v>
      </c>
      <c r="Z353" s="35">
        <v>43833</v>
      </c>
      <c r="AA353" s="320">
        <v>44195</v>
      </c>
      <c r="AB353" s="404"/>
      <c r="AC353" s="527"/>
      <c r="AD353" s="55">
        <f t="shared" si="231"/>
        <v>0</v>
      </c>
      <c r="AE353" s="55">
        <f t="shared" si="231"/>
        <v>28841664</v>
      </c>
      <c r="AF353" s="55">
        <f t="shared" si="231"/>
        <v>121003182.8673</v>
      </c>
      <c r="AG353" s="55">
        <f t="shared" si="232"/>
        <v>0</v>
      </c>
      <c r="AH353" s="55">
        <f t="shared" si="232"/>
        <v>0</v>
      </c>
      <c r="AI353" s="55">
        <f t="shared" si="232"/>
        <v>0</v>
      </c>
      <c r="AJ353" s="55">
        <f t="shared" si="232"/>
        <v>0</v>
      </c>
      <c r="AK353" s="404"/>
      <c r="AL353" s="456"/>
      <c r="AM353" s="55">
        <f t="shared" si="234"/>
        <v>0</v>
      </c>
      <c r="AN353" s="51">
        <v>7210416</v>
      </c>
      <c r="AO353" s="337">
        <v>600000</v>
      </c>
      <c r="AP353" s="52"/>
      <c r="AQ353" s="52"/>
      <c r="AR353" s="52"/>
      <c r="AS353" s="52"/>
      <c r="AT353" s="404"/>
      <c r="AU353" s="447"/>
      <c r="AV353" s="55">
        <f t="shared" si="236"/>
        <v>0</v>
      </c>
      <c r="AW353" s="51">
        <v>7210416</v>
      </c>
      <c r="AX353" s="337">
        <v>26756262.859400004</v>
      </c>
      <c r="AY353" s="52"/>
      <c r="AZ353" s="52"/>
      <c r="BA353" s="52"/>
      <c r="BB353" s="52"/>
      <c r="BC353" s="404"/>
      <c r="BD353" s="450"/>
      <c r="BE353" s="55">
        <f t="shared" si="238"/>
        <v>0</v>
      </c>
      <c r="BF353" s="51">
        <v>7210416</v>
      </c>
      <c r="BG353" s="337">
        <v>53512525.718800008</v>
      </c>
      <c r="BH353" s="52"/>
      <c r="BI353" s="52"/>
      <c r="BJ353" s="52"/>
      <c r="BK353" s="52"/>
      <c r="BL353" s="404"/>
      <c r="BM353" s="453"/>
      <c r="BN353" s="55">
        <f t="shared" si="240"/>
        <v>0</v>
      </c>
      <c r="BO353" s="51">
        <v>7210416</v>
      </c>
      <c r="BP353" s="337">
        <v>40134394.289099999</v>
      </c>
      <c r="BQ353" s="52"/>
      <c r="BR353" s="52"/>
      <c r="BS353" s="52"/>
      <c r="BT353" s="52"/>
      <c r="BU353" s="418"/>
      <c r="BV353" s="419"/>
      <c r="BW353" s="419"/>
      <c r="BX353" s="419"/>
      <c r="BY353" s="419"/>
      <c r="BZ353" s="419"/>
      <c r="CA353" s="419"/>
      <c r="CB353" s="419"/>
      <c r="CC353" s="516"/>
    </row>
    <row r="354" spans="1:81" s="62" customFormat="1" ht="40.200000000000003" customHeight="1" thickTop="1" thickBot="1" x14ac:dyDescent="0.35">
      <c r="A354" s="38"/>
      <c r="B354" s="463"/>
      <c r="C354" s="460"/>
      <c r="D354" s="610"/>
      <c r="E354" s="613"/>
      <c r="F354" s="613"/>
      <c r="G354" s="613"/>
      <c r="H354" s="613"/>
      <c r="I354" s="613"/>
      <c r="J354" s="487"/>
      <c r="K354" s="490"/>
      <c r="L354" s="475"/>
      <c r="M354" s="478"/>
      <c r="N354" s="481"/>
      <c r="O354" s="484"/>
      <c r="P354" s="522"/>
      <c r="Q354" s="525"/>
      <c r="R354" s="405"/>
      <c r="S354" s="254" t="s">
        <v>3898</v>
      </c>
      <c r="T354" s="323" t="s">
        <v>3856</v>
      </c>
      <c r="U354" s="323" t="s">
        <v>3861</v>
      </c>
      <c r="V354" s="323" t="s">
        <v>3864</v>
      </c>
      <c r="W354" s="254" t="s">
        <v>3905</v>
      </c>
      <c r="X354" s="35">
        <v>43833</v>
      </c>
      <c r="Y354" s="320">
        <v>44195</v>
      </c>
      <c r="Z354" s="35">
        <v>43833</v>
      </c>
      <c r="AA354" s="320">
        <v>44195</v>
      </c>
      <c r="AB354" s="405"/>
      <c r="AC354" s="528"/>
      <c r="AD354" s="56">
        <f t="shared" si="231"/>
        <v>0</v>
      </c>
      <c r="AE354" s="56">
        <f t="shared" si="231"/>
        <v>28841664</v>
      </c>
      <c r="AF354" s="56">
        <f t="shared" si="231"/>
        <v>121003182.8673</v>
      </c>
      <c r="AG354" s="56">
        <f t="shared" si="232"/>
        <v>0</v>
      </c>
      <c r="AH354" s="56">
        <f t="shared" si="232"/>
        <v>0</v>
      </c>
      <c r="AI354" s="56">
        <f t="shared" si="232"/>
        <v>0</v>
      </c>
      <c r="AJ354" s="56">
        <f t="shared" si="232"/>
        <v>0</v>
      </c>
      <c r="AK354" s="405"/>
      <c r="AL354" s="457"/>
      <c r="AM354" s="56">
        <f t="shared" si="234"/>
        <v>0</v>
      </c>
      <c r="AN354" s="51">
        <v>7210416</v>
      </c>
      <c r="AO354" s="337">
        <v>600000</v>
      </c>
      <c r="AP354" s="53"/>
      <c r="AQ354" s="53"/>
      <c r="AR354" s="53"/>
      <c r="AS354" s="53"/>
      <c r="AT354" s="405"/>
      <c r="AU354" s="448"/>
      <c r="AV354" s="56">
        <f t="shared" si="236"/>
        <v>0</v>
      </c>
      <c r="AW354" s="51">
        <v>7210416</v>
      </c>
      <c r="AX354" s="337">
        <v>26756262.859400004</v>
      </c>
      <c r="AY354" s="53"/>
      <c r="AZ354" s="53"/>
      <c r="BA354" s="53"/>
      <c r="BB354" s="53"/>
      <c r="BC354" s="405"/>
      <c r="BD354" s="451"/>
      <c r="BE354" s="56">
        <f t="shared" si="238"/>
        <v>0</v>
      </c>
      <c r="BF354" s="51">
        <v>7210416</v>
      </c>
      <c r="BG354" s="337">
        <v>53512525.718800008</v>
      </c>
      <c r="BH354" s="53"/>
      <c r="BI354" s="53"/>
      <c r="BJ354" s="53"/>
      <c r="BK354" s="53"/>
      <c r="BL354" s="405"/>
      <c r="BM354" s="454"/>
      <c r="BN354" s="56">
        <f t="shared" si="240"/>
        <v>0</v>
      </c>
      <c r="BO354" s="51">
        <v>7210416</v>
      </c>
      <c r="BP354" s="337">
        <v>40134394.289099999</v>
      </c>
      <c r="BQ354" s="53"/>
      <c r="BR354" s="53"/>
      <c r="BS354" s="53"/>
      <c r="BT354" s="53"/>
      <c r="BU354" s="517"/>
      <c r="BV354" s="518"/>
      <c r="BW354" s="518"/>
      <c r="BX354" s="518"/>
      <c r="BY354" s="518"/>
      <c r="BZ354" s="518"/>
      <c r="CA354" s="518"/>
      <c r="CB354" s="518"/>
      <c r="CC354" s="519"/>
    </row>
    <row r="355" spans="1:81" s="62" customFormat="1" ht="40.200000000000003" customHeight="1" thickTop="1" x14ac:dyDescent="0.3">
      <c r="A355" s="38"/>
      <c r="B355" s="461" t="s">
        <v>193</v>
      </c>
      <c r="C355" s="458" t="s">
        <v>196</v>
      </c>
      <c r="D355" s="608"/>
      <c r="E355" s="611"/>
      <c r="F355" s="611"/>
      <c r="G355" s="611"/>
      <c r="H355" s="611"/>
      <c r="I355" s="611"/>
      <c r="J355" s="485">
        <v>114</v>
      </c>
      <c r="K355" s="488" t="str">
        <f>+Metas!K131</f>
        <v>Municipios con acciones de promoción de la salud y prevención de riesgos laborales en la población del sector informal de la economía, con énfasis en la atención a los efectos colaterales del COVID-19 incluidos los municipios PDET.</v>
      </c>
      <c r="L355" s="633">
        <v>0.2</v>
      </c>
      <c r="M355" s="635">
        <f>SUM(N355:Q355)</f>
        <v>0.2</v>
      </c>
      <c r="N355" s="479"/>
      <c r="O355" s="482"/>
      <c r="P355" s="629">
        <v>0.1</v>
      </c>
      <c r="Q355" s="631">
        <v>0.1</v>
      </c>
      <c r="R355" s="403">
        <f t="shared" ref="R355" si="248">+$J355</f>
        <v>114</v>
      </c>
      <c r="S355" s="253" t="s">
        <v>4270</v>
      </c>
      <c r="T355" s="323" t="s">
        <v>3856</v>
      </c>
      <c r="U355" s="323" t="s">
        <v>3861</v>
      </c>
      <c r="V355" s="323" t="s">
        <v>3864</v>
      </c>
      <c r="W355" s="253" t="s">
        <v>3944</v>
      </c>
      <c r="X355" s="324">
        <v>44201</v>
      </c>
      <c r="Y355" s="324">
        <v>44226</v>
      </c>
      <c r="Z355" s="324">
        <v>44229</v>
      </c>
      <c r="AA355" s="324">
        <v>44560</v>
      </c>
      <c r="AB355" s="403">
        <f t="shared" ref="AB355" si="249">+$J355</f>
        <v>114</v>
      </c>
      <c r="AC355" s="526">
        <f t="shared" ref="AC355" si="250">+L355</f>
        <v>0.2</v>
      </c>
      <c r="AD355" s="325">
        <f t="shared" ref="AD355:AD418" si="251">SUM(AE355:AJ355)</f>
        <v>17481300</v>
      </c>
      <c r="AE355" s="48">
        <f t="shared" si="231"/>
        <v>0</v>
      </c>
      <c r="AF355" s="48">
        <v>17481300</v>
      </c>
      <c r="AG355" s="48">
        <f t="shared" ref="AG355:AJ425" si="252">+AP355+AY355+BH355+BQ355</f>
        <v>0</v>
      </c>
      <c r="AH355" s="48">
        <f t="shared" si="252"/>
        <v>0</v>
      </c>
      <c r="AI355" s="48">
        <f t="shared" si="252"/>
        <v>0</v>
      </c>
      <c r="AJ355" s="48">
        <f t="shared" si="252"/>
        <v>0</v>
      </c>
      <c r="AK355" s="403">
        <f t="shared" ref="AK355" si="253">+$J355</f>
        <v>114</v>
      </c>
      <c r="AL355" s="455">
        <f t="shared" si="201"/>
        <v>0</v>
      </c>
      <c r="AM355" s="325">
        <f t="shared" ref="AM355:AM418" si="254">SUM(AN355:AS355)</f>
        <v>1748130</v>
      </c>
      <c r="AN355" s="51"/>
      <c r="AO355" s="337">
        <v>1748130</v>
      </c>
      <c r="AP355" s="51"/>
      <c r="AQ355" s="51"/>
      <c r="AR355" s="51"/>
      <c r="AS355" s="51"/>
      <c r="AT355" s="403">
        <f t="shared" ref="AT355" si="255">+$J355</f>
        <v>114</v>
      </c>
      <c r="AU355" s="446">
        <f t="shared" si="203"/>
        <v>0</v>
      </c>
      <c r="AV355" s="325">
        <f t="shared" ref="AV355:AV418" si="256">SUM(AW355:BB355)</f>
        <v>3496260</v>
      </c>
      <c r="AW355" s="51"/>
      <c r="AX355" s="337">
        <v>3496260</v>
      </c>
      <c r="AY355" s="51"/>
      <c r="AZ355" s="51"/>
      <c r="BA355" s="51"/>
      <c r="BB355" s="51"/>
      <c r="BC355" s="403">
        <f t="shared" ref="BC355" si="257">+$J355</f>
        <v>114</v>
      </c>
      <c r="BD355" s="449">
        <f t="shared" si="205"/>
        <v>0.1</v>
      </c>
      <c r="BE355" s="325">
        <f t="shared" ref="BE355:BE418" si="258">SUM(BF355:BK355)</f>
        <v>6992520</v>
      </c>
      <c r="BF355" s="51"/>
      <c r="BG355" s="337">
        <v>6992520</v>
      </c>
      <c r="BH355" s="51"/>
      <c r="BI355" s="51"/>
      <c r="BJ355" s="51"/>
      <c r="BK355" s="51"/>
      <c r="BL355" s="403">
        <f t="shared" ref="BL355" si="259">+$J355</f>
        <v>114</v>
      </c>
      <c r="BM355" s="452">
        <f t="shared" si="207"/>
        <v>0.1</v>
      </c>
      <c r="BN355" s="325">
        <f t="shared" ref="BN355:BN418" si="260">SUM(BO355:BT355)</f>
        <v>5244390</v>
      </c>
      <c r="BO355" s="51"/>
      <c r="BP355" s="337">
        <v>5244390</v>
      </c>
      <c r="BQ355" s="51"/>
      <c r="BR355" s="51"/>
      <c r="BS355" s="51"/>
      <c r="BT355" s="51"/>
      <c r="BU355" s="513"/>
      <c r="BV355" s="514"/>
      <c r="BW355" s="514"/>
      <c r="BX355" s="514"/>
      <c r="BY355" s="514"/>
      <c r="BZ355" s="514"/>
      <c r="CA355" s="514"/>
      <c r="CB355" s="514"/>
      <c r="CC355" s="515"/>
    </row>
    <row r="356" spans="1:81" s="62" customFormat="1" ht="40.200000000000003" customHeight="1" x14ac:dyDescent="0.3">
      <c r="A356" s="38"/>
      <c r="B356" s="462"/>
      <c r="C356" s="459"/>
      <c r="D356" s="609"/>
      <c r="E356" s="612"/>
      <c r="F356" s="612"/>
      <c r="G356" s="612"/>
      <c r="H356" s="612"/>
      <c r="I356" s="612"/>
      <c r="J356" s="486"/>
      <c r="K356" s="489"/>
      <c r="L356" s="634"/>
      <c r="M356" s="636"/>
      <c r="N356" s="480"/>
      <c r="O356" s="483"/>
      <c r="P356" s="630"/>
      <c r="Q356" s="632"/>
      <c r="R356" s="404"/>
      <c r="S356" s="43" t="s">
        <v>4271</v>
      </c>
      <c r="T356" s="323" t="s">
        <v>3856</v>
      </c>
      <c r="U356" s="323" t="s">
        <v>3861</v>
      </c>
      <c r="V356" s="323" t="s">
        <v>3864</v>
      </c>
      <c r="W356" s="43" t="s">
        <v>3944</v>
      </c>
      <c r="X356" s="324">
        <v>44201</v>
      </c>
      <c r="Y356" s="324">
        <v>44226</v>
      </c>
      <c r="Z356" s="324">
        <v>44229</v>
      </c>
      <c r="AA356" s="324">
        <v>44560</v>
      </c>
      <c r="AB356" s="404"/>
      <c r="AC356" s="527"/>
      <c r="AD356" s="325">
        <f t="shared" si="251"/>
        <v>5827100</v>
      </c>
      <c r="AE356" s="55">
        <f t="shared" si="231"/>
        <v>0</v>
      </c>
      <c r="AF356" s="55">
        <v>5827100</v>
      </c>
      <c r="AG356" s="55">
        <f t="shared" si="231"/>
        <v>0</v>
      </c>
      <c r="AH356" s="55">
        <f t="shared" si="231"/>
        <v>0</v>
      </c>
      <c r="AI356" s="55">
        <f t="shared" si="231"/>
        <v>0</v>
      </c>
      <c r="AJ356" s="55">
        <f t="shared" si="252"/>
        <v>0</v>
      </c>
      <c r="AK356" s="404"/>
      <c r="AL356" s="456"/>
      <c r="AM356" s="325">
        <f t="shared" si="254"/>
        <v>582710</v>
      </c>
      <c r="AN356" s="326"/>
      <c r="AO356" s="337">
        <v>582710</v>
      </c>
      <c r="AP356" s="326"/>
      <c r="AQ356" s="326"/>
      <c r="AR356" s="326"/>
      <c r="AS356" s="326"/>
      <c r="AT356" s="404"/>
      <c r="AU356" s="447"/>
      <c r="AV356" s="325">
        <f t="shared" si="256"/>
        <v>1165420</v>
      </c>
      <c r="AW356" s="326"/>
      <c r="AX356" s="337">
        <v>1165420</v>
      </c>
      <c r="AY356" s="326"/>
      <c r="AZ356" s="326"/>
      <c r="BA356" s="326"/>
      <c r="BB356" s="326"/>
      <c r="BC356" s="404"/>
      <c r="BD356" s="450"/>
      <c r="BE356" s="325">
        <f t="shared" si="258"/>
        <v>2330840</v>
      </c>
      <c r="BF356" s="326"/>
      <c r="BG356" s="337">
        <v>2330840</v>
      </c>
      <c r="BH356" s="326"/>
      <c r="BI356" s="326"/>
      <c r="BJ356" s="326"/>
      <c r="BK356" s="326"/>
      <c r="BL356" s="404"/>
      <c r="BM356" s="453"/>
      <c r="BN356" s="325">
        <f t="shared" si="260"/>
        <v>1748130</v>
      </c>
      <c r="BO356" s="326"/>
      <c r="BP356" s="337">
        <v>1748130</v>
      </c>
      <c r="BQ356" s="326"/>
      <c r="BR356" s="326"/>
      <c r="BS356" s="326"/>
      <c r="BT356" s="326"/>
      <c r="BU356" s="327"/>
      <c r="BV356" s="328"/>
      <c r="BW356" s="328"/>
      <c r="BX356" s="328"/>
      <c r="BY356" s="328"/>
      <c r="BZ356" s="328"/>
      <c r="CA356" s="328"/>
      <c r="CB356" s="328"/>
      <c r="CC356" s="329"/>
    </row>
    <row r="357" spans="1:81" s="62" customFormat="1" ht="40.200000000000003" customHeight="1" x14ac:dyDescent="0.3">
      <c r="A357" s="38"/>
      <c r="B357" s="462"/>
      <c r="C357" s="459"/>
      <c r="D357" s="609"/>
      <c r="E357" s="612"/>
      <c r="F357" s="612"/>
      <c r="G357" s="612"/>
      <c r="H357" s="612"/>
      <c r="I357" s="612"/>
      <c r="J357" s="486"/>
      <c r="K357" s="489"/>
      <c r="L357" s="634"/>
      <c r="M357" s="636"/>
      <c r="N357" s="480"/>
      <c r="O357" s="483"/>
      <c r="P357" s="630"/>
      <c r="Q357" s="632"/>
      <c r="R357" s="404"/>
      <c r="S357" s="43" t="s">
        <v>4272</v>
      </c>
      <c r="T357" s="323" t="s">
        <v>3856</v>
      </c>
      <c r="U357" s="323" t="s">
        <v>3861</v>
      </c>
      <c r="V357" s="323" t="s">
        <v>3864</v>
      </c>
      <c r="W357" s="43" t="s">
        <v>3944</v>
      </c>
      <c r="X357" s="324">
        <v>44201</v>
      </c>
      <c r="Y357" s="324">
        <v>44226</v>
      </c>
      <c r="Z357" s="324">
        <v>44229</v>
      </c>
      <c r="AA357" s="324">
        <v>44560</v>
      </c>
      <c r="AB357" s="404"/>
      <c r="AC357" s="527"/>
      <c r="AD357" s="325">
        <f t="shared" si="251"/>
        <v>5827100</v>
      </c>
      <c r="AE357" s="55"/>
      <c r="AF357" s="55">
        <v>5827100</v>
      </c>
      <c r="AG357" s="55"/>
      <c r="AH357" s="55"/>
      <c r="AI357" s="55"/>
      <c r="AJ357" s="55"/>
      <c r="AK357" s="404"/>
      <c r="AL357" s="456"/>
      <c r="AM357" s="325">
        <f t="shared" si="254"/>
        <v>582710</v>
      </c>
      <c r="AN357" s="326"/>
      <c r="AO357" s="337">
        <v>582710</v>
      </c>
      <c r="AP357" s="326"/>
      <c r="AQ357" s="326"/>
      <c r="AR357" s="326"/>
      <c r="AS357" s="326"/>
      <c r="AT357" s="404"/>
      <c r="AU357" s="447"/>
      <c r="AV357" s="325">
        <f t="shared" si="256"/>
        <v>1165420</v>
      </c>
      <c r="AW357" s="326"/>
      <c r="AX357" s="337">
        <v>1165420</v>
      </c>
      <c r="AY357" s="326"/>
      <c r="AZ357" s="326"/>
      <c r="BA357" s="326"/>
      <c r="BB357" s="326"/>
      <c r="BC357" s="404"/>
      <c r="BD357" s="450"/>
      <c r="BE357" s="325">
        <f t="shared" si="258"/>
        <v>2330840</v>
      </c>
      <c r="BF357" s="326"/>
      <c r="BG357" s="337">
        <v>2330840</v>
      </c>
      <c r="BH357" s="326"/>
      <c r="BI357" s="326"/>
      <c r="BJ357" s="326"/>
      <c r="BK357" s="326"/>
      <c r="BL357" s="404"/>
      <c r="BM357" s="453"/>
      <c r="BN357" s="325">
        <f t="shared" si="260"/>
        <v>1748130</v>
      </c>
      <c r="BO357" s="326"/>
      <c r="BP357" s="337">
        <v>1748130</v>
      </c>
      <c r="BQ357" s="326"/>
      <c r="BR357" s="326"/>
      <c r="BS357" s="326"/>
      <c r="BT357" s="326"/>
      <c r="BU357" s="327"/>
      <c r="BV357" s="328"/>
      <c r="BW357" s="328"/>
      <c r="BX357" s="328"/>
      <c r="BY357" s="328"/>
      <c r="BZ357" s="328"/>
      <c r="CA357" s="328"/>
      <c r="CB357" s="328"/>
      <c r="CC357" s="329"/>
    </row>
    <row r="358" spans="1:81" s="62" customFormat="1" ht="40.200000000000003" customHeight="1" x14ac:dyDescent="0.3">
      <c r="A358" s="38"/>
      <c r="B358" s="462"/>
      <c r="C358" s="459"/>
      <c r="D358" s="609"/>
      <c r="E358" s="612"/>
      <c r="F358" s="612"/>
      <c r="G358" s="612"/>
      <c r="H358" s="612"/>
      <c r="I358" s="612"/>
      <c r="J358" s="486"/>
      <c r="K358" s="489"/>
      <c r="L358" s="634"/>
      <c r="M358" s="636"/>
      <c r="N358" s="480"/>
      <c r="O358" s="483"/>
      <c r="P358" s="630"/>
      <c r="Q358" s="632"/>
      <c r="R358" s="404"/>
      <c r="S358" s="43" t="s">
        <v>4273</v>
      </c>
      <c r="T358" s="323" t="s">
        <v>3856</v>
      </c>
      <c r="U358" s="323" t="s">
        <v>3861</v>
      </c>
      <c r="V358" s="323" t="s">
        <v>3864</v>
      </c>
      <c r="W358" s="43" t="s">
        <v>3944</v>
      </c>
      <c r="X358" s="324">
        <v>44201</v>
      </c>
      <c r="Y358" s="324">
        <v>44226</v>
      </c>
      <c r="Z358" s="324">
        <v>44229</v>
      </c>
      <c r="AA358" s="324">
        <v>44560</v>
      </c>
      <c r="AB358" s="404"/>
      <c r="AC358" s="527"/>
      <c r="AD358" s="325">
        <f t="shared" si="251"/>
        <v>30000000</v>
      </c>
      <c r="AE358" s="55"/>
      <c r="AF358" s="55">
        <v>30000000</v>
      </c>
      <c r="AG358" s="55"/>
      <c r="AH358" s="55"/>
      <c r="AI358" s="55"/>
      <c r="AJ358" s="55"/>
      <c r="AK358" s="404"/>
      <c r="AL358" s="456"/>
      <c r="AM358" s="325">
        <f t="shared" si="254"/>
        <v>3000000</v>
      </c>
      <c r="AN358" s="326"/>
      <c r="AO358" s="337">
        <v>3000000</v>
      </c>
      <c r="AP358" s="326"/>
      <c r="AQ358" s="326"/>
      <c r="AR358" s="326"/>
      <c r="AS358" s="326"/>
      <c r="AT358" s="404"/>
      <c r="AU358" s="447"/>
      <c r="AV358" s="325">
        <f t="shared" si="256"/>
        <v>6000000</v>
      </c>
      <c r="AW358" s="326"/>
      <c r="AX358" s="337">
        <v>6000000</v>
      </c>
      <c r="AY358" s="326"/>
      <c r="AZ358" s="326"/>
      <c r="BA358" s="326"/>
      <c r="BB358" s="326"/>
      <c r="BC358" s="404"/>
      <c r="BD358" s="450"/>
      <c r="BE358" s="325">
        <f t="shared" si="258"/>
        <v>12000000</v>
      </c>
      <c r="BF358" s="326"/>
      <c r="BG358" s="337">
        <v>12000000</v>
      </c>
      <c r="BH358" s="326"/>
      <c r="BI358" s="326"/>
      <c r="BJ358" s="326"/>
      <c r="BK358" s="326"/>
      <c r="BL358" s="404"/>
      <c r="BM358" s="453"/>
      <c r="BN358" s="325">
        <f t="shared" si="260"/>
        <v>9000000</v>
      </c>
      <c r="BO358" s="326"/>
      <c r="BP358" s="337">
        <v>9000000</v>
      </c>
      <c r="BQ358" s="326"/>
      <c r="BR358" s="326"/>
      <c r="BS358" s="326"/>
      <c r="BT358" s="326"/>
      <c r="BU358" s="327"/>
      <c r="BV358" s="328"/>
      <c r="BW358" s="328"/>
      <c r="BX358" s="328"/>
      <c r="BY358" s="328"/>
      <c r="BZ358" s="328"/>
      <c r="CA358" s="328"/>
      <c r="CB358" s="328"/>
      <c r="CC358" s="329"/>
    </row>
    <row r="359" spans="1:81" s="62" customFormat="1" ht="40.200000000000003" customHeight="1" x14ac:dyDescent="0.3">
      <c r="A359" s="38"/>
      <c r="B359" s="462"/>
      <c r="C359" s="459"/>
      <c r="D359" s="609"/>
      <c r="E359" s="612"/>
      <c r="F359" s="612"/>
      <c r="G359" s="612"/>
      <c r="H359" s="612"/>
      <c r="I359" s="612"/>
      <c r="J359" s="486"/>
      <c r="K359" s="489"/>
      <c r="L359" s="634"/>
      <c r="M359" s="636"/>
      <c r="N359" s="480"/>
      <c r="O359" s="483"/>
      <c r="P359" s="630"/>
      <c r="Q359" s="632"/>
      <c r="R359" s="404"/>
      <c r="S359" s="43" t="s">
        <v>4274</v>
      </c>
      <c r="T359" s="323" t="s">
        <v>3856</v>
      </c>
      <c r="U359" s="323" t="s">
        <v>3861</v>
      </c>
      <c r="V359" s="323" t="s">
        <v>3864</v>
      </c>
      <c r="W359" s="43" t="s">
        <v>3944</v>
      </c>
      <c r="X359" s="324">
        <v>44201</v>
      </c>
      <c r="Y359" s="324">
        <v>44226</v>
      </c>
      <c r="Z359" s="324">
        <v>44229</v>
      </c>
      <c r="AA359" s="324">
        <v>44560</v>
      </c>
      <c r="AB359" s="404"/>
      <c r="AC359" s="527"/>
      <c r="AD359" s="325">
        <f t="shared" si="251"/>
        <v>5827100</v>
      </c>
      <c r="AE359" s="55"/>
      <c r="AF359" s="55">
        <v>5827100</v>
      </c>
      <c r="AG359" s="55"/>
      <c r="AH359" s="55"/>
      <c r="AI359" s="55"/>
      <c r="AJ359" s="55"/>
      <c r="AK359" s="404"/>
      <c r="AL359" s="456"/>
      <c r="AM359" s="325">
        <f t="shared" si="254"/>
        <v>582710</v>
      </c>
      <c r="AN359" s="326"/>
      <c r="AO359" s="337">
        <v>582710</v>
      </c>
      <c r="AP359" s="326"/>
      <c r="AQ359" s="326"/>
      <c r="AR359" s="326"/>
      <c r="AS359" s="326"/>
      <c r="AT359" s="404"/>
      <c r="AU359" s="447"/>
      <c r="AV359" s="325">
        <f t="shared" si="256"/>
        <v>1165420</v>
      </c>
      <c r="AW359" s="326"/>
      <c r="AX359" s="337">
        <v>1165420</v>
      </c>
      <c r="AY359" s="326"/>
      <c r="AZ359" s="326"/>
      <c r="BA359" s="326"/>
      <c r="BB359" s="326"/>
      <c r="BC359" s="404"/>
      <c r="BD359" s="450"/>
      <c r="BE359" s="325">
        <f t="shared" si="258"/>
        <v>2330840</v>
      </c>
      <c r="BF359" s="326"/>
      <c r="BG359" s="337">
        <v>2330840</v>
      </c>
      <c r="BH359" s="326"/>
      <c r="BI359" s="326"/>
      <c r="BJ359" s="326"/>
      <c r="BK359" s="326"/>
      <c r="BL359" s="404"/>
      <c r="BM359" s="453"/>
      <c r="BN359" s="325">
        <f t="shared" si="260"/>
        <v>1748130</v>
      </c>
      <c r="BO359" s="326"/>
      <c r="BP359" s="337">
        <v>1748130</v>
      </c>
      <c r="BQ359" s="326"/>
      <c r="BR359" s="326"/>
      <c r="BS359" s="326"/>
      <c r="BT359" s="326"/>
      <c r="BU359" s="327"/>
      <c r="BV359" s="328"/>
      <c r="BW359" s="328"/>
      <c r="BX359" s="328"/>
      <c r="BY359" s="328"/>
      <c r="BZ359" s="328"/>
      <c r="CA359" s="328"/>
      <c r="CB359" s="328"/>
      <c r="CC359" s="329"/>
    </row>
    <row r="360" spans="1:81" s="62" customFormat="1" ht="40.200000000000003" customHeight="1" x14ac:dyDescent="0.3">
      <c r="A360" s="38"/>
      <c r="B360" s="462"/>
      <c r="C360" s="459"/>
      <c r="D360" s="609"/>
      <c r="E360" s="612"/>
      <c r="F360" s="612"/>
      <c r="G360" s="612"/>
      <c r="H360" s="612"/>
      <c r="I360" s="612"/>
      <c r="J360" s="486"/>
      <c r="K360" s="489"/>
      <c r="L360" s="634"/>
      <c r="M360" s="636"/>
      <c r="N360" s="480"/>
      <c r="O360" s="483"/>
      <c r="P360" s="630"/>
      <c r="Q360" s="632"/>
      <c r="R360" s="404"/>
      <c r="S360" s="43" t="s">
        <v>4275</v>
      </c>
      <c r="T360" s="323" t="s">
        <v>3856</v>
      </c>
      <c r="U360" s="323" t="s">
        <v>3861</v>
      </c>
      <c r="V360" s="323" t="s">
        <v>3864</v>
      </c>
      <c r="W360" s="43" t="s">
        <v>3944</v>
      </c>
      <c r="X360" s="324">
        <v>44201</v>
      </c>
      <c r="Y360" s="324">
        <v>44226</v>
      </c>
      <c r="Z360" s="324">
        <v>44229</v>
      </c>
      <c r="AA360" s="324">
        <v>44560</v>
      </c>
      <c r="AB360" s="404"/>
      <c r="AC360" s="527"/>
      <c r="AD360" s="325">
        <f t="shared" si="251"/>
        <v>11654200</v>
      </c>
      <c r="AE360" s="55"/>
      <c r="AF360" s="55">
        <v>11654200</v>
      </c>
      <c r="AG360" s="55"/>
      <c r="AH360" s="55"/>
      <c r="AI360" s="55"/>
      <c r="AJ360" s="55"/>
      <c r="AK360" s="404"/>
      <c r="AL360" s="456"/>
      <c r="AM360" s="325">
        <f t="shared" si="254"/>
        <v>1165420</v>
      </c>
      <c r="AN360" s="326"/>
      <c r="AO360" s="337">
        <v>1165420</v>
      </c>
      <c r="AP360" s="326"/>
      <c r="AQ360" s="326"/>
      <c r="AR360" s="326"/>
      <c r="AS360" s="326"/>
      <c r="AT360" s="404"/>
      <c r="AU360" s="447"/>
      <c r="AV360" s="325">
        <f t="shared" si="256"/>
        <v>2330840</v>
      </c>
      <c r="AW360" s="326"/>
      <c r="AX360" s="337">
        <v>2330840</v>
      </c>
      <c r="AY360" s="326"/>
      <c r="AZ360" s="326"/>
      <c r="BA360" s="326"/>
      <c r="BB360" s="326"/>
      <c r="BC360" s="404"/>
      <c r="BD360" s="450"/>
      <c r="BE360" s="325">
        <f t="shared" si="258"/>
        <v>4661680</v>
      </c>
      <c r="BF360" s="326"/>
      <c r="BG360" s="337">
        <v>4661680</v>
      </c>
      <c r="BH360" s="326"/>
      <c r="BI360" s="326"/>
      <c r="BJ360" s="326"/>
      <c r="BK360" s="326"/>
      <c r="BL360" s="404"/>
      <c r="BM360" s="453"/>
      <c r="BN360" s="325">
        <f t="shared" si="260"/>
        <v>3496260</v>
      </c>
      <c r="BO360" s="326"/>
      <c r="BP360" s="337">
        <v>3496260</v>
      </c>
      <c r="BQ360" s="326"/>
      <c r="BR360" s="326"/>
      <c r="BS360" s="326"/>
      <c r="BT360" s="326"/>
      <c r="BU360" s="327"/>
      <c r="BV360" s="328"/>
      <c r="BW360" s="328"/>
      <c r="BX360" s="328"/>
      <c r="BY360" s="328"/>
      <c r="BZ360" s="328"/>
      <c r="CA360" s="328"/>
      <c r="CB360" s="328"/>
      <c r="CC360" s="329"/>
    </row>
    <row r="361" spans="1:81" s="62" customFormat="1" ht="40.200000000000003" customHeight="1" x14ac:dyDescent="0.3">
      <c r="A361" s="38"/>
      <c r="B361" s="462"/>
      <c r="C361" s="459"/>
      <c r="D361" s="609"/>
      <c r="E361" s="612"/>
      <c r="F361" s="612"/>
      <c r="G361" s="612"/>
      <c r="H361" s="612"/>
      <c r="I361" s="612"/>
      <c r="J361" s="486"/>
      <c r="K361" s="489"/>
      <c r="L361" s="634"/>
      <c r="M361" s="636"/>
      <c r="N361" s="480"/>
      <c r="O361" s="483"/>
      <c r="P361" s="630"/>
      <c r="Q361" s="632"/>
      <c r="R361" s="404"/>
      <c r="S361" s="43" t="s">
        <v>4276</v>
      </c>
      <c r="T361" s="323" t="s">
        <v>3856</v>
      </c>
      <c r="U361" s="323" t="s">
        <v>3861</v>
      </c>
      <c r="V361" s="323" t="s">
        <v>3864</v>
      </c>
      <c r="W361" s="43" t="s">
        <v>3944</v>
      </c>
      <c r="X361" s="324">
        <v>44201</v>
      </c>
      <c r="Y361" s="324">
        <v>44226</v>
      </c>
      <c r="Z361" s="324">
        <v>44229</v>
      </c>
      <c r="AA361" s="324">
        <v>44560</v>
      </c>
      <c r="AB361" s="404"/>
      <c r="AC361" s="527"/>
      <c r="AD361" s="325">
        <f t="shared" si="251"/>
        <v>11654200</v>
      </c>
      <c r="AE361" s="55"/>
      <c r="AF361" s="55">
        <v>11654200</v>
      </c>
      <c r="AG361" s="55"/>
      <c r="AH361" s="55"/>
      <c r="AI361" s="55"/>
      <c r="AJ361" s="55"/>
      <c r="AK361" s="404"/>
      <c r="AL361" s="456"/>
      <c r="AM361" s="325">
        <f t="shared" si="254"/>
        <v>1165420</v>
      </c>
      <c r="AN361" s="326"/>
      <c r="AO361" s="337">
        <v>1165420</v>
      </c>
      <c r="AP361" s="326"/>
      <c r="AQ361" s="326"/>
      <c r="AR361" s="326"/>
      <c r="AS361" s="326"/>
      <c r="AT361" s="404"/>
      <c r="AU361" s="447"/>
      <c r="AV361" s="325">
        <f t="shared" si="256"/>
        <v>2330840</v>
      </c>
      <c r="AW361" s="326"/>
      <c r="AX361" s="337">
        <v>2330840</v>
      </c>
      <c r="AY361" s="326"/>
      <c r="AZ361" s="326"/>
      <c r="BA361" s="326"/>
      <c r="BB361" s="326"/>
      <c r="BC361" s="404"/>
      <c r="BD361" s="450"/>
      <c r="BE361" s="325">
        <f t="shared" si="258"/>
        <v>4661680</v>
      </c>
      <c r="BF361" s="326"/>
      <c r="BG361" s="337">
        <v>4661680</v>
      </c>
      <c r="BH361" s="326"/>
      <c r="BI361" s="326"/>
      <c r="BJ361" s="326"/>
      <c r="BK361" s="326"/>
      <c r="BL361" s="404"/>
      <c r="BM361" s="453"/>
      <c r="BN361" s="325">
        <f t="shared" si="260"/>
        <v>3496260</v>
      </c>
      <c r="BO361" s="326"/>
      <c r="BP361" s="337">
        <v>3496260</v>
      </c>
      <c r="BQ361" s="326"/>
      <c r="BR361" s="326"/>
      <c r="BS361" s="326"/>
      <c r="BT361" s="326"/>
      <c r="BU361" s="327"/>
      <c r="BV361" s="328"/>
      <c r="BW361" s="328"/>
      <c r="BX361" s="328"/>
      <c r="BY361" s="328"/>
      <c r="BZ361" s="328"/>
      <c r="CA361" s="328"/>
      <c r="CB361" s="328"/>
      <c r="CC361" s="329"/>
    </row>
    <row r="362" spans="1:81" s="62" customFormat="1" ht="40.200000000000003" customHeight="1" x14ac:dyDescent="0.3">
      <c r="A362" s="38"/>
      <c r="B362" s="462"/>
      <c r="C362" s="459"/>
      <c r="D362" s="609"/>
      <c r="E362" s="612"/>
      <c r="F362" s="612"/>
      <c r="G362" s="612"/>
      <c r="H362" s="612"/>
      <c r="I362" s="612"/>
      <c r="J362" s="486"/>
      <c r="K362" s="489"/>
      <c r="L362" s="634"/>
      <c r="M362" s="636"/>
      <c r="N362" s="480"/>
      <c r="O362" s="483"/>
      <c r="P362" s="630"/>
      <c r="Q362" s="632"/>
      <c r="R362" s="404"/>
      <c r="S362" s="43" t="s">
        <v>4277</v>
      </c>
      <c r="T362" s="323" t="s">
        <v>3856</v>
      </c>
      <c r="U362" s="323" t="s">
        <v>3861</v>
      </c>
      <c r="V362" s="323" t="s">
        <v>3864</v>
      </c>
      <c r="W362" s="43" t="s">
        <v>3944</v>
      </c>
      <c r="X362" s="324">
        <v>44201</v>
      </c>
      <c r="Y362" s="324">
        <v>44226</v>
      </c>
      <c r="Z362" s="324">
        <v>44229</v>
      </c>
      <c r="AA362" s="324">
        <v>44560</v>
      </c>
      <c r="AB362" s="404"/>
      <c r="AC362" s="527"/>
      <c r="AD362" s="325">
        <f t="shared" si="251"/>
        <v>120000000</v>
      </c>
      <c r="AE362" s="55"/>
      <c r="AF362" s="55">
        <v>120000000</v>
      </c>
      <c r="AG362" s="55"/>
      <c r="AH362" s="55"/>
      <c r="AI362" s="55"/>
      <c r="AJ362" s="55"/>
      <c r="AK362" s="404"/>
      <c r="AL362" s="456"/>
      <c r="AM362" s="325">
        <f t="shared" si="254"/>
        <v>12000000</v>
      </c>
      <c r="AN362" s="326"/>
      <c r="AO362" s="337">
        <v>12000000</v>
      </c>
      <c r="AP362" s="326"/>
      <c r="AQ362" s="326"/>
      <c r="AR362" s="326"/>
      <c r="AS362" s="326"/>
      <c r="AT362" s="404"/>
      <c r="AU362" s="447"/>
      <c r="AV362" s="325">
        <f t="shared" si="256"/>
        <v>24000000</v>
      </c>
      <c r="AW362" s="326"/>
      <c r="AX362" s="337">
        <v>24000000</v>
      </c>
      <c r="AY362" s="326"/>
      <c r="AZ362" s="326"/>
      <c r="BA362" s="326"/>
      <c r="BB362" s="326"/>
      <c r="BC362" s="404"/>
      <c r="BD362" s="450"/>
      <c r="BE362" s="325">
        <f t="shared" si="258"/>
        <v>48000000</v>
      </c>
      <c r="BF362" s="326"/>
      <c r="BG362" s="337">
        <v>48000000</v>
      </c>
      <c r="BH362" s="326"/>
      <c r="BI362" s="326"/>
      <c r="BJ362" s="326"/>
      <c r="BK362" s="326"/>
      <c r="BL362" s="404"/>
      <c r="BM362" s="453"/>
      <c r="BN362" s="325">
        <f t="shared" si="260"/>
        <v>36000000</v>
      </c>
      <c r="BO362" s="326"/>
      <c r="BP362" s="337">
        <v>36000000</v>
      </c>
      <c r="BQ362" s="326"/>
      <c r="BR362" s="326"/>
      <c r="BS362" s="326"/>
      <c r="BT362" s="326"/>
      <c r="BU362" s="327"/>
      <c r="BV362" s="328"/>
      <c r="BW362" s="328"/>
      <c r="BX362" s="328"/>
      <c r="BY362" s="328"/>
      <c r="BZ362" s="328"/>
      <c r="CA362" s="328"/>
      <c r="CB362" s="328"/>
      <c r="CC362" s="329"/>
    </row>
    <row r="363" spans="1:81" s="62" customFormat="1" ht="40.200000000000003" customHeight="1" x14ac:dyDescent="0.3">
      <c r="A363" s="38"/>
      <c r="B363" s="462"/>
      <c r="C363" s="459"/>
      <c r="D363" s="609"/>
      <c r="E363" s="612"/>
      <c r="F363" s="612"/>
      <c r="G363" s="612"/>
      <c r="H363" s="612"/>
      <c r="I363" s="612"/>
      <c r="J363" s="486"/>
      <c r="K363" s="489"/>
      <c r="L363" s="634"/>
      <c r="M363" s="636"/>
      <c r="N363" s="480"/>
      <c r="O363" s="483"/>
      <c r="P363" s="630"/>
      <c r="Q363" s="632"/>
      <c r="R363" s="404"/>
      <c r="S363" s="43" t="s">
        <v>4278</v>
      </c>
      <c r="T363" s="323" t="s">
        <v>3856</v>
      </c>
      <c r="U363" s="323" t="s">
        <v>3861</v>
      </c>
      <c r="V363" s="323" t="s">
        <v>3864</v>
      </c>
      <c r="W363" s="43" t="s">
        <v>3944</v>
      </c>
      <c r="X363" s="324">
        <v>44201</v>
      </c>
      <c r="Y363" s="324">
        <v>44226</v>
      </c>
      <c r="Z363" s="324">
        <v>44229</v>
      </c>
      <c r="AA363" s="324">
        <v>44560</v>
      </c>
      <c r="AB363" s="404"/>
      <c r="AC363" s="527"/>
      <c r="AD363" s="325">
        <f t="shared" si="251"/>
        <v>23308400</v>
      </c>
      <c r="AE363" s="55"/>
      <c r="AF363" s="55">
        <v>23308400</v>
      </c>
      <c r="AG363" s="55"/>
      <c r="AH363" s="55"/>
      <c r="AI363" s="55"/>
      <c r="AJ363" s="55"/>
      <c r="AK363" s="404"/>
      <c r="AL363" s="456"/>
      <c r="AM363" s="325">
        <f t="shared" si="254"/>
        <v>2330840</v>
      </c>
      <c r="AN363" s="52"/>
      <c r="AO363" s="337">
        <v>2330840</v>
      </c>
      <c r="AP363" s="52"/>
      <c r="AQ363" s="52"/>
      <c r="AR363" s="52"/>
      <c r="AS363" s="52"/>
      <c r="AT363" s="404"/>
      <c r="AU363" s="447"/>
      <c r="AV363" s="325">
        <f t="shared" si="256"/>
        <v>4661680</v>
      </c>
      <c r="AW363" s="52"/>
      <c r="AX363" s="337">
        <v>4661680</v>
      </c>
      <c r="AY363" s="52"/>
      <c r="AZ363" s="52"/>
      <c r="BA363" s="52"/>
      <c r="BB363" s="52"/>
      <c r="BC363" s="404"/>
      <c r="BD363" s="450"/>
      <c r="BE363" s="325">
        <f t="shared" si="258"/>
        <v>9323360</v>
      </c>
      <c r="BF363" s="52"/>
      <c r="BG363" s="337">
        <v>9323360</v>
      </c>
      <c r="BH363" s="52"/>
      <c r="BI363" s="52"/>
      <c r="BJ363" s="52"/>
      <c r="BK363" s="52"/>
      <c r="BL363" s="404"/>
      <c r="BM363" s="453"/>
      <c r="BN363" s="325">
        <f t="shared" si="260"/>
        <v>6992520</v>
      </c>
      <c r="BO363" s="52"/>
      <c r="BP363" s="337">
        <v>6992520</v>
      </c>
      <c r="BQ363" s="52"/>
      <c r="BR363" s="52"/>
      <c r="BS363" s="52"/>
      <c r="BT363" s="52"/>
      <c r="BU363" s="418"/>
      <c r="BV363" s="419"/>
      <c r="BW363" s="419"/>
      <c r="BX363" s="419"/>
      <c r="BY363" s="419"/>
      <c r="BZ363" s="419"/>
      <c r="CA363" s="419"/>
      <c r="CB363" s="419"/>
      <c r="CC363" s="516"/>
    </row>
    <row r="364" spans="1:81" s="62" customFormat="1" ht="40.200000000000003" customHeight="1" x14ac:dyDescent="0.3">
      <c r="A364" s="38"/>
      <c r="B364" s="462"/>
      <c r="C364" s="459"/>
      <c r="D364" s="609"/>
      <c r="E364" s="612"/>
      <c r="F364" s="612"/>
      <c r="G364" s="612"/>
      <c r="H364" s="612"/>
      <c r="I364" s="612"/>
      <c r="J364" s="486"/>
      <c r="K364" s="489"/>
      <c r="L364" s="634"/>
      <c r="M364" s="636"/>
      <c r="N364" s="480"/>
      <c r="O364" s="483"/>
      <c r="P364" s="630"/>
      <c r="Q364" s="632"/>
      <c r="R364" s="404"/>
      <c r="S364" s="43" t="s">
        <v>4279</v>
      </c>
      <c r="T364" s="323" t="s">
        <v>3856</v>
      </c>
      <c r="U364" s="323" t="s">
        <v>3861</v>
      </c>
      <c r="V364" s="323" t="s">
        <v>3864</v>
      </c>
      <c r="W364" s="43" t="s">
        <v>3944</v>
      </c>
      <c r="X364" s="324">
        <v>44201</v>
      </c>
      <c r="Y364" s="324">
        <v>44226</v>
      </c>
      <c r="Z364" s="324">
        <v>44229</v>
      </c>
      <c r="AA364" s="324">
        <v>44560</v>
      </c>
      <c r="AB364" s="404"/>
      <c r="AC364" s="527"/>
      <c r="AD364" s="325">
        <f t="shared" si="251"/>
        <v>23308400</v>
      </c>
      <c r="AE364" s="55"/>
      <c r="AF364" s="55">
        <v>23308400</v>
      </c>
      <c r="AG364" s="55"/>
      <c r="AH364" s="55"/>
      <c r="AI364" s="55"/>
      <c r="AJ364" s="55"/>
      <c r="AK364" s="404"/>
      <c r="AL364" s="456"/>
      <c r="AM364" s="325">
        <f t="shared" si="254"/>
        <v>2330840</v>
      </c>
      <c r="AN364" s="52"/>
      <c r="AO364" s="337">
        <v>2330840</v>
      </c>
      <c r="AP364" s="52"/>
      <c r="AQ364" s="52"/>
      <c r="AR364" s="52"/>
      <c r="AS364" s="52"/>
      <c r="AT364" s="404"/>
      <c r="AU364" s="447"/>
      <c r="AV364" s="325">
        <f t="shared" si="256"/>
        <v>4661680</v>
      </c>
      <c r="AW364" s="52"/>
      <c r="AX364" s="337">
        <v>4661680</v>
      </c>
      <c r="AY364" s="52"/>
      <c r="AZ364" s="52"/>
      <c r="BA364" s="52"/>
      <c r="BB364" s="52"/>
      <c r="BC364" s="404"/>
      <c r="BD364" s="450"/>
      <c r="BE364" s="325">
        <f t="shared" si="258"/>
        <v>9323360</v>
      </c>
      <c r="BF364" s="52"/>
      <c r="BG364" s="337">
        <v>9323360</v>
      </c>
      <c r="BH364" s="52"/>
      <c r="BI364" s="52"/>
      <c r="BJ364" s="52"/>
      <c r="BK364" s="52"/>
      <c r="BL364" s="404"/>
      <c r="BM364" s="453"/>
      <c r="BN364" s="325">
        <f t="shared" si="260"/>
        <v>6992520</v>
      </c>
      <c r="BO364" s="52"/>
      <c r="BP364" s="337">
        <v>6992520</v>
      </c>
      <c r="BQ364" s="52"/>
      <c r="BR364" s="52"/>
      <c r="BS364" s="52"/>
      <c r="BT364" s="52"/>
      <c r="BU364" s="418"/>
      <c r="BV364" s="419"/>
      <c r="BW364" s="419"/>
      <c r="BX364" s="419"/>
      <c r="BY364" s="419"/>
      <c r="BZ364" s="419"/>
      <c r="CA364" s="419"/>
      <c r="CB364" s="419"/>
      <c r="CC364" s="516"/>
    </row>
    <row r="365" spans="1:81" s="62" customFormat="1" ht="40.200000000000003" customHeight="1" thickBot="1" x14ac:dyDescent="0.35">
      <c r="A365" s="38"/>
      <c r="B365" s="462"/>
      <c r="C365" s="460"/>
      <c r="D365" s="610"/>
      <c r="E365" s="613"/>
      <c r="F365" s="613"/>
      <c r="G365" s="613"/>
      <c r="H365" s="613"/>
      <c r="I365" s="613"/>
      <c r="J365" s="487"/>
      <c r="K365" s="490"/>
      <c r="L365" s="634"/>
      <c r="M365" s="636"/>
      <c r="N365" s="480"/>
      <c r="O365" s="483"/>
      <c r="P365" s="630"/>
      <c r="Q365" s="632"/>
      <c r="R365" s="405"/>
      <c r="S365" s="43" t="s">
        <v>4280</v>
      </c>
      <c r="T365" s="323" t="s">
        <v>3856</v>
      </c>
      <c r="U365" s="323" t="s">
        <v>3861</v>
      </c>
      <c r="V365" s="323" t="s">
        <v>3864</v>
      </c>
      <c r="W365" s="43" t="s">
        <v>3944</v>
      </c>
      <c r="X365" s="324">
        <v>44201</v>
      </c>
      <c r="Y365" s="324">
        <v>44226</v>
      </c>
      <c r="Z365" s="324">
        <v>44229</v>
      </c>
      <c r="AA365" s="324">
        <v>44560</v>
      </c>
      <c r="AB365" s="405"/>
      <c r="AC365" s="528"/>
      <c r="AD365" s="325">
        <f t="shared" si="251"/>
        <v>10000000</v>
      </c>
      <c r="AE365" s="55"/>
      <c r="AF365" s="55">
        <v>10000000</v>
      </c>
      <c r="AG365" s="55"/>
      <c r="AH365" s="55"/>
      <c r="AI365" s="55"/>
      <c r="AJ365" s="55"/>
      <c r="AK365" s="405"/>
      <c r="AL365" s="457"/>
      <c r="AM365" s="325">
        <f t="shared" si="254"/>
        <v>1000000</v>
      </c>
      <c r="AN365" s="53"/>
      <c r="AO365" s="337">
        <v>1000000</v>
      </c>
      <c r="AP365" s="53"/>
      <c r="AQ365" s="53"/>
      <c r="AR365" s="53"/>
      <c r="AS365" s="53"/>
      <c r="AT365" s="405"/>
      <c r="AU365" s="448"/>
      <c r="AV365" s="325">
        <f t="shared" si="256"/>
        <v>2000000</v>
      </c>
      <c r="AW365" s="53"/>
      <c r="AX365" s="337">
        <v>2000000</v>
      </c>
      <c r="AY365" s="53"/>
      <c r="AZ365" s="53"/>
      <c r="BA365" s="53"/>
      <c r="BB365" s="53"/>
      <c r="BC365" s="405"/>
      <c r="BD365" s="451"/>
      <c r="BE365" s="325">
        <f t="shared" si="258"/>
        <v>4000000</v>
      </c>
      <c r="BF365" s="53"/>
      <c r="BG365" s="337">
        <v>4000000</v>
      </c>
      <c r="BH365" s="53"/>
      <c r="BI365" s="53"/>
      <c r="BJ365" s="53"/>
      <c r="BK365" s="53"/>
      <c r="BL365" s="405"/>
      <c r="BM365" s="454"/>
      <c r="BN365" s="325">
        <f t="shared" si="260"/>
        <v>3000000</v>
      </c>
      <c r="BO365" s="53"/>
      <c r="BP365" s="337">
        <v>3000000</v>
      </c>
      <c r="BQ365" s="53"/>
      <c r="BR365" s="53"/>
      <c r="BS365" s="53"/>
      <c r="BT365" s="53"/>
      <c r="BU365" s="517"/>
      <c r="BV365" s="518"/>
      <c r="BW365" s="518"/>
      <c r="BX365" s="518"/>
      <c r="BY365" s="518"/>
      <c r="BZ365" s="518"/>
      <c r="CA365" s="518"/>
      <c r="CB365" s="518"/>
      <c r="CC365" s="519"/>
    </row>
    <row r="366" spans="1:81" s="62" customFormat="1" ht="40.200000000000003" customHeight="1" thickTop="1" x14ac:dyDescent="0.3">
      <c r="A366" s="38"/>
      <c r="B366" s="462"/>
      <c r="C366" s="685" t="s">
        <v>198</v>
      </c>
      <c r="D366" s="608"/>
      <c r="E366" s="611"/>
      <c r="F366" s="611"/>
      <c r="G366" s="611"/>
      <c r="H366" s="611"/>
      <c r="I366" s="611"/>
      <c r="J366" s="485">
        <v>115</v>
      </c>
      <c r="K366" s="488" t="str">
        <f>+Metas!K132</f>
        <v>Municipios con seguimiento de los accidentes laborales reportados en población trabajadora informal</v>
      </c>
      <c r="L366" s="633">
        <v>0.8</v>
      </c>
      <c r="M366" s="635">
        <f>SUM(N366:Q366)</f>
        <v>0.8</v>
      </c>
      <c r="N366" s="641"/>
      <c r="O366" s="643"/>
      <c r="P366" s="629"/>
      <c r="Q366" s="631">
        <v>0.8</v>
      </c>
      <c r="R366" s="403">
        <f t="shared" ref="R366" si="261">+$J366</f>
        <v>115</v>
      </c>
      <c r="S366" s="253" t="s">
        <v>4281</v>
      </c>
      <c r="T366" s="323" t="s">
        <v>3856</v>
      </c>
      <c r="U366" s="323" t="s">
        <v>3861</v>
      </c>
      <c r="V366" s="323" t="s">
        <v>3864</v>
      </c>
      <c r="W366" s="253" t="s">
        <v>3944</v>
      </c>
      <c r="X366" s="324">
        <v>44201</v>
      </c>
      <c r="Y366" s="324">
        <v>44226</v>
      </c>
      <c r="Z366" s="324">
        <v>44229</v>
      </c>
      <c r="AA366" s="324">
        <v>44560</v>
      </c>
      <c r="AB366" s="403">
        <f t="shared" ref="AB366" si="262">+$J366</f>
        <v>115</v>
      </c>
      <c r="AC366" s="526">
        <f t="shared" ref="AC366" si="263">+L366</f>
        <v>0.8</v>
      </c>
      <c r="AD366" s="325">
        <f t="shared" si="251"/>
        <v>5827100</v>
      </c>
      <c r="AE366" s="48">
        <f t="shared" ref="AE366:AI425" si="264">+AN366+AW366+BF366+BO366</f>
        <v>0</v>
      </c>
      <c r="AF366" s="48">
        <v>5827100</v>
      </c>
      <c r="AG366" s="48">
        <f t="shared" si="264"/>
        <v>0</v>
      </c>
      <c r="AH366" s="48">
        <f t="shared" si="264"/>
        <v>0</v>
      </c>
      <c r="AI366" s="48">
        <f t="shared" si="264"/>
        <v>0</v>
      </c>
      <c r="AJ366" s="48">
        <f t="shared" si="252"/>
        <v>0</v>
      </c>
      <c r="AK366" s="403">
        <f t="shared" ref="AK366" si="265">+$J366</f>
        <v>115</v>
      </c>
      <c r="AL366" s="455">
        <f>+N366</f>
        <v>0</v>
      </c>
      <c r="AM366" s="325">
        <f t="shared" si="254"/>
        <v>582710</v>
      </c>
      <c r="AN366" s="51"/>
      <c r="AO366" s="337">
        <v>582710</v>
      </c>
      <c r="AP366" s="51"/>
      <c r="AQ366" s="51"/>
      <c r="AR366" s="51"/>
      <c r="AS366" s="51"/>
      <c r="AT366" s="403">
        <f t="shared" ref="AT366" si="266">+$J366</f>
        <v>115</v>
      </c>
      <c r="AU366" s="446">
        <f>+O366</f>
        <v>0</v>
      </c>
      <c r="AV366" s="325">
        <f t="shared" si="256"/>
        <v>1165420</v>
      </c>
      <c r="AW366" s="51"/>
      <c r="AX366" s="337">
        <v>1165420</v>
      </c>
      <c r="AY366" s="51"/>
      <c r="AZ366" s="51"/>
      <c r="BA366" s="51"/>
      <c r="BB366" s="51"/>
      <c r="BC366" s="403">
        <f t="shared" ref="BC366" si="267">+$J366</f>
        <v>115</v>
      </c>
      <c r="BD366" s="449">
        <f>+P366</f>
        <v>0</v>
      </c>
      <c r="BE366" s="325">
        <f t="shared" si="258"/>
        <v>2330840</v>
      </c>
      <c r="BF366" s="51"/>
      <c r="BG366" s="337">
        <v>2330840</v>
      </c>
      <c r="BH366" s="51"/>
      <c r="BI366" s="51"/>
      <c r="BJ366" s="51"/>
      <c r="BK366" s="51"/>
      <c r="BL366" s="403">
        <f t="shared" ref="BL366" si="268">+$J366</f>
        <v>115</v>
      </c>
      <c r="BM366" s="452">
        <f>+Q366</f>
        <v>0.8</v>
      </c>
      <c r="BN366" s="325">
        <f t="shared" si="260"/>
        <v>1748130</v>
      </c>
      <c r="BO366" s="51"/>
      <c r="BP366" s="337">
        <v>1748130</v>
      </c>
      <c r="BQ366" s="51"/>
      <c r="BR366" s="51"/>
      <c r="BS366" s="51"/>
      <c r="BT366" s="51"/>
      <c r="BU366" s="513"/>
      <c r="BV366" s="514"/>
      <c r="BW366" s="514"/>
      <c r="BX366" s="514"/>
      <c r="BY366" s="514"/>
      <c r="BZ366" s="514"/>
      <c r="CA366" s="514"/>
      <c r="CB366" s="514"/>
      <c r="CC366" s="515"/>
    </row>
    <row r="367" spans="1:81" s="62" customFormat="1" ht="40.200000000000003" customHeight="1" thickBot="1" x14ac:dyDescent="0.35">
      <c r="A367" s="38"/>
      <c r="B367" s="463"/>
      <c r="C367" s="686"/>
      <c r="D367" s="610"/>
      <c r="E367" s="613"/>
      <c r="F367" s="613"/>
      <c r="G367" s="613"/>
      <c r="H367" s="613"/>
      <c r="I367" s="613"/>
      <c r="J367" s="487"/>
      <c r="K367" s="490"/>
      <c r="L367" s="634"/>
      <c r="M367" s="636"/>
      <c r="N367" s="642"/>
      <c r="O367" s="644"/>
      <c r="P367" s="630"/>
      <c r="Q367" s="632"/>
      <c r="R367" s="405"/>
      <c r="S367" s="43" t="s">
        <v>4282</v>
      </c>
      <c r="T367" s="323" t="s">
        <v>3856</v>
      </c>
      <c r="U367" s="323" t="s">
        <v>3861</v>
      </c>
      <c r="V367" s="323" t="s">
        <v>3864</v>
      </c>
      <c r="W367" s="43" t="s">
        <v>3944</v>
      </c>
      <c r="X367" s="324">
        <v>44201</v>
      </c>
      <c r="Y367" s="324">
        <v>44226</v>
      </c>
      <c r="Z367" s="324">
        <v>44229</v>
      </c>
      <c r="AA367" s="324">
        <v>44560</v>
      </c>
      <c r="AB367" s="405"/>
      <c r="AC367" s="528"/>
      <c r="AD367" s="55">
        <f t="shared" si="251"/>
        <v>5827100</v>
      </c>
      <c r="AE367" s="55">
        <f t="shared" si="264"/>
        <v>0</v>
      </c>
      <c r="AF367" s="55">
        <v>5827100</v>
      </c>
      <c r="AG367" s="55">
        <f t="shared" si="264"/>
        <v>0</v>
      </c>
      <c r="AH367" s="55">
        <f t="shared" si="264"/>
        <v>0</v>
      </c>
      <c r="AI367" s="55">
        <f t="shared" si="264"/>
        <v>0</v>
      </c>
      <c r="AJ367" s="55">
        <f t="shared" si="252"/>
        <v>0</v>
      </c>
      <c r="AK367" s="405"/>
      <c r="AL367" s="457"/>
      <c r="AM367" s="55">
        <f t="shared" si="254"/>
        <v>582710</v>
      </c>
      <c r="AN367" s="53"/>
      <c r="AO367" s="337">
        <v>582710</v>
      </c>
      <c r="AP367" s="53"/>
      <c r="AQ367" s="53"/>
      <c r="AR367" s="53"/>
      <c r="AS367" s="53"/>
      <c r="AT367" s="405"/>
      <c r="AU367" s="448"/>
      <c r="AV367" s="55">
        <f t="shared" si="256"/>
        <v>1165420</v>
      </c>
      <c r="AW367" s="53"/>
      <c r="AX367" s="337">
        <v>1165420</v>
      </c>
      <c r="AY367" s="53"/>
      <c r="AZ367" s="53"/>
      <c r="BA367" s="53"/>
      <c r="BB367" s="53"/>
      <c r="BC367" s="405"/>
      <c r="BD367" s="451"/>
      <c r="BE367" s="55">
        <f t="shared" si="258"/>
        <v>2330840</v>
      </c>
      <c r="BF367" s="53"/>
      <c r="BG367" s="337">
        <v>2330840</v>
      </c>
      <c r="BH367" s="53"/>
      <c r="BI367" s="53"/>
      <c r="BJ367" s="53"/>
      <c r="BK367" s="53"/>
      <c r="BL367" s="405"/>
      <c r="BM367" s="454"/>
      <c r="BN367" s="55">
        <f t="shared" si="260"/>
        <v>1748130</v>
      </c>
      <c r="BO367" s="53"/>
      <c r="BP367" s="337">
        <v>1748130</v>
      </c>
      <c r="BQ367" s="53"/>
      <c r="BR367" s="53"/>
      <c r="BS367" s="53"/>
      <c r="BT367" s="53"/>
      <c r="BU367" s="517"/>
      <c r="BV367" s="518"/>
      <c r="BW367" s="518"/>
      <c r="BX367" s="518"/>
      <c r="BY367" s="518"/>
      <c r="BZ367" s="518"/>
      <c r="CA367" s="518"/>
      <c r="CB367" s="518"/>
      <c r="CC367" s="519"/>
    </row>
    <row r="368" spans="1:81" s="62" customFormat="1" ht="40.200000000000003" customHeight="1" thickTop="1" x14ac:dyDescent="0.3">
      <c r="A368" s="38"/>
      <c r="B368" s="506" t="s">
        <v>199</v>
      </c>
      <c r="C368" s="685" t="s">
        <v>202</v>
      </c>
      <c r="D368" s="608"/>
      <c r="E368" s="611"/>
      <c r="F368" s="611"/>
      <c r="G368" s="611"/>
      <c r="H368" s="611"/>
      <c r="I368" s="611"/>
      <c r="J368" s="485">
        <v>116</v>
      </c>
      <c r="K368" s="488" t="str">
        <f>+Metas!K134</f>
        <v>Contención de la mortalidad por EDA en menores de 5 años (tasa por 100.000), con énfasis del COVID-19.</v>
      </c>
      <c r="L368" s="628">
        <v>5.5</v>
      </c>
      <c r="M368" s="646">
        <f>SUM(N368:Q368)/2</f>
        <v>5.5</v>
      </c>
      <c r="N368" s="479"/>
      <c r="O368" s="482"/>
      <c r="P368" s="520">
        <v>5.5</v>
      </c>
      <c r="Q368" s="523">
        <v>5.5</v>
      </c>
      <c r="R368" s="403">
        <f t="shared" ref="R368" si="269">+$J368</f>
        <v>116</v>
      </c>
      <c r="S368" s="253" t="s">
        <v>4283</v>
      </c>
      <c r="T368" s="323" t="s">
        <v>3856</v>
      </c>
      <c r="U368" s="323" t="s">
        <v>3861</v>
      </c>
      <c r="V368" s="323" t="s">
        <v>3864</v>
      </c>
      <c r="W368" s="253" t="s">
        <v>3944</v>
      </c>
      <c r="X368" s="324">
        <v>44201</v>
      </c>
      <c r="Y368" s="324">
        <v>44226</v>
      </c>
      <c r="Z368" s="324">
        <v>44229</v>
      </c>
      <c r="AA368" s="324">
        <v>44560</v>
      </c>
      <c r="AB368" s="403">
        <f t="shared" ref="AB368" si="270">+$J368</f>
        <v>116</v>
      </c>
      <c r="AC368" s="526">
        <f t="shared" ref="AC368" si="271">+L368</f>
        <v>5.5</v>
      </c>
      <c r="AD368" s="325">
        <f t="shared" si="251"/>
        <v>3771958</v>
      </c>
      <c r="AE368" s="48">
        <f t="shared" si="264"/>
        <v>0</v>
      </c>
      <c r="AF368" s="48">
        <v>3771958</v>
      </c>
      <c r="AG368" s="48">
        <f t="shared" si="264"/>
        <v>0</v>
      </c>
      <c r="AH368" s="48">
        <f t="shared" si="264"/>
        <v>0</v>
      </c>
      <c r="AI368" s="48">
        <f t="shared" si="264"/>
        <v>0</v>
      </c>
      <c r="AJ368" s="48">
        <f t="shared" si="252"/>
        <v>0</v>
      </c>
      <c r="AK368" s="403">
        <f t="shared" ref="AK368" si="272">+$J368</f>
        <v>116</v>
      </c>
      <c r="AL368" s="455">
        <f>+N368</f>
        <v>0</v>
      </c>
      <c r="AM368" s="325">
        <f t="shared" si="254"/>
        <v>377195.80000000005</v>
      </c>
      <c r="AN368" s="51"/>
      <c r="AO368" s="337">
        <v>377195.80000000005</v>
      </c>
      <c r="AP368" s="51"/>
      <c r="AQ368" s="51"/>
      <c r="AR368" s="51"/>
      <c r="AS368" s="51"/>
      <c r="AT368" s="403">
        <f t="shared" ref="AT368" si="273">+$J368</f>
        <v>116</v>
      </c>
      <c r="AU368" s="446">
        <f>+O368</f>
        <v>0</v>
      </c>
      <c r="AV368" s="325">
        <f t="shared" si="256"/>
        <v>754391.60000000009</v>
      </c>
      <c r="AW368" s="51"/>
      <c r="AX368" s="337">
        <v>754391.60000000009</v>
      </c>
      <c r="AY368" s="51"/>
      <c r="AZ368" s="51"/>
      <c r="BA368" s="51"/>
      <c r="BB368" s="51"/>
      <c r="BC368" s="403">
        <f t="shared" ref="BC368" si="274">+$J368</f>
        <v>116</v>
      </c>
      <c r="BD368" s="449">
        <f>+P368</f>
        <v>5.5</v>
      </c>
      <c r="BE368" s="325">
        <f t="shared" si="258"/>
        <v>1508783.2000000002</v>
      </c>
      <c r="BF368" s="51"/>
      <c r="BG368" s="337">
        <v>1508783.2000000002</v>
      </c>
      <c r="BH368" s="51"/>
      <c r="BI368" s="51"/>
      <c r="BJ368" s="51"/>
      <c r="BK368" s="51"/>
      <c r="BL368" s="403">
        <f t="shared" ref="BL368" si="275">+$J368</f>
        <v>116</v>
      </c>
      <c r="BM368" s="452">
        <f>+Q368</f>
        <v>5.5</v>
      </c>
      <c r="BN368" s="325">
        <f t="shared" si="260"/>
        <v>1131587.3999999999</v>
      </c>
      <c r="BO368" s="51"/>
      <c r="BP368" s="337">
        <v>1131587.3999999999</v>
      </c>
      <c r="BQ368" s="51"/>
      <c r="BR368" s="51"/>
      <c r="BS368" s="51"/>
      <c r="BT368" s="51"/>
      <c r="BU368" s="513"/>
      <c r="BV368" s="514"/>
      <c r="BW368" s="514"/>
      <c r="BX368" s="514"/>
      <c r="BY368" s="514"/>
      <c r="BZ368" s="514"/>
      <c r="CA368" s="514"/>
      <c r="CB368" s="514"/>
      <c r="CC368" s="515"/>
    </row>
    <row r="369" spans="1:81" s="62" customFormat="1" ht="40.200000000000003" customHeight="1" x14ac:dyDescent="0.3">
      <c r="A369" s="38"/>
      <c r="B369" s="507"/>
      <c r="C369" s="687"/>
      <c r="D369" s="609"/>
      <c r="E369" s="612"/>
      <c r="F369" s="612"/>
      <c r="G369" s="612"/>
      <c r="H369" s="612"/>
      <c r="I369" s="612"/>
      <c r="J369" s="486"/>
      <c r="K369" s="489"/>
      <c r="L369" s="645"/>
      <c r="M369" s="647"/>
      <c r="N369" s="480"/>
      <c r="O369" s="483"/>
      <c r="P369" s="521"/>
      <c r="Q369" s="524"/>
      <c r="R369" s="404"/>
      <c r="S369" s="43" t="s">
        <v>4284</v>
      </c>
      <c r="T369" s="323" t="s">
        <v>3856</v>
      </c>
      <c r="U369" s="323" t="s">
        <v>3861</v>
      </c>
      <c r="V369" s="323" t="s">
        <v>3864</v>
      </c>
      <c r="W369" s="43" t="s">
        <v>3944</v>
      </c>
      <c r="X369" s="324">
        <v>44201</v>
      </c>
      <c r="Y369" s="324">
        <v>44226</v>
      </c>
      <c r="Z369" s="324">
        <v>44229</v>
      </c>
      <c r="AA369" s="324">
        <v>44560</v>
      </c>
      <c r="AB369" s="404"/>
      <c r="AC369" s="527"/>
      <c r="AD369" s="325">
        <f t="shared" si="251"/>
        <v>3771958</v>
      </c>
      <c r="AE369" s="55">
        <f t="shared" si="264"/>
        <v>0</v>
      </c>
      <c r="AF369" s="55">
        <v>3771958</v>
      </c>
      <c r="AG369" s="55">
        <f t="shared" si="264"/>
        <v>0</v>
      </c>
      <c r="AH369" s="55">
        <f t="shared" si="264"/>
        <v>0</v>
      </c>
      <c r="AI369" s="55">
        <f t="shared" si="264"/>
        <v>0</v>
      </c>
      <c r="AJ369" s="55">
        <f t="shared" si="252"/>
        <v>0</v>
      </c>
      <c r="AK369" s="404"/>
      <c r="AL369" s="456"/>
      <c r="AM369" s="325">
        <f t="shared" si="254"/>
        <v>377195.80000000005</v>
      </c>
      <c r="AN369" s="326"/>
      <c r="AO369" s="337">
        <v>377195.80000000005</v>
      </c>
      <c r="AP369" s="326"/>
      <c r="AQ369" s="326"/>
      <c r="AR369" s="326"/>
      <c r="AS369" s="326"/>
      <c r="AT369" s="404"/>
      <c r="AU369" s="447"/>
      <c r="AV369" s="325">
        <f t="shared" si="256"/>
        <v>754391.60000000009</v>
      </c>
      <c r="AW369" s="326"/>
      <c r="AX369" s="337">
        <v>754391.60000000009</v>
      </c>
      <c r="AY369" s="326"/>
      <c r="AZ369" s="326"/>
      <c r="BA369" s="326"/>
      <c r="BB369" s="326"/>
      <c r="BC369" s="404"/>
      <c r="BD369" s="450"/>
      <c r="BE369" s="325">
        <f t="shared" si="258"/>
        <v>1508783.2000000002</v>
      </c>
      <c r="BF369" s="326"/>
      <c r="BG369" s="337">
        <v>1508783.2000000002</v>
      </c>
      <c r="BH369" s="326"/>
      <c r="BI369" s="326"/>
      <c r="BJ369" s="326"/>
      <c r="BK369" s="326"/>
      <c r="BL369" s="404"/>
      <c r="BM369" s="453"/>
      <c r="BN369" s="325">
        <f t="shared" si="260"/>
        <v>1131587.3999999999</v>
      </c>
      <c r="BO369" s="326"/>
      <c r="BP369" s="337">
        <v>1131587.3999999999</v>
      </c>
      <c r="BQ369" s="326"/>
      <c r="BR369" s="326"/>
      <c r="BS369" s="326"/>
      <c r="BT369" s="326"/>
      <c r="BU369" s="327"/>
      <c r="BV369" s="328"/>
      <c r="BW369" s="328"/>
      <c r="BX369" s="328"/>
      <c r="BY369" s="328"/>
      <c r="BZ369" s="328"/>
      <c r="CA369" s="328"/>
      <c r="CB369" s="328"/>
      <c r="CC369" s="329"/>
    </row>
    <row r="370" spans="1:81" s="62" customFormat="1" ht="40.200000000000003" customHeight="1" x14ac:dyDescent="0.3">
      <c r="A370" s="38"/>
      <c r="B370" s="507"/>
      <c r="C370" s="687"/>
      <c r="D370" s="609"/>
      <c r="E370" s="612"/>
      <c r="F370" s="612"/>
      <c r="G370" s="612"/>
      <c r="H370" s="612"/>
      <c r="I370" s="612"/>
      <c r="J370" s="486"/>
      <c r="K370" s="489"/>
      <c r="L370" s="645"/>
      <c r="M370" s="647"/>
      <c r="N370" s="480"/>
      <c r="O370" s="483"/>
      <c r="P370" s="521"/>
      <c r="Q370" s="524"/>
      <c r="R370" s="404"/>
      <c r="S370" s="43" t="s">
        <v>4285</v>
      </c>
      <c r="T370" s="323" t="s">
        <v>3856</v>
      </c>
      <c r="U370" s="323" t="s">
        <v>3861</v>
      </c>
      <c r="V370" s="323" t="s">
        <v>3864</v>
      </c>
      <c r="W370" s="43" t="s">
        <v>3944</v>
      </c>
      <c r="X370" s="324">
        <v>44201</v>
      </c>
      <c r="Y370" s="324">
        <v>44226</v>
      </c>
      <c r="Z370" s="324">
        <v>44229</v>
      </c>
      <c r="AA370" s="324">
        <v>44560</v>
      </c>
      <c r="AB370" s="404"/>
      <c r="AC370" s="527"/>
      <c r="AD370" s="325">
        <f t="shared" si="251"/>
        <v>3771958</v>
      </c>
      <c r="AE370" s="55"/>
      <c r="AF370" s="55">
        <v>3771958</v>
      </c>
      <c r="AG370" s="55"/>
      <c r="AH370" s="55"/>
      <c r="AI370" s="55"/>
      <c r="AJ370" s="55"/>
      <c r="AK370" s="404"/>
      <c r="AL370" s="456"/>
      <c r="AM370" s="325">
        <f t="shared" si="254"/>
        <v>377195.80000000005</v>
      </c>
      <c r="AN370" s="326"/>
      <c r="AO370" s="337">
        <v>377195.80000000005</v>
      </c>
      <c r="AP370" s="326"/>
      <c r="AQ370" s="326"/>
      <c r="AR370" s="326"/>
      <c r="AS370" s="326"/>
      <c r="AT370" s="404"/>
      <c r="AU370" s="447"/>
      <c r="AV370" s="325">
        <f t="shared" si="256"/>
        <v>754391.60000000009</v>
      </c>
      <c r="AW370" s="326"/>
      <c r="AX370" s="337">
        <v>754391.60000000009</v>
      </c>
      <c r="AY370" s="326"/>
      <c r="AZ370" s="326"/>
      <c r="BA370" s="326"/>
      <c r="BB370" s="326"/>
      <c r="BC370" s="404"/>
      <c r="BD370" s="450"/>
      <c r="BE370" s="325">
        <f t="shared" si="258"/>
        <v>1508783.2000000002</v>
      </c>
      <c r="BF370" s="326"/>
      <c r="BG370" s="337">
        <v>1508783.2000000002</v>
      </c>
      <c r="BH370" s="326"/>
      <c r="BI370" s="326"/>
      <c r="BJ370" s="326"/>
      <c r="BK370" s="326"/>
      <c r="BL370" s="404"/>
      <c r="BM370" s="453"/>
      <c r="BN370" s="325">
        <f t="shared" si="260"/>
        <v>1131587.3999999999</v>
      </c>
      <c r="BO370" s="326"/>
      <c r="BP370" s="337">
        <v>1131587.3999999999</v>
      </c>
      <c r="BQ370" s="326"/>
      <c r="BR370" s="326"/>
      <c r="BS370" s="326"/>
      <c r="BT370" s="326"/>
      <c r="BU370" s="327"/>
      <c r="BV370" s="328"/>
      <c r="BW370" s="328"/>
      <c r="BX370" s="328"/>
      <c r="BY370" s="328"/>
      <c r="BZ370" s="328"/>
      <c r="CA370" s="328"/>
      <c r="CB370" s="328"/>
      <c r="CC370" s="329"/>
    </row>
    <row r="371" spans="1:81" s="62" customFormat="1" ht="40.200000000000003" customHeight="1" x14ac:dyDescent="0.3">
      <c r="A371" s="38"/>
      <c r="B371" s="507"/>
      <c r="C371" s="687"/>
      <c r="D371" s="609"/>
      <c r="E371" s="612"/>
      <c r="F371" s="612"/>
      <c r="G371" s="612"/>
      <c r="H371" s="612"/>
      <c r="I371" s="612"/>
      <c r="J371" s="486"/>
      <c r="K371" s="489"/>
      <c r="L371" s="645"/>
      <c r="M371" s="647"/>
      <c r="N371" s="480"/>
      <c r="O371" s="483"/>
      <c r="P371" s="521"/>
      <c r="Q371" s="524"/>
      <c r="R371" s="404"/>
      <c r="S371" s="43" t="s">
        <v>4286</v>
      </c>
      <c r="T371" s="323" t="s">
        <v>3856</v>
      </c>
      <c r="U371" s="323" t="s">
        <v>3861</v>
      </c>
      <c r="V371" s="323" t="s">
        <v>3864</v>
      </c>
      <c r="W371" s="43" t="s">
        <v>3944</v>
      </c>
      <c r="X371" s="324">
        <v>44201</v>
      </c>
      <c r="Y371" s="324">
        <v>44226</v>
      </c>
      <c r="Z371" s="324">
        <v>44229</v>
      </c>
      <c r="AA371" s="324">
        <v>44560</v>
      </c>
      <c r="AB371" s="404"/>
      <c r="AC371" s="527"/>
      <c r="AD371" s="325">
        <f t="shared" si="251"/>
        <v>3771958</v>
      </c>
      <c r="AE371" s="55"/>
      <c r="AF371" s="55">
        <v>3771958</v>
      </c>
      <c r="AG371" s="55"/>
      <c r="AH371" s="55"/>
      <c r="AI371" s="55"/>
      <c r="AJ371" s="55"/>
      <c r="AK371" s="404"/>
      <c r="AL371" s="456"/>
      <c r="AM371" s="325">
        <f t="shared" si="254"/>
        <v>377195.80000000005</v>
      </c>
      <c r="AN371" s="326"/>
      <c r="AO371" s="337">
        <v>377195.80000000005</v>
      </c>
      <c r="AP371" s="326"/>
      <c r="AQ371" s="326"/>
      <c r="AR371" s="326"/>
      <c r="AS371" s="326"/>
      <c r="AT371" s="404"/>
      <c r="AU371" s="447"/>
      <c r="AV371" s="325">
        <f t="shared" si="256"/>
        <v>754391.60000000009</v>
      </c>
      <c r="AW371" s="326"/>
      <c r="AX371" s="337">
        <v>754391.60000000009</v>
      </c>
      <c r="AY371" s="326"/>
      <c r="AZ371" s="326"/>
      <c r="BA371" s="326"/>
      <c r="BB371" s="326"/>
      <c r="BC371" s="404"/>
      <c r="BD371" s="450"/>
      <c r="BE371" s="325">
        <f t="shared" si="258"/>
        <v>1508783.2000000002</v>
      </c>
      <c r="BF371" s="326"/>
      <c r="BG371" s="337">
        <v>1508783.2000000002</v>
      </c>
      <c r="BH371" s="326"/>
      <c r="BI371" s="326"/>
      <c r="BJ371" s="326"/>
      <c r="BK371" s="326"/>
      <c r="BL371" s="404"/>
      <c r="BM371" s="453"/>
      <c r="BN371" s="325">
        <f t="shared" si="260"/>
        <v>1131587.3999999999</v>
      </c>
      <c r="BO371" s="326"/>
      <c r="BP371" s="337">
        <v>1131587.3999999999</v>
      </c>
      <c r="BQ371" s="326"/>
      <c r="BR371" s="326"/>
      <c r="BS371" s="326"/>
      <c r="BT371" s="326"/>
      <c r="BU371" s="327"/>
      <c r="BV371" s="328"/>
      <c r="BW371" s="328"/>
      <c r="BX371" s="328"/>
      <c r="BY371" s="328"/>
      <c r="BZ371" s="328"/>
      <c r="CA371" s="328"/>
      <c r="CB371" s="328"/>
      <c r="CC371" s="329"/>
    </row>
    <row r="372" spans="1:81" s="62" customFormat="1" ht="40.200000000000003" customHeight="1" x14ac:dyDescent="0.3">
      <c r="A372" s="38"/>
      <c r="B372" s="507"/>
      <c r="C372" s="687"/>
      <c r="D372" s="609"/>
      <c r="E372" s="612"/>
      <c r="F372" s="612"/>
      <c r="G372" s="612"/>
      <c r="H372" s="612"/>
      <c r="I372" s="612"/>
      <c r="J372" s="486"/>
      <c r="K372" s="489"/>
      <c r="L372" s="645"/>
      <c r="M372" s="647"/>
      <c r="N372" s="480"/>
      <c r="O372" s="483"/>
      <c r="P372" s="521"/>
      <c r="Q372" s="524"/>
      <c r="R372" s="404"/>
      <c r="S372" s="43" t="s">
        <v>4287</v>
      </c>
      <c r="T372" s="323" t="s">
        <v>3856</v>
      </c>
      <c r="U372" s="323" t="s">
        <v>3861</v>
      </c>
      <c r="V372" s="323" t="s">
        <v>3864</v>
      </c>
      <c r="W372" s="43" t="s">
        <v>3944</v>
      </c>
      <c r="X372" s="324">
        <v>44201</v>
      </c>
      <c r="Y372" s="324">
        <v>44226</v>
      </c>
      <c r="Z372" s="324">
        <v>44229</v>
      </c>
      <c r="AA372" s="324">
        <v>44560</v>
      </c>
      <c r="AB372" s="404"/>
      <c r="AC372" s="527"/>
      <c r="AD372" s="325">
        <f t="shared" si="251"/>
        <v>3771958</v>
      </c>
      <c r="AE372" s="55"/>
      <c r="AF372" s="55">
        <v>3771958</v>
      </c>
      <c r="AG372" s="55"/>
      <c r="AH372" s="55"/>
      <c r="AI372" s="55"/>
      <c r="AJ372" s="55"/>
      <c r="AK372" s="404"/>
      <c r="AL372" s="456"/>
      <c r="AM372" s="325">
        <f t="shared" si="254"/>
        <v>377195.80000000005</v>
      </c>
      <c r="AN372" s="326"/>
      <c r="AO372" s="337">
        <v>377195.80000000005</v>
      </c>
      <c r="AP372" s="326"/>
      <c r="AQ372" s="326"/>
      <c r="AR372" s="326"/>
      <c r="AS372" s="326"/>
      <c r="AT372" s="404"/>
      <c r="AU372" s="447"/>
      <c r="AV372" s="325">
        <f t="shared" si="256"/>
        <v>754391.60000000009</v>
      </c>
      <c r="AW372" s="326"/>
      <c r="AX372" s="337">
        <v>754391.60000000009</v>
      </c>
      <c r="AY372" s="326"/>
      <c r="AZ372" s="326"/>
      <c r="BA372" s="326"/>
      <c r="BB372" s="326"/>
      <c r="BC372" s="404"/>
      <c r="BD372" s="450"/>
      <c r="BE372" s="325">
        <f t="shared" si="258"/>
        <v>1508783.2000000002</v>
      </c>
      <c r="BF372" s="326"/>
      <c r="BG372" s="337">
        <v>1508783.2000000002</v>
      </c>
      <c r="BH372" s="326"/>
      <c r="BI372" s="326"/>
      <c r="BJ372" s="326"/>
      <c r="BK372" s="326"/>
      <c r="BL372" s="404"/>
      <c r="BM372" s="453"/>
      <c r="BN372" s="325">
        <f t="shared" si="260"/>
        <v>1131587.3999999999</v>
      </c>
      <c r="BO372" s="326"/>
      <c r="BP372" s="337">
        <v>1131587.3999999999</v>
      </c>
      <c r="BQ372" s="326"/>
      <c r="BR372" s="326"/>
      <c r="BS372" s="326"/>
      <c r="BT372" s="326"/>
      <c r="BU372" s="327"/>
      <c r="BV372" s="328"/>
      <c r="BW372" s="328"/>
      <c r="BX372" s="328"/>
      <c r="BY372" s="328"/>
      <c r="BZ372" s="328"/>
      <c r="CA372" s="328"/>
      <c r="CB372" s="328"/>
      <c r="CC372" s="329"/>
    </row>
    <row r="373" spans="1:81" s="62" customFormat="1" ht="40.200000000000003" customHeight="1" x14ac:dyDescent="0.3">
      <c r="A373" s="38"/>
      <c r="B373" s="507"/>
      <c r="C373" s="687"/>
      <c r="D373" s="609"/>
      <c r="E373" s="612"/>
      <c r="F373" s="612"/>
      <c r="G373" s="612"/>
      <c r="H373" s="612"/>
      <c r="I373" s="612"/>
      <c r="J373" s="486"/>
      <c r="K373" s="489"/>
      <c r="L373" s="645"/>
      <c r="M373" s="647"/>
      <c r="N373" s="480"/>
      <c r="O373" s="483"/>
      <c r="P373" s="521"/>
      <c r="Q373" s="524"/>
      <c r="R373" s="404"/>
      <c r="S373" s="43" t="s">
        <v>4288</v>
      </c>
      <c r="T373" s="323" t="s">
        <v>3856</v>
      </c>
      <c r="U373" s="323" t="s">
        <v>3861</v>
      </c>
      <c r="V373" s="323" t="s">
        <v>3864</v>
      </c>
      <c r="W373" s="43" t="s">
        <v>3944</v>
      </c>
      <c r="X373" s="324">
        <v>44201</v>
      </c>
      <c r="Y373" s="324">
        <v>44226</v>
      </c>
      <c r="Z373" s="324">
        <v>44229</v>
      </c>
      <c r="AA373" s="324">
        <v>44560</v>
      </c>
      <c r="AB373" s="404"/>
      <c r="AC373" s="527"/>
      <c r="AD373" s="325">
        <f t="shared" si="251"/>
        <v>3771958</v>
      </c>
      <c r="AE373" s="55"/>
      <c r="AF373" s="55">
        <v>3771958</v>
      </c>
      <c r="AG373" s="55"/>
      <c r="AH373" s="55"/>
      <c r="AI373" s="55"/>
      <c r="AJ373" s="55"/>
      <c r="AK373" s="404"/>
      <c r="AL373" s="456"/>
      <c r="AM373" s="325">
        <f t="shared" si="254"/>
        <v>377195.80000000005</v>
      </c>
      <c r="AN373" s="326"/>
      <c r="AO373" s="337">
        <v>377195.80000000005</v>
      </c>
      <c r="AP373" s="326"/>
      <c r="AQ373" s="326"/>
      <c r="AR373" s="326"/>
      <c r="AS373" s="326"/>
      <c r="AT373" s="404"/>
      <c r="AU373" s="447"/>
      <c r="AV373" s="325">
        <f t="shared" si="256"/>
        <v>754391.60000000009</v>
      </c>
      <c r="AW373" s="326"/>
      <c r="AX373" s="337">
        <v>754391.60000000009</v>
      </c>
      <c r="AY373" s="326"/>
      <c r="AZ373" s="326"/>
      <c r="BA373" s="326"/>
      <c r="BB373" s="326"/>
      <c r="BC373" s="404"/>
      <c r="BD373" s="450"/>
      <c r="BE373" s="325">
        <f t="shared" si="258"/>
        <v>1508783.2000000002</v>
      </c>
      <c r="BF373" s="326"/>
      <c r="BG373" s="337">
        <v>1508783.2000000002</v>
      </c>
      <c r="BH373" s="326"/>
      <c r="BI373" s="326"/>
      <c r="BJ373" s="326"/>
      <c r="BK373" s="326"/>
      <c r="BL373" s="404"/>
      <c r="BM373" s="453"/>
      <c r="BN373" s="325">
        <f t="shared" si="260"/>
        <v>1131587.3999999999</v>
      </c>
      <c r="BO373" s="326"/>
      <c r="BP373" s="337">
        <v>1131587.3999999999</v>
      </c>
      <c r="BQ373" s="326"/>
      <c r="BR373" s="326"/>
      <c r="BS373" s="326"/>
      <c r="BT373" s="326"/>
      <c r="BU373" s="327"/>
      <c r="BV373" s="328"/>
      <c r="BW373" s="328"/>
      <c r="BX373" s="328"/>
      <c r="BY373" s="328"/>
      <c r="BZ373" s="328"/>
      <c r="CA373" s="328"/>
      <c r="CB373" s="328"/>
      <c r="CC373" s="329"/>
    </row>
    <row r="374" spans="1:81" s="62" customFormat="1" ht="40.200000000000003" customHeight="1" x14ac:dyDescent="0.3">
      <c r="A374" s="38"/>
      <c r="B374" s="507"/>
      <c r="C374" s="687"/>
      <c r="D374" s="609"/>
      <c r="E374" s="612"/>
      <c r="F374" s="612"/>
      <c r="G374" s="612"/>
      <c r="H374" s="612"/>
      <c r="I374" s="612"/>
      <c r="J374" s="486"/>
      <c r="K374" s="489"/>
      <c r="L374" s="645"/>
      <c r="M374" s="647"/>
      <c r="N374" s="480"/>
      <c r="O374" s="483"/>
      <c r="P374" s="521"/>
      <c r="Q374" s="524"/>
      <c r="R374" s="404"/>
      <c r="S374" s="43" t="s">
        <v>4289</v>
      </c>
      <c r="T374" s="323" t="s">
        <v>3856</v>
      </c>
      <c r="U374" s="323" t="s">
        <v>3861</v>
      </c>
      <c r="V374" s="323" t="s">
        <v>3864</v>
      </c>
      <c r="W374" s="43" t="s">
        <v>3944</v>
      </c>
      <c r="X374" s="324">
        <v>44201</v>
      </c>
      <c r="Y374" s="324">
        <v>44226</v>
      </c>
      <c r="Z374" s="324">
        <v>44229</v>
      </c>
      <c r="AA374" s="324">
        <v>44560</v>
      </c>
      <c r="AB374" s="404"/>
      <c r="AC374" s="527"/>
      <c r="AD374" s="325">
        <f t="shared" si="251"/>
        <v>3771958</v>
      </c>
      <c r="AE374" s="55"/>
      <c r="AF374" s="55">
        <v>3771958</v>
      </c>
      <c r="AG374" s="55"/>
      <c r="AH374" s="55"/>
      <c r="AI374" s="55"/>
      <c r="AJ374" s="55"/>
      <c r="AK374" s="404"/>
      <c r="AL374" s="456"/>
      <c r="AM374" s="325">
        <f t="shared" si="254"/>
        <v>377195.80000000005</v>
      </c>
      <c r="AN374" s="326"/>
      <c r="AO374" s="337">
        <v>377195.80000000005</v>
      </c>
      <c r="AP374" s="326"/>
      <c r="AQ374" s="326"/>
      <c r="AR374" s="326"/>
      <c r="AS374" s="326"/>
      <c r="AT374" s="404"/>
      <c r="AU374" s="447"/>
      <c r="AV374" s="325">
        <f t="shared" si="256"/>
        <v>754391.60000000009</v>
      </c>
      <c r="AW374" s="326"/>
      <c r="AX374" s="337">
        <v>754391.60000000009</v>
      </c>
      <c r="AY374" s="326"/>
      <c r="AZ374" s="326"/>
      <c r="BA374" s="326"/>
      <c r="BB374" s="326"/>
      <c r="BC374" s="404"/>
      <c r="BD374" s="450"/>
      <c r="BE374" s="325">
        <f t="shared" si="258"/>
        <v>1508783.2000000002</v>
      </c>
      <c r="BF374" s="326"/>
      <c r="BG374" s="337">
        <v>1508783.2000000002</v>
      </c>
      <c r="BH374" s="326"/>
      <c r="BI374" s="326"/>
      <c r="BJ374" s="326"/>
      <c r="BK374" s="326"/>
      <c r="BL374" s="404"/>
      <c r="BM374" s="453"/>
      <c r="BN374" s="325">
        <f t="shared" si="260"/>
        <v>1131587.3999999999</v>
      </c>
      <c r="BO374" s="326"/>
      <c r="BP374" s="337">
        <v>1131587.3999999999</v>
      </c>
      <c r="BQ374" s="326"/>
      <c r="BR374" s="326"/>
      <c r="BS374" s="326"/>
      <c r="BT374" s="326"/>
      <c r="BU374" s="327"/>
      <c r="BV374" s="328"/>
      <c r="BW374" s="328"/>
      <c r="BX374" s="328"/>
      <c r="BY374" s="328"/>
      <c r="BZ374" s="328"/>
      <c r="CA374" s="328"/>
      <c r="CB374" s="328"/>
      <c r="CC374" s="329"/>
    </row>
    <row r="375" spans="1:81" s="62" customFormat="1" ht="40.200000000000003" customHeight="1" x14ac:dyDescent="0.3">
      <c r="A375" s="38"/>
      <c r="B375" s="507"/>
      <c r="C375" s="687"/>
      <c r="D375" s="609"/>
      <c r="E375" s="612"/>
      <c r="F375" s="612"/>
      <c r="G375" s="612"/>
      <c r="H375" s="612"/>
      <c r="I375" s="612"/>
      <c r="J375" s="486"/>
      <c r="K375" s="489"/>
      <c r="L375" s="645"/>
      <c r="M375" s="647"/>
      <c r="N375" s="480"/>
      <c r="O375" s="483"/>
      <c r="P375" s="521"/>
      <c r="Q375" s="524"/>
      <c r="R375" s="404"/>
      <c r="S375" s="43" t="s">
        <v>4290</v>
      </c>
      <c r="T375" s="323" t="s">
        <v>3856</v>
      </c>
      <c r="U375" s="323" t="s">
        <v>3861</v>
      </c>
      <c r="V375" s="323" t="s">
        <v>3864</v>
      </c>
      <c r="W375" s="43" t="s">
        <v>3944</v>
      </c>
      <c r="X375" s="324">
        <v>44201</v>
      </c>
      <c r="Y375" s="324">
        <v>44226</v>
      </c>
      <c r="Z375" s="324">
        <v>44229</v>
      </c>
      <c r="AA375" s="324">
        <v>44560</v>
      </c>
      <c r="AB375" s="404"/>
      <c r="AC375" s="527"/>
      <c r="AD375" s="325">
        <f t="shared" si="251"/>
        <v>3771958</v>
      </c>
      <c r="AE375" s="55"/>
      <c r="AF375" s="55">
        <v>3771958</v>
      </c>
      <c r="AG375" s="55"/>
      <c r="AH375" s="55"/>
      <c r="AI375" s="55"/>
      <c r="AJ375" s="55"/>
      <c r="AK375" s="404"/>
      <c r="AL375" s="456"/>
      <c r="AM375" s="325">
        <f t="shared" si="254"/>
        <v>377195.80000000005</v>
      </c>
      <c r="AN375" s="326"/>
      <c r="AO375" s="337">
        <v>377195.80000000005</v>
      </c>
      <c r="AP375" s="326"/>
      <c r="AQ375" s="326"/>
      <c r="AR375" s="326"/>
      <c r="AS375" s="326"/>
      <c r="AT375" s="404"/>
      <c r="AU375" s="447"/>
      <c r="AV375" s="325">
        <f t="shared" si="256"/>
        <v>754391.60000000009</v>
      </c>
      <c r="AW375" s="326"/>
      <c r="AX375" s="337">
        <v>754391.60000000009</v>
      </c>
      <c r="AY375" s="326"/>
      <c r="AZ375" s="326"/>
      <c r="BA375" s="326"/>
      <c r="BB375" s="326"/>
      <c r="BC375" s="404"/>
      <c r="BD375" s="450"/>
      <c r="BE375" s="325">
        <f t="shared" si="258"/>
        <v>1508783.2000000002</v>
      </c>
      <c r="BF375" s="326"/>
      <c r="BG375" s="337">
        <v>1508783.2000000002</v>
      </c>
      <c r="BH375" s="326"/>
      <c r="BI375" s="326"/>
      <c r="BJ375" s="326"/>
      <c r="BK375" s="326"/>
      <c r="BL375" s="404"/>
      <c r="BM375" s="453"/>
      <c r="BN375" s="325">
        <f t="shared" si="260"/>
        <v>1131587.3999999999</v>
      </c>
      <c r="BO375" s="326"/>
      <c r="BP375" s="337">
        <v>1131587.3999999999</v>
      </c>
      <c r="BQ375" s="326"/>
      <c r="BR375" s="326"/>
      <c r="BS375" s="326"/>
      <c r="BT375" s="326"/>
      <c r="BU375" s="327"/>
      <c r="BV375" s="328"/>
      <c r="BW375" s="328"/>
      <c r="BX375" s="328"/>
      <c r="BY375" s="328"/>
      <c r="BZ375" s="328"/>
      <c r="CA375" s="328"/>
      <c r="CB375" s="328"/>
      <c r="CC375" s="329"/>
    </row>
    <row r="376" spans="1:81" s="62" customFormat="1" ht="40.200000000000003" customHeight="1" x14ac:dyDescent="0.3">
      <c r="A376" s="38"/>
      <c r="B376" s="507"/>
      <c r="C376" s="687"/>
      <c r="D376" s="609"/>
      <c r="E376" s="612"/>
      <c r="F376" s="612"/>
      <c r="G376" s="612"/>
      <c r="H376" s="612"/>
      <c r="I376" s="612"/>
      <c r="J376" s="486"/>
      <c r="K376" s="489"/>
      <c r="L376" s="645"/>
      <c r="M376" s="647"/>
      <c r="N376" s="480"/>
      <c r="O376" s="483"/>
      <c r="P376" s="521"/>
      <c r="Q376" s="524"/>
      <c r="R376" s="404"/>
      <c r="S376" s="43" t="s">
        <v>4291</v>
      </c>
      <c r="T376" s="323" t="s">
        <v>3856</v>
      </c>
      <c r="U376" s="323" t="s">
        <v>3861</v>
      </c>
      <c r="V376" s="323" t="s">
        <v>3864</v>
      </c>
      <c r="W376" s="43" t="s">
        <v>3944</v>
      </c>
      <c r="X376" s="324">
        <v>44201</v>
      </c>
      <c r="Y376" s="324">
        <v>44226</v>
      </c>
      <c r="Z376" s="324">
        <v>44229</v>
      </c>
      <c r="AA376" s="324">
        <v>44560</v>
      </c>
      <c r="AB376" s="404"/>
      <c r="AC376" s="527"/>
      <c r="AD376" s="325">
        <f t="shared" si="251"/>
        <v>3771958</v>
      </c>
      <c r="AE376" s="55"/>
      <c r="AF376" s="55">
        <v>3771958</v>
      </c>
      <c r="AG376" s="55"/>
      <c r="AH376" s="55"/>
      <c r="AI376" s="55"/>
      <c r="AJ376" s="55"/>
      <c r="AK376" s="404"/>
      <c r="AL376" s="456"/>
      <c r="AM376" s="325">
        <f t="shared" si="254"/>
        <v>377195.80000000005</v>
      </c>
      <c r="AN376" s="52"/>
      <c r="AO376" s="337">
        <v>377195.80000000005</v>
      </c>
      <c r="AP376" s="52"/>
      <c r="AQ376" s="52"/>
      <c r="AR376" s="52"/>
      <c r="AS376" s="52"/>
      <c r="AT376" s="404"/>
      <c r="AU376" s="447"/>
      <c r="AV376" s="325">
        <f t="shared" si="256"/>
        <v>754391.60000000009</v>
      </c>
      <c r="AW376" s="52"/>
      <c r="AX376" s="337">
        <v>754391.60000000009</v>
      </c>
      <c r="AY376" s="52"/>
      <c r="AZ376" s="52"/>
      <c r="BA376" s="52"/>
      <c r="BB376" s="52"/>
      <c r="BC376" s="404"/>
      <c r="BD376" s="450"/>
      <c r="BE376" s="325">
        <f t="shared" si="258"/>
        <v>1508783.2000000002</v>
      </c>
      <c r="BF376" s="52"/>
      <c r="BG376" s="337">
        <v>1508783.2000000002</v>
      </c>
      <c r="BH376" s="52"/>
      <c r="BI376" s="52"/>
      <c r="BJ376" s="52"/>
      <c r="BK376" s="52"/>
      <c r="BL376" s="404"/>
      <c r="BM376" s="453"/>
      <c r="BN376" s="325">
        <f t="shared" si="260"/>
        <v>1131587.3999999999</v>
      </c>
      <c r="BO376" s="52"/>
      <c r="BP376" s="337">
        <v>1131587.3999999999</v>
      </c>
      <c r="BQ376" s="52"/>
      <c r="BR376" s="52"/>
      <c r="BS376" s="52"/>
      <c r="BT376" s="52"/>
      <c r="BU376" s="418"/>
      <c r="BV376" s="419"/>
      <c r="BW376" s="419"/>
      <c r="BX376" s="419"/>
      <c r="BY376" s="419"/>
      <c r="BZ376" s="419"/>
      <c r="CA376" s="419"/>
      <c r="CB376" s="419"/>
      <c r="CC376" s="516"/>
    </row>
    <row r="377" spans="1:81" s="62" customFormat="1" ht="40.200000000000003" customHeight="1" x14ac:dyDescent="0.3">
      <c r="A377" s="38"/>
      <c r="B377" s="507"/>
      <c r="C377" s="687"/>
      <c r="D377" s="609"/>
      <c r="E377" s="612"/>
      <c r="F377" s="612"/>
      <c r="G377" s="612"/>
      <c r="H377" s="612"/>
      <c r="I377" s="612"/>
      <c r="J377" s="486"/>
      <c r="K377" s="489"/>
      <c r="L377" s="645"/>
      <c r="M377" s="647"/>
      <c r="N377" s="480"/>
      <c r="O377" s="483"/>
      <c r="P377" s="521"/>
      <c r="Q377" s="524"/>
      <c r="R377" s="404"/>
      <c r="S377" s="43" t="s">
        <v>4292</v>
      </c>
      <c r="T377" s="323" t="s">
        <v>3856</v>
      </c>
      <c r="U377" s="323" t="s">
        <v>3861</v>
      </c>
      <c r="V377" s="323" t="s">
        <v>3864</v>
      </c>
      <c r="W377" s="43" t="s">
        <v>3944</v>
      </c>
      <c r="X377" s="324">
        <v>44201</v>
      </c>
      <c r="Y377" s="324">
        <v>44226</v>
      </c>
      <c r="Z377" s="324">
        <v>44229</v>
      </c>
      <c r="AA377" s="324">
        <v>44560</v>
      </c>
      <c r="AB377" s="404"/>
      <c r="AC377" s="527"/>
      <c r="AD377" s="325">
        <f t="shared" si="251"/>
        <v>3771958</v>
      </c>
      <c r="AE377" s="55"/>
      <c r="AF377" s="55">
        <v>3771958</v>
      </c>
      <c r="AG377" s="55"/>
      <c r="AH377" s="55"/>
      <c r="AI377" s="55"/>
      <c r="AJ377" s="55"/>
      <c r="AK377" s="404"/>
      <c r="AL377" s="456"/>
      <c r="AM377" s="325">
        <f t="shared" si="254"/>
        <v>377195.80000000005</v>
      </c>
      <c r="AN377" s="52"/>
      <c r="AO377" s="337">
        <v>377195.80000000005</v>
      </c>
      <c r="AP377" s="52"/>
      <c r="AQ377" s="52"/>
      <c r="AR377" s="52"/>
      <c r="AS377" s="52"/>
      <c r="AT377" s="404"/>
      <c r="AU377" s="447"/>
      <c r="AV377" s="325">
        <f t="shared" si="256"/>
        <v>754391.60000000009</v>
      </c>
      <c r="AW377" s="52"/>
      <c r="AX377" s="337">
        <v>754391.60000000009</v>
      </c>
      <c r="AY377" s="52"/>
      <c r="AZ377" s="52"/>
      <c r="BA377" s="52"/>
      <c r="BB377" s="52"/>
      <c r="BC377" s="404"/>
      <c r="BD377" s="450"/>
      <c r="BE377" s="325">
        <f t="shared" si="258"/>
        <v>1508783.2000000002</v>
      </c>
      <c r="BF377" s="52"/>
      <c r="BG377" s="337">
        <v>1508783.2000000002</v>
      </c>
      <c r="BH377" s="52"/>
      <c r="BI377" s="52"/>
      <c r="BJ377" s="52"/>
      <c r="BK377" s="52"/>
      <c r="BL377" s="404"/>
      <c r="BM377" s="453"/>
      <c r="BN377" s="325">
        <f t="shared" si="260"/>
        <v>1131587.3999999999</v>
      </c>
      <c r="BO377" s="52"/>
      <c r="BP377" s="337">
        <v>1131587.3999999999</v>
      </c>
      <c r="BQ377" s="52"/>
      <c r="BR377" s="52"/>
      <c r="BS377" s="52"/>
      <c r="BT377" s="52"/>
      <c r="BU377" s="418"/>
      <c r="BV377" s="419"/>
      <c r="BW377" s="419"/>
      <c r="BX377" s="419"/>
      <c r="BY377" s="419"/>
      <c r="BZ377" s="419"/>
      <c r="CA377" s="419"/>
      <c r="CB377" s="419"/>
      <c r="CC377" s="516"/>
    </row>
    <row r="378" spans="1:81" s="62" customFormat="1" ht="40.200000000000003" customHeight="1" thickBot="1" x14ac:dyDescent="0.35">
      <c r="A378" s="38"/>
      <c r="B378" s="507"/>
      <c r="C378" s="687"/>
      <c r="D378" s="610"/>
      <c r="E378" s="613"/>
      <c r="F378" s="613"/>
      <c r="G378" s="613"/>
      <c r="H378" s="613"/>
      <c r="I378" s="613"/>
      <c r="J378" s="487"/>
      <c r="K378" s="490"/>
      <c r="L378" s="645"/>
      <c r="M378" s="647"/>
      <c r="N378" s="480"/>
      <c r="O378" s="483"/>
      <c r="P378" s="521"/>
      <c r="Q378" s="524"/>
      <c r="R378" s="405"/>
      <c r="S378" s="43" t="s">
        <v>4293</v>
      </c>
      <c r="T378" s="323" t="s">
        <v>3856</v>
      </c>
      <c r="U378" s="323" t="s">
        <v>3861</v>
      </c>
      <c r="V378" s="323" t="s">
        <v>3864</v>
      </c>
      <c r="W378" s="43" t="s">
        <v>3944</v>
      </c>
      <c r="X378" s="324">
        <v>44201</v>
      </c>
      <c r="Y378" s="324">
        <v>44226</v>
      </c>
      <c r="Z378" s="324">
        <v>44229</v>
      </c>
      <c r="AA378" s="324">
        <v>44560</v>
      </c>
      <c r="AB378" s="405"/>
      <c r="AC378" s="528"/>
      <c r="AD378" s="325">
        <f t="shared" si="251"/>
        <v>3771958</v>
      </c>
      <c r="AE378" s="55"/>
      <c r="AF378" s="55">
        <v>3771958</v>
      </c>
      <c r="AG378" s="55"/>
      <c r="AH378" s="55"/>
      <c r="AI378" s="55"/>
      <c r="AJ378" s="55"/>
      <c r="AK378" s="405"/>
      <c r="AL378" s="457"/>
      <c r="AM378" s="325">
        <f t="shared" si="254"/>
        <v>377195.80000000005</v>
      </c>
      <c r="AN378" s="53"/>
      <c r="AO378" s="337">
        <v>377195.80000000005</v>
      </c>
      <c r="AP378" s="53"/>
      <c r="AQ378" s="53"/>
      <c r="AR378" s="53"/>
      <c r="AS378" s="53"/>
      <c r="AT378" s="405"/>
      <c r="AU378" s="448"/>
      <c r="AV378" s="325">
        <f t="shared" si="256"/>
        <v>754391.60000000009</v>
      </c>
      <c r="AW378" s="53"/>
      <c r="AX378" s="337">
        <v>754391.60000000009</v>
      </c>
      <c r="AY378" s="53"/>
      <c r="AZ378" s="53"/>
      <c r="BA378" s="53"/>
      <c r="BB378" s="53"/>
      <c r="BC378" s="405"/>
      <c r="BD378" s="451"/>
      <c r="BE378" s="325">
        <f t="shared" si="258"/>
        <v>1508783.2000000002</v>
      </c>
      <c r="BF378" s="53"/>
      <c r="BG378" s="337">
        <v>1508783.2000000002</v>
      </c>
      <c r="BH378" s="53"/>
      <c r="BI378" s="53"/>
      <c r="BJ378" s="53"/>
      <c r="BK378" s="53"/>
      <c r="BL378" s="405"/>
      <c r="BM378" s="454"/>
      <c r="BN378" s="325">
        <f t="shared" si="260"/>
        <v>1131587.3999999999</v>
      </c>
      <c r="BO378" s="53"/>
      <c r="BP378" s="337">
        <v>1131587.3999999999</v>
      </c>
      <c r="BQ378" s="53"/>
      <c r="BR378" s="53"/>
      <c r="BS378" s="53"/>
      <c r="BT378" s="53"/>
      <c r="BU378" s="517"/>
      <c r="BV378" s="518"/>
      <c r="BW378" s="518"/>
      <c r="BX378" s="518"/>
      <c r="BY378" s="518"/>
      <c r="BZ378" s="518"/>
      <c r="CA378" s="518"/>
      <c r="CB378" s="518"/>
      <c r="CC378" s="519"/>
    </row>
    <row r="379" spans="1:81" s="62" customFormat="1" ht="40.200000000000003" customHeight="1" thickTop="1" x14ac:dyDescent="0.3">
      <c r="A379" s="38"/>
      <c r="B379" s="507"/>
      <c r="C379" s="687"/>
      <c r="D379" s="608"/>
      <c r="E379" s="611"/>
      <c r="F379" s="611"/>
      <c r="G379" s="611"/>
      <c r="H379" s="611"/>
      <c r="I379" s="611"/>
      <c r="J379" s="485">
        <v>117</v>
      </c>
      <c r="K379" s="488" t="str">
        <f>+Metas!K135</f>
        <v>Contención de la mortalidad por IRA en menores de 5 años (tasa por 100.000 ), con énfasis del COVID-19.</v>
      </c>
      <c r="L379" s="628">
        <v>9.5</v>
      </c>
      <c r="M379" s="646">
        <f>SUM(N379:Q379)</f>
        <v>9.5</v>
      </c>
      <c r="N379" s="479"/>
      <c r="O379" s="482"/>
      <c r="P379" s="520"/>
      <c r="Q379" s="523">
        <v>9.5</v>
      </c>
      <c r="R379" s="403">
        <f t="shared" ref="R379" si="276">+$J379</f>
        <v>117</v>
      </c>
      <c r="S379" s="253" t="s">
        <v>4294</v>
      </c>
      <c r="T379" s="323" t="s">
        <v>3856</v>
      </c>
      <c r="U379" s="323" t="s">
        <v>3861</v>
      </c>
      <c r="V379" s="323" t="s">
        <v>3864</v>
      </c>
      <c r="W379" s="253" t="s">
        <v>3944</v>
      </c>
      <c r="X379" s="324">
        <v>44201</v>
      </c>
      <c r="Y379" s="324">
        <v>44226</v>
      </c>
      <c r="Z379" s="324">
        <v>44229</v>
      </c>
      <c r="AA379" s="324">
        <v>44560</v>
      </c>
      <c r="AB379" s="403">
        <f t="shared" ref="AB379" si="277">+$J379</f>
        <v>117</v>
      </c>
      <c r="AC379" s="526">
        <f t="shared" ref="AC379" si="278">+L379</f>
        <v>9.5</v>
      </c>
      <c r="AD379" s="325">
        <f t="shared" si="251"/>
        <v>3771958</v>
      </c>
      <c r="AE379" s="48">
        <f t="shared" si="264"/>
        <v>0</v>
      </c>
      <c r="AF379" s="48">
        <v>3771958</v>
      </c>
      <c r="AG379" s="48">
        <f t="shared" si="264"/>
        <v>0</v>
      </c>
      <c r="AH379" s="48">
        <f t="shared" si="264"/>
        <v>0</v>
      </c>
      <c r="AI379" s="48">
        <f t="shared" si="264"/>
        <v>0</v>
      </c>
      <c r="AJ379" s="48">
        <f t="shared" si="252"/>
        <v>0</v>
      </c>
      <c r="AK379" s="403">
        <f t="shared" ref="AK379" si="279">+$J379</f>
        <v>117</v>
      </c>
      <c r="AL379" s="455">
        <f>+N379</f>
        <v>0</v>
      </c>
      <c r="AM379" s="325">
        <f t="shared" si="254"/>
        <v>377195.80000000005</v>
      </c>
      <c r="AN379" s="51"/>
      <c r="AO379" s="337">
        <v>377195.80000000005</v>
      </c>
      <c r="AP379" s="51"/>
      <c r="AQ379" s="51"/>
      <c r="AR379" s="51"/>
      <c r="AS379" s="51"/>
      <c r="AT379" s="403">
        <f t="shared" ref="AT379" si="280">+$J379</f>
        <v>117</v>
      </c>
      <c r="AU379" s="446">
        <f>+O379</f>
        <v>0</v>
      </c>
      <c r="AV379" s="325">
        <f t="shared" si="256"/>
        <v>754391.60000000009</v>
      </c>
      <c r="AW379" s="51"/>
      <c r="AX379" s="337">
        <v>754391.60000000009</v>
      </c>
      <c r="AY379" s="51"/>
      <c r="AZ379" s="51"/>
      <c r="BA379" s="51"/>
      <c r="BB379" s="51"/>
      <c r="BC379" s="403">
        <f t="shared" ref="BC379" si="281">+$J379</f>
        <v>117</v>
      </c>
      <c r="BD379" s="449">
        <f>+P379</f>
        <v>0</v>
      </c>
      <c r="BE379" s="325">
        <f t="shared" si="258"/>
        <v>1508783.2000000002</v>
      </c>
      <c r="BF379" s="51"/>
      <c r="BG379" s="337">
        <v>1508783.2000000002</v>
      </c>
      <c r="BH379" s="51"/>
      <c r="BI379" s="51"/>
      <c r="BJ379" s="51"/>
      <c r="BK379" s="51"/>
      <c r="BL379" s="403">
        <f t="shared" ref="BL379" si="282">+$J379</f>
        <v>117</v>
      </c>
      <c r="BM379" s="452">
        <f>+Q379</f>
        <v>9.5</v>
      </c>
      <c r="BN379" s="325">
        <f t="shared" si="260"/>
        <v>1131587.3999999999</v>
      </c>
      <c r="BO379" s="51"/>
      <c r="BP379" s="337">
        <v>1131587.3999999999</v>
      </c>
      <c r="BQ379" s="51"/>
      <c r="BR379" s="51"/>
      <c r="BS379" s="51"/>
      <c r="BT379" s="51"/>
      <c r="BU379" s="513"/>
      <c r="BV379" s="514"/>
      <c r="BW379" s="514"/>
      <c r="BX379" s="514"/>
      <c r="BY379" s="514"/>
      <c r="BZ379" s="514"/>
      <c r="CA379" s="514"/>
      <c r="CB379" s="514"/>
      <c r="CC379" s="515"/>
    </row>
    <row r="380" spans="1:81" s="62" customFormat="1" ht="40.200000000000003" customHeight="1" x14ac:dyDescent="0.3">
      <c r="A380" s="38"/>
      <c r="B380" s="507"/>
      <c r="C380" s="687"/>
      <c r="D380" s="609"/>
      <c r="E380" s="612"/>
      <c r="F380" s="612"/>
      <c r="G380" s="612"/>
      <c r="H380" s="612"/>
      <c r="I380" s="612"/>
      <c r="J380" s="486"/>
      <c r="K380" s="489"/>
      <c r="L380" s="645"/>
      <c r="M380" s="647"/>
      <c r="N380" s="480"/>
      <c r="O380" s="483"/>
      <c r="P380" s="521"/>
      <c r="Q380" s="524"/>
      <c r="R380" s="404"/>
      <c r="S380" s="322" t="s">
        <v>4295</v>
      </c>
      <c r="T380" s="323" t="s">
        <v>3856</v>
      </c>
      <c r="U380" s="323" t="s">
        <v>3861</v>
      </c>
      <c r="V380" s="323" t="s">
        <v>3864</v>
      </c>
      <c r="W380" s="322" t="s">
        <v>3944</v>
      </c>
      <c r="X380" s="324">
        <v>44201</v>
      </c>
      <c r="Y380" s="324">
        <v>44226</v>
      </c>
      <c r="Z380" s="324">
        <v>44229</v>
      </c>
      <c r="AA380" s="324">
        <v>44560</v>
      </c>
      <c r="AB380" s="404"/>
      <c r="AC380" s="527"/>
      <c r="AD380" s="325">
        <f t="shared" si="251"/>
        <v>3771958</v>
      </c>
      <c r="AE380" s="325"/>
      <c r="AF380" s="325">
        <v>3771958</v>
      </c>
      <c r="AG380" s="325"/>
      <c r="AH380" s="325"/>
      <c r="AI380" s="325"/>
      <c r="AJ380" s="325"/>
      <c r="AK380" s="404"/>
      <c r="AL380" s="456"/>
      <c r="AM380" s="325">
        <f t="shared" si="254"/>
        <v>377195.80000000005</v>
      </c>
      <c r="AN380" s="326"/>
      <c r="AO380" s="337">
        <v>377195.80000000005</v>
      </c>
      <c r="AP380" s="326"/>
      <c r="AQ380" s="326"/>
      <c r="AR380" s="326"/>
      <c r="AS380" s="326"/>
      <c r="AT380" s="404"/>
      <c r="AU380" s="447"/>
      <c r="AV380" s="325">
        <f t="shared" si="256"/>
        <v>754391.60000000009</v>
      </c>
      <c r="AW380" s="326"/>
      <c r="AX380" s="337">
        <v>754391.60000000009</v>
      </c>
      <c r="AY380" s="326"/>
      <c r="AZ380" s="326"/>
      <c r="BA380" s="326"/>
      <c r="BB380" s="326"/>
      <c r="BC380" s="404"/>
      <c r="BD380" s="450"/>
      <c r="BE380" s="325">
        <f t="shared" si="258"/>
        <v>1508783.2000000002</v>
      </c>
      <c r="BF380" s="326"/>
      <c r="BG380" s="337">
        <v>1508783.2000000002</v>
      </c>
      <c r="BH380" s="326"/>
      <c r="BI380" s="326"/>
      <c r="BJ380" s="326"/>
      <c r="BK380" s="326"/>
      <c r="BL380" s="404"/>
      <c r="BM380" s="453"/>
      <c r="BN380" s="325">
        <f t="shared" si="260"/>
        <v>1131587.3999999999</v>
      </c>
      <c r="BO380" s="326"/>
      <c r="BP380" s="337">
        <v>1131587.3999999999</v>
      </c>
      <c r="BQ380" s="326"/>
      <c r="BR380" s="326"/>
      <c r="BS380" s="326"/>
      <c r="BT380" s="326"/>
      <c r="BU380" s="327"/>
      <c r="BV380" s="328"/>
      <c r="BW380" s="328"/>
      <c r="BX380" s="328"/>
      <c r="BY380" s="328"/>
      <c r="BZ380" s="328"/>
      <c r="CA380" s="328"/>
      <c r="CB380" s="328"/>
      <c r="CC380" s="329"/>
    </row>
    <row r="381" spans="1:81" s="62" customFormat="1" ht="40.200000000000003" customHeight="1" x14ac:dyDescent="0.3">
      <c r="A381" s="38"/>
      <c r="B381" s="507"/>
      <c r="C381" s="687"/>
      <c r="D381" s="609"/>
      <c r="E381" s="612"/>
      <c r="F381" s="612"/>
      <c r="G381" s="612"/>
      <c r="H381" s="612"/>
      <c r="I381" s="612"/>
      <c r="J381" s="486"/>
      <c r="K381" s="489"/>
      <c r="L381" s="645"/>
      <c r="M381" s="647"/>
      <c r="N381" s="480"/>
      <c r="O381" s="483"/>
      <c r="P381" s="521"/>
      <c r="Q381" s="524"/>
      <c r="R381" s="404"/>
      <c r="S381" s="322" t="s">
        <v>4296</v>
      </c>
      <c r="T381" s="323" t="s">
        <v>3856</v>
      </c>
      <c r="U381" s="323" t="s">
        <v>3861</v>
      </c>
      <c r="V381" s="323" t="s">
        <v>3864</v>
      </c>
      <c r="W381" s="322" t="s">
        <v>3944</v>
      </c>
      <c r="X381" s="324">
        <v>44201</v>
      </c>
      <c r="Y381" s="324">
        <v>44226</v>
      </c>
      <c r="Z381" s="324">
        <v>44229</v>
      </c>
      <c r="AA381" s="324">
        <v>44560</v>
      </c>
      <c r="AB381" s="404"/>
      <c r="AC381" s="527"/>
      <c r="AD381" s="325">
        <f t="shared" si="251"/>
        <v>2248372</v>
      </c>
      <c r="AE381" s="325"/>
      <c r="AF381" s="325">
        <v>2248372</v>
      </c>
      <c r="AG381" s="325"/>
      <c r="AH381" s="325"/>
      <c r="AI381" s="325"/>
      <c r="AJ381" s="325"/>
      <c r="AK381" s="404"/>
      <c r="AL381" s="456"/>
      <c r="AM381" s="325">
        <f t="shared" si="254"/>
        <v>224837.2</v>
      </c>
      <c r="AN381" s="326"/>
      <c r="AO381" s="337">
        <v>224837.2</v>
      </c>
      <c r="AP381" s="326"/>
      <c r="AQ381" s="326"/>
      <c r="AR381" s="326"/>
      <c r="AS381" s="326"/>
      <c r="AT381" s="404"/>
      <c r="AU381" s="447"/>
      <c r="AV381" s="325">
        <f t="shared" si="256"/>
        <v>449674.4</v>
      </c>
      <c r="AW381" s="326"/>
      <c r="AX381" s="337">
        <v>449674.4</v>
      </c>
      <c r="AY381" s="326"/>
      <c r="AZ381" s="326"/>
      <c r="BA381" s="326"/>
      <c r="BB381" s="326"/>
      <c r="BC381" s="404"/>
      <c r="BD381" s="450"/>
      <c r="BE381" s="325">
        <f t="shared" si="258"/>
        <v>899348.8</v>
      </c>
      <c r="BF381" s="326"/>
      <c r="BG381" s="337">
        <v>899348.8</v>
      </c>
      <c r="BH381" s="326"/>
      <c r="BI381" s="326"/>
      <c r="BJ381" s="326"/>
      <c r="BK381" s="326"/>
      <c r="BL381" s="404"/>
      <c r="BM381" s="453"/>
      <c r="BN381" s="325">
        <f t="shared" si="260"/>
        <v>674511.6</v>
      </c>
      <c r="BO381" s="326"/>
      <c r="BP381" s="337">
        <v>674511.6</v>
      </c>
      <c r="BQ381" s="326"/>
      <c r="BR381" s="326"/>
      <c r="BS381" s="326"/>
      <c r="BT381" s="326"/>
      <c r="BU381" s="327"/>
      <c r="BV381" s="328"/>
      <c r="BW381" s="328"/>
      <c r="BX381" s="328"/>
      <c r="BY381" s="328"/>
      <c r="BZ381" s="328"/>
      <c r="CA381" s="328"/>
      <c r="CB381" s="328"/>
      <c r="CC381" s="329"/>
    </row>
    <row r="382" spans="1:81" s="62" customFormat="1" ht="40.200000000000003" customHeight="1" x14ac:dyDescent="0.3">
      <c r="A382" s="38"/>
      <c r="B382" s="507"/>
      <c r="C382" s="687"/>
      <c r="D382" s="609"/>
      <c r="E382" s="612"/>
      <c r="F382" s="612"/>
      <c r="G382" s="612"/>
      <c r="H382" s="612"/>
      <c r="I382" s="612"/>
      <c r="J382" s="486"/>
      <c r="K382" s="489"/>
      <c r="L382" s="645"/>
      <c r="M382" s="647"/>
      <c r="N382" s="480"/>
      <c r="O382" s="483"/>
      <c r="P382" s="521"/>
      <c r="Q382" s="524"/>
      <c r="R382" s="404"/>
      <c r="S382" s="322" t="s">
        <v>4297</v>
      </c>
      <c r="T382" s="323" t="s">
        <v>3856</v>
      </c>
      <c r="U382" s="323" t="s">
        <v>3861</v>
      </c>
      <c r="V382" s="323" t="s">
        <v>3864</v>
      </c>
      <c r="W382" s="322" t="s">
        <v>3944</v>
      </c>
      <c r="X382" s="324">
        <v>44201</v>
      </c>
      <c r="Y382" s="324">
        <v>44226</v>
      </c>
      <c r="Z382" s="324">
        <v>44229</v>
      </c>
      <c r="AA382" s="324">
        <v>44560</v>
      </c>
      <c r="AB382" s="404"/>
      <c r="AC382" s="527"/>
      <c r="AD382" s="325">
        <f t="shared" si="251"/>
        <v>4896144</v>
      </c>
      <c r="AE382" s="325"/>
      <c r="AF382" s="325">
        <v>4896144</v>
      </c>
      <c r="AG382" s="325"/>
      <c r="AH382" s="325"/>
      <c r="AI382" s="325"/>
      <c r="AJ382" s="325"/>
      <c r="AK382" s="404"/>
      <c r="AL382" s="456"/>
      <c r="AM382" s="325">
        <f t="shared" si="254"/>
        <v>489614.4</v>
      </c>
      <c r="AN382" s="326"/>
      <c r="AO382" s="337">
        <v>489614.4</v>
      </c>
      <c r="AP382" s="326"/>
      <c r="AQ382" s="326"/>
      <c r="AR382" s="326"/>
      <c r="AS382" s="326"/>
      <c r="AT382" s="404"/>
      <c r="AU382" s="447"/>
      <c r="AV382" s="325">
        <f t="shared" si="256"/>
        <v>979228.8</v>
      </c>
      <c r="AW382" s="326"/>
      <c r="AX382" s="337">
        <v>979228.8</v>
      </c>
      <c r="AY382" s="326"/>
      <c r="AZ382" s="326"/>
      <c r="BA382" s="326"/>
      <c r="BB382" s="326"/>
      <c r="BC382" s="404"/>
      <c r="BD382" s="450"/>
      <c r="BE382" s="325">
        <f t="shared" si="258"/>
        <v>1958457.6</v>
      </c>
      <c r="BF382" s="326"/>
      <c r="BG382" s="337">
        <v>1958457.6</v>
      </c>
      <c r="BH382" s="326"/>
      <c r="BI382" s="326"/>
      <c r="BJ382" s="326"/>
      <c r="BK382" s="326"/>
      <c r="BL382" s="404"/>
      <c r="BM382" s="453"/>
      <c r="BN382" s="325">
        <f t="shared" si="260"/>
        <v>1468843.2</v>
      </c>
      <c r="BO382" s="326"/>
      <c r="BP382" s="337">
        <v>1468843.2</v>
      </c>
      <c r="BQ382" s="326"/>
      <c r="BR382" s="326"/>
      <c r="BS382" s="326"/>
      <c r="BT382" s="326"/>
      <c r="BU382" s="327"/>
      <c r="BV382" s="328"/>
      <c r="BW382" s="328"/>
      <c r="BX382" s="328"/>
      <c r="BY382" s="328"/>
      <c r="BZ382" s="328"/>
      <c r="CA382" s="328"/>
      <c r="CB382" s="328"/>
      <c r="CC382" s="329"/>
    </row>
    <row r="383" spans="1:81" s="62" customFormat="1" ht="40.200000000000003" customHeight="1" x14ac:dyDescent="0.3">
      <c r="A383" s="38"/>
      <c r="B383" s="507"/>
      <c r="C383" s="687"/>
      <c r="D383" s="609"/>
      <c r="E383" s="612"/>
      <c r="F383" s="612"/>
      <c r="G383" s="612"/>
      <c r="H383" s="612"/>
      <c r="I383" s="612"/>
      <c r="J383" s="486"/>
      <c r="K383" s="489"/>
      <c r="L383" s="645"/>
      <c r="M383" s="647"/>
      <c r="N383" s="480"/>
      <c r="O383" s="483"/>
      <c r="P383" s="521"/>
      <c r="Q383" s="524"/>
      <c r="R383" s="404"/>
      <c r="S383" s="322" t="s">
        <v>4298</v>
      </c>
      <c r="T383" s="323" t="s">
        <v>3856</v>
      </c>
      <c r="U383" s="323" t="s">
        <v>3861</v>
      </c>
      <c r="V383" s="323" t="s">
        <v>3864</v>
      </c>
      <c r="W383" s="322" t="s">
        <v>3944</v>
      </c>
      <c r="X383" s="324">
        <v>44201</v>
      </c>
      <c r="Y383" s="324">
        <v>44226</v>
      </c>
      <c r="Z383" s="324">
        <v>44229</v>
      </c>
      <c r="AA383" s="324">
        <v>44560</v>
      </c>
      <c r="AB383" s="404"/>
      <c r="AC383" s="527"/>
      <c r="AD383" s="325">
        <f t="shared" si="251"/>
        <v>4896144</v>
      </c>
      <c r="AE383" s="325"/>
      <c r="AF383" s="325">
        <v>4896144</v>
      </c>
      <c r="AG383" s="325"/>
      <c r="AH383" s="325"/>
      <c r="AI383" s="325"/>
      <c r="AJ383" s="325"/>
      <c r="AK383" s="404"/>
      <c r="AL383" s="456"/>
      <c r="AM383" s="325">
        <f t="shared" si="254"/>
        <v>489614.4</v>
      </c>
      <c r="AN383" s="326"/>
      <c r="AO383" s="337">
        <v>489614.4</v>
      </c>
      <c r="AP383" s="326"/>
      <c r="AQ383" s="326"/>
      <c r="AR383" s="326"/>
      <c r="AS383" s="326"/>
      <c r="AT383" s="404"/>
      <c r="AU383" s="447"/>
      <c r="AV383" s="325">
        <f t="shared" si="256"/>
        <v>979228.8</v>
      </c>
      <c r="AW383" s="326"/>
      <c r="AX383" s="337">
        <v>979228.8</v>
      </c>
      <c r="AY383" s="326"/>
      <c r="AZ383" s="326"/>
      <c r="BA383" s="326"/>
      <c r="BB383" s="326"/>
      <c r="BC383" s="404"/>
      <c r="BD383" s="450"/>
      <c r="BE383" s="325">
        <f t="shared" si="258"/>
        <v>1958457.6</v>
      </c>
      <c r="BF383" s="326"/>
      <c r="BG383" s="337">
        <v>1958457.6</v>
      </c>
      <c r="BH383" s="326"/>
      <c r="BI383" s="326"/>
      <c r="BJ383" s="326"/>
      <c r="BK383" s="326"/>
      <c r="BL383" s="404"/>
      <c r="BM383" s="453"/>
      <c r="BN383" s="325">
        <f t="shared" si="260"/>
        <v>1468843.2</v>
      </c>
      <c r="BO383" s="326"/>
      <c r="BP383" s="337">
        <v>1468843.2</v>
      </c>
      <c r="BQ383" s="326"/>
      <c r="BR383" s="326"/>
      <c r="BS383" s="326"/>
      <c r="BT383" s="326"/>
      <c r="BU383" s="327"/>
      <c r="BV383" s="328"/>
      <c r="BW383" s="328"/>
      <c r="BX383" s="328"/>
      <c r="BY383" s="328"/>
      <c r="BZ383" s="328"/>
      <c r="CA383" s="328"/>
      <c r="CB383" s="328"/>
      <c r="CC383" s="329"/>
    </row>
    <row r="384" spans="1:81" s="62" customFormat="1" ht="40.200000000000003" customHeight="1" x14ac:dyDescent="0.3">
      <c r="A384" s="38"/>
      <c r="B384" s="507"/>
      <c r="C384" s="687"/>
      <c r="D384" s="609"/>
      <c r="E384" s="612"/>
      <c r="F384" s="612"/>
      <c r="G384" s="612"/>
      <c r="H384" s="612"/>
      <c r="I384" s="612"/>
      <c r="J384" s="486"/>
      <c r="K384" s="489"/>
      <c r="L384" s="645"/>
      <c r="M384" s="647"/>
      <c r="N384" s="480"/>
      <c r="O384" s="483"/>
      <c r="P384" s="521"/>
      <c r="Q384" s="524"/>
      <c r="R384" s="404"/>
      <c r="S384" s="322" t="s">
        <v>4299</v>
      </c>
      <c r="T384" s="323" t="s">
        <v>3856</v>
      </c>
      <c r="U384" s="323" t="s">
        <v>3861</v>
      </c>
      <c r="V384" s="323" t="s">
        <v>3864</v>
      </c>
      <c r="W384" s="322" t="s">
        <v>3944</v>
      </c>
      <c r="X384" s="324">
        <v>44201</v>
      </c>
      <c r="Y384" s="324">
        <v>44226</v>
      </c>
      <c r="Z384" s="324">
        <v>44229</v>
      </c>
      <c r="AA384" s="324">
        <v>44560</v>
      </c>
      <c r="AB384" s="404"/>
      <c r="AC384" s="527"/>
      <c r="AD384" s="325">
        <f t="shared" si="251"/>
        <v>3771958</v>
      </c>
      <c r="AE384" s="325"/>
      <c r="AF384" s="325">
        <v>3771958</v>
      </c>
      <c r="AG384" s="325"/>
      <c r="AH384" s="325"/>
      <c r="AI384" s="325"/>
      <c r="AJ384" s="325"/>
      <c r="AK384" s="404"/>
      <c r="AL384" s="456"/>
      <c r="AM384" s="325">
        <f t="shared" si="254"/>
        <v>377195.80000000005</v>
      </c>
      <c r="AN384" s="326"/>
      <c r="AO384" s="337">
        <v>377195.80000000005</v>
      </c>
      <c r="AP384" s="326"/>
      <c r="AQ384" s="326"/>
      <c r="AR384" s="326"/>
      <c r="AS384" s="326"/>
      <c r="AT384" s="404"/>
      <c r="AU384" s="447"/>
      <c r="AV384" s="325">
        <f t="shared" si="256"/>
        <v>754391.60000000009</v>
      </c>
      <c r="AW384" s="326"/>
      <c r="AX384" s="337">
        <v>754391.60000000009</v>
      </c>
      <c r="AY384" s="326"/>
      <c r="AZ384" s="326"/>
      <c r="BA384" s="326"/>
      <c r="BB384" s="326"/>
      <c r="BC384" s="404"/>
      <c r="BD384" s="450"/>
      <c r="BE384" s="325">
        <f t="shared" si="258"/>
        <v>1508783.2000000002</v>
      </c>
      <c r="BF384" s="326"/>
      <c r="BG384" s="337">
        <v>1508783.2000000002</v>
      </c>
      <c r="BH384" s="326"/>
      <c r="BI384" s="326"/>
      <c r="BJ384" s="326"/>
      <c r="BK384" s="326"/>
      <c r="BL384" s="404"/>
      <c r="BM384" s="453"/>
      <c r="BN384" s="325">
        <f t="shared" si="260"/>
        <v>1131587.3999999999</v>
      </c>
      <c r="BO384" s="326"/>
      <c r="BP384" s="337">
        <v>1131587.3999999999</v>
      </c>
      <c r="BQ384" s="326"/>
      <c r="BR384" s="326"/>
      <c r="BS384" s="326"/>
      <c r="BT384" s="326"/>
      <c r="BU384" s="327"/>
      <c r="BV384" s="328"/>
      <c r="BW384" s="328"/>
      <c r="BX384" s="328"/>
      <c r="BY384" s="328"/>
      <c r="BZ384" s="328"/>
      <c r="CA384" s="328"/>
      <c r="CB384" s="328"/>
      <c r="CC384" s="329"/>
    </row>
    <row r="385" spans="1:81" s="62" customFormat="1" ht="40.200000000000003" customHeight="1" x14ac:dyDescent="0.3">
      <c r="A385" s="38"/>
      <c r="B385" s="507"/>
      <c r="C385" s="687"/>
      <c r="D385" s="609"/>
      <c r="E385" s="612"/>
      <c r="F385" s="612"/>
      <c r="G385" s="612"/>
      <c r="H385" s="612"/>
      <c r="I385" s="612"/>
      <c r="J385" s="486"/>
      <c r="K385" s="489"/>
      <c r="L385" s="645"/>
      <c r="M385" s="647"/>
      <c r="N385" s="480"/>
      <c r="O385" s="483"/>
      <c r="P385" s="521"/>
      <c r="Q385" s="524"/>
      <c r="R385" s="404"/>
      <c r="S385" s="322" t="s">
        <v>4300</v>
      </c>
      <c r="T385" s="323" t="s">
        <v>3856</v>
      </c>
      <c r="U385" s="323" t="s">
        <v>3861</v>
      </c>
      <c r="V385" s="323" t="s">
        <v>3864</v>
      </c>
      <c r="W385" s="322" t="s">
        <v>3944</v>
      </c>
      <c r="X385" s="324">
        <v>44201</v>
      </c>
      <c r="Y385" s="324">
        <v>44226</v>
      </c>
      <c r="Z385" s="324">
        <v>44229</v>
      </c>
      <c r="AA385" s="324">
        <v>44560</v>
      </c>
      <c r="AB385" s="404"/>
      <c r="AC385" s="527"/>
      <c r="AD385" s="325">
        <f t="shared" si="251"/>
        <v>0</v>
      </c>
      <c r="AE385" s="325"/>
      <c r="AF385" s="325">
        <v>0</v>
      </c>
      <c r="AG385" s="325"/>
      <c r="AH385" s="325"/>
      <c r="AI385" s="325"/>
      <c r="AJ385" s="325"/>
      <c r="AK385" s="404"/>
      <c r="AL385" s="456"/>
      <c r="AM385" s="325">
        <f t="shared" si="254"/>
        <v>0</v>
      </c>
      <c r="AN385" s="326"/>
      <c r="AO385" s="337">
        <v>0</v>
      </c>
      <c r="AP385" s="326"/>
      <c r="AQ385" s="326"/>
      <c r="AR385" s="326"/>
      <c r="AS385" s="326"/>
      <c r="AT385" s="404"/>
      <c r="AU385" s="447"/>
      <c r="AV385" s="325">
        <f t="shared" si="256"/>
        <v>0</v>
      </c>
      <c r="AW385" s="326"/>
      <c r="AX385" s="337">
        <v>0</v>
      </c>
      <c r="AY385" s="326"/>
      <c r="AZ385" s="326"/>
      <c r="BA385" s="326"/>
      <c r="BB385" s="326"/>
      <c r="BC385" s="404"/>
      <c r="BD385" s="450"/>
      <c r="BE385" s="325">
        <f t="shared" si="258"/>
        <v>0</v>
      </c>
      <c r="BF385" s="326"/>
      <c r="BG385" s="337">
        <v>0</v>
      </c>
      <c r="BH385" s="326"/>
      <c r="BI385" s="326"/>
      <c r="BJ385" s="326"/>
      <c r="BK385" s="326"/>
      <c r="BL385" s="404"/>
      <c r="BM385" s="453"/>
      <c r="BN385" s="325">
        <f t="shared" si="260"/>
        <v>0</v>
      </c>
      <c r="BO385" s="326"/>
      <c r="BP385" s="337">
        <v>0</v>
      </c>
      <c r="BQ385" s="326"/>
      <c r="BR385" s="326"/>
      <c r="BS385" s="326"/>
      <c r="BT385" s="326"/>
      <c r="BU385" s="327"/>
      <c r="BV385" s="328"/>
      <c r="BW385" s="328"/>
      <c r="BX385" s="328"/>
      <c r="BY385" s="328"/>
      <c r="BZ385" s="328"/>
      <c r="CA385" s="328"/>
      <c r="CB385" s="328"/>
      <c r="CC385" s="329"/>
    </row>
    <row r="386" spans="1:81" s="62" customFormat="1" ht="40.200000000000003" customHeight="1" x14ac:dyDescent="0.3">
      <c r="A386" s="38"/>
      <c r="B386" s="507"/>
      <c r="C386" s="687"/>
      <c r="D386" s="609"/>
      <c r="E386" s="612"/>
      <c r="F386" s="612"/>
      <c r="G386" s="612"/>
      <c r="H386" s="612"/>
      <c r="I386" s="612"/>
      <c r="J386" s="486"/>
      <c r="K386" s="489"/>
      <c r="L386" s="645"/>
      <c r="M386" s="647"/>
      <c r="N386" s="480"/>
      <c r="O386" s="483"/>
      <c r="P386" s="521"/>
      <c r="Q386" s="524"/>
      <c r="R386" s="404"/>
      <c r="S386" s="322" t="s">
        <v>4301</v>
      </c>
      <c r="T386" s="323" t="s">
        <v>3856</v>
      </c>
      <c r="U386" s="323" t="s">
        <v>3861</v>
      </c>
      <c r="V386" s="323" t="s">
        <v>3864</v>
      </c>
      <c r="W386" s="322" t="s">
        <v>3944</v>
      </c>
      <c r="X386" s="324">
        <v>44201</v>
      </c>
      <c r="Y386" s="324">
        <v>44226</v>
      </c>
      <c r="Z386" s="324">
        <v>44229</v>
      </c>
      <c r="AA386" s="324">
        <v>44560</v>
      </c>
      <c r="AB386" s="404"/>
      <c r="AC386" s="527"/>
      <c r="AD386" s="325">
        <f t="shared" si="251"/>
        <v>3771958</v>
      </c>
      <c r="AE386" s="325"/>
      <c r="AF386" s="325">
        <v>3771958</v>
      </c>
      <c r="AG386" s="325"/>
      <c r="AH386" s="325"/>
      <c r="AI386" s="325"/>
      <c r="AJ386" s="325"/>
      <c r="AK386" s="404"/>
      <c r="AL386" s="456"/>
      <c r="AM386" s="325">
        <f t="shared" si="254"/>
        <v>377195.80000000005</v>
      </c>
      <c r="AN386" s="326"/>
      <c r="AO386" s="337">
        <v>377195.80000000005</v>
      </c>
      <c r="AP386" s="326"/>
      <c r="AQ386" s="326"/>
      <c r="AR386" s="326"/>
      <c r="AS386" s="326"/>
      <c r="AT386" s="404"/>
      <c r="AU386" s="447"/>
      <c r="AV386" s="325">
        <f t="shared" si="256"/>
        <v>754391.60000000009</v>
      </c>
      <c r="AW386" s="326"/>
      <c r="AX386" s="337">
        <v>754391.60000000009</v>
      </c>
      <c r="AY386" s="326"/>
      <c r="AZ386" s="326"/>
      <c r="BA386" s="326"/>
      <c r="BB386" s="326"/>
      <c r="BC386" s="404"/>
      <c r="BD386" s="450"/>
      <c r="BE386" s="325">
        <f t="shared" si="258"/>
        <v>1508783.2000000002</v>
      </c>
      <c r="BF386" s="326"/>
      <c r="BG386" s="337">
        <v>1508783.2000000002</v>
      </c>
      <c r="BH386" s="326"/>
      <c r="BI386" s="326"/>
      <c r="BJ386" s="326"/>
      <c r="BK386" s="326"/>
      <c r="BL386" s="404"/>
      <c r="BM386" s="453"/>
      <c r="BN386" s="325">
        <f t="shared" si="260"/>
        <v>1131587.3999999999</v>
      </c>
      <c r="BO386" s="326"/>
      <c r="BP386" s="337">
        <v>1131587.3999999999</v>
      </c>
      <c r="BQ386" s="326"/>
      <c r="BR386" s="326"/>
      <c r="BS386" s="326"/>
      <c r="BT386" s="326"/>
      <c r="BU386" s="327"/>
      <c r="BV386" s="328"/>
      <c r="BW386" s="328"/>
      <c r="BX386" s="328"/>
      <c r="BY386" s="328"/>
      <c r="BZ386" s="328"/>
      <c r="CA386" s="328"/>
      <c r="CB386" s="328"/>
      <c r="CC386" s="329"/>
    </row>
    <row r="387" spans="1:81" s="62" customFormat="1" ht="40.200000000000003" customHeight="1" x14ac:dyDescent="0.3">
      <c r="A387" s="38"/>
      <c r="B387" s="507"/>
      <c r="C387" s="687"/>
      <c r="D387" s="609"/>
      <c r="E387" s="612"/>
      <c r="F387" s="612"/>
      <c r="G387" s="612"/>
      <c r="H387" s="612"/>
      <c r="I387" s="612"/>
      <c r="J387" s="486"/>
      <c r="K387" s="489"/>
      <c r="L387" s="645"/>
      <c r="M387" s="647"/>
      <c r="N387" s="480"/>
      <c r="O387" s="483"/>
      <c r="P387" s="521"/>
      <c r="Q387" s="524"/>
      <c r="R387" s="404"/>
      <c r="S387" s="322" t="s">
        <v>4302</v>
      </c>
      <c r="T387" s="323" t="s">
        <v>3856</v>
      </c>
      <c r="U387" s="323" t="s">
        <v>3861</v>
      </c>
      <c r="V387" s="323" t="s">
        <v>3864</v>
      </c>
      <c r="W387" s="322" t="s">
        <v>3944</v>
      </c>
      <c r="X387" s="324">
        <v>44201</v>
      </c>
      <c r="Y387" s="324">
        <v>44226</v>
      </c>
      <c r="Z387" s="324">
        <v>44229</v>
      </c>
      <c r="AA387" s="324">
        <v>44560</v>
      </c>
      <c r="AB387" s="404"/>
      <c r="AC387" s="527"/>
      <c r="AD387" s="325">
        <f t="shared" si="251"/>
        <v>3771958</v>
      </c>
      <c r="AE387" s="325"/>
      <c r="AF387" s="325">
        <v>3771958</v>
      </c>
      <c r="AG387" s="325"/>
      <c r="AH387" s="325"/>
      <c r="AI387" s="325"/>
      <c r="AJ387" s="325"/>
      <c r="AK387" s="404"/>
      <c r="AL387" s="456"/>
      <c r="AM387" s="325">
        <f t="shared" si="254"/>
        <v>377195.80000000005</v>
      </c>
      <c r="AN387" s="326"/>
      <c r="AO387" s="337">
        <v>377195.80000000005</v>
      </c>
      <c r="AP387" s="326"/>
      <c r="AQ387" s="326"/>
      <c r="AR387" s="326"/>
      <c r="AS387" s="326"/>
      <c r="AT387" s="404"/>
      <c r="AU387" s="447"/>
      <c r="AV387" s="325">
        <f t="shared" si="256"/>
        <v>754391.60000000009</v>
      </c>
      <c r="AW387" s="326"/>
      <c r="AX387" s="337">
        <v>754391.60000000009</v>
      </c>
      <c r="AY387" s="326"/>
      <c r="AZ387" s="326"/>
      <c r="BA387" s="326"/>
      <c r="BB387" s="326"/>
      <c r="BC387" s="404"/>
      <c r="BD387" s="450"/>
      <c r="BE387" s="325">
        <f t="shared" si="258"/>
        <v>1508783.2000000002</v>
      </c>
      <c r="BF387" s="326"/>
      <c r="BG387" s="337">
        <v>1508783.2000000002</v>
      </c>
      <c r="BH387" s="326"/>
      <c r="BI387" s="326"/>
      <c r="BJ387" s="326"/>
      <c r="BK387" s="326"/>
      <c r="BL387" s="404"/>
      <c r="BM387" s="453"/>
      <c r="BN387" s="325">
        <f t="shared" si="260"/>
        <v>1131587.3999999999</v>
      </c>
      <c r="BO387" s="326"/>
      <c r="BP387" s="337">
        <v>1131587.3999999999</v>
      </c>
      <c r="BQ387" s="326"/>
      <c r="BR387" s="326"/>
      <c r="BS387" s="326"/>
      <c r="BT387" s="326"/>
      <c r="BU387" s="327"/>
      <c r="BV387" s="328"/>
      <c r="BW387" s="328"/>
      <c r="BX387" s="328"/>
      <c r="BY387" s="328"/>
      <c r="BZ387" s="328"/>
      <c r="CA387" s="328"/>
      <c r="CB387" s="328"/>
      <c r="CC387" s="329"/>
    </row>
    <row r="388" spans="1:81" s="62" customFormat="1" ht="40.200000000000003" customHeight="1" x14ac:dyDescent="0.3">
      <c r="A388" s="38"/>
      <c r="B388" s="507"/>
      <c r="C388" s="687"/>
      <c r="D388" s="609"/>
      <c r="E388" s="612"/>
      <c r="F388" s="612"/>
      <c r="G388" s="612"/>
      <c r="H388" s="612"/>
      <c r="I388" s="612"/>
      <c r="J388" s="486"/>
      <c r="K388" s="489"/>
      <c r="L388" s="645"/>
      <c r="M388" s="647"/>
      <c r="N388" s="480"/>
      <c r="O388" s="483"/>
      <c r="P388" s="521"/>
      <c r="Q388" s="524"/>
      <c r="R388" s="404"/>
      <c r="S388" s="322" t="s">
        <v>4303</v>
      </c>
      <c r="T388" s="323" t="s">
        <v>3856</v>
      </c>
      <c r="U388" s="323" t="s">
        <v>3861</v>
      </c>
      <c r="V388" s="323" t="s">
        <v>3864</v>
      </c>
      <c r="W388" s="322" t="s">
        <v>3944</v>
      </c>
      <c r="X388" s="324">
        <v>44201</v>
      </c>
      <c r="Y388" s="324">
        <v>44226</v>
      </c>
      <c r="Z388" s="324">
        <v>44229</v>
      </c>
      <c r="AA388" s="324">
        <v>44560</v>
      </c>
      <c r="AB388" s="404"/>
      <c r="AC388" s="527"/>
      <c r="AD388" s="325">
        <f t="shared" si="251"/>
        <v>3771958</v>
      </c>
      <c r="AE388" s="325"/>
      <c r="AF388" s="325">
        <v>3771958</v>
      </c>
      <c r="AG388" s="325"/>
      <c r="AH388" s="325"/>
      <c r="AI388" s="325"/>
      <c r="AJ388" s="325"/>
      <c r="AK388" s="404"/>
      <c r="AL388" s="456"/>
      <c r="AM388" s="325">
        <f t="shared" si="254"/>
        <v>377195.80000000005</v>
      </c>
      <c r="AN388" s="326"/>
      <c r="AO388" s="337">
        <v>377195.80000000005</v>
      </c>
      <c r="AP388" s="326"/>
      <c r="AQ388" s="326"/>
      <c r="AR388" s="326"/>
      <c r="AS388" s="326"/>
      <c r="AT388" s="404"/>
      <c r="AU388" s="447"/>
      <c r="AV388" s="325">
        <f t="shared" si="256"/>
        <v>754391.60000000009</v>
      </c>
      <c r="AW388" s="326"/>
      <c r="AX388" s="337">
        <v>754391.60000000009</v>
      </c>
      <c r="AY388" s="326"/>
      <c r="AZ388" s="326"/>
      <c r="BA388" s="326"/>
      <c r="BB388" s="326"/>
      <c r="BC388" s="404"/>
      <c r="BD388" s="450"/>
      <c r="BE388" s="325">
        <f t="shared" si="258"/>
        <v>1508783.2000000002</v>
      </c>
      <c r="BF388" s="326"/>
      <c r="BG388" s="337">
        <v>1508783.2000000002</v>
      </c>
      <c r="BH388" s="326"/>
      <c r="BI388" s="326"/>
      <c r="BJ388" s="326"/>
      <c r="BK388" s="326"/>
      <c r="BL388" s="404"/>
      <c r="BM388" s="453"/>
      <c r="BN388" s="325">
        <f t="shared" si="260"/>
        <v>1131587.3999999999</v>
      </c>
      <c r="BO388" s="326"/>
      <c r="BP388" s="337">
        <v>1131587.3999999999</v>
      </c>
      <c r="BQ388" s="326"/>
      <c r="BR388" s="326"/>
      <c r="BS388" s="326"/>
      <c r="BT388" s="326"/>
      <c r="BU388" s="327"/>
      <c r="BV388" s="328"/>
      <c r="BW388" s="328"/>
      <c r="BX388" s="328"/>
      <c r="BY388" s="328"/>
      <c r="BZ388" s="328"/>
      <c r="CA388" s="328"/>
      <c r="CB388" s="328"/>
      <c r="CC388" s="329"/>
    </row>
    <row r="389" spans="1:81" s="62" customFormat="1" ht="40.200000000000003" customHeight="1" x14ac:dyDescent="0.3">
      <c r="A389" s="38"/>
      <c r="B389" s="507"/>
      <c r="C389" s="687"/>
      <c r="D389" s="609"/>
      <c r="E389" s="612"/>
      <c r="F389" s="612"/>
      <c r="G389" s="612"/>
      <c r="H389" s="612"/>
      <c r="I389" s="612"/>
      <c r="J389" s="486"/>
      <c r="K389" s="489"/>
      <c r="L389" s="645"/>
      <c r="M389" s="647"/>
      <c r="N389" s="480"/>
      <c r="O389" s="483"/>
      <c r="P389" s="521"/>
      <c r="Q389" s="524"/>
      <c r="R389" s="404"/>
      <c r="S389" s="322" t="s">
        <v>4304</v>
      </c>
      <c r="T389" s="323" t="s">
        <v>3856</v>
      </c>
      <c r="U389" s="323" t="s">
        <v>3861</v>
      </c>
      <c r="V389" s="323" t="s">
        <v>3864</v>
      </c>
      <c r="W389" s="322" t="s">
        <v>3944</v>
      </c>
      <c r="X389" s="324">
        <v>44201</v>
      </c>
      <c r="Y389" s="324">
        <v>44226</v>
      </c>
      <c r="Z389" s="324">
        <v>44229</v>
      </c>
      <c r="AA389" s="324">
        <v>44560</v>
      </c>
      <c r="AB389" s="404"/>
      <c r="AC389" s="527"/>
      <c r="AD389" s="325">
        <f t="shared" si="251"/>
        <v>3771958</v>
      </c>
      <c r="AE389" s="325"/>
      <c r="AF389" s="325">
        <v>3771958</v>
      </c>
      <c r="AG389" s="325"/>
      <c r="AH389" s="325"/>
      <c r="AI389" s="325"/>
      <c r="AJ389" s="325"/>
      <c r="AK389" s="404"/>
      <c r="AL389" s="456"/>
      <c r="AM389" s="325">
        <f t="shared" si="254"/>
        <v>377195.80000000005</v>
      </c>
      <c r="AN389" s="52"/>
      <c r="AO389" s="337">
        <v>377195.80000000005</v>
      </c>
      <c r="AP389" s="52"/>
      <c r="AQ389" s="52"/>
      <c r="AR389" s="52"/>
      <c r="AS389" s="52"/>
      <c r="AT389" s="404"/>
      <c r="AU389" s="447"/>
      <c r="AV389" s="325">
        <f t="shared" si="256"/>
        <v>754391.60000000009</v>
      </c>
      <c r="AW389" s="52"/>
      <c r="AX389" s="337">
        <v>754391.60000000009</v>
      </c>
      <c r="AY389" s="52"/>
      <c r="AZ389" s="52"/>
      <c r="BA389" s="52"/>
      <c r="BB389" s="52"/>
      <c r="BC389" s="404"/>
      <c r="BD389" s="450"/>
      <c r="BE389" s="325">
        <f t="shared" si="258"/>
        <v>1508783.2000000002</v>
      </c>
      <c r="BF389" s="52"/>
      <c r="BG389" s="337">
        <v>1508783.2000000002</v>
      </c>
      <c r="BH389" s="52"/>
      <c r="BI389" s="52"/>
      <c r="BJ389" s="52"/>
      <c r="BK389" s="52"/>
      <c r="BL389" s="404"/>
      <c r="BM389" s="453"/>
      <c r="BN389" s="325">
        <f t="shared" si="260"/>
        <v>1131587.3999999999</v>
      </c>
      <c r="BO389" s="52"/>
      <c r="BP389" s="337">
        <v>1131587.3999999999</v>
      </c>
      <c r="BQ389" s="52"/>
      <c r="BR389" s="52"/>
      <c r="BS389" s="52"/>
      <c r="BT389" s="52"/>
      <c r="BU389" s="418"/>
      <c r="BV389" s="419"/>
      <c r="BW389" s="419"/>
      <c r="BX389" s="419"/>
      <c r="BY389" s="419"/>
      <c r="BZ389" s="419"/>
      <c r="CA389" s="419"/>
      <c r="CB389" s="419"/>
      <c r="CC389" s="516"/>
    </row>
    <row r="390" spans="1:81" s="62" customFormat="1" ht="40.200000000000003" customHeight="1" x14ac:dyDescent="0.3">
      <c r="A390" s="38"/>
      <c r="B390" s="507"/>
      <c r="C390" s="687"/>
      <c r="D390" s="609"/>
      <c r="E390" s="612"/>
      <c r="F390" s="612"/>
      <c r="G390" s="612"/>
      <c r="H390" s="612"/>
      <c r="I390" s="612"/>
      <c r="J390" s="486"/>
      <c r="K390" s="489"/>
      <c r="L390" s="645"/>
      <c r="M390" s="647"/>
      <c r="N390" s="480"/>
      <c r="O390" s="483"/>
      <c r="P390" s="521"/>
      <c r="Q390" s="524"/>
      <c r="R390" s="404"/>
      <c r="S390" s="322" t="s">
        <v>4305</v>
      </c>
      <c r="T390" s="323" t="s">
        <v>3856</v>
      </c>
      <c r="U390" s="323" t="s">
        <v>3861</v>
      </c>
      <c r="V390" s="323" t="s">
        <v>3864</v>
      </c>
      <c r="W390" s="322" t="s">
        <v>3944</v>
      </c>
      <c r="X390" s="324">
        <v>44201</v>
      </c>
      <c r="Y390" s="324">
        <v>44226</v>
      </c>
      <c r="Z390" s="324">
        <v>44229</v>
      </c>
      <c r="AA390" s="324">
        <v>44560</v>
      </c>
      <c r="AB390" s="404"/>
      <c r="AC390" s="527"/>
      <c r="AD390" s="325">
        <f t="shared" si="251"/>
        <v>3771958</v>
      </c>
      <c r="AE390" s="325"/>
      <c r="AF390" s="325">
        <v>3771958</v>
      </c>
      <c r="AG390" s="325"/>
      <c r="AH390" s="325"/>
      <c r="AI390" s="325"/>
      <c r="AJ390" s="325"/>
      <c r="AK390" s="404"/>
      <c r="AL390" s="456"/>
      <c r="AM390" s="325">
        <f t="shared" si="254"/>
        <v>377195.80000000005</v>
      </c>
      <c r="AN390" s="333"/>
      <c r="AO390" s="337">
        <v>377195.80000000005</v>
      </c>
      <c r="AP390" s="333"/>
      <c r="AQ390" s="333"/>
      <c r="AR390" s="333"/>
      <c r="AS390" s="333"/>
      <c r="AT390" s="404"/>
      <c r="AU390" s="447"/>
      <c r="AV390" s="325">
        <f t="shared" si="256"/>
        <v>754391.60000000009</v>
      </c>
      <c r="AW390" s="333"/>
      <c r="AX390" s="337">
        <v>754391.60000000009</v>
      </c>
      <c r="AY390" s="333"/>
      <c r="AZ390" s="333"/>
      <c r="BA390" s="333"/>
      <c r="BB390" s="333"/>
      <c r="BC390" s="404"/>
      <c r="BD390" s="450"/>
      <c r="BE390" s="325">
        <f t="shared" si="258"/>
        <v>1508783.2000000002</v>
      </c>
      <c r="BF390" s="333"/>
      <c r="BG390" s="337">
        <v>1508783.2000000002</v>
      </c>
      <c r="BH390" s="333"/>
      <c r="BI390" s="333"/>
      <c r="BJ390" s="333"/>
      <c r="BK390" s="333"/>
      <c r="BL390" s="404"/>
      <c r="BM390" s="453"/>
      <c r="BN390" s="325">
        <f t="shared" si="260"/>
        <v>1131587.3999999999</v>
      </c>
      <c r="BO390" s="333"/>
      <c r="BP390" s="337">
        <v>1131587.3999999999</v>
      </c>
      <c r="BQ390" s="333"/>
      <c r="BR390" s="333"/>
      <c r="BS390" s="333"/>
      <c r="BT390" s="333"/>
      <c r="BU390" s="293"/>
      <c r="BV390" s="294"/>
      <c r="BW390" s="294"/>
      <c r="BX390" s="294"/>
      <c r="BY390" s="294"/>
      <c r="BZ390" s="294"/>
      <c r="CA390" s="294"/>
      <c r="CB390" s="294"/>
      <c r="CC390" s="295"/>
    </row>
    <row r="391" spans="1:81" s="62" customFormat="1" ht="40.200000000000003" customHeight="1" x14ac:dyDescent="0.3">
      <c r="A391" s="38"/>
      <c r="B391" s="507"/>
      <c r="C391" s="687"/>
      <c r="D391" s="609"/>
      <c r="E391" s="612"/>
      <c r="F391" s="612"/>
      <c r="G391" s="612"/>
      <c r="H391" s="612"/>
      <c r="I391" s="612"/>
      <c r="J391" s="486"/>
      <c r="K391" s="489"/>
      <c r="L391" s="645"/>
      <c r="M391" s="647"/>
      <c r="N391" s="480"/>
      <c r="O391" s="483"/>
      <c r="P391" s="521"/>
      <c r="Q391" s="524"/>
      <c r="R391" s="404"/>
      <c r="S391" s="322" t="s">
        <v>4306</v>
      </c>
      <c r="T391" s="323" t="s">
        <v>3856</v>
      </c>
      <c r="U391" s="323" t="s">
        <v>3861</v>
      </c>
      <c r="V391" s="323" t="s">
        <v>3864</v>
      </c>
      <c r="W391" s="322" t="s">
        <v>3944</v>
      </c>
      <c r="X391" s="324">
        <v>44201</v>
      </c>
      <c r="Y391" s="324">
        <v>44226</v>
      </c>
      <c r="Z391" s="324">
        <v>44229</v>
      </c>
      <c r="AA391" s="324">
        <v>44560</v>
      </c>
      <c r="AB391" s="404"/>
      <c r="AC391" s="527"/>
      <c r="AD391" s="325">
        <f t="shared" si="251"/>
        <v>3771958</v>
      </c>
      <c r="AE391" s="325"/>
      <c r="AF391" s="325">
        <v>3771958</v>
      </c>
      <c r="AG391" s="325"/>
      <c r="AH391" s="325"/>
      <c r="AI391" s="325"/>
      <c r="AJ391" s="325"/>
      <c r="AK391" s="404"/>
      <c r="AL391" s="456"/>
      <c r="AM391" s="325">
        <f t="shared" si="254"/>
        <v>377195.80000000005</v>
      </c>
      <c r="AN391" s="52"/>
      <c r="AO391" s="337">
        <v>377195.80000000005</v>
      </c>
      <c r="AP391" s="52"/>
      <c r="AQ391" s="52"/>
      <c r="AR391" s="52"/>
      <c r="AS391" s="52"/>
      <c r="AT391" s="404"/>
      <c r="AU391" s="447"/>
      <c r="AV391" s="325">
        <f t="shared" si="256"/>
        <v>754391.60000000009</v>
      </c>
      <c r="AW391" s="52"/>
      <c r="AX391" s="337">
        <v>754391.60000000009</v>
      </c>
      <c r="AY391" s="52"/>
      <c r="AZ391" s="52"/>
      <c r="BA391" s="52"/>
      <c r="BB391" s="52"/>
      <c r="BC391" s="404"/>
      <c r="BD391" s="450"/>
      <c r="BE391" s="325">
        <f t="shared" si="258"/>
        <v>1508783.2000000002</v>
      </c>
      <c r="BF391" s="52"/>
      <c r="BG391" s="337">
        <v>1508783.2000000002</v>
      </c>
      <c r="BH391" s="52"/>
      <c r="BI391" s="52"/>
      <c r="BJ391" s="52"/>
      <c r="BK391" s="52"/>
      <c r="BL391" s="404"/>
      <c r="BM391" s="453"/>
      <c r="BN391" s="325">
        <f t="shared" si="260"/>
        <v>1131587.3999999999</v>
      </c>
      <c r="BO391" s="52"/>
      <c r="BP391" s="337">
        <v>1131587.3999999999</v>
      </c>
      <c r="BQ391" s="52"/>
      <c r="BR391" s="52"/>
      <c r="BS391" s="52"/>
      <c r="BT391" s="52"/>
      <c r="BU391" s="418"/>
      <c r="BV391" s="419"/>
      <c r="BW391" s="419"/>
      <c r="BX391" s="419"/>
      <c r="BY391" s="419"/>
      <c r="BZ391" s="419"/>
      <c r="CA391" s="419"/>
      <c r="CB391" s="419"/>
      <c r="CC391" s="516"/>
    </row>
    <row r="392" spans="1:81" s="62" customFormat="1" ht="40.200000000000003" customHeight="1" thickBot="1" x14ac:dyDescent="0.35">
      <c r="A392" s="38"/>
      <c r="B392" s="507"/>
      <c r="C392" s="686"/>
      <c r="D392" s="610"/>
      <c r="E392" s="613"/>
      <c r="F392" s="613"/>
      <c r="G392" s="613"/>
      <c r="H392" s="613"/>
      <c r="I392" s="613"/>
      <c r="J392" s="487"/>
      <c r="K392" s="490"/>
      <c r="L392" s="645"/>
      <c r="M392" s="647"/>
      <c r="N392" s="480"/>
      <c r="O392" s="483"/>
      <c r="P392" s="521"/>
      <c r="Q392" s="524"/>
      <c r="R392" s="405"/>
      <c r="S392" s="322" t="s">
        <v>4307</v>
      </c>
      <c r="T392" s="323" t="s">
        <v>3856</v>
      </c>
      <c r="U392" s="323" t="s">
        <v>3861</v>
      </c>
      <c r="V392" s="323" t="s">
        <v>3864</v>
      </c>
      <c r="W392" s="322" t="s">
        <v>3944</v>
      </c>
      <c r="X392" s="324">
        <v>44201</v>
      </c>
      <c r="Y392" s="324">
        <v>44226</v>
      </c>
      <c r="Z392" s="324">
        <v>44229</v>
      </c>
      <c r="AA392" s="324">
        <v>44560</v>
      </c>
      <c r="AB392" s="405"/>
      <c r="AC392" s="528"/>
      <c r="AD392" s="325">
        <f t="shared" si="251"/>
        <v>3771958</v>
      </c>
      <c r="AE392" s="325"/>
      <c r="AF392" s="325">
        <v>3771958</v>
      </c>
      <c r="AG392" s="325"/>
      <c r="AH392" s="325"/>
      <c r="AI392" s="325"/>
      <c r="AJ392" s="325"/>
      <c r="AK392" s="405"/>
      <c r="AL392" s="457"/>
      <c r="AM392" s="325">
        <f t="shared" si="254"/>
        <v>377195.80000000005</v>
      </c>
      <c r="AN392" s="53"/>
      <c r="AO392" s="337">
        <v>377195.80000000005</v>
      </c>
      <c r="AP392" s="53"/>
      <c r="AQ392" s="53"/>
      <c r="AR392" s="53"/>
      <c r="AS392" s="53"/>
      <c r="AT392" s="405"/>
      <c r="AU392" s="448"/>
      <c r="AV392" s="325">
        <f t="shared" si="256"/>
        <v>754391.60000000009</v>
      </c>
      <c r="AW392" s="53"/>
      <c r="AX392" s="337">
        <v>754391.60000000009</v>
      </c>
      <c r="AY392" s="53"/>
      <c r="AZ392" s="53"/>
      <c r="BA392" s="53"/>
      <c r="BB392" s="53"/>
      <c r="BC392" s="405"/>
      <c r="BD392" s="451"/>
      <c r="BE392" s="325">
        <f t="shared" si="258"/>
        <v>1508783.2000000002</v>
      </c>
      <c r="BF392" s="53"/>
      <c r="BG392" s="337">
        <v>1508783.2000000002</v>
      </c>
      <c r="BH392" s="53"/>
      <c r="BI392" s="53"/>
      <c r="BJ392" s="53"/>
      <c r="BK392" s="53"/>
      <c r="BL392" s="405"/>
      <c r="BM392" s="454"/>
      <c r="BN392" s="325">
        <f t="shared" si="260"/>
        <v>1131587.3999999999</v>
      </c>
      <c r="BO392" s="53"/>
      <c r="BP392" s="337">
        <v>1131587.3999999999</v>
      </c>
      <c r="BQ392" s="53"/>
      <c r="BR392" s="53"/>
      <c r="BS392" s="53"/>
      <c r="BT392" s="53"/>
      <c r="BU392" s="517"/>
      <c r="BV392" s="518"/>
      <c r="BW392" s="518"/>
      <c r="BX392" s="518"/>
      <c r="BY392" s="518"/>
      <c r="BZ392" s="518"/>
      <c r="CA392" s="518"/>
      <c r="CB392" s="518"/>
      <c r="CC392" s="519"/>
    </row>
    <row r="393" spans="1:81" s="62" customFormat="1" ht="40.200000000000003" customHeight="1" thickTop="1" x14ac:dyDescent="0.3">
      <c r="A393" s="38"/>
      <c r="B393" s="507"/>
      <c r="C393" s="685" t="s">
        <v>204</v>
      </c>
      <c r="D393" s="608"/>
      <c r="E393" s="611"/>
      <c r="F393" s="611"/>
      <c r="G393" s="611"/>
      <c r="H393" s="611"/>
      <c r="I393" s="611"/>
      <c r="J393" s="485">
        <v>118</v>
      </c>
      <c r="K393" s="488" t="str">
        <f>+Metas!K136</f>
        <v>Promoción de la implementación y adecuación del sistema de salud propio e intercultural (SISPI) para la comunidades étnicas (BARÍ-U´WA) incluyendo los municipios PDET.</v>
      </c>
      <c r="L393" s="473">
        <v>1</v>
      </c>
      <c r="M393" s="476">
        <f>SUM(N393:Q393)</f>
        <v>1</v>
      </c>
      <c r="N393" s="479"/>
      <c r="O393" s="482"/>
      <c r="P393" s="520"/>
      <c r="Q393" s="523">
        <v>1</v>
      </c>
      <c r="R393" s="403">
        <f t="shared" ref="R393" si="283">+$J393</f>
        <v>118</v>
      </c>
      <c r="S393" s="253" t="s">
        <v>4308</v>
      </c>
      <c r="T393" s="323" t="s">
        <v>3856</v>
      </c>
      <c r="U393" s="323" t="s">
        <v>3861</v>
      </c>
      <c r="V393" s="323" t="s">
        <v>3864</v>
      </c>
      <c r="W393" s="253" t="s">
        <v>3944</v>
      </c>
      <c r="X393" s="324">
        <v>44201</v>
      </c>
      <c r="Y393" s="324">
        <v>44226</v>
      </c>
      <c r="Z393" s="324">
        <v>44229</v>
      </c>
      <c r="AA393" s="324">
        <v>44560</v>
      </c>
      <c r="AB393" s="403">
        <f t="shared" ref="AB393" si="284">+$J393</f>
        <v>118</v>
      </c>
      <c r="AC393" s="526">
        <f t="shared" ref="AC393" si="285">+L393</f>
        <v>1</v>
      </c>
      <c r="AD393" s="325">
        <f t="shared" si="251"/>
        <v>3771958</v>
      </c>
      <c r="AE393" s="48">
        <f t="shared" si="264"/>
        <v>0</v>
      </c>
      <c r="AF393" s="48">
        <v>3771958</v>
      </c>
      <c r="AG393" s="48">
        <f t="shared" si="264"/>
        <v>0</v>
      </c>
      <c r="AH393" s="48">
        <f t="shared" si="264"/>
        <v>0</v>
      </c>
      <c r="AI393" s="48">
        <f t="shared" si="264"/>
        <v>0</v>
      </c>
      <c r="AJ393" s="48">
        <f t="shared" si="252"/>
        <v>0</v>
      </c>
      <c r="AK393" s="403">
        <f t="shared" ref="AK393" si="286">+$J393</f>
        <v>118</v>
      </c>
      <c r="AL393" s="455">
        <f>+N393</f>
        <v>0</v>
      </c>
      <c r="AM393" s="325">
        <f t="shared" si="254"/>
        <v>377195.80000000005</v>
      </c>
      <c r="AN393" s="51"/>
      <c r="AO393" s="337">
        <v>377195.80000000005</v>
      </c>
      <c r="AP393" s="51"/>
      <c r="AQ393" s="51"/>
      <c r="AR393" s="51"/>
      <c r="AS393" s="51"/>
      <c r="AT393" s="403">
        <f t="shared" ref="AT393" si="287">+$J393</f>
        <v>118</v>
      </c>
      <c r="AU393" s="446">
        <f>+O393</f>
        <v>0</v>
      </c>
      <c r="AV393" s="325">
        <f t="shared" si="256"/>
        <v>754391.60000000009</v>
      </c>
      <c r="AW393" s="51"/>
      <c r="AX393" s="337">
        <v>754391.60000000009</v>
      </c>
      <c r="AY393" s="51"/>
      <c r="AZ393" s="51"/>
      <c r="BA393" s="51"/>
      <c r="BB393" s="51"/>
      <c r="BC393" s="403">
        <f t="shared" ref="BC393" si="288">+$J393</f>
        <v>118</v>
      </c>
      <c r="BD393" s="449">
        <f>+P393</f>
        <v>0</v>
      </c>
      <c r="BE393" s="325">
        <f t="shared" si="258"/>
        <v>1508783.2000000002</v>
      </c>
      <c r="BF393" s="51"/>
      <c r="BG393" s="337">
        <v>1508783.2000000002</v>
      </c>
      <c r="BH393" s="51"/>
      <c r="BI393" s="51"/>
      <c r="BJ393" s="51"/>
      <c r="BK393" s="51"/>
      <c r="BL393" s="403">
        <f t="shared" ref="BL393" si="289">+$J393</f>
        <v>118</v>
      </c>
      <c r="BM393" s="452">
        <f>+Q393</f>
        <v>1</v>
      </c>
      <c r="BN393" s="325">
        <f t="shared" si="260"/>
        <v>1131587.3999999999</v>
      </c>
      <c r="BO393" s="51"/>
      <c r="BP393" s="337">
        <v>1131587.3999999999</v>
      </c>
      <c r="BQ393" s="51"/>
      <c r="BR393" s="51"/>
      <c r="BS393" s="51"/>
      <c r="BT393" s="51"/>
      <c r="BU393" s="513"/>
      <c r="BV393" s="514"/>
      <c r="BW393" s="514"/>
      <c r="BX393" s="514"/>
      <c r="BY393" s="514"/>
      <c r="BZ393" s="514"/>
      <c r="CA393" s="514"/>
      <c r="CB393" s="514"/>
      <c r="CC393" s="515"/>
    </row>
    <row r="394" spans="1:81" s="62" customFormat="1" ht="40.200000000000003" customHeight="1" x14ac:dyDescent="0.3">
      <c r="A394" s="38"/>
      <c r="B394" s="507"/>
      <c r="C394" s="687"/>
      <c r="D394" s="609"/>
      <c r="E394" s="612"/>
      <c r="F394" s="612"/>
      <c r="G394" s="612"/>
      <c r="H394" s="612"/>
      <c r="I394" s="612"/>
      <c r="J394" s="486"/>
      <c r="K394" s="489"/>
      <c r="L394" s="474"/>
      <c r="M394" s="477"/>
      <c r="N394" s="480"/>
      <c r="O394" s="483"/>
      <c r="P394" s="521"/>
      <c r="Q394" s="524"/>
      <c r="R394" s="404"/>
      <c r="S394" s="43" t="s">
        <v>4309</v>
      </c>
      <c r="T394" s="323" t="s">
        <v>3856</v>
      </c>
      <c r="U394" s="323" t="s">
        <v>3861</v>
      </c>
      <c r="V394" s="323" t="s">
        <v>3864</v>
      </c>
      <c r="W394" s="43" t="s">
        <v>3944</v>
      </c>
      <c r="X394" s="324">
        <v>44201</v>
      </c>
      <c r="Y394" s="324">
        <v>44226</v>
      </c>
      <c r="Z394" s="324">
        <v>44229</v>
      </c>
      <c r="AA394" s="324">
        <v>44560</v>
      </c>
      <c r="AB394" s="404"/>
      <c r="AC394" s="527"/>
      <c r="AD394" s="325">
        <f t="shared" si="251"/>
        <v>9079457</v>
      </c>
      <c r="AE394" s="55">
        <f t="shared" si="264"/>
        <v>0</v>
      </c>
      <c r="AF394" s="55">
        <v>9079457</v>
      </c>
      <c r="AG394" s="55">
        <f t="shared" si="264"/>
        <v>0</v>
      </c>
      <c r="AH394" s="55">
        <f t="shared" si="264"/>
        <v>0</v>
      </c>
      <c r="AI394" s="55">
        <f t="shared" si="264"/>
        <v>0</v>
      </c>
      <c r="AJ394" s="55">
        <f t="shared" si="252"/>
        <v>0</v>
      </c>
      <c r="AK394" s="404"/>
      <c r="AL394" s="456"/>
      <c r="AM394" s="325">
        <f t="shared" si="254"/>
        <v>907945.70000000007</v>
      </c>
      <c r="AN394" s="326"/>
      <c r="AO394" s="337">
        <v>907945.70000000007</v>
      </c>
      <c r="AP394" s="326"/>
      <c r="AQ394" s="326"/>
      <c r="AR394" s="326"/>
      <c r="AS394" s="326"/>
      <c r="AT394" s="404"/>
      <c r="AU394" s="447"/>
      <c r="AV394" s="325">
        <f t="shared" si="256"/>
        <v>1815891.4000000001</v>
      </c>
      <c r="AW394" s="326"/>
      <c r="AX394" s="337">
        <v>1815891.4000000001</v>
      </c>
      <c r="AY394" s="326"/>
      <c r="AZ394" s="326"/>
      <c r="BA394" s="326"/>
      <c r="BB394" s="326"/>
      <c r="BC394" s="404"/>
      <c r="BD394" s="450"/>
      <c r="BE394" s="325">
        <f t="shared" si="258"/>
        <v>3631782.8000000003</v>
      </c>
      <c r="BF394" s="326"/>
      <c r="BG394" s="337">
        <v>3631782.8000000003</v>
      </c>
      <c r="BH394" s="326"/>
      <c r="BI394" s="326"/>
      <c r="BJ394" s="326"/>
      <c r="BK394" s="326"/>
      <c r="BL394" s="404"/>
      <c r="BM394" s="453"/>
      <c r="BN394" s="325">
        <f t="shared" si="260"/>
        <v>2723837.1</v>
      </c>
      <c r="BO394" s="326"/>
      <c r="BP394" s="337">
        <v>2723837.1</v>
      </c>
      <c r="BQ394" s="326"/>
      <c r="BR394" s="326"/>
      <c r="BS394" s="326"/>
      <c r="BT394" s="326"/>
      <c r="BU394" s="327"/>
      <c r="BV394" s="328"/>
      <c r="BW394" s="328"/>
      <c r="BX394" s="328"/>
      <c r="BY394" s="328"/>
      <c r="BZ394" s="328"/>
      <c r="CA394" s="328"/>
      <c r="CB394" s="328"/>
      <c r="CC394" s="329"/>
    </row>
    <row r="395" spans="1:81" s="62" customFormat="1" ht="40.200000000000003" customHeight="1" x14ac:dyDescent="0.3">
      <c r="A395" s="38"/>
      <c r="B395" s="507"/>
      <c r="C395" s="687"/>
      <c r="D395" s="609"/>
      <c r="E395" s="612"/>
      <c r="F395" s="612"/>
      <c r="G395" s="612"/>
      <c r="H395" s="612"/>
      <c r="I395" s="612"/>
      <c r="J395" s="486"/>
      <c r="K395" s="489"/>
      <c r="L395" s="474"/>
      <c r="M395" s="477"/>
      <c r="N395" s="480"/>
      <c r="O395" s="483"/>
      <c r="P395" s="521"/>
      <c r="Q395" s="524"/>
      <c r="R395" s="404"/>
      <c r="S395" s="43" t="s">
        <v>4310</v>
      </c>
      <c r="T395" s="323" t="s">
        <v>3856</v>
      </c>
      <c r="U395" s="323" t="s">
        <v>3861</v>
      </c>
      <c r="V395" s="323" t="s">
        <v>3864</v>
      </c>
      <c r="W395" s="43" t="s">
        <v>3944</v>
      </c>
      <c r="X395" s="324">
        <v>44201</v>
      </c>
      <c r="Y395" s="324">
        <v>44226</v>
      </c>
      <c r="Z395" s="324">
        <v>44229</v>
      </c>
      <c r="AA395" s="324">
        <v>44560</v>
      </c>
      <c r="AB395" s="404"/>
      <c r="AC395" s="527"/>
      <c r="AD395" s="325">
        <f t="shared" si="251"/>
        <v>2248372</v>
      </c>
      <c r="AE395" s="55"/>
      <c r="AF395" s="55">
        <v>2248372</v>
      </c>
      <c r="AG395" s="55"/>
      <c r="AH395" s="55"/>
      <c r="AI395" s="55"/>
      <c r="AJ395" s="55"/>
      <c r="AK395" s="404"/>
      <c r="AL395" s="456"/>
      <c r="AM395" s="325">
        <f t="shared" si="254"/>
        <v>224837.2</v>
      </c>
      <c r="AN395" s="326"/>
      <c r="AO395" s="337">
        <v>224837.2</v>
      </c>
      <c r="AP395" s="326"/>
      <c r="AQ395" s="326"/>
      <c r="AR395" s="326"/>
      <c r="AS395" s="326"/>
      <c r="AT395" s="404"/>
      <c r="AU395" s="447"/>
      <c r="AV395" s="325">
        <f t="shared" si="256"/>
        <v>449674.4</v>
      </c>
      <c r="AW395" s="326"/>
      <c r="AX395" s="337">
        <v>449674.4</v>
      </c>
      <c r="AY395" s="326"/>
      <c r="AZ395" s="326"/>
      <c r="BA395" s="326"/>
      <c r="BB395" s="326"/>
      <c r="BC395" s="404"/>
      <c r="BD395" s="450"/>
      <c r="BE395" s="325">
        <f t="shared" si="258"/>
        <v>899348.8</v>
      </c>
      <c r="BF395" s="326"/>
      <c r="BG395" s="337">
        <v>899348.8</v>
      </c>
      <c r="BH395" s="326"/>
      <c r="BI395" s="326"/>
      <c r="BJ395" s="326"/>
      <c r="BK395" s="326"/>
      <c r="BL395" s="404"/>
      <c r="BM395" s="453"/>
      <c r="BN395" s="325">
        <f t="shared" si="260"/>
        <v>674511.6</v>
      </c>
      <c r="BO395" s="326"/>
      <c r="BP395" s="337">
        <v>674511.6</v>
      </c>
      <c r="BQ395" s="326"/>
      <c r="BR395" s="326"/>
      <c r="BS395" s="326"/>
      <c r="BT395" s="326"/>
      <c r="BU395" s="327"/>
      <c r="BV395" s="328"/>
      <c r="BW395" s="328"/>
      <c r="BX395" s="328"/>
      <c r="BY395" s="328"/>
      <c r="BZ395" s="328"/>
      <c r="CA395" s="328"/>
      <c r="CB395" s="328"/>
      <c r="CC395" s="329"/>
    </row>
    <row r="396" spans="1:81" s="62" customFormat="1" ht="40.200000000000003" customHeight="1" x14ac:dyDescent="0.3">
      <c r="A396" s="38"/>
      <c r="B396" s="507"/>
      <c r="C396" s="687"/>
      <c r="D396" s="609"/>
      <c r="E396" s="612"/>
      <c r="F396" s="612"/>
      <c r="G396" s="612"/>
      <c r="H396" s="612"/>
      <c r="I396" s="612"/>
      <c r="J396" s="486"/>
      <c r="K396" s="489"/>
      <c r="L396" s="474"/>
      <c r="M396" s="477"/>
      <c r="N396" s="480"/>
      <c r="O396" s="483"/>
      <c r="P396" s="521"/>
      <c r="Q396" s="524"/>
      <c r="R396" s="404"/>
      <c r="S396" s="43" t="s">
        <v>4311</v>
      </c>
      <c r="T396" s="323" t="s">
        <v>3856</v>
      </c>
      <c r="U396" s="323" t="s">
        <v>3861</v>
      </c>
      <c r="V396" s="323" t="s">
        <v>3864</v>
      </c>
      <c r="W396" s="43" t="s">
        <v>3944</v>
      </c>
      <c r="X396" s="324">
        <v>44201</v>
      </c>
      <c r="Y396" s="324">
        <v>44226</v>
      </c>
      <c r="Z396" s="324">
        <v>44229</v>
      </c>
      <c r="AA396" s="324">
        <v>44560</v>
      </c>
      <c r="AB396" s="404"/>
      <c r="AC396" s="527"/>
      <c r="AD396" s="325">
        <f t="shared" si="251"/>
        <v>9079457</v>
      </c>
      <c r="AE396" s="55"/>
      <c r="AF396" s="55">
        <v>9079457</v>
      </c>
      <c r="AG396" s="55"/>
      <c r="AH396" s="55"/>
      <c r="AI396" s="55"/>
      <c r="AJ396" s="55"/>
      <c r="AK396" s="404"/>
      <c r="AL396" s="456"/>
      <c r="AM396" s="325">
        <f t="shared" si="254"/>
        <v>907945.70000000007</v>
      </c>
      <c r="AN396" s="326"/>
      <c r="AO396" s="337">
        <v>907945.70000000007</v>
      </c>
      <c r="AP396" s="326"/>
      <c r="AQ396" s="326"/>
      <c r="AR396" s="326"/>
      <c r="AS396" s="326"/>
      <c r="AT396" s="404"/>
      <c r="AU396" s="447"/>
      <c r="AV396" s="325">
        <f t="shared" si="256"/>
        <v>1815891.4000000001</v>
      </c>
      <c r="AW396" s="326"/>
      <c r="AX396" s="337">
        <v>1815891.4000000001</v>
      </c>
      <c r="AY396" s="326"/>
      <c r="AZ396" s="326"/>
      <c r="BA396" s="326"/>
      <c r="BB396" s="326"/>
      <c r="BC396" s="404"/>
      <c r="BD396" s="450"/>
      <c r="BE396" s="325">
        <f t="shared" si="258"/>
        <v>3631782.8000000003</v>
      </c>
      <c r="BF396" s="326"/>
      <c r="BG396" s="337">
        <v>3631782.8000000003</v>
      </c>
      <c r="BH396" s="326"/>
      <c r="BI396" s="326"/>
      <c r="BJ396" s="326"/>
      <c r="BK396" s="326"/>
      <c r="BL396" s="404"/>
      <c r="BM396" s="453"/>
      <c r="BN396" s="325">
        <f t="shared" si="260"/>
        <v>2723837.1</v>
      </c>
      <c r="BO396" s="326"/>
      <c r="BP396" s="337">
        <v>2723837.1</v>
      </c>
      <c r="BQ396" s="326"/>
      <c r="BR396" s="326"/>
      <c r="BS396" s="326"/>
      <c r="BT396" s="326"/>
      <c r="BU396" s="327"/>
      <c r="BV396" s="328"/>
      <c r="BW396" s="328"/>
      <c r="BX396" s="328"/>
      <c r="BY396" s="328"/>
      <c r="BZ396" s="328"/>
      <c r="CA396" s="328"/>
      <c r="CB396" s="328"/>
      <c r="CC396" s="329"/>
    </row>
    <row r="397" spans="1:81" s="62" customFormat="1" ht="40.200000000000003" customHeight="1" x14ac:dyDescent="0.3">
      <c r="A397" s="38"/>
      <c r="B397" s="507"/>
      <c r="C397" s="687"/>
      <c r="D397" s="609"/>
      <c r="E397" s="612"/>
      <c r="F397" s="612"/>
      <c r="G397" s="612"/>
      <c r="H397" s="612"/>
      <c r="I397" s="612"/>
      <c r="J397" s="486"/>
      <c r="K397" s="489"/>
      <c r="L397" s="474"/>
      <c r="M397" s="477"/>
      <c r="N397" s="480"/>
      <c r="O397" s="483"/>
      <c r="P397" s="521"/>
      <c r="Q397" s="524"/>
      <c r="R397" s="404"/>
      <c r="S397" s="43" t="s">
        <v>4312</v>
      </c>
      <c r="T397" s="323" t="s">
        <v>3856</v>
      </c>
      <c r="U397" s="323" t="s">
        <v>3861</v>
      </c>
      <c r="V397" s="323" t="s">
        <v>3864</v>
      </c>
      <c r="W397" s="43" t="s">
        <v>3944</v>
      </c>
      <c r="X397" s="324">
        <v>44201</v>
      </c>
      <c r="Y397" s="324">
        <v>44226</v>
      </c>
      <c r="Z397" s="324">
        <v>44229</v>
      </c>
      <c r="AA397" s="324">
        <v>44560</v>
      </c>
      <c r="AB397" s="404"/>
      <c r="AC397" s="527"/>
      <c r="AD397" s="325">
        <f t="shared" si="251"/>
        <v>9079457</v>
      </c>
      <c r="AE397" s="55"/>
      <c r="AF397" s="55">
        <v>9079457</v>
      </c>
      <c r="AG397" s="55"/>
      <c r="AH397" s="55"/>
      <c r="AI397" s="55"/>
      <c r="AJ397" s="55"/>
      <c r="AK397" s="404"/>
      <c r="AL397" s="456"/>
      <c r="AM397" s="325">
        <f t="shared" si="254"/>
        <v>907945.70000000007</v>
      </c>
      <c r="AN397" s="326"/>
      <c r="AO397" s="337">
        <v>907945.70000000007</v>
      </c>
      <c r="AP397" s="326"/>
      <c r="AQ397" s="326"/>
      <c r="AR397" s="326"/>
      <c r="AS397" s="326"/>
      <c r="AT397" s="404"/>
      <c r="AU397" s="447"/>
      <c r="AV397" s="325">
        <f t="shared" si="256"/>
        <v>1815891.4000000001</v>
      </c>
      <c r="AW397" s="326"/>
      <c r="AX397" s="337">
        <v>1815891.4000000001</v>
      </c>
      <c r="AY397" s="326"/>
      <c r="AZ397" s="326"/>
      <c r="BA397" s="326"/>
      <c r="BB397" s="326"/>
      <c r="BC397" s="404"/>
      <c r="BD397" s="450"/>
      <c r="BE397" s="325">
        <f t="shared" si="258"/>
        <v>3631782.8000000003</v>
      </c>
      <c r="BF397" s="326"/>
      <c r="BG397" s="337">
        <v>3631782.8000000003</v>
      </c>
      <c r="BH397" s="326"/>
      <c r="BI397" s="326"/>
      <c r="BJ397" s="326"/>
      <c r="BK397" s="326"/>
      <c r="BL397" s="404"/>
      <c r="BM397" s="453"/>
      <c r="BN397" s="325">
        <f t="shared" si="260"/>
        <v>2723837.1</v>
      </c>
      <c r="BO397" s="326"/>
      <c r="BP397" s="337">
        <v>2723837.1</v>
      </c>
      <c r="BQ397" s="326"/>
      <c r="BR397" s="326"/>
      <c r="BS397" s="326"/>
      <c r="BT397" s="326"/>
      <c r="BU397" s="327"/>
      <c r="BV397" s="328"/>
      <c r="BW397" s="328"/>
      <c r="BX397" s="328"/>
      <c r="BY397" s="328"/>
      <c r="BZ397" s="328"/>
      <c r="CA397" s="328"/>
      <c r="CB397" s="328"/>
      <c r="CC397" s="329"/>
    </row>
    <row r="398" spans="1:81" s="62" customFormat="1" ht="40.200000000000003" customHeight="1" x14ac:dyDescent="0.3">
      <c r="A398" s="38"/>
      <c r="B398" s="507"/>
      <c r="C398" s="687"/>
      <c r="D398" s="609"/>
      <c r="E398" s="612"/>
      <c r="F398" s="612"/>
      <c r="G398" s="612"/>
      <c r="H398" s="612"/>
      <c r="I398" s="612"/>
      <c r="J398" s="486"/>
      <c r="K398" s="489"/>
      <c r="L398" s="474"/>
      <c r="M398" s="477"/>
      <c r="N398" s="480"/>
      <c r="O398" s="483"/>
      <c r="P398" s="521"/>
      <c r="Q398" s="524"/>
      <c r="R398" s="404"/>
      <c r="S398" s="43" t="s">
        <v>4313</v>
      </c>
      <c r="T398" s="323" t="s">
        <v>3856</v>
      </c>
      <c r="U398" s="323" t="s">
        <v>3861</v>
      </c>
      <c r="V398" s="323" t="s">
        <v>3864</v>
      </c>
      <c r="W398" s="43" t="s">
        <v>3944</v>
      </c>
      <c r="X398" s="324">
        <v>44201</v>
      </c>
      <c r="Y398" s="324">
        <v>44226</v>
      </c>
      <c r="Z398" s="324">
        <v>44229</v>
      </c>
      <c r="AA398" s="324">
        <v>44560</v>
      </c>
      <c r="AB398" s="404"/>
      <c r="AC398" s="527"/>
      <c r="AD398" s="325">
        <f t="shared" si="251"/>
        <v>9079457</v>
      </c>
      <c r="AE398" s="55"/>
      <c r="AF398" s="55">
        <v>9079457</v>
      </c>
      <c r="AG398" s="55"/>
      <c r="AH398" s="55"/>
      <c r="AI398" s="55"/>
      <c r="AJ398" s="55"/>
      <c r="AK398" s="404"/>
      <c r="AL398" s="456"/>
      <c r="AM398" s="325">
        <f t="shared" si="254"/>
        <v>907945.70000000007</v>
      </c>
      <c r="AN398" s="326"/>
      <c r="AO398" s="337">
        <v>907945.70000000007</v>
      </c>
      <c r="AP398" s="326"/>
      <c r="AQ398" s="326"/>
      <c r="AR398" s="326"/>
      <c r="AS398" s="326"/>
      <c r="AT398" s="404"/>
      <c r="AU398" s="447"/>
      <c r="AV398" s="325">
        <f t="shared" si="256"/>
        <v>1815891.4000000001</v>
      </c>
      <c r="AW398" s="326"/>
      <c r="AX398" s="337">
        <v>1815891.4000000001</v>
      </c>
      <c r="AY398" s="326"/>
      <c r="AZ398" s="326"/>
      <c r="BA398" s="326"/>
      <c r="BB398" s="326"/>
      <c r="BC398" s="404"/>
      <c r="BD398" s="450"/>
      <c r="BE398" s="325">
        <f t="shared" si="258"/>
        <v>3631782.8000000003</v>
      </c>
      <c r="BF398" s="326"/>
      <c r="BG398" s="337">
        <v>3631782.8000000003</v>
      </c>
      <c r="BH398" s="326"/>
      <c r="BI398" s="326"/>
      <c r="BJ398" s="326"/>
      <c r="BK398" s="326"/>
      <c r="BL398" s="404"/>
      <c r="BM398" s="453"/>
      <c r="BN398" s="325">
        <f t="shared" si="260"/>
        <v>2723837.1</v>
      </c>
      <c r="BO398" s="326"/>
      <c r="BP398" s="337">
        <v>2723837.1</v>
      </c>
      <c r="BQ398" s="326"/>
      <c r="BR398" s="326"/>
      <c r="BS398" s="326"/>
      <c r="BT398" s="326"/>
      <c r="BU398" s="327"/>
      <c r="BV398" s="328"/>
      <c r="BW398" s="328"/>
      <c r="BX398" s="328"/>
      <c r="BY398" s="328"/>
      <c r="BZ398" s="328"/>
      <c r="CA398" s="328"/>
      <c r="CB398" s="328"/>
      <c r="CC398" s="329"/>
    </row>
    <row r="399" spans="1:81" s="62" customFormat="1" ht="40.200000000000003" customHeight="1" x14ac:dyDescent="0.3">
      <c r="A399" s="38"/>
      <c r="B399" s="507"/>
      <c r="C399" s="687"/>
      <c r="D399" s="609"/>
      <c r="E399" s="612"/>
      <c r="F399" s="612"/>
      <c r="G399" s="612"/>
      <c r="H399" s="612"/>
      <c r="I399" s="612"/>
      <c r="J399" s="486"/>
      <c r="K399" s="489"/>
      <c r="L399" s="474"/>
      <c r="M399" s="477"/>
      <c r="N399" s="480"/>
      <c r="O399" s="483"/>
      <c r="P399" s="521"/>
      <c r="Q399" s="524"/>
      <c r="R399" s="404"/>
      <c r="S399" s="43" t="s">
        <v>4314</v>
      </c>
      <c r="T399" s="323" t="s">
        <v>3856</v>
      </c>
      <c r="U399" s="323" t="s">
        <v>3861</v>
      </c>
      <c r="V399" s="323" t="s">
        <v>3864</v>
      </c>
      <c r="W399" s="43" t="s">
        <v>3944</v>
      </c>
      <c r="X399" s="324">
        <v>44201</v>
      </c>
      <c r="Y399" s="324">
        <v>44226</v>
      </c>
      <c r="Z399" s="324">
        <v>44229</v>
      </c>
      <c r="AA399" s="324">
        <v>44560</v>
      </c>
      <c r="AB399" s="404"/>
      <c r="AC399" s="527"/>
      <c r="AD399" s="325">
        <f t="shared" si="251"/>
        <v>3771958</v>
      </c>
      <c r="AE399" s="55"/>
      <c r="AF399" s="55">
        <v>3771958</v>
      </c>
      <c r="AG399" s="55"/>
      <c r="AH399" s="55"/>
      <c r="AI399" s="55"/>
      <c r="AJ399" s="55"/>
      <c r="AK399" s="404"/>
      <c r="AL399" s="456"/>
      <c r="AM399" s="325">
        <f t="shared" si="254"/>
        <v>377195.80000000005</v>
      </c>
      <c r="AN399" s="52"/>
      <c r="AO399" s="337">
        <v>377195.80000000005</v>
      </c>
      <c r="AP399" s="52"/>
      <c r="AQ399" s="52"/>
      <c r="AR399" s="52"/>
      <c r="AS399" s="52"/>
      <c r="AT399" s="404"/>
      <c r="AU399" s="447"/>
      <c r="AV399" s="325">
        <f t="shared" si="256"/>
        <v>754391.60000000009</v>
      </c>
      <c r="AW399" s="52"/>
      <c r="AX399" s="337">
        <v>754391.60000000009</v>
      </c>
      <c r="AY399" s="52"/>
      <c r="AZ399" s="52"/>
      <c r="BA399" s="52"/>
      <c r="BB399" s="52"/>
      <c r="BC399" s="404"/>
      <c r="BD399" s="450"/>
      <c r="BE399" s="325">
        <f t="shared" si="258"/>
        <v>1508783.2000000002</v>
      </c>
      <c r="BF399" s="52"/>
      <c r="BG399" s="337">
        <v>1508783.2000000002</v>
      </c>
      <c r="BH399" s="52"/>
      <c r="BI399" s="52"/>
      <c r="BJ399" s="52"/>
      <c r="BK399" s="52"/>
      <c r="BL399" s="404"/>
      <c r="BM399" s="453"/>
      <c r="BN399" s="325">
        <f t="shared" si="260"/>
        <v>1131587.3999999999</v>
      </c>
      <c r="BO399" s="52"/>
      <c r="BP399" s="337">
        <v>1131587.3999999999</v>
      </c>
      <c r="BQ399" s="52"/>
      <c r="BR399" s="52"/>
      <c r="BS399" s="52"/>
      <c r="BT399" s="52"/>
      <c r="BU399" s="418"/>
      <c r="BV399" s="419"/>
      <c r="BW399" s="419"/>
      <c r="BX399" s="419"/>
      <c r="BY399" s="419"/>
      <c r="BZ399" s="419"/>
      <c r="CA399" s="419"/>
      <c r="CB399" s="419"/>
      <c r="CC399" s="516"/>
    </row>
    <row r="400" spans="1:81" s="62" customFormat="1" ht="40.200000000000003" customHeight="1" x14ac:dyDescent="0.3">
      <c r="A400" s="38"/>
      <c r="B400" s="507"/>
      <c r="C400" s="687"/>
      <c r="D400" s="609"/>
      <c r="E400" s="612"/>
      <c r="F400" s="612"/>
      <c r="G400" s="612"/>
      <c r="H400" s="612"/>
      <c r="I400" s="612"/>
      <c r="J400" s="486"/>
      <c r="K400" s="489"/>
      <c r="L400" s="474"/>
      <c r="M400" s="477"/>
      <c r="N400" s="480"/>
      <c r="O400" s="483"/>
      <c r="P400" s="521"/>
      <c r="Q400" s="524"/>
      <c r="R400" s="404"/>
      <c r="S400" s="43" t="s">
        <v>4315</v>
      </c>
      <c r="T400" s="323" t="s">
        <v>3856</v>
      </c>
      <c r="U400" s="323" t="s">
        <v>3861</v>
      </c>
      <c r="V400" s="323" t="s">
        <v>3864</v>
      </c>
      <c r="W400" s="43" t="s">
        <v>3944</v>
      </c>
      <c r="X400" s="324">
        <v>44201</v>
      </c>
      <c r="Y400" s="324">
        <v>44226</v>
      </c>
      <c r="Z400" s="324">
        <v>44229</v>
      </c>
      <c r="AA400" s="324">
        <v>44560</v>
      </c>
      <c r="AB400" s="404"/>
      <c r="AC400" s="527"/>
      <c r="AD400" s="325">
        <f t="shared" si="251"/>
        <v>3771958</v>
      </c>
      <c r="AE400" s="55"/>
      <c r="AF400" s="55">
        <v>3771958</v>
      </c>
      <c r="AG400" s="55"/>
      <c r="AH400" s="55"/>
      <c r="AI400" s="55"/>
      <c r="AJ400" s="55"/>
      <c r="AK400" s="404"/>
      <c r="AL400" s="456"/>
      <c r="AM400" s="325">
        <f t="shared" si="254"/>
        <v>377195.80000000005</v>
      </c>
      <c r="AN400" s="52"/>
      <c r="AO400" s="337">
        <v>377195.80000000005</v>
      </c>
      <c r="AP400" s="52"/>
      <c r="AQ400" s="52"/>
      <c r="AR400" s="52"/>
      <c r="AS400" s="52"/>
      <c r="AT400" s="404"/>
      <c r="AU400" s="447"/>
      <c r="AV400" s="325">
        <f t="shared" si="256"/>
        <v>754391.60000000009</v>
      </c>
      <c r="AW400" s="52"/>
      <c r="AX400" s="337">
        <v>754391.60000000009</v>
      </c>
      <c r="AY400" s="52"/>
      <c r="AZ400" s="52"/>
      <c r="BA400" s="52"/>
      <c r="BB400" s="52"/>
      <c r="BC400" s="404"/>
      <c r="BD400" s="450"/>
      <c r="BE400" s="325">
        <f t="shared" si="258"/>
        <v>1508783.2000000002</v>
      </c>
      <c r="BF400" s="52"/>
      <c r="BG400" s="337">
        <v>1508783.2000000002</v>
      </c>
      <c r="BH400" s="52"/>
      <c r="BI400" s="52"/>
      <c r="BJ400" s="52"/>
      <c r="BK400" s="52"/>
      <c r="BL400" s="404"/>
      <c r="BM400" s="453"/>
      <c r="BN400" s="325">
        <f t="shared" si="260"/>
        <v>1131587.3999999999</v>
      </c>
      <c r="BO400" s="52"/>
      <c r="BP400" s="337">
        <v>1131587.3999999999</v>
      </c>
      <c r="BQ400" s="52"/>
      <c r="BR400" s="52"/>
      <c r="BS400" s="52"/>
      <c r="BT400" s="52"/>
      <c r="BU400" s="418"/>
      <c r="BV400" s="419"/>
      <c r="BW400" s="419"/>
      <c r="BX400" s="419"/>
      <c r="BY400" s="419"/>
      <c r="BZ400" s="419"/>
      <c r="CA400" s="419"/>
      <c r="CB400" s="419"/>
      <c r="CC400" s="516"/>
    </row>
    <row r="401" spans="1:81" s="62" customFormat="1" ht="40.200000000000003" customHeight="1" thickBot="1" x14ac:dyDescent="0.35">
      <c r="A401" s="38"/>
      <c r="B401" s="507"/>
      <c r="C401" s="686"/>
      <c r="D401" s="610"/>
      <c r="E401" s="613"/>
      <c r="F401" s="613"/>
      <c r="G401" s="613"/>
      <c r="H401" s="613"/>
      <c r="I401" s="613"/>
      <c r="J401" s="487"/>
      <c r="K401" s="490"/>
      <c r="L401" s="474"/>
      <c r="M401" s="477"/>
      <c r="N401" s="480"/>
      <c r="O401" s="483"/>
      <c r="P401" s="521"/>
      <c r="Q401" s="524"/>
      <c r="R401" s="405"/>
      <c r="S401" s="43" t="s">
        <v>4316</v>
      </c>
      <c r="T401" s="323" t="s">
        <v>3856</v>
      </c>
      <c r="U401" s="323" t="s">
        <v>3861</v>
      </c>
      <c r="V401" s="323" t="s">
        <v>3864</v>
      </c>
      <c r="W401" s="43" t="s">
        <v>3944</v>
      </c>
      <c r="X401" s="324">
        <v>44201</v>
      </c>
      <c r="Y401" s="324">
        <v>44226</v>
      </c>
      <c r="Z401" s="324">
        <v>44229</v>
      </c>
      <c r="AA401" s="324">
        <v>44560</v>
      </c>
      <c r="AB401" s="405"/>
      <c r="AC401" s="528"/>
      <c r="AD401" s="325">
        <f t="shared" si="251"/>
        <v>3771956</v>
      </c>
      <c r="AE401" s="55">
        <f t="shared" si="264"/>
        <v>0</v>
      </c>
      <c r="AF401" s="55">
        <v>3771956</v>
      </c>
      <c r="AG401" s="55">
        <f t="shared" si="264"/>
        <v>0</v>
      </c>
      <c r="AH401" s="55">
        <f t="shared" si="264"/>
        <v>0</v>
      </c>
      <c r="AI401" s="55">
        <f t="shared" si="264"/>
        <v>0</v>
      </c>
      <c r="AJ401" s="55">
        <f t="shared" si="252"/>
        <v>0</v>
      </c>
      <c r="AK401" s="405"/>
      <c r="AL401" s="457"/>
      <c r="AM401" s="325">
        <f t="shared" si="254"/>
        <v>377195.60000000003</v>
      </c>
      <c r="AN401" s="53"/>
      <c r="AO401" s="337">
        <v>377195.60000000003</v>
      </c>
      <c r="AP401" s="53"/>
      <c r="AQ401" s="53"/>
      <c r="AR401" s="53"/>
      <c r="AS401" s="53"/>
      <c r="AT401" s="405"/>
      <c r="AU401" s="448"/>
      <c r="AV401" s="325">
        <f t="shared" si="256"/>
        <v>754391.20000000007</v>
      </c>
      <c r="AW401" s="53"/>
      <c r="AX401" s="337">
        <v>754391.20000000007</v>
      </c>
      <c r="AY401" s="53"/>
      <c r="AZ401" s="53"/>
      <c r="BA401" s="53"/>
      <c r="BB401" s="53"/>
      <c r="BC401" s="405"/>
      <c r="BD401" s="451"/>
      <c r="BE401" s="325">
        <f t="shared" si="258"/>
        <v>1508782.4000000001</v>
      </c>
      <c r="BF401" s="53"/>
      <c r="BG401" s="337">
        <v>1508782.4000000001</v>
      </c>
      <c r="BH401" s="53"/>
      <c r="BI401" s="53"/>
      <c r="BJ401" s="53"/>
      <c r="BK401" s="53"/>
      <c r="BL401" s="405"/>
      <c r="BM401" s="454"/>
      <c r="BN401" s="325">
        <f t="shared" si="260"/>
        <v>1131586.8</v>
      </c>
      <c r="BO401" s="53"/>
      <c r="BP401" s="337">
        <v>1131586.8</v>
      </c>
      <c r="BQ401" s="53"/>
      <c r="BR401" s="53"/>
      <c r="BS401" s="53"/>
      <c r="BT401" s="53"/>
      <c r="BU401" s="517"/>
      <c r="BV401" s="518"/>
      <c r="BW401" s="518"/>
      <c r="BX401" s="518"/>
      <c r="BY401" s="518"/>
      <c r="BZ401" s="518"/>
      <c r="CA401" s="518"/>
      <c r="CB401" s="518"/>
      <c r="CC401" s="519"/>
    </row>
    <row r="402" spans="1:81" s="62" customFormat="1" ht="40.200000000000003" customHeight="1" thickTop="1" x14ac:dyDescent="0.3">
      <c r="A402" s="38"/>
      <c r="B402" s="507"/>
      <c r="C402" s="685" t="s">
        <v>206</v>
      </c>
      <c r="D402" s="608"/>
      <c r="E402" s="611"/>
      <c r="F402" s="611"/>
      <c r="G402" s="611"/>
      <c r="H402" s="611"/>
      <c r="I402" s="611"/>
      <c r="J402" s="485">
        <v>119</v>
      </c>
      <c r="K402" s="488" t="str">
        <f>+Metas!K137</f>
        <v>Municipios asesorados y asistidos técnicamente en el proceso de implementación, seguimiento de las políticas públicas de envejecimiento y vejez y de apoyo y fortalecimiento a las familias, con énfasis en la atención a los efectos colaterales del COVID-19 incluidos los municipios PDET.</v>
      </c>
      <c r="L402" s="473">
        <v>40</v>
      </c>
      <c r="M402" s="476">
        <f>SUM(N402:Q402)</f>
        <v>40</v>
      </c>
      <c r="N402" s="479"/>
      <c r="O402" s="482"/>
      <c r="P402" s="520">
        <v>20</v>
      </c>
      <c r="Q402" s="523">
        <v>20</v>
      </c>
      <c r="R402" s="403">
        <f t="shared" ref="R402" si="290">+$J402</f>
        <v>119</v>
      </c>
      <c r="S402" s="253" t="s">
        <v>4317</v>
      </c>
      <c r="T402" s="323" t="s">
        <v>3856</v>
      </c>
      <c r="U402" s="323" t="s">
        <v>3861</v>
      </c>
      <c r="V402" s="323" t="s">
        <v>3864</v>
      </c>
      <c r="W402" s="253" t="s">
        <v>3944</v>
      </c>
      <c r="X402" s="324">
        <v>44201</v>
      </c>
      <c r="Y402" s="324">
        <v>44226</v>
      </c>
      <c r="Z402" s="324">
        <v>44229</v>
      </c>
      <c r="AA402" s="324">
        <v>44560</v>
      </c>
      <c r="AB402" s="403">
        <f t="shared" ref="AB402" si="291">+$J402</f>
        <v>119</v>
      </c>
      <c r="AC402" s="526">
        <f t="shared" ref="AC402" si="292">+L402</f>
        <v>40</v>
      </c>
      <c r="AD402" s="325">
        <f t="shared" si="251"/>
        <v>8000000</v>
      </c>
      <c r="AE402" s="48">
        <f t="shared" si="264"/>
        <v>0</v>
      </c>
      <c r="AF402" s="48">
        <v>8000000</v>
      </c>
      <c r="AG402" s="48">
        <f t="shared" si="264"/>
        <v>0</v>
      </c>
      <c r="AH402" s="48">
        <f t="shared" si="264"/>
        <v>0</v>
      </c>
      <c r="AI402" s="48">
        <f t="shared" si="264"/>
        <v>0</v>
      </c>
      <c r="AJ402" s="48">
        <f t="shared" si="252"/>
        <v>0</v>
      </c>
      <c r="AK402" s="403">
        <f t="shared" ref="AK402" si="293">+$J402</f>
        <v>119</v>
      </c>
      <c r="AL402" s="455">
        <f>+N402</f>
        <v>0</v>
      </c>
      <c r="AM402" s="325">
        <f t="shared" si="254"/>
        <v>800000</v>
      </c>
      <c r="AN402" s="51"/>
      <c r="AO402" s="337">
        <v>800000</v>
      </c>
      <c r="AP402" s="51"/>
      <c r="AQ402" s="51"/>
      <c r="AR402" s="51"/>
      <c r="AS402" s="51"/>
      <c r="AT402" s="403">
        <f t="shared" ref="AT402" si="294">+$J402</f>
        <v>119</v>
      </c>
      <c r="AU402" s="446">
        <f>+O402</f>
        <v>0</v>
      </c>
      <c r="AV402" s="325">
        <f t="shared" si="256"/>
        <v>1600000</v>
      </c>
      <c r="AW402" s="51"/>
      <c r="AX402" s="337">
        <v>1600000</v>
      </c>
      <c r="AY402" s="51"/>
      <c r="AZ402" s="51"/>
      <c r="BA402" s="51"/>
      <c r="BB402" s="51"/>
      <c r="BC402" s="403">
        <f t="shared" ref="BC402" si="295">+$J402</f>
        <v>119</v>
      </c>
      <c r="BD402" s="449">
        <f>+P402</f>
        <v>20</v>
      </c>
      <c r="BE402" s="325">
        <f t="shared" si="258"/>
        <v>3200000</v>
      </c>
      <c r="BF402" s="51"/>
      <c r="BG402" s="337">
        <v>3200000</v>
      </c>
      <c r="BH402" s="51"/>
      <c r="BI402" s="51"/>
      <c r="BJ402" s="51"/>
      <c r="BK402" s="51"/>
      <c r="BL402" s="403">
        <f t="shared" ref="BL402" si="296">+$J402</f>
        <v>119</v>
      </c>
      <c r="BM402" s="452">
        <f>+Q402</f>
        <v>20</v>
      </c>
      <c r="BN402" s="325">
        <f t="shared" si="260"/>
        <v>2400000</v>
      </c>
      <c r="BO402" s="51"/>
      <c r="BP402" s="337">
        <v>2400000</v>
      </c>
      <c r="BQ402" s="51"/>
      <c r="BR402" s="51"/>
      <c r="BS402" s="51"/>
      <c r="BT402" s="51"/>
      <c r="BU402" s="513"/>
      <c r="BV402" s="514"/>
      <c r="BW402" s="514"/>
      <c r="BX402" s="514"/>
      <c r="BY402" s="514"/>
      <c r="BZ402" s="514"/>
      <c r="CA402" s="514"/>
      <c r="CB402" s="514"/>
      <c r="CC402" s="515"/>
    </row>
    <row r="403" spans="1:81" s="62" customFormat="1" ht="40.200000000000003" customHeight="1" x14ac:dyDescent="0.3">
      <c r="A403" s="38"/>
      <c r="B403" s="507"/>
      <c r="C403" s="687"/>
      <c r="D403" s="609"/>
      <c r="E403" s="612"/>
      <c r="F403" s="612"/>
      <c r="G403" s="612"/>
      <c r="H403" s="612"/>
      <c r="I403" s="612"/>
      <c r="J403" s="486"/>
      <c r="K403" s="489"/>
      <c r="L403" s="474"/>
      <c r="M403" s="477"/>
      <c r="N403" s="480"/>
      <c r="O403" s="483"/>
      <c r="P403" s="521"/>
      <c r="Q403" s="524"/>
      <c r="R403" s="404"/>
      <c r="S403" s="43" t="s">
        <v>4318</v>
      </c>
      <c r="T403" s="323" t="s">
        <v>3856</v>
      </c>
      <c r="U403" s="323" t="s">
        <v>3861</v>
      </c>
      <c r="V403" s="323" t="s">
        <v>3864</v>
      </c>
      <c r="W403" s="43" t="s">
        <v>3944</v>
      </c>
      <c r="X403" s="324">
        <v>44201</v>
      </c>
      <c r="Y403" s="324">
        <v>44226</v>
      </c>
      <c r="Z403" s="324">
        <v>44229</v>
      </c>
      <c r="AA403" s="324">
        <v>44560</v>
      </c>
      <c r="AB403" s="404"/>
      <c r="AC403" s="527"/>
      <c r="AD403" s="325">
        <f t="shared" si="251"/>
        <v>1000000</v>
      </c>
      <c r="AE403" s="55">
        <f t="shared" si="264"/>
        <v>0</v>
      </c>
      <c r="AF403" s="55">
        <v>1000000</v>
      </c>
      <c r="AG403" s="55">
        <f t="shared" si="264"/>
        <v>0</v>
      </c>
      <c r="AH403" s="55">
        <f t="shared" si="264"/>
        <v>0</v>
      </c>
      <c r="AI403" s="55">
        <f t="shared" si="264"/>
        <v>0</v>
      </c>
      <c r="AJ403" s="55">
        <f t="shared" si="252"/>
        <v>0</v>
      </c>
      <c r="AK403" s="404"/>
      <c r="AL403" s="456"/>
      <c r="AM403" s="325">
        <f t="shared" si="254"/>
        <v>100000</v>
      </c>
      <c r="AN403" s="326"/>
      <c r="AO403" s="337">
        <v>100000</v>
      </c>
      <c r="AP403" s="326"/>
      <c r="AQ403" s="326"/>
      <c r="AR403" s="326"/>
      <c r="AS403" s="326"/>
      <c r="AT403" s="404"/>
      <c r="AU403" s="447"/>
      <c r="AV403" s="325">
        <f t="shared" si="256"/>
        <v>200000</v>
      </c>
      <c r="AW403" s="326"/>
      <c r="AX403" s="337">
        <v>200000</v>
      </c>
      <c r="AY403" s="326"/>
      <c r="AZ403" s="326"/>
      <c r="BA403" s="326"/>
      <c r="BB403" s="326"/>
      <c r="BC403" s="404"/>
      <c r="BD403" s="450"/>
      <c r="BE403" s="325">
        <f t="shared" si="258"/>
        <v>400000</v>
      </c>
      <c r="BF403" s="326"/>
      <c r="BG403" s="337">
        <v>400000</v>
      </c>
      <c r="BH403" s="326"/>
      <c r="BI403" s="326"/>
      <c r="BJ403" s="326"/>
      <c r="BK403" s="326"/>
      <c r="BL403" s="404"/>
      <c r="BM403" s="453"/>
      <c r="BN403" s="325">
        <f t="shared" si="260"/>
        <v>300000</v>
      </c>
      <c r="BO403" s="326"/>
      <c r="BP403" s="337">
        <v>300000</v>
      </c>
      <c r="BQ403" s="326"/>
      <c r="BR403" s="326"/>
      <c r="BS403" s="326"/>
      <c r="BT403" s="326"/>
      <c r="BU403" s="327"/>
      <c r="BV403" s="328"/>
      <c r="BW403" s="328"/>
      <c r="BX403" s="328"/>
      <c r="BY403" s="328"/>
      <c r="BZ403" s="328"/>
      <c r="CA403" s="328"/>
      <c r="CB403" s="328"/>
      <c r="CC403" s="329"/>
    </row>
    <row r="404" spans="1:81" s="62" customFormat="1" ht="40.200000000000003" customHeight="1" x14ac:dyDescent="0.3">
      <c r="A404" s="38"/>
      <c r="B404" s="507"/>
      <c r="C404" s="687"/>
      <c r="D404" s="609"/>
      <c r="E404" s="612"/>
      <c r="F404" s="612"/>
      <c r="G404" s="612"/>
      <c r="H404" s="612"/>
      <c r="I404" s="612"/>
      <c r="J404" s="486"/>
      <c r="K404" s="489"/>
      <c r="L404" s="474"/>
      <c r="M404" s="477"/>
      <c r="N404" s="480"/>
      <c r="O404" s="483"/>
      <c r="P404" s="521"/>
      <c r="Q404" s="524"/>
      <c r="R404" s="404"/>
      <c r="S404" s="43" t="s">
        <v>4319</v>
      </c>
      <c r="T404" s="323" t="s">
        <v>3856</v>
      </c>
      <c r="U404" s="323" t="s">
        <v>3861</v>
      </c>
      <c r="V404" s="323" t="s">
        <v>3864</v>
      </c>
      <c r="W404" s="43" t="s">
        <v>3944</v>
      </c>
      <c r="X404" s="324">
        <v>44201</v>
      </c>
      <c r="Y404" s="324">
        <v>44226</v>
      </c>
      <c r="Z404" s="324">
        <v>44229</v>
      </c>
      <c r="AA404" s="324">
        <v>44560</v>
      </c>
      <c r="AB404" s="404"/>
      <c r="AC404" s="527"/>
      <c r="AD404" s="325">
        <f t="shared" si="251"/>
        <v>1000000</v>
      </c>
      <c r="AE404" s="55"/>
      <c r="AF404" s="55">
        <v>1000000</v>
      </c>
      <c r="AG404" s="55"/>
      <c r="AH404" s="55"/>
      <c r="AI404" s="55"/>
      <c r="AJ404" s="55"/>
      <c r="AK404" s="404"/>
      <c r="AL404" s="456"/>
      <c r="AM404" s="325">
        <f t="shared" si="254"/>
        <v>100000</v>
      </c>
      <c r="AN404" s="326"/>
      <c r="AO404" s="337">
        <v>100000</v>
      </c>
      <c r="AP404" s="326"/>
      <c r="AQ404" s="326"/>
      <c r="AR404" s="326"/>
      <c r="AS404" s="326"/>
      <c r="AT404" s="404"/>
      <c r="AU404" s="447"/>
      <c r="AV404" s="325">
        <f t="shared" si="256"/>
        <v>200000</v>
      </c>
      <c r="AW404" s="326"/>
      <c r="AX404" s="337">
        <v>200000</v>
      </c>
      <c r="AY404" s="326"/>
      <c r="AZ404" s="326"/>
      <c r="BA404" s="326"/>
      <c r="BB404" s="326"/>
      <c r="BC404" s="404"/>
      <c r="BD404" s="450"/>
      <c r="BE404" s="325">
        <f t="shared" si="258"/>
        <v>400000</v>
      </c>
      <c r="BF404" s="326"/>
      <c r="BG404" s="337">
        <v>400000</v>
      </c>
      <c r="BH404" s="326"/>
      <c r="BI404" s="326"/>
      <c r="BJ404" s="326"/>
      <c r="BK404" s="326"/>
      <c r="BL404" s="404"/>
      <c r="BM404" s="453"/>
      <c r="BN404" s="325">
        <f t="shared" si="260"/>
        <v>300000</v>
      </c>
      <c r="BO404" s="326"/>
      <c r="BP404" s="337">
        <v>300000</v>
      </c>
      <c r="BQ404" s="326"/>
      <c r="BR404" s="326"/>
      <c r="BS404" s="326"/>
      <c r="BT404" s="326"/>
      <c r="BU404" s="327"/>
      <c r="BV404" s="328"/>
      <c r="BW404" s="328"/>
      <c r="BX404" s="328"/>
      <c r="BY404" s="328"/>
      <c r="BZ404" s="328"/>
      <c r="CA404" s="328"/>
      <c r="CB404" s="328"/>
      <c r="CC404" s="329"/>
    </row>
    <row r="405" spans="1:81" s="62" customFormat="1" ht="40.200000000000003" customHeight="1" x14ac:dyDescent="0.3">
      <c r="A405" s="38"/>
      <c r="B405" s="507"/>
      <c r="C405" s="687"/>
      <c r="D405" s="609"/>
      <c r="E405" s="612"/>
      <c r="F405" s="612"/>
      <c r="G405" s="612"/>
      <c r="H405" s="612"/>
      <c r="I405" s="612"/>
      <c r="J405" s="486"/>
      <c r="K405" s="489"/>
      <c r="L405" s="474"/>
      <c r="M405" s="477"/>
      <c r="N405" s="480"/>
      <c r="O405" s="483"/>
      <c r="P405" s="521"/>
      <c r="Q405" s="524"/>
      <c r="R405" s="404"/>
      <c r="S405" s="43" t="s">
        <v>4320</v>
      </c>
      <c r="T405" s="323" t="s">
        <v>3856</v>
      </c>
      <c r="U405" s="323" t="s">
        <v>3861</v>
      </c>
      <c r="V405" s="323" t="s">
        <v>3864</v>
      </c>
      <c r="W405" s="43" t="s">
        <v>3944</v>
      </c>
      <c r="X405" s="324">
        <v>44201</v>
      </c>
      <c r="Y405" s="324">
        <v>44226</v>
      </c>
      <c r="Z405" s="324">
        <v>44229</v>
      </c>
      <c r="AA405" s="324">
        <v>44560</v>
      </c>
      <c r="AB405" s="404"/>
      <c r="AC405" s="527"/>
      <c r="AD405" s="325">
        <f t="shared" si="251"/>
        <v>1000000</v>
      </c>
      <c r="AE405" s="55"/>
      <c r="AF405" s="55">
        <v>1000000</v>
      </c>
      <c r="AG405" s="55"/>
      <c r="AH405" s="55"/>
      <c r="AI405" s="55"/>
      <c r="AJ405" s="55"/>
      <c r="AK405" s="404"/>
      <c r="AL405" s="456"/>
      <c r="AM405" s="325">
        <f t="shared" si="254"/>
        <v>100000</v>
      </c>
      <c r="AN405" s="326"/>
      <c r="AO405" s="337">
        <v>100000</v>
      </c>
      <c r="AP405" s="326"/>
      <c r="AQ405" s="326"/>
      <c r="AR405" s="326"/>
      <c r="AS405" s="326"/>
      <c r="AT405" s="404"/>
      <c r="AU405" s="447"/>
      <c r="AV405" s="325">
        <f t="shared" si="256"/>
        <v>200000</v>
      </c>
      <c r="AW405" s="326"/>
      <c r="AX405" s="337">
        <v>200000</v>
      </c>
      <c r="AY405" s="326"/>
      <c r="AZ405" s="326"/>
      <c r="BA405" s="326"/>
      <c r="BB405" s="326"/>
      <c r="BC405" s="404"/>
      <c r="BD405" s="450"/>
      <c r="BE405" s="325">
        <f t="shared" si="258"/>
        <v>400000</v>
      </c>
      <c r="BF405" s="326"/>
      <c r="BG405" s="337">
        <v>400000</v>
      </c>
      <c r="BH405" s="326"/>
      <c r="BI405" s="326"/>
      <c r="BJ405" s="326"/>
      <c r="BK405" s="326"/>
      <c r="BL405" s="404"/>
      <c r="BM405" s="453"/>
      <c r="BN405" s="325">
        <f t="shared" si="260"/>
        <v>300000</v>
      </c>
      <c r="BO405" s="326"/>
      <c r="BP405" s="337">
        <v>300000</v>
      </c>
      <c r="BQ405" s="326"/>
      <c r="BR405" s="326"/>
      <c r="BS405" s="326"/>
      <c r="BT405" s="326"/>
      <c r="BU405" s="327"/>
      <c r="BV405" s="328"/>
      <c r="BW405" s="328"/>
      <c r="BX405" s="328"/>
      <c r="BY405" s="328"/>
      <c r="BZ405" s="328"/>
      <c r="CA405" s="328"/>
      <c r="CB405" s="328"/>
      <c r="CC405" s="329"/>
    </row>
    <row r="406" spans="1:81" s="62" customFormat="1" ht="40.200000000000003" customHeight="1" x14ac:dyDescent="0.3">
      <c r="A406" s="38"/>
      <c r="B406" s="507"/>
      <c r="C406" s="687"/>
      <c r="D406" s="609"/>
      <c r="E406" s="612"/>
      <c r="F406" s="612"/>
      <c r="G406" s="612"/>
      <c r="H406" s="612"/>
      <c r="I406" s="612"/>
      <c r="J406" s="486"/>
      <c r="K406" s="489"/>
      <c r="L406" s="474"/>
      <c r="M406" s="477"/>
      <c r="N406" s="480"/>
      <c r="O406" s="483"/>
      <c r="P406" s="521"/>
      <c r="Q406" s="524"/>
      <c r="R406" s="404"/>
      <c r="S406" s="43" t="s">
        <v>4321</v>
      </c>
      <c r="T406" s="323" t="s">
        <v>3856</v>
      </c>
      <c r="U406" s="323" t="s">
        <v>3861</v>
      </c>
      <c r="V406" s="323" t="s">
        <v>3864</v>
      </c>
      <c r="W406" s="43" t="s">
        <v>3944</v>
      </c>
      <c r="X406" s="324">
        <v>44201</v>
      </c>
      <c r="Y406" s="324">
        <v>44226</v>
      </c>
      <c r="Z406" s="324">
        <v>44229</v>
      </c>
      <c r="AA406" s="324">
        <v>44560</v>
      </c>
      <c r="AB406" s="404"/>
      <c r="AC406" s="527"/>
      <c r="AD406" s="325">
        <f t="shared" si="251"/>
        <v>2000000</v>
      </c>
      <c r="AE406" s="55"/>
      <c r="AF406" s="55">
        <v>2000000</v>
      </c>
      <c r="AG406" s="55"/>
      <c r="AH406" s="55"/>
      <c r="AI406" s="55"/>
      <c r="AJ406" s="55"/>
      <c r="AK406" s="404"/>
      <c r="AL406" s="456"/>
      <c r="AM406" s="325">
        <f t="shared" si="254"/>
        <v>200000</v>
      </c>
      <c r="AN406" s="52"/>
      <c r="AO406" s="337">
        <v>200000</v>
      </c>
      <c r="AP406" s="52"/>
      <c r="AQ406" s="52"/>
      <c r="AR406" s="52"/>
      <c r="AS406" s="52"/>
      <c r="AT406" s="404"/>
      <c r="AU406" s="447"/>
      <c r="AV406" s="325">
        <f t="shared" si="256"/>
        <v>400000</v>
      </c>
      <c r="AW406" s="52"/>
      <c r="AX406" s="337">
        <v>400000</v>
      </c>
      <c r="AY406" s="52"/>
      <c r="AZ406" s="52"/>
      <c r="BA406" s="52"/>
      <c r="BB406" s="52"/>
      <c r="BC406" s="404"/>
      <c r="BD406" s="450"/>
      <c r="BE406" s="325">
        <f t="shared" si="258"/>
        <v>800000</v>
      </c>
      <c r="BF406" s="52"/>
      <c r="BG406" s="337">
        <v>800000</v>
      </c>
      <c r="BH406" s="52"/>
      <c r="BI406" s="52"/>
      <c r="BJ406" s="52"/>
      <c r="BK406" s="52"/>
      <c r="BL406" s="404"/>
      <c r="BM406" s="453"/>
      <c r="BN406" s="325">
        <f t="shared" si="260"/>
        <v>600000</v>
      </c>
      <c r="BO406" s="52"/>
      <c r="BP406" s="337">
        <v>600000</v>
      </c>
      <c r="BQ406" s="52"/>
      <c r="BR406" s="52"/>
      <c r="BS406" s="52"/>
      <c r="BT406" s="52"/>
      <c r="BU406" s="418"/>
      <c r="BV406" s="419"/>
      <c r="BW406" s="419"/>
      <c r="BX406" s="419"/>
      <c r="BY406" s="419"/>
      <c r="BZ406" s="419"/>
      <c r="CA406" s="419"/>
      <c r="CB406" s="419"/>
      <c r="CC406" s="516"/>
    </row>
    <row r="407" spans="1:81" s="62" customFormat="1" ht="40.200000000000003" customHeight="1" thickBot="1" x14ac:dyDescent="0.35">
      <c r="A407" s="38"/>
      <c r="B407" s="507"/>
      <c r="C407" s="686"/>
      <c r="D407" s="610"/>
      <c r="E407" s="613"/>
      <c r="F407" s="613"/>
      <c r="G407" s="613"/>
      <c r="H407" s="613"/>
      <c r="I407" s="613"/>
      <c r="J407" s="487"/>
      <c r="K407" s="490"/>
      <c r="L407" s="474"/>
      <c r="M407" s="477"/>
      <c r="N407" s="480"/>
      <c r="O407" s="483"/>
      <c r="P407" s="521"/>
      <c r="Q407" s="524"/>
      <c r="R407" s="405"/>
      <c r="S407" s="43" t="s">
        <v>4322</v>
      </c>
      <c r="T407" s="323" t="s">
        <v>3856</v>
      </c>
      <c r="U407" s="323" t="s">
        <v>3861</v>
      </c>
      <c r="V407" s="323" t="s">
        <v>3864</v>
      </c>
      <c r="W407" s="43" t="s">
        <v>3944</v>
      </c>
      <c r="X407" s="324">
        <v>44201</v>
      </c>
      <c r="Y407" s="324">
        <v>44226</v>
      </c>
      <c r="Z407" s="324">
        <v>44229</v>
      </c>
      <c r="AA407" s="324">
        <v>44560</v>
      </c>
      <c r="AB407" s="405"/>
      <c r="AC407" s="528"/>
      <c r="AD407" s="325">
        <f t="shared" si="251"/>
        <v>1000000</v>
      </c>
      <c r="AE407" s="55"/>
      <c r="AF407" s="55">
        <v>1000000</v>
      </c>
      <c r="AG407" s="55"/>
      <c r="AH407" s="55"/>
      <c r="AI407" s="55"/>
      <c r="AJ407" s="55"/>
      <c r="AK407" s="405"/>
      <c r="AL407" s="457"/>
      <c r="AM407" s="325">
        <f t="shared" si="254"/>
        <v>100000</v>
      </c>
      <c r="AN407" s="53"/>
      <c r="AO407" s="337">
        <v>100000</v>
      </c>
      <c r="AP407" s="53"/>
      <c r="AQ407" s="53"/>
      <c r="AR407" s="53"/>
      <c r="AS407" s="53"/>
      <c r="AT407" s="405"/>
      <c r="AU407" s="448"/>
      <c r="AV407" s="325">
        <f t="shared" si="256"/>
        <v>200000</v>
      </c>
      <c r="AW407" s="53"/>
      <c r="AX407" s="337">
        <v>200000</v>
      </c>
      <c r="AY407" s="53"/>
      <c r="AZ407" s="53"/>
      <c r="BA407" s="53"/>
      <c r="BB407" s="53"/>
      <c r="BC407" s="405"/>
      <c r="BD407" s="451"/>
      <c r="BE407" s="325">
        <f t="shared" si="258"/>
        <v>400000</v>
      </c>
      <c r="BF407" s="53"/>
      <c r="BG407" s="337">
        <v>400000</v>
      </c>
      <c r="BH407" s="53"/>
      <c r="BI407" s="53"/>
      <c r="BJ407" s="53"/>
      <c r="BK407" s="53"/>
      <c r="BL407" s="405"/>
      <c r="BM407" s="454"/>
      <c r="BN407" s="325">
        <f t="shared" si="260"/>
        <v>300000</v>
      </c>
      <c r="BO407" s="53"/>
      <c r="BP407" s="337">
        <v>300000</v>
      </c>
      <c r="BQ407" s="53"/>
      <c r="BR407" s="53"/>
      <c r="BS407" s="53"/>
      <c r="BT407" s="53"/>
      <c r="BU407" s="517"/>
      <c r="BV407" s="518"/>
      <c r="BW407" s="518"/>
      <c r="BX407" s="518"/>
      <c r="BY407" s="518"/>
      <c r="BZ407" s="518"/>
      <c r="CA407" s="518"/>
      <c r="CB407" s="518"/>
      <c r="CC407" s="519"/>
    </row>
    <row r="408" spans="1:81" s="62" customFormat="1" ht="40.200000000000003" customHeight="1" thickTop="1" x14ac:dyDescent="0.3">
      <c r="A408" s="38"/>
      <c r="B408" s="507"/>
      <c r="C408" s="458" t="s">
        <v>208</v>
      </c>
      <c r="D408" s="608"/>
      <c r="E408" s="611"/>
      <c r="F408" s="611"/>
      <c r="G408" s="611"/>
      <c r="H408" s="611"/>
      <c r="I408" s="611"/>
      <c r="J408" s="485">
        <v>120</v>
      </c>
      <c r="K408" s="488" t="str">
        <f>+Metas!K138</f>
        <v>Municipios asesorados y asistidos técnicamente en la adecuación del modelo nacional atención integral al enfoque de género, orientado a la reducción de las inequidades de género en salud con participación social y articulación intersectorial, con énfasis en la atención a los efectos colaterales del COVID-19 incluidos los Municipios PDET.</v>
      </c>
      <c r="L408" s="473">
        <v>40</v>
      </c>
      <c r="M408" s="476">
        <f>SUM(N408:Q408)</f>
        <v>40</v>
      </c>
      <c r="N408" s="479"/>
      <c r="O408" s="482"/>
      <c r="P408" s="520">
        <v>20</v>
      </c>
      <c r="Q408" s="523">
        <v>20</v>
      </c>
      <c r="R408" s="403">
        <f t="shared" ref="R408" si="297">+$J408</f>
        <v>120</v>
      </c>
      <c r="S408" s="253" t="s">
        <v>4323</v>
      </c>
      <c r="T408" s="323" t="s">
        <v>3856</v>
      </c>
      <c r="U408" s="323" t="s">
        <v>3861</v>
      </c>
      <c r="V408" s="323" t="s">
        <v>3864</v>
      </c>
      <c r="W408" s="253" t="s">
        <v>3944</v>
      </c>
      <c r="X408" s="324">
        <v>44201</v>
      </c>
      <c r="Y408" s="324">
        <v>44226</v>
      </c>
      <c r="Z408" s="324">
        <v>44229</v>
      </c>
      <c r="AA408" s="324">
        <v>44560</v>
      </c>
      <c r="AB408" s="403">
        <f t="shared" ref="AB408:AB566" si="298">+$J408</f>
        <v>120</v>
      </c>
      <c r="AC408" s="526">
        <f t="shared" ref="AC408" si="299">+L408</f>
        <v>40</v>
      </c>
      <c r="AD408" s="325">
        <f t="shared" si="251"/>
        <v>4000000</v>
      </c>
      <c r="AE408" s="48">
        <f t="shared" si="264"/>
        <v>0</v>
      </c>
      <c r="AF408" s="48">
        <v>4000000</v>
      </c>
      <c r="AG408" s="48">
        <f t="shared" si="264"/>
        <v>0</v>
      </c>
      <c r="AH408" s="48">
        <f t="shared" si="264"/>
        <v>0</v>
      </c>
      <c r="AI408" s="48">
        <f t="shared" si="264"/>
        <v>0</v>
      </c>
      <c r="AJ408" s="48">
        <f t="shared" si="252"/>
        <v>0</v>
      </c>
      <c r="AK408" s="403">
        <f t="shared" ref="AK408:AK566" si="300">+$J408</f>
        <v>120</v>
      </c>
      <c r="AL408" s="455">
        <f>+N408</f>
        <v>0</v>
      </c>
      <c r="AM408" s="325">
        <f t="shared" si="254"/>
        <v>400000</v>
      </c>
      <c r="AN408" s="51"/>
      <c r="AO408" s="337">
        <v>400000</v>
      </c>
      <c r="AP408" s="51"/>
      <c r="AQ408" s="51"/>
      <c r="AR408" s="51"/>
      <c r="AS408" s="51"/>
      <c r="AT408" s="403">
        <f t="shared" ref="AT408:AT566" si="301">+$J408</f>
        <v>120</v>
      </c>
      <c r="AU408" s="446">
        <f>+O408</f>
        <v>0</v>
      </c>
      <c r="AV408" s="325">
        <f t="shared" si="256"/>
        <v>800000</v>
      </c>
      <c r="AW408" s="51"/>
      <c r="AX408" s="337">
        <v>800000</v>
      </c>
      <c r="AY408" s="51"/>
      <c r="AZ408" s="51"/>
      <c r="BA408" s="51"/>
      <c r="BB408" s="51"/>
      <c r="BC408" s="403">
        <f t="shared" ref="BC408:BC566" si="302">+$J408</f>
        <v>120</v>
      </c>
      <c r="BD408" s="449">
        <f>+P408</f>
        <v>20</v>
      </c>
      <c r="BE408" s="325">
        <f t="shared" si="258"/>
        <v>1600000</v>
      </c>
      <c r="BF408" s="51"/>
      <c r="BG408" s="337">
        <v>1600000</v>
      </c>
      <c r="BH408" s="51"/>
      <c r="BI408" s="51"/>
      <c r="BJ408" s="51"/>
      <c r="BK408" s="51"/>
      <c r="BL408" s="403">
        <f t="shared" ref="BL408:BL566" si="303">+$J408</f>
        <v>120</v>
      </c>
      <c r="BM408" s="452">
        <f>+Q408</f>
        <v>20</v>
      </c>
      <c r="BN408" s="325">
        <f t="shared" si="260"/>
        <v>1200000</v>
      </c>
      <c r="BO408" s="51"/>
      <c r="BP408" s="337">
        <v>1200000</v>
      </c>
      <c r="BQ408" s="51"/>
      <c r="BR408" s="51"/>
      <c r="BS408" s="51"/>
      <c r="BT408" s="51"/>
      <c r="BU408" s="513"/>
      <c r="BV408" s="514"/>
      <c r="BW408" s="514"/>
      <c r="BX408" s="514"/>
      <c r="BY408" s="514"/>
      <c r="BZ408" s="514"/>
      <c r="CA408" s="514"/>
      <c r="CB408" s="514"/>
      <c r="CC408" s="515"/>
    </row>
    <row r="409" spans="1:81" s="62" customFormat="1" ht="40.200000000000003" customHeight="1" x14ac:dyDescent="0.3">
      <c r="A409" s="38"/>
      <c r="B409" s="507"/>
      <c r="C409" s="459"/>
      <c r="D409" s="609"/>
      <c r="E409" s="612"/>
      <c r="F409" s="612"/>
      <c r="G409" s="612"/>
      <c r="H409" s="612"/>
      <c r="I409" s="612"/>
      <c r="J409" s="486"/>
      <c r="K409" s="489"/>
      <c r="L409" s="474"/>
      <c r="M409" s="477"/>
      <c r="N409" s="480"/>
      <c r="O409" s="483"/>
      <c r="P409" s="521"/>
      <c r="Q409" s="524"/>
      <c r="R409" s="404"/>
      <c r="S409" s="322" t="s">
        <v>4324</v>
      </c>
      <c r="T409" s="323" t="s">
        <v>3856</v>
      </c>
      <c r="U409" s="323" t="s">
        <v>3861</v>
      </c>
      <c r="V409" s="323" t="s">
        <v>3864</v>
      </c>
      <c r="W409" s="322" t="s">
        <v>3944</v>
      </c>
      <c r="X409" s="324">
        <v>44201</v>
      </c>
      <c r="Y409" s="324">
        <v>44226</v>
      </c>
      <c r="Z409" s="324">
        <v>44229</v>
      </c>
      <c r="AA409" s="324">
        <v>44560</v>
      </c>
      <c r="AB409" s="404"/>
      <c r="AC409" s="527"/>
      <c r="AD409" s="325">
        <f t="shared" si="251"/>
        <v>1000000</v>
      </c>
      <c r="AE409" s="325"/>
      <c r="AF409" s="325">
        <v>1000000</v>
      </c>
      <c r="AG409" s="325"/>
      <c r="AH409" s="325"/>
      <c r="AI409" s="325"/>
      <c r="AJ409" s="325"/>
      <c r="AK409" s="404"/>
      <c r="AL409" s="456"/>
      <c r="AM409" s="325">
        <f t="shared" si="254"/>
        <v>100000</v>
      </c>
      <c r="AN409" s="52"/>
      <c r="AO409" s="337">
        <v>100000</v>
      </c>
      <c r="AP409" s="52"/>
      <c r="AQ409" s="52"/>
      <c r="AR409" s="52"/>
      <c r="AS409" s="52"/>
      <c r="AT409" s="404"/>
      <c r="AU409" s="447"/>
      <c r="AV409" s="325">
        <f t="shared" si="256"/>
        <v>200000</v>
      </c>
      <c r="AW409" s="52"/>
      <c r="AX409" s="337">
        <v>200000</v>
      </c>
      <c r="AY409" s="52"/>
      <c r="AZ409" s="52"/>
      <c r="BA409" s="52"/>
      <c r="BB409" s="52"/>
      <c r="BC409" s="404"/>
      <c r="BD409" s="450"/>
      <c r="BE409" s="325">
        <f t="shared" si="258"/>
        <v>400000</v>
      </c>
      <c r="BF409" s="52"/>
      <c r="BG409" s="337">
        <v>400000</v>
      </c>
      <c r="BH409" s="52"/>
      <c r="BI409" s="52"/>
      <c r="BJ409" s="52"/>
      <c r="BK409" s="52"/>
      <c r="BL409" s="404"/>
      <c r="BM409" s="453"/>
      <c r="BN409" s="325">
        <f t="shared" si="260"/>
        <v>300000</v>
      </c>
      <c r="BO409" s="52"/>
      <c r="BP409" s="337">
        <v>300000</v>
      </c>
      <c r="BQ409" s="52"/>
      <c r="BR409" s="52"/>
      <c r="BS409" s="52"/>
      <c r="BT409" s="52"/>
      <c r="BU409" s="418"/>
      <c r="BV409" s="419"/>
      <c r="BW409" s="419"/>
      <c r="BX409" s="419"/>
      <c r="BY409" s="419"/>
      <c r="BZ409" s="419"/>
      <c r="CA409" s="419"/>
      <c r="CB409" s="419"/>
      <c r="CC409" s="516"/>
    </row>
    <row r="410" spans="1:81" s="62" customFormat="1" ht="40.200000000000003" customHeight="1" thickBot="1" x14ac:dyDescent="0.35">
      <c r="A410" s="38"/>
      <c r="B410" s="507"/>
      <c r="C410" s="460"/>
      <c r="D410" s="610"/>
      <c r="E410" s="613"/>
      <c r="F410" s="613"/>
      <c r="G410" s="613"/>
      <c r="H410" s="613"/>
      <c r="I410" s="613"/>
      <c r="J410" s="487"/>
      <c r="K410" s="490"/>
      <c r="L410" s="474"/>
      <c r="M410" s="477"/>
      <c r="N410" s="480"/>
      <c r="O410" s="483"/>
      <c r="P410" s="521"/>
      <c r="Q410" s="524"/>
      <c r="R410" s="405"/>
      <c r="S410" s="322" t="s">
        <v>4325</v>
      </c>
      <c r="T410" s="323" t="s">
        <v>3856</v>
      </c>
      <c r="U410" s="323" t="s">
        <v>3861</v>
      </c>
      <c r="V410" s="323" t="s">
        <v>3864</v>
      </c>
      <c r="W410" s="322" t="s">
        <v>3944</v>
      </c>
      <c r="X410" s="324">
        <v>44201</v>
      </c>
      <c r="Y410" s="324">
        <v>44226</v>
      </c>
      <c r="Z410" s="324">
        <v>44229</v>
      </c>
      <c r="AA410" s="324">
        <v>44560</v>
      </c>
      <c r="AB410" s="405"/>
      <c r="AC410" s="528"/>
      <c r="AD410" s="325">
        <f t="shared" si="251"/>
        <v>1000000</v>
      </c>
      <c r="AE410" s="325"/>
      <c r="AF410" s="325">
        <v>1000000</v>
      </c>
      <c r="AG410" s="325"/>
      <c r="AH410" s="325"/>
      <c r="AI410" s="325"/>
      <c r="AJ410" s="325"/>
      <c r="AK410" s="405"/>
      <c r="AL410" s="457"/>
      <c r="AM410" s="325">
        <f t="shared" si="254"/>
        <v>100000</v>
      </c>
      <c r="AN410" s="53"/>
      <c r="AO410" s="337">
        <v>100000</v>
      </c>
      <c r="AP410" s="53"/>
      <c r="AQ410" s="53"/>
      <c r="AR410" s="53"/>
      <c r="AS410" s="53"/>
      <c r="AT410" s="405"/>
      <c r="AU410" s="448"/>
      <c r="AV410" s="325">
        <f t="shared" si="256"/>
        <v>200000</v>
      </c>
      <c r="AW410" s="53"/>
      <c r="AX410" s="337">
        <v>200000</v>
      </c>
      <c r="AY410" s="53"/>
      <c r="AZ410" s="53"/>
      <c r="BA410" s="53"/>
      <c r="BB410" s="53"/>
      <c r="BC410" s="405"/>
      <c r="BD410" s="451"/>
      <c r="BE410" s="325">
        <f t="shared" si="258"/>
        <v>400000</v>
      </c>
      <c r="BF410" s="53"/>
      <c r="BG410" s="337">
        <v>400000</v>
      </c>
      <c r="BH410" s="53"/>
      <c r="BI410" s="53"/>
      <c r="BJ410" s="53"/>
      <c r="BK410" s="53"/>
      <c r="BL410" s="405"/>
      <c r="BM410" s="454"/>
      <c r="BN410" s="325">
        <f t="shared" si="260"/>
        <v>300000</v>
      </c>
      <c r="BO410" s="53"/>
      <c r="BP410" s="337">
        <v>300000</v>
      </c>
      <c r="BQ410" s="53"/>
      <c r="BR410" s="53"/>
      <c r="BS410" s="53"/>
      <c r="BT410" s="53"/>
      <c r="BU410" s="517"/>
      <c r="BV410" s="518"/>
      <c r="BW410" s="518"/>
      <c r="BX410" s="518"/>
      <c r="BY410" s="518"/>
      <c r="BZ410" s="518"/>
      <c r="CA410" s="518"/>
      <c r="CB410" s="518"/>
      <c r="CC410" s="519"/>
    </row>
    <row r="411" spans="1:81" s="62" customFormat="1" ht="40.200000000000003" customHeight="1" thickTop="1" x14ac:dyDescent="0.3">
      <c r="A411" s="38"/>
      <c r="B411" s="507"/>
      <c r="C411" s="458" t="s">
        <v>210</v>
      </c>
      <c r="D411" s="608"/>
      <c r="E411" s="611"/>
      <c r="F411" s="611"/>
      <c r="G411" s="611"/>
      <c r="H411" s="611"/>
      <c r="I411" s="611"/>
      <c r="J411" s="485">
        <v>121</v>
      </c>
      <c r="K411" s="488" t="str">
        <f>+Metas!K139</f>
        <v>Municipios y EPS asesorados y asistidos técnicamente en la implementación de la certificación de Discapacidad y seguimiento a la ampliación de la cobertura del Registro para la Localización y Caracterización de las Personas con Discapacidad - RLCPD.</v>
      </c>
      <c r="L411" s="473">
        <v>40</v>
      </c>
      <c r="M411" s="476">
        <f>SUM(N411:Q411)</f>
        <v>40</v>
      </c>
      <c r="N411" s="479"/>
      <c r="O411" s="482"/>
      <c r="P411" s="520">
        <v>20</v>
      </c>
      <c r="Q411" s="523">
        <v>20</v>
      </c>
      <c r="R411" s="403">
        <f t="shared" ref="R411" si="304">+$J411</f>
        <v>121</v>
      </c>
      <c r="S411" s="253" t="s">
        <v>4326</v>
      </c>
      <c r="T411" s="323" t="s">
        <v>3856</v>
      </c>
      <c r="U411" s="323" t="s">
        <v>3861</v>
      </c>
      <c r="V411" s="323" t="s">
        <v>3864</v>
      </c>
      <c r="W411" s="253" t="s">
        <v>3944</v>
      </c>
      <c r="X411" s="324">
        <v>44201</v>
      </c>
      <c r="Y411" s="324">
        <v>44226</v>
      </c>
      <c r="Z411" s="324">
        <v>44229</v>
      </c>
      <c r="AA411" s="324">
        <v>44560</v>
      </c>
      <c r="AB411" s="403">
        <f t="shared" si="298"/>
        <v>121</v>
      </c>
      <c r="AC411" s="526">
        <f t="shared" ref="AC411" si="305">+L411</f>
        <v>40</v>
      </c>
      <c r="AD411" s="325">
        <f t="shared" si="251"/>
        <v>5000000</v>
      </c>
      <c r="AE411" s="48">
        <f t="shared" si="264"/>
        <v>0</v>
      </c>
      <c r="AF411" s="48">
        <v>5000000</v>
      </c>
      <c r="AG411" s="48">
        <f t="shared" si="264"/>
        <v>0</v>
      </c>
      <c r="AH411" s="48">
        <f t="shared" si="264"/>
        <v>0</v>
      </c>
      <c r="AI411" s="48">
        <f t="shared" si="264"/>
        <v>0</v>
      </c>
      <c r="AJ411" s="48">
        <f t="shared" si="252"/>
        <v>0</v>
      </c>
      <c r="AK411" s="403">
        <f t="shared" si="300"/>
        <v>121</v>
      </c>
      <c r="AL411" s="455">
        <f>+N411</f>
        <v>0</v>
      </c>
      <c r="AM411" s="325">
        <f t="shared" si="254"/>
        <v>500000</v>
      </c>
      <c r="AN411" s="51"/>
      <c r="AO411" s="337">
        <v>500000</v>
      </c>
      <c r="AP411" s="51"/>
      <c r="AQ411" s="51"/>
      <c r="AR411" s="51"/>
      <c r="AS411" s="51"/>
      <c r="AT411" s="403">
        <f t="shared" si="301"/>
        <v>121</v>
      </c>
      <c r="AU411" s="446">
        <f>+O411</f>
        <v>0</v>
      </c>
      <c r="AV411" s="325">
        <f t="shared" si="256"/>
        <v>1000000</v>
      </c>
      <c r="AW411" s="51"/>
      <c r="AX411" s="337">
        <v>1000000</v>
      </c>
      <c r="AY411" s="51"/>
      <c r="AZ411" s="51"/>
      <c r="BA411" s="51"/>
      <c r="BB411" s="51"/>
      <c r="BC411" s="403">
        <f t="shared" si="302"/>
        <v>121</v>
      </c>
      <c r="BD411" s="449">
        <f>+P411</f>
        <v>20</v>
      </c>
      <c r="BE411" s="325">
        <f t="shared" si="258"/>
        <v>2000000</v>
      </c>
      <c r="BF411" s="51"/>
      <c r="BG411" s="337">
        <v>2000000</v>
      </c>
      <c r="BH411" s="51"/>
      <c r="BI411" s="51"/>
      <c r="BJ411" s="51"/>
      <c r="BK411" s="51"/>
      <c r="BL411" s="403">
        <f t="shared" si="303"/>
        <v>121</v>
      </c>
      <c r="BM411" s="452">
        <f>+Q411</f>
        <v>20</v>
      </c>
      <c r="BN411" s="325">
        <f t="shared" si="260"/>
        <v>1500000</v>
      </c>
      <c r="BO411" s="51"/>
      <c r="BP411" s="337">
        <v>1500000</v>
      </c>
      <c r="BQ411" s="51"/>
      <c r="BR411" s="51"/>
      <c r="BS411" s="51"/>
      <c r="BT411" s="51"/>
      <c r="BU411" s="513"/>
      <c r="BV411" s="514"/>
      <c r="BW411" s="514"/>
      <c r="BX411" s="514"/>
      <c r="BY411" s="514"/>
      <c r="BZ411" s="514"/>
      <c r="CA411" s="514"/>
      <c r="CB411" s="514"/>
      <c r="CC411" s="515"/>
    </row>
    <row r="412" spans="1:81" s="62" customFormat="1" ht="40.200000000000003" customHeight="1" x14ac:dyDescent="0.3">
      <c r="A412" s="38"/>
      <c r="B412" s="507"/>
      <c r="C412" s="459"/>
      <c r="D412" s="609"/>
      <c r="E412" s="612"/>
      <c r="F412" s="612"/>
      <c r="G412" s="612"/>
      <c r="H412" s="612"/>
      <c r="I412" s="612"/>
      <c r="J412" s="486"/>
      <c r="K412" s="489"/>
      <c r="L412" s="474"/>
      <c r="M412" s="477"/>
      <c r="N412" s="480"/>
      <c r="O412" s="483"/>
      <c r="P412" s="521"/>
      <c r="Q412" s="524"/>
      <c r="R412" s="404"/>
      <c r="S412" s="322" t="s">
        <v>4327</v>
      </c>
      <c r="T412" s="323" t="s">
        <v>3856</v>
      </c>
      <c r="U412" s="323" t="s">
        <v>3861</v>
      </c>
      <c r="V412" s="323" t="s">
        <v>3864</v>
      </c>
      <c r="W412" s="43" t="s">
        <v>3944</v>
      </c>
      <c r="X412" s="324">
        <v>44201</v>
      </c>
      <c r="Y412" s="324">
        <v>44226</v>
      </c>
      <c r="Z412" s="324">
        <v>44229</v>
      </c>
      <c r="AA412" s="324">
        <v>44560</v>
      </c>
      <c r="AB412" s="404"/>
      <c r="AC412" s="527"/>
      <c r="AD412" s="325">
        <f t="shared" si="251"/>
        <v>5000000</v>
      </c>
      <c r="AE412" s="55">
        <f t="shared" si="264"/>
        <v>0</v>
      </c>
      <c r="AF412" s="325">
        <v>5000000</v>
      </c>
      <c r="AG412" s="55">
        <f t="shared" si="264"/>
        <v>0</v>
      </c>
      <c r="AH412" s="55">
        <f t="shared" si="264"/>
        <v>0</v>
      </c>
      <c r="AI412" s="55">
        <f t="shared" si="264"/>
        <v>0</v>
      </c>
      <c r="AJ412" s="55">
        <f t="shared" si="252"/>
        <v>0</v>
      </c>
      <c r="AK412" s="404"/>
      <c r="AL412" s="456"/>
      <c r="AM412" s="325">
        <f t="shared" si="254"/>
        <v>500000</v>
      </c>
      <c r="AN412" s="326"/>
      <c r="AO412" s="337">
        <v>500000</v>
      </c>
      <c r="AP412" s="326"/>
      <c r="AQ412" s="326"/>
      <c r="AR412" s="326"/>
      <c r="AS412" s="326"/>
      <c r="AT412" s="404"/>
      <c r="AU412" s="447"/>
      <c r="AV412" s="325">
        <f t="shared" si="256"/>
        <v>1000000</v>
      </c>
      <c r="AW412" s="326"/>
      <c r="AX412" s="337">
        <v>1000000</v>
      </c>
      <c r="AY412" s="326"/>
      <c r="AZ412" s="326"/>
      <c r="BA412" s="326"/>
      <c r="BB412" s="326"/>
      <c r="BC412" s="404"/>
      <c r="BD412" s="450"/>
      <c r="BE412" s="325">
        <f t="shared" si="258"/>
        <v>2000000</v>
      </c>
      <c r="BF412" s="326"/>
      <c r="BG412" s="337">
        <v>2000000</v>
      </c>
      <c r="BH412" s="326"/>
      <c r="BI412" s="326"/>
      <c r="BJ412" s="326"/>
      <c r="BK412" s="326"/>
      <c r="BL412" s="404"/>
      <c r="BM412" s="453"/>
      <c r="BN412" s="325">
        <f t="shared" si="260"/>
        <v>1500000</v>
      </c>
      <c r="BO412" s="326"/>
      <c r="BP412" s="337">
        <v>1500000</v>
      </c>
      <c r="BQ412" s="326"/>
      <c r="BR412" s="326"/>
      <c r="BS412" s="326"/>
      <c r="BT412" s="326"/>
      <c r="BU412" s="327"/>
      <c r="BV412" s="328"/>
      <c r="BW412" s="328"/>
      <c r="BX412" s="328"/>
      <c r="BY412" s="328"/>
      <c r="BZ412" s="328"/>
      <c r="CA412" s="328"/>
      <c r="CB412" s="328"/>
      <c r="CC412" s="329"/>
    </row>
    <row r="413" spans="1:81" s="62" customFormat="1" ht="40.200000000000003" customHeight="1" x14ac:dyDescent="0.3">
      <c r="A413" s="38"/>
      <c r="B413" s="507"/>
      <c r="C413" s="459"/>
      <c r="D413" s="609"/>
      <c r="E413" s="612"/>
      <c r="F413" s="612"/>
      <c r="G413" s="612"/>
      <c r="H413" s="612"/>
      <c r="I413" s="612"/>
      <c r="J413" s="486"/>
      <c r="K413" s="489"/>
      <c r="L413" s="474"/>
      <c r="M413" s="477"/>
      <c r="N413" s="480"/>
      <c r="O413" s="483"/>
      <c r="P413" s="521"/>
      <c r="Q413" s="524"/>
      <c r="R413" s="404"/>
      <c r="S413" s="322" t="s">
        <v>4328</v>
      </c>
      <c r="T413" s="323" t="s">
        <v>3856</v>
      </c>
      <c r="U413" s="323" t="s">
        <v>3861</v>
      </c>
      <c r="V413" s="323" t="s">
        <v>3864</v>
      </c>
      <c r="W413" s="43" t="s">
        <v>3944</v>
      </c>
      <c r="X413" s="324">
        <v>44201</v>
      </c>
      <c r="Y413" s="324">
        <v>44226</v>
      </c>
      <c r="Z413" s="324">
        <v>44229</v>
      </c>
      <c r="AA413" s="324">
        <v>44560</v>
      </c>
      <c r="AB413" s="404"/>
      <c r="AC413" s="527"/>
      <c r="AD413" s="325">
        <f t="shared" si="251"/>
        <v>1000000</v>
      </c>
      <c r="AE413" s="55"/>
      <c r="AF413" s="325">
        <v>1000000</v>
      </c>
      <c r="AG413" s="55"/>
      <c r="AH413" s="55"/>
      <c r="AI413" s="55"/>
      <c r="AJ413" s="55"/>
      <c r="AK413" s="404"/>
      <c r="AL413" s="456"/>
      <c r="AM413" s="325">
        <f t="shared" si="254"/>
        <v>100000</v>
      </c>
      <c r="AN413" s="326"/>
      <c r="AO413" s="337">
        <v>100000</v>
      </c>
      <c r="AP413" s="326"/>
      <c r="AQ413" s="326"/>
      <c r="AR413" s="326"/>
      <c r="AS413" s="326"/>
      <c r="AT413" s="404"/>
      <c r="AU413" s="447"/>
      <c r="AV413" s="325">
        <f t="shared" si="256"/>
        <v>200000</v>
      </c>
      <c r="AW413" s="326"/>
      <c r="AX413" s="337">
        <v>200000</v>
      </c>
      <c r="AY413" s="326"/>
      <c r="AZ413" s="326"/>
      <c r="BA413" s="326"/>
      <c r="BB413" s="326"/>
      <c r="BC413" s="404"/>
      <c r="BD413" s="450"/>
      <c r="BE413" s="325">
        <f t="shared" si="258"/>
        <v>400000</v>
      </c>
      <c r="BF413" s="326"/>
      <c r="BG413" s="337">
        <v>400000</v>
      </c>
      <c r="BH413" s="326"/>
      <c r="BI413" s="326"/>
      <c r="BJ413" s="326"/>
      <c r="BK413" s="326"/>
      <c r="BL413" s="404"/>
      <c r="BM413" s="453"/>
      <c r="BN413" s="325">
        <f t="shared" si="260"/>
        <v>300000</v>
      </c>
      <c r="BO413" s="326"/>
      <c r="BP413" s="337">
        <v>300000</v>
      </c>
      <c r="BQ413" s="326"/>
      <c r="BR413" s="326"/>
      <c r="BS413" s="326"/>
      <c r="BT413" s="326"/>
      <c r="BU413" s="327"/>
      <c r="BV413" s="328"/>
      <c r="BW413" s="328"/>
      <c r="BX413" s="328"/>
      <c r="BY413" s="328"/>
      <c r="BZ413" s="328"/>
      <c r="CA413" s="328"/>
      <c r="CB413" s="328"/>
      <c r="CC413" s="329"/>
    </row>
    <row r="414" spans="1:81" s="62" customFormat="1" ht="40.200000000000003" customHeight="1" x14ac:dyDescent="0.3">
      <c r="A414" s="38"/>
      <c r="B414" s="507"/>
      <c r="C414" s="459"/>
      <c r="D414" s="609"/>
      <c r="E414" s="612"/>
      <c r="F414" s="612"/>
      <c r="G414" s="612"/>
      <c r="H414" s="612"/>
      <c r="I414" s="612"/>
      <c r="J414" s="486"/>
      <c r="K414" s="489"/>
      <c r="L414" s="474"/>
      <c r="M414" s="477"/>
      <c r="N414" s="480"/>
      <c r="O414" s="483"/>
      <c r="P414" s="521"/>
      <c r="Q414" s="524"/>
      <c r="R414" s="404"/>
      <c r="S414" s="322" t="s">
        <v>4329</v>
      </c>
      <c r="T414" s="323" t="s">
        <v>3856</v>
      </c>
      <c r="U414" s="323" t="s">
        <v>3861</v>
      </c>
      <c r="V414" s="323" t="s">
        <v>3864</v>
      </c>
      <c r="W414" s="43" t="s">
        <v>3944</v>
      </c>
      <c r="X414" s="324">
        <v>44201</v>
      </c>
      <c r="Y414" s="324">
        <v>44226</v>
      </c>
      <c r="Z414" s="324">
        <v>44229</v>
      </c>
      <c r="AA414" s="324">
        <v>44560</v>
      </c>
      <c r="AB414" s="404"/>
      <c r="AC414" s="527"/>
      <c r="AD414" s="325">
        <f t="shared" si="251"/>
        <v>2000000</v>
      </c>
      <c r="AE414" s="55"/>
      <c r="AF414" s="325">
        <v>2000000</v>
      </c>
      <c r="AG414" s="55"/>
      <c r="AH414" s="55"/>
      <c r="AI414" s="55"/>
      <c r="AJ414" s="55"/>
      <c r="AK414" s="404"/>
      <c r="AL414" s="456"/>
      <c r="AM414" s="325">
        <f t="shared" si="254"/>
        <v>200000</v>
      </c>
      <c r="AN414" s="326"/>
      <c r="AO414" s="337">
        <v>200000</v>
      </c>
      <c r="AP414" s="326"/>
      <c r="AQ414" s="326"/>
      <c r="AR414" s="326"/>
      <c r="AS414" s="326"/>
      <c r="AT414" s="404"/>
      <c r="AU414" s="447"/>
      <c r="AV414" s="325">
        <f t="shared" si="256"/>
        <v>400000</v>
      </c>
      <c r="AW414" s="326"/>
      <c r="AX414" s="337">
        <v>400000</v>
      </c>
      <c r="AY414" s="326"/>
      <c r="AZ414" s="326"/>
      <c r="BA414" s="326"/>
      <c r="BB414" s="326"/>
      <c r="BC414" s="404"/>
      <c r="BD414" s="450"/>
      <c r="BE414" s="325">
        <f t="shared" si="258"/>
        <v>800000</v>
      </c>
      <c r="BF414" s="326"/>
      <c r="BG414" s="337">
        <v>800000</v>
      </c>
      <c r="BH414" s="326"/>
      <c r="BI414" s="326"/>
      <c r="BJ414" s="326"/>
      <c r="BK414" s="326"/>
      <c r="BL414" s="404"/>
      <c r="BM414" s="453"/>
      <c r="BN414" s="325">
        <f t="shared" si="260"/>
        <v>600000</v>
      </c>
      <c r="BO414" s="326"/>
      <c r="BP414" s="337">
        <v>600000</v>
      </c>
      <c r="BQ414" s="326"/>
      <c r="BR414" s="326"/>
      <c r="BS414" s="326"/>
      <c r="BT414" s="326"/>
      <c r="BU414" s="327"/>
      <c r="BV414" s="328"/>
      <c r="BW414" s="328"/>
      <c r="BX414" s="328"/>
      <c r="BY414" s="328"/>
      <c r="BZ414" s="328"/>
      <c r="CA414" s="328"/>
      <c r="CB414" s="328"/>
      <c r="CC414" s="329"/>
    </row>
    <row r="415" spans="1:81" s="62" customFormat="1" ht="31.5" customHeight="1" x14ac:dyDescent="0.3">
      <c r="A415" s="38"/>
      <c r="B415" s="507"/>
      <c r="C415" s="459"/>
      <c r="D415" s="609"/>
      <c r="E415" s="612"/>
      <c r="F415" s="612"/>
      <c r="G415" s="612"/>
      <c r="H415" s="612"/>
      <c r="I415" s="612"/>
      <c r="J415" s="486"/>
      <c r="K415" s="489"/>
      <c r="L415" s="474"/>
      <c r="M415" s="477"/>
      <c r="N415" s="480"/>
      <c r="O415" s="483"/>
      <c r="P415" s="521"/>
      <c r="Q415" s="524"/>
      <c r="R415" s="404"/>
      <c r="S415" s="322" t="s">
        <v>4330</v>
      </c>
      <c r="T415" s="323" t="s">
        <v>3856</v>
      </c>
      <c r="U415" s="323" t="s">
        <v>3861</v>
      </c>
      <c r="V415" s="323" t="s">
        <v>3864</v>
      </c>
      <c r="W415" s="43" t="s">
        <v>3944</v>
      </c>
      <c r="X415" s="324">
        <v>44201</v>
      </c>
      <c r="Y415" s="324">
        <v>44226</v>
      </c>
      <c r="Z415" s="324">
        <v>44229</v>
      </c>
      <c r="AA415" s="324">
        <v>44560</v>
      </c>
      <c r="AB415" s="404"/>
      <c r="AC415" s="527"/>
      <c r="AD415" s="325">
        <f t="shared" si="251"/>
        <v>1000000</v>
      </c>
      <c r="AE415" s="55"/>
      <c r="AF415" s="325">
        <v>1000000</v>
      </c>
      <c r="AG415" s="55"/>
      <c r="AH415" s="55"/>
      <c r="AI415" s="55"/>
      <c r="AJ415" s="55"/>
      <c r="AK415" s="404"/>
      <c r="AL415" s="456"/>
      <c r="AM415" s="325">
        <f t="shared" si="254"/>
        <v>100000</v>
      </c>
      <c r="AN415" s="52"/>
      <c r="AO415" s="337">
        <v>100000</v>
      </c>
      <c r="AP415" s="52"/>
      <c r="AQ415" s="52"/>
      <c r="AR415" s="52"/>
      <c r="AS415" s="52"/>
      <c r="AT415" s="404"/>
      <c r="AU415" s="447"/>
      <c r="AV415" s="325">
        <f t="shared" si="256"/>
        <v>200000</v>
      </c>
      <c r="AW415" s="52"/>
      <c r="AX415" s="337">
        <v>200000</v>
      </c>
      <c r="AY415" s="52"/>
      <c r="AZ415" s="52"/>
      <c r="BA415" s="52"/>
      <c r="BB415" s="52"/>
      <c r="BC415" s="404"/>
      <c r="BD415" s="450"/>
      <c r="BE415" s="325">
        <f t="shared" si="258"/>
        <v>400000</v>
      </c>
      <c r="BF415" s="52"/>
      <c r="BG415" s="337">
        <v>400000</v>
      </c>
      <c r="BH415" s="52"/>
      <c r="BI415" s="52"/>
      <c r="BJ415" s="52"/>
      <c r="BK415" s="52"/>
      <c r="BL415" s="404"/>
      <c r="BM415" s="453"/>
      <c r="BN415" s="325">
        <f t="shared" si="260"/>
        <v>300000</v>
      </c>
      <c r="BO415" s="52"/>
      <c r="BP415" s="337">
        <v>300000</v>
      </c>
      <c r="BQ415" s="52"/>
      <c r="BR415" s="52"/>
      <c r="BS415" s="52"/>
      <c r="BT415" s="52"/>
      <c r="BU415" s="418"/>
      <c r="BV415" s="419"/>
      <c r="BW415" s="419"/>
      <c r="BX415" s="419"/>
      <c r="BY415" s="419"/>
      <c r="BZ415" s="419"/>
      <c r="CA415" s="419"/>
      <c r="CB415" s="419"/>
      <c r="CC415" s="516"/>
    </row>
    <row r="416" spans="1:81" s="62" customFormat="1" ht="40.200000000000003" customHeight="1" x14ac:dyDescent="0.3">
      <c r="A416" s="38"/>
      <c r="B416" s="507"/>
      <c r="C416" s="459"/>
      <c r="D416" s="609"/>
      <c r="E416" s="612"/>
      <c r="F416" s="612"/>
      <c r="G416" s="612"/>
      <c r="H416" s="612"/>
      <c r="I416" s="612"/>
      <c r="J416" s="486"/>
      <c r="K416" s="489"/>
      <c r="L416" s="474"/>
      <c r="M416" s="477"/>
      <c r="N416" s="480"/>
      <c r="O416" s="483"/>
      <c r="P416" s="521"/>
      <c r="Q416" s="524"/>
      <c r="R416" s="404"/>
      <c r="S416" s="322" t="s">
        <v>4331</v>
      </c>
      <c r="T416" s="323" t="s">
        <v>3856</v>
      </c>
      <c r="U416" s="323" t="s">
        <v>3861</v>
      </c>
      <c r="V416" s="323" t="s">
        <v>3864</v>
      </c>
      <c r="W416" s="43" t="s">
        <v>3944</v>
      </c>
      <c r="X416" s="324">
        <v>44201</v>
      </c>
      <c r="Y416" s="324">
        <v>44226</v>
      </c>
      <c r="Z416" s="324">
        <v>44229</v>
      </c>
      <c r="AA416" s="324">
        <v>44560</v>
      </c>
      <c r="AB416" s="404"/>
      <c r="AC416" s="527"/>
      <c r="AD416" s="325">
        <f t="shared" si="251"/>
        <v>1000000</v>
      </c>
      <c r="AE416" s="55"/>
      <c r="AF416" s="325">
        <v>1000000</v>
      </c>
      <c r="AG416" s="55"/>
      <c r="AH416" s="55"/>
      <c r="AI416" s="55"/>
      <c r="AJ416" s="55"/>
      <c r="AK416" s="404"/>
      <c r="AL416" s="456"/>
      <c r="AM416" s="325">
        <f t="shared" si="254"/>
        <v>100000</v>
      </c>
      <c r="AN416" s="52"/>
      <c r="AO416" s="337">
        <v>100000</v>
      </c>
      <c r="AP416" s="52"/>
      <c r="AQ416" s="52"/>
      <c r="AR416" s="52"/>
      <c r="AS416" s="52"/>
      <c r="AT416" s="404"/>
      <c r="AU416" s="447"/>
      <c r="AV416" s="325">
        <f t="shared" si="256"/>
        <v>200000</v>
      </c>
      <c r="AW416" s="52"/>
      <c r="AX416" s="337">
        <v>200000</v>
      </c>
      <c r="AY416" s="52"/>
      <c r="AZ416" s="52"/>
      <c r="BA416" s="52"/>
      <c r="BB416" s="52"/>
      <c r="BC416" s="404"/>
      <c r="BD416" s="450"/>
      <c r="BE416" s="325">
        <f t="shared" si="258"/>
        <v>400000</v>
      </c>
      <c r="BF416" s="52"/>
      <c r="BG416" s="337">
        <v>400000</v>
      </c>
      <c r="BH416" s="52"/>
      <c r="BI416" s="52"/>
      <c r="BJ416" s="52"/>
      <c r="BK416" s="52"/>
      <c r="BL416" s="404"/>
      <c r="BM416" s="453"/>
      <c r="BN416" s="325">
        <f t="shared" si="260"/>
        <v>300000</v>
      </c>
      <c r="BO416" s="52"/>
      <c r="BP416" s="337">
        <v>300000</v>
      </c>
      <c r="BQ416" s="52"/>
      <c r="BR416" s="52"/>
      <c r="BS416" s="52"/>
      <c r="BT416" s="52"/>
      <c r="BU416" s="418"/>
      <c r="BV416" s="419"/>
      <c r="BW416" s="419"/>
      <c r="BX416" s="419"/>
      <c r="BY416" s="419"/>
      <c r="BZ416" s="419"/>
      <c r="CA416" s="419"/>
      <c r="CB416" s="419"/>
      <c r="CC416" s="516"/>
    </row>
    <row r="417" spans="1:81" s="62" customFormat="1" ht="40.200000000000003" customHeight="1" thickBot="1" x14ac:dyDescent="0.35">
      <c r="A417" s="38"/>
      <c r="B417" s="507"/>
      <c r="C417" s="460"/>
      <c r="D417" s="610"/>
      <c r="E417" s="613"/>
      <c r="F417" s="613"/>
      <c r="G417" s="613"/>
      <c r="H417" s="613"/>
      <c r="I417" s="613"/>
      <c r="J417" s="487"/>
      <c r="K417" s="490"/>
      <c r="L417" s="474"/>
      <c r="M417" s="477"/>
      <c r="N417" s="480"/>
      <c r="O417" s="483"/>
      <c r="P417" s="521"/>
      <c r="Q417" s="524"/>
      <c r="R417" s="405"/>
      <c r="S417" s="322" t="s">
        <v>4332</v>
      </c>
      <c r="T417" s="323" t="s">
        <v>3856</v>
      </c>
      <c r="U417" s="323" t="s">
        <v>3861</v>
      </c>
      <c r="V417" s="323" t="s">
        <v>3864</v>
      </c>
      <c r="W417" s="43" t="s">
        <v>3944</v>
      </c>
      <c r="X417" s="324">
        <v>44201</v>
      </c>
      <c r="Y417" s="324">
        <v>44226</v>
      </c>
      <c r="Z417" s="324">
        <v>44229</v>
      </c>
      <c r="AA417" s="324">
        <v>44560</v>
      </c>
      <c r="AB417" s="405"/>
      <c r="AC417" s="528"/>
      <c r="AD417" s="325">
        <f t="shared" si="251"/>
        <v>1000000</v>
      </c>
      <c r="AE417" s="55"/>
      <c r="AF417" s="325">
        <v>1000000</v>
      </c>
      <c r="AG417" s="55"/>
      <c r="AH417" s="55"/>
      <c r="AI417" s="55"/>
      <c r="AJ417" s="55"/>
      <c r="AK417" s="405"/>
      <c r="AL417" s="457"/>
      <c r="AM417" s="325">
        <f t="shared" si="254"/>
        <v>100000</v>
      </c>
      <c r="AN417" s="53"/>
      <c r="AO417" s="337">
        <v>100000</v>
      </c>
      <c r="AP417" s="53"/>
      <c r="AQ417" s="53"/>
      <c r="AR417" s="53"/>
      <c r="AS417" s="53"/>
      <c r="AT417" s="405"/>
      <c r="AU417" s="448"/>
      <c r="AV417" s="325">
        <f t="shared" si="256"/>
        <v>200000</v>
      </c>
      <c r="AW417" s="53"/>
      <c r="AX417" s="337">
        <v>200000</v>
      </c>
      <c r="AY417" s="53"/>
      <c r="AZ417" s="53"/>
      <c r="BA417" s="53"/>
      <c r="BB417" s="53"/>
      <c r="BC417" s="405"/>
      <c r="BD417" s="451"/>
      <c r="BE417" s="325">
        <f t="shared" si="258"/>
        <v>400000</v>
      </c>
      <c r="BF417" s="53"/>
      <c r="BG417" s="337">
        <v>400000</v>
      </c>
      <c r="BH417" s="53"/>
      <c r="BI417" s="53"/>
      <c r="BJ417" s="53"/>
      <c r="BK417" s="53"/>
      <c r="BL417" s="405"/>
      <c r="BM417" s="454"/>
      <c r="BN417" s="325">
        <f t="shared" si="260"/>
        <v>300000</v>
      </c>
      <c r="BO417" s="53"/>
      <c r="BP417" s="337">
        <v>300000</v>
      </c>
      <c r="BQ417" s="53"/>
      <c r="BR417" s="53"/>
      <c r="BS417" s="53"/>
      <c r="BT417" s="53"/>
      <c r="BU417" s="517"/>
      <c r="BV417" s="518"/>
      <c r="BW417" s="518"/>
      <c r="BX417" s="518"/>
      <c r="BY417" s="518"/>
      <c r="BZ417" s="518"/>
      <c r="CA417" s="518"/>
      <c r="CB417" s="518"/>
      <c r="CC417" s="519"/>
    </row>
    <row r="418" spans="1:81" s="62" customFormat="1" ht="40.200000000000003" customHeight="1" thickTop="1" x14ac:dyDescent="0.3">
      <c r="A418" s="38"/>
      <c r="B418" s="507"/>
      <c r="C418" s="458" t="s">
        <v>212</v>
      </c>
      <c r="D418" s="608"/>
      <c r="E418" s="611"/>
      <c r="F418" s="611"/>
      <c r="G418" s="611"/>
      <c r="H418" s="611"/>
      <c r="I418" s="611"/>
      <c r="J418" s="485">
        <v>122</v>
      </c>
      <c r="K418" s="488" t="str">
        <f>+Metas!K140</f>
        <v>Municipios del Departamento cuentan con la capacidad técnica y operativa para ejecutar y monitorear el programa de atención psicosocial y salud integral para población víctima del conflicto armado PAPSIVI y las EAPB cuentan con el modelo de atención integral en salud para población víctima del conflicto armado con énfasis en Municipios PDET.</v>
      </c>
      <c r="L418" s="473">
        <v>40</v>
      </c>
      <c r="M418" s="476">
        <f>SUM(N418:Q418)</f>
        <v>40</v>
      </c>
      <c r="N418" s="479"/>
      <c r="O418" s="482"/>
      <c r="P418" s="520">
        <v>20</v>
      </c>
      <c r="Q418" s="523">
        <v>20</v>
      </c>
      <c r="R418" s="403">
        <f t="shared" ref="R418" si="306">+$J418</f>
        <v>122</v>
      </c>
      <c r="S418" s="253" t="s">
        <v>4333</v>
      </c>
      <c r="T418" s="323" t="s">
        <v>3856</v>
      </c>
      <c r="U418" s="323" t="s">
        <v>3861</v>
      </c>
      <c r="V418" s="323" t="s">
        <v>3864</v>
      </c>
      <c r="W418" s="253" t="s">
        <v>3944</v>
      </c>
      <c r="X418" s="324">
        <v>44201</v>
      </c>
      <c r="Y418" s="324">
        <v>44226</v>
      </c>
      <c r="Z418" s="324">
        <v>44229</v>
      </c>
      <c r="AA418" s="324">
        <v>44560</v>
      </c>
      <c r="AB418" s="403">
        <f t="shared" si="298"/>
        <v>122</v>
      </c>
      <c r="AC418" s="526">
        <f t="shared" ref="AC418" si="307">+L418</f>
        <v>40</v>
      </c>
      <c r="AD418" s="325">
        <f t="shared" si="251"/>
        <v>5000000</v>
      </c>
      <c r="AE418" s="48">
        <f t="shared" si="264"/>
        <v>0</v>
      </c>
      <c r="AF418" s="48">
        <v>5000000</v>
      </c>
      <c r="AG418" s="48">
        <f t="shared" si="264"/>
        <v>0</v>
      </c>
      <c r="AH418" s="48">
        <f t="shared" si="264"/>
        <v>0</v>
      </c>
      <c r="AI418" s="48">
        <f t="shared" si="264"/>
        <v>0</v>
      </c>
      <c r="AJ418" s="48">
        <f t="shared" si="252"/>
        <v>0</v>
      </c>
      <c r="AK418" s="403">
        <f t="shared" si="300"/>
        <v>122</v>
      </c>
      <c r="AL418" s="455">
        <f>+N418</f>
        <v>0</v>
      </c>
      <c r="AM418" s="325">
        <f t="shared" si="254"/>
        <v>500000</v>
      </c>
      <c r="AN418" s="51"/>
      <c r="AO418" s="337">
        <v>500000</v>
      </c>
      <c r="AP418" s="51"/>
      <c r="AQ418" s="51"/>
      <c r="AR418" s="51"/>
      <c r="AS418" s="51"/>
      <c r="AT418" s="403">
        <f t="shared" si="301"/>
        <v>122</v>
      </c>
      <c r="AU418" s="446">
        <f>+O418</f>
        <v>0</v>
      </c>
      <c r="AV418" s="325">
        <f t="shared" si="256"/>
        <v>1000000</v>
      </c>
      <c r="AW418" s="51"/>
      <c r="AX418" s="337">
        <v>1000000</v>
      </c>
      <c r="AY418" s="51"/>
      <c r="AZ418" s="51"/>
      <c r="BA418" s="51"/>
      <c r="BB418" s="51"/>
      <c r="BC418" s="403">
        <f t="shared" si="302"/>
        <v>122</v>
      </c>
      <c r="BD418" s="449">
        <f>+P418</f>
        <v>20</v>
      </c>
      <c r="BE418" s="325">
        <f t="shared" si="258"/>
        <v>2000000</v>
      </c>
      <c r="BF418" s="51"/>
      <c r="BG418" s="337">
        <v>2000000</v>
      </c>
      <c r="BH418" s="51"/>
      <c r="BI418" s="51"/>
      <c r="BJ418" s="51"/>
      <c r="BK418" s="51"/>
      <c r="BL418" s="403">
        <f t="shared" si="303"/>
        <v>122</v>
      </c>
      <c r="BM418" s="452">
        <f>+Q418</f>
        <v>20</v>
      </c>
      <c r="BN418" s="325">
        <f t="shared" si="260"/>
        <v>1500000</v>
      </c>
      <c r="BO418" s="51"/>
      <c r="BP418" s="337">
        <v>1500000</v>
      </c>
      <c r="BQ418" s="51"/>
      <c r="BR418" s="51"/>
      <c r="BS418" s="51"/>
      <c r="BT418" s="51"/>
      <c r="BU418" s="513"/>
      <c r="BV418" s="514"/>
      <c r="BW418" s="514"/>
      <c r="BX418" s="514"/>
      <c r="BY418" s="514"/>
      <c r="BZ418" s="514"/>
      <c r="CA418" s="514"/>
      <c r="CB418" s="514"/>
      <c r="CC418" s="515"/>
    </row>
    <row r="419" spans="1:81" s="62" customFormat="1" ht="40.200000000000003" customHeight="1" x14ac:dyDescent="0.3">
      <c r="A419" s="38"/>
      <c r="B419" s="507"/>
      <c r="C419" s="459"/>
      <c r="D419" s="609"/>
      <c r="E419" s="612"/>
      <c r="F419" s="612"/>
      <c r="G419" s="612"/>
      <c r="H419" s="612"/>
      <c r="I419" s="612"/>
      <c r="J419" s="486"/>
      <c r="K419" s="489"/>
      <c r="L419" s="474"/>
      <c r="M419" s="477"/>
      <c r="N419" s="480"/>
      <c r="O419" s="483"/>
      <c r="P419" s="521"/>
      <c r="Q419" s="524"/>
      <c r="R419" s="404"/>
      <c r="S419" s="322" t="s">
        <v>4334</v>
      </c>
      <c r="T419" s="323" t="s">
        <v>3856</v>
      </c>
      <c r="U419" s="323" t="s">
        <v>3861</v>
      </c>
      <c r="V419" s="323" t="s">
        <v>3864</v>
      </c>
      <c r="W419" s="322" t="s">
        <v>3944</v>
      </c>
      <c r="X419" s="324">
        <v>44201</v>
      </c>
      <c r="Y419" s="324">
        <v>44226</v>
      </c>
      <c r="Z419" s="324">
        <v>44229</v>
      </c>
      <c r="AA419" s="324">
        <v>44560</v>
      </c>
      <c r="AB419" s="404"/>
      <c r="AC419" s="527"/>
      <c r="AD419" s="325">
        <f t="shared" ref="AD419:AD463" si="308">SUM(AE419:AJ419)</f>
        <v>1000000</v>
      </c>
      <c r="AE419" s="325"/>
      <c r="AF419" s="325">
        <v>1000000</v>
      </c>
      <c r="AG419" s="325"/>
      <c r="AH419" s="325"/>
      <c r="AI419" s="325"/>
      <c r="AJ419" s="325"/>
      <c r="AK419" s="404"/>
      <c r="AL419" s="456"/>
      <c r="AM419" s="325">
        <f t="shared" ref="AM419:AM463" si="309">SUM(AN419:AS419)</f>
        <v>100000</v>
      </c>
      <c r="AN419" s="326"/>
      <c r="AO419" s="337">
        <v>100000</v>
      </c>
      <c r="AP419" s="326"/>
      <c r="AQ419" s="326"/>
      <c r="AR419" s="326"/>
      <c r="AS419" s="326"/>
      <c r="AT419" s="404"/>
      <c r="AU419" s="447"/>
      <c r="AV419" s="325">
        <f t="shared" ref="AV419:AV463" si="310">SUM(AW419:BB419)</f>
        <v>200000</v>
      </c>
      <c r="AW419" s="326"/>
      <c r="AX419" s="337">
        <v>200000</v>
      </c>
      <c r="AY419" s="326"/>
      <c r="AZ419" s="326"/>
      <c r="BA419" s="326"/>
      <c r="BB419" s="326"/>
      <c r="BC419" s="404"/>
      <c r="BD419" s="450"/>
      <c r="BE419" s="325">
        <f t="shared" ref="BE419:BE463" si="311">SUM(BF419:BK419)</f>
        <v>400000</v>
      </c>
      <c r="BF419" s="326"/>
      <c r="BG419" s="337">
        <v>400000</v>
      </c>
      <c r="BH419" s="326"/>
      <c r="BI419" s="326"/>
      <c r="BJ419" s="326"/>
      <c r="BK419" s="326"/>
      <c r="BL419" s="404"/>
      <c r="BM419" s="453"/>
      <c r="BN419" s="325">
        <f t="shared" ref="BN419:BN463" si="312">SUM(BO419:BT419)</f>
        <v>300000</v>
      </c>
      <c r="BO419" s="326"/>
      <c r="BP419" s="337">
        <v>300000</v>
      </c>
      <c r="BQ419" s="326"/>
      <c r="BR419" s="326"/>
      <c r="BS419" s="326"/>
      <c r="BT419" s="326"/>
      <c r="BU419" s="327"/>
      <c r="BV419" s="328"/>
      <c r="BW419" s="328"/>
      <c r="BX419" s="328"/>
      <c r="BY419" s="328"/>
      <c r="BZ419" s="328"/>
      <c r="CA419" s="328"/>
      <c r="CB419" s="328"/>
      <c r="CC419" s="329"/>
    </row>
    <row r="420" spans="1:81" s="62" customFormat="1" ht="40.200000000000003" customHeight="1" x14ac:dyDescent="0.3">
      <c r="A420" s="38"/>
      <c r="B420" s="507"/>
      <c r="C420" s="459"/>
      <c r="D420" s="609"/>
      <c r="E420" s="612"/>
      <c r="F420" s="612"/>
      <c r="G420" s="612"/>
      <c r="H420" s="612"/>
      <c r="I420" s="612"/>
      <c r="J420" s="486"/>
      <c r="K420" s="489"/>
      <c r="L420" s="474"/>
      <c r="M420" s="477"/>
      <c r="N420" s="480"/>
      <c r="O420" s="483"/>
      <c r="P420" s="521"/>
      <c r="Q420" s="524"/>
      <c r="R420" s="404"/>
      <c r="S420" s="322" t="s">
        <v>4335</v>
      </c>
      <c r="T420" s="323" t="s">
        <v>3856</v>
      </c>
      <c r="U420" s="323" t="s">
        <v>3861</v>
      </c>
      <c r="V420" s="323" t="s">
        <v>3864</v>
      </c>
      <c r="W420" s="322" t="s">
        <v>3944</v>
      </c>
      <c r="X420" s="324">
        <v>44201</v>
      </c>
      <c r="Y420" s="324">
        <v>44226</v>
      </c>
      <c r="Z420" s="324">
        <v>44229</v>
      </c>
      <c r="AA420" s="324">
        <v>44560</v>
      </c>
      <c r="AB420" s="404"/>
      <c r="AC420" s="527"/>
      <c r="AD420" s="325">
        <f t="shared" si="308"/>
        <v>2000000</v>
      </c>
      <c r="AE420" s="325"/>
      <c r="AF420" s="325">
        <v>2000000</v>
      </c>
      <c r="AG420" s="325"/>
      <c r="AH420" s="325"/>
      <c r="AI420" s="325"/>
      <c r="AJ420" s="325"/>
      <c r="AK420" s="404"/>
      <c r="AL420" s="456"/>
      <c r="AM420" s="325">
        <f t="shared" si="309"/>
        <v>200000</v>
      </c>
      <c r="AN420" s="326"/>
      <c r="AO420" s="337">
        <v>200000</v>
      </c>
      <c r="AP420" s="326"/>
      <c r="AQ420" s="326"/>
      <c r="AR420" s="326"/>
      <c r="AS420" s="326"/>
      <c r="AT420" s="404"/>
      <c r="AU420" s="447"/>
      <c r="AV420" s="325">
        <f t="shared" si="310"/>
        <v>400000</v>
      </c>
      <c r="AW420" s="326"/>
      <c r="AX420" s="337">
        <v>400000</v>
      </c>
      <c r="AY420" s="326"/>
      <c r="AZ420" s="326"/>
      <c r="BA420" s="326"/>
      <c r="BB420" s="326"/>
      <c r="BC420" s="404"/>
      <c r="BD420" s="450"/>
      <c r="BE420" s="325">
        <f t="shared" si="311"/>
        <v>800000</v>
      </c>
      <c r="BF420" s="326"/>
      <c r="BG420" s="337">
        <v>800000</v>
      </c>
      <c r="BH420" s="326"/>
      <c r="BI420" s="326"/>
      <c r="BJ420" s="326"/>
      <c r="BK420" s="326"/>
      <c r="BL420" s="404"/>
      <c r="BM420" s="453"/>
      <c r="BN420" s="325">
        <f t="shared" si="312"/>
        <v>600000</v>
      </c>
      <c r="BO420" s="326"/>
      <c r="BP420" s="337">
        <v>600000</v>
      </c>
      <c r="BQ420" s="326"/>
      <c r="BR420" s="326"/>
      <c r="BS420" s="326"/>
      <c r="BT420" s="326"/>
      <c r="BU420" s="327"/>
      <c r="BV420" s="328"/>
      <c r="BW420" s="328"/>
      <c r="BX420" s="328"/>
      <c r="BY420" s="328"/>
      <c r="BZ420" s="328"/>
      <c r="CA420" s="328"/>
      <c r="CB420" s="328"/>
      <c r="CC420" s="329"/>
    </row>
    <row r="421" spans="1:81" s="62" customFormat="1" ht="40.200000000000003" customHeight="1" x14ac:dyDescent="0.3">
      <c r="A421" s="38"/>
      <c r="B421" s="507"/>
      <c r="C421" s="459"/>
      <c r="D421" s="609"/>
      <c r="E421" s="612"/>
      <c r="F421" s="612"/>
      <c r="G421" s="612"/>
      <c r="H421" s="612"/>
      <c r="I421" s="612"/>
      <c r="J421" s="486"/>
      <c r="K421" s="489"/>
      <c r="L421" s="474"/>
      <c r="M421" s="477"/>
      <c r="N421" s="480"/>
      <c r="O421" s="483"/>
      <c r="P421" s="521"/>
      <c r="Q421" s="524"/>
      <c r="R421" s="404"/>
      <c r="S421" s="322" t="s">
        <v>4336</v>
      </c>
      <c r="T421" s="323" t="s">
        <v>3856</v>
      </c>
      <c r="U421" s="323" t="s">
        <v>3861</v>
      </c>
      <c r="V421" s="323" t="s">
        <v>3864</v>
      </c>
      <c r="W421" s="322" t="s">
        <v>3944</v>
      </c>
      <c r="X421" s="324">
        <v>44201</v>
      </c>
      <c r="Y421" s="324">
        <v>44226</v>
      </c>
      <c r="Z421" s="324">
        <v>44229</v>
      </c>
      <c r="AA421" s="324">
        <v>44560</v>
      </c>
      <c r="AB421" s="404"/>
      <c r="AC421" s="527"/>
      <c r="AD421" s="325">
        <f t="shared" si="308"/>
        <v>3000000</v>
      </c>
      <c r="AE421" s="325"/>
      <c r="AF421" s="325">
        <v>3000000</v>
      </c>
      <c r="AG421" s="325"/>
      <c r="AH421" s="325"/>
      <c r="AI421" s="325"/>
      <c r="AJ421" s="325"/>
      <c r="AK421" s="404"/>
      <c r="AL421" s="456"/>
      <c r="AM421" s="325">
        <f t="shared" si="309"/>
        <v>300000</v>
      </c>
      <c r="AN421" s="326"/>
      <c r="AO421" s="337">
        <v>300000</v>
      </c>
      <c r="AP421" s="326"/>
      <c r="AQ421" s="326"/>
      <c r="AR421" s="326"/>
      <c r="AS421" s="326"/>
      <c r="AT421" s="404"/>
      <c r="AU421" s="447"/>
      <c r="AV421" s="325">
        <f t="shared" si="310"/>
        <v>600000</v>
      </c>
      <c r="AW421" s="326"/>
      <c r="AX421" s="337">
        <v>600000</v>
      </c>
      <c r="AY421" s="326"/>
      <c r="AZ421" s="326"/>
      <c r="BA421" s="326"/>
      <c r="BB421" s="326"/>
      <c r="BC421" s="404"/>
      <c r="BD421" s="450"/>
      <c r="BE421" s="325">
        <f t="shared" si="311"/>
        <v>1200000</v>
      </c>
      <c r="BF421" s="326"/>
      <c r="BG421" s="337">
        <v>1200000</v>
      </c>
      <c r="BH421" s="326"/>
      <c r="BI421" s="326"/>
      <c r="BJ421" s="326"/>
      <c r="BK421" s="326"/>
      <c r="BL421" s="404"/>
      <c r="BM421" s="453"/>
      <c r="BN421" s="325">
        <f t="shared" si="312"/>
        <v>900000</v>
      </c>
      <c r="BO421" s="326"/>
      <c r="BP421" s="337">
        <v>900000</v>
      </c>
      <c r="BQ421" s="326"/>
      <c r="BR421" s="326"/>
      <c r="BS421" s="326"/>
      <c r="BT421" s="326"/>
      <c r="BU421" s="327"/>
      <c r="BV421" s="328"/>
      <c r="BW421" s="328"/>
      <c r="BX421" s="328"/>
      <c r="BY421" s="328"/>
      <c r="BZ421" s="328"/>
      <c r="CA421" s="328"/>
      <c r="CB421" s="328"/>
      <c r="CC421" s="329"/>
    </row>
    <row r="422" spans="1:81" s="62" customFormat="1" ht="40.200000000000003" customHeight="1" x14ac:dyDescent="0.3">
      <c r="A422" s="38"/>
      <c r="B422" s="507"/>
      <c r="C422" s="459"/>
      <c r="D422" s="609"/>
      <c r="E422" s="612"/>
      <c r="F422" s="612"/>
      <c r="G422" s="612"/>
      <c r="H422" s="612"/>
      <c r="I422" s="612"/>
      <c r="J422" s="486"/>
      <c r="K422" s="489"/>
      <c r="L422" s="474"/>
      <c r="M422" s="477"/>
      <c r="N422" s="480"/>
      <c r="O422" s="483"/>
      <c r="P422" s="521"/>
      <c r="Q422" s="524"/>
      <c r="R422" s="404"/>
      <c r="S422" s="322" t="s">
        <v>4337</v>
      </c>
      <c r="T422" s="323" t="s">
        <v>3856</v>
      </c>
      <c r="U422" s="323" t="s">
        <v>3861</v>
      </c>
      <c r="V422" s="323" t="s">
        <v>3864</v>
      </c>
      <c r="W422" s="322" t="s">
        <v>3944</v>
      </c>
      <c r="X422" s="324">
        <v>44201</v>
      </c>
      <c r="Y422" s="324">
        <v>44226</v>
      </c>
      <c r="Z422" s="324">
        <v>44229</v>
      </c>
      <c r="AA422" s="324">
        <v>44560</v>
      </c>
      <c r="AB422" s="404"/>
      <c r="AC422" s="527"/>
      <c r="AD422" s="325">
        <f t="shared" si="308"/>
        <v>1000000</v>
      </c>
      <c r="AE422" s="325"/>
      <c r="AF422" s="325">
        <v>1000000</v>
      </c>
      <c r="AG422" s="325"/>
      <c r="AH422" s="325"/>
      <c r="AI422" s="325"/>
      <c r="AJ422" s="325"/>
      <c r="AK422" s="404"/>
      <c r="AL422" s="456"/>
      <c r="AM422" s="325">
        <f t="shared" si="309"/>
        <v>100000</v>
      </c>
      <c r="AN422" s="52"/>
      <c r="AO422" s="337">
        <v>100000</v>
      </c>
      <c r="AP422" s="52"/>
      <c r="AQ422" s="52"/>
      <c r="AR422" s="52"/>
      <c r="AS422" s="52"/>
      <c r="AT422" s="404"/>
      <c r="AU422" s="447"/>
      <c r="AV422" s="325">
        <f t="shared" si="310"/>
        <v>200000</v>
      </c>
      <c r="AW422" s="52"/>
      <c r="AX422" s="337">
        <v>200000</v>
      </c>
      <c r="AY422" s="52"/>
      <c r="AZ422" s="52"/>
      <c r="BA422" s="52"/>
      <c r="BB422" s="52"/>
      <c r="BC422" s="404"/>
      <c r="BD422" s="450"/>
      <c r="BE422" s="325">
        <f t="shared" si="311"/>
        <v>400000</v>
      </c>
      <c r="BF422" s="52"/>
      <c r="BG422" s="337">
        <v>400000</v>
      </c>
      <c r="BH422" s="52"/>
      <c r="BI422" s="52"/>
      <c r="BJ422" s="52"/>
      <c r="BK422" s="52"/>
      <c r="BL422" s="404"/>
      <c r="BM422" s="453"/>
      <c r="BN422" s="325">
        <f t="shared" si="312"/>
        <v>300000</v>
      </c>
      <c r="BO422" s="52"/>
      <c r="BP422" s="337">
        <v>300000</v>
      </c>
      <c r="BQ422" s="52"/>
      <c r="BR422" s="52"/>
      <c r="BS422" s="52"/>
      <c r="BT422" s="52"/>
      <c r="BU422" s="418"/>
      <c r="BV422" s="419"/>
      <c r="BW422" s="419"/>
      <c r="BX422" s="419"/>
      <c r="BY422" s="419"/>
      <c r="BZ422" s="419"/>
      <c r="CA422" s="419"/>
      <c r="CB422" s="419"/>
      <c r="CC422" s="516"/>
    </row>
    <row r="423" spans="1:81" s="62" customFormat="1" ht="40.200000000000003" customHeight="1" x14ac:dyDescent="0.3">
      <c r="A423" s="38"/>
      <c r="B423" s="507"/>
      <c r="C423" s="459"/>
      <c r="D423" s="609"/>
      <c r="E423" s="612"/>
      <c r="F423" s="612"/>
      <c r="G423" s="612"/>
      <c r="H423" s="612"/>
      <c r="I423" s="612"/>
      <c r="J423" s="486"/>
      <c r="K423" s="489"/>
      <c r="L423" s="474"/>
      <c r="M423" s="477"/>
      <c r="N423" s="480"/>
      <c r="O423" s="483"/>
      <c r="P423" s="521"/>
      <c r="Q423" s="524"/>
      <c r="R423" s="404"/>
      <c r="S423" s="322" t="s">
        <v>4338</v>
      </c>
      <c r="T423" s="323" t="s">
        <v>3856</v>
      </c>
      <c r="U423" s="323" t="s">
        <v>3861</v>
      </c>
      <c r="V423" s="323" t="s">
        <v>3864</v>
      </c>
      <c r="W423" s="322" t="s">
        <v>3944</v>
      </c>
      <c r="X423" s="324">
        <v>44201</v>
      </c>
      <c r="Y423" s="324">
        <v>44226</v>
      </c>
      <c r="Z423" s="324">
        <v>44229</v>
      </c>
      <c r="AA423" s="324">
        <v>44560</v>
      </c>
      <c r="AB423" s="404"/>
      <c r="AC423" s="527"/>
      <c r="AD423" s="325">
        <f t="shared" si="308"/>
        <v>1000000</v>
      </c>
      <c r="AE423" s="325"/>
      <c r="AF423" s="325">
        <v>1000000</v>
      </c>
      <c r="AG423" s="325"/>
      <c r="AH423" s="325"/>
      <c r="AI423" s="325"/>
      <c r="AJ423" s="325"/>
      <c r="AK423" s="404"/>
      <c r="AL423" s="456"/>
      <c r="AM423" s="325">
        <f t="shared" si="309"/>
        <v>100000</v>
      </c>
      <c r="AN423" s="52"/>
      <c r="AO423" s="337">
        <v>100000</v>
      </c>
      <c r="AP423" s="52"/>
      <c r="AQ423" s="52"/>
      <c r="AR423" s="52"/>
      <c r="AS423" s="52"/>
      <c r="AT423" s="404"/>
      <c r="AU423" s="447"/>
      <c r="AV423" s="325">
        <f t="shared" si="310"/>
        <v>200000</v>
      </c>
      <c r="AW423" s="52"/>
      <c r="AX423" s="337">
        <v>200000</v>
      </c>
      <c r="AY423" s="52"/>
      <c r="AZ423" s="52"/>
      <c r="BA423" s="52"/>
      <c r="BB423" s="52"/>
      <c r="BC423" s="404"/>
      <c r="BD423" s="450"/>
      <c r="BE423" s="325">
        <f t="shared" si="311"/>
        <v>400000</v>
      </c>
      <c r="BF423" s="52"/>
      <c r="BG423" s="337">
        <v>400000</v>
      </c>
      <c r="BH423" s="52"/>
      <c r="BI423" s="52"/>
      <c r="BJ423" s="52"/>
      <c r="BK423" s="52"/>
      <c r="BL423" s="404"/>
      <c r="BM423" s="453"/>
      <c r="BN423" s="325">
        <f t="shared" si="312"/>
        <v>300000</v>
      </c>
      <c r="BO423" s="52"/>
      <c r="BP423" s="337">
        <v>300000</v>
      </c>
      <c r="BQ423" s="52"/>
      <c r="BR423" s="52"/>
      <c r="BS423" s="52"/>
      <c r="BT423" s="52"/>
      <c r="BU423" s="418"/>
      <c r="BV423" s="419"/>
      <c r="BW423" s="419"/>
      <c r="BX423" s="419"/>
      <c r="BY423" s="419"/>
      <c r="BZ423" s="419"/>
      <c r="CA423" s="419"/>
      <c r="CB423" s="419"/>
      <c r="CC423" s="516"/>
    </row>
    <row r="424" spans="1:81" s="62" customFormat="1" ht="40.200000000000003" customHeight="1" thickBot="1" x14ac:dyDescent="0.35">
      <c r="A424" s="38"/>
      <c r="B424" s="508"/>
      <c r="C424" s="460"/>
      <c r="D424" s="610"/>
      <c r="E424" s="613"/>
      <c r="F424" s="613"/>
      <c r="G424" s="613"/>
      <c r="H424" s="613"/>
      <c r="I424" s="613"/>
      <c r="J424" s="487"/>
      <c r="K424" s="490"/>
      <c r="L424" s="474"/>
      <c r="M424" s="477"/>
      <c r="N424" s="480"/>
      <c r="O424" s="483"/>
      <c r="P424" s="521"/>
      <c r="Q424" s="524"/>
      <c r="R424" s="405"/>
      <c r="S424" s="43" t="s">
        <v>4339</v>
      </c>
      <c r="T424" s="323" t="s">
        <v>3856</v>
      </c>
      <c r="U424" s="323" t="s">
        <v>3861</v>
      </c>
      <c r="V424" s="323" t="s">
        <v>3864</v>
      </c>
      <c r="W424" s="43" t="s">
        <v>3944</v>
      </c>
      <c r="X424" s="324">
        <v>44201</v>
      </c>
      <c r="Y424" s="324">
        <v>44226</v>
      </c>
      <c r="Z424" s="324">
        <v>44229</v>
      </c>
      <c r="AA424" s="324">
        <v>44560</v>
      </c>
      <c r="AB424" s="405"/>
      <c r="AC424" s="528"/>
      <c r="AD424" s="325">
        <f t="shared" si="308"/>
        <v>1000000</v>
      </c>
      <c r="AE424" s="55">
        <f t="shared" si="264"/>
        <v>0</v>
      </c>
      <c r="AF424" s="55">
        <v>1000000</v>
      </c>
      <c r="AG424" s="55">
        <f t="shared" si="264"/>
        <v>0</v>
      </c>
      <c r="AH424" s="55">
        <f t="shared" si="264"/>
        <v>0</v>
      </c>
      <c r="AI424" s="55">
        <f t="shared" si="264"/>
        <v>0</v>
      </c>
      <c r="AJ424" s="55">
        <f t="shared" si="252"/>
        <v>0</v>
      </c>
      <c r="AK424" s="405"/>
      <c r="AL424" s="457"/>
      <c r="AM424" s="325">
        <f t="shared" si="309"/>
        <v>100000</v>
      </c>
      <c r="AN424" s="53"/>
      <c r="AO424" s="337">
        <v>100000</v>
      </c>
      <c r="AP424" s="53"/>
      <c r="AQ424" s="53"/>
      <c r="AR424" s="53"/>
      <c r="AS424" s="53"/>
      <c r="AT424" s="405"/>
      <c r="AU424" s="448"/>
      <c r="AV424" s="325">
        <f t="shared" si="310"/>
        <v>200000</v>
      </c>
      <c r="AW424" s="53"/>
      <c r="AX424" s="337">
        <v>200000</v>
      </c>
      <c r="AY424" s="53"/>
      <c r="AZ424" s="53"/>
      <c r="BA424" s="53"/>
      <c r="BB424" s="53"/>
      <c r="BC424" s="405"/>
      <c r="BD424" s="451"/>
      <c r="BE424" s="325">
        <f t="shared" si="311"/>
        <v>400000</v>
      </c>
      <c r="BF424" s="53"/>
      <c r="BG424" s="337">
        <v>400000</v>
      </c>
      <c r="BH424" s="53"/>
      <c r="BI424" s="53"/>
      <c r="BJ424" s="53"/>
      <c r="BK424" s="53"/>
      <c r="BL424" s="405"/>
      <c r="BM424" s="454"/>
      <c r="BN424" s="325">
        <f t="shared" si="312"/>
        <v>300000</v>
      </c>
      <c r="BO424" s="53"/>
      <c r="BP424" s="337">
        <v>300000</v>
      </c>
      <c r="BQ424" s="53"/>
      <c r="BR424" s="53"/>
      <c r="BS424" s="53"/>
      <c r="BT424" s="53"/>
      <c r="BU424" s="517"/>
      <c r="BV424" s="518"/>
      <c r="BW424" s="518"/>
      <c r="BX424" s="518"/>
      <c r="BY424" s="518"/>
      <c r="BZ424" s="518"/>
      <c r="CA424" s="518"/>
      <c r="CB424" s="518"/>
      <c r="CC424" s="519"/>
    </row>
    <row r="425" spans="1:81" s="62" customFormat="1" ht="40.200000000000003" customHeight="1" thickTop="1" x14ac:dyDescent="0.3">
      <c r="A425" s="38"/>
      <c r="B425" s="506" t="s">
        <v>213</v>
      </c>
      <c r="C425" s="458" t="s">
        <v>216</v>
      </c>
      <c r="D425" s="608"/>
      <c r="E425" s="611"/>
      <c r="F425" s="611"/>
      <c r="G425" s="611"/>
      <c r="H425" s="611"/>
      <c r="I425" s="611"/>
      <c r="J425" s="485">
        <v>123</v>
      </c>
      <c r="K425" s="488" t="str">
        <f>+Metas!K142</f>
        <v>Municipios con monitoreo y seguimiento de los planes territoriales de salud.</v>
      </c>
      <c r="L425" s="473">
        <v>40</v>
      </c>
      <c r="M425" s="476">
        <f>SUM(N425:Q425)</f>
        <v>40</v>
      </c>
      <c r="N425" s="479"/>
      <c r="O425" s="482"/>
      <c r="P425" s="520">
        <v>20</v>
      </c>
      <c r="Q425" s="523">
        <v>20</v>
      </c>
      <c r="R425" s="403">
        <f t="shared" ref="R425" si="313">+$J425</f>
        <v>123</v>
      </c>
      <c r="S425" s="253" t="s">
        <v>4340</v>
      </c>
      <c r="T425" s="323" t="s">
        <v>3856</v>
      </c>
      <c r="U425" s="323" t="s">
        <v>3861</v>
      </c>
      <c r="V425" s="323" t="s">
        <v>3864</v>
      </c>
      <c r="W425" s="253" t="s">
        <v>3944</v>
      </c>
      <c r="X425" s="324">
        <v>44201</v>
      </c>
      <c r="Y425" s="324">
        <v>44226</v>
      </c>
      <c r="Z425" s="324">
        <v>44229</v>
      </c>
      <c r="AA425" s="324">
        <v>44560</v>
      </c>
      <c r="AB425" s="403">
        <f t="shared" si="298"/>
        <v>123</v>
      </c>
      <c r="AC425" s="526">
        <f t="shared" ref="AC425" si="314">+L425</f>
        <v>40</v>
      </c>
      <c r="AD425" s="325">
        <f t="shared" si="308"/>
        <v>14000000</v>
      </c>
      <c r="AE425" s="48">
        <f t="shared" si="264"/>
        <v>0</v>
      </c>
      <c r="AF425" s="48">
        <v>14000000</v>
      </c>
      <c r="AG425" s="48">
        <f t="shared" si="264"/>
        <v>0</v>
      </c>
      <c r="AH425" s="48">
        <f t="shared" si="264"/>
        <v>0</v>
      </c>
      <c r="AI425" s="48">
        <f t="shared" si="264"/>
        <v>0</v>
      </c>
      <c r="AJ425" s="48">
        <f t="shared" si="252"/>
        <v>0</v>
      </c>
      <c r="AK425" s="403">
        <f t="shared" si="300"/>
        <v>123</v>
      </c>
      <c r="AL425" s="455">
        <f>+N425</f>
        <v>0</v>
      </c>
      <c r="AM425" s="325">
        <f t="shared" si="309"/>
        <v>1400000</v>
      </c>
      <c r="AN425" s="51"/>
      <c r="AO425" s="337">
        <v>1400000</v>
      </c>
      <c r="AP425" s="51"/>
      <c r="AQ425" s="51"/>
      <c r="AR425" s="51"/>
      <c r="AS425" s="51"/>
      <c r="AT425" s="403">
        <f t="shared" si="301"/>
        <v>123</v>
      </c>
      <c r="AU425" s="446">
        <f>+O425</f>
        <v>0</v>
      </c>
      <c r="AV425" s="325">
        <f t="shared" si="310"/>
        <v>2800000</v>
      </c>
      <c r="AW425" s="51"/>
      <c r="AX425" s="337">
        <v>2800000</v>
      </c>
      <c r="AY425" s="51"/>
      <c r="AZ425" s="51"/>
      <c r="BA425" s="51"/>
      <c r="BB425" s="51"/>
      <c r="BC425" s="403">
        <f t="shared" si="302"/>
        <v>123</v>
      </c>
      <c r="BD425" s="449">
        <f>+P425</f>
        <v>20</v>
      </c>
      <c r="BE425" s="325">
        <f t="shared" si="311"/>
        <v>5600000</v>
      </c>
      <c r="BF425" s="51"/>
      <c r="BG425" s="337">
        <v>5600000</v>
      </c>
      <c r="BH425" s="51"/>
      <c r="BI425" s="51"/>
      <c r="BJ425" s="51"/>
      <c r="BK425" s="51"/>
      <c r="BL425" s="403">
        <f t="shared" si="303"/>
        <v>123</v>
      </c>
      <c r="BM425" s="452">
        <f>+Q425</f>
        <v>20</v>
      </c>
      <c r="BN425" s="325">
        <f t="shared" si="312"/>
        <v>4200000</v>
      </c>
      <c r="BO425" s="51"/>
      <c r="BP425" s="337">
        <v>4200000</v>
      </c>
      <c r="BQ425" s="51"/>
      <c r="BR425" s="51"/>
      <c r="BS425" s="51"/>
      <c r="BT425" s="51"/>
      <c r="BU425" s="513"/>
      <c r="BV425" s="514"/>
      <c r="BW425" s="514"/>
      <c r="BX425" s="514"/>
      <c r="BY425" s="514"/>
      <c r="BZ425" s="514"/>
      <c r="CA425" s="514"/>
      <c r="CB425" s="514"/>
      <c r="CC425" s="515"/>
    </row>
    <row r="426" spans="1:81" s="62" customFormat="1" ht="40.200000000000003" customHeight="1" x14ac:dyDescent="0.3">
      <c r="A426" s="38"/>
      <c r="B426" s="507"/>
      <c r="C426" s="459"/>
      <c r="D426" s="609"/>
      <c r="E426" s="612"/>
      <c r="F426" s="612"/>
      <c r="G426" s="612"/>
      <c r="H426" s="612"/>
      <c r="I426" s="612"/>
      <c r="J426" s="486"/>
      <c r="K426" s="489"/>
      <c r="L426" s="474"/>
      <c r="M426" s="477"/>
      <c r="N426" s="480"/>
      <c r="O426" s="483"/>
      <c r="P426" s="521"/>
      <c r="Q426" s="524"/>
      <c r="R426" s="404"/>
      <c r="S426" s="322" t="s">
        <v>4341</v>
      </c>
      <c r="T426" s="323" t="s">
        <v>3856</v>
      </c>
      <c r="U426" s="323" t="s">
        <v>3861</v>
      </c>
      <c r="V426" s="323" t="s">
        <v>3864</v>
      </c>
      <c r="W426" s="322" t="s">
        <v>3944</v>
      </c>
      <c r="X426" s="324">
        <v>44201</v>
      </c>
      <c r="Y426" s="324">
        <v>44226</v>
      </c>
      <c r="Z426" s="324">
        <v>44229</v>
      </c>
      <c r="AA426" s="324">
        <v>44560</v>
      </c>
      <c r="AB426" s="404"/>
      <c r="AC426" s="527"/>
      <c r="AD426" s="325">
        <f t="shared" si="308"/>
        <v>13000000</v>
      </c>
      <c r="AE426" s="325"/>
      <c r="AF426" s="325">
        <v>13000000</v>
      </c>
      <c r="AG426" s="325"/>
      <c r="AH426" s="325"/>
      <c r="AI426" s="325"/>
      <c r="AJ426" s="325"/>
      <c r="AK426" s="404"/>
      <c r="AL426" s="456"/>
      <c r="AM426" s="325">
        <f t="shared" si="309"/>
        <v>1300000</v>
      </c>
      <c r="AN426" s="326"/>
      <c r="AO426" s="337">
        <v>1300000</v>
      </c>
      <c r="AP426" s="326"/>
      <c r="AQ426" s="326"/>
      <c r="AR426" s="326"/>
      <c r="AS426" s="326"/>
      <c r="AT426" s="404"/>
      <c r="AU426" s="447"/>
      <c r="AV426" s="325">
        <f t="shared" si="310"/>
        <v>2600000</v>
      </c>
      <c r="AW426" s="326"/>
      <c r="AX426" s="337">
        <v>2600000</v>
      </c>
      <c r="AY426" s="326"/>
      <c r="AZ426" s="326"/>
      <c r="BA426" s="326"/>
      <c r="BB426" s="326"/>
      <c r="BC426" s="404"/>
      <c r="BD426" s="450"/>
      <c r="BE426" s="325">
        <f t="shared" si="311"/>
        <v>5200000</v>
      </c>
      <c r="BF426" s="326"/>
      <c r="BG426" s="337">
        <v>5200000</v>
      </c>
      <c r="BH426" s="326"/>
      <c r="BI426" s="326"/>
      <c r="BJ426" s="326"/>
      <c r="BK426" s="326"/>
      <c r="BL426" s="404"/>
      <c r="BM426" s="453"/>
      <c r="BN426" s="325">
        <f t="shared" si="312"/>
        <v>3900000</v>
      </c>
      <c r="BO426" s="326"/>
      <c r="BP426" s="337">
        <v>3900000</v>
      </c>
      <c r="BQ426" s="326"/>
      <c r="BR426" s="326"/>
      <c r="BS426" s="326"/>
      <c r="BT426" s="326"/>
      <c r="BU426" s="327"/>
      <c r="BV426" s="328"/>
      <c r="BW426" s="328"/>
      <c r="BX426" s="328"/>
      <c r="BY426" s="328"/>
      <c r="BZ426" s="328"/>
      <c r="CA426" s="328"/>
      <c r="CB426" s="328"/>
      <c r="CC426" s="329"/>
    </row>
    <row r="427" spans="1:81" s="62" customFormat="1" ht="40.200000000000003" customHeight="1" x14ac:dyDescent="0.3">
      <c r="A427" s="38"/>
      <c r="B427" s="507"/>
      <c r="C427" s="459"/>
      <c r="D427" s="609"/>
      <c r="E427" s="612"/>
      <c r="F427" s="612"/>
      <c r="G427" s="612"/>
      <c r="H427" s="612"/>
      <c r="I427" s="612"/>
      <c r="J427" s="486"/>
      <c r="K427" s="489"/>
      <c r="L427" s="474"/>
      <c r="M427" s="477"/>
      <c r="N427" s="480"/>
      <c r="O427" s="483"/>
      <c r="P427" s="521"/>
      <c r="Q427" s="524"/>
      <c r="R427" s="404"/>
      <c r="S427" s="322" t="s">
        <v>4342</v>
      </c>
      <c r="T427" s="323" t="s">
        <v>3856</v>
      </c>
      <c r="U427" s="323" t="s">
        <v>3861</v>
      </c>
      <c r="V427" s="323" t="s">
        <v>3864</v>
      </c>
      <c r="W427" s="322" t="s">
        <v>3944</v>
      </c>
      <c r="X427" s="324">
        <v>44201</v>
      </c>
      <c r="Y427" s="324">
        <v>44226</v>
      </c>
      <c r="Z427" s="324">
        <v>44229</v>
      </c>
      <c r="AA427" s="324">
        <v>44560</v>
      </c>
      <c r="AB427" s="404"/>
      <c r="AC427" s="527"/>
      <c r="AD427" s="325">
        <f t="shared" si="308"/>
        <v>13000000</v>
      </c>
      <c r="AE427" s="325"/>
      <c r="AF427" s="325">
        <v>13000000</v>
      </c>
      <c r="AG427" s="325"/>
      <c r="AH427" s="325"/>
      <c r="AI427" s="325"/>
      <c r="AJ427" s="325"/>
      <c r="AK427" s="404"/>
      <c r="AL427" s="456"/>
      <c r="AM427" s="325">
        <f t="shared" si="309"/>
        <v>1300000</v>
      </c>
      <c r="AN427" s="326"/>
      <c r="AO427" s="337">
        <v>1300000</v>
      </c>
      <c r="AP427" s="326"/>
      <c r="AQ427" s="326"/>
      <c r="AR427" s="326"/>
      <c r="AS427" s="326"/>
      <c r="AT427" s="404"/>
      <c r="AU427" s="447"/>
      <c r="AV427" s="325">
        <f t="shared" si="310"/>
        <v>2600000</v>
      </c>
      <c r="AW427" s="326"/>
      <c r="AX427" s="337">
        <v>2600000</v>
      </c>
      <c r="AY427" s="326"/>
      <c r="AZ427" s="326"/>
      <c r="BA427" s="326"/>
      <c r="BB427" s="326"/>
      <c r="BC427" s="404"/>
      <c r="BD427" s="450"/>
      <c r="BE427" s="325">
        <f t="shared" si="311"/>
        <v>5200000</v>
      </c>
      <c r="BF427" s="326"/>
      <c r="BG427" s="337">
        <v>5200000</v>
      </c>
      <c r="BH427" s="326"/>
      <c r="BI427" s="326"/>
      <c r="BJ427" s="326"/>
      <c r="BK427" s="326"/>
      <c r="BL427" s="404"/>
      <c r="BM427" s="453"/>
      <c r="BN427" s="325">
        <f t="shared" si="312"/>
        <v>3900000</v>
      </c>
      <c r="BO427" s="326"/>
      <c r="BP427" s="337">
        <v>3900000</v>
      </c>
      <c r="BQ427" s="326"/>
      <c r="BR427" s="326"/>
      <c r="BS427" s="326"/>
      <c r="BT427" s="326"/>
      <c r="BU427" s="327"/>
      <c r="BV427" s="328"/>
      <c r="BW427" s="328"/>
      <c r="BX427" s="328"/>
      <c r="BY427" s="328"/>
      <c r="BZ427" s="328"/>
      <c r="CA427" s="328"/>
      <c r="CB427" s="328"/>
      <c r="CC427" s="329"/>
    </row>
    <row r="428" spans="1:81" s="62" customFormat="1" ht="40.200000000000003" customHeight="1" x14ac:dyDescent="0.3">
      <c r="A428" s="38"/>
      <c r="B428" s="507"/>
      <c r="C428" s="459"/>
      <c r="D428" s="609"/>
      <c r="E428" s="612"/>
      <c r="F428" s="612"/>
      <c r="G428" s="612"/>
      <c r="H428" s="612"/>
      <c r="I428" s="612"/>
      <c r="J428" s="486"/>
      <c r="K428" s="489"/>
      <c r="L428" s="474"/>
      <c r="M428" s="477"/>
      <c r="N428" s="480"/>
      <c r="O428" s="483"/>
      <c r="P428" s="521"/>
      <c r="Q428" s="524"/>
      <c r="R428" s="404"/>
      <c r="S428" s="322" t="s">
        <v>4343</v>
      </c>
      <c r="T428" s="323" t="s">
        <v>3856</v>
      </c>
      <c r="U428" s="323" t="s">
        <v>3861</v>
      </c>
      <c r="V428" s="323" t="s">
        <v>3864</v>
      </c>
      <c r="W428" s="322" t="s">
        <v>3944</v>
      </c>
      <c r="X428" s="324">
        <v>44201</v>
      </c>
      <c r="Y428" s="324">
        <v>44226</v>
      </c>
      <c r="Z428" s="324">
        <v>44229</v>
      </c>
      <c r="AA428" s="324">
        <v>44560</v>
      </c>
      <c r="AB428" s="404"/>
      <c r="AC428" s="527"/>
      <c r="AD428" s="325">
        <f t="shared" si="308"/>
        <v>16000000</v>
      </c>
      <c r="AE428" s="325"/>
      <c r="AF428" s="325">
        <v>16000000</v>
      </c>
      <c r="AG428" s="325"/>
      <c r="AH428" s="325"/>
      <c r="AI428" s="325"/>
      <c r="AJ428" s="325"/>
      <c r="AK428" s="404"/>
      <c r="AL428" s="456"/>
      <c r="AM428" s="325">
        <f t="shared" si="309"/>
        <v>1600000</v>
      </c>
      <c r="AN428" s="326"/>
      <c r="AO428" s="337">
        <v>1600000</v>
      </c>
      <c r="AP428" s="326"/>
      <c r="AQ428" s="326"/>
      <c r="AR428" s="326"/>
      <c r="AS428" s="326"/>
      <c r="AT428" s="404"/>
      <c r="AU428" s="447"/>
      <c r="AV428" s="325">
        <f t="shared" si="310"/>
        <v>3200000</v>
      </c>
      <c r="AW428" s="326"/>
      <c r="AX428" s="337">
        <v>3200000</v>
      </c>
      <c r="AY428" s="326"/>
      <c r="AZ428" s="326"/>
      <c r="BA428" s="326"/>
      <c r="BB428" s="326"/>
      <c r="BC428" s="404"/>
      <c r="BD428" s="450"/>
      <c r="BE428" s="325">
        <f t="shared" si="311"/>
        <v>6400000</v>
      </c>
      <c r="BF428" s="326"/>
      <c r="BG428" s="337">
        <v>6400000</v>
      </c>
      <c r="BH428" s="326"/>
      <c r="BI428" s="326"/>
      <c r="BJ428" s="326"/>
      <c r="BK428" s="326"/>
      <c r="BL428" s="404"/>
      <c r="BM428" s="453"/>
      <c r="BN428" s="325">
        <f t="shared" si="312"/>
        <v>4800000</v>
      </c>
      <c r="BO428" s="326"/>
      <c r="BP428" s="337">
        <v>4800000</v>
      </c>
      <c r="BQ428" s="326"/>
      <c r="BR428" s="326"/>
      <c r="BS428" s="326"/>
      <c r="BT428" s="326"/>
      <c r="BU428" s="327"/>
      <c r="BV428" s="328"/>
      <c r="BW428" s="328"/>
      <c r="BX428" s="328"/>
      <c r="BY428" s="328"/>
      <c r="BZ428" s="328"/>
      <c r="CA428" s="328"/>
      <c r="CB428" s="328"/>
      <c r="CC428" s="329"/>
    </row>
    <row r="429" spans="1:81" s="62" customFormat="1" ht="40.200000000000003" customHeight="1" x14ac:dyDescent="0.3">
      <c r="A429" s="38"/>
      <c r="B429" s="507"/>
      <c r="C429" s="459"/>
      <c r="D429" s="609"/>
      <c r="E429" s="612"/>
      <c r="F429" s="612"/>
      <c r="G429" s="612"/>
      <c r="H429" s="612"/>
      <c r="I429" s="612"/>
      <c r="J429" s="486"/>
      <c r="K429" s="489"/>
      <c r="L429" s="474"/>
      <c r="M429" s="477"/>
      <c r="N429" s="480"/>
      <c r="O429" s="483"/>
      <c r="P429" s="521"/>
      <c r="Q429" s="524"/>
      <c r="R429" s="404"/>
      <c r="S429" s="322" t="s">
        <v>4344</v>
      </c>
      <c r="T429" s="323" t="s">
        <v>3856</v>
      </c>
      <c r="U429" s="323" t="s">
        <v>3861</v>
      </c>
      <c r="V429" s="323" t="s">
        <v>3864</v>
      </c>
      <c r="W429" s="322" t="s">
        <v>3944</v>
      </c>
      <c r="X429" s="324">
        <v>44201</v>
      </c>
      <c r="Y429" s="324">
        <v>44226</v>
      </c>
      <c r="Z429" s="324">
        <v>44229</v>
      </c>
      <c r="AA429" s="324">
        <v>44560</v>
      </c>
      <c r="AB429" s="404"/>
      <c r="AC429" s="527"/>
      <c r="AD429" s="325">
        <f t="shared" si="308"/>
        <v>16000000</v>
      </c>
      <c r="AE429" s="325"/>
      <c r="AF429" s="325">
        <v>16000000</v>
      </c>
      <c r="AG429" s="325"/>
      <c r="AH429" s="325"/>
      <c r="AI429" s="325"/>
      <c r="AJ429" s="325"/>
      <c r="AK429" s="404"/>
      <c r="AL429" s="456"/>
      <c r="AM429" s="325">
        <f t="shared" si="309"/>
        <v>1600000</v>
      </c>
      <c r="AN429" s="326"/>
      <c r="AO429" s="337">
        <v>1600000</v>
      </c>
      <c r="AP429" s="326"/>
      <c r="AQ429" s="326"/>
      <c r="AR429" s="326"/>
      <c r="AS429" s="326"/>
      <c r="AT429" s="404"/>
      <c r="AU429" s="447"/>
      <c r="AV429" s="325">
        <f t="shared" si="310"/>
        <v>3200000</v>
      </c>
      <c r="AW429" s="326"/>
      <c r="AX429" s="337">
        <v>3200000</v>
      </c>
      <c r="AY429" s="326"/>
      <c r="AZ429" s="326"/>
      <c r="BA429" s="326"/>
      <c r="BB429" s="326"/>
      <c r="BC429" s="404"/>
      <c r="BD429" s="450"/>
      <c r="BE429" s="325">
        <f t="shared" si="311"/>
        <v>6400000</v>
      </c>
      <c r="BF429" s="326"/>
      <c r="BG429" s="337">
        <v>6400000</v>
      </c>
      <c r="BH429" s="326"/>
      <c r="BI429" s="326"/>
      <c r="BJ429" s="326"/>
      <c r="BK429" s="326"/>
      <c r="BL429" s="404"/>
      <c r="BM429" s="453"/>
      <c r="BN429" s="325">
        <f t="shared" si="312"/>
        <v>4800000</v>
      </c>
      <c r="BO429" s="326"/>
      <c r="BP429" s="337">
        <v>4800000</v>
      </c>
      <c r="BQ429" s="326"/>
      <c r="BR429" s="326"/>
      <c r="BS429" s="326"/>
      <c r="BT429" s="326"/>
      <c r="BU429" s="327"/>
      <c r="BV429" s="328"/>
      <c r="BW429" s="328"/>
      <c r="BX429" s="328"/>
      <c r="BY429" s="328"/>
      <c r="BZ429" s="328"/>
      <c r="CA429" s="328"/>
      <c r="CB429" s="328"/>
      <c r="CC429" s="329"/>
    </row>
    <row r="430" spans="1:81" s="62" customFormat="1" ht="40.200000000000003" customHeight="1" x14ac:dyDescent="0.3">
      <c r="A430" s="38"/>
      <c r="B430" s="507"/>
      <c r="C430" s="459"/>
      <c r="D430" s="609"/>
      <c r="E430" s="612"/>
      <c r="F430" s="612"/>
      <c r="G430" s="612"/>
      <c r="H430" s="612"/>
      <c r="I430" s="612"/>
      <c r="J430" s="486"/>
      <c r="K430" s="489"/>
      <c r="L430" s="474"/>
      <c r="M430" s="477"/>
      <c r="N430" s="480"/>
      <c r="O430" s="483"/>
      <c r="P430" s="521"/>
      <c r="Q430" s="524"/>
      <c r="R430" s="404"/>
      <c r="S430" s="322" t="s">
        <v>4345</v>
      </c>
      <c r="T430" s="323" t="s">
        <v>3856</v>
      </c>
      <c r="U430" s="323" t="s">
        <v>3861</v>
      </c>
      <c r="V430" s="323" t="s">
        <v>3864</v>
      </c>
      <c r="W430" s="322" t="s">
        <v>3944</v>
      </c>
      <c r="X430" s="324">
        <v>44201</v>
      </c>
      <c r="Y430" s="324">
        <v>44226</v>
      </c>
      <c r="Z430" s="324">
        <v>44229</v>
      </c>
      <c r="AA430" s="324">
        <v>44560</v>
      </c>
      <c r="AB430" s="404"/>
      <c r="AC430" s="527"/>
      <c r="AD430" s="325">
        <f t="shared" si="308"/>
        <v>16000000</v>
      </c>
      <c r="AE430" s="325"/>
      <c r="AF430" s="325">
        <v>16000000</v>
      </c>
      <c r="AG430" s="325"/>
      <c r="AH430" s="325"/>
      <c r="AI430" s="325"/>
      <c r="AJ430" s="325"/>
      <c r="AK430" s="404"/>
      <c r="AL430" s="456"/>
      <c r="AM430" s="325">
        <f t="shared" si="309"/>
        <v>1600000</v>
      </c>
      <c r="AN430" s="326"/>
      <c r="AO430" s="337">
        <v>1600000</v>
      </c>
      <c r="AP430" s="326"/>
      <c r="AQ430" s="326"/>
      <c r="AR430" s="326"/>
      <c r="AS430" s="326"/>
      <c r="AT430" s="404"/>
      <c r="AU430" s="447"/>
      <c r="AV430" s="325">
        <f t="shared" si="310"/>
        <v>3200000</v>
      </c>
      <c r="AW430" s="326"/>
      <c r="AX430" s="337">
        <v>3200000</v>
      </c>
      <c r="AY430" s="326"/>
      <c r="AZ430" s="326"/>
      <c r="BA430" s="326"/>
      <c r="BB430" s="326"/>
      <c r="BC430" s="404"/>
      <c r="BD430" s="450"/>
      <c r="BE430" s="325">
        <f t="shared" si="311"/>
        <v>6400000</v>
      </c>
      <c r="BF430" s="326"/>
      <c r="BG430" s="337">
        <v>6400000</v>
      </c>
      <c r="BH430" s="326"/>
      <c r="BI430" s="326"/>
      <c r="BJ430" s="326"/>
      <c r="BK430" s="326"/>
      <c r="BL430" s="404"/>
      <c r="BM430" s="453"/>
      <c r="BN430" s="325">
        <f t="shared" si="312"/>
        <v>4800000</v>
      </c>
      <c r="BO430" s="326"/>
      <c r="BP430" s="337">
        <v>4800000</v>
      </c>
      <c r="BQ430" s="326"/>
      <c r="BR430" s="326"/>
      <c r="BS430" s="326"/>
      <c r="BT430" s="326"/>
      <c r="BU430" s="327"/>
      <c r="BV430" s="328"/>
      <c r="BW430" s="328"/>
      <c r="BX430" s="328"/>
      <c r="BY430" s="328"/>
      <c r="BZ430" s="328"/>
      <c r="CA430" s="328"/>
      <c r="CB430" s="328"/>
      <c r="CC430" s="329"/>
    </row>
    <row r="431" spans="1:81" s="62" customFormat="1" ht="40.200000000000003" customHeight="1" x14ac:dyDescent="0.3">
      <c r="A431" s="38"/>
      <c r="B431" s="507"/>
      <c r="C431" s="459"/>
      <c r="D431" s="609"/>
      <c r="E431" s="612"/>
      <c r="F431" s="612"/>
      <c r="G431" s="612"/>
      <c r="H431" s="612"/>
      <c r="I431" s="612"/>
      <c r="J431" s="486"/>
      <c r="K431" s="489"/>
      <c r="L431" s="474"/>
      <c r="M431" s="477"/>
      <c r="N431" s="480"/>
      <c r="O431" s="483"/>
      <c r="P431" s="521"/>
      <c r="Q431" s="524"/>
      <c r="R431" s="404"/>
      <c r="S431" s="322" t="s">
        <v>4346</v>
      </c>
      <c r="T431" s="323" t="s">
        <v>3856</v>
      </c>
      <c r="U431" s="323" t="s">
        <v>3861</v>
      </c>
      <c r="V431" s="323" t="s">
        <v>3864</v>
      </c>
      <c r="W431" s="322" t="s">
        <v>3944</v>
      </c>
      <c r="X431" s="324">
        <v>44201</v>
      </c>
      <c r="Y431" s="324">
        <v>44226</v>
      </c>
      <c r="Z431" s="324">
        <v>44229</v>
      </c>
      <c r="AA431" s="324">
        <v>44560</v>
      </c>
      <c r="AB431" s="404"/>
      <c r="AC431" s="527"/>
      <c r="AD431" s="325">
        <f t="shared" si="308"/>
        <v>16000000</v>
      </c>
      <c r="AE431" s="325"/>
      <c r="AF431" s="325">
        <v>16000000</v>
      </c>
      <c r="AG431" s="325"/>
      <c r="AH431" s="325"/>
      <c r="AI431" s="325"/>
      <c r="AJ431" s="325"/>
      <c r="AK431" s="404"/>
      <c r="AL431" s="456"/>
      <c r="AM431" s="325">
        <f t="shared" si="309"/>
        <v>1600000</v>
      </c>
      <c r="AN431" s="326"/>
      <c r="AO431" s="337">
        <v>1600000</v>
      </c>
      <c r="AP431" s="326"/>
      <c r="AQ431" s="326"/>
      <c r="AR431" s="326"/>
      <c r="AS431" s="326"/>
      <c r="AT431" s="404"/>
      <c r="AU431" s="447"/>
      <c r="AV431" s="325">
        <f t="shared" si="310"/>
        <v>3200000</v>
      </c>
      <c r="AW431" s="326"/>
      <c r="AX431" s="337">
        <v>3200000</v>
      </c>
      <c r="AY431" s="326"/>
      <c r="AZ431" s="326"/>
      <c r="BA431" s="326"/>
      <c r="BB431" s="326"/>
      <c r="BC431" s="404"/>
      <c r="BD431" s="450"/>
      <c r="BE431" s="325">
        <f t="shared" si="311"/>
        <v>6400000</v>
      </c>
      <c r="BF431" s="326"/>
      <c r="BG431" s="337">
        <v>6400000</v>
      </c>
      <c r="BH431" s="326"/>
      <c r="BI431" s="326"/>
      <c r="BJ431" s="326"/>
      <c r="BK431" s="326"/>
      <c r="BL431" s="404"/>
      <c r="BM431" s="453"/>
      <c r="BN431" s="325">
        <f t="shared" si="312"/>
        <v>4800000</v>
      </c>
      <c r="BO431" s="326"/>
      <c r="BP431" s="337">
        <v>4800000</v>
      </c>
      <c r="BQ431" s="326"/>
      <c r="BR431" s="326"/>
      <c r="BS431" s="326"/>
      <c r="BT431" s="326"/>
      <c r="BU431" s="327"/>
      <c r="BV431" s="328"/>
      <c r="BW431" s="328"/>
      <c r="BX431" s="328"/>
      <c r="BY431" s="328"/>
      <c r="BZ431" s="328"/>
      <c r="CA431" s="328"/>
      <c r="CB431" s="328"/>
      <c r="CC431" s="329"/>
    </row>
    <row r="432" spans="1:81" s="62" customFormat="1" ht="40.200000000000003" customHeight="1" x14ac:dyDescent="0.3">
      <c r="A432" s="38"/>
      <c r="B432" s="507"/>
      <c r="C432" s="459"/>
      <c r="D432" s="609"/>
      <c r="E432" s="612"/>
      <c r="F432" s="612"/>
      <c r="G432" s="612"/>
      <c r="H432" s="612"/>
      <c r="I432" s="612"/>
      <c r="J432" s="486"/>
      <c r="K432" s="489"/>
      <c r="L432" s="474"/>
      <c r="M432" s="477"/>
      <c r="N432" s="480"/>
      <c r="O432" s="483"/>
      <c r="P432" s="521"/>
      <c r="Q432" s="524"/>
      <c r="R432" s="404"/>
      <c r="S432" s="322" t="s">
        <v>4347</v>
      </c>
      <c r="T432" s="323" t="s">
        <v>3856</v>
      </c>
      <c r="U432" s="323" t="s">
        <v>3861</v>
      </c>
      <c r="V432" s="323" t="s">
        <v>3864</v>
      </c>
      <c r="W432" s="322" t="s">
        <v>3944</v>
      </c>
      <c r="X432" s="324">
        <v>44201</v>
      </c>
      <c r="Y432" s="324">
        <v>44226</v>
      </c>
      <c r="Z432" s="324">
        <v>44229</v>
      </c>
      <c r="AA432" s="324">
        <v>44560</v>
      </c>
      <c r="AB432" s="404"/>
      <c r="AC432" s="527"/>
      <c r="AD432" s="325">
        <f t="shared" si="308"/>
        <v>25000000</v>
      </c>
      <c r="AE432" s="325"/>
      <c r="AF432" s="325">
        <v>25000000</v>
      </c>
      <c r="AG432" s="325"/>
      <c r="AH432" s="325"/>
      <c r="AI432" s="325"/>
      <c r="AJ432" s="325"/>
      <c r="AK432" s="404"/>
      <c r="AL432" s="456"/>
      <c r="AM432" s="325">
        <f t="shared" si="309"/>
        <v>2500000</v>
      </c>
      <c r="AN432" s="326"/>
      <c r="AO432" s="337">
        <v>2500000</v>
      </c>
      <c r="AP432" s="326"/>
      <c r="AQ432" s="326"/>
      <c r="AR432" s="326"/>
      <c r="AS432" s="326"/>
      <c r="AT432" s="404"/>
      <c r="AU432" s="447"/>
      <c r="AV432" s="325">
        <f t="shared" si="310"/>
        <v>5000000</v>
      </c>
      <c r="AW432" s="326"/>
      <c r="AX432" s="337">
        <v>5000000</v>
      </c>
      <c r="AY432" s="326"/>
      <c r="AZ432" s="326"/>
      <c r="BA432" s="326"/>
      <c r="BB432" s="326"/>
      <c r="BC432" s="404"/>
      <c r="BD432" s="450"/>
      <c r="BE432" s="325">
        <f t="shared" si="311"/>
        <v>10000000</v>
      </c>
      <c r="BF432" s="326"/>
      <c r="BG432" s="337">
        <v>10000000</v>
      </c>
      <c r="BH432" s="326"/>
      <c r="BI432" s="326"/>
      <c r="BJ432" s="326"/>
      <c r="BK432" s="326"/>
      <c r="BL432" s="404"/>
      <c r="BM432" s="453"/>
      <c r="BN432" s="325">
        <f t="shared" si="312"/>
        <v>7500000</v>
      </c>
      <c r="BO432" s="326"/>
      <c r="BP432" s="337">
        <v>7500000</v>
      </c>
      <c r="BQ432" s="326"/>
      <c r="BR432" s="326"/>
      <c r="BS432" s="326"/>
      <c r="BT432" s="326"/>
      <c r="BU432" s="327"/>
      <c r="BV432" s="328"/>
      <c r="BW432" s="328"/>
      <c r="BX432" s="328"/>
      <c r="BY432" s="328"/>
      <c r="BZ432" s="328"/>
      <c r="CA432" s="328"/>
      <c r="CB432" s="328"/>
      <c r="CC432" s="329"/>
    </row>
    <row r="433" spans="1:81" s="62" customFormat="1" ht="40.200000000000003" customHeight="1" x14ac:dyDescent="0.3">
      <c r="A433" s="38"/>
      <c r="B433" s="507"/>
      <c r="C433" s="459"/>
      <c r="D433" s="609"/>
      <c r="E433" s="612"/>
      <c r="F433" s="612"/>
      <c r="G433" s="612"/>
      <c r="H433" s="612"/>
      <c r="I433" s="612"/>
      <c r="J433" s="486"/>
      <c r="K433" s="489"/>
      <c r="L433" s="474"/>
      <c r="M433" s="477"/>
      <c r="N433" s="480"/>
      <c r="O433" s="483"/>
      <c r="P433" s="521"/>
      <c r="Q433" s="524"/>
      <c r="R433" s="404"/>
      <c r="S433" s="322" t="s">
        <v>4348</v>
      </c>
      <c r="T433" s="323" t="s">
        <v>3856</v>
      </c>
      <c r="U433" s="323" t="s">
        <v>3861</v>
      </c>
      <c r="V433" s="323" t="s">
        <v>3864</v>
      </c>
      <c r="W433" s="322" t="s">
        <v>3944</v>
      </c>
      <c r="X433" s="324">
        <v>44201</v>
      </c>
      <c r="Y433" s="324">
        <v>44226</v>
      </c>
      <c r="Z433" s="324">
        <v>44229</v>
      </c>
      <c r="AA433" s="324">
        <v>44560</v>
      </c>
      <c r="AB433" s="404"/>
      <c r="AC433" s="527"/>
      <c r="AD433" s="325">
        <f t="shared" si="308"/>
        <v>15000000</v>
      </c>
      <c r="AE433" s="325"/>
      <c r="AF433" s="325">
        <v>15000000</v>
      </c>
      <c r="AG433" s="325"/>
      <c r="AH433" s="325"/>
      <c r="AI433" s="325"/>
      <c r="AJ433" s="325"/>
      <c r="AK433" s="404"/>
      <c r="AL433" s="456"/>
      <c r="AM433" s="325">
        <f t="shared" si="309"/>
        <v>1500000</v>
      </c>
      <c r="AN433" s="326"/>
      <c r="AO433" s="337">
        <v>1500000</v>
      </c>
      <c r="AP433" s="326"/>
      <c r="AQ433" s="326"/>
      <c r="AR433" s="326"/>
      <c r="AS433" s="326"/>
      <c r="AT433" s="404"/>
      <c r="AU433" s="447"/>
      <c r="AV433" s="325">
        <f t="shared" si="310"/>
        <v>3000000</v>
      </c>
      <c r="AW433" s="326"/>
      <c r="AX433" s="337">
        <v>3000000</v>
      </c>
      <c r="AY433" s="326"/>
      <c r="AZ433" s="326"/>
      <c r="BA433" s="326"/>
      <c r="BB433" s="326"/>
      <c r="BC433" s="404"/>
      <c r="BD433" s="450"/>
      <c r="BE433" s="325">
        <f t="shared" si="311"/>
        <v>6000000</v>
      </c>
      <c r="BF433" s="326"/>
      <c r="BG433" s="337">
        <v>6000000</v>
      </c>
      <c r="BH433" s="326"/>
      <c r="BI433" s="326"/>
      <c r="BJ433" s="326"/>
      <c r="BK433" s="326"/>
      <c r="BL433" s="404"/>
      <c r="BM433" s="453"/>
      <c r="BN433" s="325">
        <f t="shared" si="312"/>
        <v>4500000</v>
      </c>
      <c r="BO433" s="326"/>
      <c r="BP433" s="337">
        <v>4500000</v>
      </c>
      <c r="BQ433" s="326"/>
      <c r="BR433" s="326"/>
      <c r="BS433" s="326"/>
      <c r="BT433" s="326"/>
      <c r="BU433" s="327"/>
      <c r="BV433" s="328"/>
      <c r="BW433" s="328"/>
      <c r="BX433" s="328"/>
      <c r="BY433" s="328"/>
      <c r="BZ433" s="328"/>
      <c r="CA433" s="328"/>
      <c r="CB433" s="328"/>
      <c r="CC433" s="329"/>
    </row>
    <row r="434" spans="1:81" s="62" customFormat="1" ht="40.200000000000003" customHeight="1" x14ac:dyDescent="0.3">
      <c r="A434" s="38"/>
      <c r="B434" s="507"/>
      <c r="C434" s="459"/>
      <c r="D434" s="609"/>
      <c r="E434" s="612"/>
      <c r="F434" s="612"/>
      <c r="G434" s="612"/>
      <c r="H434" s="612"/>
      <c r="I434" s="612"/>
      <c r="J434" s="486"/>
      <c r="K434" s="489"/>
      <c r="L434" s="474"/>
      <c r="M434" s="477"/>
      <c r="N434" s="480"/>
      <c r="O434" s="483"/>
      <c r="P434" s="521"/>
      <c r="Q434" s="524"/>
      <c r="R434" s="404"/>
      <c r="S434" s="322" t="s">
        <v>4349</v>
      </c>
      <c r="T434" s="323" t="s">
        <v>3856</v>
      </c>
      <c r="U434" s="323" t="s">
        <v>3861</v>
      </c>
      <c r="V434" s="323" t="s">
        <v>3864</v>
      </c>
      <c r="W434" s="322" t="s">
        <v>3944</v>
      </c>
      <c r="X434" s="324">
        <v>44201</v>
      </c>
      <c r="Y434" s="324">
        <v>44226</v>
      </c>
      <c r="Z434" s="324">
        <v>44229</v>
      </c>
      <c r="AA434" s="324">
        <v>44560</v>
      </c>
      <c r="AB434" s="404"/>
      <c r="AC434" s="527"/>
      <c r="AD434" s="325">
        <f t="shared" si="308"/>
        <v>15000000</v>
      </c>
      <c r="AE434" s="325"/>
      <c r="AF434" s="325">
        <v>15000000</v>
      </c>
      <c r="AG434" s="325"/>
      <c r="AH434" s="325"/>
      <c r="AI434" s="325"/>
      <c r="AJ434" s="325"/>
      <c r="AK434" s="404"/>
      <c r="AL434" s="456"/>
      <c r="AM434" s="325">
        <f t="shared" si="309"/>
        <v>1500000</v>
      </c>
      <c r="AN434" s="326"/>
      <c r="AO434" s="337">
        <v>1500000</v>
      </c>
      <c r="AP434" s="326"/>
      <c r="AQ434" s="326"/>
      <c r="AR434" s="326"/>
      <c r="AS434" s="326"/>
      <c r="AT434" s="404"/>
      <c r="AU434" s="447"/>
      <c r="AV434" s="325">
        <f t="shared" si="310"/>
        <v>3000000</v>
      </c>
      <c r="AW434" s="326"/>
      <c r="AX434" s="337">
        <v>3000000</v>
      </c>
      <c r="AY434" s="326"/>
      <c r="AZ434" s="326"/>
      <c r="BA434" s="326"/>
      <c r="BB434" s="326"/>
      <c r="BC434" s="404"/>
      <c r="BD434" s="450"/>
      <c r="BE434" s="325">
        <f t="shared" si="311"/>
        <v>6000000</v>
      </c>
      <c r="BF434" s="326"/>
      <c r="BG434" s="337">
        <v>6000000</v>
      </c>
      <c r="BH434" s="326"/>
      <c r="BI434" s="326"/>
      <c r="BJ434" s="326"/>
      <c r="BK434" s="326"/>
      <c r="BL434" s="404"/>
      <c r="BM434" s="453"/>
      <c r="BN434" s="325">
        <f t="shared" si="312"/>
        <v>4500000</v>
      </c>
      <c r="BO434" s="326"/>
      <c r="BP434" s="337">
        <v>4500000</v>
      </c>
      <c r="BQ434" s="326"/>
      <c r="BR434" s="326"/>
      <c r="BS434" s="326"/>
      <c r="BT434" s="326"/>
      <c r="BU434" s="327"/>
      <c r="BV434" s="328"/>
      <c r="BW434" s="328"/>
      <c r="BX434" s="328"/>
      <c r="BY434" s="328"/>
      <c r="BZ434" s="328"/>
      <c r="CA434" s="328"/>
      <c r="CB434" s="328"/>
      <c r="CC434" s="329"/>
    </row>
    <row r="435" spans="1:81" s="62" customFormat="1" ht="40.200000000000003" customHeight="1" x14ac:dyDescent="0.3">
      <c r="A435" s="38"/>
      <c r="B435" s="507"/>
      <c r="C435" s="459"/>
      <c r="D435" s="609"/>
      <c r="E435" s="612"/>
      <c r="F435" s="612"/>
      <c r="G435" s="612"/>
      <c r="H435" s="612"/>
      <c r="I435" s="612"/>
      <c r="J435" s="486"/>
      <c r="K435" s="489"/>
      <c r="L435" s="474"/>
      <c r="M435" s="477"/>
      <c r="N435" s="480"/>
      <c r="O435" s="483"/>
      <c r="P435" s="521"/>
      <c r="Q435" s="524"/>
      <c r="R435" s="404"/>
      <c r="S435" s="322" t="s">
        <v>4350</v>
      </c>
      <c r="T435" s="323" t="s">
        <v>3856</v>
      </c>
      <c r="U435" s="323" t="s">
        <v>3861</v>
      </c>
      <c r="V435" s="323" t="s">
        <v>3864</v>
      </c>
      <c r="W435" s="322" t="s">
        <v>3944</v>
      </c>
      <c r="X435" s="324">
        <v>44201</v>
      </c>
      <c r="Y435" s="324">
        <v>44226</v>
      </c>
      <c r="Z435" s="324">
        <v>44229</v>
      </c>
      <c r="AA435" s="324">
        <v>44560</v>
      </c>
      <c r="AB435" s="404"/>
      <c r="AC435" s="527"/>
      <c r="AD435" s="325">
        <f t="shared" si="308"/>
        <v>15000000</v>
      </c>
      <c r="AE435" s="325"/>
      <c r="AF435" s="325">
        <v>15000000</v>
      </c>
      <c r="AG435" s="325"/>
      <c r="AH435" s="325"/>
      <c r="AI435" s="325"/>
      <c r="AJ435" s="325"/>
      <c r="AK435" s="404"/>
      <c r="AL435" s="456"/>
      <c r="AM435" s="325">
        <f t="shared" si="309"/>
        <v>1500000</v>
      </c>
      <c r="AN435" s="326"/>
      <c r="AO435" s="337">
        <v>1500000</v>
      </c>
      <c r="AP435" s="326"/>
      <c r="AQ435" s="326"/>
      <c r="AR435" s="326"/>
      <c r="AS435" s="326"/>
      <c r="AT435" s="404"/>
      <c r="AU435" s="447"/>
      <c r="AV435" s="325">
        <f t="shared" si="310"/>
        <v>3000000</v>
      </c>
      <c r="AW435" s="326"/>
      <c r="AX435" s="337">
        <v>3000000</v>
      </c>
      <c r="AY435" s="326"/>
      <c r="AZ435" s="326"/>
      <c r="BA435" s="326"/>
      <c r="BB435" s="326"/>
      <c r="BC435" s="404"/>
      <c r="BD435" s="450"/>
      <c r="BE435" s="325">
        <f t="shared" si="311"/>
        <v>6000000</v>
      </c>
      <c r="BF435" s="326"/>
      <c r="BG435" s="337">
        <v>6000000</v>
      </c>
      <c r="BH435" s="326"/>
      <c r="BI435" s="326"/>
      <c r="BJ435" s="326"/>
      <c r="BK435" s="326"/>
      <c r="BL435" s="404"/>
      <c r="BM435" s="453"/>
      <c r="BN435" s="325">
        <f t="shared" si="312"/>
        <v>4500000</v>
      </c>
      <c r="BO435" s="326"/>
      <c r="BP435" s="337">
        <v>4500000</v>
      </c>
      <c r="BQ435" s="326"/>
      <c r="BR435" s="326"/>
      <c r="BS435" s="326"/>
      <c r="BT435" s="326"/>
      <c r="BU435" s="327"/>
      <c r="BV435" s="328"/>
      <c r="BW435" s="328"/>
      <c r="BX435" s="328"/>
      <c r="BY435" s="328"/>
      <c r="BZ435" s="328"/>
      <c r="CA435" s="328"/>
      <c r="CB435" s="328"/>
      <c r="CC435" s="329"/>
    </row>
    <row r="436" spans="1:81" s="62" customFormat="1" ht="40.200000000000003" customHeight="1" x14ac:dyDescent="0.3">
      <c r="A436" s="38"/>
      <c r="B436" s="507"/>
      <c r="C436" s="459"/>
      <c r="D436" s="609"/>
      <c r="E436" s="612"/>
      <c r="F436" s="612"/>
      <c r="G436" s="612"/>
      <c r="H436" s="612"/>
      <c r="I436" s="612"/>
      <c r="J436" s="486"/>
      <c r="K436" s="489"/>
      <c r="L436" s="474"/>
      <c r="M436" s="477"/>
      <c r="N436" s="480"/>
      <c r="O436" s="483"/>
      <c r="P436" s="521"/>
      <c r="Q436" s="524"/>
      <c r="R436" s="404"/>
      <c r="S436" s="322" t="s">
        <v>4351</v>
      </c>
      <c r="T436" s="323" t="s">
        <v>3856</v>
      </c>
      <c r="U436" s="323" t="s">
        <v>3861</v>
      </c>
      <c r="V436" s="323" t="s">
        <v>3864</v>
      </c>
      <c r="W436" s="322" t="s">
        <v>3944</v>
      </c>
      <c r="X436" s="324">
        <v>44201</v>
      </c>
      <c r="Y436" s="324">
        <v>44226</v>
      </c>
      <c r="Z436" s="324">
        <v>44229</v>
      </c>
      <c r="AA436" s="324">
        <v>44560</v>
      </c>
      <c r="AB436" s="404"/>
      <c r="AC436" s="527"/>
      <c r="AD436" s="325">
        <f t="shared" si="308"/>
        <v>17000000</v>
      </c>
      <c r="AE436" s="325"/>
      <c r="AF436" s="325">
        <v>17000000</v>
      </c>
      <c r="AG436" s="325"/>
      <c r="AH436" s="325"/>
      <c r="AI436" s="325"/>
      <c r="AJ436" s="325"/>
      <c r="AK436" s="404"/>
      <c r="AL436" s="456"/>
      <c r="AM436" s="325">
        <f t="shared" si="309"/>
        <v>1700000</v>
      </c>
      <c r="AN436" s="326"/>
      <c r="AO436" s="337">
        <v>1700000</v>
      </c>
      <c r="AP436" s="326"/>
      <c r="AQ436" s="326"/>
      <c r="AR436" s="326"/>
      <c r="AS436" s="326"/>
      <c r="AT436" s="404"/>
      <c r="AU436" s="447"/>
      <c r="AV436" s="325">
        <f t="shared" si="310"/>
        <v>3400000</v>
      </c>
      <c r="AW436" s="326"/>
      <c r="AX436" s="337">
        <v>3400000</v>
      </c>
      <c r="AY436" s="326"/>
      <c r="AZ436" s="326"/>
      <c r="BA436" s="326"/>
      <c r="BB436" s="326"/>
      <c r="BC436" s="404"/>
      <c r="BD436" s="450"/>
      <c r="BE436" s="325">
        <f t="shared" si="311"/>
        <v>6800000</v>
      </c>
      <c r="BF436" s="326"/>
      <c r="BG436" s="337">
        <v>6800000</v>
      </c>
      <c r="BH436" s="326"/>
      <c r="BI436" s="326"/>
      <c r="BJ436" s="326"/>
      <c r="BK436" s="326"/>
      <c r="BL436" s="404"/>
      <c r="BM436" s="453"/>
      <c r="BN436" s="325">
        <f t="shared" si="312"/>
        <v>5100000</v>
      </c>
      <c r="BO436" s="326"/>
      <c r="BP436" s="337">
        <v>5100000</v>
      </c>
      <c r="BQ436" s="326"/>
      <c r="BR436" s="326"/>
      <c r="BS436" s="326"/>
      <c r="BT436" s="326"/>
      <c r="BU436" s="327"/>
      <c r="BV436" s="328"/>
      <c r="BW436" s="328"/>
      <c r="BX436" s="328"/>
      <c r="BY436" s="328"/>
      <c r="BZ436" s="328"/>
      <c r="CA436" s="328"/>
      <c r="CB436" s="328"/>
      <c r="CC436" s="329"/>
    </row>
    <row r="437" spans="1:81" s="62" customFormat="1" ht="40.200000000000003" customHeight="1" x14ac:dyDescent="0.3">
      <c r="A437" s="38"/>
      <c r="B437" s="507"/>
      <c r="C437" s="459"/>
      <c r="D437" s="609"/>
      <c r="E437" s="612"/>
      <c r="F437" s="612"/>
      <c r="G437" s="612"/>
      <c r="H437" s="612"/>
      <c r="I437" s="612"/>
      <c r="J437" s="486"/>
      <c r="K437" s="489"/>
      <c r="L437" s="474"/>
      <c r="M437" s="477"/>
      <c r="N437" s="480"/>
      <c r="O437" s="483"/>
      <c r="P437" s="521"/>
      <c r="Q437" s="524"/>
      <c r="R437" s="404"/>
      <c r="S437" s="322" t="s">
        <v>4352</v>
      </c>
      <c r="T437" s="323" t="s">
        <v>3856</v>
      </c>
      <c r="U437" s="323" t="s">
        <v>3861</v>
      </c>
      <c r="V437" s="323" t="s">
        <v>3864</v>
      </c>
      <c r="W437" s="322" t="s">
        <v>3944</v>
      </c>
      <c r="X437" s="324">
        <v>44201</v>
      </c>
      <c r="Y437" s="324">
        <v>44226</v>
      </c>
      <c r="Z437" s="324">
        <v>44229</v>
      </c>
      <c r="AA437" s="324">
        <v>44560</v>
      </c>
      <c r="AB437" s="404"/>
      <c r="AC437" s="527"/>
      <c r="AD437" s="325">
        <f t="shared" si="308"/>
        <v>17000000</v>
      </c>
      <c r="AE437" s="325"/>
      <c r="AF437" s="325">
        <v>17000000</v>
      </c>
      <c r="AG437" s="325"/>
      <c r="AH437" s="325"/>
      <c r="AI437" s="325"/>
      <c r="AJ437" s="325"/>
      <c r="AK437" s="404"/>
      <c r="AL437" s="456"/>
      <c r="AM437" s="325">
        <f t="shared" si="309"/>
        <v>1700000</v>
      </c>
      <c r="AN437" s="326"/>
      <c r="AO437" s="337">
        <v>1700000</v>
      </c>
      <c r="AP437" s="326"/>
      <c r="AQ437" s="326"/>
      <c r="AR437" s="326"/>
      <c r="AS437" s="326"/>
      <c r="AT437" s="404"/>
      <c r="AU437" s="447"/>
      <c r="AV437" s="325">
        <f t="shared" si="310"/>
        <v>3400000</v>
      </c>
      <c r="AW437" s="326"/>
      <c r="AX437" s="337">
        <v>3400000</v>
      </c>
      <c r="AY437" s="326"/>
      <c r="AZ437" s="326"/>
      <c r="BA437" s="326"/>
      <c r="BB437" s="326"/>
      <c r="BC437" s="404"/>
      <c r="BD437" s="450"/>
      <c r="BE437" s="325">
        <f t="shared" si="311"/>
        <v>6800000</v>
      </c>
      <c r="BF437" s="326"/>
      <c r="BG437" s="337">
        <v>6800000</v>
      </c>
      <c r="BH437" s="326"/>
      <c r="BI437" s="326"/>
      <c r="BJ437" s="326"/>
      <c r="BK437" s="326"/>
      <c r="BL437" s="404"/>
      <c r="BM437" s="453"/>
      <c r="BN437" s="325">
        <f t="shared" si="312"/>
        <v>5100000</v>
      </c>
      <c r="BO437" s="326"/>
      <c r="BP437" s="337">
        <v>5100000</v>
      </c>
      <c r="BQ437" s="326"/>
      <c r="BR437" s="326"/>
      <c r="BS437" s="326"/>
      <c r="BT437" s="326"/>
      <c r="BU437" s="327"/>
      <c r="BV437" s="328"/>
      <c r="BW437" s="328"/>
      <c r="BX437" s="328"/>
      <c r="BY437" s="328"/>
      <c r="BZ437" s="328"/>
      <c r="CA437" s="328"/>
      <c r="CB437" s="328"/>
      <c r="CC437" s="329"/>
    </row>
    <row r="438" spans="1:81" s="62" customFormat="1" ht="40.200000000000003" customHeight="1" x14ac:dyDescent="0.3">
      <c r="A438" s="38"/>
      <c r="B438" s="507"/>
      <c r="C438" s="459"/>
      <c r="D438" s="609"/>
      <c r="E438" s="612"/>
      <c r="F438" s="612"/>
      <c r="G438" s="612"/>
      <c r="H438" s="612"/>
      <c r="I438" s="612"/>
      <c r="J438" s="486"/>
      <c r="K438" s="489"/>
      <c r="L438" s="474"/>
      <c r="M438" s="477"/>
      <c r="N438" s="480"/>
      <c r="O438" s="483"/>
      <c r="P438" s="521"/>
      <c r="Q438" s="524"/>
      <c r="R438" s="404"/>
      <c r="S438" s="322" t="s">
        <v>4353</v>
      </c>
      <c r="T438" s="323" t="s">
        <v>3856</v>
      </c>
      <c r="U438" s="323" t="s">
        <v>3861</v>
      </c>
      <c r="V438" s="323" t="s">
        <v>3864</v>
      </c>
      <c r="W438" s="322" t="s">
        <v>3944</v>
      </c>
      <c r="X438" s="324">
        <v>44201</v>
      </c>
      <c r="Y438" s="324">
        <v>44226</v>
      </c>
      <c r="Z438" s="324">
        <v>44229</v>
      </c>
      <c r="AA438" s="324">
        <v>44560</v>
      </c>
      <c r="AB438" s="404"/>
      <c r="AC438" s="527"/>
      <c r="AD438" s="325">
        <f t="shared" si="308"/>
        <v>13000000</v>
      </c>
      <c r="AE438" s="325"/>
      <c r="AF438" s="325">
        <v>13000000</v>
      </c>
      <c r="AG438" s="325"/>
      <c r="AH438" s="325"/>
      <c r="AI438" s="325"/>
      <c r="AJ438" s="325"/>
      <c r="AK438" s="404"/>
      <c r="AL438" s="456"/>
      <c r="AM438" s="325">
        <f t="shared" si="309"/>
        <v>1300000</v>
      </c>
      <c r="AN438" s="326"/>
      <c r="AO438" s="337">
        <v>1300000</v>
      </c>
      <c r="AP438" s="326"/>
      <c r="AQ438" s="326"/>
      <c r="AR438" s="326"/>
      <c r="AS438" s="326"/>
      <c r="AT438" s="404"/>
      <c r="AU438" s="447"/>
      <c r="AV438" s="325">
        <f t="shared" si="310"/>
        <v>2600000</v>
      </c>
      <c r="AW438" s="326"/>
      <c r="AX438" s="337">
        <v>2600000</v>
      </c>
      <c r="AY438" s="326"/>
      <c r="AZ438" s="326"/>
      <c r="BA438" s="326"/>
      <c r="BB438" s="326"/>
      <c r="BC438" s="404"/>
      <c r="BD438" s="450"/>
      <c r="BE438" s="325">
        <f t="shared" si="311"/>
        <v>5200000</v>
      </c>
      <c r="BF438" s="326"/>
      <c r="BG438" s="337">
        <v>5200000</v>
      </c>
      <c r="BH438" s="326"/>
      <c r="BI438" s="326"/>
      <c r="BJ438" s="326"/>
      <c r="BK438" s="326"/>
      <c r="BL438" s="404"/>
      <c r="BM438" s="453"/>
      <c r="BN438" s="325">
        <f t="shared" si="312"/>
        <v>3900000</v>
      </c>
      <c r="BO438" s="326"/>
      <c r="BP438" s="337">
        <v>3900000</v>
      </c>
      <c r="BQ438" s="326"/>
      <c r="BR438" s="326"/>
      <c r="BS438" s="326"/>
      <c r="BT438" s="326"/>
      <c r="BU438" s="327"/>
      <c r="BV438" s="328"/>
      <c r="BW438" s="328"/>
      <c r="BX438" s="328"/>
      <c r="BY438" s="328"/>
      <c r="BZ438" s="328"/>
      <c r="CA438" s="328"/>
      <c r="CB438" s="328"/>
      <c r="CC438" s="329"/>
    </row>
    <row r="439" spans="1:81" s="62" customFormat="1" ht="40.200000000000003" customHeight="1" x14ac:dyDescent="0.3">
      <c r="A439" s="38"/>
      <c r="B439" s="507"/>
      <c r="C439" s="459"/>
      <c r="D439" s="609"/>
      <c r="E439" s="612"/>
      <c r="F439" s="612"/>
      <c r="G439" s="612"/>
      <c r="H439" s="612"/>
      <c r="I439" s="612"/>
      <c r="J439" s="486"/>
      <c r="K439" s="489"/>
      <c r="L439" s="474"/>
      <c r="M439" s="477"/>
      <c r="N439" s="480"/>
      <c r="O439" s="483"/>
      <c r="P439" s="521"/>
      <c r="Q439" s="524"/>
      <c r="R439" s="404"/>
      <c r="S439" s="322" t="s">
        <v>4354</v>
      </c>
      <c r="T439" s="323" t="s">
        <v>3856</v>
      </c>
      <c r="U439" s="323" t="s">
        <v>3861</v>
      </c>
      <c r="V439" s="323" t="s">
        <v>3864</v>
      </c>
      <c r="W439" s="322" t="s">
        <v>3944</v>
      </c>
      <c r="X439" s="324">
        <v>44201</v>
      </c>
      <c r="Y439" s="324">
        <v>44226</v>
      </c>
      <c r="Z439" s="324">
        <v>44229</v>
      </c>
      <c r="AA439" s="324">
        <v>44560</v>
      </c>
      <c r="AB439" s="404"/>
      <c r="AC439" s="527"/>
      <c r="AD439" s="325">
        <f t="shared" si="308"/>
        <v>14000000</v>
      </c>
      <c r="AE439" s="325"/>
      <c r="AF439" s="325">
        <v>14000000</v>
      </c>
      <c r="AG439" s="325"/>
      <c r="AH439" s="325"/>
      <c r="AI439" s="325"/>
      <c r="AJ439" s="325"/>
      <c r="AK439" s="404"/>
      <c r="AL439" s="456"/>
      <c r="AM439" s="325">
        <f t="shared" si="309"/>
        <v>1400000</v>
      </c>
      <c r="AN439" s="326"/>
      <c r="AO439" s="337">
        <v>1400000</v>
      </c>
      <c r="AP439" s="326"/>
      <c r="AQ439" s="326"/>
      <c r="AR439" s="326"/>
      <c r="AS439" s="326"/>
      <c r="AT439" s="404"/>
      <c r="AU439" s="447"/>
      <c r="AV439" s="325">
        <f t="shared" si="310"/>
        <v>2800000</v>
      </c>
      <c r="AW439" s="326"/>
      <c r="AX439" s="337">
        <v>2800000</v>
      </c>
      <c r="AY439" s="326"/>
      <c r="AZ439" s="326"/>
      <c r="BA439" s="326"/>
      <c r="BB439" s="326"/>
      <c r="BC439" s="404"/>
      <c r="BD439" s="450"/>
      <c r="BE439" s="325">
        <f t="shared" si="311"/>
        <v>5600000</v>
      </c>
      <c r="BF439" s="326"/>
      <c r="BG439" s="337">
        <v>5600000</v>
      </c>
      <c r="BH439" s="326"/>
      <c r="BI439" s="326"/>
      <c r="BJ439" s="326"/>
      <c r="BK439" s="326"/>
      <c r="BL439" s="404"/>
      <c r="BM439" s="453"/>
      <c r="BN439" s="325">
        <f t="shared" si="312"/>
        <v>4200000</v>
      </c>
      <c r="BO439" s="326"/>
      <c r="BP439" s="337">
        <v>4200000</v>
      </c>
      <c r="BQ439" s="326"/>
      <c r="BR439" s="326"/>
      <c r="BS439" s="326"/>
      <c r="BT439" s="326"/>
      <c r="BU439" s="327"/>
      <c r="BV439" s="328"/>
      <c r="BW439" s="328"/>
      <c r="BX439" s="328"/>
      <c r="BY439" s="328"/>
      <c r="BZ439" s="328"/>
      <c r="CA439" s="328"/>
      <c r="CB439" s="328"/>
      <c r="CC439" s="329"/>
    </row>
    <row r="440" spans="1:81" s="62" customFormat="1" ht="40.200000000000003" customHeight="1" x14ac:dyDescent="0.3">
      <c r="A440" s="38"/>
      <c r="B440" s="507"/>
      <c r="C440" s="459"/>
      <c r="D440" s="609"/>
      <c r="E440" s="612"/>
      <c r="F440" s="612"/>
      <c r="G440" s="612"/>
      <c r="H440" s="612"/>
      <c r="I440" s="612"/>
      <c r="J440" s="486"/>
      <c r="K440" s="489"/>
      <c r="L440" s="474"/>
      <c r="M440" s="477"/>
      <c r="N440" s="480"/>
      <c r="O440" s="483"/>
      <c r="P440" s="521"/>
      <c r="Q440" s="524"/>
      <c r="R440" s="404"/>
      <c r="S440" s="322" t="s">
        <v>4355</v>
      </c>
      <c r="T440" s="323" t="s">
        <v>3856</v>
      </c>
      <c r="U440" s="323" t="s">
        <v>3861</v>
      </c>
      <c r="V440" s="323" t="s">
        <v>3864</v>
      </c>
      <c r="W440" s="322" t="s">
        <v>3944</v>
      </c>
      <c r="X440" s="324">
        <v>44201</v>
      </c>
      <c r="Y440" s="324">
        <v>44226</v>
      </c>
      <c r="Z440" s="324">
        <v>44229</v>
      </c>
      <c r="AA440" s="324">
        <v>44560</v>
      </c>
      <c r="AB440" s="404"/>
      <c r="AC440" s="527"/>
      <c r="AD440" s="325">
        <f t="shared" si="308"/>
        <v>40000000</v>
      </c>
      <c r="AE440" s="325"/>
      <c r="AF440" s="325">
        <v>40000000</v>
      </c>
      <c r="AG440" s="325"/>
      <c r="AH440" s="325"/>
      <c r="AI440" s="325"/>
      <c r="AJ440" s="325"/>
      <c r="AK440" s="404"/>
      <c r="AL440" s="456"/>
      <c r="AM440" s="325">
        <f t="shared" si="309"/>
        <v>4000000</v>
      </c>
      <c r="AN440" s="326"/>
      <c r="AO440" s="337">
        <v>4000000</v>
      </c>
      <c r="AP440" s="326"/>
      <c r="AQ440" s="326"/>
      <c r="AR440" s="326"/>
      <c r="AS440" s="326"/>
      <c r="AT440" s="404"/>
      <c r="AU440" s="447"/>
      <c r="AV440" s="325">
        <f t="shared" si="310"/>
        <v>8000000</v>
      </c>
      <c r="AW440" s="326"/>
      <c r="AX440" s="337">
        <v>8000000</v>
      </c>
      <c r="AY440" s="326"/>
      <c r="AZ440" s="326"/>
      <c r="BA440" s="326"/>
      <c r="BB440" s="326"/>
      <c r="BC440" s="404"/>
      <c r="BD440" s="450"/>
      <c r="BE440" s="325">
        <f t="shared" si="311"/>
        <v>16000000</v>
      </c>
      <c r="BF440" s="326"/>
      <c r="BG440" s="337">
        <v>16000000</v>
      </c>
      <c r="BH440" s="326"/>
      <c r="BI440" s="326"/>
      <c r="BJ440" s="326"/>
      <c r="BK440" s="326"/>
      <c r="BL440" s="404"/>
      <c r="BM440" s="453"/>
      <c r="BN440" s="325">
        <f t="shared" si="312"/>
        <v>12000000</v>
      </c>
      <c r="BO440" s="326"/>
      <c r="BP440" s="337">
        <v>12000000</v>
      </c>
      <c r="BQ440" s="326"/>
      <c r="BR440" s="326"/>
      <c r="BS440" s="326"/>
      <c r="BT440" s="326"/>
      <c r="BU440" s="327"/>
      <c r="BV440" s="328"/>
      <c r="BW440" s="328"/>
      <c r="BX440" s="328"/>
      <c r="BY440" s="328"/>
      <c r="BZ440" s="328"/>
      <c r="CA440" s="328"/>
      <c r="CB440" s="328"/>
      <c r="CC440" s="329"/>
    </row>
    <row r="441" spans="1:81" s="62" customFormat="1" ht="40.200000000000003" customHeight="1" x14ac:dyDescent="0.3">
      <c r="A441" s="38"/>
      <c r="B441" s="507"/>
      <c r="C441" s="459"/>
      <c r="D441" s="609"/>
      <c r="E441" s="612"/>
      <c r="F441" s="612"/>
      <c r="G441" s="612"/>
      <c r="H441" s="612"/>
      <c r="I441" s="612"/>
      <c r="J441" s="486"/>
      <c r="K441" s="489"/>
      <c r="L441" s="474"/>
      <c r="M441" s="477"/>
      <c r="N441" s="480"/>
      <c r="O441" s="483"/>
      <c r="P441" s="521"/>
      <c r="Q441" s="524"/>
      <c r="R441" s="404"/>
      <c r="S441" s="322" t="s">
        <v>4356</v>
      </c>
      <c r="T441" s="323" t="s">
        <v>3856</v>
      </c>
      <c r="U441" s="323" t="s">
        <v>3861</v>
      </c>
      <c r="V441" s="323" t="s">
        <v>3864</v>
      </c>
      <c r="W441" s="322" t="s">
        <v>3944</v>
      </c>
      <c r="X441" s="324">
        <v>44201</v>
      </c>
      <c r="Y441" s="324">
        <v>44226</v>
      </c>
      <c r="Z441" s="324">
        <v>44229</v>
      </c>
      <c r="AA441" s="324">
        <v>44560</v>
      </c>
      <c r="AB441" s="404"/>
      <c r="AC441" s="527"/>
      <c r="AD441" s="325">
        <f t="shared" si="308"/>
        <v>17000000</v>
      </c>
      <c r="AE441" s="325"/>
      <c r="AF441" s="325">
        <v>17000000</v>
      </c>
      <c r="AG441" s="325"/>
      <c r="AH441" s="325"/>
      <c r="AI441" s="325"/>
      <c r="AJ441" s="325"/>
      <c r="AK441" s="404"/>
      <c r="AL441" s="456"/>
      <c r="AM441" s="325">
        <f t="shared" si="309"/>
        <v>1700000</v>
      </c>
      <c r="AN441" s="326"/>
      <c r="AO441" s="337">
        <v>1700000</v>
      </c>
      <c r="AP441" s="326"/>
      <c r="AQ441" s="326"/>
      <c r="AR441" s="326"/>
      <c r="AS441" s="326"/>
      <c r="AT441" s="404"/>
      <c r="AU441" s="447"/>
      <c r="AV441" s="325">
        <f t="shared" si="310"/>
        <v>3400000</v>
      </c>
      <c r="AW441" s="326"/>
      <c r="AX441" s="337">
        <v>3400000</v>
      </c>
      <c r="AY441" s="326"/>
      <c r="AZ441" s="326"/>
      <c r="BA441" s="326"/>
      <c r="BB441" s="326"/>
      <c r="BC441" s="404"/>
      <c r="BD441" s="450"/>
      <c r="BE441" s="325">
        <f t="shared" si="311"/>
        <v>6800000</v>
      </c>
      <c r="BF441" s="326"/>
      <c r="BG441" s="337">
        <v>6800000</v>
      </c>
      <c r="BH441" s="326"/>
      <c r="BI441" s="326"/>
      <c r="BJ441" s="326"/>
      <c r="BK441" s="326"/>
      <c r="BL441" s="404"/>
      <c r="BM441" s="453"/>
      <c r="BN441" s="325">
        <f t="shared" si="312"/>
        <v>5100000</v>
      </c>
      <c r="BO441" s="326"/>
      <c r="BP441" s="337">
        <v>5100000</v>
      </c>
      <c r="BQ441" s="326"/>
      <c r="BR441" s="326"/>
      <c r="BS441" s="326"/>
      <c r="BT441" s="326"/>
      <c r="BU441" s="327"/>
      <c r="BV441" s="328"/>
      <c r="BW441" s="328"/>
      <c r="BX441" s="328"/>
      <c r="BY441" s="328"/>
      <c r="BZ441" s="328"/>
      <c r="CA441" s="328"/>
      <c r="CB441" s="328"/>
      <c r="CC441" s="329"/>
    </row>
    <row r="442" spans="1:81" s="62" customFormat="1" ht="40.200000000000003" customHeight="1" x14ac:dyDescent="0.3">
      <c r="A442" s="38"/>
      <c r="B442" s="507"/>
      <c r="C442" s="459"/>
      <c r="D442" s="609"/>
      <c r="E442" s="612"/>
      <c r="F442" s="612"/>
      <c r="G442" s="612"/>
      <c r="H442" s="612"/>
      <c r="I442" s="612"/>
      <c r="J442" s="486"/>
      <c r="K442" s="489"/>
      <c r="L442" s="474"/>
      <c r="M442" s="477"/>
      <c r="N442" s="480"/>
      <c r="O442" s="483"/>
      <c r="P442" s="521"/>
      <c r="Q442" s="524"/>
      <c r="R442" s="404"/>
      <c r="S442" s="322" t="s">
        <v>4357</v>
      </c>
      <c r="T442" s="323" t="s">
        <v>3856</v>
      </c>
      <c r="U442" s="323" t="s">
        <v>3861</v>
      </c>
      <c r="V442" s="323" t="s">
        <v>3864</v>
      </c>
      <c r="W442" s="322" t="s">
        <v>3944</v>
      </c>
      <c r="X442" s="324">
        <v>44201</v>
      </c>
      <c r="Y442" s="324">
        <v>44226</v>
      </c>
      <c r="Z442" s="324">
        <v>44229</v>
      </c>
      <c r="AA442" s="324">
        <v>44560</v>
      </c>
      <c r="AB442" s="404"/>
      <c r="AC442" s="527"/>
      <c r="AD442" s="325">
        <f t="shared" si="308"/>
        <v>17000000</v>
      </c>
      <c r="AE442" s="325"/>
      <c r="AF442" s="325">
        <v>17000000</v>
      </c>
      <c r="AG442" s="325"/>
      <c r="AH442" s="325"/>
      <c r="AI442" s="325"/>
      <c r="AJ442" s="325"/>
      <c r="AK442" s="404"/>
      <c r="AL442" s="456"/>
      <c r="AM442" s="325">
        <f t="shared" si="309"/>
        <v>1700000</v>
      </c>
      <c r="AN442" s="326"/>
      <c r="AO442" s="337">
        <v>1700000</v>
      </c>
      <c r="AP442" s="326"/>
      <c r="AQ442" s="326"/>
      <c r="AR442" s="326"/>
      <c r="AS442" s="326"/>
      <c r="AT442" s="404"/>
      <c r="AU442" s="447"/>
      <c r="AV442" s="325">
        <f t="shared" si="310"/>
        <v>3400000</v>
      </c>
      <c r="AW442" s="326"/>
      <c r="AX442" s="337">
        <v>3400000</v>
      </c>
      <c r="AY442" s="326"/>
      <c r="AZ442" s="326"/>
      <c r="BA442" s="326"/>
      <c r="BB442" s="326"/>
      <c r="BC442" s="404"/>
      <c r="BD442" s="450"/>
      <c r="BE442" s="325">
        <f t="shared" si="311"/>
        <v>6800000</v>
      </c>
      <c r="BF442" s="326"/>
      <c r="BG442" s="337">
        <v>6800000</v>
      </c>
      <c r="BH442" s="326"/>
      <c r="BI442" s="326"/>
      <c r="BJ442" s="326"/>
      <c r="BK442" s="326"/>
      <c r="BL442" s="404"/>
      <c r="BM442" s="453"/>
      <c r="BN442" s="325">
        <f t="shared" si="312"/>
        <v>5100000</v>
      </c>
      <c r="BO442" s="326"/>
      <c r="BP442" s="337">
        <v>5100000</v>
      </c>
      <c r="BQ442" s="326"/>
      <c r="BR442" s="326"/>
      <c r="BS442" s="326"/>
      <c r="BT442" s="326"/>
      <c r="BU442" s="327"/>
      <c r="BV442" s="328"/>
      <c r="BW442" s="328"/>
      <c r="BX442" s="328"/>
      <c r="BY442" s="328"/>
      <c r="BZ442" s="328"/>
      <c r="CA442" s="328"/>
      <c r="CB442" s="328"/>
      <c r="CC442" s="329"/>
    </row>
    <row r="443" spans="1:81" s="62" customFormat="1" ht="40.200000000000003" customHeight="1" x14ac:dyDescent="0.3">
      <c r="A443" s="38"/>
      <c r="B443" s="507"/>
      <c r="C443" s="459"/>
      <c r="D443" s="609"/>
      <c r="E443" s="612"/>
      <c r="F443" s="612"/>
      <c r="G443" s="612"/>
      <c r="H443" s="612"/>
      <c r="I443" s="612"/>
      <c r="J443" s="486"/>
      <c r="K443" s="489"/>
      <c r="L443" s="474"/>
      <c r="M443" s="477"/>
      <c r="N443" s="480"/>
      <c r="O443" s="483"/>
      <c r="P443" s="521"/>
      <c r="Q443" s="524"/>
      <c r="R443" s="404"/>
      <c r="S443" s="322" t="s">
        <v>4358</v>
      </c>
      <c r="T443" s="323" t="s">
        <v>3856</v>
      </c>
      <c r="U443" s="323" t="s">
        <v>3861</v>
      </c>
      <c r="V443" s="323" t="s">
        <v>3864</v>
      </c>
      <c r="W443" s="322" t="s">
        <v>3944</v>
      </c>
      <c r="X443" s="324">
        <v>44201</v>
      </c>
      <c r="Y443" s="324">
        <v>44226</v>
      </c>
      <c r="Z443" s="324">
        <v>44229</v>
      </c>
      <c r="AA443" s="324">
        <v>44560</v>
      </c>
      <c r="AB443" s="404"/>
      <c r="AC443" s="527"/>
      <c r="AD443" s="325">
        <f t="shared" si="308"/>
        <v>17000000</v>
      </c>
      <c r="AE443" s="325"/>
      <c r="AF443" s="325">
        <v>17000000</v>
      </c>
      <c r="AG443" s="325"/>
      <c r="AH443" s="325"/>
      <c r="AI443" s="325"/>
      <c r="AJ443" s="325"/>
      <c r="AK443" s="404"/>
      <c r="AL443" s="456"/>
      <c r="AM443" s="325">
        <f t="shared" si="309"/>
        <v>1700000</v>
      </c>
      <c r="AN443" s="326"/>
      <c r="AO443" s="337">
        <v>1700000</v>
      </c>
      <c r="AP443" s="326"/>
      <c r="AQ443" s="326"/>
      <c r="AR443" s="326"/>
      <c r="AS443" s="326"/>
      <c r="AT443" s="404"/>
      <c r="AU443" s="447"/>
      <c r="AV443" s="325">
        <f t="shared" si="310"/>
        <v>3400000</v>
      </c>
      <c r="AW443" s="326"/>
      <c r="AX443" s="337">
        <v>3400000</v>
      </c>
      <c r="AY443" s="326"/>
      <c r="AZ443" s="326"/>
      <c r="BA443" s="326"/>
      <c r="BB443" s="326"/>
      <c r="BC443" s="404"/>
      <c r="BD443" s="450"/>
      <c r="BE443" s="325">
        <f t="shared" si="311"/>
        <v>6800000</v>
      </c>
      <c r="BF443" s="326"/>
      <c r="BG443" s="337">
        <v>6800000</v>
      </c>
      <c r="BH443" s="326"/>
      <c r="BI443" s="326"/>
      <c r="BJ443" s="326"/>
      <c r="BK443" s="326"/>
      <c r="BL443" s="404"/>
      <c r="BM443" s="453"/>
      <c r="BN443" s="325">
        <f t="shared" si="312"/>
        <v>5100000</v>
      </c>
      <c r="BO443" s="326"/>
      <c r="BP443" s="337">
        <v>5100000</v>
      </c>
      <c r="BQ443" s="326"/>
      <c r="BR443" s="326"/>
      <c r="BS443" s="326"/>
      <c r="BT443" s="326"/>
      <c r="BU443" s="327"/>
      <c r="BV443" s="328"/>
      <c r="BW443" s="328"/>
      <c r="BX443" s="328"/>
      <c r="BY443" s="328"/>
      <c r="BZ443" s="328"/>
      <c r="CA443" s="328"/>
      <c r="CB443" s="328"/>
      <c r="CC443" s="329"/>
    </row>
    <row r="444" spans="1:81" s="62" customFormat="1" ht="40.200000000000003" customHeight="1" x14ac:dyDescent="0.3">
      <c r="A444" s="38"/>
      <c r="B444" s="507"/>
      <c r="C444" s="459"/>
      <c r="D444" s="609"/>
      <c r="E444" s="612"/>
      <c r="F444" s="612"/>
      <c r="G444" s="612"/>
      <c r="H444" s="612"/>
      <c r="I444" s="612"/>
      <c r="J444" s="486"/>
      <c r="K444" s="489"/>
      <c r="L444" s="474"/>
      <c r="M444" s="477"/>
      <c r="N444" s="480"/>
      <c r="O444" s="483"/>
      <c r="P444" s="521"/>
      <c r="Q444" s="524"/>
      <c r="R444" s="404"/>
      <c r="S444" s="322" t="s">
        <v>4359</v>
      </c>
      <c r="T444" s="323" t="s">
        <v>3856</v>
      </c>
      <c r="U444" s="323" t="s">
        <v>3861</v>
      </c>
      <c r="V444" s="323" t="s">
        <v>3864</v>
      </c>
      <c r="W444" s="322" t="s">
        <v>3944</v>
      </c>
      <c r="X444" s="324">
        <v>44201</v>
      </c>
      <c r="Y444" s="324">
        <v>44226</v>
      </c>
      <c r="Z444" s="324">
        <v>44229</v>
      </c>
      <c r="AA444" s="324">
        <v>44560</v>
      </c>
      <c r="AB444" s="404"/>
      <c r="AC444" s="527"/>
      <c r="AD444" s="325">
        <f t="shared" si="308"/>
        <v>14000000</v>
      </c>
      <c r="AE444" s="325"/>
      <c r="AF444" s="325">
        <v>14000000</v>
      </c>
      <c r="AG444" s="325"/>
      <c r="AH444" s="325"/>
      <c r="AI444" s="325"/>
      <c r="AJ444" s="325"/>
      <c r="AK444" s="404"/>
      <c r="AL444" s="456"/>
      <c r="AM444" s="325">
        <f t="shared" si="309"/>
        <v>1400000</v>
      </c>
      <c r="AN444" s="326"/>
      <c r="AO444" s="337">
        <v>1400000</v>
      </c>
      <c r="AP444" s="326"/>
      <c r="AQ444" s="326"/>
      <c r="AR444" s="326"/>
      <c r="AS444" s="326"/>
      <c r="AT444" s="404"/>
      <c r="AU444" s="447"/>
      <c r="AV444" s="325">
        <f t="shared" si="310"/>
        <v>2800000</v>
      </c>
      <c r="AW444" s="326"/>
      <c r="AX444" s="337">
        <v>2800000</v>
      </c>
      <c r="AY444" s="326"/>
      <c r="AZ444" s="326"/>
      <c r="BA444" s="326"/>
      <c r="BB444" s="326"/>
      <c r="BC444" s="404"/>
      <c r="BD444" s="450"/>
      <c r="BE444" s="325">
        <f t="shared" si="311"/>
        <v>5600000</v>
      </c>
      <c r="BF444" s="326"/>
      <c r="BG444" s="337">
        <v>5600000</v>
      </c>
      <c r="BH444" s="326"/>
      <c r="BI444" s="326"/>
      <c r="BJ444" s="326"/>
      <c r="BK444" s="326"/>
      <c r="BL444" s="404"/>
      <c r="BM444" s="453"/>
      <c r="BN444" s="325">
        <f t="shared" si="312"/>
        <v>4200000</v>
      </c>
      <c r="BO444" s="326"/>
      <c r="BP444" s="337">
        <v>4200000</v>
      </c>
      <c r="BQ444" s="326"/>
      <c r="BR444" s="326"/>
      <c r="BS444" s="326"/>
      <c r="BT444" s="326"/>
      <c r="BU444" s="327"/>
      <c r="BV444" s="328"/>
      <c r="BW444" s="328"/>
      <c r="BX444" s="328"/>
      <c r="BY444" s="328"/>
      <c r="BZ444" s="328"/>
      <c r="CA444" s="328"/>
      <c r="CB444" s="328"/>
      <c r="CC444" s="329"/>
    </row>
    <row r="445" spans="1:81" s="62" customFormat="1" ht="40.200000000000003" customHeight="1" x14ac:dyDescent="0.3">
      <c r="A445" s="38"/>
      <c r="B445" s="507"/>
      <c r="C445" s="459"/>
      <c r="D445" s="609"/>
      <c r="E445" s="612"/>
      <c r="F445" s="612"/>
      <c r="G445" s="612"/>
      <c r="H445" s="612"/>
      <c r="I445" s="612"/>
      <c r="J445" s="486"/>
      <c r="K445" s="489"/>
      <c r="L445" s="474"/>
      <c r="M445" s="477"/>
      <c r="N445" s="480"/>
      <c r="O445" s="483"/>
      <c r="P445" s="521"/>
      <c r="Q445" s="524"/>
      <c r="R445" s="404"/>
      <c r="S445" s="322" t="s">
        <v>4360</v>
      </c>
      <c r="T445" s="323" t="s">
        <v>3856</v>
      </c>
      <c r="U445" s="323" t="s">
        <v>3861</v>
      </c>
      <c r="V445" s="323" t="s">
        <v>3864</v>
      </c>
      <c r="W445" s="322" t="s">
        <v>3944</v>
      </c>
      <c r="X445" s="324">
        <v>44201</v>
      </c>
      <c r="Y445" s="324">
        <v>44226</v>
      </c>
      <c r="Z445" s="324">
        <v>44229</v>
      </c>
      <c r="AA445" s="324">
        <v>44560</v>
      </c>
      <c r="AB445" s="404"/>
      <c r="AC445" s="527"/>
      <c r="AD445" s="325">
        <f t="shared" si="308"/>
        <v>17000000</v>
      </c>
      <c r="AE445" s="325"/>
      <c r="AF445" s="325">
        <v>17000000</v>
      </c>
      <c r="AG445" s="325"/>
      <c r="AH445" s="325"/>
      <c r="AI445" s="325"/>
      <c r="AJ445" s="325"/>
      <c r="AK445" s="404"/>
      <c r="AL445" s="456"/>
      <c r="AM445" s="325">
        <f t="shared" si="309"/>
        <v>1700000</v>
      </c>
      <c r="AN445" s="326"/>
      <c r="AO445" s="337">
        <v>1700000</v>
      </c>
      <c r="AP445" s="326"/>
      <c r="AQ445" s="326"/>
      <c r="AR445" s="326"/>
      <c r="AS445" s="326"/>
      <c r="AT445" s="404"/>
      <c r="AU445" s="447"/>
      <c r="AV445" s="325">
        <f t="shared" si="310"/>
        <v>3400000</v>
      </c>
      <c r="AW445" s="326"/>
      <c r="AX445" s="337">
        <v>3400000</v>
      </c>
      <c r="AY445" s="326"/>
      <c r="AZ445" s="326"/>
      <c r="BA445" s="326"/>
      <c r="BB445" s="326"/>
      <c r="BC445" s="404"/>
      <c r="BD445" s="450"/>
      <c r="BE445" s="325">
        <f t="shared" si="311"/>
        <v>6800000</v>
      </c>
      <c r="BF445" s="326"/>
      <c r="BG445" s="337">
        <v>6800000</v>
      </c>
      <c r="BH445" s="326"/>
      <c r="BI445" s="326"/>
      <c r="BJ445" s="326"/>
      <c r="BK445" s="326"/>
      <c r="BL445" s="404"/>
      <c r="BM445" s="453"/>
      <c r="BN445" s="325">
        <f t="shared" si="312"/>
        <v>5100000</v>
      </c>
      <c r="BO445" s="326"/>
      <c r="BP445" s="337">
        <v>5100000</v>
      </c>
      <c r="BQ445" s="326"/>
      <c r="BR445" s="326"/>
      <c r="BS445" s="326"/>
      <c r="BT445" s="326"/>
      <c r="BU445" s="327"/>
      <c r="BV445" s="328"/>
      <c r="BW445" s="328"/>
      <c r="BX445" s="328"/>
      <c r="BY445" s="328"/>
      <c r="BZ445" s="328"/>
      <c r="CA445" s="328"/>
      <c r="CB445" s="328"/>
      <c r="CC445" s="329"/>
    </row>
    <row r="446" spans="1:81" s="62" customFormat="1" ht="40.200000000000003" customHeight="1" x14ac:dyDescent="0.3">
      <c r="A446" s="38"/>
      <c r="B446" s="507"/>
      <c r="C446" s="459"/>
      <c r="D446" s="609"/>
      <c r="E446" s="612"/>
      <c r="F446" s="612"/>
      <c r="G446" s="612"/>
      <c r="H446" s="612"/>
      <c r="I446" s="612"/>
      <c r="J446" s="486"/>
      <c r="K446" s="489"/>
      <c r="L446" s="474"/>
      <c r="M446" s="477"/>
      <c r="N446" s="480"/>
      <c r="O446" s="483"/>
      <c r="P446" s="521"/>
      <c r="Q446" s="524"/>
      <c r="R446" s="404"/>
      <c r="S446" s="322" t="s">
        <v>4361</v>
      </c>
      <c r="T446" s="323" t="s">
        <v>3856</v>
      </c>
      <c r="U446" s="323" t="s">
        <v>3861</v>
      </c>
      <c r="V446" s="323" t="s">
        <v>3864</v>
      </c>
      <c r="W446" s="322" t="s">
        <v>3944</v>
      </c>
      <c r="X446" s="324">
        <v>44201</v>
      </c>
      <c r="Y446" s="324">
        <v>44226</v>
      </c>
      <c r="Z446" s="324">
        <v>44229</v>
      </c>
      <c r="AA446" s="324">
        <v>44560</v>
      </c>
      <c r="AB446" s="404"/>
      <c r="AC446" s="527"/>
      <c r="AD446" s="325">
        <f t="shared" si="308"/>
        <v>18000000</v>
      </c>
      <c r="AE446" s="325"/>
      <c r="AF446" s="325">
        <v>18000000</v>
      </c>
      <c r="AG446" s="325"/>
      <c r="AH446" s="325"/>
      <c r="AI446" s="325"/>
      <c r="AJ446" s="325"/>
      <c r="AK446" s="404"/>
      <c r="AL446" s="456"/>
      <c r="AM446" s="325">
        <f t="shared" si="309"/>
        <v>1800000</v>
      </c>
      <c r="AN446" s="326"/>
      <c r="AO446" s="337">
        <v>1800000</v>
      </c>
      <c r="AP446" s="326"/>
      <c r="AQ446" s="326"/>
      <c r="AR446" s="326"/>
      <c r="AS446" s="326"/>
      <c r="AT446" s="404"/>
      <c r="AU446" s="447"/>
      <c r="AV446" s="325">
        <f t="shared" si="310"/>
        <v>3600000</v>
      </c>
      <c r="AW446" s="326"/>
      <c r="AX446" s="337">
        <v>3600000</v>
      </c>
      <c r="AY446" s="326"/>
      <c r="AZ446" s="326"/>
      <c r="BA446" s="326"/>
      <c r="BB446" s="326"/>
      <c r="BC446" s="404"/>
      <c r="BD446" s="450"/>
      <c r="BE446" s="325">
        <f t="shared" si="311"/>
        <v>7200000</v>
      </c>
      <c r="BF446" s="326"/>
      <c r="BG446" s="337">
        <v>7200000</v>
      </c>
      <c r="BH446" s="326"/>
      <c r="BI446" s="326"/>
      <c r="BJ446" s="326"/>
      <c r="BK446" s="326"/>
      <c r="BL446" s="404"/>
      <c r="BM446" s="453"/>
      <c r="BN446" s="325">
        <f t="shared" si="312"/>
        <v>5400000</v>
      </c>
      <c r="BO446" s="326"/>
      <c r="BP446" s="337">
        <v>5400000</v>
      </c>
      <c r="BQ446" s="326"/>
      <c r="BR446" s="326"/>
      <c r="BS446" s="326"/>
      <c r="BT446" s="326"/>
      <c r="BU446" s="327"/>
      <c r="BV446" s="328"/>
      <c r="BW446" s="328"/>
      <c r="BX446" s="328"/>
      <c r="BY446" s="328"/>
      <c r="BZ446" s="328"/>
      <c r="CA446" s="328"/>
      <c r="CB446" s="328"/>
      <c r="CC446" s="329"/>
    </row>
    <row r="447" spans="1:81" s="62" customFormat="1" ht="40.200000000000003" customHeight="1" x14ac:dyDescent="0.3">
      <c r="A447" s="38"/>
      <c r="B447" s="507"/>
      <c r="C447" s="459"/>
      <c r="D447" s="609"/>
      <c r="E447" s="612"/>
      <c r="F447" s="612"/>
      <c r="G447" s="612"/>
      <c r="H447" s="612"/>
      <c r="I447" s="612"/>
      <c r="J447" s="486"/>
      <c r="K447" s="489"/>
      <c r="L447" s="474"/>
      <c r="M447" s="477"/>
      <c r="N447" s="480"/>
      <c r="O447" s="483"/>
      <c r="P447" s="521"/>
      <c r="Q447" s="524"/>
      <c r="R447" s="404"/>
      <c r="S447" s="322" t="s">
        <v>4362</v>
      </c>
      <c r="T447" s="323" t="s">
        <v>3856</v>
      </c>
      <c r="U447" s="323" t="s">
        <v>3861</v>
      </c>
      <c r="V447" s="323" t="s">
        <v>3864</v>
      </c>
      <c r="W447" s="322" t="s">
        <v>3944</v>
      </c>
      <c r="X447" s="324">
        <v>44201</v>
      </c>
      <c r="Y447" s="324">
        <v>44226</v>
      </c>
      <c r="Z447" s="324">
        <v>44229</v>
      </c>
      <c r="AA447" s="324">
        <v>44560</v>
      </c>
      <c r="AB447" s="404"/>
      <c r="AC447" s="527"/>
      <c r="AD447" s="325">
        <f t="shared" si="308"/>
        <v>17000000</v>
      </c>
      <c r="AE447" s="325"/>
      <c r="AF447" s="325">
        <v>17000000</v>
      </c>
      <c r="AG447" s="325"/>
      <c r="AH447" s="325"/>
      <c r="AI447" s="325"/>
      <c r="AJ447" s="325"/>
      <c r="AK447" s="404"/>
      <c r="AL447" s="456"/>
      <c r="AM447" s="325">
        <f t="shared" si="309"/>
        <v>1700000</v>
      </c>
      <c r="AN447" s="326"/>
      <c r="AO447" s="337">
        <v>1700000</v>
      </c>
      <c r="AP447" s="326"/>
      <c r="AQ447" s="326"/>
      <c r="AR447" s="326"/>
      <c r="AS447" s="326"/>
      <c r="AT447" s="404"/>
      <c r="AU447" s="447"/>
      <c r="AV447" s="325">
        <f t="shared" si="310"/>
        <v>3400000</v>
      </c>
      <c r="AW447" s="326"/>
      <c r="AX447" s="337">
        <v>3400000</v>
      </c>
      <c r="AY447" s="326"/>
      <c r="AZ447" s="326"/>
      <c r="BA447" s="326"/>
      <c r="BB447" s="326"/>
      <c r="BC447" s="404"/>
      <c r="BD447" s="450"/>
      <c r="BE447" s="325">
        <f t="shared" si="311"/>
        <v>6800000</v>
      </c>
      <c r="BF447" s="326"/>
      <c r="BG447" s="337">
        <v>6800000</v>
      </c>
      <c r="BH447" s="326"/>
      <c r="BI447" s="326"/>
      <c r="BJ447" s="326"/>
      <c r="BK447" s="326"/>
      <c r="BL447" s="404"/>
      <c r="BM447" s="453"/>
      <c r="BN447" s="325">
        <f t="shared" si="312"/>
        <v>5100000</v>
      </c>
      <c r="BO447" s="326"/>
      <c r="BP447" s="337">
        <v>5100000</v>
      </c>
      <c r="BQ447" s="326"/>
      <c r="BR447" s="326"/>
      <c r="BS447" s="326"/>
      <c r="BT447" s="326"/>
      <c r="BU447" s="327"/>
      <c r="BV447" s="328"/>
      <c r="BW447" s="328"/>
      <c r="BX447" s="328"/>
      <c r="BY447" s="328"/>
      <c r="BZ447" s="328"/>
      <c r="CA447" s="328"/>
      <c r="CB447" s="328"/>
      <c r="CC447" s="329"/>
    </row>
    <row r="448" spans="1:81" s="62" customFormat="1" ht="40.200000000000003" customHeight="1" x14ac:dyDescent="0.3">
      <c r="A448" s="38"/>
      <c r="B448" s="507"/>
      <c r="C448" s="459"/>
      <c r="D448" s="609"/>
      <c r="E448" s="612"/>
      <c r="F448" s="612"/>
      <c r="G448" s="612"/>
      <c r="H448" s="612"/>
      <c r="I448" s="612"/>
      <c r="J448" s="486"/>
      <c r="K448" s="489"/>
      <c r="L448" s="474"/>
      <c r="M448" s="477"/>
      <c r="N448" s="480"/>
      <c r="O448" s="483"/>
      <c r="P448" s="521"/>
      <c r="Q448" s="524"/>
      <c r="R448" s="404"/>
      <c r="S448" s="322" t="s">
        <v>4363</v>
      </c>
      <c r="T448" s="323" t="s">
        <v>3856</v>
      </c>
      <c r="U448" s="323" t="s">
        <v>3861</v>
      </c>
      <c r="V448" s="323" t="s">
        <v>3864</v>
      </c>
      <c r="W448" s="322" t="s">
        <v>3944</v>
      </c>
      <c r="X448" s="324">
        <v>44201</v>
      </c>
      <c r="Y448" s="324">
        <v>44226</v>
      </c>
      <c r="Z448" s="324">
        <v>44229</v>
      </c>
      <c r="AA448" s="324">
        <v>44560</v>
      </c>
      <c r="AB448" s="404"/>
      <c r="AC448" s="527"/>
      <c r="AD448" s="325">
        <f t="shared" si="308"/>
        <v>14000000</v>
      </c>
      <c r="AE448" s="325"/>
      <c r="AF448" s="325">
        <v>14000000</v>
      </c>
      <c r="AG448" s="325"/>
      <c r="AH448" s="325"/>
      <c r="AI448" s="325"/>
      <c r="AJ448" s="325"/>
      <c r="AK448" s="404"/>
      <c r="AL448" s="456"/>
      <c r="AM448" s="325">
        <f t="shared" si="309"/>
        <v>1400000</v>
      </c>
      <c r="AN448" s="326"/>
      <c r="AO448" s="337">
        <v>1400000</v>
      </c>
      <c r="AP448" s="326"/>
      <c r="AQ448" s="326"/>
      <c r="AR448" s="326"/>
      <c r="AS448" s="326"/>
      <c r="AT448" s="404"/>
      <c r="AU448" s="447"/>
      <c r="AV448" s="325">
        <f t="shared" si="310"/>
        <v>2800000</v>
      </c>
      <c r="AW448" s="326"/>
      <c r="AX448" s="337">
        <v>2800000</v>
      </c>
      <c r="AY448" s="326"/>
      <c r="AZ448" s="326"/>
      <c r="BA448" s="326"/>
      <c r="BB448" s="326"/>
      <c r="BC448" s="404"/>
      <c r="BD448" s="450"/>
      <c r="BE448" s="325">
        <f t="shared" si="311"/>
        <v>5600000</v>
      </c>
      <c r="BF448" s="326"/>
      <c r="BG448" s="337">
        <v>5600000</v>
      </c>
      <c r="BH448" s="326"/>
      <c r="BI448" s="326"/>
      <c r="BJ448" s="326"/>
      <c r="BK448" s="326"/>
      <c r="BL448" s="404"/>
      <c r="BM448" s="453"/>
      <c r="BN448" s="325">
        <f t="shared" si="312"/>
        <v>4200000</v>
      </c>
      <c r="BO448" s="326"/>
      <c r="BP448" s="337">
        <v>4200000</v>
      </c>
      <c r="BQ448" s="326"/>
      <c r="BR448" s="326"/>
      <c r="BS448" s="326"/>
      <c r="BT448" s="326"/>
      <c r="BU448" s="327"/>
      <c r="BV448" s="328"/>
      <c r="BW448" s="328"/>
      <c r="BX448" s="328"/>
      <c r="BY448" s="328"/>
      <c r="BZ448" s="328"/>
      <c r="CA448" s="328"/>
      <c r="CB448" s="328"/>
      <c r="CC448" s="329"/>
    </row>
    <row r="449" spans="1:81" s="62" customFormat="1" ht="40.200000000000003" customHeight="1" x14ac:dyDescent="0.3">
      <c r="A449" s="38"/>
      <c r="B449" s="507"/>
      <c r="C449" s="459"/>
      <c r="D449" s="609"/>
      <c r="E449" s="612"/>
      <c r="F449" s="612"/>
      <c r="G449" s="612"/>
      <c r="H449" s="612"/>
      <c r="I449" s="612"/>
      <c r="J449" s="486"/>
      <c r="K449" s="489"/>
      <c r="L449" s="474"/>
      <c r="M449" s="477"/>
      <c r="N449" s="480"/>
      <c r="O449" s="483"/>
      <c r="P449" s="521"/>
      <c r="Q449" s="524"/>
      <c r="R449" s="404"/>
      <c r="S449" s="322" t="s">
        <v>4364</v>
      </c>
      <c r="T449" s="323" t="s">
        <v>3856</v>
      </c>
      <c r="U449" s="323" t="s">
        <v>3861</v>
      </c>
      <c r="V449" s="323" t="s">
        <v>3864</v>
      </c>
      <c r="W449" s="322" t="s">
        <v>3944</v>
      </c>
      <c r="X449" s="324">
        <v>44201</v>
      </c>
      <c r="Y449" s="324">
        <v>44226</v>
      </c>
      <c r="Z449" s="324">
        <v>44229</v>
      </c>
      <c r="AA449" s="324">
        <v>44560</v>
      </c>
      <c r="AB449" s="404"/>
      <c r="AC449" s="527"/>
      <c r="AD449" s="325">
        <f t="shared" si="308"/>
        <v>17000000</v>
      </c>
      <c r="AE449" s="325"/>
      <c r="AF449" s="325">
        <v>17000000</v>
      </c>
      <c r="AG449" s="325"/>
      <c r="AH449" s="325"/>
      <c r="AI449" s="325"/>
      <c r="AJ449" s="325"/>
      <c r="AK449" s="404"/>
      <c r="AL449" s="456"/>
      <c r="AM449" s="325">
        <f t="shared" si="309"/>
        <v>1700000</v>
      </c>
      <c r="AN449" s="326"/>
      <c r="AO449" s="337">
        <v>1700000</v>
      </c>
      <c r="AP449" s="326"/>
      <c r="AQ449" s="326"/>
      <c r="AR449" s="326"/>
      <c r="AS449" s="326"/>
      <c r="AT449" s="404"/>
      <c r="AU449" s="447"/>
      <c r="AV449" s="325">
        <f t="shared" si="310"/>
        <v>3400000</v>
      </c>
      <c r="AW449" s="326"/>
      <c r="AX449" s="337">
        <v>3400000</v>
      </c>
      <c r="AY449" s="326"/>
      <c r="AZ449" s="326"/>
      <c r="BA449" s="326"/>
      <c r="BB449" s="326"/>
      <c r="BC449" s="404"/>
      <c r="BD449" s="450"/>
      <c r="BE449" s="325">
        <f t="shared" si="311"/>
        <v>6800000</v>
      </c>
      <c r="BF449" s="326"/>
      <c r="BG449" s="337">
        <v>6800000</v>
      </c>
      <c r="BH449" s="326"/>
      <c r="BI449" s="326"/>
      <c r="BJ449" s="326"/>
      <c r="BK449" s="326"/>
      <c r="BL449" s="404"/>
      <c r="BM449" s="453"/>
      <c r="BN449" s="325">
        <f t="shared" si="312"/>
        <v>5100000</v>
      </c>
      <c r="BO449" s="326"/>
      <c r="BP449" s="337">
        <v>5100000</v>
      </c>
      <c r="BQ449" s="326"/>
      <c r="BR449" s="326"/>
      <c r="BS449" s="326"/>
      <c r="BT449" s="326"/>
      <c r="BU449" s="327"/>
      <c r="BV449" s="328"/>
      <c r="BW449" s="328"/>
      <c r="BX449" s="328"/>
      <c r="BY449" s="328"/>
      <c r="BZ449" s="328"/>
      <c r="CA449" s="328"/>
      <c r="CB449" s="328"/>
      <c r="CC449" s="329"/>
    </row>
    <row r="450" spans="1:81" s="62" customFormat="1" ht="40.200000000000003" customHeight="1" x14ac:dyDescent="0.3">
      <c r="A450" s="38"/>
      <c r="B450" s="507"/>
      <c r="C450" s="459"/>
      <c r="D450" s="609"/>
      <c r="E450" s="612"/>
      <c r="F450" s="612"/>
      <c r="G450" s="612"/>
      <c r="H450" s="612"/>
      <c r="I450" s="612"/>
      <c r="J450" s="486"/>
      <c r="K450" s="489"/>
      <c r="L450" s="474"/>
      <c r="M450" s="477"/>
      <c r="N450" s="480"/>
      <c r="O450" s="483"/>
      <c r="P450" s="521"/>
      <c r="Q450" s="524"/>
      <c r="R450" s="404"/>
      <c r="S450" s="322" t="s">
        <v>4365</v>
      </c>
      <c r="T450" s="323" t="s">
        <v>3856</v>
      </c>
      <c r="U450" s="323" t="s">
        <v>3861</v>
      </c>
      <c r="V450" s="323" t="s">
        <v>3864</v>
      </c>
      <c r="W450" s="322" t="s">
        <v>3944</v>
      </c>
      <c r="X450" s="324">
        <v>44201</v>
      </c>
      <c r="Y450" s="324">
        <v>44226</v>
      </c>
      <c r="Z450" s="324">
        <v>44229</v>
      </c>
      <c r="AA450" s="324">
        <v>44560</v>
      </c>
      <c r="AB450" s="404"/>
      <c r="AC450" s="527"/>
      <c r="AD450" s="325">
        <f t="shared" si="308"/>
        <v>40000000</v>
      </c>
      <c r="AE450" s="325"/>
      <c r="AF450" s="325">
        <v>40000000</v>
      </c>
      <c r="AG450" s="325"/>
      <c r="AH450" s="325"/>
      <c r="AI450" s="325"/>
      <c r="AJ450" s="325"/>
      <c r="AK450" s="404"/>
      <c r="AL450" s="456"/>
      <c r="AM450" s="325">
        <f t="shared" si="309"/>
        <v>4000000</v>
      </c>
      <c r="AN450" s="326"/>
      <c r="AO450" s="337">
        <v>4000000</v>
      </c>
      <c r="AP450" s="326"/>
      <c r="AQ450" s="326"/>
      <c r="AR450" s="326"/>
      <c r="AS450" s="326"/>
      <c r="AT450" s="404"/>
      <c r="AU450" s="447"/>
      <c r="AV450" s="325">
        <f t="shared" si="310"/>
        <v>8000000</v>
      </c>
      <c r="AW450" s="326"/>
      <c r="AX450" s="337">
        <v>8000000</v>
      </c>
      <c r="AY450" s="326"/>
      <c r="AZ450" s="326"/>
      <c r="BA450" s="326"/>
      <c r="BB450" s="326"/>
      <c r="BC450" s="404"/>
      <c r="BD450" s="450"/>
      <c r="BE450" s="325">
        <f t="shared" si="311"/>
        <v>16000000</v>
      </c>
      <c r="BF450" s="326"/>
      <c r="BG450" s="337">
        <v>16000000</v>
      </c>
      <c r="BH450" s="326"/>
      <c r="BI450" s="326"/>
      <c r="BJ450" s="326"/>
      <c r="BK450" s="326"/>
      <c r="BL450" s="404"/>
      <c r="BM450" s="453"/>
      <c r="BN450" s="325">
        <f t="shared" si="312"/>
        <v>12000000</v>
      </c>
      <c r="BO450" s="326"/>
      <c r="BP450" s="337">
        <v>12000000</v>
      </c>
      <c r="BQ450" s="326"/>
      <c r="BR450" s="326"/>
      <c r="BS450" s="326"/>
      <c r="BT450" s="326"/>
      <c r="BU450" s="327"/>
      <c r="BV450" s="328"/>
      <c r="BW450" s="328"/>
      <c r="BX450" s="328"/>
      <c r="BY450" s="328"/>
      <c r="BZ450" s="328"/>
      <c r="CA450" s="328"/>
      <c r="CB450" s="328"/>
      <c r="CC450" s="329"/>
    </row>
    <row r="451" spans="1:81" s="62" customFormat="1" ht="40.200000000000003" customHeight="1" x14ac:dyDescent="0.3">
      <c r="A451" s="38"/>
      <c r="B451" s="507"/>
      <c r="C451" s="459"/>
      <c r="D451" s="609"/>
      <c r="E451" s="612"/>
      <c r="F451" s="612"/>
      <c r="G451" s="612"/>
      <c r="H451" s="612"/>
      <c r="I451" s="612"/>
      <c r="J451" s="486"/>
      <c r="K451" s="489"/>
      <c r="L451" s="474"/>
      <c r="M451" s="477"/>
      <c r="N451" s="480"/>
      <c r="O451" s="483"/>
      <c r="P451" s="521"/>
      <c r="Q451" s="524"/>
      <c r="R451" s="404"/>
      <c r="S451" s="322" t="s">
        <v>4366</v>
      </c>
      <c r="T451" s="323" t="s">
        <v>3856</v>
      </c>
      <c r="U451" s="323" t="s">
        <v>3861</v>
      </c>
      <c r="V451" s="323" t="s">
        <v>3864</v>
      </c>
      <c r="W451" s="322" t="s">
        <v>3944</v>
      </c>
      <c r="X451" s="324">
        <v>44201</v>
      </c>
      <c r="Y451" s="324">
        <v>44226</v>
      </c>
      <c r="Z451" s="324">
        <v>44229</v>
      </c>
      <c r="AA451" s="324">
        <v>44560</v>
      </c>
      <c r="AB451" s="404"/>
      <c r="AC451" s="527"/>
      <c r="AD451" s="325">
        <f t="shared" si="308"/>
        <v>16000000</v>
      </c>
      <c r="AE451" s="325"/>
      <c r="AF451" s="325">
        <v>16000000</v>
      </c>
      <c r="AG451" s="325"/>
      <c r="AH451" s="325"/>
      <c r="AI451" s="325"/>
      <c r="AJ451" s="325"/>
      <c r="AK451" s="404"/>
      <c r="AL451" s="456"/>
      <c r="AM451" s="325">
        <f t="shared" si="309"/>
        <v>1600000</v>
      </c>
      <c r="AN451" s="326"/>
      <c r="AO451" s="337">
        <v>1600000</v>
      </c>
      <c r="AP451" s="326"/>
      <c r="AQ451" s="326"/>
      <c r="AR451" s="326"/>
      <c r="AS451" s="326"/>
      <c r="AT451" s="404"/>
      <c r="AU451" s="447"/>
      <c r="AV451" s="325">
        <f t="shared" si="310"/>
        <v>3200000</v>
      </c>
      <c r="AW451" s="326"/>
      <c r="AX451" s="337">
        <v>3200000</v>
      </c>
      <c r="AY451" s="326"/>
      <c r="AZ451" s="326"/>
      <c r="BA451" s="326"/>
      <c r="BB451" s="326"/>
      <c r="BC451" s="404"/>
      <c r="BD451" s="450"/>
      <c r="BE451" s="325">
        <f t="shared" si="311"/>
        <v>6400000</v>
      </c>
      <c r="BF451" s="326"/>
      <c r="BG451" s="337">
        <v>6400000</v>
      </c>
      <c r="BH451" s="326"/>
      <c r="BI451" s="326"/>
      <c r="BJ451" s="326"/>
      <c r="BK451" s="326"/>
      <c r="BL451" s="404"/>
      <c r="BM451" s="453"/>
      <c r="BN451" s="325">
        <f t="shared" si="312"/>
        <v>4800000</v>
      </c>
      <c r="BO451" s="326"/>
      <c r="BP451" s="337">
        <v>4800000</v>
      </c>
      <c r="BQ451" s="326"/>
      <c r="BR451" s="326"/>
      <c r="BS451" s="326"/>
      <c r="BT451" s="326"/>
      <c r="BU451" s="327"/>
      <c r="BV451" s="328"/>
      <c r="BW451" s="328"/>
      <c r="BX451" s="328"/>
      <c r="BY451" s="328"/>
      <c r="BZ451" s="328"/>
      <c r="CA451" s="328"/>
      <c r="CB451" s="328"/>
      <c r="CC451" s="329"/>
    </row>
    <row r="452" spans="1:81" s="62" customFormat="1" ht="40.200000000000003" customHeight="1" x14ac:dyDescent="0.3">
      <c r="A452" s="38"/>
      <c r="B452" s="507"/>
      <c r="C452" s="459"/>
      <c r="D452" s="609"/>
      <c r="E452" s="612"/>
      <c r="F452" s="612"/>
      <c r="G452" s="612"/>
      <c r="H452" s="612"/>
      <c r="I452" s="612"/>
      <c r="J452" s="486"/>
      <c r="K452" s="489"/>
      <c r="L452" s="474"/>
      <c r="M452" s="477"/>
      <c r="N452" s="480"/>
      <c r="O452" s="483"/>
      <c r="P452" s="521"/>
      <c r="Q452" s="524"/>
      <c r="R452" s="404"/>
      <c r="S452" s="322" t="s">
        <v>4367</v>
      </c>
      <c r="T452" s="323" t="s">
        <v>3856</v>
      </c>
      <c r="U452" s="323" t="s">
        <v>3861</v>
      </c>
      <c r="V452" s="323" t="s">
        <v>3864</v>
      </c>
      <c r="W452" s="322" t="s">
        <v>3944</v>
      </c>
      <c r="X452" s="324">
        <v>44201</v>
      </c>
      <c r="Y452" s="324">
        <v>44226</v>
      </c>
      <c r="Z452" s="324">
        <v>44229</v>
      </c>
      <c r="AA452" s="324">
        <v>44560</v>
      </c>
      <c r="AB452" s="404"/>
      <c r="AC452" s="527"/>
      <c r="AD452" s="325">
        <f t="shared" si="308"/>
        <v>15000000</v>
      </c>
      <c r="AE452" s="325"/>
      <c r="AF452" s="325">
        <v>15000000</v>
      </c>
      <c r="AG452" s="325"/>
      <c r="AH452" s="325"/>
      <c r="AI452" s="325"/>
      <c r="AJ452" s="325"/>
      <c r="AK452" s="404"/>
      <c r="AL452" s="456"/>
      <c r="AM452" s="325">
        <f t="shared" si="309"/>
        <v>1500000</v>
      </c>
      <c r="AN452" s="326"/>
      <c r="AO452" s="337">
        <v>1500000</v>
      </c>
      <c r="AP452" s="326"/>
      <c r="AQ452" s="326"/>
      <c r="AR452" s="326"/>
      <c r="AS452" s="326"/>
      <c r="AT452" s="404"/>
      <c r="AU452" s="447"/>
      <c r="AV452" s="325">
        <f t="shared" si="310"/>
        <v>3000000</v>
      </c>
      <c r="AW452" s="326"/>
      <c r="AX452" s="337">
        <v>3000000</v>
      </c>
      <c r="AY452" s="326"/>
      <c r="AZ452" s="326"/>
      <c r="BA452" s="326"/>
      <c r="BB452" s="326"/>
      <c r="BC452" s="404"/>
      <c r="BD452" s="450"/>
      <c r="BE452" s="325">
        <f t="shared" si="311"/>
        <v>6000000</v>
      </c>
      <c r="BF452" s="326"/>
      <c r="BG452" s="337">
        <v>6000000</v>
      </c>
      <c r="BH452" s="326"/>
      <c r="BI452" s="326"/>
      <c r="BJ452" s="326"/>
      <c r="BK452" s="326"/>
      <c r="BL452" s="404"/>
      <c r="BM452" s="453"/>
      <c r="BN452" s="325">
        <f t="shared" si="312"/>
        <v>4500000</v>
      </c>
      <c r="BO452" s="326"/>
      <c r="BP452" s="337">
        <v>4500000</v>
      </c>
      <c r="BQ452" s="326"/>
      <c r="BR452" s="326"/>
      <c r="BS452" s="326"/>
      <c r="BT452" s="326"/>
      <c r="BU452" s="327"/>
      <c r="BV452" s="328"/>
      <c r="BW452" s="328"/>
      <c r="BX452" s="328"/>
      <c r="BY452" s="328"/>
      <c r="BZ452" s="328"/>
      <c r="CA452" s="328"/>
      <c r="CB452" s="328"/>
      <c r="CC452" s="329"/>
    </row>
    <row r="453" spans="1:81" s="62" customFormat="1" ht="40.200000000000003" customHeight="1" x14ac:dyDescent="0.3">
      <c r="A453" s="38"/>
      <c r="B453" s="507"/>
      <c r="C453" s="459"/>
      <c r="D453" s="609"/>
      <c r="E453" s="612"/>
      <c r="F453" s="612"/>
      <c r="G453" s="612"/>
      <c r="H453" s="612"/>
      <c r="I453" s="612"/>
      <c r="J453" s="486"/>
      <c r="K453" s="489"/>
      <c r="L453" s="474"/>
      <c r="M453" s="477"/>
      <c r="N453" s="480"/>
      <c r="O453" s="483"/>
      <c r="P453" s="521"/>
      <c r="Q453" s="524"/>
      <c r="R453" s="404"/>
      <c r="S453" s="322" t="s">
        <v>4368</v>
      </c>
      <c r="T453" s="323" t="s">
        <v>3856</v>
      </c>
      <c r="U453" s="323" t="s">
        <v>3861</v>
      </c>
      <c r="V453" s="323" t="s">
        <v>3864</v>
      </c>
      <c r="W453" s="322" t="s">
        <v>3944</v>
      </c>
      <c r="X453" s="324">
        <v>44201</v>
      </c>
      <c r="Y453" s="324">
        <v>44226</v>
      </c>
      <c r="Z453" s="324">
        <v>44229</v>
      </c>
      <c r="AA453" s="324">
        <v>44560</v>
      </c>
      <c r="AB453" s="404"/>
      <c r="AC453" s="527"/>
      <c r="AD453" s="325">
        <f t="shared" si="308"/>
        <v>15000000</v>
      </c>
      <c r="AE453" s="325"/>
      <c r="AF453" s="325">
        <v>15000000</v>
      </c>
      <c r="AG453" s="325"/>
      <c r="AH453" s="325"/>
      <c r="AI453" s="325"/>
      <c r="AJ453" s="325"/>
      <c r="AK453" s="404"/>
      <c r="AL453" s="456"/>
      <c r="AM453" s="325">
        <f t="shared" si="309"/>
        <v>1500000</v>
      </c>
      <c r="AN453" s="326"/>
      <c r="AO453" s="337">
        <v>1500000</v>
      </c>
      <c r="AP453" s="326"/>
      <c r="AQ453" s="326"/>
      <c r="AR453" s="326"/>
      <c r="AS453" s="326"/>
      <c r="AT453" s="404"/>
      <c r="AU453" s="447"/>
      <c r="AV453" s="325">
        <f t="shared" si="310"/>
        <v>3000000</v>
      </c>
      <c r="AW453" s="326"/>
      <c r="AX453" s="337">
        <v>3000000</v>
      </c>
      <c r="AY453" s="326"/>
      <c r="AZ453" s="326"/>
      <c r="BA453" s="326"/>
      <c r="BB453" s="326"/>
      <c r="BC453" s="404"/>
      <c r="BD453" s="450"/>
      <c r="BE453" s="325">
        <f t="shared" si="311"/>
        <v>6000000</v>
      </c>
      <c r="BF453" s="326"/>
      <c r="BG453" s="337">
        <v>6000000</v>
      </c>
      <c r="BH453" s="326"/>
      <c r="BI453" s="326"/>
      <c r="BJ453" s="326"/>
      <c r="BK453" s="326"/>
      <c r="BL453" s="404"/>
      <c r="BM453" s="453"/>
      <c r="BN453" s="325">
        <f t="shared" si="312"/>
        <v>4500000</v>
      </c>
      <c r="BO453" s="326"/>
      <c r="BP453" s="337">
        <v>4500000</v>
      </c>
      <c r="BQ453" s="326"/>
      <c r="BR453" s="326"/>
      <c r="BS453" s="326"/>
      <c r="BT453" s="326"/>
      <c r="BU453" s="327"/>
      <c r="BV453" s="328"/>
      <c r="BW453" s="328"/>
      <c r="BX453" s="328"/>
      <c r="BY453" s="328"/>
      <c r="BZ453" s="328"/>
      <c r="CA453" s="328"/>
      <c r="CB453" s="328"/>
      <c r="CC453" s="329"/>
    </row>
    <row r="454" spans="1:81" s="62" customFormat="1" ht="40.200000000000003" customHeight="1" x14ac:dyDescent="0.3">
      <c r="A454" s="38"/>
      <c r="B454" s="507"/>
      <c r="C454" s="459"/>
      <c r="D454" s="609"/>
      <c r="E454" s="612"/>
      <c r="F454" s="612"/>
      <c r="G454" s="612"/>
      <c r="H454" s="612"/>
      <c r="I454" s="612"/>
      <c r="J454" s="486"/>
      <c r="K454" s="489"/>
      <c r="L454" s="474"/>
      <c r="M454" s="477"/>
      <c r="N454" s="480"/>
      <c r="O454" s="483"/>
      <c r="P454" s="521"/>
      <c r="Q454" s="524"/>
      <c r="R454" s="404"/>
      <c r="S454" s="322" t="s">
        <v>4369</v>
      </c>
      <c r="T454" s="323" t="s">
        <v>3856</v>
      </c>
      <c r="U454" s="323" t="s">
        <v>3861</v>
      </c>
      <c r="V454" s="323" t="s">
        <v>3864</v>
      </c>
      <c r="W454" s="322" t="s">
        <v>3944</v>
      </c>
      <c r="X454" s="324">
        <v>44201</v>
      </c>
      <c r="Y454" s="324">
        <v>44226</v>
      </c>
      <c r="Z454" s="324">
        <v>44229</v>
      </c>
      <c r="AA454" s="324">
        <v>44560</v>
      </c>
      <c r="AB454" s="404"/>
      <c r="AC454" s="527"/>
      <c r="AD454" s="325">
        <f t="shared" si="308"/>
        <v>18000000</v>
      </c>
      <c r="AE454" s="325"/>
      <c r="AF454" s="325">
        <v>18000000</v>
      </c>
      <c r="AG454" s="325"/>
      <c r="AH454" s="325"/>
      <c r="AI454" s="325"/>
      <c r="AJ454" s="325"/>
      <c r="AK454" s="404"/>
      <c r="AL454" s="456"/>
      <c r="AM454" s="325">
        <f t="shared" si="309"/>
        <v>1800000</v>
      </c>
      <c r="AN454" s="326"/>
      <c r="AO454" s="337">
        <v>1800000</v>
      </c>
      <c r="AP454" s="326"/>
      <c r="AQ454" s="326"/>
      <c r="AR454" s="326"/>
      <c r="AS454" s="326"/>
      <c r="AT454" s="404"/>
      <c r="AU454" s="447"/>
      <c r="AV454" s="325">
        <f t="shared" si="310"/>
        <v>3600000</v>
      </c>
      <c r="AW454" s="326"/>
      <c r="AX454" s="337">
        <v>3600000</v>
      </c>
      <c r="AY454" s="326"/>
      <c r="AZ454" s="326"/>
      <c r="BA454" s="326"/>
      <c r="BB454" s="326"/>
      <c r="BC454" s="404"/>
      <c r="BD454" s="450"/>
      <c r="BE454" s="325">
        <f t="shared" si="311"/>
        <v>7200000</v>
      </c>
      <c r="BF454" s="326"/>
      <c r="BG454" s="337">
        <v>7200000</v>
      </c>
      <c r="BH454" s="326"/>
      <c r="BI454" s="326"/>
      <c r="BJ454" s="326"/>
      <c r="BK454" s="326"/>
      <c r="BL454" s="404"/>
      <c r="BM454" s="453"/>
      <c r="BN454" s="325">
        <f t="shared" si="312"/>
        <v>5400000</v>
      </c>
      <c r="BO454" s="326"/>
      <c r="BP454" s="337">
        <v>5400000</v>
      </c>
      <c r="BQ454" s="326"/>
      <c r="BR454" s="326"/>
      <c r="BS454" s="326"/>
      <c r="BT454" s="326"/>
      <c r="BU454" s="327"/>
      <c r="BV454" s="328"/>
      <c r="BW454" s="328"/>
      <c r="BX454" s="328"/>
      <c r="BY454" s="328"/>
      <c r="BZ454" s="328"/>
      <c r="CA454" s="328"/>
      <c r="CB454" s="328"/>
      <c r="CC454" s="329"/>
    </row>
    <row r="455" spans="1:81" s="62" customFormat="1" ht="40.200000000000003" customHeight="1" x14ac:dyDescent="0.3">
      <c r="A455" s="38"/>
      <c r="B455" s="507"/>
      <c r="C455" s="459"/>
      <c r="D455" s="609"/>
      <c r="E455" s="612"/>
      <c r="F455" s="612"/>
      <c r="G455" s="612"/>
      <c r="H455" s="612"/>
      <c r="I455" s="612"/>
      <c r="J455" s="486"/>
      <c r="K455" s="489"/>
      <c r="L455" s="474"/>
      <c r="M455" s="477"/>
      <c r="N455" s="480"/>
      <c r="O455" s="483"/>
      <c r="P455" s="521"/>
      <c r="Q455" s="524"/>
      <c r="R455" s="404"/>
      <c r="S455" s="322" t="s">
        <v>4370</v>
      </c>
      <c r="T455" s="323" t="s">
        <v>3856</v>
      </c>
      <c r="U455" s="323" t="s">
        <v>3861</v>
      </c>
      <c r="V455" s="323" t="s">
        <v>3864</v>
      </c>
      <c r="W455" s="322" t="s">
        <v>3944</v>
      </c>
      <c r="X455" s="324">
        <v>44201</v>
      </c>
      <c r="Y455" s="324">
        <v>44226</v>
      </c>
      <c r="Z455" s="324">
        <v>44229</v>
      </c>
      <c r="AA455" s="324">
        <v>44560</v>
      </c>
      <c r="AB455" s="404"/>
      <c r="AC455" s="527"/>
      <c r="AD455" s="325">
        <f t="shared" si="308"/>
        <v>18000000</v>
      </c>
      <c r="AE455" s="325"/>
      <c r="AF455" s="325">
        <v>18000000</v>
      </c>
      <c r="AG455" s="325"/>
      <c r="AH455" s="325"/>
      <c r="AI455" s="325"/>
      <c r="AJ455" s="325"/>
      <c r="AK455" s="404"/>
      <c r="AL455" s="456"/>
      <c r="AM455" s="325">
        <f t="shared" si="309"/>
        <v>1800000</v>
      </c>
      <c r="AN455" s="326"/>
      <c r="AO455" s="337">
        <v>1800000</v>
      </c>
      <c r="AP455" s="326"/>
      <c r="AQ455" s="326"/>
      <c r="AR455" s="326"/>
      <c r="AS455" s="326"/>
      <c r="AT455" s="404"/>
      <c r="AU455" s="447"/>
      <c r="AV455" s="325">
        <f t="shared" si="310"/>
        <v>3600000</v>
      </c>
      <c r="AW455" s="326"/>
      <c r="AX455" s="337">
        <v>3600000</v>
      </c>
      <c r="AY455" s="326"/>
      <c r="AZ455" s="326"/>
      <c r="BA455" s="326"/>
      <c r="BB455" s="326"/>
      <c r="BC455" s="404"/>
      <c r="BD455" s="450"/>
      <c r="BE455" s="325">
        <f t="shared" si="311"/>
        <v>7200000</v>
      </c>
      <c r="BF455" s="326"/>
      <c r="BG455" s="337">
        <v>7200000</v>
      </c>
      <c r="BH455" s="326"/>
      <c r="BI455" s="326"/>
      <c r="BJ455" s="326"/>
      <c r="BK455" s="326"/>
      <c r="BL455" s="404"/>
      <c r="BM455" s="453"/>
      <c r="BN455" s="325">
        <f t="shared" si="312"/>
        <v>5400000</v>
      </c>
      <c r="BO455" s="326"/>
      <c r="BP455" s="337">
        <v>5400000</v>
      </c>
      <c r="BQ455" s="326"/>
      <c r="BR455" s="326"/>
      <c r="BS455" s="326"/>
      <c r="BT455" s="326"/>
      <c r="BU455" s="327"/>
      <c r="BV455" s="328"/>
      <c r="BW455" s="328"/>
      <c r="BX455" s="328"/>
      <c r="BY455" s="328"/>
      <c r="BZ455" s="328"/>
      <c r="CA455" s="328"/>
      <c r="CB455" s="328"/>
      <c r="CC455" s="329"/>
    </row>
    <row r="456" spans="1:81" s="62" customFormat="1" ht="40.200000000000003" customHeight="1" x14ac:dyDescent="0.3">
      <c r="A456" s="38"/>
      <c r="B456" s="507"/>
      <c r="C456" s="459"/>
      <c r="D456" s="609"/>
      <c r="E456" s="612"/>
      <c r="F456" s="612"/>
      <c r="G456" s="612"/>
      <c r="H456" s="612"/>
      <c r="I456" s="612"/>
      <c r="J456" s="486"/>
      <c r="K456" s="489"/>
      <c r="L456" s="474"/>
      <c r="M456" s="477"/>
      <c r="N456" s="480"/>
      <c r="O456" s="483"/>
      <c r="P456" s="521"/>
      <c r="Q456" s="524"/>
      <c r="R456" s="404"/>
      <c r="S456" s="322" t="s">
        <v>4371</v>
      </c>
      <c r="T456" s="323" t="s">
        <v>3856</v>
      </c>
      <c r="U456" s="323" t="s">
        <v>3861</v>
      </c>
      <c r="V456" s="323" t="s">
        <v>3864</v>
      </c>
      <c r="W456" s="322" t="s">
        <v>3944</v>
      </c>
      <c r="X456" s="324">
        <v>44201</v>
      </c>
      <c r="Y456" s="324">
        <v>44226</v>
      </c>
      <c r="Z456" s="324">
        <v>44229</v>
      </c>
      <c r="AA456" s="324">
        <v>44560</v>
      </c>
      <c r="AB456" s="404"/>
      <c r="AC456" s="527"/>
      <c r="AD456" s="325">
        <f t="shared" si="308"/>
        <v>18000000</v>
      </c>
      <c r="AE456" s="325"/>
      <c r="AF456" s="325">
        <v>18000000</v>
      </c>
      <c r="AG456" s="325"/>
      <c r="AH456" s="325"/>
      <c r="AI456" s="325"/>
      <c r="AJ456" s="325"/>
      <c r="AK456" s="404"/>
      <c r="AL456" s="456"/>
      <c r="AM456" s="325">
        <f t="shared" si="309"/>
        <v>1800000</v>
      </c>
      <c r="AN456" s="326"/>
      <c r="AO456" s="337">
        <v>1800000</v>
      </c>
      <c r="AP456" s="326"/>
      <c r="AQ456" s="326"/>
      <c r="AR456" s="326"/>
      <c r="AS456" s="326"/>
      <c r="AT456" s="404"/>
      <c r="AU456" s="447"/>
      <c r="AV456" s="325">
        <f t="shared" si="310"/>
        <v>3600000</v>
      </c>
      <c r="AW456" s="326"/>
      <c r="AX456" s="337">
        <v>3600000</v>
      </c>
      <c r="AY456" s="326"/>
      <c r="AZ456" s="326"/>
      <c r="BA456" s="326"/>
      <c r="BB456" s="326"/>
      <c r="BC456" s="404"/>
      <c r="BD456" s="450"/>
      <c r="BE456" s="325">
        <f t="shared" si="311"/>
        <v>7200000</v>
      </c>
      <c r="BF456" s="326"/>
      <c r="BG456" s="337">
        <v>7200000</v>
      </c>
      <c r="BH456" s="326"/>
      <c r="BI456" s="326"/>
      <c r="BJ456" s="326"/>
      <c r="BK456" s="326"/>
      <c r="BL456" s="404"/>
      <c r="BM456" s="453"/>
      <c r="BN456" s="325">
        <f t="shared" si="312"/>
        <v>5400000</v>
      </c>
      <c r="BO456" s="326"/>
      <c r="BP456" s="337">
        <v>5400000</v>
      </c>
      <c r="BQ456" s="326"/>
      <c r="BR456" s="326"/>
      <c r="BS456" s="326"/>
      <c r="BT456" s="326"/>
      <c r="BU456" s="327"/>
      <c r="BV456" s="328"/>
      <c r="BW456" s="328"/>
      <c r="BX456" s="328"/>
      <c r="BY456" s="328"/>
      <c r="BZ456" s="328"/>
      <c r="CA456" s="328"/>
      <c r="CB456" s="328"/>
      <c r="CC456" s="329"/>
    </row>
    <row r="457" spans="1:81" s="62" customFormat="1" ht="40.200000000000003" customHeight="1" x14ac:dyDescent="0.3">
      <c r="A457" s="38"/>
      <c r="B457" s="507"/>
      <c r="C457" s="459"/>
      <c r="D457" s="609"/>
      <c r="E457" s="612"/>
      <c r="F457" s="612"/>
      <c r="G457" s="612"/>
      <c r="H457" s="612"/>
      <c r="I457" s="612"/>
      <c r="J457" s="486"/>
      <c r="K457" s="489"/>
      <c r="L457" s="474"/>
      <c r="M457" s="477"/>
      <c r="N457" s="480"/>
      <c r="O457" s="483"/>
      <c r="P457" s="521"/>
      <c r="Q457" s="524"/>
      <c r="R457" s="404"/>
      <c r="S457" s="322" t="s">
        <v>4372</v>
      </c>
      <c r="T457" s="323" t="s">
        <v>3856</v>
      </c>
      <c r="U457" s="323" t="s">
        <v>3861</v>
      </c>
      <c r="V457" s="323" t="s">
        <v>3864</v>
      </c>
      <c r="W457" s="322" t="s">
        <v>3944</v>
      </c>
      <c r="X457" s="324">
        <v>44201</v>
      </c>
      <c r="Y457" s="324">
        <v>44226</v>
      </c>
      <c r="Z457" s="324">
        <v>44229</v>
      </c>
      <c r="AA457" s="324">
        <v>44560</v>
      </c>
      <c r="AB457" s="404"/>
      <c r="AC457" s="527"/>
      <c r="AD457" s="325">
        <f t="shared" si="308"/>
        <v>18000000</v>
      </c>
      <c r="AE457" s="325"/>
      <c r="AF457" s="325">
        <v>18000000</v>
      </c>
      <c r="AG457" s="325"/>
      <c r="AH457" s="325"/>
      <c r="AI457" s="325"/>
      <c r="AJ457" s="325"/>
      <c r="AK457" s="404"/>
      <c r="AL457" s="456"/>
      <c r="AM457" s="325">
        <f t="shared" si="309"/>
        <v>1800000</v>
      </c>
      <c r="AN457" s="326"/>
      <c r="AO457" s="337">
        <v>1800000</v>
      </c>
      <c r="AP457" s="326"/>
      <c r="AQ457" s="326"/>
      <c r="AR457" s="326"/>
      <c r="AS457" s="326"/>
      <c r="AT457" s="404"/>
      <c r="AU457" s="447"/>
      <c r="AV457" s="325">
        <f t="shared" si="310"/>
        <v>3600000</v>
      </c>
      <c r="AW457" s="326"/>
      <c r="AX457" s="337">
        <v>3600000</v>
      </c>
      <c r="AY457" s="326"/>
      <c r="AZ457" s="326"/>
      <c r="BA457" s="326"/>
      <c r="BB457" s="326"/>
      <c r="BC457" s="404"/>
      <c r="BD457" s="450"/>
      <c r="BE457" s="325">
        <f t="shared" si="311"/>
        <v>7200000</v>
      </c>
      <c r="BF457" s="326"/>
      <c r="BG457" s="337">
        <v>7200000</v>
      </c>
      <c r="BH457" s="326"/>
      <c r="BI457" s="326"/>
      <c r="BJ457" s="326"/>
      <c r="BK457" s="326"/>
      <c r="BL457" s="404"/>
      <c r="BM457" s="453"/>
      <c r="BN457" s="325">
        <f t="shared" si="312"/>
        <v>5400000</v>
      </c>
      <c r="BO457" s="326"/>
      <c r="BP457" s="337">
        <v>5400000</v>
      </c>
      <c r="BQ457" s="326"/>
      <c r="BR457" s="326"/>
      <c r="BS457" s="326"/>
      <c r="BT457" s="326"/>
      <c r="BU457" s="327"/>
      <c r="BV457" s="328"/>
      <c r="BW457" s="328"/>
      <c r="BX457" s="328"/>
      <c r="BY457" s="328"/>
      <c r="BZ457" s="328"/>
      <c r="CA457" s="328"/>
      <c r="CB457" s="328"/>
      <c r="CC457" s="329"/>
    </row>
    <row r="458" spans="1:81" s="62" customFormat="1" ht="40.200000000000003" customHeight="1" x14ac:dyDescent="0.3">
      <c r="A458" s="38"/>
      <c r="B458" s="507"/>
      <c r="C458" s="459"/>
      <c r="D458" s="609"/>
      <c r="E458" s="612"/>
      <c r="F458" s="612"/>
      <c r="G458" s="612"/>
      <c r="H458" s="612"/>
      <c r="I458" s="612"/>
      <c r="J458" s="486"/>
      <c r="K458" s="489"/>
      <c r="L458" s="474"/>
      <c r="M458" s="477"/>
      <c r="N458" s="480"/>
      <c r="O458" s="483"/>
      <c r="P458" s="521"/>
      <c r="Q458" s="524"/>
      <c r="R458" s="404"/>
      <c r="S458" s="322" t="s">
        <v>4373</v>
      </c>
      <c r="T458" s="323" t="s">
        <v>3856</v>
      </c>
      <c r="U458" s="323" t="s">
        <v>3861</v>
      </c>
      <c r="V458" s="323" t="s">
        <v>3864</v>
      </c>
      <c r="W458" s="322" t="s">
        <v>3944</v>
      </c>
      <c r="X458" s="324">
        <v>44201</v>
      </c>
      <c r="Y458" s="324">
        <v>44226</v>
      </c>
      <c r="Z458" s="324">
        <v>44229</v>
      </c>
      <c r="AA458" s="324">
        <v>44560</v>
      </c>
      <c r="AB458" s="404"/>
      <c r="AC458" s="527"/>
      <c r="AD458" s="325">
        <f t="shared" si="308"/>
        <v>15000000</v>
      </c>
      <c r="AE458" s="325"/>
      <c r="AF458" s="325">
        <v>15000000</v>
      </c>
      <c r="AG458" s="325"/>
      <c r="AH458" s="325"/>
      <c r="AI458" s="325"/>
      <c r="AJ458" s="325"/>
      <c r="AK458" s="404"/>
      <c r="AL458" s="456"/>
      <c r="AM458" s="325">
        <f t="shared" si="309"/>
        <v>1500000</v>
      </c>
      <c r="AN458" s="326"/>
      <c r="AO458" s="337">
        <v>1500000</v>
      </c>
      <c r="AP458" s="326"/>
      <c r="AQ458" s="326"/>
      <c r="AR458" s="326"/>
      <c r="AS458" s="326"/>
      <c r="AT458" s="404"/>
      <c r="AU458" s="447"/>
      <c r="AV458" s="325">
        <f t="shared" si="310"/>
        <v>3000000</v>
      </c>
      <c r="AW458" s="326"/>
      <c r="AX458" s="337">
        <v>3000000</v>
      </c>
      <c r="AY458" s="326"/>
      <c r="AZ458" s="326"/>
      <c r="BA458" s="326"/>
      <c r="BB458" s="326"/>
      <c r="BC458" s="404"/>
      <c r="BD458" s="450"/>
      <c r="BE458" s="325">
        <f t="shared" si="311"/>
        <v>6000000</v>
      </c>
      <c r="BF458" s="326"/>
      <c r="BG458" s="337">
        <v>6000000</v>
      </c>
      <c r="BH458" s="326"/>
      <c r="BI458" s="326"/>
      <c r="BJ458" s="326"/>
      <c r="BK458" s="326"/>
      <c r="BL458" s="404"/>
      <c r="BM458" s="453"/>
      <c r="BN458" s="325">
        <f t="shared" si="312"/>
        <v>4500000</v>
      </c>
      <c r="BO458" s="326"/>
      <c r="BP458" s="337">
        <v>4500000</v>
      </c>
      <c r="BQ458" s="326"/>
      <c r="BR458" s="326"/>
      <c r="BS458" s="326"/>
      <c r="BT458" s="326"/>
      <c r="BU458" s="327"/>
      <c r="BV458" s="328"/>
      <c r="BW458" s="328"/>
      <c r="BX458" s="328"/>
      <c r="BY458" s="328"/>
      <c r="BZ458" s="328"/>
      <c r="CA458" s="328"/>
      <c r="CB458" s="328"/>
      <c r="CC458" s="329"/>
    </row>
    <row r="459" spans="1:81" s="62" customFormat="1" ht="40.200000000000003" customHeight="1" x14ac:dyDescent="0.3">
      <c r="A459" s="38"/>
      <c r="B459" s="507"/>
      <c r="C459" s="459"/>
      <c r="D459" s="609"/>
      <c r="E459" s="612"/>
      <c r="F459" s="612"/>
      <c r="G459" s="612"/>
      <c r="H459" s="612"/>
      <c r="I459" s="612"/>
      <c r="J459" s="486"/>
      <c r="K459" s="489"/>
      <c r="L459" s="474"/>
      <c r="M459" s="477"/>
      <c r="N459" s="480"/>
      <c r="O459" s="483"/>
      <c r="P459" s="521"/>
      <c r="Q459" s="524"/>
      <c r="R459" s="404"/>
      <c r="S459" s="322" t="s">
        <v>4374</v>
      </c>
      <c r="T459" s="323" t="s">
        <v>3856</v>
      </c>
      <c r="U459" s="323" t="s">
        <v>3861</v>
      </c>
      <c r="V459" s="323" t="s">
        <v>3864</v>
      </c>
      <c r="W459" s="322" t="s">
        <v>3944</v>
      </c>
      <c r="X459" s="324">
        <v>44201</v>
      </c>
      <c r="Y459" s="324">
        <v>44226</v>
      </c>
      <c r="Z459" s="324">
        <v>44229</v>
      </c>
      <c r="AA459" s="324">
        <v>44560</v>
      </c>
      <c r="AB459" s="404"/>
      <c r="AC459" s="527"/>
      <c r="AD459" s="325">
        <f t="shared" si="308"/>
        <v>15000000</v>
      </c>
      <c r="AE459" s="325"/>
      <c r="AF459" s="325">
        <v>15000000</v>
      </c>
      <c r="AG459" s="325"/>
      <c r="AH459" s="325"/>
      <c r="AI459" s="325"/>
      <c r="AJ459" s="325"/>
      <c r="AK459" s="404"/>
      <c r="AL459" s="456"/>
      <c r="AM459" s="325">
        <f t="shared" si="309"/>
        <v>1500000</v>
      </c>
      <c r="AN459" s="326"/>
      <c r="AO459" s="337">
        <v>1500000</v>
      </c>
      <c r="AP459" s="326"/>
      <c r="AQ459" s="326"/>
      <c r="AR459" s="326"/>
      <c r="AS459" s="326"/>
      <c r="AT459" s="404"/>
      <c r="AU459" s="447"/>
      <c r="AV459" s="325">
        <f t="shared" si="310"/>
        <v>3000000</v>
      </c>
      <c r="AW459" s="326"/>
      <c r="AX459" s="337">
        <v>3000000</v>
      </c>
      <c r="AY459" s="326"/>
      <c r="AZ459" s="326"/>
      <c r="BA459" s="326"/>
      <c r="BB459" s="326"/>
      <c r="BC459" s="404"/>
      <c r="BD459" s="450"/>
      <c r="BE459" s="325">
        <f t="shared" si="311"/>
        <v>6000000</v>
      </c>
      <c r="BF459" s="326"/>
      <c r="BG459" s="337">
        <v>6000000</v>
      </c>
      <c r="BH459" s="326"/>
      <c r="BI459" s="326"/>
      <c r="BJ459" s="326"/>
      <c r="BK459" s="326"/>
      <c r="BL459" s="404"/>
      <c r="BM459" s="453"/>
      <c r="BN459" s="325">
        <f t="shared" si="312"/>
        <v>4500000</v>
      </c>
      <c r="BO459" s="326"/>
      <c r="BP459" s="337">
        <v>4500000</v>
      </c>
      <c r="BQ459" s="326"/>
      <c r="BR459" s="326"/>
      <c r="BS459" s="326"/>
      <c r="BT459" s="326"/>
      <c r="BU459" s="327"/>
      <c r="BV459" s="328"/>
      <c r="BW459" s="328"/>
      <c r="BX459" s="328"/>
      <c r="BY459" s="328"/>
      <c r="BZ459" s="328"/>
      <c r="CA459" s="328"/>
      <c r="CB459" s="328"/>
      <c r="CC459" s="329"/>
    </row>
    <row r="460" spans="1:81" s="62" customFormat="1" ht="40.200000000000003" customHeight="1" x14ac:dyDescent="0.3">
      <c r="A460" s="38"/>
      <c r="B460" s="507"/>
      <c r="C460" s="459"/>
      <c r="D460" s="609"/>
      <c r="E460" s="612"/>
      <c r="F460" s="612"/>
      <c r="G460" s="612"/>
      <c r="H460" s="612"/>
      <c r="I460" s="612"/>
      <c r="J460" s="486"/>
      <c r="K460" s="489"/>
      <c r="L460" s="474"/>
      <c r="M460" s="477"/>
      <c r="N460" s="480"/>
      <c r="O460" s="483"/>
      <c r="P460" s="521"/>
      <c r="Q460" s="524"/>
      <c r="R460" s="404"/>
      <c r="S460" s="322" t="s">
        <v>4375</v>
      </c>
      <c r="T460" s="323" t="s">
        <v>3856</v>
      </c>
      <c r="U460" s="323" t="s">
        <v>3861</v>
      </c>
      <c r="V460" s="323" t="s">
        <v>3864</v>
      </c>
      <c r="W460" s="322" t="s">
        <v>3944</v>
      </c>
      <c r="X460" s="324">
        <v>44201</v>
      </c>
      <c r="Y460" s="324">
        <v>44226</v>
      </c>
      <c r="Z460" s="324">
        <v>44229</v>
      </c>
      <c r="AA460" s="324">
        <v>44560</v>
      </c>
      <c r="AB460" s="404"/>
      <c r="AC460" s="527"/>
      <c r="AD460" s="325">
        <f t="shared" si="308"/>
        <v>40000000</v>
      </c>
      <c r="AE460" s="325"/>
      <c r="AF460" s="325">
        <v>40000000</v>
      </c>
      <c r="AG460" s="325"/>
      <c r="AH460" s="325"/>
      <c r="AI460" s="325"/>
      <c r="AJ460" s="325"/>
      <c r="AK460" s="404"/>
      <c r="AL460" s="456"/>
      <c r="AM460" s="325">
        <f t="shared" si="309"/>
        <v>4000000</v>
      </c>
      <c r="AN460" s="326"/>
      <c r="AO460" s="337">
        <v>4000000</v>
      </c>
      <c r="AP460" s="326"/>
      <c r="AQ460" s="326"/>
      <c r="AR460" s="326"/>
      <c r="AS460" s="326"/>
      <c r="AT460" s="404"/>
      <c r="AU460" s="447"/>
      <c r="AV460" s="325">
        <f t="shared" si="310"/>
        <v>8000000</v>
      </c>
      <c r="AW460" s="326"/>
      <c r="AX460" s="337">
        <v>8000000</v>
      </c>
      <c r="AY460" s="326"/>
      <c r="AZ460" s="326"/>
      <c r="BA460" s="326"/>
      <c r="BB460" s="326"/>
      <c r="BC460" s="404"/>
      <c r="BD460" s="450"/>
      <c r="BE460" s="325">
        <f t="shared" si="311"/>
        <v>16000000</v>
      </c>
      <c r="BF460" s="326"/>
      <c r="BG460" s="337">
        <v>16000000</v>
      </c>
      <c r="BH460" s="326"/>
      <c r="BI460" s="326"/>
      <c r="BJ460" s="326"/>
      <c r="BK460" s="326"/>
      <c r="BL460" s="404"/>
      <c r="BM460" s="453"/>
      <c r="BN460" s="325">
        <f t="shared" si="312"/>
        <v>12000000</v>
      </c>
      <c r="BO460" s="326"/>
      <c r="BP460" s="337">
        <v>12000000</v>
      </c>
      <c r="BQ460" s="326"/>
      <c r="BR460" s="326"/>
      <c r="BS460" s="326"/>
      <c r="BT460" s="326"/>
      <c r="BU460" s="327"/>
      <c r="BV460" s="328"/>
      <c r="BW460" s="328"/>
      <c r="BX460" s="328"/>
      <c r="BY460" s="328"/>
      <c r="BZ460" s="328"/>
      <c r="CA460" s="328"/>
      <c r="CB460" s="328"/>
      <c r="CC460" s="329"/>
    </row>
    <row r="461" spans="1:81" s="62" customFormat="1" ht="40.200000000000003" customHeight="1" x14ac:dyDescent="0.3">
      <c r="A461" s="38"/>
      <c r="B461" s="507"/>
      <c r="C461" s="459"/>
      <c r="D461" s="609"/>
      <c r="E461" s="612"/>
      <c r="F461" s="612"/>
      <c r="G461" s="612"/>
      <c r="H461" s="612"/>
      <c r="I461" s="612"/>
      <c r="J461" s="486"/>
      <c r="K461" s="489"/>
      <c r="L461" s="474"/>
      <c r="M461" s="477"/>
      <c r="N461" s="480"/>
      <c r="O461" s="483"/>
      <c r="P461" s="521"/>
      <c r="Q461" s="524"/>
      <c r="R461" s="404"/>
      <c r="S461" s="322" t="s">
        <v>4376</v>
      </c>
      <c r="T461" s="323" t="s">
        <v>3856</v>
      </c>
      <c r="U461" s="323" t="s">
        <v>3861</v>
      </c>
      <c r="V461" s="323" t="s">
        <v>3864</v>
      </c>
      <c r="W461" s="322" t="s">
        <v>3944</v>
      </c>
      <c r="X461" s="324">
        <v>44201</v>
      </c>
      <c r="Y461" s="324">
        <v>44226</v>
      </c>
      <c r="Z461" s="324">
        <v>44229</v>
      </c>
      <c r="AA461" s="324">
        <v>44560</v>
      </c>
      <c r="AB461" s="404"/>
      <c r="AC461" s="527"/>
      <c r="AD461" s="325">
        <f t="shared" si="308"/>
        <v>15000000</v>
      </c>
      <c r="AE461" s="325"/>
      <c r="AF461" s="325">
        <v>15000000</v>
      </c>
      <c r="AG461" s="325"/>
      <c r="AH461" s="325"/>
      <c r="AI461" s="325"/>
      <c r="AJ461" s="325"/>
      <c r="AK461" s="404"/>
      <c r="AL461" s="456"/>
      <c r="AM461" s="325">
        <f t="shared" si="309"/>
        <v>1500000</v>
      </c>
      <c r="AN461" s="326"/>
      <c r="AO461" s="337">
        <v>1500000</v>
      </c>
      <c r="AP461" s="326"/>
      <c r="AQ461" s="326"/>
      <c r="AR461" s="326"/>
      <c r="AS461" s="326"/>
      <c r="AT461" s="404"/>
      <c r="AU461" s="447"/>
      <c r="AV461" s="325">
        <f t="shared" si="310"/>
        <v>3000000</v>
      </c>
      <c r="AW461" s="326"/>
      <c r="AX461" s="337">
        <v>3000000</v>
      </c>
      <c r="AY461" s="326"/>
      <c r="AZ461" s="326"/>
      <c r="BA461" s="326"/>
      <c r="BB461" s="326"/>
      <c r="BC461" s="404"/>
      <c r="BD461" s="450"/>
      <c r="BE461" s="325">
        <f t="shared" si="311"/>
        <v>6000000</v>
      </c>
      <c r="BF461" s="326"/>
      <c r="BG461" s="337">
        <v>6000000</v>
      </c>
      <c r="BH461" s="326"/>
      <c r="BI461" s="326"/>
      <c r="BJ461" s="326"/>
      <c r="BK461" s="326"/>
      <c r="BL461" s="404"/>
      <c r="BM461" s="453"/>
      <c r="BN461" s="325">
        <f t="shared" si="312"/>
        <v>4500000</v>
      </c>
      <c r="BO461" s="326"/>
      <c r="BP461" s="337">
        <v>4500000</v>
      </c>
      <c r="BQ461" s="326"/>
      <c r="BR461" s="326"/>
      <c r="BS461" s="326"/>
      <c r="BT461" s="326"/>
      <c r="BU461" s="327"/>
      <c r="BV461" s="328"/>
      <c r="BW461" s="328"/>
      <c r="BX461" s="328"/>
      <c r="BY461" s="328"/>
      <c r="BZ461" s="328"/>
      <c r="CA461" s="328"/>
      <c r="CB461" s="328"/>
      <c r="CC461" s="329"/>
    </row>
    <row r="462" spans="1:81" s="62" customFormat="1" ht="40.200000000000003" customHeight="1" x14ac:dyDescent="0.3">
      <c r="A462" s="38"/>
      <c r="B462" s="507"/>
      <c r="C462" s="459"/>
      <c r="D462" s="609"/>
      <c r="E462" s="612"/>
      <c r="F462" s="612"/>
      <c r="G462" s="612"/>
      <c r="H462" s="612"/>
      <c r="I462" s="612"/>
      <c r="J462" s="486"/>
      <c r="K462" s="489"/>
      <c r="L462" s="474"/>
      <c r="M462" s="477"/>
      <c r="N462" s="480"/>
      <c r="O462" s="483"/>
      <c r="P462" s="521"/>
      <c r="Q462" s="524"/>
      <c r="R462" s="404"/>
      <c r="S462" s="322" t="s">
        <v>4377</v>
      </c>
      <c r="T462" s="323" t="s">
        <v>3856</v>
      </c>
      <c r="U462" s="323" t="s">
        <v>3861</v>
      </c>
      <c r="V462" s="323" t="s">
        <v>3864</v>
      </c>
      <c r="W462" s="322" t="s">
        <v>3944</v>
      </c>
      <c r="X462" s="324">
        <v>44201</v>
      </c>
      <c r="Y462" s="324">
        <v>44226</v>
      </c>
      <c r="Z462" s="324">
        <v>44229</v>
      </c>
      <c r="AA462" s="324">
        <v>44560</v>
      </c>
      <c r="AB462" s="404"/>
      <c r="AC462" s="527"/>
      <c r="AD462" s="325">
        <f t="shared" si="308"/>
        <v>14000000</v>
      </c>
      <c r="AE462" s="325"/>
      <c r="AF462" s="325">
        <v>14000000</v>
      </c>
      <c r="AG462" s="325"/>
      <c r="AH462" s="325"/>
      <c r="AI462" s="325"/>
      <c r="AJ462" s="325"/>
      <c r="AK462" s="404"/>
      <c r="AL462" s="456"/>
      <c r="AM462" s="325">
        <f t="shared" si="309"/>
        <v>1400000</v>
      </c>
      <c r="AN462" s="326"/>
      <c r="AO462" s="337">
        <v>1400000</v>
      </c>
      <c r="AP462" s="326"/>
      <c r="AQ462" s="326"/>
      <c r="AR462" s="326"/>
      <c r="AS462" s="326"/>
      <c r="AT462" s="404"/>
      <c r="AU462" s="447"/>
      <c r="AV462" s="325">
        <f t="shared" si="310"/>
        <v>2800000</v>
      </c>
      <c r="AW462" s="326"/>
      <c r="AX462" s="337">
        <v>2800000</v>
      </c>
      <c r="AY462" s="326"/>
      <c r="AZ462" s="326"/>
      <c r="BA462" s="326"/>
      <c r="BB462" s="326"/>
      <c r="BC462" s="404"/>
      <c r="BD462" s="450"/>
      <c r="BE462" s="325">
        <f t="shared" si="311"/>
        <v>5600000</v>
      </c>
      <c r="BF462" s="326"/>
      <c r="BG462" s="337">
        <v>5600000</v>
      </c>
      <c r="BH462" s="326"/>
      <c r="BI462" s="326"/>
      <c r="BJ462" s="326"/>
      <c r="BK462" s="326"/>
      <c r="BL462" s="404"/>
      <c r="BM462" s="453"/>
      <c r="BN462" s="325">
        <f t="shared" si="312"/>
        <v>4200000</v>
      </c>
      <c r="BO462" s="326"/>
      <c r="BP462" s="337">
        <v>4200000</v>
      </c>
      <c r="BQ462" s="326"/>
      <c r="BR462" s="326"/>
      <c r="BS462" s="326"/>
      <c r="BT462" s="326"/>
      <c r="BU462" s="327"/>
      <c r="BV462" s="328"/>
      <c r="BW462" s="328"/>
      <c r="BX462" s="328"/>
      <c r="BY462" s="328"/>
      <c r="BZ462" s="328"/>
      <c r="CA462" s="328"/>
      <c r="CB462" s="328"/>
      <c r="CC462" s="329"/>
    </row>
    <row r="463" spans="1:81" s="62" customFormat="1" ht="40.200000000000003" customHeight="1" thickBot="1" x14ac:dyDescent="0.35">
      <c r="A463" s="38"/>
      <c r="B463" s="507"/>
      <c r="C463" s="459"/>
      <c r="D463" s="610"/>
      <c r="E463" s="613"/>
      <c r="F463" s="613"/>
      <c r="G463" s="613"/>
      <c r="H463" s="613"/>
      <c r="I463" s="613"/>
      <c r="J463" s="487"/>
      <c r="K463" s="490"/>
      <c r="L463" s="474"/>
      <c r="M463" s="477"/>
      <c r="N463" s="480"/>
      <c r="O463" s="483"/>
      <c r="P463" s="521"/>
      <c r="Q463" s="524"/>
      <c r="R463" s="405"/>
      <c r="S463" s="322" t="s">
        <v>4378</v>
      </c>
      <c r="T463" s="323" t="s">
        <v>3856</v>
      </c>
      <c r="U463" s="323" t="s">
        <v>3861</v>
      </c>
      <c r="V463" s="323" t="s">
        <v>3864</v>
      </c>
      <c r="W463" s="322" t="s">
        <v>3944</v>
      </c>
      <c r="X463" s="324">
        <v>44201</v>
      </c>
      <c r="Y463" s="324">
        <v>44226</v>
      </c>
      <c r="Z463" s="324">
        <v>44229</v>
      </c>
      <c r="AA463" s="324">
        <v>44560</v>
      </c>
      <c r="AB463" s="405"/>
      <c r="AC463" s="528"/>
      <c r="AD463" s="325">
        <f t="shared" si="308"/>
        <v>18000000</v>
      </c>
      <c r="AE463" s="325"/>
      <c r="AF463" s="325">
        <v>18000000</v>
      </c>
      <c r="AG463" s="325"/>
      <c r="AH463" s="325"/>
      <c r="AI463" s="325"/>
      <c r="AJ463" s="325"/>
      <c r="AK463" s="405"/>
      <c r="AL463" s="457"/>
      <c r="AM463" s="325">
        <f t="shared" si="309"/>
        <v>1800000</v>
      </c>
      <c r="AN463" s="53"/>
      <c r="AO463" s="337">
        <v>1800000</v>
      </c>
      <c r="AP463" s="53"/>
      <c r="AQ463" s="53"/>
      <c r="AR463" s="53"/>
      <c r="AS463" s="53"/>
      <c r="AT463" s="405"/>
      <c r="AU463" s="448"/>
      <c r="AV463" s="325">
        <f t="shared" si="310"/>
        <v>3600000</v>
      </c>
      <c r="AW463" s="53"/>
      <c r="AX463" s="337">
        <v>3600000</v>
      </c>
      <c r="AY463" s="53"/>
      <c r="AZ463" s="53"/>
      <c r="BA463" s="53"/>
      <c r="BB463" s="53"/>
      <c r="BC463" s="405"/>
      <c r="BD463" s="451"/>
      <c r="BE463" s="325">
        <f t="shared" si="311"/>
        <v>7200000</v>
      </c>
      <c r="BF463" s="53"/>
      <c r="BG463" s="337">
        <v>7200000</v>
      </c>
      <c r="BH463" s="53"/>
      <c r="BI463" s="53"/>
      <c r="BJ463" s="53"/>
      <c r="BK463" s="53"/>
      <c r="BL463" s="405"/>
      <c r="BM463" s="454"/>
      <c r="BN463" s="325">
        <f t="shared" si="312"/>
        <v>5400000</v>
      </c>
      <c r="BO463" s="53"/>
      <c r="BP463" s="337">
        <v>5400000</v>
      </c>
      <c r="BQ463" s="53"/>
      <c r="BR463" s="53"/>
      <c r="BS463" s="53"/>
      <c r="BT463" s="53"/>
      <c r="BU463" s="517"/>
      <c r="BV463" s="518"/>
      <c r="BW463" s="518"/>
      <c r="BX463" s="518"/>
      <c r="BY463" s="518"/>
      <c r="BZ463" s="518"/>
      <c r="CA463" s="518"/>
      <c r="CB463" s="518"/>
      <c r="CC463" s="519"/>
    </row>
    <row r="464" spans="1:81" s="62" customFormat="1" ht="40.200000000000003" hidden="1" customHeight="1" thickTop="1" x14ac:dyDescent="0.3">
      <c r="A464" s="38"/>
      <c r="B464" s="507"/>
      <c r="C464" s="459"/>
      <c r="D464" s="608"/>
      <c r="E464" s="611"/>
      <c r="F464" s="611"/>
      <c r="G464" s="611"/>
      <c r="H464" s="611"/>
      <c r="I464" s="611"/>
      <c r="J464" s="485">
        <v>124</v>
      </c>
      <c r="K464" s="488" t="str">
        <f>+Metas!K143</f>
        <v>Incremento del índice de desempeño de la gestión del plan territorial de salud.</v>
      </c>
      <c r="L464" s="473"/>
      <c r="M464" s="476">
        <f>SUM(N464:Q464)</f>
        <v>0</v>
      </c>
      <c r="N464" s="479"/>
      <c r="O464" s="482"/>
      <c r="P464" s="520"/>
      <c r="Q464" s="523"/>
      <c r="R464" s="403">
        <f t="shared" ref="R464" si="315">+$J464</f>
        <v>124</v>
      </c>
      <c r="S464" s="42"/>
      <c r="T464" s="323" t="s">
        <v>3856</v>
      </c>
      <c r="U464" s="323" t="s">
        <v>3861</v>
      </c>
      <c r="V464" s="323" t="s">
        <v>3864</v>
      </c>
      <c r="W464" s="42"/>
      <c r="X464" s="324">
        <v>44201</v>
      </c>
      <c r="Y464" s="324">
        <v>44226</v>
      </c>
      <c r="Z464" s="324">
        <v>44229</v>
      </c>
      <c r="AA464" s="324">
        <v>44560</v>
      </c>
      <c r="AB464" s="403">
        <f t="shared" si="298"/>
        <v>124</v>
      </c>
      <c r="AC464" s="526">
        <f t="shared" ref="AC464" si="316">+L464</f>
        <v>0</v>
      </c>
      <c r="AD464" s="54">
        <f t="shared" ref="AD464:AI468" si="317">+AM464+AV464+BE464+BN464</f>
        <v>0</v>
      </c>
      <c r="AE464" s="54">
        <f t="shared" si="317"/>
        <v>0</v>
      </c>
      <c r="AF464" s="54">
        <f t="shared" si="317"/>
        <v>68999440.348499998</v>
      </c>
      <c r="AG464" s="54">
        <f t="shared" si="317"/>
        <v>0</v>
      </c>
      <c r="AH464" s="54">
        <f t="shared" si="317"/>
        <v>0</v>
      </c>
      <c r="AI464" s="54">
        <f t="shared" si="317"/>
        <v>0</v>
      </c>
      <c r="AJ464" s="54">
        <f t="shared" ref="AJ464:AJ538" si="318">+AS464+BB464+BK464+BT464</f>
        <v>0</v>
      </c>
      <c r="AK464" s="403">
        <f t="shared" si="300"/>
        <v>124</v>
      </c>
      <c r="AL464" s="455">
        <f>+N464</f>
        <v>0</v>
      </c>
      <c r="AM464" s="54">
        <f t="shared" ref="AM464:AM467" si="319">+AV464+BE464+BN464+BW464</f>
        <v>0</v>
      </c>
      <c r="AN464" s="51"/>
      <c r="AO464" s="337">
        <v>600000</v>
      </c>
      <c r="AP464" s="51"/>
      <c r="AQ464" s="51"/>
      <c r="AR464" s="51"/>
      <c r="AS464" s="51"/>
      <c r="AT464" s="403">
        <f t="shared" si="301"/>
        <v>124</v>
      </c>
      <c r="AU464" s="446">
        <f>+O464</f>
        <v>0</v>
      </c>
      <c r="AV464" s="54">
        <f t="shared" ref="AV464:AV467" si="320">+BE464+BN464+BW464+CF464</f>
        <v>0</v>
      </c>
      <c r="AW464" s="51"/>
      <c r="AX464" s="337">
        <v>26756262.859400004</v>
      </c>
      <c r="AY464" s="51"/>
      <c r="AZ464" s="51"/>
      <c r="BA464" s="51"/>
      <c r="BB464" s="51"/>
      <c r="BC464" s="403">
        <f t="shared" si="302"/>
        <v>124</v>
      </c>
      <c r="BD464" s="449">
        <f>+P464</f>
        <v>0</v>
      </c>
      <c r="BE464" s="54">
        <f t="shared" ref="BE464:BE467" si="321">+BN464+BW464+CF464+CO464</f>
        <v>0</v>
      </c>
      <c r="BF464" s="51"/>
      <c r="BG464" s="337">
        <v>1508783.2000000002</v>
      </c>
      <c r="BH464" s="51"/>
      <c r="BI464" s="51"/>
      <c r="BJ464" s="51"/>
      <c r="BK464" s="51"/>
      <c r="BL464" s="403">
        <f t="shared" si="303"/>
        <v>124</v>
      </c>
      <c r="BM464" s="452">
        <f>+Q464</f>
        <v>0</v>
      </c>
      <c r="BN464" s="54">
        <f t="shared" ref="BN464:BN467" si="322">+BW464+CF464+CO464+CX464</f>
        <v>0</v>
      </c>
      <c r="BO464" s="51"/>
      <c r="BP464" s="337">
        <v>40134394.289099999</v>
      </c>
      <c r="BQ464" s="51"/>
      <c r="BR464" s="51"/>
      <c r="BS464" s="51"/>
      <c r="BT464" s="51"/>
      <c r="BU464" s="513"/>
      <c r="BV464" s="514"/>
      <c r="BW464" s="514"/>
      <c r="BX464" s="514"/>
      <c r="BY464" s="514"/>
      <c r="BZ464" s="514"/>
      <c r="CA464" s="514"/>
      <c r="CB464" s="514"/>
      <c r="CC464" s="515"/>
    </row>
    <row r="465" spans="1:81" s="62" customFormat="1" ht="40.200000000000003" hidden="1" customHeight="1" x14ac:dyDescent="0.3">
      <c r="A465" s="38"/>
      <c r="B465" s="507"/>
      <c r="C465" s="459"/>
      <c r="D465" s="609"/>
      <c r="E465" s="612"/>
      <c r="F465" s="612"/>
      <c r="G465" s="612"/>
      <c r="H465" s="612"/>
      <c r="I465" s="612"/>
      <c r="J465" s="486"/>
      <c r="K465" s="489"/>
      <c r="L465" s="474"/>
      <c r="M465" s="477"/>
      <c r="N465" s="480"/>
      <c r="O465" s="483"/>
      <c r="P465" s="521"/>
      <c r="Q465" s="524"/>
      <c r="R465" s="404"/>
      <c r="S465" s="43"/>
      <c r="T465" s="323" t="s">
        <v>3856</v>
      </c>
      <c r="U465" s="323" t="s">
        <v>3861</v>
      </c>
      <c r="V465" s="323" t="s">
        <v>3864</v>
      </c>
      <c r="W465" s="43"/>
      <c r="X465" s="324">
        <v>44201</v>
      </c>
      <c r="Y465" s="324">
        <v>44226</v>
      </c>
      <c r="Z465" s="324">
        <v>44229</v>
      </c>
      <c r="AA465" s="324">
        <v>44560</v>
      </c>
      <c r="AB465" s="404"/>
      <c r="AC465" s="527"/>
      <c r="AD465" s="55">
        <f t="shared" si="317"/>
        <v>0</v>
      </c>
      <c r="AE465" s="55">
        <f t="shared" si="317"/>
        <v>0</v>
      </c>
      <c r="AF465" s="55">
        <f t="shared" si="317"/>
        <v>68999440.348499998</v>
      </c>
      <c r="AG465" s="55">
        <f t="shared" si="317"/>
        <v>0</v>
      </c>
      <c r="AH465" s="55">
        <f t="shared" si="317"/>
        <v>0</v>
      </c>
      <c r="AI465" s="55">
        <f t="shared" si="317"/>
        <v>0</v>
      </c>
      <c r="AJ465" s="55">
        <f t="shared" si="318"/>
        <v>0</v>
      </c>
      <c r="AK465" s="404"/>
      <c r="AL465" s="456"/>
      <c r="AM465" s="55">
        <f t="shared" si="319"/>
        <v>0</v>
      </c>
      <c r="AN465" s="52"/>
      <c r="AO465" s="337">
        <v>600000</v>
      </c>
      <c r="AP465" s="52"/>
      <c r="AQ465" s="52"/>
      <c r="AR465" s="52"/>
      <c r="AS465" s="52"/>
      <c r="AT465" s="404"/>
      <c r="AU465" s="447"/>
      <c r="AV465" s="55">
        <f t="shared" si="320"/>
        <v>0</v>
      </c>
      <c r="AW465" s="52"/>
      <c r="AX465" s="337">
        <v>26756262.859400004</v>
      </c>
      <c r="AY465" s="52"/>
      <c r="AZ465" s="52"/>
      <c r="BA465" s="52"/>
      <c r="BB465" s="52"/>
      <c r="BC465" s="404"/>
      <c r="BD465" s="450"/>
      <c r="BE465" s="55">
        <f t="shared" si="321"/>
        <v>0</v>
      </c>
      <c r="BF465" s="52"/>
      <c r="BG465" s="337">
        <v>1508783.2000000002</v>
      </c>
      <c r="BH465" s="52"/>
      <c r="BI465" s="52"/>
      <c r="BJ465" s="52"/>
      <c r="BK465" s="52"/>
      <c r="BL465" s="404"/>
      <c r="BM465" s="453"/>
      <c r="BN465" s="55">
        <f t="shared" si="322"/>
        <v>0</v>
      </c>
      <c r="BO465" s="52"/>
      <c r="BP465" s="337">
        <v>40134394.289099999</v>
      </c>
      <c r="BQ465" s="52"/>
      <c r="BR465" s="52"/>
      <c r="BS465" s="52"/>
      <c r="BT465" s="52"/>
      <c r="BU465" s="418"/>
      <c r="BV465" s="419"/>
      <c r="BW465" s="419"/>
      <c r="BX465" s="419"/>
      <c r="BY465" s="419"/>
      <c r="BZ465" s="419"/>
      <c r="CA465" s="419"/>
      <c r="CB465" s="419"/>
      <c r="CC465" s="516"/>
    </row>
    <row r="466" spans="1:81" s="62" customFormat="1" ht="40.200000000000003" hidden="1" customHeight="1" x14ac:dyDescent="0.3">
      <c r="A466" s="38"/>
      <c r="B466" s="507"/>
      <c r="C466" s="459"/>
      <c r="D466" s="609"/>
      <c r="E466" s="612"/>
      <c r="F466" s="612"/>
      <c r="G466" s="612"/>
      <c r="H466" s="612"/>
      <c r="I466" s="612"/>
      <c r="J466" s="486"/>
      <c r="K466" s="489"/>
      <c r="L466" s="474"/>
      <c r="M466" s="477"/>
      <c r="N466" s="480"/>
      <c r="O466" s="483"/>
      <c r="P466" s="521"/>
      <c r="Q466" s="524"/>
      <c r="R466" s="404"/>
      <c r="S466" s="43"/>
      <c r="T466" s="323" t="s">
        <v>3856</v>
      </c>
      <c r="U466" s="323" t="s">
        <v>3861</v>
      </c>
      <c r="V466" s="323" t="s">
        <v>3864</v>
      </c>
      <c r="W466" s="43"/>
      <c r="X466" s="324">
        <v>44201</v>
      </c>
      <c r="Y466" s="324">
        <v>44226</v>
      </c>
      <c r="Z466" s="324">
        <v>44229</v>
      </c>
      <c r="AA466" s="324">
        <v>44560</v>
      </c>
      <c r="AB466" s="404"/>
      <c r="AC466" s="527"/>
      <c r="AD466" s="55">
        <f t="shared" si="317"/>
        <v>0</v>
      </c>
      <c r="AE466" s="55">
        <f t="shared" si="317"/>
        <v>0</v>
      </c>
      <c r="AF466" s="55">
        <f t="shared" si="317"/>
        <v>68999440.348499998</v>
      </c>
      <c r="AG466" s="55">
        <f t="shared" si="317"/>
        <v>0</v>
      </c>
      <c r="AH466" s="55">
        <f t="shared" si="317"/>
        <v>0</v>
      </c>
      <c r="AI466" s="55">
        <f t="shared" si="317"/>
        <v>0</v>
      </c>
      <c r="AJ466" s="55">
        <f t="shared" si="318"/>
        <v>0</v>
      </c>
      <c r="AK466" s="404"/>
      <c r="AL466" s="456"/>
      <c r="AM466" s="55">
        <f t="shared" si="319"/>
        <v>0</v>
      </c>
      <c r="AN466" s="52"/>
      <c r="AO466" s="337">
        <v>600000</v>
      </c>
      <c r="AP466" s="52"/>
      <c r="AQ466" s="52"/>
      <c r="AR466" s="52"/>
      <c r="AS466" s="52"/>
      <c r="AT466" s="404"/>
      <c r="AU466" s="447"/>
      <c r="AV466" s="55">
        <f t="shared" si="320"/>
        <v>0</v>
      </c>
      <c r="AW466" s="52"/>
      <c r="AX466" s="337">
        <v>26756262.859400004</v>
      </c>
      <c r="AY466" s="52"/>
      <c r="AZ466" s="52"/>
      <c r="BA466" s="52"/>
      <c r="BB466" s="52"/>
      <c r="BC466" s="404"/>
      <c r="BD466" s="450"/>
      <c r="BE466" s="55">
        <f t="shared" si="321"/>
        <v>0</v>
      </c>
      <c r="BF466" s="52"/>
      <c r="BG466" s="337">
        <v>1508783.2000000002</v>
      </c>
      <c r="BH466" s="52"/>
      <c r="BI466" s="52"/>
      <c r="BJ466" s="52"/>
      <c r="BK466" s="52"/>
      <c r="BL466" s="404"/>
      <c r="BM466" s="453"/>
      <c r="BN466" s="55">
        <f t="shared" si="322"/>
        <v>0</v>
      </c>
      <c r="BO466" s="52"/>
      <c r="BP466" s="337">
        <v>40134394.289099999</v>
      </c>
      <c r="BQ466" s="52"/>
      <c r="BR466" s="52"/>
      <c r="BS466" s="52"/>
      <c r="BT466" s="52"/>
      <c r="BU466" s="418"/>
      <c r="BV466" s="419"/>
      <c r="BW466" s="419"/>
      <c r="BX466" s="419"/>
      <c r="BY466" s="419"/>
      <c r="BZ466" s="419"/>
      <c r="CA466" s="419"/>
      <c r="CB466" s="419"/>
      <c r="CC466" s="516"/>
    </row>
    <row r="467" spans="1:81" s="62" customFormat="1" ht="40.200000000000003" hidden="1" customHeight="1" thickBot="1" x14ac:dyDescent="0.35">
      <c r="A467" s="38"/>
      <c r="B467" s="507"/>
      <c r="C467" s="459"/>
      <c r="D467" s="610"/>
      <c r="E467" s="613"/>
      <c r="F467" s="613"/>
      <c r="G467" s="613"/>
      <c r="H467" s="613"/>
      <c r="I467" s="613"/>
      <c r="J467" s="487"/>
      <c r="K467" s="490"/>
      <c r="L467" s="475"/>
      <c r="M467" s="478"/>
      <c r="N467" s="481"/>
      <c r="O467" s="484"/>
      <c r="P467" s="522"/>
      <c r="Q467" s="525"/>
      <c r="R467" s="405"/>
      <c r="S467" s="44"/>
      <c r="T467" s="323" t="s">
        <v>3856</v>
      </c>
      <c r="U467" s="323" t="s">
        <v>3861</v>
      </c>
      <c r="V467" s="323" t="s">
        <v>3864</v>
      </c>
      <c r="W467" s="44"/>
      <c r="X467" s="324">
        <v>44201</v>
      </c>
      <c r="Y467" s="324">
        <v>44226</v>
      </c>
      <c r="Z467" s="324">
        <v>44229</v>
      </c>
      <c r="AA467" s="324">
        <v>44560</v>
      </c>
      <c r="AB467" s="405"/>
      <c r="AC467" s="528"/>
      <c r="AD467" s="56">
        <f t="shared" si="317"/>
        <v>0</v>
      </c>
      <c r="AE467" s="56">
        <f t="shared" si="317"/>
        <v>0</v>
      </c>
      <c r="AF467" s="56">
        <f t="shared" si="317"/>
        <v>68999440.348499998</v>
      </c>
      <c r="AG467" s="56">
        <f t="shared" si="317"/>
        <v>0</v>
      </c>
      <c r="AH467" s="56">
        <f t="shared" si="317"/>
        <v>0</v>
      </c>
      <c r="AI467" s="56">
        <f t="shared" si="317"/>
        <v>0</v>
      </c>
      <c r="AJ467" s="56">
        <f t="shared" si="318"/>
        <v>0</v>
      </c>
      <c r="AK467" s="405"/>
      <c r="AL467" s="457"/>
      <c r="AM467" s="56">
        <f t="shared" si="319"/>
        <v>0</v>
      </c>
      <c r="AN467" s="53"/>
      <c r="AO467" s="337">
        <v>600000</v>
      </c>
      <c r="AP467" s="53"/>
      <c r="AQ467" s="53"/>
      <c r="AR467" s="53"/>
      <c r="AS467" s="53"/>
      <c r="AT467" s="405"/>
      <c r="AU467" s="448"/>
      <c r="AV467" s="56">
        <f t="shared" si="320"/>
        <v>0</v>
      </c>
      <c r="AW467" s="53"/>
      <c r="AX467" s="337">
        <v>26756262.859400004</v>
      </c>
      <c r="AY467" s="53"/>
      <c r="AZ467" s="53"/>
      <c r="BA467" s="53"/>
      <c r="BB467" s="53"/>
      <c r="BC467" s="405"/>
      <c r="BD467" s="451"/>
      <c r="BE467" s="56">
        <f t="shared" si="321"/>
        <v>0</v>
      </c>
      <c r="BF467" s="53"/>
      <c r="BG467" s="337">
        <v>1508783.2000000002</v>
      </c>
      <c r="BH467" s="53"/>
      <c r="BI467" s="53"/>
      <c r="BJ467" s="53"/>
      <c r="BK467" s="53"/>
      <c r="BL467" s="405"/>
      <c r="BM467" s="454"/>
      <c r="BN467" s="56">
        <f t="shared" si="322"/>
        <v>0</v>
      </c>
      <c r="BO467" s="53"/>
      <c r="BP467" s="337">
        <v>40134394.289099999</v>
      </c>
      <c r="BQ467" s="53"/>
      <c r="BR467" s="53"/>
      <c r="BS467" s="53"/>
      <c r="BT467" s="53"/>
      <c r="BU467" s="517"/>
      <c r="BV467" s="518"/>
      <c r="BW467" s="518"/>
      <c r="BX467" s="518"/>
      <c r="BY467" s="518"/>
      <c r="BZ467" s="518"/>
      <c r="CA467" s="518"/>
      <c r="CB467" s="518"/>
      <c r="CC467" s="519"/>
    </row>
    <row r="468" spans="1:81" s="62" customFormat="1" ht="40.200000000000003" customHeight="1" thickTop="1" x14ac:dyDescent="0.3">
      <c r="A468" s="38"/>
      <c r="B468" s="507"/>
      <c r="C468" s="459"/>
      <c r="D468" s="608"/>
      <c r="E468" s="611"/>
      <c r="F468" s="611"/>
      <c r="G468" s="611"/>
      <c r="H468" s="611"/>
      <c r="I468" s="611"/>
      <c r="J468" s="485">
        <v>125</v>
      </c>
      <c r="K468" s="488" t="str">
        <f>+Metas!K144</f>
        <v>Municipios implementan la política de participación social en salud, incluyendo los Municipios PDET</v>
      </c>
      <c r="L468" s="473">
        <v>40</v>
      </c>
      <c r="M468" s="476">
        <f>SUM(N468:Q468)</f>
        <v>40</v>
      </c>
      <c r="N468" s="479"/>
      <c r="O468" s="482"/>
      <c r="P468" s="520">
        <v>20</v>
      </c>
      <c r="Q468" s="523">
        <v>20</v>
      </c>
      <c r="R468" s="403">
        <f t="shared" ref="R468" si="323">+$J468</f>
        <v>125</v>
      </c>
      <c r="S468" s="253" t="s">
        <v>4379</v>
      </c>
      <c r="T468" s="323" t="s">
        <v>3856</v>
      </c>
      <c r="U468" s="323" t="s">
        <v>3861</v>
      </c>
      <c r="V468" s="323" t="s">
        <v>3864</v>
      </c>
      <c r="W468" s="322" t="s">
        <v>3944</v>
      </c>
      <c r="X468" s="324">
        <v>44201</v>
      </c>
      <c r="Y468" s="324">
        <v>44226</v>
      </c>
      <c r="Z468" s="324">
        <v>44229</v>
      </c>
      <c r="AA468" s="324">
        <v>44560</v>
      </c>
      <c r="AB468" s="403">
        <f t="shared" si="298"/>
        <v>125</v>
      </c>
      <c r="AC468" s="526">
        <f t="shared" ref="AC468" si="324">+L468</f>
        <v>40</v>
      </c>
      <c r="AD468" s="325">
        <f t="shared" ref="AD468:AD529" si="325">SUM(AE468:AJ468)</f>
        <v>1000000</v>
      </c>
      <c r="AE468" s="48">
        <f t="shared" si="317"/>
        <v>0</v>
      </c>
      <c r="AF468" s="48">
        <v>1000000</v>
      </c>
      <c r="AG468" s="48">
        <f t="shared" si="317"/>
        <v>0</v>
      </c>
      <c r="AH468" s="48">
        <f t="shared" si="317"/>
        <v>0</v>
      </c>
      <c r="AI468" s="48">
        <f t="shared" si="317"/>
        <v>0</v>
      </c>
      <c r="AJ468" s="48">
        <f t="shared" si="318"/>
        <v>0</v>
      </c>
      <c r="AK468" s="403">
        <f t="shared" si="300"/>
        <v>125</v>
      </c>
      <c r="AL468" s="455">
        <f>+N468</f>
        <v>0</v>
      </c>
      <c r="AM468" s="325">
        <f t="shared" ref="AM468:AM529" si="326">SUM(AN468:AS468)</f>
        <v>100000</v>
      </c>
      <c r="AN468" s="51"/>
      <c r="AO468" s="337">
        <v>100000</v>
      </c>
      <c r="AP468" s="51"/>
      <c r="AQ468" s="51"/>
      <c r="AR468" s="51"/>
      <c r="AS468" s="51"/>
      <c r="AT468" s="403">
        <f t="shared" si="301"/>
        <v>125</v>
      </c>
      <c r="AU468" s="446">
        <f>+O468</f>
        <v>0</v>
      </c>
      <c r="AV468" s="325">
        <f t="shared" ref="AV468:AV529" si="327">SUM(AW468:BB468)</f>
        <v>200000</v>
      </c>
      <c r="AW468" s="51"/>
      <c r="AX468" s="337">
        <v>200000</v>
      </c>
      <c r="AY468" s="51"/>
      <c r="AZ468" s="51"/>
      <c r="BA468" s="51"/>
      <c r="BB468" s="51"/>
      <c r="BC468" s="403">
        <f t="shared" si="302"/>
        <v>125</v>
      </c>
      <c r="BD468" s="449">
        <f>+P468</f>
        <v>20</v>
      </c>
      <c r="BE468" s="325">
        <f t="shared" ref="BE468:BE529" si="328">SUM(BF468:BK468)</f>
        <v>400000</v>
      </c>
      <c r="BF468" s="51"/>
      <c r="BG468" s="337">
        <v>400000</v>
      </c>
      <c r="BH468" s="51"/>
      <c r="BI468" s="51"/>
      <c r="BJ468" s="51"/>
      <c r="BK468" s="51"/>
      <c r="BL468" s="403">
        <f t="shared" si="303"/>
        <v>125</v>
      </c>
      <c r="BM468" s="452">
        <f>+Q468</f>
        <v>20</v>
      </c>
      <c r="BN468" s="325">
        <f t="shared" ref="BN468:BN529" si="329">SUM(BO468:BT468)</f>
        <v>300000</v>
      </c>
      <c r="BO468" s="51"/>
      <c r="BP468" s="337">
        <v>300000</v>
      </c>
      <c r="BQ468" s="51"/>
      <c r="BR468" s="51"/>
      <c r="BS468" s="51"/>
      <c r="BT468" s="51"/>
      <c r="BU468" s="513"/>
      <c r="BV468" s="514"/>
      <c r="BW468" s="514"/>
      <c r="BX468" s="514"/>
      <c r="BY468" s="514"/>
      <c r="BZ468" s="514"/>
      <c r="CA468" s="514"/>
      <c r="CB468" s="514"/>
      <c r="CC468" s="515"/>
    </row>
    <row r="469" spans="1:81" s="62" customFormat="1" ht="40.200000000000003" customHeight="1" x14ac:dyDescent="0.3">
      <c r="A469" s="38"/>
      <c r="B469" s="507"/>
      <c r="C469" s="459"/>
      <c r="D469" s="609"/>
      <c r="E469" s="612"/>
      <c r="F469" s="612"/>
      <c r="G469" s="612"/>
      <c r="H469" s="612"/>
      <c r="I469" s="612"/>
      <c r="J469" s="486"/>
      <c r="K469" s="489"/>
      <c r="L469" s="474"/>
      <c r="M469" s="477"/>
      <c r="N469" s="480"/>
      <c r="O469" s="483"/>
      <c r="P469" s="521"/>
      <c r="Q469" s="524"/>
      <c r="R469" s="404"/>
      <c r="S469" s="322" t="s">
        <v>4380</v>
      </c>
      <c r="T469" s="323" t="s">
        <v>3856</v>
      </c>
      <c r="U469" s="323" t="s">
        <v>3861</v>
      </c>
      <c r="V469" s="323" t="s">
        <v>3864</v>
      </c>
      <c r="W469" s="322" t="s">
        <v>3944</v>
      </c>
      <c r="X469" s="324">
        <v>44201</v>
      </c>
      <c r="Y469" s="324">
        <v>44226</v>
      </c>
      <c r="Z469" s="324">
        <v>44229</v>
      </c>
      <c r="AA469" s="324">
        <v>44560</v>
      </c>
      <c r="AB469" s="404"/>
      <c r="AC469" s="527"/>
      <c r="AD469" s="325">
        <f t="shared" si="325"/>
        <v>5000000</v>
      </c>
      <c r="AE469" s="325"/>
      <c r="AF469" s="325">
        <v>5000000</v>
      </c>
      <c r="AG469" s="325"/>
      <c r="AH469" s="325"/>
      <c r="AI469" s="325"/>
      <c r="AJ469" s="325"/>
      <c r="AK469" s="404"/>
      <c r="AL469" s="456"/>
      <c r="AM469" s="325">
        <f t="shared" si="326"/>
        <v>500000</v>
      </c>
      <c r="AN469" s="326"/>
      <c r="AO469" s="337">
        <v>500000</v>
      </c>
      <c r="AP469" s="326"/>
      <c r="AQ469" s="326"/>
      <c r="AR469" s="326"/>
      <c r="AS469" s="326"/>
      <c r="AT469" s="404"/>
      <c r="AU469" s="447"/>
      <c r="AV469" s="325">
        <f t="shared" si="327"/>
        <v>1000000</v>
      </c>
      <c r="AW469" s="326"/>
      <c r="AX469" s="337">
        <v>1000000</v>
      </c>
      <c r="AY469" s="326"/>
      <c r="AZ469" s="326"/>
      <c r="BA469" s="326"/>
      <c r="BB469" s="326"/>
      <c r="BC469" s="404"/>
      <c r="BD469" s="450"/>
      <c r="BE469" s="325">
        <f t="shared" si="328"/>
        <v>2000000</v>
      </c>
      <c r="BF469" s="326"/>
      <c r="BG469" s="337">
        <v>2000000</v>
      </c>
      <c r="BH469" s="326"/>
      <c r="BI469" s="326"/>
      <c r="BJ469" s="326"/>
      <c r="BK469" s="326"/>
      <c r="BL469" s="404"/>
      <c r="BM469" s="453"/>
      <c r="BN469" s="325">
        <f t="shared" si="329"/>
        <v>1500000</v>
      </c>
      <c r="BO469" s="326"/>
      <c r="BP469" s="337">
        <v>1500000</v>
      </c>
      <c r="BQ469" s="326"/>
      <c r="BR469" s="326"/>
      <c r="BS469" s="326"/>
      <c r="BT469" s="326"/>
      <c r="BU469" s="327"/>
      <c r="BV469" s="328"/>
      <c r="BW469" s="328"/>
      <c r="BX469" s="328"/>
      <c r="BY469" s="328"/>
      <c r="BZ469" s="328"/>
      <c r="CA469" s="328"/>
      <c r="CB469" s="328"/>
      <c r="CC469" s="329"/>
    </row>
    <row r="470" spans="1:81" s="62" customFormat="1" ht="40.200000000000003" customHeight="1" x14ac:dyDescent="0.3">
      <c r="A470" s="38"/>
      <c r="B470" s="507"/>
      <c r="C470" s="459"/>
      <c r="D470" s="609"/>
      <c r="E470" s="612"/>
      <c r="F470" s="612"/>
      <c r="G470" s="612"/>
      <c r="H470" s="612"/>
      <c r="I470" s="612"/>
      <c r="J470" s="486"/>
      <c r="K470" s="489"/>
      <c r="L470" s="474"/>
      <c r="M470" s="477"/>
      <c r="N470" s="480"/>
      <c r="O470" s="483"/>
      <c r="P470" s="521"/>
      <c r="Q470" s="524"/>
      <c r="R470" s="404"/>
      <c r="S470" s="322" t="s">
        <v>4381</v>
      </c>
      <c r="T470" s="323" t="s">
        <v>3856</v>
      </c>
      <c r="U470" s="323" t="s">
        <v>3861</v>
      </c>
      <c r="V470" s="323" t="s">
        <v>3864</v>
      </c>
      <c r="W470" s="322" t="s">
        <v>3944</v>
      </c>
      <c r="X470" s="324">
        <v>44201</v>
      </c>
      <c r="Y470" s="324">
        <v>44226</v>
      </c>
      <c r="Z470" s="324">
        <v>44229</v>
      </c>
      <c r="AA470" s="324">
        <v>44560</v>
      </c>
      <c r="AB470" s="404"/>
      <c r="AC470" s="527"/>
      <c r="AD470" s="325">
        <f t="shared" si="325"/>
        <v>1000000</v>
      </c>
      <c r="AE470" s="325"/>
      <c r="AF470" s="325">
        <v>1000000</v>
      </c>
      <c r="AG470" s="325"/>
      <c r="AH470" s="325"/>
      <c r="AI470" s="325"/>
      <c r="AJ470" s="325"/>
      <c r="AK470" s="404"/>
      <c r="AL470" s="456"/>
      <c r="AM470" s="325">
        <f t="shared" si="326"/>
        <v>100000</v>
      </c>
      <c r="AN470" s="326"/>
      <c r="AO470" s="337">
        <v>100000</v>
      </c>
      <c r="AP470" s="326"/>
      <c r="AQ470" s="326"/>
      <c r="AR470" s="326"/>
      <c r="AS470" s="326"/>
      <c r="AT470" s="404"/>
      <c r="AU470" s="447"/>
      <c r="AV470" s="325">
        <f t="shared" si="327"/>
        <v>200000</v>
      </c>
      <c r="AW470" s="326"/>
      <c r="AX470" s="337">
        <v>200000</v>
      </c>
      <c r="AY470" s="326"/>
      <c r="AZ470" s="326"/>
      <c r="BA470" s="326"/>
      <c r="BB470" s="326"/>
      <c r="BC470" s="404"/>
      <c r="BD470" s="450"/>
      <c r="BE470" s="325">
        <f t="shared" si="328"/>
        <v>400000</v>
      </c>
      <c r="BF470" s="326"/>
      <c r="BG470" s="337">
        <v>400000</v>
      </c>
      <c r="BH470" s="326"/>
      <c r="BI470" s="326"/>
      <c r="BJ470" s="326"/>
      <c r="BK470" s="326"/>
      <c r="BL470" s="404"/>
      <c r="BM470" s="453"/>
      <c r="BN470" s="325">
        <f t="shared" si="329"/>
        <v>300000</v>
      </c>
      <c r="BO470" s="326"/>
      <c r="BP470" s="337">
        <v>300000</v>
      </c>
      <c r="BQ470" s="326"/>
      <c r="BR470" s="326"/>
      <c r="BS470" s="326"/>
      <c r="BT470" s="326"/>
      <c r="BU470" s="327"/>
      <c r="BV470" s="328"/>
      <c r="BW470" s="328"/>
      <c r="BX470" s="328"/>
      <c r="BY470" s="328"/>
      <c r="BZ470" s="328"/>
      <c r="CA470" s="328"/>
      <c r="CB470" s="328"/>
      <c r="CC470" s="329"/>
    </row>
    <row r="471" spans="1:81" s="62" customFormat="1" ht="40.200000000000003" customHeight="1" x14ac:dyDescent="0.3">
      <c r="A471" s="38"/>
      <c r="B471" s="507"/>
      <c r="C471" s="459"/>
      <c r="D471" s="609"/>
      <c r="E471" s="612"/>
      <c r="F471" s="612"/>
      <c r="G471" s="612"/>
      <c r="H471" s="612"/>
      <c r="I471" s="612"/>
      <c r="J471" s="486"/>
      <c r="K471" s="489"/>
      <c r="L471" s="474"/>
      <c r="M471" s="477"/>
      <c r="N471" s="480"/>
      <c r="O471" s="483"/>
      <c r="P471" s="521"/>
      <c r="Q471" s="524"/>
      <c r="R471" s="404"/>
      <c r="S471" s="322" t="s">
        <v>4382</v>
      </c>
      <c r="T471" s="323" t="s">
        <v>3856</v>
      </c>
      <c r="U471" s="323" t="s">
        <v>3861</v>
      </c>
      <c r="V471" s="323" t="s">
        <v>3864</v>
      </c>
      <c r="W471" s="322" t="s">
        <v>3944</v>
      </c>
      <c r="X471" s="324">
        <v>44201</v>
      </c>
      <c r="Y471" s="324">
        <v>44226</v>
      </c>
      <c r="Z471" s="324">
        <v>44229</v>
      </c>
      <c r="AA471" s="324">
        <v>44560</v>
      </c>
      <c r="AB471" s="404"/>
      <c r="AC471" s="527"/>
      <c r="AD471" s="325">
        <f t="shared" si="325"/>
        <v>1000000</v>
      </c>
      <c r="AE471" s="325"/>
      <c r="AF471" s="325">
        <v>1000000</v>
      </c>
      <c r="AG471" s="325"/>
      <c r="AH471" s="325"/>
      <c r="AI471" s="325"/>
      <c r="AJ471" s="325"/>
      <c r="AK471" s="404"/>
      <c r="AL471" s="456"/>
      <c r="AM471" s="325">
        <f t="shared" si="326"/>
        <v>100000</v>
      </c>
      <c r="AN471" s="326"/>
      <c r="AO471" s="337">
        <v>100000</v>
      </c>
      <c r="AP471" s="326"/>
      <c r="AQ471" s="326"/>
      <c r="AR471" s="326"/>
      <c r="AS471" s="326"/>
      <c r="AT471" s="404"/>
      <c r="AU471" s="447"/>
      <c r="AV471" s="325">
        <f t="shared" si="327"/>
        <v>200000</v>
      </c>
      <c r="AW471" s="326"/>
      <c r="AX471" s="337">
        <v>200000</v>
      </c>
      <c r="AY471" s="326"/>
      <c r="AZ471" s="326"/>
      <c r="BA471" s="326"/>
      <c r="BB471" s="326"/>
      <c r="BC471" s="404"/>
      <c r="BD471" s="450"/>
      <c r="BE471" s="325">
        <f t="shared" si="328"/>
        <v>400000</v>
      </c>
      <c r="BF471" s="326"/>
      <c r="BG471" s="337">
        <v>400000</v>
      </c>
      <c r="BH471" s="326"/>
      <c r="BI471" s="326"/>
      <c r="BJ471" s="326"/>
      <c r="BK471" s="326"/>
      <c r="BL471" s="404"/>
      <c r="BM471" s="453"/>
      <c r="BN471" s="325">
        <f t="shared" si="329"/>
        <v>300000</v>
      </c>
      <c r="BO471" s="326"/>
      <c r="BP471" s="337">
        <v>300000</v>
      </c>
      <c r="BQ471" s="326"/>
      <c r="BR471" s="326"/>
      <c r="BS471" s="326"/>
      <c r="BT471" s="326"/>
      <c r="BU471" s="327"/>
      <c r="BV471" s="328"/>
      <c r="BW471" s="328"/>
      <c r="BX471" s="328"/>
      <c r="BY471" s="328"/>
      <c r="BZ471" s="328"/>
      <c r="CA471" s="328"/>
      <c r="CB471" s="328"/>
      <c r="CC471" s="329"/>
    </row>
    <row r="472" spans="1:81" s="62" customFormat="1" ht="40.200000000000003" customHeight="1" x14ac:dyDescent="0.3">
      <c r="A472" s="38"/>
      <c r="B472" s="507"/>
      <c r="C472" s="459"/>
      <c r="D472" s="609"/>
      <c r="E472" s="612"/>
      <c r="F472" s="612"/>
      <c r="G472" s="612"/>
      <c r="H472" s="612"/>
      <c r="I472" s="612"/>
      <c r="J472" s="486"/>
      <c r="K472" s="489"/>
      <c r="L472" s="474"/>
      <c r="M472" s="477"/>
      <c r="N472" s="480"/>
      <c r="O472" s="483"/>
      <c r="P472" s="521"/>
      <c r="Q472" s="524"/>
      <c r="R472" s="404"/>
      <c r="S472" s="322" t="s">
        <v>4383</v>
      </c>
      <c r="T472" s="323" t="s">
        <v>3856</v>
      </c>
      <c r="U472" s="323" t="s">
        <v>3861</v>
      </c>
      <c r="V472" s="323" t="s">
        <v>3864</v>
      </c>
      <c r="W472" s="322" t="s">
        <v>3944</v>
      </c>
      <c r="X472" s="324">
        <v>44201</v>
      </c>
      <c r="Y472" s="324">
        <v>44226</v>
      </c>
      <c r="Z472" s="324">
        <v>44229</v>
      </c>
      <c r="AA472" s="324">
        <v>44560</v>
      </c>
      <c r="AB472" s="404"/>
      <c r="AC472" s="527"/>
      <c r="AD472" s="325">
        <f t="shared" si="325"/>
        <v>1000000</v>
      </c>
      <c r="AE472" s="325"/>
      <c r="AF472" s="325">
        <v>1000000</v>
      </c>
      <c r="AG472" s="325"/>
      <c r="AH472" s="325"/>
      <c r="AI472" s="325"/>
      <c r="AJ472" s="325"/>
      <c r="AK472" s="404"/>
      <c r="AL472" s="456"/>
      <c r="AM472" s="325">
        <f t="shared" si="326"/>
        <v>100000</v>
      </c>
      <c r="AN472" s="326"/>
      <c r="AO472" s="337">
        <v>100000</v>
      </c>
      <c r="AP472" s="326"/>
      <c r="AQ472" s="326"/>
      <c r="AR472" s="326"/>
      <c r="AS472" s="326"/>
      <c r="AT472" s="404"/>
      <c r="AU472" s="447"/>
      <c r="AV472" s="325">
        <f t="shared" si="327"/>
        <v>200000</v>
      </c>
      <c r="AW472" s="326"/>
      <c r="AX472" s="337">
        <v>200000</v>
      </c>
      <c r="AY472" s="326"/>
      <c r="AZ472" s="326"/>
      <c r="BA472" s="326"/>
      <c r="BB472" s="326"/>
      <c r="BC472" s="404"/>
      <c r="BD472" s="450"/>
      <c r="BE472" s="325">
        <f t="shared" si="328"/>
        <v>400000</v>
      </c>
      <c r="BF472" s="326"/>
      <c r="BG472" s="337">
        <v>400000</v>
      </c>
      <c r="BH472" s="326"/>
      <c r="BI472" s="326"/>
      <c r="BJ472" s="326"/>
      <c r="BK472" s="326"/>
      <c r="BL472" s="404"/>
      <c r="BM472" s="453"/>
      <c r="BN472" s="325">
        <f t="shared" si="329"/>
        <v>300000</v>
      </c>
      <c r="BO472" s="326"/>
      <c r="BP472" s="337">
        <v>300000</v>
      </c>
      <c r="BQ472" s="326"/>
      <c r="BR472" s="326"/>
      <c r="BS472" s="326"/>
      <c r="BT472" s="326"/>
      <c r="BU472" s="327"/>
      <c r="BV472" s="328"/>
      <c r="BW472" s="328"/>
      <c r="BX472" s="328"/>
      <c r="BY472" s="328"/>
      <c r="BZ472" s="328"/>
      <c r="CA472" s="328"/>
      <c r="CB472" s="328"/>
      <c r="CC472" s="329"/>
    </row>
    <row r="473" spans="1:81" s="62" customFormat="1" ht="40.200000000000003" customHeight="1" x14ac:dyDescent="0.3">
      <c r="A473" s="38"/>
      <c r="B473" s="507"/>
      <c r="C473" s="459"/>
      <c r="D473" s="609"/>
      <c r="E473" s="612"/>
      <c r="F473" s="612"/>
      <c r="G473" s="612"/>
      <c r="H473" s="612"/>
      <c r="I473" s="612"/>
      <c r="J473" s="486"/>
      <c r="K473" s="489"/>
      <c r="L473" s="474"/>
      <c r="M473" s="477"/>
      <c r="N473" s="480"/>
      <c r="O473" s="483"/>
      <c r="P473" s="521"/>
      <c r="Q473" s="524"/>
      <c r="R473" s="404"/>
      <c r="S473" s="322" t="s">
        <v>4384</v>
      </c>
      <c r="T473" s="323" t="s">
        <v>3856</v>
      </c>
      <c r="U473" s="323" t="s">
        <v>3861</v>
      </c>
      <c r="V473" s="323" t="s">
        <v>3864</v>
      </c>
      <c r="W473" s="322" t="s">
        <v>3944</v>
      </c>
      <c r="X473" s="324">
        <v>44201</v>
      </c>
      <c r="Y473" s="324">
        <v>44226</v>
      </c>
      <c r="Z473" s="324">
        <v>44229</v>
      </c>
      <c r="AA473" s="324">
        <v>44560</v>
      </c>
      <c r="AB473" s="404"/>
      <c r="AC473" s="527"/>
      <c r="AD473" s="325">
        <f t="shared" si="325"/>
        <v>1000000</v>
      </c>
      <c r="AE473" s="325"/>
      <c r="AF473" s="325">
        <v>1000000</v>
      </c>
      <c r="AG473" s="325"/>
      <c r="AH473" s="325"/>
      <c r="AI473" s="325"/>
      <c r="AJ473" s="325"/>
      <c r="AK473" s="404"/>
      <c r="AL473" s="456"/>
      <c r="AM473" s="325">
        <f t="shared" si="326"/>
        <v>100000</v>
      </c>
      <c r="AN473" s="326"/>
      <c r="AO473" s="337">
        <v>100000</v>
      </c>
      <c r="AP473" s="326"/>
      <c r="AQ473" s="326"/>
      <c r="AR473" s="326"/>
      <c r="AS473" s="326"/>
      <c r="AT473" s="404"/>
      <c r="AU473" s="447"/>
      <c r="AV473" s="325">
        <f t="shared" si="327"/>
        <v>200000</v>
      </c>
      <c r="AW473" s="326"/>
      <c r="AX473" s="337">
        <v>200000</v>
      </c>
      <c r="AY473" s="326"/>
      <c r="AZ473" s="326"/>
      <c r="BA473" s="326"/>
      <c r="BB473" s="326"/>
      <c r="BC473" s="404"/>
      <c r="BD473" s="450"/>
      <c r="BE473" s="325">
        <f t="shared" si="328"/>
        <v>400000</v>
      </c>
      <c r="BF473" s="326"/>
      <c r="BG473" s="337">
        <v>400000</v>
      </c>
      <c r="BH473" s="326"/>
      <c r="BI473" s="326"/>
      <c r="BJ473" s="326"/>
      <c r="BK473" s="326"/>
      <c r="BL473" s="404"/>
      <c r="BM473" s="453"/>
      <c r="BN473" s="325">
        <f t="shared" si="329"/>
        <v>300000</v>
      </c>
      <c r="BO473" s="326"/>
      <c r="BP473" s="337">
        <v>300000</v>
      </c>
      <c r="BQ473" s="326"/>
      <c r="BR473" s="326"/>
      <c r="BS473" s="326"/>
      <c r="BT473" s="326"/>
      <c r="BU473" s="327"/>
      <c r="BV473" s="328"/>
      <c r="BW473" s="328"/>
      <c r="BX473" s="328"/>
      <c r="BY473" s="328"/>
      <c r="BZ473" s="328"/>
      <c r="CA473" s="328"/>
      <c r="CB473" s="328"/>
      <c r="CC473" s="329"/>
    </row>
    <row r="474" spans="1:81" s="62" customFormat="1" ht="40.200000000000003" customHeight="1" x14ac:dyDescent="0.3">
      <c r="A474" s="38"/>
      <c r="B474" s="507"/>
      <c r="C474" s="459"/>
      <c r="D474" s="609"/>
      <c r="E474" s="612"/>
      <c r="F474" s="612"/>
      <c r="G474" s="612"/>
      <c r="H474" s="612"/>
      <c r="I474" s="612"/>
      <c r="J474" s="486"/>
      <c r="K474" s="489"/>
      <c r="L474" s="474"/>
      <c r="M474" s="477"/>
      <c r="N474" s="480"/>
      <c r="O474" s="483"/>
      <c r="P474" s="521"/>
      <c r="Q474" s="524"/>
      <c r="R474" s="404"/>
      <c r="S474" s="322" t="s">
        <v>4385</v>
      </c>
      <c r="T474" s="323" t="s">
        <v>3856</v>
      </c>
      <c r="U474" s="323" t="s">
        <v>3861</v>
      </c>
      <c r="V474" s="323" t="s">
        <v>3864</v>
      </c>
      <c r="W474" s="322" t="s">
        <v>3944</v>
      </c>
      <c r="X474" s="324">
        <v>44201</v>
      </c>
      <c r="Y474" s="324">
        <v>44226</v>
      </c>
      <c r="Z474" s="324">
        <v>44229</v>
      </c>
      <c r="AA474" s="324">
        <v>44560</v>
      </c>
      <c r="AB474" s="404"/>
      <c r="AC474" s="527"/>
      <c r="AD474" s="325">
        <f t="shared" si="325"/>
        <v>2000000</v>
      </c>
      <c r="AE474" s="325"/>
      <c r="AF474" s="325">
        <v>2000000</v>
      </c>
      <c r="AG474" s="325"/>
      <c r="AH474" s="325"/>
      <c r="AI474" s="325"/>
      <c r="AJ474" s="325"/>
      <c r="AK474" s="404"/>
      <c r="AL474" s="456"/>
      <c r="AM474" s="325">
        <f t="shared" si="326"/>
        <v>200000</v>
      </c>
      <c r="AN474" s="326"/>
      <c r="AO474" s="337">
        <v>200000</v>
      </c>
      <c r="AP474" s="326"/>
      <c r="AQ474" s="326"/>
      <c r="AR474" s="326"/>
      <c r="AS474" s="326"/>
      <c r="AT474" s="404"/>
      <c r="AU474" s="447"/>
      <c r="AV474" s="325">
        <f t="shared" si="327"/>
        <v>400000</v>
      </c>
      <c r="AW474" s="326"/>
      <c r="AX474" s="337">
        <v>400000</v>
      </c>
      <c r="AY474" s="326"/>
      <c r="AZ474" s="326"/>
      <c r="BA474" s="326"/>
      <c r="BB474" s="326"/>
      <c r="BC474" s="404"/>
      <c r="BD474" s="450"/>
      <c r="BE474" s="325">
        <f t="shared" si="328"/>
        <v>800000</v>
      </c>
      <c r="BF474" s="326"/>
      <c r="BG474" s="337">
        <v>800000</v>
      </c>
      <c r="BH474" s="326"/>
      <c r="BI474" s="326"/>
      <c r="BJ474" s="326"/>
      <c r="BK474" s="326"/>
      <c r="BL474" s="404"/>
      <c r="BM474" s="453"/>
      <c r="BN474" s="325">
        <f t="shared" si="329"/>
        <v>600000</v>
      </c>
      <c r="BO474" s="326"/>
      <c r="BP474" s="337">
        <v>600000</v>
      </c>
      <c r="BQ474" s="326"/>
      <c r="BR474" s="326"/>
      <c r="BS474" s="326"/>
      <c r="BT474" s="326"/>
      <c r="BU474" s="327"/>
      <c r="BV474" s="328"/>
      <c r="BW474" s="328"/>
      <c r="BX474" s="328"/>
      <c r="BY474" s="328"/>
      <c r="BZ474" s="328"/>
      <c r="CA474" s="328"/>
      <c r="CB474" s="328"/>
      <c r="CC474" s="329"/>
    </row>
    <row r="475" spans="1:81" s="62" customFormat="1" ht="40.200000000000003" customHeight="1" x14ac:dyDescent="0.3">
      <c r="A475" s="38"/>
      <c r="B475" s="507"/>
      <c r="C475" s="459"/>
      <c r="D475" s="609"/>
      <c r="E475" s="612"/>
      <c r="F475" s="612"/>
      <c r="G475" s="612"/>
      <c r="H475" s="612"/>
      <c r="I475" s="612"/>
      <c r="J475" s="486"/>
      <c r="K475" s="489"/>
      <c r="L475" s="474"/>
      <c r="M475" s="477"/>
      <c r="N475" s="480"/>
      <c r="O475" s="483"/>
      <c r="P475" s="521"/>
      <c r="Q475" s="524"/>
      <c r="R475" s="404"/>
      <c r="S475" s="322" t="s">
        <v>4386</v>
      </c>
      <c r="T475" s="323" t="s">
        <v>3856</v>
      </c>
      <c r="U475" s="323" t="s">
        <v>3861</v>
      </c>
      <c r="V475" s="323" t="s">
        <v>3864</v>
      </c>
      <c r="W475" s="322" t="s">
        <v>3944</v>
      </c>
      <c r="X475" s="324">
        <v>44201</v>
      </c>
      <c r="Y475" s="324">
        <v>44226</v>
      </c>
      <c r="Z475" s="324">
        <v>44229</v>
      </c>
      <c r="AA475" s="324">
        <v>44560</v>
      </c>
      <c r="AB475" s="404"/>
      <c r="AC475" s="527"/>
      <c r="AD475" s="325">
        <f t="shared" si="325"/>
        <v>3000000</v>
      </c>
      <c r="AE475" s="325"/>
      <c r="AF475" s="325">
        <v>3000000</v>
      </c>
      <c r="AG475" s="325"/>
      <c r="AH475" s="325"/>
      <c r="AI475" s="325"/>
      <c r="AJ475" s="325"/>
      <c r="AK475" s="404"/>
      <c r="AL475" s="456"/>
      <c r="AM475" s="325">
        <f t="shared" si="326"/>
        <v>300000</v>
      </c>
      <c r="AN475" s="326"/>
      <c r="AO475" s="337">
        <v>300000</v>
      </c>
      <c r="AP475" s="326"/>
      <c r="AQ475" s="326"/>
      <c r="AR475" s="326"/>
      <c r="AS475" s="326"/>
      <c r="AT475" s="404"/>
      <c r="AU475" s="447"/>
      <c r="AV475" s="325">
        <f t="shared" si="327"/>
        <v>600000</v>
      </c>
      <c r="AW475" s="326"/>
      <c r="AX475" s="337">
        <v>600000</v>
      </c>
      <c r="AY475" s="326"/>
      <c r="AZ475" s="326"/>
      <c r="BA475" s="326"/>
      <c r="BB475" s="326"/>
      <c r="BC475" s="404"/>
      <c r="BD475" s="450"/>
      <c r="BE475" s="325">
        <f t="shared" si="328"/>
        <v>1200000</v>
      </c>
      <c r="BF475" s="326"/>
      <c r="BG475" s="337">
        <v>1200000</v>
      </c>
      <c r="BH475" s="326"/>
      <c r="BI475" s="326"/>
      <c r="BJ475" s="326"/>
      <c r="BK475" s="326"/>
      <c r="BL475" s="404"/>
      <c r="BM475" s="453"/>
      <c r="BN475" s="325">
        <f t="shared" si="329"/>
        <v>900000</v>
      </c>
      <c r="BO475" s="326"/>
      <c r="BP475" s="337">
        <v>900000</v>
      </c>
      <c r="BQ475" s="326"/>
      <c r="BR475" s="326"/>
      <c r="BS475" s="326"/>
      <c r="BT475" s="326"/>
      <c r="BU475" s="327"/>
      <c r="BV475" s="328"/>
      <c r="BW475" s="328"/>
      <c r="BX475" s="328"/>
      <c r="BY475" s="328"/>
      <c r="BZ475" s="328"/>
      <c r="CA475" s="328"/>
      <c r="CB475" s="328"/>
      <c r="CC475" s="329"/>
    </row>
    <row r="476" spans="1:81" s="62" customFormat="1" ht="40.200000000000003" customHeight="1" x14ac:dyDescent="0.3">
      <c r="A476" s="38"/>
      <c r="B476" s="507"/>
      <c r="C476" s="459"/>
      <c r="D476" s="609"/>
      <c r="E476" s="612"/>
      <c r="F476" s="612"/>
      <c r="G476" s="612"/>
      <c r="H476" s="612"/>
      <c r="I476" s="612"/>
      <c r="J476" s="486"/>
      <c r="K476" s="489"/>
      <c r="L476" s="474"/>
      <c r="M476" s="477"/>
      <c r="N476" s="480"/>
      <c r="O476" s="483"/>
      <c r="P476" s="521"/>
      <c r="Q476" s="524"/>
      <c r="R476" s="404"/>
      <c r="S476" s="322" t="s">
        <v>4387</v>
      </c>
      <c r="T476" s="323" t="s">
        <v>3856</v>
      </c>
      <c r="U476" s="323" t="s">
        <v>3861</v>
      </c>
      <c r="V476" s="323" t="s">
        <v>3864</v>
      </c>
      <c r="W476" s="322" t="s">
        <v>3944</v>
      </c>
      <c r="X476" s="324">
        <v>44201</v>
      </c>
      <c r="Y476" s="324">
        <v>44226</v>
      </c>
      <c r="Z476" s="324">
        <v>44229</v>
      </c>
      <c r="AA476" s="324">
        <v>44560</v>
      </c>
      <c r="AB476" s="404"/>
      <c r="AC476" s="527"/>
      <c r="AD476" s="325">
        <f t="shared" si="325"/>
        <v>3000000</v>
      </c>
      <c r="AE476" s="325"/>
      <c r="AF476" s="325">
        <v>3000000</v>
      </c>
      <c r="AG476" s="325"/>
      <c r="AH476" s="325"/>
      <c r="AI476" s="325"/>
      <c r="AJ476" s="325"/>
      <c r="AK476" s="404"/>
      <c r="AL476" s="456"/>
      <c r="AM476" s="325">
        <f t="shared" si="326"/>
        <v>300000</v>
      </c>
      <c r="AN476" s="326"/>
      <c r="AO476" s="337">
        <v>300000</v>
      </c>
      <c r="AP476" s="326"/>
      <c r="AQ476" s="326"/>
      <c r="AR476" s="326"/>
      <c r="AS476" s="326"/>
      <c r="AT476" s="404"/>
      <c r="AU476" s="447"/>
      <c r="AV476" s="325">
        <f t="shared" si="327"/>
        <v>600000</v>
      </c>
      <c r="AW476" s="326"/>
      <c r="AX476" s="337">
        <v>600000</v>
      </c>
      <c r="AY476" s="326"/>
      <c r="AZ476" s="326"/>
      <c r="BA476" s="326"/>
      <c r="BB476" s="326"/>
      <c r="BC476" s="404"/>
      <c r="BD476" s="450"/>
      <c r="BE476" s="325">
        <f t="shared" si="328"/>
        <v>1200000</v>
      </c>
      <c r="BF476" s="326"/>
      <c r="BG476" s="337">
        <v>1200000</v>
      </c>
      <c r="BH476" s="326"/>
      <c r="BI476" s="326"/>
      <c r="BJ476" s="326"/>
      <c r="BK476" s="326"/>
      <c r="BL476" s="404"/>
      <c r="BM476" s="453"/>
      <c r="BN476" s="325">
        <f t="shared" si="329"/>
        <v>900000</v>
      </c>
      <c r="BO476" s="326"/>
      <c r="BP476" s="337">
        <v>900000</v>
      </c>
      <c r="BQ476" s="326"/>
      <c r="BR476" s="326"/>
      <c r="BS476" s="326"/>
      <c r="BT476" s="326"/>
      <c r="BU476" s="327"/>
      <c r="BV476" s="328"/>
      <c r="BW476" s="328"/>
      <c r="BX476" s="328"/>
      <c r="BY476" s="328"/>
      <c r="BZ476" s="328"/>
      <c r="CA476" s="328"/>
      <c r="CB476" s="328"/>
      <c r="CC476" s="329"/>
    </row>
    <row r="477" spans="1:81" s="62" customFormat="1" ht="40.200000000000003" customHeight="1" x14ac:dyDescent="0.3">
      <c r="A477" s="38"/>
      <c r="B477" s="507"/>
      <c r="C477" s="459"/>
      <c r="D477" s="609"/>
      <c r="E477" s="612"/>
      <c r="F477" s="612"/>
      <c r="G477" s="612"/>
      <c r="H477" s="612"/>
      <c r="I477" s="612"/>
      <c r="J477" s="486"/>
      <c r="K477" s="489"/>
      <c r="L477" s="474"/>
      <c r="M477" s="477"/>
      <c r="N477" s="480"/>
      <c r="O477" s="483"/>
      <c r="P477" s="521"/>
      <c r="Q477" s="524"/>
      <c r="R477" s="404"/>
      <c r="S477" s="322" t="s">
        <v>4388</v>
      </c>
      <c r="T477" s="323" t="s">
        <v>3856</v>
      </c>
      <c r="U477" s="323" t="s">
        <v>3861</v>
      </c>
      <c r="V477" s="323" t="s">
        <v>3864</v>
      </c>
      <c r="W477" s="322" t="s">
        <v>3944</v>
      </c>
      <c r="X477" s="324">
        <v>44201</v>
      </c>
      <c r="Y477" s="324">
        <v>44226</v>
      </c>
      <c r="Z477" s="324">
        <v>44229</v>
      </c>
      <c r="AA477" s="324">
        <v>44560</v>
      </c>
      <c r="AB477" s="404"/>
      <c r="AC477" s="527"/>
      <c r="AD477" s="325">
        <f t="shared" si="325"/>
        <v>5000000</v>
      </c>
      <c r="AE477" s="325"/>
      <c r="AF477" s="325">
        <v>5000000</v>
      </c>
      <c r="AG477" s="325"/>
      <c r="AH477" s="325"/>
      <c r="AI477" s="325"/>
      <c r="AJ477" s="325"/>
      <c r="AK477" s="404"/>
      <c r="AL477" s="456"/>
      <c r="AM477" s="325">
        <f t="shared" si="326"/>
        <v>500000</v>
      </c>
      <c r="AN477" s="326"/>
      <c r="AO477" s="337">
        <v>500000</v>
      </c>
      <c r="AP477" s="326"/>
      <c r="AQ477" s="326"/>
      <c r="AR477" s="326"/>
      <c r="AS477" s="326"/>
      <c r="AT477" s="404"/>
      <c r="AU477" s="447"/>
      <c r="AV477" s="325">
        <f t="shared" si="327"/>
        <v>1000000</v>
      </c>
      <c r="AW477" s="326"/>
      <c r="AX477" s="337">
        <v>1000000</v>
      </c>
      <c r="AY477" s="326"/>
      <c r="AZ477" s="326"/>
      <c r="BA477" s="326"/>
      <c r="BB477" s="326"/>
      <c r="BC477" s="404"/>
      <c r="BD477" s="450"/>
      <c r="BE477" s="325">
        <f t="shared" si="328"/>
        <v>2000000</v>
      </c>
      <c r="BF477" s="326"/>
      <c r="BG477" s="337">
        <v>2000000</v>
      </c>
      <c r="BH477" s="326"/>
      <c r="BI477" s="326"/>
      <c r="BJ477" s="326"/>
      <c r="BK477" s="326"/>
      <c r="BL477" s="404"/>
      <c r="BM477" s="453"/>
      <c r="BN477" s="325">
        <f t="shared" si="329"/>
        <v>1500000</v>
      </c>
      <c r="BO477" s="326"/>
      <c r="BP477" s="337">
        <v>1500000</v>
      </c>
      <c r="BQ477" s="326"/>
      <c r="BR477" s="326"/>
      <c r="BS477" s="326"/>
      <c r="BT477" s="326"/>
      <c r="BU477" s="327"/>
      <c r="BV477" s="328"/>
      <c r="BW477" s="328"/>
      <c r="BX477" s="328"/>
      <c r="BY477" s="328"/>
      <c r="BZ477" s="328"/>
      <c r="CA477" s="328"/>
      <c r="CB477" s="328"/>
      <c r="CC477" s="329"/>
    </row>
    <row r="478" spans="1:81" s="62" customFormat="1" ht="40.200000000000003" customHeight="1" x14ac:dyDescent="0.3">
      <c r="A478" s="38"/>
      <c r="B478" s="507"/>
      <c r="C478" s="459"/>
      <c r="D478" s="609"/>
      <c r="E478" s="612"/>
      <c r="F478" s="612"/>
      <c r="G478" s="612"/>
      <c r="H478" s="612"/>
      <c r="I478" s="612"/>
      <c r="J478" s="486"/>
      <c r="K478" s="489"/>
      <c r="L478" s="474"/>
      <c r="M478" s="477"/>
      <c r="N478" s="480"/>
      <c r="O478" s="483"/>
      <c r="P478" s="521"/>
      <c r="Q478" s="524"/>
      <c r="R478" s="404"/>
      <c r="S478" s="322" t="s">
        <v>4389</v>
      </c>
      <c r="T478" s="323" t="s">
        <v>3856</v>
      </c>
      <c r="U478" s="323" t="s">
        <v>3861</v>
      </c>
      <c r="V478" s="323" t="s">
        <v>3864</v>
      </c>
      <c r="W478" s="322" t="s">
        <v>3944</v>
      </c>
      <c r="X478" s="324">
        <v>44201</v>
      </c>
      <c r="Y478" s="324">
        <v>44226</v>
      </c>
      <c r="Z478" s="324">
        <v>44229</v>
      </c>
      <c r="AA478" s="324">
        <v>44560</v>
      </c>
      <c r="AB478" s="404"/>
      <c r="AC478" s="527"/>
      <c r="AD478" s="325">
        <f t="shared" si="325"/>
        <v>3000000</v>
      </c>
      <c r="AE478" s="325"/>
      <c r="AF478" s="325">
        <v>3000000</v>
      </c>
      <c r="AG478" s="325"/>
      <c r="AH478" s="325"/>
      <c r="AI478" s="325"/>
      <c r="AJ478" s="325"/>
      <c r="AK478" s="404"/>
      <c r="AL478" s="456"/>
      <c r="AM478" s="325">
        <f t="shared" si="326"/>
        <v>300000</v>
      </c>
      <c r="AN478" s="326"/>
      <c r="AO478" s="337">
        <v>300000</v>
      </c>
      <c r="AP478" s="326"/>
      <c r="AQ478" s="326"/>
      <c r="AR478" s="326"/>
      <c r="AS478" s="326"/>
      <c r="AT478" s="404"/>
      <c r="AU478" s="447"/>
      <c r="AV478" s="325">
        <f t="shared" si="327"/>
        <v>600000</v>
      </c>
      <c r="AW478" s="326"/>
      <c r="AX478" s="337">
        <v>600000</v>
      </c>
      <c r="AY478" s="326"/>
      <c r="AZ478" s="326"/>
      <c r="BA478" s="326"/>
      <c r="BB478" s="326"/>
      <c r="BC478" s="404"/>
      <c r="BD478" s="450"/>
      <c r="BE478" s="325">
        <f t="shared" si="328"/>
        <v>1200000</v>
      </c>
      <c r="BF478" s="326"/>
      <c r="BG478" s="337">
        <v>1200000</v>
      </c>
      <c r="BH478" s="326"/>
      <c r="BI478" s="326"/>
      <c r="BJ478" s="326"/>
      <c r="BK478" s="326"/>
      <c r="BL478" s="404"/>
      <c r="BM478" s="453"/>
      <c r="BN478" s="325">
        <f t="shared" si="329"/>
        <v>900000</v>
      </c>
      <c r="BO478" s="326"/>
      <c r="BP478" s="337">
        <v>900000</v>
      </c>
      <c r="BQ478" s="326"/>
      <c r="BR478" s="326"/>
      <c r="BS478" s="326"/>
      <c r="BT478" s="326"/>
      <c r="BU478" s="327"/>
      <c r="BV478" s="328"/>
      <c r="BW478" s="328"/>
      <c r="BX478" s="328"/>
      <c r="BY478" s="328"/>
      <c r="BZ478" s="328"/>
      <c r="CA478" s="328"/>
      <c r="CB478" s="328"/>
      <c r="CC478" s="329"/>
    </row>
    <row r="479" spans="1:81" s="62" customFormat="1" ht="40.200000000000003" customHeight="1" x14ac:dyDescent="0.3">
      <c r="A479" s="38"/>
      <c r="B479" s="507"/>
      <c r="C479" s="459"/>
      <c r="D479" s="609"/>
      <c r="E479" s="612"/>
      <c r="F479" s="612"/>
      <c r="G479" s="612"/>
      <c r="H479" s="612"/>
      <c r="I479" s="612"/>
      <c r="J479" s="486"/>
      <c r="K479" s="489"/>
      <c r="L479" s="474"/>
      <c r="M479" s="477"/>
      <c r="N479" s="480"/>
      <c r="O479" s="483"/>
      <c r="P479" s="521"/>
      <c r="Q479" s="524"/>
      <c r="R479" s="404"/>
      <c r="S479" s="322" t="s">
        <v>4390</v>
      </c>
      <c r="T479" s="323" t="s">
        <v>3856</v>
      </c>
      <c r="U479" s="323" t="s">
        <v>3861</v>
      </c>
      <c r="V479" s="323" t="s">
        <v>3864</v>
      </c>
      <c r="W479" s="322" t="s">
        <v>3944</v>
      </c>
      <c r="X479" s="324">
        <v>44201</v>
      </c>
      <c r="Y479" s="324">
        <v>44226</v>
      </c>
      <c r="Z479" s="324">
        <v>44229</v>
      </c>
      <c r="AA479" s="324">
        <v>44560</v>
      </c>
      <c r="AB479" s="404"/>
      <c r="AC479" s="527"/>
      <c r="AD479" s="325">
        <f t="shared" si="325"/>
        <v>3000000</v>
      </c>
      <c r="AE479" s="325"/>
      <c r="AF479" s="325">
        <v>3000000</v>
      </c>
      <c r="AG479" s="325"/>
      <c r="AH479" s="325"/>
      <c r="AI479" s="325"/>
      <c r="AJ479" s="325"/>
      <c r="AK479" s="404"/>
      <c r="AL479" s="456"/>
      <c r="AM479" s="325">
        <f t="shared" si="326"/>
        <v>300000</v>
      </c>
      <c r="AN479" s="52"/>
      <c r="AO479" s="337">
        <v>300000</v>
      </c>
      <c r="AP479" s="52"/>
      <c r="AQ479" s="52"/>
      <c r="AR479" s="52"/>
      <c r="AS479" s="52"/>
      <c r="AT479" s="404"/>
      <c r="AU479" s="447"/>
      <c r="AV479" s="325">
        <f t="shared" si="327"/>
        <v>600000</v>
      </c>
      <c r="AW479" s="52"/>
      <c r="AX479" s="337">
        <v>600000</v>
      </c>
      <c r="AY479" s="52"/>
      <c r="AZ479" s="52"/>
      <c r="BA479" s="52"/>
      <c r="BB479" s="52"/>
      <c r="BC479" s="404"/>
      <c r="BD479" s="450"/>
      <c r="BE479" s="325">
        <f t="shared" si="328"/>
        <v>1200000</v>
      </c>
      <c r="BF479" s="52"/>
      <c r="BG479" s="337">
        <v>1200000</v>
      </c>
      <c r="BH479" s="52"/>
      <c r="BI479" s="52"/>
      <c r="BJ479" s="52"/>
      <c r="BK479" s="52"/>
      <c r="BL479" s="404"/>
      <c r="BM479" s="453"/>
      <c r="BN479" s="325">
        <f t="shared" si="329"/>
        <v>900000</v>
      </c>
      <c r="BO479" s="52"/>
      <c r="BP479" s="337">
        <v>900000</v>
      </c>
      <c r="BQ479" s="52"/>
      <c r="BR479" s="52"/>
      <c r="BS479" s="52"/>
      <c r="BT479" s="52"/>
      <c r="BU479" s="418"/>
      <c r="BV479" s="419"/>
      <c r="BW479" s="419"/>
      <c r="BX479" s="419"/>
      <c r="BY479" s="419"/>
      <c r="BZ479" s="419"/>
      <c r="CA479" s="419"/>
      <c r="CB479" s="419"/>
      <c r="CC479" s="516"/>
    </row>
    <row r="480" spans="1:81" s="62" customFormat="1" ht="40.200000000000003" customHeight="1" x14ac:dyDescent="0.3">
      <c r="A480" s="38"/>
      <c r="B480" s="507"/>
      <c r="C480" s="459"/>
      <c r="D480" s="609"/>
      <c r="E480" s="612"/>
      <c r="F480" s="612"/>
      <c r="G480" s="612"/>
      <c r="H480" s="612"/>
      <c r="I480" s="612"/>
      <c r="J480" s="486"/>
      <c r="K480" s="489"/>
      <c r="L480" s="474"/>
      <c r="M480" s="477"/>
      <c r="N480" s="480"/>
      <c r="O480" s="483"/>
      <c r="P480" s="521"/>
      <c r="Q480" s="524"/>
      <c r="R480" s="404"/>
      <c r="S480" s="43" t="s">
        <v>4391</v>
      </c>
      <c r="T480" s="323" t="s">
        <v>3856</v>
      </c>
      <c r="U480" s="323" t="s">
        <v>3861</v>
      </c>
      <c r="V480" s="323" t="s">
        <v>3864</v>
      </c>
      <c r="W480" s="322" t="s">
        <v>3944</v>
      </c>
      <c r="X480" s="324">
        <v>44201</v>
      </c>
      <c r="Y480" s="324">
        <v>44226</v>
      </c>
      <c r="Z480" s="324">
        <v>44229</v>
      </c>
      <c r="AA480" s="324">
        <v>44560</v>
      </c>
      <c r="AB480" s="404"/>
      <c r="AC480" s="527"/>
      <c r="AD480" s="325">
        <f t="shared" si="325"/>
        <v>2000000</v>
      </c>
      <c r="AE480" s="55">
        <f t="shared" ref="AE480:AE529" si="330">+AN480+AW480+BF480+BO480</f>
        <v>0</v>
      </c>
      <c r="AF480" s="55">
        <v>2000000</v>
      </c>
      <c r="AG480" s="55">
        <f t="shared" ref="AG480:AI529" si="331">+AP480+AY480+BH480+BQ480</f>
        <v>0</v>
      </c>
      <c r="AH480" s="55">
        <f t="shared" si="331"/>
        <v>0</v>
      </c>
      <c r="AI480" s="55">
        <f t="shared" si="331"/>
        <v>0</v>
      </c>
      <c r="AJ480" s="55">
        <f t="shared" si="318"/>
        <v>0</v>
      </c>
      <c r="AK480" s="404"/>
      <c r="AL480" s="456"/>
      <c r="AM480" s="325">
        <f t="shared" si="326"/>
        <v>200000</v>
      </c>
      <c r="AN480" s="52"/>
      <c r="AO480" s="337">
        <v>200000</v>
      </c>
      <c r="AP480" s="52"/>
      <c r="AQ480" s="52"/>
      <c r="AR480" s="52"/>
      <c r="AS480" s="52"/>
      <c r="AT480" s="404"/>
      <c r="AU480" s="447"/>
      <c r="AV480" s="325">
        <f t="shared" si="327"/>
        <v>400000</v>
      </c>
      <c r="AW480" s="52"/>
      <c r="AX480" s="337">
        <v>400000</v>
      </c>
      <c r="AY480" s="52"/>
      <c r="AZ480" s="52"/>
      <c r="BA480" s="52"/>
      <c r="BB480" s="52"/>
      <c r="BC480" s="404"/>
      <c r="BD480" s="450"/>
      <c r="BE480" s="325">
        <f t="shared" si="328"/>
        <v>800000</v>
      </c>
      <c r="BF480" s="52"/>
      <c r="BG480" s="337">
        <v>800000</v>
      </c>
      <c r="BH480" s="52"/>
      <c r="BI480" s="52"/>
      <c r="BJ480" s="52"/>
      <c r="BK480" s="52"/>
      <c r="BL480" s="404"/>
      <c r="BM480" s="453"/>
      <c r="BN480" s="325">
        <f t="shared" si="329"/>
        <v>600000</v>
      </c>
      <c r="BO480" s="52"/>
      <c r="BP480" s="337">
        <v>600000</v>
      </c>
      <c r="BQ480" s="52"/>
      <c r="BR480" s="52"/>
      <c r="BS480" s="52"/>
      <c r="BT480" s="52"/>
      <c r="BU480" s="418"/>
      <c r="BV480" s="419"/>
      <c r="BW480" s="419"/>
      <c r="BX480" s="419"/>
      <c r="BY480" s="419"/>
      <c r="BZ480" s="419"/>
      <c r="CA480" s="419"/>
      <c r="CB480" s="419"/>
      <c r="CC480" s="516"/>
    </row>
    <row r="481" spans="1:81" s="62" customFormat="1" ht="40.200000000000003" customHeight="1" thickBot="1" x14ac:dyDescent="0.35">
      <c r="A481" s="38"/>
      <c r="B481" s="507"/>
      <c r="C481" s="459"/>
      <c r="D481" s="610"/>
      <c r="E481" s="613"/>
      <c r="F481" s="613"/>
      <c r="G481" s="613"/>
      <c r="H481" s="613"/>
      <c r="I481" s="613"/>
      <c r="J481" s="487"/>
      <c r="K481" s="490"/>
      <c r="L481" s="474"/>
      <c r="M481" s="477"/>
      <c r="N481" s="480"/>
      <c r="O481" s="483"/>
      <c r="P481" s="521"/>
      <c r="Q481" s="524"/>
      <c r="R481" s="405"/>
      <c r="S481" s="43" t="s">
        <v>4392</v>
      </c>
      <c r="T481" s="323" t="s">
        <v>3856</v>
      </c>
      <c r="U481" s="323" t="s">
        <v>3861</v>
      </c>
      <c r="V481" s="323" t="s">
        <v>3864</v>
      </c>
      <c r="W481" s="322" t="s">
        <v>3944</v>
      </c>
      <c r="X481" s="324">
        <v>44201</v>
      </c>
      <c r="Y481" s="324">
        <v>44226</v>
      </c>
      <c r="Z481" s="324">
        <v>44229</v>
      </c>
      <c r="AA481" s="324">
        <v>44560</v>
      </c>
      <c r="AB481" s="405"/>
      <c r="AC481" s="528"/>
      <c r="AD481" s="325">
        <f t="shared" si="325"/>
        <v>2000000</v>
      </c>
      <c r="AE481" s="55">
        <f t="shared" si="330"/>
        <v>0</v>
      </c>
      <c r="AF481" s="55">
        <v>2000000</v>
      </c>
      <c r="AG481" s="55">
        <f t="shared" si="331"/>
        <v>0</v>
      </c>
      <c r="AH481" s="55">
        <f t="shared" si="331"/>
        <v>0</v>
      </c>
      <c r="AI481" s="55">
        <f t="shared" si="331"/>
        <v>0</v>
      </c>
      <c r="AJ481" s="55">
        <f t="shared" si="318"/>
        <v>0</v>
      </c>
      <c r="AK481" s="405"/>
      <c r="AL481" s="457"/>
      <c r="AM481" s="325">
        <f t="shared" si="326"/>
        <v>200000</v>
      </c>
      <c r="AN481" s="53"/>
      <c r="AO481" s="337">
        <v>200000</v>
      </c>
      <c r="AP481" s="53"/>
      <c r="AQ481" s="53"/>
      <c r="AR481" s="53"/>
      <c r="AS481" s="53"/>
      <c r="AT481" s="405"/>
      <c r="AU481" s="448"/>
      <c r="AV481" s="325">
        <f t="shared" si="327"/>
        <v>400000</v>
      </c>
      <c r="AW481" s="53"/>
      <c r="AX481" s="337">
        <v>400000</v>
      </c>
      <c r="AY481" s="53"/>
      <c r="AZ481" s="53"/>
      <c r="BA481" s="53"/>
      <c r="BB481" s="53"/>
      <c r="BC481" s="405"/>
      <c r="BD481" s="451"/>
      <c r="BE481" s="325">
        <f t="shared" si="328"/>
        <v>800000</v>
      </c>
      <c r="BF481" s="53"/>
      <c r="BG481" s="337">
        <v>800000</v>
      </c>
      <c r="BH481" s="53"/>
      <c r="BI481" s="53"/>
      <c r="BJ481" s="53"/>
      <c r="BK481" s="53"/>
      <c r="BL481" s="405"/>
      <c r="BM481" s="454"/>
      <c r="BN481" s="325">
        <f t="shared" si="329"/>
        <v>600000</v>
      </c>
      <c r="BO481" s="53"/>
      <c r="BP481" s="337">
        <v>600000</v>
      </c>
      <c r="BQ481" s="53"/>
      <c r="BR481" s="53"/>
      <c r="BS481" s="53"/>
      <c r="BT481" s="53"/>
      <c r="BU481" s="517"/>
      <c r="BV481" s="518"/>
      <c r="BW481" s="518"/>
      <c r="BX481" s="518"/>
      <c r="BY481" s="518"/>
      <c r="BZ481" s="518"/>
      <c r="CA481" s="518"/>
      <c r="CB481" s="518"/>
      <c r="CC481" s="519"/>
    </row>
    <row r="482" spans="1:81" s="62" customFormat="1" ht="40.200000000000003" customHeight="1" thickTop="1" x14ac:dyDescent="0.3">
      <c r="A482" s="38"/>
      <c r="B482" s="507"/>
      <c r="C482" s="459"/>
      <c r="D482" s="608"/>
      <c r="E482" s="611"/>
      <c r="F482" s="611"/>
      <c r="G482" s="611"/>
      <c r="H482" s="611"/>
      <c r="I482" s="611"/>
      <c r="J482" s="485">
        <v>126</v>
      </c>
      <c r="K482" s="488" t="str">
        <f>+Metas!K145</f>
        <v>Municipios con el sistema de vigilancia SIVIGILA actualizado y operando.</v>
      </c>
      <c r="L482" s="473">
        <v>40</v>
      </c>
      <c r="M482" s="476">
        <f>SUM(N482:Q482)/2</f>
        <v>40</v>
      </c>
      <c r="N482" s="479"/>
      <c r="O482" s="482"/>
      <c r="P482" s="520">
        <v>40</v>
      </c>
      <c r="Q482" s="523">
        <v>40</v>
      </c>
      <c r="R482" s="403">
        <f t="shared" ref="R482" si="332">+$J482</f>
        <v>126</v>
      </c>
      <c r="S482" s="253" t="s">
        <v>4393</v>
      </c>
      <c r="T482" s="323" t="s">
        <v>3856</v>
      </c>
      <c r="U482" s="323" t="s">
        <v>3861</v>
      </c>
      <c r="V482" s="323" t="s">
        <v>3864</v>
      </c>
      <c r="W482" s="253" t="s">
        <v>3944</v>
      </c>
      <c r="X482" s="324">
        <v>44201</v>
      </c>
      <c r="Y482" s="324">
        <v>44226</v>
      </c>
      <c r="Z482" s="324">
        <v>44229</v>
      </c>
      <c r="AA482" s="324">
        <v>44560</v>
      </c>
      <c r="AB482" s="403">
        <f t="shared" si="298"/>
        <v>126</v>
      </c>
      <c r="AC482" s="526">
        <f t="shared" ref="AC482" si="333">+L482</f>
        <v>40</v>
      </c>
      <c r="AD482" s="325">
        <f t="shared" si="325"/>
        <v>320410342.14999998</v>
      </c>
      <c r="AE482" s="48">
        <f t="shared" si="330"/>
        <v>0</v>
      </c>
      <c r="AF482" s="48">
        <v>320410342.14999998</v>
      </c>
      <c r="AG482" s="48">
        <f t="shared" si="331"/>
        <v>0</v>
      </c>
      <c r="AH482" s="48">
        <f t="shared" si="331"/>
        <v>0</v>
      </c>
      <c r="AI482" s="48">
        <f t="shared" si="331"/>
        <v>0</v>
      </c>
      <c r="AJ482" s="48">
        <f t="shared" si="318"/>
        <v>0</v>
      </c>
      <c r="AK482" s="403">
        <f t="shared" si="300"/>
        <v>126</v>
      </c>
      <c r="AL482" s="455">
        <f>+N482</f>
        <v>0</v>
      </c>
      <c r="AM482" s="325">
        <f t="shared" si="326"/>
        <v>32041034.215</v>
      </c>
      <c r="AN482" s="51"/>
      <c r="AO482" s="337">
        <v>32041034.215</v>
      </c>
      <c r="AP482" s="51"/>
      <c r="AQ482" s="51"/>
      <c r="AR482" s="51"/>
      <c r="AS482" s="51"/>
      <c r="AT482" s="403">
        <f t="shared" si="301"/>
        <v>126</v>
      </c>
      <c r="AU482" s="446">
        <f>+O482</f>
        <v>0</v>
      </c>
      <c r="AV482" s="325">
        <f t="shared" si="327"/>
        <v>64082068.43</v>
      </c>
      <c r="AW482" s="51"/>
      <c r="AX482" s="337">
        <v>64082068.43</v>
      </c>
      <c r="AY482" s="51"/>
      <c r="AZ482" s="51"/>
      <c r="BA482" s="51"/>
      <c r="BB482" s="51"/>
      <c r="BC482" s="403">
        <f t="shared" si="302"/>
        <v>126</v>
      </c>
      <c r="BD482" s="449">
        <f>+P482</f>
        <v>40</v>
      </c>
      <c r="BE482" s="325">
        <f t="shared" si="328"/>
        <v>128164136.86</v>
      </c>
      <c r="BF482" s="51"/>
      <c r="BG482" s="337">
        <v>128164136.86</v>
      </c>
      <c r="BH482" s="51"/>
      <c r="BI482" s="51"/>
      <c r="BJ482" s="51"/>
      <c r="BK482" s="51"/>
      <c r="BL482" s="403">
        <f t="shared" si="303"/>
        <v>126</v>
      </c>
      <c r="BM482" s="452">
        <f>+Q482</f>
        <v>40</v>
      </c>
      <c r="BN482" s="325">
        <f t="shared" si="329"/>
        <v>96123102.644999996</v>
      </c>
      <c r="BO482" s="51"/>
      <c r="BP482" s="337">
        <v>96123102.644999996</v>
      </c>
      <c r="BQ482" s="51"/>
      <c r="BR482" s="51"/>
      <c r="BS482" s="51"/>
      <c r="BT482" s="51"/>
      <c r="BU482" s="513"/>
      <c r="BV482" s="514"/>
      <c r="BW482" s="514"/>
      <c r="BX482" s="514"/>
      <c r="BY482" s="514"/>
      <c r="BZ482" s="514"/>
      <c r="CA482" s="514"/>
      <c r="CB482" s="514"/>
      <c r="CC482" s="515"/>
    </row>
    <row r="483" spans="1:81" s="62" customFormat="1" ht="40.200000000000003" customHeight="1" x14ac:dyDescent="0.3">
      <c r="A483" s="38"/>
      <c r="B483" s="507"/>
      <c r="C483" s="459"/>
      <c r="D483" s="609"/>
      <c r="E483" s="612"/>
      <c r="F483" s="612"/>
      <c r="G483" s="612"/>
      <c r="H483" s="612"/>
      <c r="I483" s="612"/>
      <c r="J483" s="486"/>
      <c r="K483" s="489"/>
      <c r="L483" s="474"/>
      <c r="M483" s="477"/>
      <c r="N483" s="480"/>
      <c r="O483" s="483"/>
      <c r="P483" s="521"/>
      <c r="Q483" s="524"/>
      <c r="R483" s="404"/>
      <c r="S483" s="322" t="s">
        <v>4394</v>
      </c>
      <c r="T483" s="323" t="s">
        <v>3856</v>
      </c>
      <c r="U483" s="323" t="s">
        <v>3861</v>
      </c>
      <c r="V483" s="323" t="s">
        <v>3864</v>
      </c>
      <c r="W483" s="322" t="s">
        <v>3944</v>
      </c>
      <c r="X483" s="324">
        <v>44201</v>
      </c>
      <c r="Y483" s="324">
        <v>44226</v>
      </c>
      <c r="Z483" s="324">
        <v>44229</v>
      </c>
      <c r="AA483" s="324">
        <v>44560</v>
      </c>
      <c r="AB483" s="404"/>
      <c r="AC483" s="527"/>
      <c r="AD483" s="325">
        <f t="shared" si="325"/>
        <v>10000000</v>
      </c>
      <c r="AE483" s="325"/>
      <c r="AF483" s="325">
        <v>10000000</v>
      </c>
      <c r="AG483" s="325"/>
      <c r="AH483" s="325"/>
      <c r="AI483" s="325"/>
      <c r="AJ483" s="325"/>
      <c r="AK483" s="404"/>
      <c r="AL483" s="456"/>
      <c r="AM483" s="325">
        <f t="shared" si="326"/>
        <v>1000000</v>
      </c>
      <c r="AN483" s="326"/>
      <c r="AO483" s="337">
        <v>1000000</v>
      </c>
      <c r="AP483" s="326"/>
      <c r="AQ483" s="326"/>
      <c r="AR483" s="326"/>
      <c r="AS483" s="326"/>
      <c r="AT483" s="404"/>
      <c r="AU483" s="447"/>
      <c r="AV483" s="325">
        <f t="shared" si="327"/>
        <v>2000000</v>
      </c>
      <c r="AW483" s="326"/>
      <c r="AX483" s="337">
        <v>2000000</v>
      </c>
      <c r="AY483" s="326"/>
      <c r="AZ483" s="326"/>
      <c r="BA483" s="326"/>
      <c r="BB483" s="326"/>
      <c r="BC483" s="404"/>
      <c r="BD483" s="450"/>
      <c r="BE483" s="325">
        <f t="shared" si="328"/>
        <v>4000000</v>
      </c>
      <c r="BF483" s="326"/>
      <c r="BG483" s="337">
        <v>4000000</v>
      </c>
      <c r="BH483" s="326"/>
      <c r="BI483" s="326"/>
      <c r="BJ483" s="326"/>
      <c r="BK483" s="326"/>
      <c r="BL483" s="404"/>
      <c r="BM483" s="453"/>
      <c r="BN483" s="325">
        <f t="shared" si="329"/>
        <v>3000000</v>
      </c>
      <c r="BO483" s="326"/>
      <c r="BP483" s="337">
        <v>3000000</v>
      </c>
      <c r="BQ483" s="326"/>
      <c r="BR483" s="326"/>
      <c r="BS483" s="326"/>
      <c r="BT483" s="326"/>
      <c r="BU483" s="327"/>
      <c r="BV483" s="328"/>
      <c r="BW483" s="328"/>
      <c r="BX483" s="328"/>
      <c r="BY483" s="328"/>
      <c r="BZ483" s="328"/>
      <c r="CA483" s="328"/>
      <c r="CB483" s="328"/>
      <c r="CC483" s="329"/>
    </row>
    <row r="484" spans="1:81" s="62" customFormat="1" ht="40.200000000000003" customHeight="1" x14ac:dyDescent="0.3">
      <c r="A484" s="38"/>
      <c r="B484" s="507"/>
      <c r="C484" s="459"/>
      <c r="D484" s="609"/>
      <c r="E484" s="612"/>
      <c r="F484" s="612"/>
      <c r="G484" s="612"/>
      <c r="H484" s="612"/>
      <c r="I484" s="612"/>
      <c r="J484" s="486"/>
      <c r="K484" s="489"/>
      <c r="L484" s="474"/>
      <c r="M484" s="477"/>
      <c r="N484" s="480"/>
      <c r="O484" s="483"/>
      <c r="P484" s="521"/>
      <c r="Q484" s="524"/>
      <c r="R484" s="404"/>
      <c r="S484" s="322" t="s">
        <v>4395</v>
      </c>
      <c r="T484" s="323" t="s">
        <v>3856</v>
      </c>
      <c r="U484" s="323" t="s">
        <v>3861</v>
      </c>
      <c r="V484" s="323" t="s">
        <v>3864</v>
      </c>
      <c r="W484" s="322" t="s">
        <v>3944</v>
      </c>
      <c r="X484" s="324">
        <v>44201</v>
      </c>
      <c r="Y484" s="324">
        <v>44226</v>
      </c>
      <c r="Z484" s="324">
        <v>44229</v>
      </c>
      <c r="AA484" s="324">
        <v>44560</v>
      </c>
      <c r="AB484" s="404"/>
      <c r="AC484" s="527"/>
      <c r="AD484" s="325">
        <f t="shared" si="325"/>
        <v>200000000</v>
      </c>
      <c r="AE484" s="325"/>
      <c r="AF484" s="325">
        <v>200000000</v>
      </c>
      <c r="AG484" s="325"/>
      <c r="AH484" s="325"/>
      <c r="AI484" s="325"/>
      <c r="AJ484" s="325"/>
      <c r="AK484" s="404"/>
      <c r="AL484" s="456"/>
      <c r="AM484" s="325">
        <f t="shared" si="326"/>
        <v>20000000</v>
      </c>
      <c r="AN484" s="326"/>
      <c r="AO484" s="337">
        <v>20000000</v>
      </c>
      <c r="AP484" s="326"/>
      <c r="AQ484" s="326"/>
      <c r="AR484" s="326"/>
      <c r="AS484" s="326"/>
      <c r="AT484" s="404"/>
      <c r="AU484" s="447"/>
      <c r="AV484" s="325">
        <f t="shared" si="327"/>
        <v>40000000</v>
      </c>
      <c r="AW484" s="326"/>
      <c r="AX484" s="337">
        <v>40000000</v>
      </c>
      <c r="AY484" s="326"/>
      <c r="AZ484" s="326"/>
      <c r="BA484" s="326"/>
      <c r="BB484" s="326"/>
      <c r="BC484" s="404"/>
      <c r="BD484" s="450"/>
      <c r="BE484" s="325">
        <f t="shared" si="328"/>
        <v>80000000</v>
      </c>
      <c r="BF484" s="326"/>
      <c r="BG484" s="337">
        <v>80000000</v>
      </c>
      <c r="BH484" s="326"/>
      <c r="BI484" s="326"/>
      <c r="BJ484" s="326"/>
      <c r="BK484" s="326"/>
      <c r="BL484" s="404"/>
      <c r="BM484" s="453"/>
      <c r="BN484" s="325">
        <f t="shared" si="329"/>
        <v>60000000</v>
      </c>
      <c r="BO484" s="326"/>
      <c r="BP484" s="337">
        <v>60000000</v>
      </c>
      <c r="BQ484" s="326"/>
      <c r="BR484" s="326"/>
      <c r="BS484" s="326"/>
      <c r="BT484" s="326"/>
      <c r="BU484" s="327"/>
      <c r="BV484" s="328"/>
      <c r="BW484" s="328"/>
      <c r="BX484" s="328"/>
      <c r="BY484" s="328"/>
      <c r="BZ484" s="328"/>
      <c r="CA484" s="328"/>
      <c r="CB484" s="328"/>
      <c r="CC484" s="329"/>
    </row>
    <row r="485" spans="1:81" s="62" customFormat="1" ht="40.200000000000003" customHeight="1" x14ac:dyDescent="0.3">
      <c r="A485" s="38"/>
      <c r="B485" s="507"/>
      <c r="C485" s="459"/>
      <c r="D485" s="609"/>
      <c r="E485" s="612"/>
      <c r="F485" s="612"/>
      <c r="G485" s="612"/>
      <c r="H485" s="612"/>
      <c r="I485" s="612"/>
      <c r="J485" s="486"/>
      <c r="K485" s="489"/>
      <c r="L485" s="474"/>
      <c r="M485" s="477"/>
      <c r="N485" s="480"/>
      <c r="O485" s="483"/>
      <c r="P485" s="521"/>
      <c r="Q485" s="524"/>
      <c r="R485" s="404"/>
      <c r="S485" s="322" t="s">
        <v>4396</v>
      </c>
      <c r="T485" s="323" t="s">
        <v>3856</v>
      </c>
      <c r="U485" s="323" t="s">
        <v>3861</v>
      </c>
      <c r="V485" s="323" t="s">
        <v>3864</v>
      </c>
      <c r="W485" s="322" t="s">
        <v>3944</v>
      </c>
      <c r="X485" s="324">
        <v>44201</v>
      </c>
      <c r="Y485" s="324">
        <v>44226</v>
      </c>
      <c r="Z485" s="324">
        <v>44229</v>
      </c>
      <c r="AA485" s="324">
        <v>44560</v>
      </c>
      <c r="AB485" s="404"/>
      <c r="AC485" s="527"/>
      <c r="AD485" s="325">
        <f t="shared" si="325"/>
        <v>45470000</v>
      </c>
      <c r="AE485" s="325"/>
      <c r="AF485" s="325">
        <v>45470000</v>
      </c>
      <c r="AG485" s="325"/>
      <c r="AH485" s="325"/>
      <c r="AI485" s="325"/>
      <c r="AJ485" s="325"/>
      <c r="AK485" s="404"/>
      <c r="AL485" s="456"/>
      <c r="AM485" s="325">
        <f t="shared" si="326"/>
        <v>4547000</v>
      </c>
      <c r="AN485" s="326"/>
      <c r="AO485" s="337">
        <v>4547000</v>
      </c>
      <c r="AP485" s="326"/>
      <c r="AQ485" s="326"/>
      <c r="AR485" s="326"/>
      <c r="AS485" s="326"/>
      <c r="AT485" s="404"/>
      <c r="AU485" s="447"/>
      <c r="AV485" s="325">
        <f t="shared" si="327"/>
        <v>9094000</v>
      </c>
      <c r="AW485" s="326"/>
      <c r="AX485" s="337">
        <v>9094000</v>
      </c>
      <c r="AY485" s="326"/>
      <c r="AZ485" s="326"/>
      <c r="BA485" s="326"/>
      <c r="BB485" s="326"/>
      <c r="BC485" s="404"/>
      <c r="BD485" s="450"/>
      <c r="BE485" s="325">
        <f t="shared" si="328"/>
        <v>18188000</v>
      </c>
      <c r="BF485" s="326"/>
      <c r="BG485" s="337">
        <v>18188000</v>
      </c>
      <c r="BH485" s="326"/>
      <c r="BI485" s="326"/>
      <c r="BJ485" s="326"/>
      <c r="BK485" s="326"/>
      <c r="BL485" s="404"/>
      <c r="BM485" s="453"/>
      <c r="BN485" s="325">
        <f t="shared" si="329"/>
        <v>13641000</v>
      </c>
      <c r="BO485" s="326"/>
      <c r="BP485" s="337">
        <v>13641000</v>
      </c>
      <c r="BQ485" s="326"/>
      <c r="BR485" s="326"/>
      <c r="BS485" s="326"/>
      <c r="BT485" s="326"/>
      <c r="BU485" s="327"/>
      <c r="BV485" s="328"/>
      <c r="BW485" s="328"/>
      <c r="BX485" s="328"/>
      <c r="BY485" s="328"/>
      <c r="BZ485" s="328"/>
      <c r="CA485" s="328"/>
      <c r="CB485" s="328"/>
      <c r="CC485" s="329"/>
    </row>
    <row r="486" spans="1:81" s="62" customFormat="1" ht="40.200000000000003" customHeight="1" x14ac:dyDescent="0.3">
      <c r="A486" s="38"/>
      <c r="B486" s="507"/>
      <c r="C486" s="459"/>
      <c r="D486" s="609"/>
      <c r="E486" s="612"/>
      <c r="F486" s="612"/>
      <c r="G486" s="612"/>
      <c r="H486" s="612"/>
      <c r="I486" s="612"/>
      <c r="J486" s="486"/>
      <c r="K486" s="489"/>
      <c r="L486" s="474"/>
      <c r="M486" s="477"/>
      <c r="N486" s="480"/>
      <c r="O486" s="483"/>
      <c r="P486" s="521"/>
      <c r="Q486" s="524"/>
      <c r="R486" s="404"/>
      <c r="S486" s="322" t="s">
        <v>4397</v>
      </c>
      <c r="T486" s="323" t="s">
        <v>3856</v>
      </c>
      <c r="U486" s="323" t="s">
        <v>3861</v>
      </c>
      <c r="V486" s="323" t="s">
        <v>3864</v>
      </c>
      <c r="W486" s="322" t="s">
        <v>3944</v>
      </c>
      <c r="X486" s="324">
        <v>44201</v>
      </c>
      <c r="Y486" s="324">
        <v>44226</v>
      </c>
      <c r="Z486" s="324">
        <v>44229</v>
      </c>
      <c r="AA486" s="324">
        <v>44560</v>
      </c>
      <c r="AB486" s="404"/>
      <c r="AC486" s="527"/>
      <c r="AD486" s="325">
        <f t="shared" si="325"/>
        <v>20000000</v>
      </c>
      <c r="AE486" s="325"/>
      <c r="AF486" s="325">
        <v>20000000</v>
      </c>
      <c r="AG486" s="325"/>
      <c r="AH486" s="325"/>
      <c r="AI486" s="325"/>
      <c r="AJ486" s="325"/>
      <c r="AK486" s="404"/>
      <c r="AL486" s="456"/>
      <c r="AM486" s="325">
        <f t="shared" si="326"/>
        <v>2000000</v>
      </c>
      <c r="AN486" s="326"/>
      <c r="AO486" s="337">
        <v>2000000</v>
      </c>
      <c r="AP486" s="326"/>
      <c r="AQ486" s="326"/>
      <c r="AR486" s="326"/>
      <c r="AS486" s="326"/>
      <c r="AT486" s="404"/>
      <c r="AU486" s="447"/>
      <c r="AV486" s="325">
        <f t="shared" si="327"/>
        <v>4000000</v>
      </c>
      <c r="AW486" s="326"/>
      <c r="AX486" s="337">
        <v>4000000</v>
      </c>
      <c r="AY486" s="326"/>
      <c r="AZ486" s="326"/>
      <c r="BA486" s="326"/>
      <c r="BB486" s="326"/>
      <c r="BC486" s="404"/>
      <c r="BD486" s="450"/>
      <c r="BE486" s="325">
        <f t="shared" si="328"/>
        <v>8000000</v>
      </c>
      <c r="BF486" s="326"/>
      <c r="BG486" s="337">
        <v>8000000</v>
      </c>
      <c r="BH486" s="326"/>
      <c r="BI486" s="326"/>
      <c r="BJ486" s="326"/>
      <c r="BK486" s="326"/>
      <c r="BL486" s="404"/>
      <c r="BM486" s="453"/>
      <c r="BN486" s="325">
        <f t="shared" si="329"/>
        <v>6000000</v>
      </c>
      <c r="BO486" s="326"/>
      <c r="BP486" s="337">
        <v>6000000</v>
      </c>
      <c r="BQ486" s="326"/>
      <c r="BR486" s="326"/>
      <c r="BS486" s="326"/>
      <c r="BT486" s="326"/>
      <c r="BU486" s="327"/>
      <c r="BV486" s="328"/>
      <c r="BW486" s="328"/>
      <c r="BX486" s="328"/>
      <c r="BY486" s="328"/>
      <c r="BZ486" s="328"/>
      <c r="CA486" s="328"/>
      <c r="CB486" s="328"/>
      <c r="CC486" s="329"/>
    </row>
    <row r="487" spans="1:81" s="62" customFormat="1" ht="40.200000000000003" customHeight="1" x14ac:dyDescent="0.3">
      <c r="A487" s="38"/>
      <c r="B487" s="507"/>
      <c r="C487" s="459"/>
      <c r="D487" s="609"/>
      <c r="E487" s="612"/>
      <c r="F487" s="612"/>
      <c r="G487" s="612"/>
      <c r="H487" s="612"/>
      <c r="I487" s="612"/>
      <c r="J487" s="486"/>
      <c r="K487" s="489"/>
      <c r="L487" s="474"/>
      <c r="M487" s="477"/>
      <c r="N487" s="480"/>
      <c r="O487" s="483"/>
      <c r="P487" s="521"/>
      <c r="Q487" s="524"/>
      <c r="R487" s="404"/>
      <c r="S487" s="322" t="s">
        <v>4398</v>
      </c>
      <c r="T487" s="323" t="s">
        <v>3856</v>
      </c>
      <c r="U487" s="323" t="s">
        <v>3861</v>
      </c>
      <c r="V487" s="323" t="s">
        <v>3864</v>
      </c>
      <c r="W487" s="322" t="s">
        <v>3944</v>
      </c>
      <c r="X487" s="324">
        <v>44201</v>
      </c>
      <c r="Y487" s="324">
        <v>44226</v>
      </c>
      <c r="Z487" s="324">
        <v>44229</v>
      </c>
      <c r="AA487" s="324">
        <v>44560</v>
      </c>
      <c r="AB487" s="404"/>
      <c r="AC487" s="527"/>
      <c r="AD487" s="325">
        <f t="shared" si="325"/>
        <v>40000000</v>
      </c>
      <c r="AE487" s="325"/>
      <c r="AF487" s="325">
        <v>40000000</v>
      </c>
      <c r="AG487" s="325"/>
      <c r="AH487" s="325"/>
      <c r="AI487" s="325"/>
      <c r="AJ487" s="325"/>
      <c r="AK487" s="404"/>
      <c r="AL487" s="456"/>
      <c r="AM487" s="325">
        <f t="shared" si="326"/>
        <v>4000000</v>
      </c>
      <c r="AN487" s="326"/>
      <c r="AO487" s="337">
        <v>4000000</v>
      </c>
      <c r="AP487" s="326"/>
      <c r="AQ487" s="326"/>
      <c r="AR487" s="326"/>
      <c r="AS487" s="326"/>
      <c r="AT487" s="404"/>
      <c r="AU487" s="447"/>
      <c r="AV487" s="325">
        <f t="shared" si="327"/>
        <v>8000000</v>
      </c>
      <c r="AW487" s="326"/>
      <c r="AX487" s="337">
        <v>8000000</v>
      </c>
      <c r="AY487" s="326"/>
      <c r="AZ487" s="326"/>
      <c r="BA487" s="326"/>
      <c r="BB487" s="326"/>
      <c r="BC487" s="404"/>
      <c r="BD487" s="450"/>
      <c r="BE487" s="325">
        <f t="shared" si="328"/>
        <v>16000000</v>
      </c>
      <c r="BF487" s="326"/>
      <c r="BG487" s="337">
        <v>16000000</v>
      </c>
      <c r="BH487" s="326"/>
      <c r="BI487" s="326"/>
      <c r="BJ487" s="326"/>
      <c r="BK487" s="326"/>
      <c r="BL487" s="404"/>
      <c r="BM487" s="453"/>
      <c r="BN487" s="325">
        <f t="shared" si="329"/>
        <v>12000000</v>
      </c>
      <c r="BO487" s="326"/>
      <c r="BP487" s="337">
        <v>12000000</v>
      </c>
      <c r="BQ487" s="326"/>
      <c r="BR487" s="326"/>
      <c r="BS487" s="326"/>
      <c r="BT487" s="326"/>
      <c r="BU487" s="327"/>
      <c r="BV487" s="328"/>
      <c r="BW487" s="328"/>
      <c r="BX487" s="328"/>
      <c r="BY487" s="328"/>
      <c r="BZ487" s="328"/>
      <c r="CA487" s="328"/>
      <c r="CB487" s="328"/>
      <c r="CC487" s="329"/>
    </row>
    <row r="488" spans="1:81" s="62" customFormat="1" ht="40.200000000000003" customHeight="1" x14ac:dyDescent="0.3">
      <c r="A488" s="38"/>
      <c r="B488" s="507"/>
      <c r="C488" s="459"/>
      <c r="D488" s="609"/>
      <c r="E488" s="612"/>
      <c r="F488" s="612"/>
      <c r="G488" s="612"/>
      <c r="H488" s="612"/>
      <c r="I488" s="612"/>
      <c r="J488" s="486"/>
      <c r="K488" s="489"/>
      <c r="L488" s="474"/>
      <c r="M488" s="477"/>
      <c r="N488" s="480"/>
      <c r="O488" s="483"/>
      <c r="P488" s="521"/>
      <c r="Q488" s="524"/>
      <c r="R488" s="404"/>
      <c r="S488" s="322" t="s">
        <v>4399</v>
      </c>
      <c r="T488" s="323" t="s">
        <v>3856</v>
      </c>
      <c r="U488" s="323" t="s">
        <v>3861</v>
      </c>
      <c r="V488" s="323" t="s">
        <v>3864</v>
      </c>
      <c r="W488" s="322" t="s">
        <v>3944</v>
      </c>
      <c r="X488" s="324">
        <v>44201</v>
      </c>
      <c r="Y488" s="324">
        <v>44226</v>
      </c>
      <c r="Z488" s="324">
        <v>44229</v>
      </c>
      <c r="AA488" s="324">
        <v>44560</v>
      </c>
      <c r="AB488" s="404"/>
      <c r="AC488" s="527"/>
      <c r="AD488" s="325">
        <f t="shared" si="325"/>
        <v>3000000</v>
      </c>
      <c r="AE488" s="325"/>
      <c r="AF488" s="325">
        <v>3000000</v>
      </c>
      <c r="AG488" s="325"/>
      <c r="AH488" s="325"/>
      <c r="AI488" s="325"/>
      <c r="AJ488" s="325"/>
      <c r="AK488" s="404"/>
      <c r="AL488" s="456"/>
      <c r="AM488" s="325">
        <f t="shared" si="326"/>
        <v>300000</v>
      </c>
      <c r="AN488" s="326"/>
      <c r="AO488" s="337">
        <v>300000</v>
      </c>
      <c r="AP488" s="326"/>
      <c r="AQ488" s="326"/>
      <c r="AR488" s="326"/>
      <c r="AS488" s="326"/>
      <c r="AT488" s="404"/>
      <c r="AU488" s="447"/>
      <c r="AV488" s="325">
        <f t="shared" si="327"/>
        <v>600000</v>
      </c>
      <c r="AW488" s="326"/>
      <c r="AX488" s="337">
        <v>600000</v>
      </c>
      <c r="AY488" s="326"/>
      <c r="AZ488" s="326"/>
      <c r="BA488" s="326"/>
      <c r="BB488" s="326"/>
      <c r="BC488" s="404"/>
      <c r="BD488" s="450"/>
      <c r="BE488" s="325">
        <f t="shared" si="328"/>
        <v>1200000</v>
      </c>
      <c r="BF488" s="326"/>
      <c r="BG488" s="337">
        <v>1200000</v>
      </c>
      <c r="BH488" s="326"/>
      <c r="BI488" s="326"/>
      <c r="BJ488" s="326"/>
      <c r="BK488" s="326"/>
      <c r="BL488" s="404"/>
      <c r="BM488" s="453"/>
      <c r="BN488" s="325">
        <f t="shared" si="329"/>
        <v>900000</v>
      </c>
      <c r="BO488" s="326"/>
      <c r="BP488" s="337">
        <v>900000</v>
      </c>
      <c r="BQ488" s="326"/>
      <c r="BR488" s="326"/>
      <c r="BS488" s="326"/>
      <c r="BT488" s="326"/>
      <c r="BU488" s="327"/>
      <c r="BV488" s="328"/>
      <c r="BW488" s="328"/>
      <c r="BX488" s="328"/>
      <c r="BY488" s="328"/>
      <c r="BZ488" s="328"/>
      <c r="CA488" s="328"/>
      <c r="CB488" s="328"/>
      <c r="CC488" s="329"/>
    </row>
    <row r="489" spans="1:81" s="62" customFormat="1" ht="40.200000000000003" customHeight="1" x14ac:dyDescent="0.3">
      <c r="A489" s="38"/>
      <c r="B489" s="507"/>
      <c r="C489" s="459"/>
      <c r="D489" s="609"/>
      <c r="E489" s="612"/>
      <c r="F489" s="612"/>
      <c r="G489" s="612"/>
      <c r="H489" s="612"/>
      <c r="I489" s="612"/>
      <c r="J489" s="486"/>
      <c r="K489" s="489"/>
      <c r="L489" s="474"/>
      <c r="M489" s="477"/>
      <c r="N489" s="480"/>
      <c r="O489" s="483"/>
      <c r="P489" s="521"/>
      <c r="Q489" s="524"/>
      <c r="R489" s="404"/>
      <c r="S489" s="322" t="s">
        <v>4400</v>
      </c>
      <c r="T489" s="323" t="s">
        <v>3856</v>
      </c>
      <c r="U489" s="323" t="s">
        <v>3861</v>
      </c>
      <c r="V489" s="323" t="s">
        <v>3864</v>
      </c>
      <c r="W489" s="322" t="s">
        <v>3944</v>
      </c>
      <c r="X489" s="324">
        <v>44201</v>
      </c>
      <c r="Y489" s="324">
        <v>44226</v>
      </c>
      <c r="Z489" s="324">
        <v>44229</v>
      </c>
      <c r="AA489" s="324">
        <v>44560</v>
      </c>
      <c r="AB489" s="404"/>
      <c r="AC489" s="527"/>
      <c r="AD489" s="325">
        <f t="shared" si="325"/>
        <v>250000000</v>
      </c>
      <c r="AE489" s="325"/>
      <c r="AF489" s="325">
        <v>250000000</v>
      </c>
      <c r="AG489" s="325"/>
      <c r="AH489" s="325"/>
      <c r="AI489" s="325"/>
      <c r="AJ489" s="325"/>
      <c r="AK489" s="404"/>
      <c r="AL489" s="456"/>
      <c r="AM489" s="325">
        <f t="shared" si="326"/>
        <v>25000000</v>
      </c>
      <c r="AN489" s="326"/>
      <c r="AO489" s="337">
        <v>25000000</v>
      </c>
      <c r="AP489" s="326"/>
      <c r="AQ489" s="326"/>
      <c r="AR489" s="326"/>
      <c r="AS489" s="326"/>
      <c r="AT489" s="404"/>
      <c r="AU489" s="447"/>
      <c r="AV489" s="325">
        <f t="shared" si="327"/>
        <v>50000000</v>
      </c>
      <c r="AW489" s="326"/>
      <c r="AX489" s="337">
        <v>50000000</v>
      </c>
      <c r="AY489" s="326"/>
      <c r="AZ489" s="326"/>
      <c r="BA489" s="326"/>
      <c r="BB489" s="326"/>
      <c r="BC489" s="404"/>
      <c r="BD489" s="450"/>
      <c r="BE489" s="325">
        <f t="shared" si="328"/>
        <v>100000000</v>
      </c>
      <c r="BF489" s="326"/>
      <c r="BG489" s="337">
        <v>100000000</v>
      </c>
      <c r="BH489" s="326"/>
      <c r="BI489" s="326"/>
      <c r="BJ489" s="326"/>
      <c r="BK489" s="326"/>
      <c r="BL489" s="404"/>
      <c r="BM489" s="453"/>
      <c r="BN489" s="325">
        <f t="shared" si="329"/>
        <v>75000000</v>
      </c>
      <c r="BO489" s="326"/>
      <c r="BP489" s="337">
        <v>75000000</v>
      </c>
      <c r="BQ489" s="326"/>
      <c r="BR489" s="326"/>
      <c r="BS489" s="326"/>
      <c r="BT489" s="326"/>
      <c r="BU489" s="327"/>
      <c r="BV489" s="328"/>
      <c r="BW489" s="328"/>
      <c r="BX489" s="328"/>
      <c r="BY489" s="328"/>
      <c r="BZ489" s="328"/>
      <c r="CA489" s="328"/>
      <c r="CB489" s="328"/>
      <c r="CC489" s="329"/>
    </row>
    <row r="490" spans="1:81" s="62" customFormat="1" ht="40.200000000000003" customHeight="1" x14ac:dyDescent="0.3">
      <c r="A490" s="38"/>
      <c r="B490" s="507"/>
      <c r="C490" s="459"/>
      <c r="D490" s="609"/>
      <c r="E490" s="612"/>
      <c r="F490" s="612"/>
      <c r="G490" s="612"/>
      <c r="H490" s="612"/>
      <c r="I490" s="612"/>
      <c r="J490" s="486"/>
      <c r="K490" s="489"/>
      <c r="L490" s="474"/>
      <c r="M490" s="477"/>
      <c r="N490" s="480"/>
      <c r="O490" s="483"/>
      <c r="P490" s="521"/>
      <c r="Q490" s="524"/>
      <c r="R490" s="404"/>
      <c r="S490" s="322" t="s">
        <v>4401</v>
      </c>
      <c r="T490" s="323" t="s">
        <v>3856</v>
      </c>
      <c r="U490" s="323" t="s">
        <v>3861</v>
      </c>
      <c r="V490" s="323" t="s">
        <v>3864</v>
      </c>
      <c r="W490" s="322" t="s">
        <v>3944</v>
      </c>
      <c r="X490" s="324">
        <v>44201</v>
      </c>
      <c r="Y490" s="324">
        <v>44226</v>
      </c>
      <c r="Z490" s="324">
        <v>44229</v>
      </c>
      <c r="AA490" s="324">
        <v>44560</v>
      </c>
      <c r="AB490" s="404"/>
      <c r="AC490" s="527"/>
      <c r="AD490" s="325">
        <f t="shared" si="325"/>
        <v>100000000</v>
      </c>
      <c r="AE490" s="325"/>
      <c r="AF490" s="325">
        <v>100000000</v>
      </c>
      <c r="AG490" s="325"/>
      <c r="AH490" s="325"/>
      <c r="AI490" s="325"/>
      <c r="AJ490" s="325"/>
      <c r="AK490" s="404"/>
      <c r="AL490" s="456"/>
      <c r="AM490" s="325">
        <f t="shared" si="326"/>
        <v>10000000</v>
      </c>
      <c r="AN490" s="326"/>
      <c r="AO490" s="337">
        <v>10000000</v>
      </c>
      <c r="AP490" s="326"/>
      <c r="AQ490" s="326"/>
      <c r="AR490" s="326"/>
      <c r="AS490" s="326"/>
      <c r="AT490" s="404"/>
      <c r="AU490" s="447"/>
      <c r="AV490" s="325">
        <f t="shared" si="327"/>
        <v>20000000</v>
      </c>
      <c r="AW490" s="326"/>
      <c r="AX490" s="337">
        <v>20000000</v>
      </c>
      <c r="AY490" s="326"/>
      <c r="AZ490" s="326"/>
      <c r="BA490" s="326"/>
      <c r="BB490" s="326"/>
      <c r="BC490" s="404"/>
      <c r="BD490" s="450"/>
      <c r="BE490" s="325">
        <f t="shared" si="328"/>
        <v>40000000</v>
      </c>
      <c r="BF490" s="326"/>
      <c r="BG490" s="337">
        <v>40000000</v>
      </c>
      <c r="BH490" s="326"/>
      <c r="BI490" s="326"/>
      <c r="BJ490" s="326"/>
      <c r="BK490" s="326"/>
      <c r="BL490" s="404"/>
      <c r="BM490" s="453"/>
      <c r="BN490" s="325">
        <f t="shared" si="329"/>
        <v>30000000</v>
      </c>
      <c r="BO490" s="326"/>
      <c r="BP490" s="337">
        <v>30000000</v>
      </c>
      <c r="BQ490" s="326"/>
      <c r="BR490" s="326"/>
      <c r="BS490" s="326"/>
      <c r="BT490" s="326"/>
      <c r="BU490" s="327"/>
      <c r="BV490" s="328"/>
      <c r="BW490" s="328"/>
      <c r="BX490" s="328"/>
      <c r="BY490" s="328"/>
      <c r="BZ490" s="328"/>
      <c r="CA490" s="328"/>
      <c r="CB490" s="328"/>
      <c r="CC490" s="329"/>
    </row>
    <row r="491" spans="1:81" s="62" customFormat="1" ht="40.200000000000003" customHeight="1" x14ac:dyDescent="0.3">
      <c r="A491" s="38"/>
      <c r="B491" s="507"/>
      <c r="C491" s="459"/>
      <c r="D491" s="609"/>
      <c r="E491" s="612"/>
      <c r="F491" s="612"/>
      <c r="G491" s="612"/>
      <c r="H491" s="612"/>
      <c r="I491" s="612"/>
      <c r="J491" s="486"/>
      <c r="K491" s="489"/>
      <c r="L491" s="474"/>
      <c r="M491" s="477"/>
      <c r="N491" s="480"/>
      <c r="O491" s="483"/>
      <c r="P491" s="521"/>
      <c r="Q491" s="524"/>
      <c r="R491" s="404"/>
      <c r="S491" s="322" t="s">
        <v>4402</v>
      </c>
      <c r="T491" s="323" t="s">
        <v>3856</v>
      </c>
      <c r="U491" s="323" t="s">
        <v>3861</v>
      </c>
      <c r="V491" s="323" t="s">
        <v>3864</v>
      </c>
      <c r="W491" s="322" t="s">
        <v>3944</v>
      </c>
      <c r="X491" s="324">
        <v>44201</v>
      </c>
      <c r="Y491" s="324">
        <v>44226</v>
      </c>
      <c r="Z491" s="324">
        <v>44229</v>
      </c>
      <c r="AA491" s="324">
        <v>44560</v>
      </c>
      <c r="AB491" s="404"/>
      <c r="AC491" s="527"/>
      <c r="AD491" s="325">
        <f t="shared" si="325"/>
        <v>20000000</v>
      </c>
      <c r="AE491" s="325"/>
      <c r="AF491" s="325">
        <v>20000000</v>
      </c>
      <c r="AG491" s="325"/>
      <c r="AH491" s="325"/>
      <c r="AI491" s="325"/>
      <c r="AJ491" s="325"/>
      <c r="AK491" s="404"/>
      <c r="AL491" s="456"/>
      <c r="AM491" s="325">
        <f t="shared" si="326"/>
        <v>2000000</v>
      </c>
      <c r="AN491" s="326"/>
      <c r="AO491" s="337">
        <v>2000000</v>
      </c>
      <c r="AP491" s="326"/>
      <c r="AQ491" s="326"/>
      <c r="AR491" s="326"/>
      <c r="AS491" s="326"/>
      <c r="AT491" s="404"/>
      <c r="AU491" s="447"/>
      <c r="AV491" s="325">
        <f t="shared" si="327"/>
        <v>4000000</v>
      </c>
      <c r="AW491" s="326"/>
      <c r="AX491" s="337">
        <v>4000000</v>
      </c>
      <c r="AY491" s="326"/>
      <c r="AZ491" s="326"/>
      <c r="BA491" s="326"/>
      <c r="BB491" s="326"/>
      <c r="BC491" s="404"/>
      <c r="BD491" s="450"/>
      <c r="BE491" s="325">
        <f t="shared" si="328"/>
        <v>8000000</v>
      </c>
      <c r="BF491" s="326"/>
      <c r="BG491" s="337">
        <v>8000000</v>
      </c>
      <c r="BH491" s="326"/>
      <c r="BI491" s="326"/>
      <c r="BJ491" s="326"/>
      <c r="BK491" s="326"/>
      <c r="BL491" s="404"/>
      <c r="BM491" s="453"/>
      <c r="BN491" s="325">
        <f t="shared" si="329"/>
        <v>6000000</v>
      </c>
      <c r="BO491" s="326"/>
      <c r="BP491" s="337">
        <v>6000000</v>
      </c>
      <c r="BQ491" s="326"/>
      <c r="BR491" s="326"/>
      <c r="BS491" s="326"/>
      <c r="BT491" s="326"/>
      <c r="BU491" s="327"/>
      <c r="BV491" s="328"/>
      <c r="BW491" s="328"/>
      <c r="BX491" s="328"/>
      <c r="BY491" s="328"/>
      <c r="BZ491" s="328"/>
      <c r="CA491" s="328"/>
      <c r="CB491" s="328"/>
      <c r="CC491" s="329"/>
    </row>
    <row r="492" spans="1:81" s="62" customFormat="1" ht="40.200000000000003" customHeight="1" x14ac:dyDescent="0.3">
      <c r="A492" s="38"/>
      <c r="B492" s="507"/>
      <c r="C492" s="459"/>
      <c r="D492" s="609"/>
      <c r="E492" s="612"/>
      <c r="F492" s="612"/>
      <c r="G492" s="612"/>
      <c r="H492" s="612"/>
      <c r="I492" s="612"/>
      <c r="J492" s="486"/>
      <c r="K492" s="489"/>
      <c r="L492" s="474"/>
      <c r="M492" s="477"/>
      <c r="N492" s="480"/>
      <c r="O492" s="483"/>
      <c r="P492" s="521"/>
      <c r="Q492" s="524"/>
      <c r="R492" s="404"/>
      <c r="S492" s="322" t="s">
        <v>4403</v>
      </c>
      <c r="T492" s="323" t="s">
        <v>3856</v>
      </c>
      <c r="U492" s="323" t="s">
        <v>3861</v>
      </c>
      <c r="V492" s="323" t="s">
        <v>3864</v>
      </c>
      <c r="W492" s="322" t="s">
        <v>3944</v>
      </c>
      <c r="X492" s="324">
        <v>44201</v>
      </c>
      <c r="Y492" s="324">
        <v>44226</v>
      </c>
      <c r="Z492" s="324">
        <v>44229</v>
      </c>
      <c r="AA492" s="324">
        <v>44560</v>
      </c>
      <c r="AB492" s="404"/>
      <c r="AC492" s="527"/>
      <c r="AD492" s="325">
        <f t="shared" si="325"/>
        <v>20000000</v>
      </c>
      <c r="AE492" s="325"/>
      <c r="AF492" s="325">
        <v>20000000</v>
      </c>
      <c r="AG492" s="325"/>
      <c r="AH492" s="325"/>
      <c r="AI492" s="325"/>
      <c r="AJ492" s="325"/>
      <c r="AK492" s="404"/>
      <c r="AL492" s="456"/>
      <c r="AM492" s="325">
        <f t="shared" si="326"/>
        <v>2000000</v>
      </c>
      <c r="AN492" s="326"/>
      <c r="AO492" s="337">
        <v>2000000</v>
      </c>
      <c r="AP492" s="326"/>
      <c r="AQ492" s="326"/>
      <c r="AR492" s="326"/>
      <c r="AS492" s="326"/>
      <c r="AT492" s="404"/>
      <c r="AU492" s="447"/>
      <c r="AV492" s="325">
        <f t="shared" si="327"/>
        <v>4000000</v>
      </c>
      <c r="AW492" s="326"/>
      <c r="AX492" s="337">
        <v>4000000</v>
      </c>
      <c r="AY492" s="326"/>
      <c r="AZ492" s="326"/>
      <c r="BA492" s="326"/>
      <c r="BB492" s="326"/>
      <c r="BC492" s="404"/>
      <c r="BD492" s="450"/>
      <c r="BE492" s="325">
        <f t="shared" si="328"/>
        <v>8000000</v>
      </c>
      <c r="BF492" s="326"/>
      <c r="BG492" s="337">
        <v>8000000</v>
      </c>
      <c r="BH492" s="326"/>
      <c r="BI492" s="326"/>
      <c r="BJ492" s="326"/>
      <c r="BK492" s="326"/>
      <c r="BL492" s="404"/>
      <c r="BM492" s="453"/>
      <c r="BN492" s="325">
        <f t="shared" si="329"/>
        <v>6000000</v>
      </c>
      <c r="BO492" s="326"/>
      <c r="BP492" s="337">
        <v>6000000</v>
      </c>
      <c r="BQ492" s="326"/>
      <c r="BR492" s="326"/>
      <c r="BS492" s="326"/>
      <c r="BT492" s="326"/>
      <c r="BU492" s="327"/>
      <c r="BV492" s="328"/>
      <c r="BW492" s="328"/>
      <c r="BX492" s="328"/>
      <c r="BY492" s="328"/>
      <c r="BZ492" s="328"/>
      <c r="CA492" s="328"/>
      <c r="CB492" s="328"/>
      <c r="CC492" s="329"/>
    </row>
    <row r="493" spans="1:81" s="62" customFormat="1" ht="40.200000000000003" customHeight="1" x14ac:dyDescent="0.3">
      <c r="A493" s="38"/>
      <c r="B493" s="507"/>
      <c r="C493" s="459"/>
      <c r="D493" s="609"/>
      <c r="E493" s="612"/>
      <c r="F493" s="612"/>
      <c r="G493" s="612"/>
      <c r="H493" s="612"/>
      <c r="I493" s="612"/>
      <c r="J493" s="486"/>
      <c r="K493" s="489"/>
      <c r="L493" s="474"/>
      <c r="M493" s="477"/>
      <c r="N493" s="480"/>
      <c r="O493" s="483"/>
      <c r="P493" s="521"/>
      <c r="Q493" s="524"/>
      <c r="R493" s="404"/>
      <c r="S493" s="322" t="s">
        <v>4404</v>
      </c>
      <c r="T493" s="323" t="s">
        <v>3856</v>
      </c>
      <c r="U493" s="323" t="s">
        <v>3861</v>
      </c>
      <c r="V493" s="323" t="s">
        <v>3864</v>
      </c>
      <c r="W493" s="322" t="s">
        <v>3944</v>
      </c>
      <c r="X493" s="324">
        <v>44201</v>
      </c>
      <c r="Y493" s="324">
        <v>44226</v>
      </c>
      <c r="Z493" s="324">
        <v>44229</v>
      </c>
      <c r="AA493" s="324">
        <v>44560</v>
      </c>
      <c r="AB493" s="404"/>
      <c r="AC493" s="527"/>
      <c r="AD493" s="325">
        <f t="shared" si="325"/>
        <v>20000000</v>
      </c>
      <c r="AE493" s="325"/>
      <c r="AF493" s="325">
        <v>20000000</v>
      </c>
      <c r="AG493" s="325"/>
      <c r="AH493" s="325"/>
      <c r="AI493" s="325"/>
      <c r="AJ493" s="325"/>
      <c r="AK493" s="404"/>
      <c r="AL493" s="456"/>
      <c r="AM493" s="325">
        <f t="shared" si="326"/>
        <v>2000000</v>
      </c>
      <c r="AN493" s="326"/>
      <c r="AO493" s="337">
        <v>2000000</v>
      </c>
      <c r="AP493" s="326"/>
      <c r="AQ493" s="326"/>
      <c r="AR493" s="326"/>
      <c r="AS493" s="326"/>
      <c r="AT493" s="404"/>
      <c r="AU493" s="447"/>
      <c r="AV493" s="325">
        <f t="shared" si="327"/>
        <v>4000000</v>
      </c>
      <c r="AW493" s="326"/>
      <c r="AX493" s="337">
        <v>4000000</v>
      </c>
      <c r="AY493" s="326"/>
      <c r="AZ493" s="326"/>
      <c r="BA493" s="326"/>
      <c r="BB493" s="326"/>
      <c r="BC493" s="404"/>
      <c r="BD493" s="450"/>
      <c r="BE493" s="325">
        <f t="shared" si="328"/>
        <v>8000000</v>
      </c>
      <c r="BF493" s="326"/>
      <c r="BG493" s="337">
        <v>8000000</v>
      </c>
      <c r="BH493" s="326"/>
      <c r="BI493" s="326"/>
      <c r="BJ493" s="326"/>
      <c r="BK493" s="326"/>
      <c r="BL493" s="404"/>
      <c r="BM493" s="453"/>
      <c r="BN493" s="325">
        <f t="shared" si="329"/>
        <v>6000000</v>
      </c>
      <c r="BO493" s="326"/>
      <c r="BP493" s="337">
        <v>6000000</v>
      </c>
      <c r="BQ493" s="326"/>
      <c r="BR493" s="326"/>
      <c r="BS493" s="326"/>
      <c r="BT493" s="326"/>
      <c r="BU493" s="327"/>
      <c r="BV493" s="328"/>
      <c r="BW493" s="328"/>
      <c r="BX493" s="328"/>
      <c r="BY493" s="328"/>
      <c r="BZ493" s="328"/>
      <c r="CA493" s="328"/>
      <c r="CB493" s="328"/>
      <c r="CC493" s="329"/>
    </row>
    <row r="494" spans="1:81" s="62" customFormat="1" ht="40.200000000000003" customHeight="1" x14ac:dyDescent="0.3">
      <c r="A494" s="38"/>
      <c r="B494" s="507"/>
      <c r="C494" s="459"/>
      <c r="D494" s="609"/>
      <c r="E494" s="612"/>
      <c r="F494" s="612"/>
      <c r="G494" s="612"/>
      <c r="H494" s="612"/>
      <c r="I494" s="612"/>
      <c r="J494" s="486"/>
      <c r="K494" s="489"/>
      <c r="L494" s="474"/>
      <c r="M494" s="477"/>
      <c r="N494" s="480"/>
      <c r="O494" s="483"/>
      <c r="P494" s="521"/>
      <c r="Q494" s="524"/>
      <c r="R494" s="404"/>
      <c r="S494" s="322" t="s">
        <v>4405</v>
      </c>
      <c r="T494" s="323" t="s">
        <v>3856</v>
      </c>
      <c r="U494" s="323" t="s">
        <v>3861</v>
      </c>
      <c r="V494" s="323" t="s">
        <v>3864</v>
      </c>
      <c r="W494" s="322" t="s">
        <v>3944</v>
      </c>
      <c r="X494" s="324">
        <v>44201</v>
      </c>
      <c r="Y494" s="324">
        <v>44226</v>
      </c>
      <c r="Z494" s="324">
        <v>44229</v>
      </c>
      <c r="AA494" s="324">
        <v>44560</v>
      </c>
      <c r="AB494" s="404"/>
      <c r="AC494" s="527"/>
      <c r="AD494" s="325">
        <f t="shared" si="325"/>
        <v>20000000</v>
      </c>
      <c r="AE494" s="325"/>
      <c r="AF494" s="325">
        <v>20000000</v>
      </c>
      <c r="AG494" s="325"/>
      <c r="AH494" s="325"/>
      <c r="AI494" s="325"/>
      <c r="AJ494" s="325"/>
      <c r="AK494" s="404"/>
      <c r="AL494" s="456"/>
      <c r="AM494" s="325">
        <f t="shared" si="326"/>
        <v>2000000</v>
      </c>
      <c r="AN494" s="326"/>
      <c r="AO494" s="337">
        <v>2000000</v>
      </c>
      <c r="AP494" s="326"/>
      <c r="AQ494" s="326"/>
      <c r="AR494" s="326"/>
      <c r="AS494" s="326"/>
      <c r="AT494" s="404"/>
      <c r="AU494" s="447"/>
      <c r="AV494" s="325">
        <f t="shared" si="327"/>
        <v>4000000</v>
      </c>
      <c r="AW494" s="326"/>
      <c r="AX494" s="337">
        <v>4000000</v>
      </c>
      <c r="AY494" s="326"/>
      <c r="AZ494" s="326"/>
      <c r="BA494" s="326"/>
      <c r="BB494" s="326"/>
      <c r="BC494" s="404"/>
      <c r="BD494" s="450"/>
      <c r="BE494" s="325">
        <f t="shared" si="328"/>
        <v>8000000</v>
      </c>
      <c r="BF494" s="326"/>
      <c r="BG494" s="337">
        <v>8000000</v>
      </c>
      <c r="BH494" s="326"/>
      <c r="BI494" s="326"/>
      <c r="BJ494" s="326"/>
      <c r="BK494" s="326"/>
      <c r="BL494" s="404"/>
      <c r="BM494" s="453"/>
      <c r="BN494" s="325">
        <f t="shared" si="329"/>
        <v>6000000</v>
      </c>
      <c r="BO494" s="326"/>
      <c r="BP494" s="337">
        <v>6000000</v>
      </c>
      <c r="BQ494" s="326"/>
      <c r="BR494" s="326"/>
      <c r="BS494" s="326"/>
      <c r="BT494" s="326"/>
      <c r="BU494" s="327"/>
      <c r="BV494" s="328"/>
      <c r="BW494" s="328"/>
      <c r="BX494" s="328"/>
      <c r="BY494" s="328"/>
      <c r="BZ494" s="328"/>
      <c r="CA494" s="328"/>
      <c r="CB494" s="328"/>
      <c r="CC494" s="329"/>
    </row>
    <row r="495" spans="1:81" s="62" customFormat="1" ht="40.200000000000003" customHeight="1" x14ac:dyDescent="0.3">
      <c r="A495" s="38"/>
      <c r="B495" s="507"/>
      <c r="C495" s="459"/>
      <c r="D495" s="609"/>
      <c r="E495" s="612"/>
      <c r="F495" s="612"/>
      <c r="G495" s="612"/>
      <c r="H495" s="612"/>
      <c r="I495" s="612"/>
      <c r="J495" s="486"/>
      <c r="K495" s="489"/>
      <c r="L495" s="474"/>
      <c r="M495" s="477"/>
      <c r="N495" s="480"/>
      <c r="O495" s="483"/>
      <c r="P495" s="521"/>
      <c r="Q495" s="524"/>
      <c r="R495" s="404"/>
      <c r="S495" s="322" t="s">
        <v>4406</v>
      </c>
      <c r="T495" s="323" t="s">
        <v>3856</v>
      </c>
      <c r="U495" s="323" t="s">
        <v>3861</v>
      </c>
      <c r="V495" s="323" t="s">
        <v>3864</v>
      </c>
      <c r="W495" s="322" t="s">
        <v>3944</v>
      </c>
      <c r="X495" s="324">
        <v>44201</v>
      </c>
      <c r="Y495" s="324">
        <v>44226</v>
      </c>
      <c r="Z495" s="324">
        <v>44229</v>
      </c>
      <c r="AA495" s="324">
        <v>44560</v>
      </c>
      <c r="AB495" s="404"/>
      <c r="AC495" s="527"/>
      <c r="AD495" s="325">
        <f t="shared" si="325"/>
        <v>20000000</v>
      </c>
      <c r="AE495" s="325"/>
      <c r="AF495" s="325">
        <v>20000000</v>
      </c>
      <c r="AG495" s="325"/>
      <c r="AH495" s="325"/>
      <c r="AI495" s="325"/>
      <c r="AJ495" s="325"/>
      <c r="AK495" s="404"/>
      <c r="AL495" s="456"/>
      <c r="AM495" s="325">
        <f t="shared" si="326"/>
        <v>2000000</v>
      </c>
      <c r="AN495" s="326"/>
      <c r="AO495" s="337">
        <v>2000000</v>
      </c>
      <c r="AP495" s="326"/>
      <c r="AQ495" s="326"/>
      <c r="AR495" s="326"/>
      <c r="AS495" s="326"/>
      <c r="AT495" s="404"/>
      <c r="AU495" s="447"/>
      <c r="AV495" s="325">
        <f t="shared" si="327"/>
        <v>4000000</v>
      </c>
      <c r="AW495" s="326"/>
      <c r="AX495" s="337">
        <v>4000000</v>
      </c>
      <c r="AY495" s="326"/>
      <c r="AZ495" s="326"/>
      <c r="BA495" s="326"/>
      <c r="BB495" s="326"/>
      <c r="BC495" s="404"/>
      <c r="BD495" s="450"/>
      <c r="BE495" s="325">
        <f t="shared" si="328"/>
        <v>8000000</v>
      </c>
      <c r="BF495" s="326"/>
      <c r="BG495" s="337">
        <v>8000000</v>
      </c>
      <c r="BH495" s="326"/>
      <c r="BI495" s="326"/>
      <c r="BJ495" s="326"/>
      <c r="BK495" s="326"/>
      <c r="BL495" s="404"/>
      <c r="BM495" s="453"/>
      <c r="BN495" s="325">
        <f t="shared" si="329"/>
        <v>6000000</v>
      </c>
      <c r="BO495" s="326"/>
      <c r="BP495" s="337">
        <v>6000000</v>
      </c>
      <c r="BQ495" s="326"/>
      <c r="BR495" s="326"/>
      <c r="BS495" s="326"/>
      <c r="BT495" s="326"/>
      <c r="BU495" s="327"/>
      <c r="BV495" s="328"/>
      <c r="BW495" s="328"/>
      <c r="BX495" s="328"/>
      <c r="BY495" s="328"/>
      <c r="BZ495" s="328"/>
      <c r="CA495" s="328"/>
      <c r="CB495" s="328"/>
      <c r="CC495" s="329"/>
    </row>
    <row r="496" spans="1:81" s="62" customFormat="1" ht="40.200000000000003" customHeight="1" x14ac:dyDescent="0.3">
      <c r="A496" s="38"/>
      <c r="B496" s="507"/>
      <c r="C496" s="459"/>
      <c r="D496" s="609"/>
      <c r="E496" s="612"/>
      <c r="F496" s="612"/>
      <c r="G496" s="612"/>
      <c r="H496" s="612"/>
      <c r="I496" s="612"/>
      <c r="J496" s="486"/>
      <c r="K496" s="489"/>
      <c r="L496" s="474"/>
      <c r="M496" s="477"/>
      <c r="N496" s="480"/>
      <c r="O496" s="483"/>
      <c r="P496" s="521"/>
      <c r="Q496" s="524"/>
      <c r="R496" s="404"/>
      <c r="S496" s="322" t="s">
        <v>4407</v>
      </c>
      <c r="T496" s="323" t="s">
        <v>3856</v>
      </c>
      <c r="U496" s="323" t="s">
        <v>3861</v>
      </c>
      <c r="V496" s="323" t="s">
        <v>3864</v>
      </c>
      <c r="W496" s="322" t="s">
        <v>3944</v>
      </c>
      <c r="X496" s="324">
        <v>44201</v>
      </c>
      <c r="Y496" s="324">
        <v>44226</v>
      </c>
      <c r="Z496" s="324">
        <v>44229</v>
      </c>
      <c r="AA496" s="324">
        <v>44560</v>
      </c>
      <c r="AB496" s="404"/>
      <c r="AC496" s="527"/>
      <c r="AD496" s="325">
        <f t="shared" si="325"/>
        <v>20000000</v>
      </c>
      <c r="AE496" s="325"/>
      <c r="AF496" s="325">
        <v>20000000</v>
      </c>
      <c r="AG496" s="325"/>
      <c r="AH496" s="325"/>
      <c r="AI496" s="325"/>
      <c r="AJ496" s="325"/>
      <c r="AK496" s="404"/>
      <c r="AL496" s="456"/>
      <c r="AM496" s="325">
        <f t="shared" si="326"/>
        <v>2000000</v>
      </c>
      <c r="AN496" s="326"/>
      <c r="AO496" s="337">
        <v>2000000</v>
      </c>
      <c r="AP496" s="326"/>
      <c r="AQ496" s="326"/>
      <c r="AR496" s="326"/>
      <c r="AS496" s="326"/>
      <c r="AT496" s="404"/>
      <c r="AU496" s="447"/>
      <c r="AV496" s="325">
        <f t="shared" si="327"/>
        <v>4000000</v>
      </c>
      <c r="AW496" s="326"/>
      <c r="AX496" s="337">
        <v>4000000</v>
      </c>
      <c r="AY496" s="326"/>
      <c r="AZ496" s="326"/>
      <c r="BA496" s="326"/>
      <c r="BB496" s="326"/>
      <c r="BC496" s="404"/>
      <c r="BD496" s="450"/>
      <c r="BE496" s="325">
        <f t="shared" si="328"/>
        <v>8000000</v>
      </c>
      <c r="BF496" s="326"/>
      <c r="BG496" s="337">
        <v>8000000</v>
      </c>
      <c r="BH496" s="326"/>
      <c r="BI496" s="326"/>
      <c r="BJ496" s="326"/>
      <c r="BK496" s="326"/>
      <c r="BL496" s="404"/>
      <c r="BM496" s="453"/>
      <c r="BN496" s="325">
        <f t="shared" si="329"/>
        <v>6000000</v>
      </c>
      <c r="BO496" s="326"/>
      <c r="BP496" s="337">
        <v>6000000</v>
      </c>
      <c r="BQ496" s="326"/>
      <c r="BR496" s="326"/>
      <c r="BS496" s="326"/>
      <c r="BT496" s="326"/>
      <c r="BU496" s="327"/>
      <c r="BV496" s="328"/>
      <c r="BW496" s="328"/>
      <c r="BX496" s="328"/>
      <c r="BY496" s="328"/>
      <c r="BZ496" s="328"/>
      <c r="CA496" s="328"/>
      <c r="CB496" s="328"/>
      <c r="CC496" s="329"/>
    </row>
    <row r="497" spans="1:81" s="62" customFormat="1" ht="40.200000000000003" customHeight="1" x14ac:dyDescent="0.3">
      <c r="A497" s="38"/>
      <c r="B497" s="507"/>
      <c r="C497" s="459"/>
      <c r="D497" s="609"/>
      <c r="E497" s="612"/>
      <c r="F497" s="612"/>
      <c r="G497" s="612"/>
      <c r="H497" s="612"/>
      <c r="I497" s="612"/>
      <c r="J497" s="486"/>
      <c r="K497" s="489"/>
      <c r="L497" s="474"/>
      <c r="M497" s="477"/>
      <c r="N497" s="480"/>
      <c r="O497" s="483"/>
      <c r="P497" s="521"/>
      <c r="Q497" s="524"/>
      <c r="R497" s="404"/>
      <c r="S497" s="322" t="s">
        <v>4408</v>
      </c>
      <c r="T497" s="323" t="s">
        <v>3856</v>
      </c>
      <c r="U497" s="323" t="s">
        <v>3861</v>
      </c>
      <c r="V497" s="323" t="s">
        <v>3864</v>
      </c>
      <c r="W497" s="322" t="s">
        <v>3944</v>
      </c>
      <c r="X497" s="324">
        <v>44201</v>
      </c>
      <c r="Y497" s="324">
        <v>44226</v>
      </c>
      <c r="Z497" s="324">
        <v>44229</v>
      </c>
      <c r="AA497" s="324">
        <v>44560</v>
      </c>
      <c r="AB497" s="404"/>
      <c r="AC497" s="527"/>
      <c r="AD497" s="325">
        <f t="shared" si="325"/>
        <v>20000000</v>
      </c>
      <c r="AE497" s="325"/>
      <c r="AF497" s="325">
        <v>20000000</v>
      </c>
      <c r="AG497" s="325"/>
      <c r="AH497" s="325"/>
      <c r="AI497" s="325"/>
      <c r="AJ497" s="325"/>
      <c r="AK497" s="404"/>
      <c r="AL497" s="456"/>
      <c r="AM497" s="325">
        <f t="shared" si="326"/>
        <v>2000000</v>
      </c>
      <c r="AN497" s="326"/>
      <c r="AO497" s="337">
        <v>2000000</v>
      </c>
      <c r="AP497" s="326"/>
      <c r="AQ497" s="326"/>
      <c r="AR497" s="326"/>
      <c r="AS497" s="326"/>
      <c r="AT497" s="404"/>
      <c r="AU497" s="447"/>
      <c r="AV497" s="325">
        <f t="shared" si="327"/>
        <v>4000000</v>
      </c>
      <c r="AW497" s="326"/>
      <c r="AX497" s="337">
        <v>4000000</v>
      </c>
      <c r="AY497" s="326"/>
      <c r="AZ497" s="326"/>
      <c r="BA497" s="326"/>
      <c r="BB497" s="326"/>
      <c r="BC497" s="404"/>
      <c r="BD497" s="450"/>
      <c r="BE497" s="325">
        <f t="shared" si="328"/>
        <v>8000000</v>
      </c>
      <c r="BF497" s="326"/>
      <c r="BG497" s="337">
        <v>8000000</v>
      </c>
      <c r="BH497" s="326"/>
      <c r="BI497" s="326"/>
      <c r="BJ497" s="326"/>
      <c r="BK497" s="326"/>
      <c r="BL497" s="404"/>
      <c r="BM497" s="453"/>
      <c r="BN497" s="325">
        <f t="shared" si="329"/>
        <v>6000000</v>
      </c>
      <c r="BO497" s="326"/>
      <c r="BP497" s="337">
        <v>6000000</v>
      </c>
      <c r="BQ497" s="326"/>
      <c r="BR497" s="326"/>
      <c r="BS497" s="326"/>
      <c r="BT497" s="326"/>
      <c r="BU497" s="327"/>
      <c r="BV497" s="328"/>
      <c r="BW497" s="328"/>
      <c r="BX497" s="328"/>
      <c r="BY497" s="328"/>
      <c r="BZ497" s="328"/>
      <c r="CA497" s="328"/>
      <c r="CB497" s="328"/>
      <c r="CC497" s="329"/>
    </row>
    <row r="498" spans="1:81" s="62" customFormat="1" ht="40.200000000000003" customHeight="1" x14ac:dyDescent="0.3">
      <c r="A498" s="38"/>
      <c r="B498" s="507"/>
      <c r="C498" s="459"/>
      <c r="D498" s="609"/>
      <c r="E498" s="612"/>
      <c r="F498" s="612"/>
      <c r="G498" s="612"/>
      <c r="H498" s="612"/>
      <c r="I498" s="612"/>
      <c r="J498" s="486"/>
      <c r="K498" s="489"/>
      <c r="L498" s="474"/>
      <c r="M498" s="477"/>
      <c r="N498" s="480"/>
      <c r="O498" s="483"/>
      <c r="P498" s="521"/>
      <c r="Q498" s="524"/>
      <c r="R498" s="404"/>
      <c r="S498" s="322" t="s">
        <v>4409</v>
      </c>
      <c r="T498" s="323" t="s">
        <v>3856</v>
      </c>
      <c r="U498" s="323" t="s">
        <v>3861</v>
      </c>
      <c r="V498" s="323" t="s">
        <v>3864</v>
      </c>
      <c r="W498" s="322" t="s">
        <v>3944</v>
      </c>
      <c r="X498" s="324">
        <v>44201</v>
      </c>
      <c r="Y498" s="324">
        <v>44226</v>
      </c>
      <c r="Z498" s="324">
        <v>44229</v>
      </c>
      <c r="AA498" s="324">
        <v>44560</v>
      </c>
      <c r="AB498" s="404"/>
      <c r="AC498" s="527"/>
      <c r="AD498" s="325">
        <f t="shared" si="325"/>
        <v>80000000</v>
      </c>
      <c r="AE498" s="325"/>
      <c r="AF498" s="325">
        <v>80000000</v>
      </c>
      <c r="AG498" s="325"/>
      <c r="AH498" s="325"/>
      <c r="AI498" s="325"/>
      <c r="AJ498" s="325"/>
      <c r="AK498" s="404"/>
      <c r="AL498" s="456"/>
      <c r="AM498" s="325">
        <f t="shared" si="326"/>
        <v>8000000</v>
      </c>
      <c r="AN498" s="326"/>
      <c r="AO498" s="337">
        <v>8000000</v>
      </c>
      <c r="AP498" s="326"/>
      <c r="AQ498" s="326"/>
      <c r="AR498" s="326"/>
      <c r="AS498" s="326"/>
      <c r="AT498" s="404"/>
      <c r="AU498" s="447"/>
      <c r="AV498" s="325">
        <f t="shared" si="327"/>
        <v>16000000</v>
      </c>
      <c r="AW498" s="326"/>
      <c r="AX498" s="337">
        <v>16000000</v>
      </c>
      <c r="AY498" s="326"/>
      <c r="AZ498" s="326"/>
      <c r="BA498" s="326"/>
      <c r="BB498" s="326"/>
      <c r="BC498" s="404"/>
      <c r="BD498" s="450"/>
      <c r="BE498" s="325">
        <f t="shared" si="328"/>
        <v>32000000</v>
      </c>
      <c r="BF498" s="326"/>
      <c r="BG498" s="337">
        <v>32000000</v>
      </c>
      <c r="BH498" s="326"/>
      <c r="BI498" s="326"/>
      <c r="BJ498" s="326"/>
      <c r="BK498" s="326"/>
      <c r="BL498" s="404"/>
      <c r="BM498" s="453"/>
      <c r="BN498" s="325">
        <f t="shared" si="329"/>
        <v>24000000</v>
      </c>
      <c r="BO498" s="326"/>
      <c r="BP498" s="337">
        <v>24000000</v>
      </c>
      <c r="BQ498" s="326"/>
      <c r="BR498" s="326"/>
      <c r="BS498" s="326"/>
      <c r="BT498" s="326"/>
      <c r="BU498" s="327"/>
      <c r="BV498" s="328"/>
      <c r="BW498" s="328"/>
      <c r="BX498" s="328"/>
      <c r="BY498" s="328"/>
      <c r="BZ498" s="328"/>
      <c r="CA498" s="328"/>
      <c r="CB498" s="328"/>
      <c r="CC498" s="329"/>
    </row>
    <row r="499" spans="1:81" s="62" customFormat="1" ht="40.200000000000003" customHeight="1" x14ac:dyDescent="0.3">
      <c r="A499" s="38"/>
      <c r="B499" s="507"/>
      <c r="C499" s="459"/>
      <c r="D499" s="609"/>
      <c r="E499" s="612"/>
      <c r="F499" s="612"/>
      <c r="G499" s="612"/>
      <c r="H499" s="612"/>
      <c r="I499" s="612"/>
      <c r="J499" s="486"/>
      <c r="K499" s="489"/>
      <c r="L499" s="474"/>
      <c r="M499" s="477"/>
      <c r="N499" s="480"/>
      <c r="O499" s="483"/>
      <c r="P499" s="521"/>
      <c r="Q499" s="524"/>
      <c r="R499" s="404"/>
      <c r="S499" s="322" t="s">
        <v>4410</v>
      </c>
      <c r="T499" s="323" t="s">
        <v>3856</v>
      </c>
      <c r="U499" s="323" t="s">
        <v>3861</v>
      </c>
      <c r="V499" s="323" t="s">
        <v>3864</v>
      </c>
      <c r="W499" s="322" t="s">
        <v>3944</v>
      </c>
      <c r="X499" s="324">
        <v>44201</v>
      </c>
      <c r="Y499" s="324">
        <v>44226</v>
      </c>
      <c r="Z499" s="324">
        <v>44229</v>
      </c>
      <c r="AA499" s="324">
        <v>44560</v>
      </c>
      <c r="AB499" s="404"/>
      <c r="AC499" s="527"/>
      <c r="AD499" s="325">
        <f t="shared" si="325"/>
        <v>20000000</v>
      </c>
      <c r="AE499" s="325"/>
      <c r="AF499" s="325">
        <v>20000000</v>
      </c>
      <c r="AG499" s="325"/>
      <c r="AH499" s="325"/>
      <c r="AI499" s="325"/>
      <c r="AJ499" s="325"/>
      <c r="AK499" s="404"/>
      <c r="AL499" s="456"/>
      <c r="AM499" s="325">
        <f t="shared" si="326"/>
        <v>2000000</v>
      </c>
      <c r="AN499" s="326"/>
      <c r="AO499" s="337">
        <v>2000000</v>
      </c>
      <c r="AP499" s="326"/>
      <c r="AQ499" s="326"/>
      <c r="AR499" s="326"/>
      <c r="AS499" s="326"/>
      <c r="AT499" s="404"/>
      <c r="AU499" s="447"/>
      <c r="AV499" s="325">
        <f t="shared" si="327"/>
        <v>4000000</v>
      </c>
      <c r="AW499" s="326"/>
      <c r="AX499" s="337">
        <v>4000000</v>
      </c>
      <c r="AY499" s="326"/>
      <c r="AZ499" s="326"/>
      <c r="BA499" s="326"/>
      <c r="BB499" s="326"/>
      <c r="BC499" s="404"/>
      <c r="BD499" s="450"/>
      <c r="BE499" s="325">
        <f t="shared" si="328"/>
        <v>8000000</v>
      </c>
      <c r="BF499" s="326"/>
      <c r="BG499" s="337">
        <v>8000000</v>
      </c>
      <c r="BH499" s="326"/>
      <c r="BI499" s="326"/>
      <c r="BJ499" s="326"/>
      <c r="BK499" s="326"/>
      <c r="BL499" s="404"/>
      <c r="BM499" s="453"/>
      <c r="BN499" s="325">
        <f t="shared" si="329"/>
        <v>6000000</v>
      </c>
      <c r="BO499" s="326"/>
      <c r="BP499" s="337">
        <v>6000000</v>
      </c>
      <c r="BQ499" s="326"/>
      <c r="BR499" s="326"/>
      <c r="BS499" s="326"/>
      <c r="BT499" s="326"/>
      <c r="BU499" s="327"/>
      <c r="BV499" s="328"/>
      <c r="BW499" s="328"/>
      <c r="BX499" s="328"/>
      <c r="BY499" s="328"/>
      <c r="BZ499" s="328"/>
      <c r="CA499" s="328"/>
      <c r="CB499" s="328"/>
      <c r="CC499" s="329"/>
    </row>
    <row r="500" spans="1:81" s="62" customFormat="1" ht="40.200000000000003" customHeight="1" x14ac:dyDescent="0.3">
      <c r="A500" s="38"/>
      <c r="B500" s="507"/>
      <c r="C500" s="459"/>
      <c r="D500" s="609"/>
      <c r="E500" s="612"/>
      <c r="F500" s="612"/>
      <c r="G500" s="612"/>
      <c r="H500" s="612"/>
      <c r="I500" s="612"/>
      <c r="J500" s="486"/>
      <c r="K500" s="489"/>
      <c r="L500" s="474"/>
      <c r="M500" s="477"/>
      <c r="N500" s="480"/>
      <c r="O500" s="483"/>
      <c r="P500" s="521"/>
      <c r="Q500" s="524"/>
      <c r="R500" s="404"/>
      <c r="S500" s="322" t="s">
        <v>4411</v>
      </c>
      <c r="T500" s="323" t="s">
        <v>3856</v>
      </c>
      <c r="U500" s="323" t="s">
        <v>3861</v>
      </c>
      <c r="V500" s="323" t="s">
        <v>3864</v>
      </c>
      <c r="W500" s="322" t="s">
        <v>3944</v>
      </c>
      <c r="X500" s="324">
        <v>44201</v>
      </c>
      <c r="Y500" s="324">
        <v>44226</v>
      </c>
      <c r="Z500" s="324">
        <v>44229</v>
      </c>
      <c r="AA500" s="324">
        <v>44560</v>
      </c>
      <c r="AB500" s="404"/>
      <c r="AC500" s="527"/>
      <c r="AD500" s="325">
        <f t="shared" si="325"/>
        <v>84000000</v>
      </c>
      <c r="AE500" s="325"/>
      <c r="AF500" s="325">
        <v>84000000</v>
      </c>
      <c r="AG500" s="325"/>
      <c r="AH500" s="325"/>
      <c r="AI500" s="325"/>
      <c r="AJ500" s="325"/>
      <c r="AK500" s="404"/>
      <c r="AL500" s="456"/>
      <c r="AM500" s="325">
        <f t="shared" si="326"/>
        <v>8400000</v>
      </c>
      <c r="AN500" s="326"/>
      <c r="AO500" s="337">
        <v>8400000</v>
      </c>
      <c r="AP500" s="326"/>
      <c r="AQ500" s="326"/>
      <c r="AR500" s="326"/>
      <c r="AS500" s="326"/>
      <c r="AT500" s="404"/>
      <c r="AU500" s="447"/>
      <c r="AV500" s="325">
        <f t="shared" si="327"/>
        <v>16800000</v>
      </c>
      <c r="AW500" s="326"/>
      <c r="AX500" s="337">
        <v>16800000</v>
      </c>
      <c r="AY500" s="326"/>
      <c r="AZ500" s="326"/>
      <c r="BA500" s="326"/>
      <c r="BB500" s="326"/>
      <c r="BC500" s="404"/>
      <c r="BD500" s="450"/>
      <c r="BE500" s="325">
        <f t="shared" si="328"/>
        <v>33600000</v>
      </c>
      <c r="BF500" s="326"/>
      <c r="BG500" s="337">
        <v>33600000</v>
      </c>
      <c r="BH500" s="326"/>
      <c r="BI500" s="326"/>
      <c r="BJ500" s="326"/>
      <c r="BK500" s="326"/>
      <c r="BL500" s="404"/>
      <c r="BM500" s="453"/>
      <c r="BN500" s="325">
        <f t="shared" si="329"/>
        <v>25200000</v>
      </c>
      <c r="BO500" s="326"/>
      <c r="BP500" s="337">
        <v>25200000</v>
      </c>
      <c r="BQ500" s="326"/>
      <c r="BR500" s="326"/>
      <c r="BS500" s="326"/>
      <c r="BT500" s="326"/>
      <c r="BU500" s="327"/>
      <c r="BV500" s="328"/>
      <c r="BW500" s="328"/>
      <c r="BX500" s="328"/>
      <c r="BY500" s="328"/>
      <c r="BZ500" s="328"/>
      <c r="CA500" s="328"/>
      <c r="CB500" s="328"/>
      <c r="CC500" s="329"/>
    </row>
    <row r="501" spans="1:81" s="62" customFormat="1" ht="40.200000000000003" customHeight="1" x14ac:dyDescent="0.3">
      <c r="A501" s="38"/>
      <c r="B501" s="507"/>
      <c r="C501" s="459"/>
      <c r="D501" s="609"/>
      <c r="E501" s="612"/>
      <c r="F501" s="612"/>
      <c r="G501" s="612"/>
      <c r="H501" s="612"/>
      <c r="I501" s="612"/>
      <c r="J501" s="486"/>
      <c r="K501" s="489"/>
      <c r="L501" s="474"/>
      <c r="M501" s="477"/>
      <c r="N501" s="480"/>
      <c r="O501" s="483"/>
      <c r="P501" s="521"/>
      <c r="Q501" s="524"/>
      <c r="R501" s="404"/>
      <c r="S501" s="322" t="s">
        <v>4412</v>
      </c>
      <c r="T501" s="323" t="s">
        <v>3856</v>
      </c>
      <c r="U501" s="323" t="s">
        <v>3861</v>
      </c>
      <c r="V501" s="323" t="s">
        <v>3864</v>
      </c>
      <c r="W501" s="322" t="s">
        <v>3944</v>
      </c>
      <c r="X501" s="324">
        <v>44201</v>
      </c>
      <c r="Y501" s="324">
        <v>44226</v>
      </c>
      <c r="Z501" s="324">
        <v>44229</v>
      </c>
      <c r="AA501" s="324">
        <v>44560</v>
      </c>
      <c r="AB501" s="404"/>
      <c r="AC501" s="527"/>
      <c r="AD501" s="325">
        <f t="shared" si="325"/>
        <v>20000000</v>
      </c>
      <c r="AE501" s="325"/>
      <c r="AF501" s="325">
        <v>20000000</v>
      </c>
      <c r="AG501" s="325"/>
      <c r="AH501" s="325"/>
      <c r="AI501" s="325"/>
      <c r="AJ501" s="325"/>
      <c r="AK501" s="404"/>
      <c r="AL501" s="456"/>
      <c r="AM501" s="325">
        <f t="shared" si="326"/>
        <v>2000000</v>
      </c>
      <c r="AN501" s="326"/>
      <c r="AO501" s="337">
        <v>2000000</v>
      </c>
      <c r="AP501" s="326"/>
      <c r="AQ501" s="326"/>
      <c r="AR501" s="326"/>
      <c r="AS501" s="326"/>
      <c r="AT501" s="404"/>
      <c r="AU501" s="447"/>
      <c r="AV501" s="325">
        <f t="shared" si="327"/>
        <v>4000000</v>
      </c>
      <c r="AW501" s="326"/>
      <c r="AX501" s="337">
        <v>4000000</v>
      </c>
      <c r="AY501" s="326"/>
      <c r="AZ501" s="326"/>
      <c r="BA501" s="326"/>
      <c r="BB501" s="326"/>
      <c r="BC501" s="404"/>
      <c r="BD501" s="450"/>
      <c r="BE501" s="325">
        <f t="shared" si="328"/>
        <v>8000000</v>
      </c>
      <c r="BF501" s="326"/>
      <c r="BG501" s="337">
        <v>8000000</v>
      </c>
      <c r="BH501" s="326"/>
      <c r="BI501" s="326"/>
      <c r="BJ501" s="326"/>
      <c r="BK501" s="326"/>
      <c r="BL501" s="404"/>
      <c r="BM501" s="453"/>
      <c r="BN501" s="325">
        <f t="shared" si="329"/>
        <v>6000000</v>
      </c>
      <c r="BO501" s="326"/>
      <c r="BP501" s="337">
        <v>6000000</v>
      </c>
      <c r="BQ501" s="326"/>
      <c r="BR501" s="326"/>
      <c r="BS501" s="326"/>
      <c r="BT501" s="326"/>
      <c r="BU501" s="327"/>
      <c r="BV501" s="328"/>
      <c r="BW501" s="328"/>
      <c r="BX501" s="328"/>
      <c r="BY501" s="328"/>
      <c r="BZ501" s="328"/>
      <c r="CA501" s="328"/>
      <c r="CB501" s="328"/>
      <c r="CC501" s="329"/>
    </row>
    <row r="502" spans="1:81" s="62" customFormat="1" ht="40.200000000000003" customHeight="1" x14ac:dyDescent="0.3">
      <c r="A502" s="38"/>
      <c r="B502" s="507"/>
      <c r="C502" s="459"/>
      <c r="D502" s="609"/>
      <c r="E502" s="612"/>
      <c r="F502" s="612"/>
      <c r="G502" s="612"/>
      <c r="H502" s="612"/>
      <c r="I502" s="612"/>
      <c r="J502" s="486"/>
      <c r="K502" s="489"/>
      <c r="L502" s="474"/>
      <c r="M502" s="477"/>
      <c r="N502" s="480"/>
      <c r="O502" s="483"/>
      <c r="P502" s="521"/>
      <c r="Q502" s="524"/>
      <c r="R502" s="404"/>
      <c r="S502" s="322" t="s">
        <v>4413</v>
      </c>
      <c r="T502" s="323" t="s">
        <v>3856</v>
      </c>
      <c r="U502" s="323" t="s">
        <v>3861</v>
      </c>
      <c r="V502" s="323" t="s">
        <v>3864</v>
      </c>
      <c r="W502" s="322" t="s">
        <v>3944</v>
      </c>
      <c r="X502" s="324">
        <v>44201</v>
      </c>
      <c r="Y502" s="324">
        <v>44226</v>
      </c>
      <c r="Z502" s="324">
        <v>44229</v>
      </c>
      <c r="AA502" s="324">
        <v>44560</v>
      </c>
      <c r="AB502" s="404"/>
      <c r="AC502" s="527"/>
      <c r="AD502" s="325">
        <f t="shared" si="325"/>
        <v>20000000</v>
      </c>
      <c r="AE502" s="325"/>
      <c r="AF502" s="325">
        <v>20000000</v>
      </c>
      <c r="AG502" s="325"/>
      <c r="AH502" s="325"/>
      <c r="AI502" s="325"/>
      <c r="AJ502" s="325"/>
      <c r="AK502" s="404"/>
      <c r="AL502" s="456"/>
      <c r="AM502" s="325">
        <f t="shared" si="326"/>
        <v>2000000</v>
      </c>
      <c r="AN502" s="326"/>
      <c r="AO502" s="337">
        <v>2000000</v>
      </c>
      <c r="AP502" s="326"/>
      <c r="AQ502" s="326"/>
      <c r="AR502" s="326"/>
      <c r="AS502" s="326"/>
      <c r="AT502" s="404"/>
      <c r="AU502" s="447"/>
      <c r="AV502" s="325">
        <f t="shared" si="327"/>
        <v>4000000</v>
      </c>
      <c r="AW502" s="326"/>
      <c r="AX502" s="337">
        <v>4000000</v>
      </c>
      <c r="AY502" s="326"/>
      <c r="AZ502" s="326"/>
      <c r="BA502" s="326"/>
      <c r="BB502" s="326"/>
      <c r="BC502" s="404"/>
      <c r="BD502" s="450"/>
      <c r="BE502" s="325">
        <f t="shared" si="328"/>
        <v>8000000</v>
      </c>
      <c r="BF502" s="326"/>
      <c r="BG502" s="337">
        <v>8000000</v>
      </c>
      <c r="BH502" s="326"/>
      <c r="BI502" s="326"/>
      <c r="BJ502" s="326"/>
      <c r="BK502" s="326"/>
      <c r="BL502" s="404"/>
      <c r="BM502" s="453"/>
      <c r="BN502" s="325">
        <f t="shared" si="329"/>
        <v>6000000</v>
      </c>
      <c r="BO502" s="326"/>
      <c r="BP502" s="337">
        <v>6000000</v>
      </c>
      <c r="BQ502" s="326"/>
      <c r="BR502" s="326"/>
      <c r="BS502" s="326"/>
      <c r="BT502" s="326"/>
      <c r="BU502" s="327"/>
      <c r="BV502" s="328"/>
      <c r="BW502" s="328"/>
      <c r="BX502" s="328"/>
      <c r="BY502" s="328"/>
      <c r="BZ502" s="328"/>
      <c r="CA502" s="328"/>
      <c r="CB502" s="328"/>
      <c r="CC502" s="329"/>
    </row>
    <row r="503" spans="1:81" s="62" customFormat="1" ht="40.200000000000003" customHeight="1" x14ac:dyDescent="0.3">
      <c r="A503" s="38"/>
      <c r="B503" s="507"/>
      <c r="C503" s="459"/>
      <c r="D503" s="609"/>
      <c r="E503" s="612"/>
      <c r="F503" s="612"/>
      <c r="G503" s="612"/>
      <c r="H503" s="612"/>
      <c r="I503" s="612"/>
      <c r="J503" s="486"/>
      <c r="K503" s="489"/>
      <c r="L503" s="474"/>
      <c r="M503" s="477"/>
      <c r="N503" s="480"/>
      <c r="O503" s="483"/>
      <c r="P503" s="521"/>
      <c r="Q503" s="524"/>
      <c r="R503" s="404"/>
      <c r="S503" s="322" t="s">
        <v>4414</v>
      </c>
      <c r="T503" s="323" t="s">
        <v>3856</v>
      </c>
      <c r="U503" s="323" t="s">
        <v>3861</v>
      </c>
      <c r="V503" s="323" t="s">
        <v>3864</v>
      </c>
      <c r="W503" s="322" t="s">
        <v>3944</v>
      </c>
      <c r="X503" s="324">
        <v>44201</v>
      </c>
      <c r="Y503" s="324">
        <v>44226</v>
      </c>
      <c r="Z503" s="324">
        <v>44229</v>
      </c>
      <c r="AA503" s="324">
        <v>44560</v>
      </c>
      <c r="AB503" s="404"/>
      <c r="AC503" s="527"/>
      <c r="AD503" s="325">
        <f t="shared" si="325"/>
        <v>20000000</v>
      </c>
      <c r="AE503" s="325"/>
      <c r="AF503" s="325">
        <v>20000000</v>
      </c>
      <c r="AG503" s="325"/>
      <c r="AH503" s="325"/>
      <c r="AI503" s="325"/>
      <c r="AJ503" s="325"/>
      <c r="AK503" s="404"/>
      <c r="AL503" s="456"/>
      <c r="AM503" s="325">
        <f t="shared" si="326"/>
        <v>2000000</v>
      </c>
      <c r="AN503" s="326"/>
      <c r="AO503" s="337">
        <v>2000000</v>
      </c>
      <c r="AP503" s="326"/>
      <c r="AQ503" s="326"/>
      <c r="AR503" s="326"/>
      <c r="AS503" s="326"/>
      <c r="AT503" s="404"/>
      <c r="AU503" s="447"/>
      <c r="AV503" s="325">
        <f t="shared" si="327"/>
        <v>4000000</v>
      </c>
      <c r="AW503" s="326"/>
      <c r="AX503" s="337">
        <v>4000000</v>
      </c>
      <c r="AY503" s="326"/>
      <c r="AZ503" s="326"/>
      <c r="BA503" s="326"/>
      <c r="BB503" s="326"/>
      <c r="BC503" s="404"/>
      <c r="BD503" s="450"/>
      <c r="BE503" s="325">
        <f t="shared" si="328"/>
        <v>8000000</v>
      </c>
      <c r="BF503" s="326"/>
      <c r="BG503" s="337">
        <v>8000000</v>
      </c>
      <c r="BH503" s="326"/>
      <c r="BI503" s="326"/>
      <c r="BJ503" s="326"/>
      <c r="BK503" s="326"/>
      <c r="BL503" s="404"/>
      <c r="BM503" s="453"/>
      <c r="BN503" s="325">
        <f t="shared" si="329"/>
        <v>6000000</v>
      </c>
      <c r="BO503" s="326"/>
      <c r="BP503" s="337">
        <v>6000000</v>
      </c>
      <c r="BQ503" s="326"/>
      <c r="BR503" s="326"/>
      <c r="BS503" s="326"/>
      <c r="BT503" s="326"/>
      <c r="BU503" s="327"/>
      <c r="BV503" s="328"/>
      <c r="BW503" s="328"/>
      <c r="BX503" s="328"/>
      <c r="BY503" s="328"/>
      <c r="BZ503" s="328"/>
      <c r="CA503" s="328"/>
      <c r="CB503" s="328"/>
      <c r="CC503" s="329"/>
    </row>
    <row r="504" spans="1:81" s="62" customFormat="1" ht="40.200000000000003" customHeight="1" x14ac:dyDescent="0.3">
      <c r="A504" s="38"/>
      <c r="B504" s="507"/>
      <c r="C504" s="459"/>
      <c r="D504" s="609"/>
      <c r="E504" s="612"/>
      <c r="F504" s="612"/>
      <c r="G504" s="612"/>
      <c r="H504" s="612"/>
      <c r="I504" s="612"/>
      <c r="J504" s="486"/>
      <c r="K504" s="489"/>
      <c r="L504" s="474"/>
      <c r="M504" s="477"/>
      <c r="N504" s="480"/>
      <c r="O504" s="483"/>
      <c r="P504" s="521"/>
      <c r="Q504" s="524"/>
      <c r="R504" s="404"/>
      <c r="S504" s="322" t="s">
        <v>4415</v>
      </c>
      <c r="T504" s="323" t="s">
        <v>3856</v>
      </c>
      <c r="U504" s="323" t="s">
        <v>3861</v>
      </c>
      <c r="V504" s="323" t="s">
        <v>3864</v>
      </c>
      <c r="W504" s="322" t="s">
        <v>3944</v>
      </c>
      <c r="X504" s="324">
        <v>44201</v>
      </c>
      <c r="Y504" s="324">
        <v>44226</v>
      </c>
      <c r="Z504" s="324">
        <v>44229</v>
      </c>
      <c r="AA504" s="324">
        <v>44560</v>
      </c>
      <c r="AB504" s="404"/>
      <c r="AC504" s="527"/>
      <c r="AD504" s="325">
        <f t="shared" si="325"/>
        <v>1000000</v>
      </c>
      <c r="AE504" s="325"/>
      <c r="AF504" s="325">
        <v>1000000</v>
      </c>
      <c r="AG504" s="325"/>
      <c r="AH504" s="325"/>
      <c r="AI504" s="325"/>
      <c r="AJ504" s="325"/>
      <c r="AK504" s="404"/>
      <c r="AL504" s="456"/>
      <c r="AM504" s="325">
        <f t="shared" si="326"/>
        <v>100000</v>
      </c>
      <c r="AN504" s="326"/>
      <c r="AO504" s="337">
        <v>100000</v>
      </c>
      <c r="AP504" s="326"/>
      <c r="AQ504" s="326"/>
      <c r="AR504" s="326"/>
      <c r="AS504" s="326"/>
      <c r="AT504" s="404"/>
      <c r="AU504" s="447"/>
      <c r="AV504" s="325">
        <f t="shared" si="327"/>
        <v>200000</v>
      </c>
      <c r="AW504" s="326"/>
      <c r="AX504" s="337">
        <v>200000</v>
      </c>
      <c r="AY504" s="326"/>
      <c r="AZ504" s="326"/>
      <c r="BA504" s="326"/>
      <c r="BB504" s="326"/>
      <c r="BC504" s="404"/>
      <c r="BD504" s="450"/>
      <c r="BE504" s="325">
        <f t="shared" si="328"/>
        <v>400000</v>
      </c>
      <c r="BF504" s="326"/>
      <c r="BG504" s="337">
        <v>400000</v>
      </c>
      <c r="BH504" s="326"/>
      <c r="BI504" s="326"/>
      <c r="BJ504" s="326"/>
      <c r="BK504" s="326"/>
      <c r="BL504" s="404"/>
      <c r="BM504" s="453"/>
      <c r="BN504" s="325">
        <f t="shared" si="329"/>
        <v>300000</v>
      </c>
      <c r="BO504" s="326"/>
      <c r="BP504" s="337">
        <v>300000</v>
      </c>
      <c r="BQ504" s="326"/>
      <c r="BR504" s="326"/>
      <c r="BS504" s="326"/>
      <c r="BT504" s="326"/>
      <c r="BU504" s="327"/>
      <c r="BV504" s="328"/>
      <c r="BW504" s="328"/>
      <c r="BX504" s="328"/>
      <c r="BY504" s="328"/>
      <c r="BZ504" s="328"/>
      <c r="CA504" s="328"/>
      <c r="CB504" s="328"/>
      <c r="CC504" s="329"/>
    </row>
    <row r="505" spans="1:81" s="62" customFormat="1" ht="40.200000000000003" customHeight="1" x14ac:dyDescent="0.3">
      <c r="A505" s="38"/>
      <c r="B505" s="507"/>
      <c r="C505" s="459"/>
      <c r="D505" s="609"/>
      <c r="E505" s="612"/>
      <c r="F505" s="612"/>
      <c r="G505" s="612"/>
      <c r="H505" s="612"/>
      <c r="I505" s="612"/>
      <c r="J505" s="486"/>
      <c r="K505" s="489"/>
      <c r="L505" s="474"/>
      <c r="M505" s="477"/>
      <c r="N505" s="480"/>
      <c r="O505" s="483"/>
      <c r="P505" s="521"/>
      <c r="Q505" s="524"/>
      <c r="R505" s="404"/>
      <c r="S505" s="322" t="s">
        <v>4416</v>
      </c>
      <c r="T505" s="323" t="s">
        <v>3856</v>
      </c>
      <c r="U505" s="323" t="s">
        <v>3861</v>
      </c>
      <c r="V505" s="323" t="s">
        <v>3864</v>
      </c>
      <c r="W505" s="322" t="s">
        <v>3944</v>
      </c>
      <c r="X505" s="324">
        <v>44201</v>
      </c>
      <c r="Y505" s="324">
        <v>44226</v>
      </c>
      <c r="Z505" s="324">
        <v>44229</v>
      </c>
      <c r="AA505" s="324">
        <v>44560</v>
      </c>
      <c r="AB505" s="404"/>
      <c r="AC505" s="527"/>
      <c r="AD505" s="325">
        <f t="shared" si="325"/>
        <v>10000000</v>
      </c>
      <c r="AE505" s="325"/>
      <c r="AF505" s="325">
        <v>10000000</v>
      </c>
      <c r="AG505" s="325"/>
      <c r="AH505" s="325"/>
      <c r="AI505" s="325"/>
      <c r="AJ505" s="325"/>
      <c r="AK505" s="404"/>
      <c r="AL505" s="456"/>
      <c r="AM505" s="325">
        <f t="shared" si="326"/>
        <v>1000000</v>
      </c>
      <c r="AN505" s="52"/>
      <c r="AO505" s="337">
        <v>1000000</v>
      </c>
      <c r="AP505" s="52"/>
      <c r="AQ505" s="52"/>
      <c r="AR505" s="52"/>
      <c r="AS505" s="52"/>
      <c r="AT505" s="404"/>
      <c r="AU505" s="447"/>
      <c r="AV505" s="325">
        <f t="shared" si="327"/>
        <v>2000000</v>
      </c>
      <c r="AW505" s="52"/>
      <c r="AX505" s="337">
        <v>2000000</v>
      </c>
      <c r="AY505" s="52"/>
      <c r="AZ505" s="52"/>
      <c r="BA505" s="52"/>
      <c r="BB505" s="52"/>
      <c r="BC505" s="404"/>
      <c r="BD505" s="450"/>
      <c r="BE505" s="325">
        <f t="shared" si="328"/>
        <v>4000000</v>
      </c>
      <c r="BF505" s="52"/>
      <c r="BG505" s="337">
        <v>4000000</v>
      </c>
      <c r="BH505" s="52"/>
      <c r="BI505" s="52"/>
      <c r="BJ505" s="52"/>
      <c r="BK505" s="52"/>
      <c r="BL505" s="404"/>
      <c r="BM505" s="453"/>
      <c r="BN505" s="325">
        <f t="shared" si="329"/>
        <v>3000000</v>
      </c>
      <c r="BO505" s="52"/>
      <c r="BP505" s="337">
        <v>3000000</v>
      </c>
      <c r="BQ505" s="52"/>
      <c r="BR505" s="52"/>
      <c r="BS505" s="52"/>
      <c r="BT505" s="52"/>
      <c r="BU505" s="418"/>
      <c r="BV505" s="419"/>
      <c r="BW505" s="419"/>
      <c r="BX505" s="419"/>
      <c r="BY505" s="419"/>
      <c r="BZ505" s="419"/>
      <c r="CA505" s="419"/>
      <c r="CB505" s="419"/>
      <c r="CC505" s="516"/>
    </row>
    <row r="506" spans="1:81" s="62" customFormat="1" ht="40.200000000000003" customHeight="1" x14ac:dyDescent="0.3">
      <c r="A506" s="38"/>
      <c r="B506" s="507"/>
      <c r="C506" s="459"/>
      <c r="D506" s="609"/>
      <c r="E506" s="612"/>
      <c r="F506" s="612"/>
      <c r="G506" s="612"/>
      <c r="H506" s="612"/>
      <c r="I506" s="612"/>
      <c r="J506" s="486"/>
      <c r="K506" s="489"/>
      <c r="L506" s="474"/>
      <c r="M506" s="477"/>
      <c r="N506" s="480"/>
      <c r="O506" s="483"/>
      <c r="P506" s="521"/>
      <c r="Q506" s="524"/>
      <c r="R506" s="404"/>
      <c r="S506" s="322" t="s">
        <v>4417</v>
      </c>
      <c r="T506" s="323" t="s">
        <v>3856</v>
      </c>
      <c r="U506" s="323" t="s">
        <v>3861</v>
      </c>
      <c r="V506" s="323" t="s">
        <v>3864</v>
      </c>
      <c r="W506" s="322" t="s">
        <v>3944</v>
      </c>
      <c r="X506" s="324">
        <v>44201</v>
      </c>
      <c r="Y506" s="324">
        <v>44226</v>
      </c>
      <c r="Z506" s="324">
        <v>44229</v>
      </c>
      <c r="AA506" s="324">
        <v>44560</v>
      </c>
      <c r="AB506" s="404"/>
      <c r="AC506" s="527"/>
      <c r="AD506" s="325">
        <f t="shared" si="325"/>
        <v>10000000</v>
      </c>
      <c r="AE506" s="325"/>
      <c r="AF506" s="325">
        <v>10000000</v>
      </c>
      <c r="AG506" s="325"/>
      <c r="AH506" s="325"/>
      <c r="AI506" s="325"/>
      <c r="AJ506" s="325"/>
      <c r="AK506" s="404"/>
      <c r="AL506" s="456"/>
      <c r="AM506" s="325">
        <f t="shared" si="326"/>
        <v>1000000</v>
      </c>
      <c r="AN506" s="52"/>
      <c r="AO506" s="337">
        <v>1000000</v>
      </c>
      <c r="AP506" s="52"/>
      <c r="AQ506" s="52"/>
      <c r="AR506" s="52"/>
      <c r="AS506" s="52"/>
      <c r="AT506" s="404"/>
      <c r="AU506" s="447"/>
      <c r="AV506" s="325">
        <f t="shared" si="327"/>
        <v>2000000</v>
      </c>
      <c r="AW506" s="52"/>
      <c r="AX506" s="337">
        <v>2000000</v>
      </c>
      <c r="AY506" s="52"/>
      <c r="AZ506" s="52"/>
      <c r="BA506" s="52"/>
      <c r="BB506" s="52"/>
      <c r="BC506" s="404"/>
      <c r="BD506" s="450"/>
      <c r="BE506" s="325">
        <f t="shared" si="328"/>
        <v>4000000</v>
      </c>
      <c r="BF506" s="52"/>
      <c r="BG506" s="337">
        <v>4000000</v>
      </c>
      <c r="BH506" s="52"/>
      <c r="BI506" s="52"/>
      <c r="BJ506" s="52"/>
      <c r="BK506" s="52"/>
      <c r="BL506" s="404"/>
      <c r="BM506" s="453"/>
      <c r="BN506" s="325">
        <f t="shared" si="329"/>
        <v>3000000</v>
      </c>
      <c r="BO506" s="52"/>
      <c r="BP506" s="337">
        <v>3000000</v>
      </c>
      <c r="BQ506" s="52"/>
      <c r="BR506" s="52"/>
      <c r="BS506" s="52"/>
      <c r="BT506" s="52"/>
      <c r="BU506" s="418"/>
      <c r="BV506" s="419"/>
      <c r="BW506" s="419"/>
      <c r="BX506" s="419"/>
      <c r="BY506" s="419"/>
      <c r="BZ506" s="419"/>
      <c r="CA506" s="419"/>
      <c r="CB506" s="419"/>
      <c r="CC506" s="516"/>
    </row>
    <row r="507" spans="1:81" s="62" customFormat="1" ht="40.200000000000003" customHeight="1" thickBot="1" x14ac:dyDescent="0.35">
      <c r="A507" s="38"/>
      <c r="B507" s="507"/>
      <c r="C507" s="459"/>
      <c r="D507" s="610"/>
      <c r="E507" s="613"/>
      <c r="F507" s="613"/>
      <c r="G507" s="613"/>
      <c r="H507" s="613"/>
      <c r="I507" s="613"/>
      <c r="J507" s="487"/>
      <c r="K507" s="490"/>
      <c r="L507" s="474"/>
      <c r="M507" s="477"/>
      <c r="N507" s="480"/>
      <c r="O507" s="483"/>
      <c r="P507" s="521"/>
      <c r="Q507" s="524"/>
      <c r="R507" s="405"/>
      <c r="S507" s="322" t="s">
        <v>4418</v>
      </c>
      <c r="T507" s="323" t="s">
        <v>3856</v>
      </c>
      <c r="U507" s="323" t="s">
        <v>3861</v>
      </c>
      <c r="V507" s="323" t="s">
        <v>3864</v>
      </c>
      <c r="W507" s="322" t="s">
        <v>3944</v>
      </c>
      <c r="X507" s="324">
        <v>44201</v>
      </c>
      <c r="Y507" s="324">
        <v>44226</v>
      </c>
      <c r="Z507" s="324">
        <v>44229</v>
      </c>
      <c r="AA507" s="324">
        <v>44560</v>
      </c>
      <c r="AB507" s="405"/>
      <c r="AC507" s="528"/>
      <c r="AD507" s="325">
        <f t="shared" si="325"/>
        <v>115000000</v>
      </c>
      <c r="AE507" s="325"/>
      <c r="AF507" s="325">
        <v>115000000</v>
      </c>
      <c r="AG507" s="325"/>
      <c r="AH507" s="325"/>
      <c r="AI507" s="325"/>
      <c r="AJ507" s="325"/>
      <c r="AK507" s="405"/>
      <c r="AL507" s="457"/>
      <c r="AM507" s="325">
        <f t="shared" si="326"/>
        <v>11500000</v>
      </c>
      <c r="AN507" s="53"/>
      <c r="AO507" s="337">
        <v>11500000</v>
      </c>
      <c r="AP507" s="53"/>
      <c r="AQ507" s="53"/>
      <c r="AR507" s="53"/>
      <c r="AS507" s="53"/>
      <c r="AT507" s="405"/>
      <c r="AU507" s="448"/>
      <c r="AV507" s="325">
        <f t="shared" si="327"/>
        <v>23000000</v>
      </c>
      <c r="AW507" s="53"/>
      <c r="AX507" s="337">
        <v>23000000</v>
      </c>
      <c r="AY507" s="53"/>
      <c r="AZ507" s="53"/>
      <c r="BA507" s="53"/>
      <c r="BB507" s="53"/>
      <c r="BC507" s="405"/>
      <c r="BD507" s="451"/>
      <c r="BE507" s="325">
        <f t="shared" si="328"/>
        <v>46000000</v>
      </c>
      <c r="BF507" s="53"/>
      <c r="BG507" s="337">
        <v>46000000</v>
      </c>
      <c r="BH507" s="53"/>
      <c r="BI507" s="53"/>
      <c r="BJ507" s="53"/>
      <c r="BK507" s="53"/>
      <c r="BL507" s="405"/>
      <c r="BM507" s="454"/>
      <c r="BN507" s="325">
        <f t="shared" si="329"/>
        <v>34500000</v>
      </c>
      <c r="BO507" s="53"/>
      <c r="BP507" s="337">
        <v>34500000</v>
      </c>
      <c r="BQ507" s="53"/>
      <c r="BR507" s="53"/>
      <c r="BS507" s="53"/>
      <c r="BT507" s="53"/>
      <c r="BU507" s="517"/>
      <c r="BV507" s="518"/>
      <c r="BW507" s="518"/>
      <c r="BX507" s="518"/>
      <c r="BY507" s="518"/>
      <c r="BZ507" s="518"/>
      <c r="CA507" s="518"/>
      <c r="CB507" s="518"/>
      <c r="CC507" s="519"/>
    </row>
    <row r="508" spans="1:81" s="62" customFormat="1" ht="40.200000000000003" customHeight="1" thickTop="1" x14ac:dyDescent="0.3">
      <c r="A508" s="38"/>
      <c r="B508" s="507"/>
      <c r="C508" s="459"/>
      <c r="D508" s="608"/>
      <c r="E508" s="611"/>
      <c r="F508" s="611"/>
      <c r="G508" s="611"/>
      <c r="H508" s="611"/>
      <c r="I508" s="611"/>
      <c r="J508" s="485">
        <v>127</v>
      </c>
      <c r="K508" s="488" t="str">
        <f>+Metas!K146</f>
        <v>El Departamento cuenta con el observatorio de salud pública del Departamento, con énfasis en COVID-19</v>
      </c>
      <c r="L508" s="473">
        <v>40</v>
      </c>
      <c r="M508" s="476">
        <f>SUM(N508:Q508)</f>
        <v>40</v>
      </c>
      <c r="N508" s="479"/>
      <c r="O508" s="482"/>
      <c r="P508" s="520"/>
      <c r="Q508" s="523">
        <v>40</v>
      </c>
      <c r="R508" s="403">
        <f t="shared" ref="R508" si="334">+$J508</f>
        <v>127</v>
      </c>
      <c r="S508" s="253" t="s">
        <v>4419</v>
      </c>
      <c r="T508" s="323" t="s">
        <v>3856</v>
      </c>
      <c r="U508" s="323" t="s">
        <v>3861</v>
      </c>
      <c r="V508" s="323" t="s">
        <v>3864</v>
      </c>
      <c r="W508" s="322" t="s">
        <v>3944</v>
      </c>
      <c r="X508" s="324">
        <v>44201</v>
      </c>
      <c r="Y508" s="324">
        <v>44226</v>
      </c>
      <c r="Z508" s="324">
        <v>44229</v>
      </c>
      <c r="AA508" s="324">
        <v>44560</v>
      </c>
      <c r="AB508" s="403">
        <f t="shared" si="298"/>
        <v>127</v>
      </c>
      <c r="AC508" s="526">
        <f t="shared" ref="AC508" si="335">+L508</f>
        <v>40</v>
      </c>
      <c r="AD508" s="325">
        <f t="shared" si="325"/>
        <v>15000000</v>
      </c>
      <c r="AE508" s="48">
        <f t="shared" si="330"/>
        <v>0</v>
      </c>
      <c r="AF508" s="48">
        <v>15000000</v>
      </c>
      <c r="AG508" s="48">
        <f t="shared" si="331"/>
        <v>0</v>
      </c>
      <c r="AH508" s="48">
        <f t="shared" si="331"/>
        <v>0</v>
      </c>
      <c r="AI508" s="48">
        <f t="shared" si="331"/>
        <v>0</v>
      </c>
      <c r="AJ508" s="48">
        <f t="shared" si="318"/>
        <v>0</v>
      </c>
      <c r="AK508" s="403">
        <f t="shared" si="300"/>
        <v>127</v>
      </c>
      <c r="AL508" s="455">
        <f>+N508</f>
        <v>0</v>
      </c>
      <c r="AM508" s="325">
        <f t="shared" si="326"/>
        <v>1500000</v>
      </c>
      <c r="AN508" s="51"/>
      <c r="AO508" s="337">
        <v>1500000</v>
      </c>
      <c r="AP508" s="51"/>
      <c r="AQ508" s="51"/>
      <c r="AR508" s="51"/>
      <c r="AS508" s="51"/>
      <c r="AT508" s="403">
        <f t="shared" si="301"/>
        <v>127</v>
      </c>
      <c r="AU508" s="446">
        <f>+O508</f>
        <v>0</v>
      </c>
      <c r="AV508" s="325">
        <f t="shared" si="327"/>
        <v>3000000</v>
      </c>
      <c r="AW508" s="51"/>
      <c r="AX508" s="337">
        <v>3000000</v>
      </c>
      <c r="AY508" s="51"/>
      <c r="AZ508" s="51"/>
      <c r="BA508" s="51"/>
      <c r="BB508" s="51"/>
      <c r="BC508" s="403">
        <f t="shared" si="302"/>
        <v>127</v>
      </c>
      <c r="BD508" s="449">
        <f>+P508</f>
        <v>0</v>
      </c>
      <c r="BE508" s="325">
        <f t="shared" si="328"/>
        <v>6000000</v>
      </c>
      <c r="BF508" s="51"/>
      <c r="BG508" s="337">
        <v>6000000</v>
      </c>
      <c r="BH508" s="51"/>
      <c r="BI508" s="51"/>
      <c r="BJ508" s="51"/>
      <c r="BK508" s="51"/>
      <c r="BL508" s="403">
        <f t="shared" si="303"/>
        <v>127</v>
      </c>
      <c r="BM508" s="452">
        <f>+Q508</f>
        <v>40</v>
      </c>
      <c r="BN508" s="325">
        <f t="shared" si="329"/>
        <v>4500000</v>
      </c>
      <c r="BO508" s="51"/>
      <c r="BP508" s="337">
        <v>4500000</v>
      </c>
      <c r="BQ508" s="51"/>
      <c r="BR508" s="51"/>
      <c r="BS508" s="51"/>
      <c r="BT508" s="51"/>
      <c r="BU508" s="513"/>
      <c r="BV508" s="514"/>
      <c r="BW508" s="514"/>
      <c r="BX508" s="514"/>
      <c r="BY508" s="514"/>
      <c r="BZ508" s="514"/>
      <c r="CA508" s="514"/>
      <c r="CB508" s="514"/>
      <c r="CC508" s="515"/>
    </row>
    <row r="509" spans="1:81" s="62" customFormat="1" ht="40.200000000000003" customHeight="1" x14ac:dyDescent="0.3">
      <c r="A509" s="38"/>
      <c r="B509" s="507"/>
      <c r="C509" s="459"/>
      <c r="D509" s="609"/>
      <c r="E509" s="612"/>
      <c r="F509" s="612"/>
      <c r="G509" s="612"/>
      <c r="H509" s="612"/>
      <c r="I509" s="612"/>
      <c r="J509" s="486"/>
      <c r="K509" s="489"/>
      <c r="L509" s="474"/>
      <c r="M509" s="477"/>
      <c r="N509" s="480"/>
      <c r="O509" s="483"/>
      <c r="P509" s="521"/>
      <c r="Q509" s="524"/>
      <c r="R509" s="404"/>
      <c r="S509" s="43" t="s">
        <v>4419</v>
      </c>
      <c r="T509" s="323" t="s">
        <v>3856</v>
      </c>
      <c r="U509" s="323" t="s">
        <v>3861</v>
      </c>
      <c r="V509" s="323" t="s">
        <v>3864</v>
      </c>
      <c r="W509" s="322" t="s">
        <v>3944</v>
      </c>
      <c r="X509" s="324">
        <v>44201</v>
      </c>
      <c r="Y509" s="324">
        <v>44226</v>
      </c>
      <c r="Z509" s="324">
        <v>44229</v>
      </c>
      <c r="AA509" s="324">
        <v>44560</v>
      </c>
      <c r="AB509" s="404"/>
      <c r="AC509" s="527"/>
      <c r="AD509" s="325">
        <f t="shared" si="325"/>
        <v>14000000</v>
      </c>
      <c r="AE509" s="55">
        <f t="shared" si="330"/>
        <v>0</v>
      </c>
      <c r="AF509" s="55">
        <v>14000000</v>
      </c>
      <c r="AG509" s="55">
        <f t="shared" si="331"/>
        <v>0</v>
      </c>
      <c r="AH509" s="55">
        <f t="shared" si="331"/>
        <v>0</v>
      </c>
      <c r="AI509" s="55">
        <f t="shared" si="331"/>
        <v>0</v>
      </c>
      <c r="AJ509" s="55">
        <f t="shared" si="318"/>
        <v>0</v>
      </c>
      <c r="AK509" s="404"/>
      <c r="AL509" s="456"/>
      <c r="AM509" s="325">
        <f t="shared" si="326"/>
        <v>1400000</v>
      </c>
      <c r="AN509" s="326"/>
      <c r="AO509" s="337">
        <v>1400000</v>
      </c>
      <c r="AP509" s="326"/>
      <c r="AQ509" s="326"/>
      <c r="AR509" s="326"/>
      <c r="AS509" s="326"/>
      <c r="AT509" s="404"/>
      <c r="AU509" s="447"/>
      <c r="AV509" s="325">
        <f t="shared" si="327"/>
        <v>2800000</v>
      </c>
      <c r="AW509" s="326"/>
      <c r="AX509" s="337">
        <v>2800000</v>
      </c>
      <c r="AY509" s="326"/>
      <c r="AZ509" s="326"/>
      <c r="BA509" s="326"/>
      <c r="BB509" s="326"/>
      <c r="BC509" s="404"/>
      <c r="BD509" s="450"/>
      <c r="BE509" s="325">
        <f t="shared" si="328"/>
        <v>5600000</v>
      </c>
      <c r="BF509" s="326"/>
      <c r="BG509" s="337">
        <v>5600000</v>
      </c>
      <c r="BH509" s="326"/>
      <c r="BI509" s="326"/>
      <c r="BJ509" s="326"/>
      <c r="BK509" s="326"/>
      <c r="BL509" s="404"/>
      <c r="BM509" s="453"/>
      <c r="BN509" s="325">
        <f t="shared" si="329"/>
        <v>4200000</v>
      </c>
      <c r="BO509" s="326"/>
      <c r="BP509" s="337">
        <v>4200000</v>
      </c>
      <c r="BQ509" s="326"/>
      <c r="BR509" s="326"/>
      <c r="BS509" s="326"/>
      <c r="BT509" s="326"/>
      <c r="BU509" s="327"/>
      <c r="BV509" s="328"/>
      <c r="BW509" s="328"/>
      <c r="BX509" s="328"/>
      <c r="BY509" s="328"/>
      <c r="BZ509" s="328"/>
      <c r="CA509" s="328"/>
      <c r="CB509" s="328"/>
      <c r="CC509" s="329"/>
    </row>
    <row r="510" spans="1:81" s="62" customFormat="1" ht="40.200000000000003" customHeight="1" x14ac:dyDescent="0.3">
      <c r="A510" s="38"/>
      <c r="B510" s="507"/>
      <c r="C510" s="459"/>
      <c r="D510" s="609"/>
      <c r="E510" s="612"/>
      <c r="F510" s="612"/>
      <c r="G510" s="612"/>
      <c r="H510" s="612"/>
      <c r="I510" s="612"/>
      <c r="J510" s="486"/>
      <c r="K510" s="489"/>
      <c r="L510" s="474"/>
      <c r="M510" s="477"/>
      <c r="N510" s="480"/>
      <c r="O510" s="483"/>
      <c r="P510" s="521"/>
      <c r="Q510" s="524"/>
      <c r="R510" s="404"/>
      <c r="S510" s="43" t="s">
        <v>4419</v>
      </c>
      <c r="T510" s="323" t="s">
        <v>3856</v>
      </c>
      <c r="U510" s="323" t="s">
        <v>3861</v>
      </c>
      <c r="V510" s="323" t="s">
        <v>3864</v>
      </c>
      <c r="W510" s="322" t="s">
        <v>3944</v>
      </c>
      <c r="X510" s="324">
        <v>44201</v>
      </c>
      <c r="Y510" s="324">
        <v>44226</v>
      </c>
      <c r="Z510" s="324">
        <v>44229</v>
      </c>
      <c r="AA510" s="324">
        <v>44560</v>
      </c>
      <c r="AB510" s="404"/>
      <c r="AC510" s="527"/>
      <c r="AD510" s="325">
        <f t="shared" si="325"/>
        <v>18000000</v>
      </c>
      <c r="AE510" s="55"/>
      <c r="AF510" s="55">
        <v>18000000</v>
      </c>
      <c r="AG510" s="55"/>
      <c r="AH510" s="55"/>
      <c r="AI510" s="55"/>
      <c r="AJ510" s="55"/>
      <c r="AK510" s="404"/>
      <c r="AL510" s="456"/>
      <c r="AM510" s="325">
        <f t="shared" si="326"/>
        <v>1800000</v>
      </c>
      <c r="AN510" s="326"/>
      <c r="AO510" s="337">
        <v>1800000</v>
      </c>
      <c r="AP510" s="326"/>
      <c r="AQ510" s="326"/>
      <c r="AR510" s="326"/>
      <c r="AS510" s="326"/>
      <c r="AT510" s="404"/>
      <c r="AU510" s="447"/>
      <c r="AV510" s="325">
        <f t="shared" si="327"/>
        <v>3600000</v>
      </c>
      <c r="AW510" s="326"/>
      <c r="AX510" s="337">
        <v>3600000</v>
      </c>
      <c r="AY510" s="326"/>
      <c r="AZ510" s="326"/>
      <c r="BA510" s="326"/>
      <c r="BB510" s="326"/>
      <c r="BC510" s="404"/>
      <c r="BD510" s="450"/>
      <c r="BE510" s="325">
        <f t="shared" si="328"/>
        <v>7200000</v>
      </c>
      <c r="BF510" s="326"/>
      <c r="BG510" s="337">
        <v>7200000</v>
      </c>
      <c r="BH510" s="326"/>
      <c r="BI510" s="326"/>
      <c r="BJ510" s="326"/>
      <c r="BK510" s="326"/>
      <c r="BL510" s="404"/>
      <c r="BM510" s="453"/>
      <c r="BN510" s="325">
        <f t="shared" si="329"/>
        <v>5400000</v>
      </c>
      <c r="BO510" s="326"/>
      <c r="BP510" s="337">
        <v>5400000</v>
      </c>
      <c r="BQ510" s="326"/>
      <c r="BR510" s="326"/>
      <c r="BS510" s="326"/>
      <c r="BT510" s="326"/>
      <c r="BU510" s="327"/>
      <c r="BV510" s="328"/>
      <c r="BW510" s="328"/>
      <c r="BX510" s="328"/>
      <c r="BY510" s="328"/>
      <c r="BZ510" s="328"/>
      <c r="CA510" s="328"/>
      <c r="CB510" s="328"/>
      <c r="CC510" s="329"/>
    </row>
    <row r="511" spans="1:81" s="62" customFormat="1" ht="40.200000000000003" customHeight="1" x14ac:dyDescent="0.3">
      <c r="A511" s="38"/>
      <c r="B511" s="507"/>
      <c r="C511" s="459"/>
      <c r="D511" s="609"/>
      <c r="E511" s="612"/>
      <c r="F511" s="612"/>
      <c r="G511" s="612"/>
      <c r="H511" s="612"/>
      <c r="I511" s="612"/>
      <c r="J511" s="486"/>
      <c r="K511" s="489"/>
      <c r="L511" s="474"/>
      <c r="M511" s="477"/>
      <c r="N511" s="480"/>
      <c r="O511" s="483"/>
      <c r="P511" s="521"/>
      <c r="Q511" s="524"/>
      <c r="R511" s="404"/>
      <c r="S511" s="43" t="s">
        <v>4419</v>
      </c>
      <c r="T511" s="323" t="s">
        <v>3856</v>
      </c>
      <c r="U511" s="323" t="s">
        <v>3861</v>
      </c>
      <c r="V511" s="323" t="s">
        <v>3864</v>
      </c>
      <c r="W511" s="322" t="s">
        <v>3944</v>
      </c>
      <c r="X511" s="324">
        <v>44201</v>
      </c>
      <c r="Y511" s="324">
        <v>44226</v>
      </c>
      <c r="Z511" s="324">
        <v>44229</v>
      </c>
      <c r="AA511" s="324">
        <v>44560</v>
      </c>
      <c r="AB511" s="404"/>
      <c r="AC511" s="527"/>
      <c r="AD511" s="325">
        <f t="shared" si="325"/>
        <v>18000000</v>
      </c>
      <c r="AE511" s="55"/>
      <c r="AF511" s="55">
        <v>18000000</v>
      </c>
      <c r="AG511" s="55"/>
      <c r="AH511" s="55"/>
      <c r="AI511" s="55"/>
      <c r="AJ511" s="55"/>
      <c r="AK511" s="404"/>
      <c r="AL511" s="456"/>
      <c r="AM511" s="325">
        <f t="shared" si="326"/>
        <v>1800000</v>
      </c>
      <c r="AN511" s="326"/>
      <c r="AO511" s="337">
        <v>1800000</v>
      </c>
      <c r="AP511" s="326"/>
      <c r="AQ511" s="326"/>
      <c r="AR511" s="326"/>
      <c r="AS511" s="326"/>
      <c r="AT511" s="404"/>
      <c r="AU511" s="447"/>
      <c r="AV511" s="325">
        <f t="shared" si="327"/>
        <v>3600000</v>
      </c>
      <c r="AW511" s="326"/>
      <c r="AX511" s="337">
        <v>3600000</v>
      </c>
      <c r="AY511" s="326"/>
      <c r="AZ511" s="326"/>
      <c r="BA511" s="326"/>
      <c r="BB511" s="326"/>
      <c r="BC511" s="404"/>
      <c r="BD511" s="450"/>
      <c r="BE511" s="325">
        <f t="shared" si="328"/>
        <v>7200000</v>
      </c>
      <c r="BF511" s="326"/>
      <c r="BG511" s="337">
        <v>7200000</v>
      </c>
      <c r="BH511" s="326"/>
      <c r="BI511" s="326"/>
      <c r="BJ511" s="326"/>
      <c r="BK511" s="326"/>
      <c r="BL511" s="404"/>
      <c r="BM511" s="453"/>
      <c r="BN511" s="325">
        <f t="shared" si="329"/>
        <v>5400000</v>
      </c>
      <c r="BO511" s="326"/>
      <c r="BP511" s="337">
        <v>5400000</v>
      </c>
      <c r="BQ511" s="326"/>
      <c r="BR511" s="326"/>
      <c r="BS511" s="326"/>
      <c r="BT511" s="326"/>
      <c r="BU511" s="327"/>
      <c r="BV511" s="328"/>
      <c r="BW511" s="328"/>
      <c r="BX511" s="328"/>
      <c r="BY511" s="328"/>
      <c r="BZ511" s="328"/>
      <c r="CA511" s="328"/>
      <c r="CB511" s="328"/>
      <c r="CC511" s="329"/>
    </row>
    <row r="512" spans="1:81" s="62" customFormat="1" ht="40.200000000000003" customHeight="1" x14ac:dyDescent="0.3">
      <c r="A512" s="38"/>
      <c r="B512" s="507"/>
      <c r="C512" s="459"/>
      <c r="D512" s="609"/>
      <c r="E512" s="612"/>
      <c r="F512" s="612"/>
      <c r="G512" s="612"/>
      <c r="H512" s="612"/>
      <c r="I512" s="612"/>
      <c r="J512" s="486"/>
      <c r="K512" s="489"/>
      <c r="L512" s="474"/>
      <c r="M512" s="477"/>
      <c r="N512" s="480"/>
      <c r="O512" s="483"/>
      <c r="P512" s="521"/>
      <c r="Q512" s="524"/>
      <c r="R512" s="404"/>
      <c r="S512" s="43" t="s">
        <v>4419</v>
      </c>
      <c r="T512" s="323" t="s">
        <v>3856</v>
      </c>
      <c r="U512" s="323" t="s">
        <v>3861</v>
      </c>
      <c r="V512" s="323" t="s">
        <v>3864</v>
      </c>
      <c r="W512" s="322" t="s">
        <v>3944</v>
      </c>
      <c r="X512" s="324">
        <v>44201</v>
      </c>
      <c r="Y512" s="324">
        <v>44226</v>
      </c>
      <c r="Z512" s="324">
        <v>44229</v>
      </c>
      <c r="AA512" s="324">
        <v>44560</v>
      </c>
      <c r="AB512" s="404"/>
      <c r="AC512" s="527"/>
      <c r="AD512" s="325">
        <f t="shared" si="325"/>
        <v>40000000</v>
      </c>
      <c r="AE512" s="55"/>
      <c r="AF512" s="55">
        <v>40000000</v>
      </c>
      <c r="AG512" s="55"/>
      <c r="AH512" s="55"/>
      <c r="AI512" s="55"/>
      <c r="AJ512" s="55"/>
      <c r="AK512" s="404"/>
      <c r="AL512" s="456"/>
      <c r="AM512" s="325">
        <f t="shared" si="326"/>
        <v>4000000</v>
      </c>
      <c r="AN512" s="326"/>
      <c r="AO512" s="337">
        <v>4000000</v>
      </c>
      <c r="AP512" s="326"/>
      <c r="AQ512" s="326"/>
      <c r="AR512" s="326"/>
      <c r="AS512" s="326"/>
      <c r="AT512" s="404"/>
      <c r="AU512" s="447"/>
      <c r="AV512" s="325">
        <f t="shared" si="327"/>
        <v>8000000</v>
      </c>
      <c r="AW512" s="326"/>
      <c r="AX512" s="337">
        <v>8000000</v>
      </c>
      <c r="AY512" s="326"/>
      <c r="AZ512" s="326"/>
      <c r="BA512" s="326"/>
      <c r="BB512" s="326"/>
      <c r="BC512" s="404"/>
      <c r="BD512" s="450"/>
      <c r="BE512" s="325">
        <f t="shared" si="328"/>
        <v>16000000</v>
      </c>
      <c r="BF512" s="326"/>
      <c r="BG512" s="337">
        <v>16000000</v>
      </c>
      <c r="BH512" s="326"/>
      <c r="BI512" s="326"/>
      <c r="BJ512" s="326"/>
      <c r="BK512" s="326"/>
      <c r="BL512" s="404"/>
      <c r="BM512" s="453"/>
      <c r="BN512" s="325">
        <f t="shared" si="329"/>
        <v>12000000</v>
      </c>
      <c r="BO512" s="326"/>
      <c r="BP512" s="337">
        <v>12000000</v>
      </c>
      <c r="BQ512" s="326"/>
      <c r="BR512" s="326"/>
      <c r="BS512" s="326"/>
      <c r="BT512" s="326"/>
      <c r="BU512" s="327"/>
      <c r="BV512" s="328"/>
      <c r="BW512" s="328"/>
      <c r="BX512" s="328"/>
      <c r="BY512" s="328"/>
      <c r="BZ512" s="328"/>
      <c r="CA512" s="328"/>
      <c r="CB512" s="328"/>
      <c r="CC512" s="329"/>
    </row>
    <row r="513" spans="1:81" s="62" customFormat="1" ht="40.200000000000003" customHeight="1" x14ac:dyDescent="0.3">
      <c r="A513" s="38"/>
      <c r="B513" s="507"/>
      <c r="C513" s="459"/>
      <c r="D513" s="609"/>
      <c r="E513" s="612"/>
      <c r="F513" s="612"/>
      <c r="G513" s="612"/>
      <c r="H513" s="612"/>
      <c r="I513" s="612"/>
      <c r="J513" s="486"/>
      <c r="K513" s="489"/>
      <c r="L513" s="474"/>
      <c r="M513" s="477"/>
      <c r="N513" s="480"/>
      <c r="O513" s="483"/>
      <c r="P513" s="521"/>
      <c r="Q513" s="524"/>
      <c r="R513" s="404"/>
      <c r="S513" s="43" t="s">
        <v>4419</v>
      </c>
      <c r="T513" s="323" t="s">
        <v>3856</v>
      </c>
      <c r="U513" s="323" t="s">
        <v>3861</v>
      </c>
      <c r="V513" s="323" t="s">
        <v>3864</v>
      </c>
      <c r="W513" s="322" t="s">
        <v>3944</v>
      </c>
      <c r="X513" s="324">
        <v>44201</v>
      </c>
      <c r="Y513" s="324">
        <v>44226</v>
      </c>
      <c r="Z513" s="324">
        <v>44229</v>
      </c>
      <c r="AA513" s="324">
        <v>44560</v>
      </c>
      <c r="AB513" s="404"/>
      <c r="AC513" s="527"/>
      <c r="AD513" s="325">
        <f t="shared" si="325"/>
        <v>25000000</v>
      </c>
      <c r="AE513" s="55"/>
      <c r="AF513" s="55">
        <v>25000000</v>
      </c>
      <c r="AG513" s="55"/>
      <c r="AH513" s="55"/>
      <c r="AI513" s="55"/>
      <c r="AJ513" s="55"/>
      <c r="AK513" s="404"/>
      <c r="AL513" s="456"/>
      <c r="AM513" s="325">
        <f t="shared" si="326"/>
        <v>2500000</v>
      </c>
      <c r="AN513" s="52"/>
      <c r="AO513" s="337">
        <v>2500000</v>
      </c>
      <c r="AP513" s="52"/>
      <c r="AQ513" s="52"/>
      <c r="AR513" s="52"/>
      <c r="AS513" s="52"/>
      <c r="AT513" s="404"/>
      <c r="AU513" s="447"/>
      <c r="AV513" s="325">
        <f t="shared" si="327"/>
        <v>5000000</v>
      </c>
      <c r="AW513" s="52"/>
      <c r="AX513" s="337">
        <v>5000000</v>
      </c>
      <c r="AY513" s="52"/>
      <c r="AZ513" s="52"/>
      <c r="BA513" s="52"/>
      <c r="BB513" s="52"/>
      <c r="BC513" s="404"/>
      <c r="BD513" s="450"/>
      <c r="BE513" s="325">
        <f t="shared" si="328"/>
        <v>10000000</v>
      </c>
      <c r="BF513" s="52"/>
      <c r="BG513" s="337">
        <v>10000000</v>
      </c>
      <c r="BH513" s="52"/>
      <c r="BI513" s="52"/>
      <c r="BJ513" s="52"/>
      <c r="BK513" s="52"/>
      <c r="BL513" s="404"/>
      <c r="BM513" s="453"/>
      <c r="BN513" s="325">
        <f t="shared" si="329"/>
        <v>7500000</v>
      </c>
      <c r="BO513" s="52"/>
      <c r="BP513" s="337">
        <v>7500000</v>
      </c>
      <c r="BQ513" s="52"/>
      <c r="BR513" s="52"/>
      <c r="BS513" s="52"/>
      <c r="BT513" s="52"/>
      <c r="BU513" s="418"/>
      <c r="BV513" s="419"/>
      <c r="BW513" s="419"/>
      <c r="BX513" s="419"/>
      <c r="BY513" s="419"/>
      <c r="BZ513" s="419"/>
      <c r="CA513" s="419"/>
      <c r="CB513" s="419"/>
      <c r="CC513" s="516"/>
    </row>
    <row r="514" spans="1:81" s="62" customFormat="1" ht="40.200000000000003" customHeight="1" x14ac:dyDescent="0.3">
      <c r="A514" s="38"/>
      <c r="B514" s="507"/>
      <c r="C514" s="459"/>
      <c r="D514" s="609"/>
      <c r="E514" s="612"/>
      <c r="F514" s="612"/>
      <c r="G514" s="612"/>
      <c r="H514" s="612"/>
      <c r="I514" s="612"/>
      <c r="J514" s="486"/>
      <c r="K514" s="489"/>
      <c r="L514" s="474"/>
      <c r="M514" s="477"/>
      <c r="N514" s="480"/>
      <c r="O514" s="483"/>
      <c r="P514" s="521"/>
      <c r="Q514" s="524"/>
      <c r="R514" s="404"/>
      <c r="S514" s="43" t="s">
        <v>4419</v>
      </c>
      <c r="T514" s="323" t="s">
        <v>3856</v>
      </c>
      <c r="U514" s="323" t="s">
        <v>3861</v>
      </c>
      <c r="V514" s="323" t="s">
        <v>3864</v>
      </c>
      <c r="W514" s="322" t="s">
        <v>3944</v>
      </c>
      <c r="X514" s="324">
        <v>44201</v>
      </c>
      <c r="Y514" s="324">
        <v>44226</v>
      </c>
      <c r="Z514" s="324">
        <v>44229</v>
      </c>
      <c r="AA514" s="324">
        <v>44560</v>
      </c>
      <c r="AB514" s="404"/>
      <c r="AC514" s="527"/>
      <c r="AD514" s="325">
        <f t="shared" si="325"/>
        <v>40000000</v>
      </c>
      <c r="AE514" s="55"/>
      <c r="AF514" s="55">
        <v>40000000</v>
      </c>
      <c r="AG514" s="55"/>
      <c r="AH514" s="55"/>
      <c r="AI514" s="55"/>
      <c r="AJ514" s="55"/>
      <c r="AK514" s="404"/>
      <c r="AL514" s="456"/>
      <c r="AM514" s="325">
        <f t="shared" si="326"/>
        <v>4000000</v>
      </c>
      <c r="AN514" s="52"/>
      <c r="AO514" s="337">
        <v>4000000</v>
      </c>
      <c r="AP514" s="52"/>
      <c r="AQ514" s="52"/>
      <c r="AR514" s="52"/>
      <c r="AS514" s="52"/>
      <c r="AT514" s="404"/>
      <c r="AU514" s="447"/>
      <c r="AV514" s="325">
        <f t="shared" si="327"/>
        <v>8000000</v>
      </c>
      <c r="AW514" s="52"/>
      <c r="AX514" s="337">
        <v>8000000</v>
      </c>
      <c r="AY514" s="52"/>
      <c r="AZ514" s="52"/>
      <c r="BA514" s="52"/>
      <c r="BB514" s="52"/>
      <c r="BC514" s="404"/>
      <c r="BD514" s="450"/>
      <c r="BE514" s="325">
        <f t="shared" si="328"/>
        <v>16000000</v>
      </c>
      <c r="BF514" s="52"/>
      <c r="BG514" s="337">
        <v>16000000</v>
      </c>
      <c r="BH514" s="52"/>
      <c r="BI514" s="52"/>
      <c r="BJ514" s="52"/>
      <c r="BK514" s="52"/>
      <c r="BL514" s="404"/>
      <c r="BM514" s="453"/>
      <c r="BN514" s="325">
        <f t="shared" si="329"/>
        <v>12000000</v>
      </c>
      <c r="BO514" s="52"/>
      <c r="BP514" s="337">
        <v>12000000</v>
      </c>
      <c r="BQ514" s="52"/>
      <c r="BR514" s="52"/>
      <c r="BS514" s="52"/>
      <c r="BT514" s="52"/>
      <c r="BU514" s="418"/>
      <c r="BV514" s="419"/>
      <c r="BW514" s="419"/>
      <c r="BX514" s="419"/>
      <c r="BY514" s="419"/>
      <c r="BZ514" s="419"/>
      <c r="CA514" s="419"/>
      <c r="CB514" s="419"/>
      <c r="CC514" s="516"/>
    </row>
    <row r="515" spans="1:81" s="62" customFormat="1" ht="40.200000000000003" customHeight="1" thickBot="1" x14ac:dyDescent="0.35">
      <c r="A515" s="38"/>
      <c r="B515" s="507"/>
      <c r="C515" s="459"/>
      <c r="D515" s="610"/>
      <c r="E515" s="613"/>
      <c r="F515" s="613"/>
      <c r="G515" s="613"/>
      <c r="H515" s="613"/>
      <c r="I515" s="613"/>
      <c r="J515" s="487"/>
      <c r="K515" s="490"/>
      <c r="L515" s="474"/>
      <c r="M515" s="477"/>
      <c r="N515" s="480"/>
      <c r="O515" s="483"/>
      <c r="P515" s="521"/>
      <c r="Q515" s="524"/>
      <c r="R515" s="405"/>
      <c r="S515" s="43" t="s">
        <v>4419</v>
      </c>
      <c r="T515" s="323" t="s">
        <v>3856</v>
      </c>
      <c r="U515" s="323" t="s">
        <v>3861</v>
      </c>
      <c r="V515" s="323" t="s">
        <v>3864</v>
      </c>
      <c r="W515" s="322" t="s">
        <v>3944</v>
      </c>
      <c r="X515" s="324">
        <v>44201</v>
      </c>
      <c r="Y515" s="324">
        <v>44226</v>
      </c>
      <c r="Z515" s="324">
        <v>44229</v>
      </c>
      <c r="AA515" s="324">
        <v>44560</v>
      </c>
      <c r="AB515" s="405"/>
      <c r="AC515" s="528"/>
      <c r="AD515" s="55">
        <f t="shared" si="325"/>
        <v>16377787.269999981</v>
      </c>
      <c r="AE515" s="55"/>
      <c r="AF515" s="55">
        <v>16377787.269999981</v>
      </c>
      <c r="AG515" s="55"/>
      <c r="AH515" s="55"/>
      <c r="AI515" s="55"/>
      <c r="AJ515" s="55"/>
      <c r="AK515" s="405"/>
      <c r="AL515" s="457"/>
      <c r="AM515" s="55">
        <f t="shared" si="326"/>
        <v>1637778.7269999981</v>
      </c>
      <c r="AN515" s="53"/>
      <c r="AO515" s="337">
        <v>1637778.7269999981</v>
      </c>
      <c r="AP515" s="53"/>
      <c r="AQ515" s="53"/>
      <c r="AR515" s="53"/>
      <c r="AS515" s="53"/>
      <c r="AT515" s="405"/>
      <c r="AU515" s="448"/>
      <c r="AV515" s="55">
        <f t="shared" si="327"/>
        <v>3275557.4539999962</v>
      </c>
      <c r="AW515" s="53"/>
      <c r="AX515" s="337">
        <v>3275557.4539999962</v>
      </c>
      <c r="AY515" s="53"/>
      <c r="AZ515" s="53"/>
      <c r="BA515" s="53"/>
      <c r="BB515" s="53"/>
      <c r="BC515" s="405"/>
      <c r="BD515" s="451"/>
      <c r="BE515" s="55">
        <f t="shared" si="328"/>
        <v>6551114.9079999924</v>
      </c>
      <c r="BF515" s="53"/>
      <c r="BG515" s="337">
        <v>6551114.9079999924</v>
      </c>
      <c r="BH515" s="53"/>
      <c r="BI515" s="53"/>
      <c r="BJ515" s="53"/>
      <c r="BK515" s="53"/>
      <c r="BL515" s="405"/>
      <c r="BM515" s="454"/>
      <c r="BN515" s="55">
        <f t="shared" si="329"/>
        <v>4913336.1809999943</v>
      </c>
      <c r="BO515" s="53"/>
      <c r="BP515" s="337">
        <v>4913336.1809999943</v>
      </c>
      <c r="BQ515" s="53"/>
      <c r="BR515" s="53"/>
      <c r="BS515" s="53"/>
      <c r="BT515" s="53"/>
      <c r="BU515" s="517"/>
      <c r="BV515" s="518"/>
      <c r="BW515" s="518"/>
      <c r="BX515" s="518"/>
      <c r="BY515" s="518"/>
      <c r="BZ515" s="518"/>
      <c r="CA515" s="518"/>
      <c r="CB515" s="518"/>
      <c r="CC515" s="519"/>
    </row>
    <row r="516" spans="1:81" s="62" customFormat="1" ht="40.200000000000003" customHeight="1" thickTop="1" x14ac:dyDescent="0.3">
      <c r="A516" s="38"/>
      <c r="B516" s="507"/>
      <c r="C516" s="459"/>
      <c r="D516" s="608"/>
      <c r="E516" s="611"/>
      <c r="F516" s="611"/>
      <c r="G516" s="611"/>
      <c r="H516" s="611"/>
      <c r="I516" s="611"/>
      <c r="J516" s="485">
        <v>128</v>
      </c>
      <c r="K516" s="488" t="str">
        <f>+Metas!K147</f>
        <v xml:space="preserve">Municipios con vigilancia de establecimientos y servicios farmacéuticos. </v>
      </c>
      <c r="L516" s="473">
        <v>40</v>
      </c>
      <c r="M516" s="476">
        <f>SUM(N516:Q516)/2</f>
        <v>40</v>
      </c>
      <c r="N516" s="479"/>
      <c r="O516" s="482"/>
      <c r="P516" s="520">
        <v>40</v>
      </c>
      <c r="Q516" s="523">
        <v>40</v>
      </c>
      <c r="R516" s="403">
        <f t="shared" ref="R516" si="336">+$J516</f>
        <v>128</v>
      </c>
      <c r="S516" s="253" t="s">
        <v>4420</v>
      </c>
      <c r="T516" s="323" t="s">
        <v>3856</v>
      </c>
      <c r="U516" s="323" t="s">
        <v>3861</v>
      </c>
      <c r="V516" s="323" t="s">
        <v>3864</v>
      </c>
      <c r="W516" s="253" t="s">
        <v>3944</v>
      </c>
      <c r="X516" s="324">
        <v>44201</v>
      </c>
      <c r="Y516" s="324">
        <v>44226</v>
      </c>
      <c r="Z516" s="324">
        <v>44229</v>
      </c>
      <c r="AA516" s="324">
        <v>44560</v>
      </c>
      <c r="AB516" s="403">
        <f t="shared" si="298"/>
        <v>128</v>
      </c>
      <c r="AC516" s="526">
        <f t="shared" ref="AC516" si="337">+L516</f>
        <v>40</v>
      </c>
      <c r="AD516" s="325">
        <f t="shared" si="325"/>
        <v>276928459</v>
      </c>
      <c r="AE516" s="48">
        <f t="shared" si="330"/>
        <v>0</v>
      </c>
      <c r="AF516" s="48">
        <v>276928459</v>
      </c>
      <c r="AG516" s="48">
        <f t="shared" si="331"/>
        <v>0</v>
      </c>
      <c r="AH516" s="48">
        <f t="shared" si="331"/>
        <v>0</v>
      </c>
      <c r="AI516" s="48">
        <f t="shared" si="331"/>
        <v>0</v>
      </c>
      <c r="AJ516" s="48">
        <f t="shared" si="318"/>
        <v>0</v>
      </c>
      <c r="AK516" s="403">
        <f t="shared" si="300"/>
        <v>128</v>
      </c>
      <c r="AL516" s="455">
        <f>+N516</f>
        <v>0</v>
      </c>
      <c r="AM516" s="325">
        <f t="shared" si="326"/>
        <v>27692845.900000002</v>
      </c>
      <c r="AN516" s="51"/>
      <c r="AO516" s="337">
        <v>27692845.900000002</v>
      </c>
      <c r="AP516" s="51"/>
      <c r="AQ516" s="51"/>
      <c r="AR516" s="51"/>
      <c r="AS516" s="51"/>
      <c r="AT516" s="403">
        <f t="shared" si="301"/>
        <v>128</v>
      </c>
      <c r="AU516" s="446">
        <f>+O516</f>
        <v>0</v>
      </c>
      <c r="AV516" s="325">
        <f t="shared" si="327"/>
        <v>55385691.800000004</v>
      </c>
      <c r="AW516" s="51"/>
      <c r="AX516" s="337">
        <v>55385691.800000004</v>
      </c>
      <c r="AY516" s="51"/>
      <c r="AZ516" s="51"/>
      <c r="BA516" s="51"/>
      <c r="BB516" s="51"/>
      <c r="BC516" s="403">
        <f t="shared" si="302"/>
        <v>128</v>
      </c>
      <c r="BD516" s="449">
        <f>+P516</f>
        <v>40</v>
      </c>
      <c r="BE516" s="325">
        <f t="shared" si="328"/>
        <v>110771383.60000001</v>
      </c>
      <c r="BF516" s="51"/>
      <c r="BG516" s="337">
        <v>110771383.60000001</v>
      </c>
      <c r="BH516" s="51"/>
      <c r="BI516" s="51"/>
      <c r="BJ516" s="51"/>
      <c r="BK516" s="51"/>
      <c r="BL516" s="403">
        <f t="shared" si="303"/>
        <v>128</v>
      </c>
      <c r="BM516" s="452">
        <f>+Q516</f>
        <v>40</v>
      </c>
      <c r="BN516" s="325">
        <f t="shared" si="329"/>
        <v>83078537.700000003</v>
      </c>
      <c r="BO516" s="51"/>
      <c r="BP516" s="337">
        <v>83078537.700000003</v>
      </c>
      <c r="BQ516" s="51"/>
      <c r="BR516" s="51"/>
      <c r="BS516" s="51"/>
      <c r="BT516" s="51"/>
      <c r="BU516" s="513"/>
      <c r="BV516" s="514"/>
      <c r="BW516" s="514"/>
      <c r="BX516" s="514"/>
      <c r="BY516" s="514"/>
      <c r="BZ516" s="514"/>
      <c r="CA516" s="514"/>
      <c r="CB516" s="514"/>
      <c r="CC516" s="515"/>
    </row>
    <row r="517" spans="1:81" s="62" customFormat="1" ht="40.200000000000003" customHeight="1" x14ac:dyDescent="0.3">
      <c r="A517" s="38"/>
      <c r="B517" s="507"/>
      <c r="C517" s="459"/>
      <c r="D517" s="609"/>
      <c r="E517" s="612"/>
      <c r="F517" s="612"/>
      <c r="G517" s="612"/>
      <c r="H517" s="612"/>
      <c r="I517" s="612"/>
      <c r="J517" s="486"/>
      <c r="K517" s="489"/>
      <c r="L517" s="474"/>
      <c r="M517" s="477"/>
      <c r="N517" s="480"/>
      <c r="O517" s="483"/>
      <c r="P517" s="521"/>
      <c r="Q517" s="524"/>
      <c r="R517" s="404"/>
      <c r="S517" s="43" t="s">
        <v>4421</v>
      </c>
      <c r="T517" s="323" t="s">
        <v>3856</v>
      </c>
      <c r="U517" s="323" t="s">
        <v>3861</v>
      </c>
      <c r="V517" s="323" t="s">
        <v>3864</v>
      </c>
      <c r="W517" s="43" t="s">
        <v>3944</v>
      </c>
      <c r="X517" s="324">
        <v>44201</v>
      </c>
      <c r="Y517" s="324">
        <v>44226</v>
      </c>
      <c r="Z517" s="324">
        <v>44229</v>
      </c>
      <c r="AA517" s="324">
        <v>44560</v>
      </c>
      <c r="AB517" s="404"/>
      <c r="AC517" s="527"/>
      <c r="AD517" s="325">
        <f t="shared" si="325"/>
        <v>20000000</v>
      </c>
      <c r="AE517" s="55">
        <f t="shared" si="330"/>
        <v>0</v>
      </c>
      <c r="AF517" s="55">
        <v>20000000</v>
      </c>
      <c r="AG517" s="55">
        <f t="shared" si="331"/>
        <v>0</v>
      </c>
      <c r="AH517" s="55">
        <f t="shared" si="331"/>
        <v>0</v>
      </c>
      <c r="AI517" s="55">
        <f t="shared" si="331"/>
        <v>0</v>
      </c>
      <c r="AJ517" s="55">
        <f t="shared" si="318"/>
        <v>0</v>
      </c>
      <c r="AK517" s="404"/>
      <c r="AL517" s="456"/>
      <c r="AM517" s="325">
        <f t="shared" si="326"/>
        <v>2000000</v>
      </c>
      <c r="AN517" s="326"/>
      <c r="AO517" s="337">
        <v>2000000</v>
      </c>
      <c r="AP517" s="326"/>
      <c r="AQ517" s="326"/>
      <c r="AR517" s="326"/>
      <c r="AS517" s="326"/>
      <c r="AT517" s="404"/>
      <c r="AU517" s="447"/>
      <c r="AV517" s="325">
        <f t="shared" si="327"/>
        <v>4000000</v>
      </c>
      <c r="AW517" s="326"/>
      <c r="AX517" s="337">
        <v>4000000</v>
      </c>
      <c r="AY517" s="326"/>
      <c r="AZ517" s="326"/>
      <c r="BA517" s="326"/>
      <c r="BB517" s="326"/>
      <c r="BC517" s="404"/>
      <c r="BD517" s="450"/>
      <c r="BE517" s="325">
        <f t="shared" si="328"/>
        <v>8000000</v>
      </c>
      <c r="BF517" s="326"/>
      <c r="BG517" s="337">
        <v>8000000</v>
      </c>
      <c r="BH517" s="326"/>
      <c r="BI517" s="326"/>
      <c r="BJ517" s="326"/>
      <c r="BK517" s="326"/>
      <c r="BL517" s="404"/>
      <c r="BM517" s="453"/>
      <c r="BN517" s="325">
        <f t="shared" si="329"/>
        <v>6000000</v>
      </c>
      <c r="BO517" s="326"/>
      <c r="BP517" s="337">
        <v>6000000</v>
      </c>
      <c r="BQ517" s="326"/>
      <c r="BR517" s="326"/>
      <c r="BS517" s="326"/>
      <c r="BT517" s="326"/>
      <c r="BU517" s="327"/>
      <c r="BV517" s="328"/>
      <c r="BW517" s="328"/>
      <c r="BX517" s="328"/>
      <c r="BY517" s="328"/>
      <c r="BZ517" s="328"/>
      <c r="CA517" s="328"/>
      <c r="CB517" s="328"/>
      <c r="CC517" s="329"/>
    </row>
    <row r="518" spans="1:81" s="62" customFormat="1" ht="40.200000000000003" customHeight="1" x14ac:dyDescent="0.3">
      <c r="A518" s="38"/>
      <c r="B518" s="507"/>
      <c r="C518" s="459"/>
      <c r="D518" s="609"/>
      <c r="E518" s="612"/>
      <c r="F518" s="612"/>
      <c r="G518" s="612"/>
      <c r="H518" s="612"/>
      <c r="I518" s="612"/>
      <c r="J518" s="486"/>
      <c r="K518" s="489"/>
      <c r="L518" s="474"/>
      <c r="M518" s="477"/>
      <c r="N518" s="480"/>
      <c r="O518" s="483"/>
      <c r="P518" s="521"/>
      <c r="Q518" s="524"/>
      <c r="R518" s="404"/>
      <c r="S518" s="43" t="s">
        <v>4422</v>
      </c>
      <c r="T518" s="323" t="s">
        <v>3856</v>
      </c>
      <c r="U518" s="323" t="s">
        <v>3861</v>
      </c>
      <c r="V518" s="323" t="s">
        <v>3864</v>
      </c>
      <c r="W518" s="43" t="s">
        <v>3944</v>
      </c>
      <c r="X518" s="324">
        <v>44201</v>
      </c>
      <c r="Y518" s="324">
        <v>44226</v>
      </c>
      <c r="Z518" s="324">
        <v>44229</v>
      </c>
      <c r="AA518" s="324">
        <v>44560</v>
      </c>
      <c r="AB518" s="404"/>
      <c r="AC518" s="527"/>
      <c r="AD518" s="325">
        <f t="shared" si="325"/>
        <v>10000000</v>
      </c>
      <c r="AE518" s="55"/>
      <c r="AF518" s="55">
        <v>10000000</v>
      </c>
      <c r="AG518" s="55"/>
      <c r="AH518" s="55"/>
      <c r="AI518" s="55"/>
      <c r="AJ518" s="55"/>
      <c r="AK518" s="404"/>
      <c r="AL518" s="456"/>
      <c r="AM518" s="325">
        <f t="shared" si="326"/>
        <v>1000000</v>
      </c>
      <c r="AN518" s="326"/>
      <c r="AO518" s="337">
        <v>1000000</v>
      </c>
      <c r="AP518" s="326"/>
      <c r="AQ518" s="326"/>
      <c r="AR518" s="326"/>
      <c r="AS518" s="326"/>
      <c r="AT518" s="404"/>
      <c r="AU518" s="447"/>
      <c r="AV518" s="325">
        <f t="shared" si="327"/>
        <v>2000000</v>
      </c>
      <c r="AW518" s="326"/>
      <c r="AX518" s="337">
        <v>2000000</v>
      </c>
      <c r="AY518" s="326"/>
      <c r="AZ518" s="326"/>
      <c r="BA518" s="326"/>
      <c r="BB518" s="326"/>
      <c r="BC518" s="404"/>
      <c r="BD518" s="450"/>
      <c r="BE518" s="325">
        <f t="shared" si="328"/>
        <v>4000000</v>
      </c>
      <c r="BF518" s="326"/>
      <c r="BG518" s="337">
        <v>4000000</v>
      </c>
      <c r="BH518" s="326"/>
      <c r="BI518" s="326"/>
      <c r="BJ518" s="326"/>
      <c r="BK518" s="326"/>
      <c r="BL518" s="404"/>
      <c r="BM518" s="453"/>
      <c r="BN518" s="325">
        <f t="shared" si="329"/>
        <v>3000000</v>
      </c>
      <c r="BO518" s="326"/>
      <c r="BP518" s="337">
        <v>3000000</v>
      </c>
      <c r="BQ518" s="326"/>
      <c r="BR518" s="326"/>
      <c r="BS518" s="326"/>
      <c r="BT518" s="326"/>
      <c r="BU518" s="327"/>
      <c r="BV518" s="328"/>
      <c r="BW518" s="328"/>
      <c r="BX518" s="328"/>
      <c r="BY518" s="328"/>
      <c r="BZ518" s="328"/>
      <c r="CA518" s="328"/>
      <c r="CB518" s="328"/>
      <c r="CC518" s="329"/>
    </row>
    <row r="519" spans="1:81" s="62" customFormat="1" ht="40.200000000000003" customHeight="1" x14ac:dyDescent="0.3">
      <c r="A519" s="38"/>
      <c r="B519" s="507"/>
      <c r="C519" s="459"/>
      <c r="D519" s="609"/>
      <c r="E519" s="612"/>
      <c r="F519" s="612"/>
      <c r="G519" s="612"/>
      <c r="H519" s="612"/>
      <c r="I519" s="612"/>
      <c r="J519" s="486"/>
      <c r="K519" s="489"/>
      <c r="L519" s="474"/>
      <c r="M519" s="477"/>
      <c r="N519" s="480"/>
      <c r="O519" s="483"/>
      <c r="P519" s="521"/>
      <c r="Q519" s="524"/>
      <c r="R519" s="404"/>
      <c r="S519" s="43" t="s">
        <v>4423</v>
      </c>
      <c r="T519" s="323" t="s">
        <v>3856</v>
      </c>
      <c r="U519" s="323" t="s">
        <v>3861</v>
      </c>
      <c r="V519" s="323" t="s">
        <v>3864</v>
      </c>
      <c r="W519" s="43" t="s">
        <v>3944</v>
      </c>
      <c r="X519" s="324">
        <v>44201</v>
      </c>
      <c r="Y519" s="324">
        <v>44226</v>
      </c>
      <c r="Z519" s="324">
        <v>44229</v>
      </c>
      <c r="AA519" s="324">
        <v>44560</v>
      </c>
      <c r="AB519" s="404"/>
      <c r="AC519" s="527"/>
      <c r="AD519" s="325">
        <f t="shared" si="325"/>
        <v>6000000</v>
      </c>
      <c r="AE519" s="55"/>
      <c r="AF519" s="55">
        <v>6000000</v>
      </c>
      <c r="AG519" s="55"/>
      <c r="AH519" s="55"/>
      <c r="AI519" s="55"/>
      <c r="AJ519" s="55"/>
      <c r="AK519" s="404"/>
      <c r="AL519" s="456"/>
      <c r="AM519" s="325">
        <f t="shared" si="326"/>
        <v>600000</v>
      </c>
      <c r="AN519" s="326"/>
      <c r="AO519" s="337">
        <v>600000</v>
      </c>
      <c r="AP519" s="326"/>
      <c r="AQ519" s="326"/>
      <c r="AR519" s="326"/>
      <c r="AS519" s="326"/>
      <c r="AT519" s="404"/>
      <c r="AU519" s="447"/>
      <c r="AV519" s="325">
        <f t="shared" si="327"/>
        <v>1200000</v>
      </c>
      <c r="AW519" s="326"/>
      <c r="AX519" s="337">
        <v>1200000</v>
      </c>
      <c r="AY519" s="326"/>
      <c r="AZ519" s="326"/>
      <c r="BA519" s="326"/>
      <c r="BB519" s="326"/>
      <c r="BC519" s="404"/>
      <c r="BD519" s="450"/>
      <c r="BE519" s="325">
        <f t="shared" si="328"/>
        <v>2400000</v>
      </c>
      <c r="BF519" s="326"/>
      <c r="BG519" s="337">
        <v>2400000</v>
      </c>
      <c r="BH519" s="326"/>
      <c r="BI519" s="326"/>
      <c r="BJ519" s="326"/>
      <c r="BK519" s="326"/>
      <c r="BL519" s="404"/>
      <c r="BM519" s="453"/>
      <c r="BN519" s="325">
        <f t="shared" si="329"/>
        <v>1800000</v>
      </c>
      <c r="BO519" s="326"/>
      <c r="BP519" s="337">
        <v>1800000</v>
      </c>
      <c r="BQ519" s="326"/>
      <c r="BR519" s="326"/>
      <c r="BS519" s="326"/>
      <c r="BT519" s="326"/>
      <c r="BU519" s="327"/>
      <c r="BV519" s="328"/>
      <c r="BW519" s="328"/>
      <c r="BX519" s="328"/>
      <c r="BY519" s="328"/>
      <c r="BZ519" s="328"/>
      <c r="CA519" s="328"/>
      <c r="CB519" s="328"/>
      <c r="CC519" s="329"/>
    </row>
    <row r="520" spans="1:81" s="62" customFormat="1" ht="40.200000000000003" customHeight="1" x14ac:dyDescent="0.3">
      <c r="A520" s="38"/>
      <c r="B520" s="507"/>
      <c r="C520" s="459"/>
      <c r="D520" s="609"/>
      <c r="E520" s="612"/>
      <c r="F520" s="612"/>
      <c r="G520" s="612"/>
      <c r="H520" s="612"/>
      <c r="I520" s="612"/>
      <c r="J520" s="486"/>
      <c r="K520" s="489"/>
      <c r="L520" s="474"/>
      <c r="M520" s="477"/>
      <c r="N520" s="480"/>
      <c r="O520" s="483"/>
      <c r="P520" s="521"/>
      <c r="Q520" s="524"/>
      <c r="R520" s="404"/>
      <c r="S520" s="43" t="s">
        <v>4424</v>
      </c>
      <c r="T520" s="323" t="s">
        <v>3856</v>
      </c>
      <c r="U520" s="323" t="s">
        <v>3861</v>
      </c>
      <c r="V520" s="323" t="s">
        <v>3864</v>
      </c>
      <c r="W520" s="43" t="s">
        <v>3944</v>
      </c>
      <c r="X520" s="324">
        <v>44201</v>
      </c>
      <c r="Y520" s="324">
        <v>44226</v>
      </c>
      <c r="Z520" s="324">
        <v>44229</v>
      </c>
      <c r="AA520" s="324">
        <v>44560</v>
      </c>
      <c r="AB520" s="404"/>
      <c r="AC520" s="527"/>
      <c r="AD520" s="325">
        <f t="shared" si="325"/>
        <v>8000000</v>
      </c>
      <c r="AE520" s="55"/>
      <c r="AF520" s="55">
        <v>8000000</v>
      </c>
      <c r="AG520" s="55"/>
      <c r="AH520" s="55"/>
      <c r="AI520" s="55"/>
      <c r="AJ520" s="55"/>
      <c r="AK520" s="404"/>
      <c r="AL520" s="456"/>
      <c r="AM520" s="325">
        <f t="shared" si="326"/>
        <v>800000</v>
      </c>
      <c r="AN520" s="326"/>
      <c r="AO520" s="337">
        <v>800000</v>
      </c>
      <c r="AP520" s="326"/>
      <c r="AQ520" s="326"/>
      <c r="AR520" s="326"/>
      <c r="AS520" s="326"/>
      <c r="AT520" s="404"/>
      <c r="AU520" s="447"/>
      <c r="AV520" s="325">
        <f t="shared" si="327"/>
        <v>1600000</v>
      </c>
      <c r="AW520" s="326"/>
      <c r="AX520" s="337">
        <v>1600000</v>
      </c>
      <c r="AY520" s="326"/>
      <c r="AZ520" s="326"/>
      <c r="BA520" s="326"/>
      <c r="BB520" s="326"/>
      <c r="BC520" s="404"/>
      <c r="BD520" s="450"/>
      <c r="BE520" s="325">
        <f t="shared" si="328"/>
        <v>3200000</v>
      </c>
      <c r="BF520" s="326"/>
      <c r="BG520" s="337">
        <v>3200000</v>
      </c>
      <c r="BH520" s="326"/>
      <c r="BI520" s="326"/>
      <c r="BJ520" s="326"/>
      <c r="BK520" s="326"/>
      <c r="BL520" s="404"/>
      <c r="BM520" s="453"/>
      <c r="BN520" s="325">
        <f t="shared" si="329"/>
        <v>2400000</v>
      </c>
      <c r="BO520" s="326"/>
      <c r="BP520" s="337">
        <v>2400000</v>
      </c>
      <c r="BQ520" s="326"/>
      <c r="BR520" s="326"/>
      <c r="BS520" s="326"/>
      <c r="BT520" s="326"/>
      <c r="BU520" s="327"/>
      <c r="BV520" s="328"/>
      <c r="BW520" s="328"/>
      <c r="BX520" s="328"/>
      <c r="BY520" s="328"/>
      <c r="BZ520" s="328"/>
      <c r="CA520" s="328"/>
      <c r="CB520" s="328"/>
      <c r="CC520" s="329"/>
    </row>
    <row r="521" spans="1:81" s="62" customFormat="1" ht="40.200000000000003" customHeight="1" x14ac:dyDescent="0.3">
      <c r="A521" s="38"/>
      <c r="B521" s="507"/>
      <c r="C521" s="459"/>
      <c r="D521" s="609"/>
      <c r="E521" s="612"/>
      <c r="F521" s="612"/>
      <c r="G521" s="612"/>
      <c r="H521" s="612"/>
      <c r="I521" s="612"/>
      <c r="J521" s="486"/>
      <c r="K521" s="489"/>
      <c r="L521" s="474"/>
      <c r="M521" s="477"/>
      <c r="N521" s="480"/>
      <c r="O521" s="483"/>
      <c r="P521" s="521"/>
      <c r="Q521" s="524"/>
      <c r="R521" s="404"/>
      <c r="S521" s="43" t="s">
        <v>4425</v>
      </c>
      <c r="T521" s="323" t="s">
        <v>3856</v>
      </c>
      <c r="U521" s="323" t="s">
        <v>3861</v>
      </c>
      <c r="V521" s="323" t="s">
        <v>3864</v>
      </c>
      <c r="W521" s="43" t="s">
        <v>3944</v>
      </c>
      <c r="X521" s="324">
        <v>44201</v>
      </c>
      <c r="Y521" s="324">
        <v>44226</v>
      </c>
      <c r="Z521" s="324">
        <v>44229</v>
      </c>
      <c r="AA521" s="324">
        <v>44560</v>
      </c>
      <c r="AB521" s="404"/>
      <c r="AC521" s="527"/>
      <c r="AD521" s="325">
        <f t="shared" si="325"/>
        <v>8000000</v>
      </c>
      <c r="AE521" s="55"/>
      <c r="AF521" s="55">
        <v>8000000</v>
      </c>
      <c r="AG521" s="55"/>
      <c r="AH521" s="55"/>
      <c r="AI521" s="55"/>
      <c r="AJ521" s="55"/>
      <c r="AK521" s="404"/>
      <c r="AL521" s="456"/>
      <c r="AM521" s="325">
        <f t="shared" si="326"/>
        <v>800000</v>
      </c>
      <c r="AN521" s="326"/>
      <c r="AO521" s="337">
        <v>800000</v>
      </c>
      <c r="AP521" s="326"/>
      <c r="AQ521" s="326"/>
      <c r="AR521" s="326"/>
      <c r="AS521" s="326"/>
      <c r="AT521" s="404"/>
      <c r="AU521" s="447"/>
      <c r="AV521" s="325">
        <f t="shared" si="327"/>
        <v>1600000</v>
      </c>
      <c r="AW521" s="326"/>
      <c r="AX521" s="337">
        <v>1600000</v>
      </c>
      <c r="AY521" s="326"/>
      <c r="AZ521" s="326"/>
      <c r="BA521" s="326"/>
      <c r="BB521" s="326"/>
      <c r="BC521" s="404"/>
      <c r="BD521" s="450"/>
      <c r="BE521" s="325">
        <f t="shared" si="328"/>
        <v>3200000</v>
      </c>
      <c r="BF521" s="326"/>
      <c r="BG521" s="337">
        <v>3200000</v>
      </c>
      <c r="BH521" s="326"/>
      <c r="BI521" s="326"/>
      <c r="BJ521" s="326"/>
      <c r="BK521" s="326"/>
      <c r="BL521" s="404"/>
      <c r="BM521" s="453"/>
      <c r="BN521" s="325">
        <f t="shared" si="329"/>
        <v>2400000</v>
      </c>
      <c r="BO521" s="326"/>
      <c r="BP521" s="337">
        <v>2400000</v>
      </c>
      <c r="BQ521" s="326"/>
      <c r="BR521" s="326"/>
      <c r="BS521" s="326"/>
      <c r="BT521" s="326"/>
      <c r="BU521" s="327"/>
      <c r="BV521" s="328"/>
      <c r="BW521" s="328"/>
      <c r="BX521" s="328"/>
      <c r="BY521" s="328"/>
      <c r="BZ521" s="328"/>
      <c r="CA521" s="328"/>
      <c r="CB521" s="328"/>
      <c r="CC521" s="329"/>
    </row>
    <row r="522" spans="1:81" s="62" customFormat="1" ht="40.200000000000003" customHeight="1" x14ac:dyDescent="0.3">
      <c r="A522" s="38"/>
      <c r="B522" s="507"/>
      <c r="C522" s="459"/>
      <c r="D522" s="609"/>
      <c r="E522" s="612"/>
      <c r="F522" s="612"/>
      <c r="G522" s="612"/>
      <c r="H522" s="612"/>
      <c r="I522" s="612"/>
      <c r="J522" s="486"/>
      <c r="K522" s="489"/>
      <c r="L522" s="474"/>
      <c r="M522" s="477"/>
      <c r="N522" s="480"/>
      <c r="O522" s="483"/>
      <c r="P522" s="521"/>
      <c r="Q522" s="524"/>
      <c r="R522" s="404"/>
      <c r="S522" s="43" t="s">
        <v>4426</v>
      </c>
      <c r="T522" s="323" t="s">
        <v>3856</v>
      </c>
      <c r="U522" s="323" t="s">
        <v>3861</v>
      </c>
      <c r="V522" s="323" t="s">
        <v>3864</v>
      </c>
      <c r="W522" s="43" t="s">
        <v>3944</v>
      </c>
      <c r="X522" s="324">
        <v>44201</v>
      </c>
      <c r="Y522" s="324">
        <v>44226</v>
      </c>
      <c r="Z522" s="324">
        <v>44229</v>
      </c>
      <c r="AA522" s="324">
        <v>44560</v>
      </c>
      <c r="AB522" s="404"/>
      <c r="AC522" s="527"/>
      <c r="AD522" s="325">
        <f t="shared" si="325"/>
        <v>8000000</v>
      </c>
      <c r="AE522" s="55"/>
      <c r="AF522" s="55">
        <v>8000000</v>
      </c>
      <c r="AG522" s="55"/>
      <c r="AH522" s="55"/>
      <c r="AI522" s="55"/>
      <c r="AJ522" s="55"/>
      <c r="AK522" s="404"/>
      <c r="AL522" s="456"/>
      <c r="AM522" s="325">
        <f t="shared" si="326"/>
        <v>800000</v>
      </c>
      <c r="AN522" s="326"/>
      <c r="AO522" s="337">
        <v>800000</v>
      </c>
      <c r="AP522" s="326"/>
      <c r="AQ522" s="326"/>
      <c r="AR522" s="326"/>
      <c r="AS522" s="326"/>
      <c r="AT522" s="404"/>
      <c r="AU522" s="447"/>
      <c r="AV522" s="325">
        <f t="shared" si="327"/>
        <v>1600000</v>
      </c>
      <c r="AW522" s="326"/>
      <c r="AX522" s="337">
        <v>1600000</v>
      </c>
      <c r="AY522" s="326"/>
      <c r="AZ522" s="326"/>
      <c r="BA522" s="326"/>
      <c r="BB522" s="326"/>
      <c r="BC522" s="404"/>
      <c r="BD522" s="450"/>
      <c r="BE522" s="325">
        <f t="shared" si="328"/>
        <v>3200000</v>
      </c>
      <c r="BF522" s="326"/>
      <c r="BG522" s="337">
        <v>3200000</v>
      </c>
      <c r="BH522" s="326"/>
      <c r="BI522" s="326"/>
      <c r="BJ522" s="326"/>
      <c r="BK522" s="326"/>
      <c r="BL522" s="404"/>
      <c r="BM522" s="453"/>
      <c r="BN522" s="325">
        <f t="shared" si="329"/>
        <v>2400000</v>
      </c>
      <c r="BO522" s="326"/>
      <c r="BP522" s="337">
        <v>2400000</v>
      </c>
      <c r="BQ522" s="326"/>
      <c r="BR522" s="326"/>
      <c r="BS522" s="326"/>
      <c r="BT522" s="326"/>
      <c r="BU522" s="327"/>
      <c r="BV522" s="328"/>
      <c r="BW522" s="328"/>
      <c r="BX522" s="328"/>
      <c r="BY522" s="328"/>
      <c r="BZ522" s="328"/>
      <c r="CA522" s="328"/>
      <c r="CB522" s="328"/>
      <c r="CC522" s="329"/>
    </row>
    <row r="523" spans="1:81" s="62" customFormat="1" ht="40.200000000000003" customHeight="1" x14ac:dyDescent="0.3">
      <c r="A523" s="38"/>
      <c r="B523" s="507"/>
      <c r="C523" s="459"/>
      <c r="D523" s="609"/>
      <c r="E523" s="612"/>
      <c r="F523" s="612"/>
      <c r="G523" s="612"/>
      <c r="H523" s="612"/>
      <c r="I523" s="612"/>
      <c r="J523" s="486"/>
      <c r="K523" s="489"/>
      <c r="L523" s="474"/>
      <c r="M523" s="477"/>
      <c r="N523" s="480"/>
      <c r="O523" s="483"/>
      <c r="P523" s="521"/>
      <c r="Q523" s="524"/>
      <c r="R523" s="404"/>
      <c r="S523" s="43" t="s">
        <v>4427</v>
      </c>
      <c r="T523" s="323" t="s">
        <v>3856</v>
      </c>
      <c r="U523" s="323" t="s">
        <v>3861</v>
      </c>
      <c r="V523" s="323" t="s">
        <v>3864</v>
      </c>
      <c r="W523" s="43" t="s">
        <v>3944</v>
      </c>
      <c r="X523" s="324">
        <v>44201</v>
      </c>
      <c r="Y523" s="324">
        <v>44226</v>
      </c>
      <c r="Z523" s="324">
        <v>44229</v>
      </c>
      <c r="AA523" s="324">
        <v>44560</v>
      </c>
      <c r="AB523" s="404"/>
      <c r="AC523" s="527"/>
      <c r="AD523" s="325">
        <f t="shared" si="325"/>
        <v>8000000</v>
      </c>
      <c r="AE523" s="55"/>
      <c r="AF523" s="55">
        <v>8000000</v>
      </c>
      <c r="AG523" s="55"/>
      <c r="AH523" s="55"/>
      <c r="AI523" s="55"/>
      <c r="AJ523" s="55"/>
      <c r="AK523" s="404"/>
      <c r="AL523" s="456"/>
      <c r="AM523" s="325">
        <f t="shared" si="326"/>
        <v>800000</v>
      </c>
      <c r="AN523" s="326"/>
      <c r="AO523" s="337">
        <v>800000</v>
      </c>
      <c r="AP523" s="326"/>
      <c r="AQ523" s="326"/>
      <c r="AR523" s="326"/>
      <c r="AS523" s="326"/>
      <c r="AT523" s="404"/>
      <c r="AU523" s="447"/>
      <c r="AV523" s="325">
        <f t="shared" si="327"/>
        <v>1600000</v>
      </c>
      <c r="AW523" s="326"/>
      <c r="AX523" s="337">
        <v>1600000</v>
      </c>
      <c r="AY523" s="326"/>
      <c r="AZ523" s="326"/>
      <c r="BA523" s="326"/>
      <c r="BB523" s="326"/>
      <c r="BC523" s="404"/>
      <c r="BD523" s="450"/>
      <c r="BE523" s="325">
        <f t="shared" si="328"/>
        <v>3200000</v>
      </c>
      <c r="BF523" s="326"/>
      <c r="BG523" s="337">
        <v>3200000</v>
      </c>
      <c r="BH523" s="326"/>
      <c r="BI523" s="326"/>
      <c r="BJ523" s="326"/>
      <c r="BK523" s="326"/>
      <c r="BL523" s="404"/>
      <c r="BM523" s="453"/>
      <c r="BN523" s="325">
        <f t="shared" si="329"/>
        <v>2400000</v>
      </c>
      <c r="BO523" s="326"/>
      <c r="BP523" s="337">
        <v>2400000</v>
      </c>
      <c r="BQ523" s="326"/>
      <c r="BR523" s="326"/>
      <c r="BS523" s="326"/>
      <c r="BT523" s="326"/>
      <c r="BU523" s="327"/>
      <c r="BV523" s="328"/>
      <c r="BW523" s="328"/>
      <c r="BX523" s="328"/>
      <c r="BY523" s="328"/>
      <c r="BZ523" s="328"/>
      <c r="CA523" s="328"/>
      <c r="CB523" s="328"/>
      <c r="CC523" s="329"/>
    </row>
    <row r="524" spans="1:81" s="62" customFormat="1" ht="40.200000000000003" customHeight="1" x14ac:dyDescent="0.3">
      <c r="A524" s="38"/>
      <c r="B524" s="507"/>
      <c r="C524" s="459"/>
      <c r="D524" s="609"/>
      <c r="E524" s="612"/>
      <c r="F524" s="612"/>
      <c r="G524" s="612"/>
      <c r="H524" s="612"/>
      <c r="I524" s="612"/>
      <c r="J524" s="486"/>
      <c r="K524" s="489"/>
      <c r="L524" s="474"/>
      <c r="M524" s="477"/>
      <c r="N524" s="480"/>
      <c r="O524" s="483"/>
      <c r="P524" s="521"/>
      <c r="Q524" s="524"/>
      <c r="R524" s="404"/>
      <c r="S524" s="43" t="s">
        <v>4428</v>
      </c>
      <c r="T524" s="323" t="s">
        <v>3856</v>
      </c>
      <c r="U524" s="323" t="s">
        <v>3861</v>
      </c>
      <c r="V524" s="323" t="s">
        <v>3864</v>
      </c>
      <c r="W524" s="43" t="s">
        <v>3944</v>
      </c>
      <c r="X524" s="324">
        <v>44201</v>
      </c>
      <c r="Y524" s="324">
        <v>44226</v>
      </c>
      <c r="Z524" s="324">
        <v>44229</v>
      </c>
      <c r="AA524" s="324">
        <v>44560</v>
      </c>
      <c r="AB524" s="404"/>
      <c r="AC524" s="527"/>
      <c r="AD524" s="325">
        <f t="shared" si="325"/>
        <v>8000000</v>
      </c>
      <c r="AE524" s="55"/>
      <c r="AF524" s="55">
        <v>8000000</v>
      </c>
      <c r="AG524" s="55"/>
      <c r="AH524" s="55"/>
      <c r="AI524" s="55"/>
      <c r="AJ524" s="55"/>
      <c r="AK524" s="404"/>
      <c r="AL524" s="456"/>
      <c r="AM524" s="325">
        <f t="shared" si="326"/>
        <v>800000</v>
      </c>
      <c r="AN524" s="326"/>
      <c r="AO524" s="337">
        <v>800000</v>
      </c>
      <c r="AP524" s="326"/>
      <c r="AQ524" s="326"/>
      <c r="AR524" s="326"/>
      <c r="AS524" s="326"/>
      <c r="AT524" s="404"/>
      <c r="AU524" s="447"/>
      <c r="AV524" s="325">
        <f t="shared" si="327"/>
        <v>1600000</v>
      </c>
      <c r="AW524" s="326"/>
      <c r="AX524" s="337">
        <v>1600000</v>
      </c>
      <c r="AY524" s="326"/>
      <c r="AZ524" s="326"/>
      <c r="BA524" s="326"/>
      <c r="BB524" s="326"/>
      <c r="BC524" s="404"/>
      <c r="BD524" s="450"/>
      <c r="BE524" s="325">
        <f t="shared" si="328"/>
        <v>3200000</v>
      </c>
      <c r="BF524" s="326"/>
      <c r="BG524" s="337">
        <v>3200000</v>
      </c>
      <c r="BH524" s="326"/>
      <c r="BI524" s="326"/>
      <c r="BJ524" s="326"/>
      <c r="BK524" s="326"/>
      <c r="BL524" s="404"/>
      <c r="BM524" s="453"/>
      <c r="BN524" s="325">
        <f t="shared" si="329"/>
        <v>2400000</v>
      </c>
      <c r="BO524" s="326"/>
      <c r="BP524" s="337">
        <v>2400000</v>
      </c>
      <c r="BQ524" s="326"/>
      <c r="BR524" s="326"/>
      <c r="BS524" s="326"/>
      <c r="BT524" s="326"/>
      <c r="BU524" s="327"/>
      <c r="BV524" s="328"/>
      <c r="BW524" s="328"/>
      <c r="BX524" s="328"/>
      <c r="BY524" s="328"/>
      <c r="BZ524" s="328"/>
      <c r="CA524" s="328"/>
      <c r="CB524" s="328"/>
      <c r="CC524" s="329"/>
    </row>
    <row r="525" spans="1:81" s="62" customFormat="1" ht="40.200000000000003" customHeight="1" x14ac:dyDescent="0.3">
      <c r="A525" s="38"/>
      <c r="B525" s="507"/>
      <c r="C525" s="459"/>
      <c r="D525" s="609"/>
      <c r="E525" s="612"/>
      <c r="F525" s="612"/>
      <c r="G525" s="612"/>
      <c r="H525" s="612"/>
      <c r="I525" s="612"/>
      <c r="J525" s="486"/>
      <c r="K525" s="489"/>
      <c r="L525" s="474"/>
      <c r="M525" s="477"/>
      <c r="N525" s="480"/>
      <c r="O525" s="483"/>
      <c r="P525" s="521"/>
      <c r="Q525" s="524"/>
      <c r="R525" s="404"/>
      <c r="S525" s="43" t="s">
        <v>4429</v>
      </c>
      <c r="T525" s="323" t="s">
        <v>3856</v>
      </c>
      <c r="U525" s="323" t="s">
        <v>3861</v>
      </c>
      <c r="V525" s="323" t="s">
        <v>3864</v>
      </c>
      <c r="W525" s="43" t="s">
        <v>3944</v>
      </c>
      <c r="X525" s="324">
        <v>44201</v>
      </c>
      <c r="Y525" s="324">
        <v>44226</v>
      </c>
      <c r="Z525" s="324">
        <v>44229</v>
      </c>
      <c r="AA525" s="324">
        <v>44560</v>
      </c>
      <c r="AB525" s="404"/>
      <c r="AC525" s="527"/>
      <c r="AD525" s="325">
        <f t="shared" si="325"/>
        <v>8000000</v>
      </c>
      <c r="AE525" s="55"/>
      <c r="AF525" s="55">
        <v>8000000</v>
      </c>
      <c r="AG525" s="55"/>
      <c r="AH525" s="55"/>
      <c r="AI525" s="55"/>
      <c r="AJ525" s="55"/>
      <c r="AK525" s="404"/>
      <c r="AL525" s="456"/>
      <c r="AM525" s="325">
        <f t="shared" si="326"/>
        <v>800000</v>
      </c>
      <c r="AN525" s="326"/>
      <c r="AO525" s="337">
        <v>800000</v>
      </c>
      <c r="AP525" s="326"/>
      <c r="AQ525" s="326"/>
      <c r="AR525" s="326"/>
      <c r="AS525" s="326"/>
      <c r="AT525" s="404"/>
      <c r="AU525" s="447"/>
      <c r="AV525" s="325">
        <f t="shared" si="327"/>
        <v>1600000</v>
      </c>
      <c r="AW525" s="326"/>
      <c r="AX525" s="337">
        <v>1600000</v>
      </c>
      <c r="AY525" s="326"/>
      <c r="AZ525" s="326"/>
      <c r="BA525" s="326"/>
      <c r="BB525" s="326"/>
      <c r="BC525" s="404"/>
      <c r="BD525" s="450"/>
      <c r="BE525" s="325">
        <f t="shared" si="328"/>
        <v>3200000</v>
      </c>
      <c r="BF525" s="326"/>
      <c r="BG525" s="337">
        <v>3200000</v>
      </c>
      <c r="BH525" s="326"/>
      <c r="BI525" s="326"/>
      <c r="BJ525" s="326"/>
      <c r="BK525" s="326"/>
      <c r="BL525" s="404"/>
      <c r="BM525" s="453"/>
      <c r="BN525" s="325">
        <f t="shared" si="329"/>
        <v>2400000</v>
      </c>
      <c r="BO525" s="326"/>
      <c r="BP525" s="337">
        <v>2400000</v>
      </c>
      <c r="BQ525" s="326"/>
      <c r="BR525" s="326"/>
      <c r="BS525" s="326"/>
      <c r="BT525" s="326"/>
      <c r="BU525" s="327"/>
      <c r="BV525" s="328"/>
      <c r="BW525" s="328"/>
      <c r="BX525" s="328"/>
      <c r="BY525" s="328"/>
      <c r="BZ525" s="328"/>
      <c r="CA525" s="328"/>
      <c r="CB525" s="328"/>
      <c r="CC525" s="329"/>
    </row>
    <row r="526" spans="1:81" s="62" customFormat="1" ht="40.200000000000003" customHeight="1" x14ac:dyDescent="0.3">
      <c r="A526" s="38"/>
      <c r="B526" s="507"/>
      <c r="C526" s="459"/>
      <c r="D526" s="609"/>
      <c r="E526" s="612"/>
      <c r="F526" s="612"/>
      <c r="G526" s="612"/>
      <c r="H526" s="612"/>
      <c r="I526" s="612"/>
      <c r="J526" s="486"/>
      <c r="K526" s="489"/>
      <c r="L526" s="474"/>
      <c r="M526" s="477"/>
      <c r="N526" s="480"/>
      <c r="O526" s="483"/>
      <c r="P526" s="521"/>
      <c r="Q526" s="524"/>
      <c r="R526" s="404"/>
      <c r="S526" s="43" t="s">
        <v>4430</v>
      </c>
      <c r="T526" s="323" t="s">
        <v>3856</v>
      </c>
      <c r="U526" s="323" t="s">
        <v>3861</v>
      </c>
      <c r="V526" s="323" t="s">
        <v>3864</v>
      </c>
      <c r="W526" s="43" t="s">
        <v>3944</v>
      </c>
      <c r="X526" s="324">
        <v>44201</v>
      </c>
      <c r="Y526" s="324">
        <v>44226</v>
      </c>
      <c r="Z526" s="324">
        <v>44229</v>
      </c>
      <c r="AA526" s="324">
        <v>44560</v>
      </c>
      <c r="AB526" s="404"/>
      <c r="AC526" s="527"/>
      <c r="AD526" s="325">
        <f t="shared" si="325"/>
        <v>10000000</v>
      </c>
      <c r="AE526" s="55"/>
      <c r="AF526" s="55">
        <v>10000000</v>
      </c>
      <c r="AG526" s="55"/>
      <c r="AH526" s="55"/>
      <c r="AI526" s="55"/>
      <c r="AJ526" s="55"/>
      <c r="AK526" s="404"/>
      <c r="AL526" s="456"/>
      <c r="AM526" s="325">
        <f t="shared" si="326"/>
        <v>1000000</v>
      </c>
      <c r="AN526" s="326"/>
      <c r="AO526" s="337">
        <v>1000000</v>
      </c>
      <c r="AP526" s="326"/>
      <c r="AQ526" s="326"/>
      <c r="AR526" s="326"/>
      <c r="AS526" s="326"/>
      <c r="AT526" s="404"/>
      <c r="AU526" s="447"/>
      <c r="AV526" s="325">
        <f t="shared" si="327"/>
        <v>2000000</v>
      </c>
      <c r="AW526" s="326"/>
      <c r="AX526" s="337">
        <v>2000000</v>
      </c>
      <c r="AY526" s="326"/>
      <c r="AZ526" s="326"/>
      <c r="BA526" s="326"/>
      <c r="BB526" s="326"/>
      <c r="BC526" s="404"/>
      <c r="BD526" s="450"/>
      <c r="BE526" s="325">
        <f t="shared" si="328"/>
        <v>4000000</v>
      </c>
      <c r="BF526" s="326"/>
      <c r="BG526" s="337">
        <v>4000000</v>
      </c>
      <c r="BH526" s="326"/>
      <c r="BI526" s="326"/>
      <c r="BJ526" s="326"/>
      <c r="BK526" s="326"/>
      <c r="BL526" s="404"/>
      <c r="BM526" s="453"/>
      <c r="BN526" s="325">
        <f t="shared" si="329"/>
        <v>3000000</v>
      </c>
      <c r="BO526" s="326"/>
      <c r="BP526" s="337">
        <v>3000000</v>
      </c>
      <c r="BQ526" s="326"/>
      <c r="BR526" s="326"/>
      <c r="BS526" s="326"/>
      <c r="BT526" s="326"/>
      <c r="BU526" s="327"/>
      <c r="BV526" s="328"/>
      <c r="BW526" s="328"/>
      <c r="BX526" s="328"/>
      <c r="BY526" s="328"/>
      <c r="BZ526" s="328"/>
      <c r="CA526" s="328"/>
      <c r="CB526" s="328"/>
      <c r="CC526" s="329"/>
    </row>
    <row r="527" spans="1:81" s="62" customFormat="1" ht="40.200000000000003" customHeight="1" x14ac:dyDescent="0.3">
      <c r="A527" s="38"/>
      <c r="B527" s="507"/>
      <c r="C527" s="459"/>
      <c r="D527" s="609"/>
      <c r="E527" s="612"/>
      <c r="F527" s="612"/>
      <c r="G527" s="612"/>
      <c r="H527" s="612"/>
      <c r="I527" s="612"/>
      <c r="J527" s="486"/>
      <c r="K527" s="489"/>
      <c r="L527" s="474"/>
      <c r="M527" s="477"/>
      <c r="N527" s="480"/>
      <c r="O527" s="483"/>
      <c r="P527" s="521"/>
      <c r="Q527" s="524"/>
      <c r="R527" s="404"/>
      <c r="S527" s="43" t="s">
        <v>4431</v>
      </c>
      <c r="T527" s="323" t="s">
        <v>3856</v>
      </c>
      <c r="U527" s="323" t="s">
        <v>3861</v>
      </c>
      <c r="V527" s="323" t="s">
        <v>3864</v>
      </c>
      <c r="W527" s="43" t="s">
        <v>3944</v>
      </c>
      <c r="X527" s="324">
        <v>44201</v>
      </c>
      <c r="Y527" s="324">
        <v>44226</v>
      </c>
      <c r="Z527" s="324">
        <v>44229</v>
      </c>
      <c r="AA527" s="324">
        <v>44560</v>
      </c>
      <c r="AB527" s="404"/>
      <c r="AC527" s="527"/>
      <c r="AD527" s="325">
        <f t="shared" si="325"/>
        <v>4000000</v>
      </c>
      <c r="AE527" s="55">
        <f t="shared" si="330"/>
        <v>0</v>
      </c>
      <c r="AF527" s="55">
        <v>4000000</v>
      </c>
      <c r="AG527" s="55">
        <f t="shared" si="331"/>
        <v>0</v>
      </c>
      <c r="AH527" s="55">
        <f t="shared" si="331"/>
        <v>0</v>
      </c>
      <c r="AI527" s="55">
        <f t="shared" si="331"/>
        <v>0</v>
      </c>
      <c r="AJ527" s="55">
        <f t="shared" si="318"/>
        <v>0</v>
      </c>
      <c r="AK527" s="404"/>
      <c r="AL527" s="456"/>
      <c r="AM527" s="325">
        <f t="shared" si="326"/>
        <v>400000</v>
      </c>
      <c r="AN527" s="52"/>
      <c r="AO527" s="337">
        <v>400000</v>
      </c>
      <c r="AP527" s="52"/>
      <c r="AQ527" s="52"/>
      <c r="AR527" s="52"/>
      <c r="AS527" s="52"/>
      <c r="AT527" s="404"/>
      <c r="AU527" s="447"/>
      <c r="AV527" s="325">
        <f t="shared" si="327"/>
        <v>800000</v>
      </c>
      <c r="AW527" s="52"/>
      <c r="AX527" s="337">
        <v>800000</v>
      </c>
      <c r="AY527" s="52"/>
      <c r="AZ527" s="52"/>
      <c r="BA527" s="52"/>
      <c r="BB527" s="52"/>
      <c r="BC527" s="404"/>
      <c r="BD527" s="450"/>
      <c r="BE527" s="325">
        <f t="shared" si="328"/>
        <v>1600000</v>
      </c>
      <c r="BF527" s="52"/>
      <c r="BG527" s="337">
        <v>1600000</v>
      </c>
      <c r="BH527" s="52"/>
      <c r="BI527" s="52"/>
      <c r="BJ527" s="52"/>
      <c r="BK527" s="52"/>
      <c r="BL527" s="404"/>
      <c r="BM527" s="453"/>
      <c r="BN527" s="325">
        <f t="shared" si="329"/>
        <v>1200000</v>
      </c>
      <c r="BO527" s="52"/>
      <c r="BP527" s="337">
        <v>1200000</v>
      </c>
      <c r="BQ527" s="52"/>
      <c r="BR527" s="52"/>
      <c r="BS527" s="52"/>
      <c r="BT527" s="52"/>
      <c r="BU527" s="418"/>
      <c r="BV527" s="419"/>
      <c r="BW527" s="419"/>
      <c r="BX527" s="419"/>
      <c r="BY527" s="419"/>
      <c r="BZ527" s="419"/>
      <c r="CA527" s="419"/>
      <c r="CB527" s="419"/>
      <c r="CC527" s="516"/>
    </row>
    <row r="528" spans="1:81" s="62" customFormat="1" ht="40.200000000000003" customHeight="1" x14ac:dyDescent="0.3">
      <c r="A528" s="38"/>
      <c r="B528" s="507"/>
      <c r="C528" s="459"/>
      <c r="D528" s="609"/>
      <c r="E528" s="612"/>
      <c r="F528" s="612"/>
      <c r="G528" s="612"/>
      <c r="H528" s="612"/>
      <c r="I528" s="612"/>
      <c r="J528" s="486"/>
      <c r="K528" s="489"/>
      <c r="L528" s="474"/>
      <c r="M528" s="477"/>
      <c r="N528" s="480"/>
      <c r="O528" s="483"/>
      <c r="P528" s="521"/>
      <c r="Q528" s="524"/>
      <c r="R528" s="404"/>
      <c r="S528" s="43" t="s">
        <v>4432</v>
      </c>
      <c r="T528" s="323" t="s">
        <v>3856</v>
      </c>
      <c r="U528" s="323" t="s">
        <v>3861</v>
      </c>
      <c r="V528" s="323" t="s">
        <v>3864</v>
      </c>
      <c r="W528" s="296" t="s">
        <v>3944</v>
      </c>
      <c r="X528" s="324">
        <v>44201</v>
      </c>
      <c r="Y528" s="324">
        <v>44226</v>
      </c>
      <c r="Z528" s="324">
        <v>44229</v>
      </c>
      <c r="AA528" s="324">
        <v>44560</v>
      </c>
      <c r="AB528" s="404"/>
      <c r="AC528" s="527"/>
      <c r="AD528" s="325">
        <f t="shared" si="325"/>
        <v>4000000</v>
      </c>
      <c r="AE528" s="299"/>
      <c r="AF528" s="299">
        <v>4000000</v>
      </c>
      <c r="AG528" s="299"/>
      <c r="AH528" s="299"/>
      <c r="AI528" s="299"/>
      <c r="AJ528" s="299"/>
      <c r="AK528" s="404"/>
      <c r="AL528" s="456"/>
      <c r="AM528" s="325">
        <f t="shared" si="326"/>
        <v>400000</v>
      </c>
      <c r="AN528" s="52"/>
      <c r="AO528" s="337">
        <v>400000</v>
      </c>
      <c r="AP528" s="52"/>
      <c r="AQ528" s="52"/>
      <c r="AR528" s="52"/>
      <c r="AS528" s="52"/>
      <c r="AT528" s="404"/>
      <c r="AU528" s="447"/>
      <c r="AV528" s="325">
        <f t="shared" si="327"/>
        <v>800000</v>
      </c>
      <c r="AW528" s="52"/>
      <c r="AX528" s="337">
        <v>800000</v>
      </c>
      <c r="AY528" s="52"/>
      <c r="AZ528" s="52"/>
      <c r="BA528" s="52"/>
      <c r="BB528" s="52"/>
      <c r="BC528" s="404"/>
      <c r="BD528" s="450"/>
      <c r="BE528" s="325">
        <f t="shared" si="328"/>
        <v>1600000</v>
      </c>
      <c r="BF528" s="52"/>
      <c r="BG528" s="337">
        <v>1600000</v>
      </c>
      <c r="BH528" s="52"/>
      <c r="BI528" s="52"/>
      <c r="BJ528" s="52"/>
      <c r="BK528" s="52"/>
      <c r="BL528" s="404"/>
      <c r="BM528" s="453"/>
      <c r="BN528" s="325">
        <f t="shared" si="329"/>
        <v>1200000</v>
      </c>
      <c r="BO528" s="52"/>
      <c r="BP528" s="337">
        <v>1200000</v>
      </c>
      <c r="BQ528" s="52"/>
      <c r="BR528" s="52"/>
      <c r="BS528" s="52"/>
      <c r="BT528" s="52"/>
      <c r="BU528" s="418"/>
      <c r="BV528" s="419"/>
      <c r="BW528" s="419"/>
      <c r="BX528" s="419"/>
      <c r="BY528" s="419"/>
      <c r="BZ528" s="419"/>
      <c r="CA528" s="419"/>
      <c r="CB528" s="419"/>
      <c r="CC528" s="516"/>
    </row>
    <row r="529" spans="1:81" s="62" customFormat="1" ht="40.200000000000003" customHeight="1" thickBot="1" x14ac:dyDescent="0.35">
      <c r="A529" s="38"/>
      <c r="B529" s="507"/>
      <c r="C529" s="459"/>
      <c r="D529" s="610"/>
      <c r="E529" s="613"/>
      <c r="F529" s="613"/>
      <c r="G529" s="613"/>
      <c r="H529" s="613"/>
      <c r="I529" s="613"/>
      <c r="J529" s="487"/>
      <c r="K529" s="490"/>
      <c r="L529" s="475"/>
      <c r="M529" s="478"/>
      <c r="N529" s="481"/>
      <c r="O529" s="484"/>
      <c r="P529" s="522"/>
      <c r="Q529" s="525"/>
      <c r="R529" s="405"/>
      <c r="S529" s="254" t="s">
        <v>4433</v>
      </c>
      <c r="T529" s="323" t="s">
        <v>3856</v>
      </c>
      <c r="U529" s="323" t="s">
        <v>3861</v>
      </c>
      <c r="V529" s="323" t="s">
        <v>3864</v>
      </c>
      <c r="W529" s="254" t="s">
        <v>3944</v>
      </c>
      <c r="X529" s="324">
        <v>44201</v>
      </c>
      <c r="Y529" s="324">
        <v>44226</v>
      </c>
      <c r="Z529" s="324">
        <v>44229</v>
      </c>
      <c r="AA529" s="324">
        <v>44560</v>
      </c>
      <c r="AB529" s="405"/>
      <c r="AC529" s="528"/>
      <c r="AD529" s="50">
        <f t="shared" si="325"/>
        <v>20000000</v>
      </c>
      <c r="AE529" s="50">
        <f t="shared" si="330"/>
        <v>0</v>
      </c>
      <c r="AF529" s="50">
        <v>20000000</v>
      </c>
      <c r="AG529" s="50">
        <f t="shared" si="331"/>
        <v>0</v>
      </c>
      <c r="AH529" s="50">
        <f t="shared" si="331"/>
        <v>0</v>
      </c>
      <c r="AI529" s="50">
        <f t="shared" si="331"/>
        <v>0</v>
      </c>
      <c r="AJ529" s="50">
        <f t="shared" si="318"/>
        <v>0</v>
      </c>
      <c r="AK529" s="405"/>
      <c r="AL529" s="457"/>
      <c r="AM529" s="50">
        <f t="shared" si="326"/>
        <v>2000000</v>
      </c>
      <c r="AN529" s="53"/>
      <c r="AO529" s="337">
        <v>2000000</v>
      </c>
      <c r="AP529" s="53"/>
      <c r="AQ529" s="53"/>
      <c r="AR529" s="53"/>
      <c r="AS529" s="53"/>
      <c r="AT529" s="405"/>
      <c r="AU529" s="448"/>
      <c r="AV529" s="50">
        <f t="shared" si="327"/>
        <v>4000000</v>
      </c>
      <c r="AW529" s="53"/>
      <c r="AX529" s="337">
        <v>4000000</v>
      </c>
      <c r="AY529" s="53"/>
      <c r="AZ529" s="53"/>
      <c r="BA529" s="53"/>
      <c r="BB529" s="53"/>
      <c r="BC529" s="405"/>
      <c r="BD529" s="451"/>
      <c r="BE529" s="50">
        <f t="shared" si="328"/>
        <v>8000000</v>
      </c>
      <c r="BF529" s="53"/>
      <c r="BG529" s="337">
        <v>8000000</v>
      </c>
      <c r="BH529" s="53"/>
      <c r="BI529" s="53"/>
      <c r="BJ529" s="53"/>
      <c r="BK529" s="53"/>
      <c r="BL529" s="405"/>
      <c r="BM529" s="454"/>
      <c r="BN529" s="50">
        <f t="shared" si="329"/>
        <v>6000000</v>
      </c>
      <c r="BO529" s="53"/>
      <c r="BP529" s="337">
        <v>6000000</v>
      </c>
      <c r="BQ529" s="53"/>
      <c r="BR529" s="53"/>
      <c r="BS529" s="53"/>
      <c r="BT529" s="53"/>
      <c r="BU529" s="517"/>
      <c r="BV529" s="518"/>
      <c r="BW529" s="518"/>
      <c r="BX529" s="518"/>
      <c r="BY529" s="518"/>
      <c r="BZ529" s="518"/>
      <c r="CA529" s="518"/>
      <c r="CB529" s="518"/>
      <c r="CC529" s="519"/>
    </row>
    <row r="530" spans="1:81" s="62" customFormat="1" ht="40.200000000000003" customHeight="1" thickTop="1" thickBot="1" x14ac:dyDescent="0.35">
      <c r="A530" s="38"/>
      <c r="B530" s="507"/>
      <c r="C530" s="459"/>
      <c r="D530" s="608"/>
      <c r="E530" s="611"/>
      <c r="F530" s="611"/>
      <c r="G530" s="611"/>
      <c r="H530" s="611"/>
      <c r="I530" s="611"/>
      <c r="J530" s="485">
        <v>129</v>
      </c>
      <c r="K530" s="488" t="str">
        <f>+Metas!K148</f>
        <v>El Departamento basa su modelo de atención en salud en el Modelo de Acción Integral Territorial - MAITE en las ocho (8) líneas de acción: Salud Pública, Aseguramiento, Prestación de Servicios, Talento Humano, Financiamiento, Enfoque diferencial, Articulación intersectorial y Gobernanza con enfoque en el Modelo Integral de salud Rural en los municipios PDET</v>
      </c>
      <c r="L530" s="655" t="s">
        <v>3918</v>
      </c>
      <c r="M530" s="648">
        <f>SUM(N530:Q530)/4</f>
        <v>1</v>
      </c>
      <c r="N530" s="650">
        <v>1</v>
      </c>
      <c r="O530" s="650">
        <v>1</v>
      </c>
      <c r="P530" s="650">
        <v>1</v>
      </c>
      <c r="Q530" s="650">
        <v>1</v>
      </c>
      <c r="R530" s="403">
        <f t="shared" ref="R530" si="338">+$J530</f>
        <v>129</v>
      </c>
      <c r="S530" s="341" t="s">
        <v>3908</v>
      </c>
      <c r="T530" s="260"/>
      <c r="U530" s="260"/>
      <c r="V530" s="260"/>
      <c r="W530" s="42"/>
      <c r="X530" s="34"/>
      <c r="Y530" s="34"/>
      <c r="Z530" s="34"/>
      <c r="AA530" s="34"/>
      <c r="AB530" s="403">
        <f t="shared" si="298"/>
        <v>129</v>
      </c>
      <c r="AC530" s="652" t="str">
        <f t="shared" ref="AC530" si="339">+L530</f>
        <v>Mantener  en 98%  la cobertura universal del SGSSS en los 40 municipios del departamento, incluyendo los 8 municipios PDET</v>
      </c>
      <c r="AD530" s="54">
        <f t="shared" ref="AD530:AF569" si="340">+AM530+AV530+BE530+BN530</f>
        <v>0</v>
      </c>
      <c r="AE530" s="54">
        <f t="shared" si="340"/>
        <v>22680747</v>
      </c>
      <c r="AF530" s="54">
        <f t="shared" si="340"/>
        <v>0</v>
      </c>
      <c r="AG530" s="54">
        <f t="shared" ref="AG530:AJ569" si="341">+AP530+AY530+BH530+BQ530</f>
        <v>0</v>
      </c>
      <c r="AH530" s="54">
        <f t="shared" si="341"/>
        <v>0</v>
      </c>
      <c r="AI530" s="54">
        <f t="shared" si="341"/>
        <v>0</v>
      </c>
      <c r="AJ530" s="54">
        <f t="shared" si="318"/>
        <v>0</v>
      </c>
      <c r="AK530" s="403">
        <f t="shared" si="300"/>
        <v>129</v>
      </c>
      <c r="AL530" s="455">
        <f>+N530</f>
        <v>1</v>
      </c>
      <c r="AM530" s="54">
        <f t="shared" ref="AM530:AM569" si="342">+AV530+BE530+BN530+BW530</f>
        <v>0</v>
      </c>
      <c r="AN530" s="330">
        <v>5670186.75</v>
      </c>
      <c r="AO530" s="337"/>
      <c r="AP530" s="51"/>
      <c r="AQ530" s="51"/>
      <c r="AR530" s="51"/>
      <c r="AS530" s="51"/>
      <c r="AT530" s="403">
        <f t="shared" si="301"/>
        <v>129</v>
      </c>
      <c r="AU530" s="446">
        <f>+O530</f>
        <v>1</v>
      </c>
      <c r="AV530" s="54">
        <f t="shared" ref="AV530:AV569" si="343">+BE530+BN530+BW530+CF530</f>
        <v>0</v>
      </c>
      <c r="AW530" s="330">
        <v>5670186.75</v>
      </c>
      <c r="AX530" s="337"/>
      <c r="AY530" s="51"/>
      <c r="AZ530" s="51"/>
      <c r="BA530" s="51"/>
      <c r="BB530" s="51"/>
      <c r="BC530" s="403">
        <f t="shared" si="302"/>
        <v>129</v>
      </c>
      <c r="BD530" s="449">
        <f>+P530</f>
        <v>1</v>
      </c>
      <c r="BE530" s="54">
        <f t="shared" ref="BE530:BE569" si="344">+BN530+BW530+CF530+CO530</f>
        <v>0</v>
      </c>
      <c r="BF530" s="330">
        <v>5670186.75</v>
      </c>
      <c r="BG530" s="337"/>
      <c r="BH530" s="51"/>
      <c r="BI530" s="51"/>
      <c r="BJ530" s="51"/>
      <c r="BK530" s="51"/>
      <c r="BL530" s="403">
        <f t="shared" si="303"/>
        <v>129</v>
      </c>
      <c r="BM530" s="452">
        <f>+Q530</f>
        <v>1</v>
      </c>
      <c r="BN530" s="54">
        <f t="shared" ref="BN530:BN569" si="345">+BW530+CF530+CO530+CX530</f>
        <v>0</v>
      </c>
      <c r="BO530" s="330">
        <v>5670186.75</v>
      </c>
      <c r="BP530" s="337"/>
      <c r="BQ530" s="51"/>
      <c r="BR530" s="51"/>
      <c r="BS530" s="51"/>
      <c r="BT530" s="51"/>
      <c r="BU530" s="513"/>
      <c r="BV530" s="514"/>
      <c r="BW530" s="514"/>
      <c r="BX530" s="514"/>
      <c r="BY530" s="514"/>
      <c r="BZ530" s="514"/>
      <c r="CA530" s="514"/>
      <c r="CB530" s="514"/>
      <c r="CC530" s="515"/>
    </row>
    <row r="531" spans="1:81" s="62" customFormat="1" ht="40.200000000000003" customHeight="1" thickTop="1" thickBot="1" x14ac:dyDescent="0.35">
      <c r="A531" s="38"/>
      <c r="B531" s="507"/>
      <c r="C531" s="459"/>
      <c r="D531" s="609"/>
      <c r="E531" s="612"/>
      <c r="F531" s="612"/>
      <c r="G531" s="612"/>
      <c r="H531" s="612"/>
      <c r="I531" s="612"/>
      <c r="J531" s="486"/>
      <c r="K531" s="489"/>
      <c r="L531" s="655"/>
      <c r="M531" s="649"/>
      <c r="N531" s="651"/>
      <c r="O531" s="651"/>
      <c r="P531" s="651"/>
      <c r="Q531" s="651"/>
      <c r="R531" s="404"/>
      <c r="S531" s="331" t="s">
        <v>3909</v>
      </c>
      <c r="T531" s="323"/>
      <c r="U531" s="323"/>
      <c r="V531" s="323"/>
      <c r="W531" s="322"/>
      <c r="X531" s="324"/>
      <c r="Y531" s="324"/>
      <c r="Z531" s="324"/>
      <c r="AA531" s="324"/>
      <c r="AB531" s="404"/>
      <c r="AC531" s="653"/>
      <c r="AD531" s="54">
        <f t="shared" si="340"/>
        <v>0</v>
      </c>
      <c r="AE531" s="54">
        <f t="shared" si="340"/>
        <v>22680747</v>
      </c>
      <c r="AF531" s="325"/>
      <c r="AG531" s="325"/>
      <c r="AH531" s="325"/>
      <c r="AI531" s="325"/>
      <c r="AJ531" s="325"/>
      <c r="AK531" s="404"/>
      <c r="AL531" s="456"/>
      <c r="AM531" s="54">
        <f t="shared" si="342"/>
        <v>0</v>
      </c>
      <c r="AN531" s="330">
        <v>5670186.75</v>
      </c>
      <c r="AO531" s="337"/>
      <c r="AP531" s="326"/>
      <c r="AQ531" s="326"/>
      <c r="AR531" s="326"/>
      <c r="AS531" s="326"/>
      <c r="AT531" s="404"/>
      <c r="AU531" s="447"/>
      <c r="AV531" s="54">
        <f t="shared" si="343"/>
        <v>0</v>
      </c>
      <c r="AW531" s="330">
        <v>5670186.75</v>
      </c>
      <c r="AX531" s="337"/>
      <c r="AY531" s="326"/>
      <c r="AZ531" s="326"/>
      <c r="BA531" s="326"/>
      <c r="BB531" s="326"/>
      <c r="BC531" s="404"/>
      <c r="BD531" s="450"/>
      <c r="BE531" s="54">
        <f t="shared" si="344"/>
        <v>0</v>
      </c>
      <c r="BF531" s="330">
        <v>5670186.75</v>
      </c>
      <c r="BG531" s="337"/>
      <c r="BH531" s="326"/>
      <c r="BI531" s="326"/>
      <c r="BJ531" s="326"/>
      <c r="BK531" s="326"/>
      <c r="BL531" s="404"/>
      <c r="BM531" s="453"/>
      <c r="BN531" s="54">
        <f t="shared" si="345"/>
        <v>0</v>
      </c>
      <c r="BO531" s="330">
        <v>5670186.75</v>
      </c>
      <c r="BP531" s="337"/>
      <c r="BQ531" s="326"/>
      <c r="BR531" s="326"/>
      <c r="BS531" s="326"/>
      <c r="BT531" s="326"/>
      <c r="BU531" s="327"/>
      <c r="BV531" s="328"/>
      <c r="BW531" s="328"/>
      <c r="BX531" s="328"/>
      <c r="BY531" s="328"/>
      <c r="BZ531" s="328"/>
      <c r="CA531" s="328"/>
      <c r="CB531" s="328"/>
      <c r="CC531" s="329"/>
    </row>
    <row r="532" spans="1:81" s="62" customFormat="1" ht="40.200000000000003" customHeight="1" thickTop="1" thickBot="1" x14ac:dyDescent="0.35">
      <c r="A532" s="38"/>
      <c r="B532" s="507"/>
      <c r="C532" s="459"/>
      <c r="D532" s="609"/>
      <c r="E532" s="612"/>
      <c r="F532" s="612"/>
      <c r="G532" s="612"/>
      <c r="H532" s="612"/>
      <c r="I532" s="612"/>
      <c r="J532" s="486"/>
      <c r="K532" s="489"/>
      <c r="L532" s="655"/>
      <c r="M532" s="649"/>
      <c r="N532" s="651"/>
      <c r="O532" s="651"/>
      <c r="P532" s="651"/>
      <c r="Q532" s="651"/>
      <c r="R532" s="404"/>
      <c r="S532" s="331" t="s">
        <v>3910</v>
      </c>
      <c r="T532" s="323"/>
      <c r="U532" s="323"/>
      <c r="V532" s="323"/>
      <c r="W532" s="322"/>
      <c r="X532" s="324"/>
      <c r="Y532" s="324"/>
      <c r="Z532" s="324"/>
      <c r="AA532" s="324"/>
      <c r="AB532" s="404"/>
      <c r="AC532" s="653"/>
      <c r="AD532" s="54">
        <f t="shared" si="340"/>
        <v>0</v>
      </c>
      <c r="AE532" s="54">
        <f t="shared" si="340"/>
        <v>22680747</v>
      </c>
      <c r="AF532" s="325"/>
      <c r="AG532" s="325"/>
      <c r="AH532" s="325"/>
      <c r="AI532" s="325"/>
      <c r="AJ532" s="325"/>
      <c r="AK532" s="404"/>
      <c r="AL532" s="456"/>
      <c r="AM532" s="54">
        <f t="shared" si="342"/>
        <v>0</v>
      </c>
      <c r="AN532" s="330">
        <v>5670186.75</v>
      </c>
      <c r="AO532" s="337"/>
      <c r="AP532" s="326"/>
      <c r="AQ532" s="326"/>
      <c r="AR532" s="326"/>
      <c r="AS532" s="326"/>
      <c r="AT532" s="404"/>
      <c r="AU532" s="447"/>
      <c r="AV532" s="54">
        <f t="shared" si="343"/>
        <v>0</v>
      </c>
      <c r="AW532" s="330">
        <v>5670186.75</v>
      </c>
      <c r="AX532" s="337"/>
      <c r="AY532" s="326"/>
      <c r="AZ532" s="326"/>
      <c r="BA532" s="326"/>
      <c r="BB532" s="326"/>
      <c r="BC532" s="404"/>
      <c r="BD532" s="450"/>
      <c r="BE532" s="54">
        <f t="shared" si="344"/>
        <v>0</v>
      </c>
      <c r="BF532" s="330">
        <v>5670186.75</v>
      </c>
      <c r="BG532" s="337"/>
      <c r="BH532" s="326"/>
      <c r="BI532" s="326"/>
      <c r="BJ532" s="326"/>
      <c r="BK532" s="326"/>
      <c r="BL532" s="404"/>
      <c r="BM532" s="453"/>
      <c r="BN532" s="54">
        <f t="shared" si="345"/>
        <v>0</v>
      </c>
      <c r="BO532" s="330">
        <v>5670186.75</v>
      </c>
      <c r="BP532" s="337"/>
      <c r="BQ532" s="326"/>
      <c r="BR532" s="326"/>
      <c r="BS532" s="326"/>
      <c r="BT532" s="326"/>
      <c r="BU532" s="327"/>
      <c r="BV532" s="328"/>
      <c r="BW532" s="328"/>
      <c r="BX532" s="328"/>
      <c r="BY532" s="328"/>
      <c r="BZ532" s="328"/>
      <c r="CA532" s="328"/>
      <c r="CB532" s="328"/>
      <c r="CC532" s="329"/>
    </row>
    <row r="533" spans="1:81" s="62" customFormat="1" ht="40.200000000000003" customHeight="1" thickTop="1" thickBot="1" x14ac:dyDescent="0.35">
      <c r="A533" s="38"/>
      <c r="B533" s="507"/>
      <c r="C533" s="459"/>
      <c r="D533" s="609"/>
      <c r="E533" s="612"/>
      <c r="F533" s="612"/>
      <c r="G533" s="612"/>
      <c r="H533" s="612"/>
      <c r="I533" s="612"/>
      <c r="J533" s="486"/>
      <c r="K533" s="489"/>
      <c r="L533" s="655"/>
      <c r="M533" s="649"/>
      <c r="N533" s="651"/>
      <c r="O533" s="651"/>
      <c r="P533" s="651"/>
      <c r="Q533" s="651"/>
      <c r="R533" s="404"/>
      <c r="S533" s="332" t="s">
        <v>3911</v>
      </c>
      <c r="T533" s="323"/>
      <c r="U533" s="323"/>
      <c r="V533" s="323"/>
      <c r="W533" s="322"/>
      <c r="X533" s="324"/>
      <c r="Y533" s="324"/>
      <c r="Z533" s="324"/>
      <c r="AA533" s="324"/>
      <c r="AB533" s="404"/>
      <c r="AC533" s="653"/>
      <c r="AD533" s="54">
        <f t="shared" si="340"/>
        <v>0</v>
      </c>
      <c r="AE533" s="54">
        <f t="shared" si="340"/>
        <v>22680747</v>
      </c>
      <c r="AF533" s="325"/>
      <c r="AG533" s="325"/>
      <c r="AH533" s="325"/>
      <c r="AI533" s="325"/>
      <c r="AJ533" s="325"/>
      <c r="AK533" s="404"/>
      <c r="AL533" s="456"/>
      <c r="AM533" s="54">
        <f t="shared" si="342"/>
        <v>0</v>
      </c>
      <c r="AN533" s="330">
        <v>5670186.75</v>
      </c>
      <c r="AO533" s="337"/>
      <c r="AP533" s="326"/>
      <c r="AQ533" s="326"/>
      <c r="AR533" s="326"/>
      <c r="AS533" s="326"/>
      <c r="AT533" s="404"/>
      <c r="AU533" s="447"/>
      <c r="AV533" s="54">
        <f t="shared" si="343"/>
        <v>0</v>
      </c>
      <c r="AW533" s="330">
        <v>5670186.75</v>
      </c>
      <c r="AX533" s="337"/>
      <c r="AY533" s="326"/>
      <c r="AZ533" s="326"/>
      <c r="BA533" s="326"/>
      <c r="BB533" s="326"/>
      <c r="BC533" s="404"/>
      <c r="BD533" s="450"/>
      <c r="BE533" s="54">
        <f t="shared" si="344"/>
        <v>0</v>
      </c>
      <c r="BF533" s="330">
        <v>5670186.75</v>
      </c>
      <c r="BG533" s="337"/>
      <c r="BH533" s="326"/>
      <c r="BI533" s="326"/>
      <c r="BJ533" s="326"/>
      <c r="BK533" s="326"/>
      <c r="BL533" s="404"/>
      <c r="BM533" s="453"/>
      <c r="BN533" s="54">
        <f t="shared" si="345"/>
        <v>0</v>
      </c>
      <c r="BO533" s="330">
        <v>5670186.75</v>
      </c>
      <c r="BP533" s="337"/>
      <c r="BQ533" s="326"/>
      <c r="BR533" s="326"/>
      <c r="BS533" s="326"/>
      <c r="BT533" s="326"/>
      <c r="BU533" s="327"/>
      <c r="BV533" s="328"/>
      <c r="BW533" s="328"/>
      <c r="BX533" s="328"/>
      <c r="BY533" s="328"/>
      <c r="BZ533" s="328"/>
      <c r="CA533" s="328"/>
      <c r="CB533" s="328"/>
      <c r="CC533" s="329"/>
    </row>
    <row r="534" spans="1:81" s="62" customFormat="1" ht="40.200000000000003" customHeight="1" thickTop="1" thickBot="1" x14ac:dyDescent="0.35">
      <c r="A534" s="38"/>
      <c r="B534" s="507"/>
      <c r="C534" s="459"/>
      <c r="D534" s="609"/>
      <c r="E534" s="612"/>
      <c r="F534" s="612"/>
      <c r="G534" s="612"/>
      <c r="H534" s="612"/>
      <c r="I534" s="612"/>
      <c r="J534" s="486"/>
      <c r="K534" s="489"/>
      <c r="L534" s="655"/>
      <c r="M534" s="649"/>
      <c r="N534" s="651"/>
      <c r="O534" s="651"/>
      <c r="P534" s="651"/>
      <c r="Q534" s="651"/>
      <c r="R534" s="404"/>
      <c r="S534" s="331" t="s">
        <v>3912</v>
      </c>
      <c r="T534" s="323"/>
      <c r="U534" s="323"/>
      <c r="V534" s="323"/>
      <c r="W534" s="322"/>
      <c r="X534" s="324"/>
      <c r="Y534" s="324"/>
      <c r="Z534" s="324"/>
      <c r="AA534" s="324"/>
      <c r="AB534" s="404"/>
      <c r="AC534" s="653"/>
      <c r="AD534" s="54">
        <f t="shared" si="340"/>
        <v>0</v>
      </c>
      <c r="AE534" s="54">
        <f t="shared" si="340"/>
        <v>22680747</v>
      </c>
      <c r="AF534" s="325"/>
      <c r="AG534" s="325"/>
      <c r="AH534" s="325"/>
      <c r="AI534" s="325"/>
      <c r="AJ534" s="325"/>
      <c r="AK534" s="404"/>
      <c r="AL534" s="456"/>
      <c r="AM534" s="54">
        <f t="shared" si="342"/>
        <v>0</v>
      </c>
      <c r="AN534" s="330">
        <v>5670186.75</v>
      </c>
      <c r="AO534" s="337"/>
      <c r="AP534" s="326"/>
      <c r="AQ534" s="326"/>
      <c r="AR534" s="326"/>
      <c r="AS534" s="326"/>
      <c r="AT534" s="404"/>
      <c r="AU534" s="447"/>
      <c r="AV534" s="54">
        <f t="shared" si="343"/>
        <v>0</v>
      </c>
      <c r="AW534" s="330">
        <v>5670186.75</v>
      </c>
      <c r="AX534" s="337"/>
      <c r="AY534" s="326"/>
      <c r="AZ534" s="326"/>
      <c r="BA534" s="326"/>
      <c r="BB534" s="326"/>
      <c r="BC534" s="404"/>
      <c r="BD534" s="450"/>
      <c r="BE534" s="54">
        <f t="shared" si="344"/>
        <v>0</v>
      </c>
      <c r="BF534" s="330">
        <v>5670186.75</v>
      </c>
      <c r="BG534" s="337"/>
      <c r="BH534" s="326"/>
      <c r="BI534" s="326"/>
      <c r="BJ534" s="326"/>
      <c r="BK534" s="326"/>
      <c r="BL534" s="404"/>
      <c r="BM534" s="453"/>
      <c r="BN534" s="54">
        <f t="shared" si="345"/>
        <v>0</v>
      </c>
      <c r="BO534" s="330">
        <v>5670186.75</v>
      </c>
      <c r="BP534" s="337"/>
      <c r="BQ534" s="326"/>
      <c r="BR534" s="326"/>
      <c r="BS534" s="326"/>
      <c r="BT534" s="326"/>
      <c r="BU534" s="327"/>
      <c r="BV534" s="328"/>
      <c r="BW534" s="328"/>
      <c r="BX534" s="328"/>
      <c r="BY534" s="328"/>
      <c r="BZ534" s="328"/>
      <c r="CA534" s="328"/>
      <c r="CB534" s="328"/>
      <c r="CC534" s="329"/>
    </row>
    <row r="535" spans="1:81" s="62" customFormat="1" ht="40.200000000000003" customHeight="1" thickTop="1" thickBot="1" x14ac:dyDescent="0.35">
      <c r="A535" s="38"/>
      <c r="B535" s="507"/>
      <c r="C535" s="459"/>
      <c r="D535" s="609"/>
      <c r="E535" s="612"/>
      <c r="F535" s="612"/>
      <c r="G535" s="612"/>
      <c r="H535" s="612"/>
      <c r="I535" s="612"/>
      <c r="J535" s="486"/>
      <c r="K535" s="489"/>
      <c r="L535" s="655"/>
      <c r="M535" s="649"/>
      <c r="N535" s="651"/>
      <c r="O535" s="651"/>
      <c r="P535" s="651"/>
      <c r="Q535" s="651"/>
      <c r="R535" s="404"/>
      <c r="S535" s="331" t="s">
        <v>3913</v>
      </c>
      <c r="T535" s="323"/>
      <c r="U535" s="323"/>
      <c r="V535" s="323"/>
      <c r="W535" s="322"/>
      <c r="X535" s="324"/>
      <c r="Y535" s="324"/>
      <c r="Z535" s="324"/>
      <c r="AA535" s="324"/>
      <c r="AB535" s="404"/>
      <c r="AC535" s="653"/>
      <c r="AD535" s="54">
        <f t="shared" si="340"/>
        <v>0</v>
      </c>
      <c r="AE535" s="54">
        <f t="shared" si="340"/>
        <v>22211666689</v>
      </c>
      <c r="AF535" s="325"/>
      <c r="AG535" s="325"/>
      <c r="AH535" s="325"/>
      <c r="AI535" s="325"/>
      <c r="AJ535" s="325"/>
      <c r="AK535" s="404"/>
      <c r="AL535" s="456"/>
      <c r="AM535" s="54">
        <f t="shared" si="342"/>
        <v>0</v>
      </c>
      <c r="AN535" s="330">
        <v>5552916672.25</v>
      </c>
      <c r="AO535" s="337"/>
      <c r="AP535" s="326"/>
      <c r="AQ535" s="326"/>
      <c r="AR535" s="326"/>
      <c r="AS535" s="326"/>
      <c r="AT535" s="404"/>
      <c r="AU535" s="447"/>
      <c r="AV535" s="54">
        <f t="shared" si="343"/>
        <v>0</v>
      </c>
      <c r="AW535" s="326">
        <v>5552916672.25</v>
      </c>
      <c r="AX535" s="337"/>
      <c r="AY535" s="326"/>
      <c r="AZ535" s="326"/>
      <c r="BA535" s="326"/>
      <c r="BB535" s="326"/>
      <c r="BC535" s="404"/>
      <c r="BD535" s="450"/>
      <c r="BE535" s="54">
        <f t="shared" si="344"/>
        <v>0</v>
      </c>
      <c r="BF535" s="326">
        <v>5552916672.25</v>
      </c>
      <c r="BG535" s="337"/>
      <c r="BH535" s="326"/>
      <c r="BI535" s="326"/>
      <c r="BJ535" s="326"/>
      <c r="BK535" s="326"/>
      <c r="BL535" s="404"/>
      <c r="BM535" s="453"/>
      <c r="BN535" s="54">
        <f t="shared" si="345"/>
        <v>0</v>
      </c>
      <c r="BO535" s="326">
        <v>5552916672.25</v>
      </c>
      <c r="BP535" s="337"/>
      <c r="BQ535" s="326"/>
      <c r="BR535" s="326"/>
      <c r="BS535" s="326"/>
      <c r="BT535" s="326"/>
      <c r="BU535" s="327"/>
      <c r="BV535" s="328"/>
      <c r="BW535" s="328"/>
      <c r="BX535" s="328"/>
      <c r="BY535" s="328"/>
      <c r="BZ535" s="328"/>
      <c r="CA535" s="328"/>
      <c r="CB535" s="328"/>
      <c r="CC535" s="329"/>
    </row>
    <row r="536" spans="1:81" s="62" customFormat="1" ht="40.200000000000003" customHeight="1" thickTop="1" thickBot="1" x14ac:dyDescent="0.35">
      <c r="A536" s="38"/>
      <c r="B536" s="507"/>
      <c r="C536" s="459"/>
      <c r="D536" s="609"/>
      <c r="E536" s="612"/>
      <c r="F536" s="612"/>
      <c r="G536" s="612"/>
      <c r="H536" s="612"/>
      <c r="I536" s="612"/>
      <c r="J536" s="486"/>
      <c r="K536" s="489"/>
      <c r="L536" s="656" t="s">
        <v>3919</v>
      </c>
      <c r="M536" s="649"/>
      <c r="N536" s="651"/>
      <c r="O536" s="651"/>
      <c r="P536" s="651"/>
      <c r="Q536" s="651"/>
      <c r="R536" s="404"/>
      <c r="S536" s="331" t="s">
        <v>3914</v>
      </c>
      <c r="T536" s="323"/>
      <c r="U536" s="323"/>
      <c r="V536" s="323"/>
      <c r="W536" s="322"/>
      <c r="X536" s="324"/>
      <c r="Y536" s="324"/>
      <c r="Z536" s="324"/>
      <c r="AA536" s="324"/>
      <c r="AB536" s="404"/>
      <c r="AC536" s="653"/>
      <c r="AD536" s="54">
        <f t="shared" si="340"/>
        <v>0</v>
      </c>
      <c r="AE536" s="54">
        <f t="shared" si="340"/>
        <v>126142035</v>
      </c>
      <c r="AF536" s="325"/>
      <c r="AG536" s="325"/>
      <c r="AH536" s="325"/>
      <c r="AI536" s="325"/>
      <c r="AJ536" s="325"/>
      <c r="AK536" s="404"/>
      <c r="AL536" s="456"/>
      <c r="AM536" s="54">
        <f t="shared" si="342"/>
        <v>0</v>
      </c>
      <c r="AN536" s="330">
        <v>31535508.75</v>
      </c>
      <c r="AO536" s="337"/>
      <c r="AP536" s="326"/>
      <c r="AQ536" s="326"/>
      <c r="AR536" s="326"/>
      <c r="AS536" s="326"/>
      <c r="AT536" s="404"/>
      <c r="AU536" s="447"/>
      <c r="AV536" s="54">
        <f t="shared" si="343"/>
        <v>0</v>
      </c>
      <c r="AW536" s="326">
        <v>31535508.75</v>
      </c>
      <c r="AX536" s="337"/>
      <c r="AY536" s="326"/>
      <c r="AZ536" s="326"/>
      <c r="BA536" s="326"/>
      <c r="BB536" s="326"/>
      <c r="BC536" s="404"/>
      <c r="BD536" s="450"/>
      <c r="BE536" s="54">
        <f t="shared" si="344"/>
        <v>0</v>
      </c>
      <c r="BF536" s="326">
        <v>31535508.75</v>
      </c>
      <c r="BG536" s="337"/>
      <c r="BH536" s="326"/>
      <c r="BI536" s="326"/>
      <c r="BJ536" s="326"/>
      <c r="BK536" s="326"/>
      <c r="BL536" s="404"/>
      <c r="BM536" s="453"/>
      <c r="BN536" s="54">
        <f t="shared" si="345"/>
        <v>0</v>
      </c>
      <c r="BO536" s="326">
        <v>31535508.75</v>
      </c>
      <c r="BP536" s="337"/>
      <c r="BQ536" s="326"/>
      <c r="BR536" s="326"/>
      <c r="BS536" s="326"/>
      <c r="BT536" s="326"/>
      <c r="BU536" s="327"/>
      <c r="BV536" s="328"/>
      <c r="BW536" s="328"/>
      <c r="BX536" s="328"/>
      <c r="BY536" s="328"/>
      <c r="BZ536" s="328"/>
      <c r="CA536" s="328"/>
      <c r="CB536" s="328"/>
      <c r="CC536" s="329"/>
    </row>
    <row r="537" spans="1:81" s="62" customFormat="1" ht="40.200000000000003" customHeight="1" thickTop="1" thickBot="1" x14ac:dyDescent="0.35">
      <c r="A537" s="38"/>
      <c r="B537" s="507"/>
      <c r="C537" s="459"/>
      <c r="D537" s="609"/>
      <c r="E537" s="612"/>
      <c r="F537" s="612"/>
      <c r="G537" s="612"/>
      <c r="H537" s="612"/>
      <c r="I537" s="612"/>
      <c r="J537" s="486"/>
      <c r="K537" s="489"/>
      <c r="L537" s="657"/>
      <c r="M537" s="649"/>
      <c r="N537" s="651"/>
      <c r="O537" s="651"/>
      <c r="P537" s="651"/>
      <c r="Q537" s="651"/>
      <c r="R537" s="404"/>
      <c r="S537" s="331" t="s">
        <v>3915</v>
      </c>
      <c r="T537" s="261"/>
      <c r="U537" s="261"/>
      <c r="V537" s="261"/>
      <c r="W537" s="43"/>
      <c r="X537" s="35"/>
      <c r="Y537" s="35"/>
      <c r="Z537" s="35"/>
      <c r="AA537" s="35"/>
      <c r="AB537" s="404"/>
      <c r="AC537" s="653"/>
      <c r="AD537" s="54">
        <f t="shared" si="340"/>
        <v>0</v>
      </c>
      <c r="AE537" s="54">
        <f t="shared" si="340"/>
        <v>126142035</v>
      </c>
      <c r="AF537" s="55">
        <f t="shared" si="340"/>
        <v>0</v>
      </c>
      <c r="AG537" s="55">
        <f t="shared" si="341"/>
        <v>0</v>
      </c>
      <c r="AH537" s="55">
        <f t="shared" si="341"/>
        <v>0</v>
      </c>
      <c r="AI537" s="55">
        <f t="shared" si="341"/>
        <v>0</v>
      </c>
      <c r="AJ537" s="55">
        <f t="shared" si="318"/>
        <v>0</v>
      </c>
      <c r="AK537" s="404"/>
      <c r="AL537" s="456"/>
      <c r="AM537" s="54">
        <f t="shared" si="342"/>
        <v>0</v>
      </c>
      <c r="AN537" s="330">
        <v>31535508.75</v>
      </c>
      <c r="AO537" s="337"/>
      <c r="AP537" s="52"/>
      <c r="AQ537" s="52"/>
      <c r="AR537" s="52"/>
      <c r="AS537" s="52"/>
      <c r="AT537" s="404"/>
      <c r="AU537" s="447"/>
      <c r="AV537" s="54">
        <f t="shared" si="343"/>
        <v>0</v>
      </c>
      <c r="AW537" s="52">
        <v>31535508.75</v>
      </c>
      <c r="AX537" s="337"/>
      <c r="AY537" s="52"/>
      <c r="AZ537" s="52"/>
      <c r="BA537" s="52"/>
      <c r="BB537" s="52"/>
      <c r="BC537" s="404"/>
      <c r="BD537" s="450"/>
      <c r="BE537" s="54">
        <f t="shared" si="344"/>
        <v>0</v>
      </c>
      <c r="BF537" s="52">
        <v>31535508.75</v>
      </c>
      <c r="BG537" s="337"/>
      <c r="BH537" s="52"/>
      <c r="BI537" s="52"/>
      <c r="BJ537" s="52"/>
      <c r="BK537" s="52"/>
      <c r="BL537" s="404"/>
      <c r="BM537" s="453"/>
      <c r="BN537" s="54">
        <f t="shared" si="345"/>
        <v>0</v>
      </c>
      <c r="BO537" s="52">
        <v>31535508.75</v>
      </c>
      <c r="BP537" s="337"/>
      <c r="BQ537" s="52"/>
      <c r="BR537" s="52"/>
      <c r="BS537" s="52"/>
      <c r="BT537" s="52"/>
      <c r="BU537" s="418"/>
      <c r="BV537" s="419"/>
      <c r="BW537" s="419"/>
      <c r="BX537" s="419"/>
      <c r="BY537" s="419"/>
      <c r="BZ537" s="419"/>
      <c r="CA537" s="419"/>
      <c r="CB537" s="419"/>
      <c r="CC537" s="516"/>
    </row>
    <row r="538" spans="1:81" s="62" customFormat="1" ht="40.200000000000003" customHeight="1" thickTop="1" thickBot="1" x14ac:dyDescent="0.35">
      <c r="A538" s="38"/>
      <c r="B538" s="507"/>
      <c r="C538" s="459"/>
      <c r="D538" s="609"/>
      <c r="E538" s="612"/>
      <c r="F538" s="612"/>
      <c r="G538" s="612"/>
      <c r="H538" s="612"/>
      <c r="I538" s="612"/>
      <c r="J538" s="486"/>
      <c r="K538" s="489"/>
      <c r="L538" s="658" t="s">
        <v>3920</v>
      </c>
      <c r="M538" s="649"/>
      <c r="N538" s="651"/>
      <c r="O538" s="651"/>
      <c r="P538" s="651"/>
      <c r="Q538" s="651"/>
      <c r="R538" s="404"/>
      <c r="S538" s="332" t="s">
        <v>3916</v>
      </c>
      <c r="T538" s="261"/>
      <c r="U538" s="261"/>
      <c r="V538" s="261"/>
      <c r="W538" s="43"/>
      <c r="X538" s="35"/>
      <c r="Y538" s="35"/>
      <c r="Z538" s="35"/>
      <c r="AA538" s="35"/>
      <c r="AB538" s="404"/>
      <c r="AC538" s="653"/>
      <c r="AD538" s="54">
        <f t="shared" si="340"/>
        <v>0</v>
      </c>
      <c r="AE538" s="54">
        <f t="shared" si="340"/>
        <v>126142035</v>
      </c>
      <c r="AF538" s="55">
        <f t="shared" si="340"/>
        <v>0</v>
      </c>
      <c r="AG538" s="55">
        <f t="shared" si="341"/>
        <v>0</v>
      </c>
      <c r="AH538" s="55">
        <f t="shared" si="341"/>
        <v>0</v>
      </c>
      <c r="AI538" s="55">
        <f t="shared" si="341"/>
        <v>0</v>
      </c>
      <c r="AJ538" s="55">
        <f t="shared" si="318"/>
        <v>0</v>
      </c>
      <c r="AK538" s="404"/>
      <c r="AL538" s="456"/>
      <c r="AM538" s="54">
        <f t="shared" si="342"/>
        <v>0</v>
      </c>
      <c r="AN538" s="330">
        <v>31535508.75</v>
      </c>
      <c r="AO538" s="337"/>
      <c r="AP538" s="52"/>
      <c r="AQ538" s="52"/>
      <c r="AR538" s="52"/>
      <c r="AS538" s="52"/>
      <c r="AT538" s="404"/>
      <c r="AU538" s="447"/>
      <c r="AV538" s="54">
        <f t="shared" si="343"/>
        <v>0</v>
      </c>
      <c r="AW538" s="52">
        <v>31535508.75</v>
      </c>
      <c r="AX538" s="337"/>
      <c r="AY538" s="52"/>
      <c r="AZ538" s="52"/>
      <c r="BA538" s="52"/>
      <c r="BB538" s="52"/>
      <c r="BC538" s="404"/>
      <c r="BD538" s="450"/>
      <c r="BE538" s="54">
        <f t="shared" si="344"/>
        <v>0</v>
      </c>
      <c r="BF538" s="52">
        <v>31535508.75</v>
      </c>
      <c r="BG538" s="337"/>
      <c r="BH538" s="52"/>
      <c r="BI538" s="52"/>
      <c r="BJ538" s="52"/>
      <c r="BK538" s="52"/>
      <c r="BL538" s="404"/>
      <c r="BM538" s="453"/>
      <c r="BN538" s="54">
        <f t="shared" si="345"/>
        <v>0</v>
      </c>
      <c r="BO538" s="52">
        <v>31535508.75</v>
      </c>
      <c r="BP538" s="337"/>
      <c r="BQ538" s="52"/>
      <c r="BR538" s="52"/>
      <c r="BS538" s="52"/>
      <c r="BT538" s="52"/>
      <c r="BU538" s="418"/>
      <c r="BV538" s="419"/>
      <c r="BW538" s="419"/>
      <c r="BX538" s="419"/>
      <c r="BY538" s="419"/>
      <c r="BZ538" s="419"/>
      <c r="CA538" s="419"/>
      <c r="CB538" s="419"/>
      <c r="CC538" s="516"/>
    </row>
    <row r="539" spans="1:81" s="62" customFormat="1" ht="40.200000000000003" customHeight="1" thickTop="1" thickBot="1" x14ac:dyDescent="0.35">
      <c r="A539" s="38"/>
      <c r="B539" s="507"/>
      <c r="C539" s="459"/>
      <c r="D539" s="609"/>
      <c r="E539" s="612"/>
      <c r="F539" s="612"/>
      <c r="G539" s="612"/>
      <c r="H539" s="612"/>
      <c r="I539" s="612"/>
      <c r="J539" s="486"/>
      <c r="K539" s="489"/>
      <c r="L539" s="658"/>
      <c r="M539" s="649"/>
      <c r="N539" s="651"/>
      <c r="O539" s="651"/>
      <c r="P539" s="651"/>
      <c r="Q539" s="651"/>
      <c r="R539" s="404"/>
      <c r="S539" s="332" t="s">
        <v>3917</v>
      </c>
      <c r="T539" s="297"/>
      <c r="U539" s="297"/>
      <c r="V539" s="297"/>
      <c r="W539" s="296"/>
      <c r="X539" s="298"/>
      <c r="Y539" s="298"/>
      <c r="Z539" s="298"/>
      <c r="AA539" s="298"/>
      <c r="AB539" s="404"/>
      <c r="AC539" s="654"/>
      <c r="AD539" s="54">
        <f t="shared" si="340"/>
        <v>0</v>
      </c>
      <c r="AE539" s="54">
        <f t="shared" si="340"/>
        <v>126142035</v>
      </c>
      <c r="AF539" s="299"/>
      <c r="AG539" s="299"/>
      <c r="AH539" s="299"/>
      <c r="AI539" s="299"/>
      <c r="AJ539" s="299"/>
      <c r="AK539" s="404"/>
      <c r="AL539" s="457"/>
      <c r="AM539" s="54">
        <f t="shared" si="342"/>
        <v>0</v>
      </c>
      <c r="AN539" s="330">
        <v>31535508.75</v>
      </c>
      <c r="AO539" s="337"/>
      <c r="AP539" s="300"/>
      <c r="AQ539" s="300"/>
      <c r="AR539" s="300"/>
      <c r="AS539" s="300"/>
      <c r="AT539" s="404"/>
      <c r="AU539" s="447"/>
      <c r="AV539" s="54">
        <f t="shared" si="343"/>
        <v>0</v>
      </c>
      <c r="AW539" s="300">
        <v>31535508.75</v>
      </c>
      <c r="AX539" s="337"/>
      <c r="AY539" s="300"/>
      <c r="AZ539" s="300"/>
      <c r="BA539" s="300"/>
      <c r="BB539" s="300"/>
      <c r="BC539" s="404"/>
      <c r="BD539" s="450"/>
      <c r="BE539" s="54">
        <f t="shared" si="344"/>
        <v>0</v>
      </c>
      <c r="BF539" s="300">
        <v>31535508.75</v>
      </c>
      <c r="BG539" s="337"/>
      <c r="BH539" s="300"/>
      <c r="BI539" s="300"/>
      <c r="BJ539" s="300"/>
      <c r="BK539" s="300"/>
      <c r="BL539" s="404"/>
      <c r="BM539" s="453"/>
      <c r="BN539" s="54">
        <f t="shared" si="345"/>
        <v>0</v>
      </c>
      <c r="BO539" s="300">
        <v>31535508.75</v>
      </c>
      <c r="BP539" s="337"/>
      <c r="BQ539" s="300"/>
      <c r="BR539" s="300"/>
      <c r="BS539" s="300"/>
      <c r="BT539" s="300"/>
      <c r="BU539" s="301"/>
      <c r="BV539" s="302"/>
      <c r="BW539" s="302"/>
      <c r="BX539" s="302"/>
      <c r="BY539" s="302"/>
      <c r="BZ539" s="302"/>
      <c r="CA539" s="302"/>
      <c r="CB539" s="302"/>
      <c r="CC539" s="303"/>
    </row>
    <row r="540" spans="1:81" s="62" customFormat="1" ht="40.200000000000003" customHeight="1" thickTop="1" thickBot="1" x14ac:dyDescent="0.35">
      <c r="A540" s="38"/>
      <c r="B540" s="507"/>
      <c r="C540" s="459"/>
      <c r="D540" s="608"/>
      <c r="E540" s="611"/>
      <c r="F540" s="611"/>
      <c r="G540" s="488"/>
      <c r="H540" s="611"/>
      <c r="I540" s="611"/>
      <c r="J540" s="485">
        <v>130</v>
      </c>
      <c r="K540" s="488" t="str">
        <f>+Metas!K149</f>
        <v>Cumplimiento al programa territorial de rediseño, reorganización y modernización (infraestructura y dotación) de la red pública del Departamento incluidos en el Plan Bienal de Salud Pública</v>
      </c>
      <c r="L540" s="663"/>
      <c r="M540" s="648">
        <f>SUM(N540:Q540)</f>
        <v>0</v>
      </c>
      <c r="N540" s="650"/>
      <c r="O540" s="664"/>
      <c r="P540" s="668"/>
      <c r="Q540" s="640"/>
      <c r="R540" s="403">
        <f t="shared" ref="R540" si="346">+$J540</f>
        <v>130</v>
      </c>
      <c r="S540" s="332" t="s">
        <v>3921</v>
      </c>
      <c r="T540" s="260"/>
      <c r="U540" s="260"/>
      <c r="V540" s="260"/>
      <c r="W540" s="42"/>
      <c r="X540" s="34"/>
      <c r="Y540" s="34"/>
      <c r="Z540" s="34"/>
      <c r="AA540" s="34"/>
      <c r="AB540" s="403">
        <f t="shared" si="298"/>
        <v>130</v>
      </c>
      <c r="AC540" s="526">
        <f t="shared" ref="AC540" si="347">+L540</f>
        <v>0</v>
      </c>
      <c r="AD540" s="54">
        <f t="shared" si="340"/>
        <v>0</v>
      </c>
      <c r="AE540" s="54">
        <f t="shared" si="340"/>
        <v>19680848</v>
      </c>
      <c r="AF540" s="54">
        <f t="shared" si="340"/>
        <v>0</v>
      </c>
      <c r="AG540" s="54">
        <f t="shared" si="341"/>
        <v>0</v>
      </c>
      <c r="AH540" s="54">
        <f t="shared" si="341"/>
        <v>0</v>
      </c>
      <c r="AI540" s="54">
        <f t="shared" si="341"/>
        <v>0</v>
      </c>
      <c r="AJ540" s="54">
        <f t="shared" si="341"/>
        <v>0</v>
      </c>
      <c r="AK540" s="403">
        <f t="shared" si="300"/>
        <v>130</v>
      </c>
      <c r="AL540" s="455">
        <f>+N540</f>
        <v>0</v>
      </c>
      <c r="AM540" s="54">
        <f t="shared" si="342"/>
        <v>0</v>
      </c>
      <c r="AN540" s="330">
        <v>4920212</v>
      </c>
      <c r="AO540" s="337"/>
      <c r="AP540" s="51"/>
      <c r="AQ540" s="51"/>
      <c r="AR540" s="51"/>
      <c r="AS540" s="51"/>
      <c r="AT540" s="403">
        <f t="shared" si="301"/>
        <v>130</v>
      </c>
      <c r="AU540" s="446">
        <f>+O540</f>
        <v>0</v>
      </c>
      <c r="AV540" s="54">
        <f t="shared" si="343"/>
        <v>0</v>
      </c>
      <c r="AW540" s="51">
        <v>4920212</v>
      </c>
      <c r="AX540" s="337"/>
      <c r="AY540" s="51"/>
      <c r="AZ540" s="51"/>
      <c r="BA540" s="51"/>
      <c r="BB540" s="51"/>
      <c r="BC540" s="403">
        <f t="shared" si="302"/>
        <v>130</v>
      </c>
      <c r="BD540" s="449">
        <f>+P540</f>
        <v>0</v>
      </c>
      <c r="BE540" s="54">
        <f t="shared" si="344"/>
        <v>0</v>
      </c>
      <c r="BF540" s="51">
        <v>4920212</v>
      </c>
      <c r="BG540" s="337"/>
      <c r="BH540" s="51"/>
      <c r="BI540" s="51"/>
      <c r="BJ540" s="51"/>
      <c r="BK540" s="51"/>
      <c r="BL540" s="403">
        <f t="shared" si="303"/>
        <v>130</v>
      </c>
      <c r="BM540" s="452">
        <f>+Q540</f>
        <v>0</v>
      </c>
      <c r="BN540" s="54">
        <f t="shared" si="345"/>
        <v>0</v>
      </c>
      <c r="BO540" s="51">
        <v>4920212</v>
      </c>
      <c r="BP540" s="337"/>
      <c r="BQ540" s="51"/>
      <c r="BR540" s="51"/>
      <c r="BS540" s="51"/>
      <c r="BT540" s="51"/>
      <c r="BU540" s="513"/>
      <c r="BV540" s="514"/>
      <c r="BW540" s="514"/>
      <c r="BX540" s="514"/>
      <c r="BY540" s="514"/>
      <c r="BZ540" s="514"/>
      <c r="CA540" s="514"/>
      <c r="CB540" s="514"/>
      <c r="CC540" s="515"/>
    </row>
    <row r="541" spans="1:81" s="62" customFormat="1" ht="40.200000000000003" customHeight="1" thickBot="1" x14ac:dyDescent="0.35">
      <c r="A541" s="38"/>
      <c r="B541" s="507"/>
      <c r="C541" s="459"/>
      <c r="D541" s="609"/>
      <c r="E541" s="612"/>
      <c r="F541" s="612"/>
      <c r="G541" s="489"/>
      <c r="H541" s="612"/>
      <c r="I541" s="612"/>
      <c r="J541" s="486"/>
      <c r="K541" s="489"/>
      <c r="L541" s="663"/>
      <c r="M541" s="649"/>
      <c r="N541" s="651"/>
      <c r="O541" s="665"/>
      <c r="P541" s="669"/>
      <c r="Q541" s="671"/>
      <c r="R541" s="404"/>
      <c r="S541" s="332" t="s">
        <v>3922</v>
      </c>
      <c r="T541" s="261"/>
      <c r="U541" s="261"/>
      <c r="V541" s="261"/>
      <c r="W541" s="43"/>
      <c r="X541" s="35"/>
      <c r="Y541" s="35"/>
      <c r="Z541" s="35"/>
      <c r="AA541" s="35"/>
      <c r="AB541" s="404"/>
      <c r="AC541" s="527"/>
      <c r="AD541" s="55">
        <f t="shared" si="340"/>
        <v>0</v>
      </c>
      <c r="AE541" s="55">
        <f t="shared" si="340"/>
        <v>19680847</v>
      </c>
      <c r="AF541" s="55">
        <f t="shared" si="340"/>
        <v>0</v>
      </c>
      <c r="AG541" s="55">
        <f t="shared" si="341"/>
        <v>0</v>
      </c>
      <c r="AH541" s="55">
        <f t="shared" si="341"/>
        <v>0</v>
      </c>
      <c r="AI541" s="55">
        <f t="shared" si="341"/>
        <v>0</v>
      </c>
      <c r="AJ541" s="55">
        <f t="shared" si="341"/>
        <v>0</v>
      </c>
      <c r="AK541" s="404"/>
      <c r="AL541" s="456"/>
      <c r="AM541" s="55">
        <f t="shared" si="342"/>
        <v>0</v>
      </c>
      <c r="AN541" s="330">
        <v>4920211.75</v>
      </c>
      <c r="AO541" s="337"/>
      <c r="AP541" s="52"/>
      <c r="AQ541" s="52"/>
      <c r="AR541" s="52"/>
      <c r="AS541" s="52"/>
      <c r="AT541" s="404"/>
      <c r="AU541" s="447"/>
      <c r="AV541" s="55">
        <f t="shared" si="343"/>
        <v>0</v>
      </c>
      <c r="AW541" s="52">
        <v>4920211.75</v>
      </c>
      <c r="AX541" s="337"/>
      <c r="AY541" s="52"/>
      <c r="AZ541" s="52"/>
      <c r="BA541" s="52"/>
      <c r="BB541" s="52"/>
      <c r="BC541" s="404"/>
      <c r="BD541" s="450"/>
      <c r="BE541" s="55">
        <f t="shared" si="344"/>
        <v>0</v>
      </c>
      <c r="BF541" s="52">
        <v>4920211.75</v>
      </c>
      <c r="BG541" s="337"/>
      <c r="BH541" s="52"/>
      <c r="BI541" s="52"/>
      <c r="BJ541" s="52"/>
      <c r="BK541" s="52"/>
      <c r="BL541" s="404"/>
      <c r="BM541" s="453"/>
      <c r="BN541" s="55">
        <f t="shared" si="345"/>
        <v>0</v>
      </c>
      <c r="BO541" s="52">
        <v>4920211.75</v>
      </c>
      <c r="BP541" s="337"/>
      <c r="BQ541" s="52"/>
      <c r="BR541" s="52"/>
      <c r="BS541" s="52"/>
      <c r="BT541" s="52"/>
      <c r="BU541" s="418"/>
      <c r="BV541" s="419"/>
      <c r="BW541" s="419"/>
      <c r="BX541" s="419"/>
      <c r="BY541" s="419"/>
      <c r="BZ541" s="419"/>
      <c r="CA541" s="419"/>
      <c r="CB541" s="419"/>
      <c r="CC541" s="516"/>
    </row>
    <row r="542" spans="1:81" s="62" customFormat="1" ht="40.200000000000003" customHeight="1" thickBot="1" x14ac:dyDescent="0.35">
      <c r="A542" s="38"/>
      <c r="B542" s="507"/>
      <c r="C542" s="459"/>
      <c r="D542" s="609"/>
      <c r="E542" s="612"/>
      <c r="F542" s="612"/>
      <c r="G542" s="489"/>
      <c r="H542" s="612"/>
      <c r="I542" s="612"/>
      <c r="J542" s="486"/>
      <c r="K542" s="489"/>
      <c r="L542" s="663"/>
      <c r="M542" s="649"/>
      <c r="N542" s="651"/>
      <c r="O542" s="665"/>
      <c r="P542" s="669"/>
      <c r="Q542" s="671"/>
      <c r="R542" s="404"/>
      <c r="S542" s="332" t="s">
        <v>3923</v>
      </c>
      <c r="T542" s="261"/>
      <c r="U542" s="261"/>
      <c r="V542" s="261"/>
      <c r="W542" s="43"/>
      <c r="X542" s="35"/>
      <c r="Y542" s="35"/>
      <c r="Z542" s="35"/>
      <c r="AA542" s="35"/>
      <c r="AB542" s="404"/>
      <c r="AC542" s="527"/>
      <c r="AD542" s="55">
        <f t="shared" si="340"/>
        <v>0</v>
      </c>
      <c r="AE542" s="55">
        <f t="shared" si="340"/>
        <v>19680848</v>
      </c>
      <c r="AF542" s="55"/>
      <c r="AG542" s="55"/>
      <c r="AH542" s="55"/>
      <c r="AI542" s="55"/>
      <c r="AJ542" s="55"/>
      <c r="AK542" s="404"/>
      <c r="AL542" s="456"/>
      <c r="AM542" s="55">
        <f t="shared" si="342"/>
        <v>0</v>
      </c>
      <c r="AN542" s="330">
        <v>4920212</v>
      </c>
      <c r="AO542" s="337"/>
      <c r="AP542" s="333"/>
      <c r="AQ542" s="333"/>
      <c r="AR542" s="333"/>
      <c r="AS542" s="333"/>
      <c r="AT542" s="404"/>
      <c r="AU542" s="447"/>
      <c r="AV542" s="55">
        <f t="shared" si="343"/>
        <v>0</v>
      </c>
      <c r="AW542" s="333">
        <v>4920212</v>
      </c>
      <c r="AX542" s="337"/>
      <c r="AY542" s="333"/>
      <c r="AZ542" s="333"/>
      <c r="BA542" s="333"/>
      <c r="BB542" s="333"/>
      <c r="BC542" s="404"/>
      <c r="BD542" s="450"/>
      <c r="BE542" s="55">
        <f t="shared" si="344"/>
        <v>0</v>
      </c>
      <c r="BF542" s="333">
        <v>4920212</v>
      </c>
      <c r="BG542" s="337"/>
      <c r="BH542" s="333"/>
      <c r="BI542" s="333"/>
      <c r="BJ542" s="333"/>
      <c r="BK542" s="333"/>
      <c r="BL542" s="404"/>
      <c r="BM542" s="453"/>
      <c r="BN542" s="55">
        <f t="shared" si="345"/>
        <v>0</v>
      </c>
      <c r="BO542" s="333">
        <v>4920212</v>
      </c>
      <c r="BP542" s="337"/>
      <c r="BQ542" s="333"/>
      <c r="BR542" s="333"/>
      <c r="BS542" s="333"/>
      <c r="BT542" s="333"/>
      <c r="BU542" s="286"/>
      <c r="BV542" s="287"/>
      <c r="BW542" s="287"/>
      <c r="BX542" s="287"/>
      <c r="BY542" s="287"/>
      <c r="BZ542" s="287"/>
      <c r="CA542" s="287"/>
      <c r="CB542" s="287"/>
      <c r="CC542" s="289"/>
    </row>
    <row r="543" spans="1:81" s="62" customFormat="1" ht="40.200000000000003" customHeight="1" thickBot="1" x14ac:dyDescent="0.35">
      <c r="A543" s="38"/>
      <c r="B543" s="507"/>
      <c r="C543" s="459"/>
      <c r="D543" s="610"/>
      <c r="E543" s="613"/>
      <c r="F543" s="613"/>
      <c r="G543" s="490"/>
      <c r="H543" s="613"/>
      <c r="I543" s="613"/>
      <c r="J543" s="487"/>
      <c r="K543" s="490"/>
      <c r="L543" s="673"/>
      <c r="M543" s="674"/>
      <c r="N543" s="666"/>
      <c r="O543" s="667"/>
      <c r="P543" s="670"/>
      <c r="Q543" s="672"/>
      <c r="R543" s="405"/>
      <c r="S543" s="334" t="s">
        <v>3924</v>
      </c>
      <c r="T543" s="262"/>
      <c r="U543" s="262"/>
      <c r="V543" s="262"/>
      <c r="W543" s="44"/>
      <c r="X543" s="36"/>
      <c r="Y543" s="36"/>
      <c r="Z543" s="36"/>
      <c r="AA543" s="36"/>
      <c r="AB543" s="405"/>
      <c r="AC543" s="528"/>
      <c r="AD543" s="56">
        <f t="shared" si="340"/>
        <v>0</v>
      </c>
      <c r="AE543" s="56">
        <f t="shared" si="340"/>
        <v>19680848</v>
      </c>
      <c r="AF543" s="56">
        <f t="shared" si="340"/>
        <v>0</v>
      </c>
      <c r="AG543" s="56">
        <f t="shared" si="341"/>
        <v>0</v>
      </c>
      <c r="AH543" s="56">
        <f t="shared" si="341"/>
        <v>0</v>
      </c>
      <c r="AI543" s="56">
        <f t="shared" si="341"/>
        <v>0</v>
      </c>
      <c r="AJ543" s="56">
        <f t="shared" si="341"/>
        <v>0</v>
      </c>
      <c r="AK543" s="405"/>
      <c r="AL543" s="457"/>
      <c r="AM543" s="56">
        <f t="shared" si="342"/>
        <v>0</v>
      </c>
      <c r="AN543" s="330">
        <v>4920212</v>
      </c>
      <c r="AO543" s="337"/>
      <c r="AP543" s="53"/>
      <c r="AQ543" s="53"/>
      <c r="AR543" s="53"/>
      <c r="AS543" s="53"/>
      <c r="AT543" s="405"/>
      <c r="AU543" s="448"/>
      <c r="AV543" s="56">
        <f t="shared" si="343"/>
        <v>0</v>
      </c>
      <c r="AW543" s="53">
        <v>4920212</v>
      </c>
      <c r="AX543" s="337"/>
      <c r="AY543" s="53"/>
      <c r="AZ543" s="53"/>
      <c r="BA543" s="53"/>
      <c r="BB543" s="53"/>
      <c r="BC543" s="405"/>
      <c r="BD543" s="451"/>
      <c r="BE543" s="56">
        <f t="shared" si="344"/>
        <v>0</v>
      </c>
      <c r="BF543" s="53">
        <v>4920212</v>
      </c>
      <c r="BG543" s="337"/>
      <c r="BH543" s="53"/>
      <c r="BI543" s="53"/>
      <c r="BJ543" s="53"/>
      <c r="BK543" s="53"/>
      <c r="BL543" s="405"/>
      <c r="BM543" s="454"/>
      <c r="BN543" s="56">
        <f t="shared" si="345"/>
        <v>0</v>
      </c>
      <c r="BO543" s="53">
        <v>4920212</v>
      </c>
      <c r="BP543" s="337"/>
      <c r="BQ543" s="53"/>
      <c r="BR543" s="53"/>
      <c r="BS543" s="53"/>
      <c r="BT543" s="53"/>
      <c r="BU543" s="517"/>
      <c r="BV543" s="518"/>
      <c r="BW543" s="518"/>
      <c r="BX543" s="518"/>
      <c r="BY543" s="518"/>
      <c r="BZ543" s="518"/>
      <c r="CA543" s="518"/>
      <c r="CB543" s="518"/>
      <c r="CC543" s="519"/>
    </row>
    <row r="544" spans="1:81" s="62" customFormat="1" ht="40.200000000000003" customHeight="1" thickTop="1" thickBot="1" x14ac:dyDescent="0.35">
      <c r="A544" s="38"/>
      <c r="B544" s="507"/>
      <c r="C544" s="459"/>
      <c r="D544" s="608"/>
      <c r="E544" s="611"/>
      <c r="F544" s="611"/>
      <c r="G544" s="611"/>
      <c r="H544" s="611"/>
      <c r="I544" s="611"/>
      <c r="J544" s="485">
        <v>131</v>
      </c>
      <c r="K544" s="488" t="str">
        <f>+Metas!K150</f>
        <v>Verificación de los prestadores de servicios de salud habilitados en el REPS según el plan anual de visitas y seguimiento, monitoreo y evaluación a los planes de contingencia de las IPS</v>
      </c>
      <c r="L544" s="662"/>
      <c r="M544" s="648">
        <f>SUM(N544:Q544)</f>
        <v>0</v>
      </c>
      <c r="N544" s="650"/>
      <c r="O544" s="664"/>
      <c r="P544" s="668"/>
      <c r="Q544" s="640"/>
      <c r="R544" s="403">
        <f t="shared" ref="R544" si="348">+$J544</f>
        <v>131</v>
      </c>
      <c r="S544" s="335" t="s">
        <v>3925</v>
      </c>
      <c r="T544" s="260"/>
      <c r="U544" s="260"/>
      <c r="V544" s="260"/>
      <c r="W544" s="42"/>
      <c r="X544" s="34"/>
      <c r="Y544" s="34"/>
      <c r="Z544" s="34"/>
      <c r="AA544" s="34"/>
      <c r="AB544" s="403">
        <f t="shared" si="298"/>
        <v>131</v>
      </c>
      <c r="AC544" s="526">
        <f t="shared" ref="AC544" si="349">+L544</f>
        <v>0</v>
      </c>
      <c r="AD544" s="54">
        <f t="shared" si="340"/>
        <v>0</v>
      </c>
      <c r="AE544" s="54">
        <f t="shared" si="340"/>
        <v>9090909.0909090918</v>
      </c>
      <c r="AF544" s="54">
        <f t="shared" si="340"/>
        <v>0</v>
      </c>
      <c r="AG544" s="54">
        <f t="shared" si="341"/>
        <v>0</v>
      </c>
      <c r="AH544" s="54">
        <f t="shared" si="341"/>
        <v>0</v>
      </c>
      <c r="AI544" s="54">
        <f t="shared" si="341"/>
        <v>0</v>
      </c>
      <c r="AJ544" s="54">
        <f t="shared" si="341"/>
        <v>0</v>
      </c>
      <c r="AK544" s="403">
        <f t="shared" si="300"/>
        <v>131</v>
      </c>
      <c r="AL544" s="455">
        <f>+N544</f>
        <v>0</v>
      </c>
      <c r="AM544" s="54">
        <f t="shared" si="342"/>
        <v>0</v>
      </c>
      <c r="AN544" s="333">
        <v>2272727.2727272729</v>
      </c>
      <c r="AO544" s="337"/>
      <c r="AP544" s="51"/>
      <c r="AQ544" s="51"/>
      <c r="AR544" s="51"/>
      <c r="AS544" s="51"/>
      <c r="AT544" s="403">
        <f t="shared" si="301"/>
        <v>131</v>
      </c>
      <c r="AU544" s="446">
        <f>+O544</f>
        <v>0</v>
      </c>
      <c r="AV544" s="54">
        <f t="shared" si="343"/>
        <v>0</v>
      </c>
      <c r="AW544" s="333">
        <v>2272727.2727272729</v>
      </c>
      <c r="AX544" s="337"/>
      <c r="AY544" s="51"/>
      <c r="AZ544" s="51"/>
      <c r="BA544" s="51"/>
      <c r="BB544" s="51"/>
      <c r="BC544" s="403">
        <f t="shared" si="302"/>
        <v>131</v>
      </c>
      <c r="BD544" s="449">
        <f>+P544</f>
        <v>0</v>
      </c>
      <c r="BE544" s="54">
        <f t="shared" si="344"/>
        <v>0</v>
      </c>
      <c r="BF544" s="333">
        <v>2272727.2727272729</v>
      </c>
      <c r="BG544" s="337"/>
      <c r="BH544" s="51"/>
      <c r="BI544" s="51"/>
      <c r="BJ544" s="51"/>
      <c r="BK544" s="51"/>
      <c r="BL544" s="403">
        <f t="shared" si="303"/>
        <v>131</v>
      </c>
      <c r="BM544" s="452">
        <f>+Q544</f>
        <v>0</v>
      </c>
      <c r="BN544" s="54">
        <f t="shared" si="345"/>
        <v>0</v>
      </c>
      <c r="BO544" s="333">
        <v>2272727.2727272729</v>
      </c>
      <c r="BP544" s="337"/>
      <c r="BQ544" s="51"/>
      <c r="BR544" s="51"/>
      <c r="BS544" s="51"/>
      <c r="BT544" s="51"/>
      <c r="BU544" s="513"/>
      <c r="BV544" s="514"/>
      <c r="BW544" s="514"/>
      <c r="BX544" s="514"/>
      <c r="BY544" s="514"/>
      <c r="BZ544" s="514"/>
      <c r="CA544" s="514"/>
      <c r="CB544" s="514"/>
      <c r="CC544" s="515"/>
    </row>
    <row r="545" spans="1:81" s="62" customFormat="1" ht="40.200000000000003" customHeight="1" thickTop="1" thickBot="1" x14ac:dyDescent="0.35">
      <c r="A545" s="38"/>
      <c r="B545" s="507"/>
      <c r="C545" s="459"/>
      <c r="D545" s="609"/>
      <c r="E545" s="612"/>
      <c r="F545" s="612"/>
      <c r="G545" s="612"/>
      <c r="H545" s="612"/>
      <c r="I545" s="612"/>
      <c r="J545" s="486"/>
      <c r="K545" s="489"/>
      <c r="L545" s="663"/>
      <c r="M545" s="649"/>
      <c r="N545" s="651"/>
      <c r="O545" s="665"/>
      <c r="P545" s="669"/>
      <c r="Q545" s="671"/>
      <c r="R545" s="404"/>
      <c r="S545" s="335" t="s">
        <v>3926</v>
      </c>
      <c r="T545" s="323"/>
      <c r="U545" s="323"/>
      <c r="V545" s="323"/>
      <c r="W545" s="322"/>
      <c r="X545" s="324"/>
      <c r="Y545" s="324"/>
      <c r="Z545" s="324"/>
      <c r="AA545" s="324"/>
      <c r="AB545" s="404"/>
      <c r="AC545" s="527"/>
      <c r="AD545" s="54">
        <f t="shared" si="340"/>
        <v>0</v>
      </c>
      <c r="AE545" s="54">
        <f t="shared" si="340"/>
        <v>9090909.0909090918</v>
      </c>
      <c r="AF545" s="325"/>
      <c r="AG545" s="325"/>
      <c r="AH545" s="325"/>
      <c r="AI545" s="325"/>
      <c r="AJ545" s="325"/>
      <c r="AK545" s="404"/>
      <c r="AL545" s="456"/>
      <c r="AM545" s="54">
        <f t="shared" si="342"/>
        <v>0</v>
      </c>
      <c r="AN545" s="333">
        <v>2272727.2727272729</v>
      </c>
      <c r="AO545" s="337"/>
      <c r="AP545" s="326"/>
      <c r="AQ545" s="326"/>
      <c r="AR545" s="326"/>
      <c r="AS545" s="326"/>
      <c r="AT545" s="404"/>
      <c r="AU545" s="447"/>
      <c r="AV545" s="54">
        <f t="shared" si="343"/>
        <v>0</v>
      </c>
      <c r="AW545" s="333">
        <v>2272727.2727272729</v>
      </c>
      <c r="AX545" s="337"/>
      <c r="AY545" s="326"/>
      <c r="AZ545" s="326"/>
      <c r="BA545" s="326"/>
      <c r="BB545" s="326"/>
      <c r="BC545" s="404"/>
      <c r="BD545" s="450"/>
      <c r="BE545" s="54">
        <f t="shared" si="344"/>
        <v>0</v>
      </c>
      <c r="BF545" s="333">
        <v>2272727.2727272729</v>
      </c>
      <c r="BG545" s="337"/>
      <c r="BH545" s="326"/>
      <c r="BI545" s="326"/>
      <c r="BJ545" s="326"/>
      <c r="BK545" s="326"/>
      <c r="BL545" s="404"/>
      <c r="BM545" s="453"/>
      <c r="BN545" s="54">
        <f t="shared" si="345"/>
        <v>0</v>
      </c>
      <c r="BO545" s="333">
        <v>2272727.2727272729</v>
      </c>
      <c r="BP545" s="337"/>
      <c r="BQ545" s="326"/>
      <c r="BR545" s="326"/>
      <c r="BS545" s="326"/>
      <c r="BT545" s="326"/>
      <c r="BU545" s="327"/>
      <c r="BV545" s="328"/>
      <c r="BW545" s="328"/>
      <c r="BX545" s="328"/>
      <c r="BY545" s="328"/>
      <c r="BZ545" s="328"/>
      <c r="CA545" s="328"/>
      <c r="CB545" s="328"/>
      <c r="CC545" s="329"/>
    </row>
    <row r="546" spans="1:81" s="62" customFormat="1" ht="40.200000000000003" customHeight="1" thickTop="1" thickBot="1" x14ac:dyDescent="0.35">
      <c r="A546" s="38"/>
      <c r="B546" s="507"/>
      <c r="C546" s="459"/>
      <c r="D546" s="609"/>
      <c r="E546" s="612"/>
      <c r="F546" s="612"/>
      <c r="G546" s="612"/>
      <c r="H546" s="612"/>
      <c r="I546" s="612"/>
      <c r="J546" s="486"/>
      <c r="K546" s="489"/>
      <c r="L546" s="663"/>
      <c r="M546" s="649"/>
      <c r="N546" s="651"/>
      <c r="O546" s="665"/>
      <c r="P546" s="669"/>
      <c r="Q546" s="671"/>
      <c r="R546" s="404"/>
      <c r="S546" s="335" t="s">
        <v>3927</v>
      </c>
      <c r="T546" s="323"/>
      <c r="U546" s="323"/>
      <c r="V546" s="323"/>
      <c r="W546" s="322"/>
      <c r="X546" s="324"/>
      <c r="Y546" s="324"/>
      <c r="Z546" s="324"/>
      <c r="AA546" s="324"/>
      <c r="AB546" s="404"/>
      <c r="AC546" s="527"/>
      <c r="AD546" s="54">
        <f t="shared" si="340"/>
        <v>0</v>
      </c>
      <c r="AE546" s="54">
        <f t="shared" si="340"/>
        <v>9090909.0909090918</v>
      </c>
      <c r="AF546" s="325"/>
      <c r="AG546" s="325"/>
      <c r="AH546" s="325"/>
      <c r="AI546" s="325"/>
      <c r="AJ546" s="325"/>
      <c r="AK546" s="404"/>
      <c r="AL546" s="456"/>
      <c r="AM546" s="54">
        <f t="shared" si="342"/>
        <v>0</v>
      </c>
      <c r="AN546" s="333">
        <v>2272727.2727272729</v>
      </c>
      <c r="AO546" s="337"/>
      <c r="AP546" s="326"/>
      <c r="AQ546" s="326"/>
      <c r="AR546" s="326"/>
      <c r="AS546" s="326"/>
      <c r="AT546" s="404"/>
      <c r="AU546" s="447"/>
      <c r="AV546" s="54">
        <f t="shared" si="343"/>
        <v>0</v>
      </c>
      <c r="AW546" s="333">
        <v>2272727.2727272729</v>
      </c>
      <c r="AX546" s="337"/>
      <c r="AY546" s="326"/>
      <c r="AZ546" s="326"/>
      <c r="BA546" s="326"/>
      <c r="BB546" s="326"/>
      <c r="BC546" s="404"/>
      <c r="BD546" s="450"/>
      <c r="BE546" s="54">
        <f t="shared" si="344"/>
        <v>0</v>
      </c>
      <c r="BF546" s="333">
        <v>2272727.2727272729</v>
      </c>
      <c r="BG546" s="337"/>
      <c r="BH546" s="326"/>
      <c r="BI546" s="326"/>
      <c r="BJ546" s="326"/>
      <c r="BK546" s="326"/>
      <c r="BL546" s="404"/>
      <c r="BM546" s="453"/>
      <c r="BN546" s="54">
        <f t="shared" si="345"/>
        <v>0</v>
      </c>
      <c r="BO546" s="333">
        <v>2272727.2727272729</v>
      </c>
      <c r="BP546" s="337"/>
      <c r="BQ546" s="326"/>
      <c r="BR546" s="326"/>
      <c r="BS546" s="326"/>
      <c r="BT546" s="326"/>
      <c r="BU546" s="327"/>
      <c r="BV546" s="328"/>
      <c r="BW546" s="328"/>
      <c r="BX546" s="328"/>
      <c r="BY546" s="328"/>
      <c r="BZ546" s="328"/>
      <c r="CA546" s="328"/>
      <c r="CB546" s="328"/>
      <c r="CC546" s="329"/>
    </row>
    <row r="547" spans="1:81" s="62" customFormat="1" ht="40.200000000000003" customHeight="1" thickTop="1" thickBot="1" x14ac:dyDescent="0.35">
      <c r="A547" s="38"/>
      <c r="B547" s="507"/>
      <c r="C547" s="459"/>
      <c r="D547" s="609"/>
      <c r="E547" s="612"/>
      <c r="F547" s="612"/>
      <c r="G547" s="612"/>
      <c r="H547" s="612"/>
      <c r="I547" s="612"/>
      <c r="J547" s="486"/>
      <c r="K547" s="489"/>
      <c r="L547" s="663"/>
      <c r="M547" s="649"/>
      <c r="N547" s="651"/>
      <c r="O547" s="665"/>
      <c r="P547" s="669"/>
      <c r="Q547" s="671"/>
      <c r="R547" s="404"/>
      <c r="S547" s="335" t="s">
        <v>3928</v>
      </c>
      <c r="T547" s="323"/>
      <c r="U547" s="323"/>
      <c r="V547" s="323"/>
      <c r="W547" s="322"/>
      <c r="X547" s="324"/>
      <c r="Y547" s="324"/>
      <c r="Z547" s="324"/>
      <c r="AA547" s="324"/>
      <c r="AB547" s="404"/>
      <c r="AC547" s="527"/>
      <c r="AD547" s="54">
        <f t="shared" si="340"/>
        <v>0</v>
      </c>
      <c r="AE547" s="54">
        <f t="shared" si="340"/>
        <v>9090909.0909090918</v>
      </c>
      <c r="AF547" s="325"/>
      <c r="AG547" s="325"/>
      <c r="AH547" s="325"/>
      <c r="AI547" s="325"/>
      <c r="AJ547" s="325"/>
      <c r="AK547" s="404"/>
      <c r="AL547" s="456"/>
      <c r="AM547" s="54">
        <f t="shared" si="342"/>
        <v>0</v>
      </c>
      <c r="AN547" s="333">
        <v>2272727.2727272729</v>
      </c>
      <c r="AO547" s="337"/>
      <c r="AP547" s="326"/>
      <c r="AQ547" s="326"/>
      <c r="AR547" s="326"/>
      <c r="AS547" s="326"/>
      <c r="AT547" s="404"/>
      <c r="AU547" s="447"/>
      <c r="AV547" s="54">
        <f t="shared" si="343"/>
        <v>0</v>
      </c>
      <c r="AW547" s="333">
        <v>2272727.2727272729</v>
      </c>
      <c r="AX547" s="337"/>
      <c r="AY547" s="326"/>
      <c r="AZ547" s="326"/>
      <c r="BA547" s="326"/>
      <c r="BB547" s="326"/>
      <c r="BC547" s="404"/>
      <c r="BD547" s="450"/>
      <c r="BE547" s="54">
        <f t="shared" si="344"/>
        <v>0</v>
      </c>
      <c r="BF547" s="333">
        <v>2272727.2727272729</v>
      </c>
      <c r="BG547" s="337"/>
      <c r="BH547" s="326"/>
      <c r="BI547" s="326"/>
      <c r="BJ547" s="326"/>
      <c r="BK547" s="326"/>
      <c r="BL547" s="404"/>
      <c r="BM547" s="453"/>
      <c r="BN547" s="54">
        <f t="shared" si="345"/>
        <v>0</v>
      </c>
      <c r="BO547" s="333">
        <v>2272727.2727272729</v>
      </c>
      <c r="BP547" s="337"/>
      <c r="BQ547" s="326"/>
      <c r="BR547" s="326"/>
      <c r="BS547" s="326"/>
      <c r="BT547" s="326"/>
      <c r="BU547" s="327"/>
      <c r="BV547" s="328"/>
      <c r="BW547" s="328"/>
      <c r="BX547" s="328"/>
      <c r="BY547" s="328"/>
      <c r="BZ547" s="328"/>
      <c r="CA547" s="328"/>
      <c r="CB547" s="328"/>
      <c r="CC547" s="329"/>
    </row>
    <row r="548" spans="1:81" s="62" customFormat="1" ht="40.200000000000003" customHeight="1" thickTop="1" thickBot="1" x14ac:dyDescent="0.35">
      <c r="A548" s="38"/>
      <c r="B548" s="507"/>
      <c r="C548" s="459"/>
      <c r="D548" s="609"/>
      <c r="E548" s="612"/>
      <c r="F548" s="612"/>
      <c r="G548" s="612"/>
      <c r="H548" s="612"/>
      <c r="I548" s="612"/>
      <c r="J548" s="486"/>
      <c r="K548" s="489"/>
      <c r="L548" s="663"/>
      <c r="M548" s="649"/>
      <c r="N548" s="651"/>
      <c r="O548" s="665"/>
      <c r="P548" s="669"/>
      <c r="Q548" s="671"/>
      <c r="R548" s="404"/>
      <c r="S548" s="335" t="s">
        <v>3932</v>
      </c>
      <c r="T548" s="323"/>
      <c r="U548" s="323"/>
      <c r="V548" s="323"/>
      <c r="W548" s="322"/>
      <c r="X548" s="324"/>
      <c r="Y548" s="324"/>
      <c r="Z548" s="324"/>
      <c r="AA548" s="324"/>
      <c r="AB548" s="404"/>
      <c r="AC548" s="527"/>
      <c r="AD548" s="54">
        <f t="shared" si="340"/>
        <v>0</v>
      </c>
      <c r="AE548" s="54">
        <f t="shared" si="340"/>
        <v>9090909.0909090918</v>
      </c>
      <c r="AF548" s="325"/>
      <c r="AG548" s="325"/>
      <c r="AH548" s="325"/>
      <c r="AI548" s="325"/>
      <c r="AJ548" s="325"/>
      <c r="AK548" s="404"/>
      <c r="AL548" s="456"/>
      <c r="AM548" s="54">
        <f t="shared" si="342"/>
        <v>0</v>
      </c>
      <c r="AN548" s="333">
        <v>2272727.2727272729</v>
      </c>
      <c r="AO548" s="337"/>
      <c r="AP548" s="326"/>
      <c r="AQ548" s="326"/>
      <c r="AR548" s="326"/>
      <c r="AS548" s="326"/>
      <c r="AT548" s="404"/>
      <c r="AU548" s="447"/>
      <c r="AV548" s="54">
        <f t="shared" si="343"/>
        <v>0</v>
      </c>
      <c r="AW548" s="333">
        <v>2272727.2727272729</v>
      </c>
      <c r="AX548" s="337"/>
      <c r="AY548" s="326"/>
      <c r="AZ548" s="326"/>
      <c r="BA548" s="326"/>
      <c r="BB548" s="326"/>
      <c r="BC548" s="404"/>
      <c r="BD548" s="450"/>
      <c r="BE548" s="54">
        <f t="shared" si="344"/>
        <v>0</v>
      </c>
      <c r="BF548" s="333">
        <v>2272727.2727272729</v>
      </c>
      <c r="BG548" s="337"/>
      <c r="BH548" s="326"/>
      <c r="BI548" s="326"/>
      <c r="BJ548" s="326"/>
      <c r="BK548" s="326"/>
      <c r="BL548" s="404"/>
      <c r="BM548" s="453"/>
      <c r="BN548" s="54">
        <f t="shared" si="345"/>
        <v>0</v>
      </c>
      <c r="BO548" s="333">
        <v>2272727.2727272729</v>
      </c>
      <c r="BP548" s="337"/>
      <c r="BQ548" s="326"/>
      <c r="BR548" s="326"/>
      <c r="BS548" s="326"/>
      <c r="BT548" s="326"/>
      <c r="BU548" s="327"/>
      <c r="BV548" s="328"/>
      <c r="BW548" s="328"/>
      <c r="BX548" s="328"/>
      <c r="BY548" s="328"/>
      <c r="BZ548" s="328"/>
      <c r="CA548" s="328"/>
      <c r="CB548" s="328"/>
      <c r="CC548" s="329"/>
    </row>
    <row r="549" spans="1:81" s="62" customFormat="1" ht="40.200000000000003" customHeight="1" thickTop="1" thickBot="1" x14ac:dyDescent="0.35">
      <c r="A549" s="38"/>
      <c r="B549" s="507"/>
      <c r="C549" s="459"/>
      <c r="D549" s="609"/>
      <c r="E549" s="612"/>
      <c r="F549" s="612"/>
      <c r="G549" s="612"/>
      <c r="H549" s="612"/>
      <c r="I549" s="612"/>
      <c r="J549" s="486"/>
      <c r="K549" s="489"/>
      <c r="L549" s="663"/>
      <c r="M549" s="649"/>
      <c r="N549" s="651"/>
      <c r="O549" s="665"/>
      <c r="P549" s="669"/>
      <c r="Q549" s="671"/>
      <c r="R549" s="404"/>
      <c r="S549" s="336" t="s">
        <v>3933</v>
      </c>
      <c r="T549" s="323"/>
      <c r="U549" s="323"/>
      <c r="V549" s="323"/>
      <c r="W549" s="322"/>
      <c r="X549" s="324"/>
      <c r="Y549" s="324"/>
      <c r="Z549" s="324"/>
      <c r="AA549" s="324"/>
      <c r="AB549" s="404"/>
      <c r="AC549" s="527"/>
      <c r="AD549" s="54">
        <f t="shared" si="340"/>
        <v>0</v>
      </c>
      <c r="AE549" s="54">
        <f t="shared" si="340"/>
        <v>9090909.0909090918</v>
      </c>
      <c r="AF549" s="325"/>
      <c r="AG549" s="325"/>
      <c r="AH549" s="325"/>
      <c r="AI549" s="325"/>
      <c r="AJ549" s="325"/>
      <c r="AK549" s="404"/>
      <c r="AL549" s="456"/>
      <c r="AM549" s="54">
        <f t="shared" si="342"/>
        <v>0</v>
      </c>
      <c r="AN549" s="333">
        <v>2272727.2727272729</v>
      </c>
      <c r="AO549" s="337"/>
      <c r="AP549" s="326"/>
      <c r="AQ549" s="326"/>
      <c r="AR549" s="326"/>
      <c r="AS549" s="326"/>
      <c r="AT549" s="404"/>
      <c r="AU549" s="447"/>
      <c r="AV549" s="54">
        <f t="shared" si="343"/>
        <v>0</v>
      </c>
      <c r="AW549" s="333">
        <v>2272727.2727272729</v>
      </c>
      <c r="AX549" s="337"/>
      <c r="AY549" s="326"/>
      <c r="AZ549" s="326"/>
      <c r="BA549" s="326"/>
      <c r="BB549" s="326"/>
      <c r="BC549" s="404"/>
      <c r="BD549" s="450"/>
      <c r="BE549" s="54">
        <f t="shared" si="344"/>
        <v>0</v>
      </c>
      <c r="BF549" s="333">
        <v>2272727.2727272729</v>
      </c>
      <c r="BG549" s="337"/>
      <c r="BH549" s="326"/>
      <c r="BI549" s="326"/>
      <c r="BJ549" s="326"/>
      <c r="BK549" s="326"/>
      <c r="BL549" s="404"/>
      <c r="BM549" s="453"/>
      <c r="BN549" s="54">
        <f t="shared" si="345"/>
        <v>0</v>
      </c>
      <c r="BO549" s="333">
        <v>2272727.2727272729</v>
      </c>
      <c r="BP549" s="337"/>
      <c r="BQ549" s="326"/>
      <c r="BR549" s="326"/>
      <c r="BS549" s="326"/>
      <c r="BT549" s="326"/>
      <c r="BU549" s="327"/>
      <c r="BV549" s="328"/>
      <c r="BW549" s="328"/>
      <c r="BX549" s="328"/>
      <c r="BY549" s="328"/>
      <c r="BZ549" s="328"/>
      <c r="CA549" s="328"/>
      <c r="CB549" s="328"/>
      <c r="CC549" s="329"/>
    </row>
    <row r="550" spans="1:81" s="62" customFormat="1" ht="40.200000000000003" customHeight="1" thickTop="1" thickBot="1" x14ac:dyDescent="0.35">
      <c r="A550" s="38"/>
      <c r="B550" s="507"/>
      <c r="C550" s="459"/>
      <c r="D550" s="609"/>
      <c r="E550" s="612"/>
      <c r="F550" s="612"/>
      <c r="G550" s="612"/>
      <c r="H550" s="612"/>
      <c r="I550" s="612"/>
      <c r="J550" s="486"/>
      <c r="K550" s="489"/>
      <c r="L550" s="663"/>
      <c r="M550" s="649"/>
      <c r="N550" s="651"/>
      <c r="O550" s="665"/>
      <c r="P550" s="669"/>
      <c r="Q550" s="671"/>
      <c r="R550" s="404"/>
      <c r="S550" s="335" t="s">
        <v>3934</v>
      </c>
      <c r="T550" s="323"/>
      <c r="U550" s="323"/>
      <c r="V550" s="323"/>
      <c r="W550" s="322"/>
      <c r="X550" s="324"/>
      <c r="Y550" s="324"/>
      <c r="Z550" s="324"/>
      <c r="AA550" s="324"/>
      <c r="AB550" s="404"/>
      <c r="AC550" s="527"/>
      <c r="AD550" s="54">
        <f t="shared" si="340"/>
        <v>0</v>
      </c>
      <c r="AE550" s="54">
        <f t="shared" si="340"/>
        <v>9090909.0909090918</v>
      </c>
      <c r="AF550" s="325"/>
      <c r="AG550" s="325"/>
      <c r="AH550" s="325"/>
      <c r="AI550" s="325"/>
      <c r="AJ550" s="325"/>
      <c r="AK550" s="404"/>
      <c r="AL550" s="456"/>
      <c r="AM550" s="54">
        <f t="shared" si="342"/>
        <v>0</v>
      </c>
      <c r="AN550" s="333">
        <v>2272727.2727272729</v>
      </c>
      <c r="AO550" s="337"/>
      <c r="AP550" s="326"/>
      <c r="AQ550" s="326"/>
      <c r="AR550" s="326"/>
      <c r="AS550" s="326"/>
      <c r="AT550" s="404"/>
      <c r="AU550" s="447"/>
      <c r="AV550" s="54">
        <f t="shared" si="343"/>
        <v>0</v>
      </c>
      <c r="AW550" s="333">
        <v>2272727.2727272729</v>
      </c>
      <c r="AX550" s="337"/>
      <c r="AY550" s="326"/>
      <c r="AZ550" s="326"/>
      <c r="BA550" s="326"/>
      <c r="BB550" s="326"/>
      <c r="BC550" s="404"/>
      <c r="BD550" s="450"/>
      <c r="BE550" s="54">
        <f t="shared" si="344"/>
        <v>0</v>
      </c>
      <c r="BF550" s="333">
        <v>2272727.2727272729</v>
      </c>
      <c r="BG550" s="337"/>
      <c r="BH550" s="326"/>
      <c r="BI550" s="326"/>
      <c r="BJ550" s="326"/>
      <c r="BK550" s="326"/>
      <c r="BL550" s="404"/>
      <c r="BM550" s="453"/>
      <c r="BN550" s="54">
        <f t="shared" si="345"/>
        <v>0</v>
      </c>
      <c r="BO550" s="333">
        <v>2272727.2727272729</v>
      </c>
      <c r="BP550" s="337"/>
      <c r="BQ550" s="326"/>
      <c r="BR550" s="326"/>
      <c r="BS550" s="326"/>
      <c r="BT550" s="326"/>
      <c r="BU550" s="327"/>
      <c r="BV550" s="328"/>
      <c r="BW550" s="328"/>
      <c r="BX550" s="328"/>
      <c r="BY550" s="328"/>
      <c r="BZ550" s="328"/>
      <c r="CA550" s="328"/>
      <c r="CB550" s="328"/>
      <c r="CC550" s="329"/>
    </row>
    <row r="551" spans="1:81" s="62" customFormat="1" ht="40.200000000000003" customHeight="1" thickTop="1" thickBot="1" x14ac:dyDescent="0.35">
      <c r="A551" s="38"/>
      <c r="B551" s="507"/>
      <c r="C551" s="459"/>
      <c r="D551" s="609"/>
      <c r="E551" s="612"/>
      <c r="F551" s="612"/>
      <c r="G551" s="612"/>
      <c r="H551" s="612"/>
      <c r="I551" s="612"/>
      <c r="J551" s="486"/>
      <c r="K551" s="489"/>
      <c r="L551" s="663"/>
      <c r="M551" s="649"/>
      <c r="N551" s="651"/>
      <c r="O551" s="665"/>
      <c r="P551" s="669"/>
      <c r="Q551" s="671"/>
      <c r="R551" s="404"/>
      <c r="S551" s="335" t="s">
        <v>3935</v>
      </c>
      <c r="T551" s="323"/>
      <c r="U551" s="323"/>
      <c r="V551" s="323"/>
      <c r="W551" s="322"/>
      <c r="X551" s="324"/>
      <c r="Y551" s="324"/>
      <c r="Z551" s="324"/>
      <c r="AA551" s="324"/>
      <c r="AB551" s="404"/>
      <c r="AC551" s="527"/>
      <c r="AD551" s="54">
        <f t="shared" si="340"/>
        <v>0</v>
      </c>
      <c r="AE551" s="54">
        <f t="shared" si="340"/>
        <v>9090909.0909090918</v>
      </c>
      <c r="AF551" s="325"/>
      <c r="AG551" s="325"/>
      <c r="AH551" s="325"/>
      <c r="AI551" s="325"/>
      <c r="AJ551" s="325"/>
      <c r="AK551" s="404"/>
      <c r="AL551" s="456"/>
      <c r="AM551" s="54">
        <f t="shared" si="342"/>
        <v>0</v>
      </c>
      <c r="AN551" s="333">
        <v>2272727.2727272729</v>
      </c>
      <c r="AO551" s="337"/>
      <c r="AP551" s="326"/>
      <c r="AQ551" s="326"/>
      <c r="AR551" s="326"/>
      <c r="AS551" s="326"/>
      <c r="AT551" s="404"/>
      <c r="AU551" s="447"/>
      <c r="AV551" s="54">
        <f t="shared" si="343"/>
        <v>0</v>
      </c>
      <c r="AW551" s="333">
        <v>2272727.2727272729</v>
      </c>
      <c r="AX551" s="337"/>
      <c r="AY551" s="326"/>
      <c r="AZ551" s="326"/>
      <c r="BA551" s="326"/>
      <c r="BB551" s="326"/>
      <c r="BC551" s="404"/>
      <c r="BD551" s="450"/>
      <c r="BE551" s="54">
        <f t="shared" si="344"/>
        <v>0</v>
      </c>
      <c r="BF551" s="333">
        <v>2272727.2727272729</v>
      </c>
      <c r="BG551" s="337"/>
      <c r="BH551" s="326"/>
      <c r="BI551" s="326"/>
      <c r="BJ551" s="326"/>
      <c r="BK551" s="326"/>
      <c r="BL551" s="404"/>
      <c r="BM551" s="453"/>
      <c r="BN551" s="54">
        <f t="shared" si="345"/>
        <v>0</v>
      </c>
      <c r="BO551" s="333">
        <v>2272727.2727272729</v>
      </c>
      <c r="BP551" s="337"/>
      <c r="BQ551" s="326"/>
      <c r="BR551" s="326"/>
      <c r="BS551" s="326"/>
      <c r="BT551" s="326"/>
      <c r="BU551" s="327"/>
      <c r="BV551" s="328"/>
      <c r="BW551" s="328"/>
      <c r="BX551" s="328"/>
      <c r="BY551" s="328"/>
      <c r="BZ551" s="328"/>
      <c r="CA551" s="328"/>
      <c r="CB551" s="328"/>
      <c r="CC551" s="329"/>
    </row>
    <row r="552" spans="1:81" s="62" customFormat="1" ht="40.200000000000003" customHeight="1" thickTop="1" thickBot="1" x14ac:dyDescent="0.35">
      <c r="A552" s="38"/>
      <c r="B552" s="507"/>
      <c r="C552" s="459"/>
      <c r="D552" s="609"/>
      <c r="E552" s="612"/>
      <c r="F552" s="612"/>
      <c r="G552" s="612"/>
      <c r="H552" s="612"/>
      <c r="I552" s="612"/>
      <c r="J552" s="486"/>
      <c r="K552" s="489"/>
      <c r="L552" s="663"/>
      <c r="M552" s="649"/>
      <c r="N552" s="651"/>
      <c r="O552" s="665"/>
      <c r="P552" s="669"/>
      <c r="Q552" s="671"/>
      <c r="R552" s="404"/>
      <c r="S552" s="335" t="s">
        <v>3936</v>
      </c>
      <c r="T552" s="323"/>
      <c r="U552" s="323"/>
      <c r="V552" s="323"/>
      <c r="W552" s="322"/>
      <c r="X552" s="324"/>
      <c r="Y552" s="324"/>
      <c r="Z552" s="324"/>
      <c r="AA552" s="324"/>
      <c r="AB552" s="404"/>
      <c r="AC552" s="527"/>
      <c r="AD552" s="54">
        <f t="shared" si="340"/>
        <v>0</v>
      </c>
      <c r="AE552" s="54">
        <f t="shared" si="340"/>
        <v>9090909.0909090918</v>
      </c>
      <c r="AF552" s="325"/>
      <c r="AG552" s="325"/>
      <c r="AH552" s="325"/>
      <c r="AI552" s="325"/>
      <c r="AJ552" s="325"/>
      <c r="AK552" s="404"/>
      <c r="AL552" s="456"/>
      <c r="AM552" s="54">
        <f t="shared" si="342"/>
        <v>0</v>
      </c>
      <c r="AN552" s="333">
        <v>2272727.2727272729</v>
      </c>
      <c r="AO552" s="337"/>
      <c r="AP552" s="326"/>
      <c r="AQ552" s="326"/>
      <c r="AR552" s="326"/>
      <c r="AS552" s="326"/>
      <c r="AT552" s="404"/>
      <c r="AU552" s="447"/>
      <c r="AV552" s="54">
        <f t="shared" si="343"/>
        <v>0</v>
      </c>
      <c r="AW552" s="333">
        <v>2272727.2727272729</v>
      </c>
      <c r="AX552" s="337"/>
      <c r="AY552" s="326"/>
      <c r="AZ552" s="326"/>
      <c r="BA552" s="326"/>
      <c r="BB552" s="326"/>
      <c r="BC552" s="404"/>
      <c r="BD552" s="450"/>
      <c r="BE552" s="54">
        <f t="shared" si="344"/>
        <v>0</v>
      </c>
      <c r="BF552" s="333">
        <v>2272727.2727272729</v>
      </c>
      <c r="BG552" s="337"/>
      <c r="BH552" s="326"/>
      <c r="BI552" s="326"/>
      <c r="BJ552" s="326"/>
      <c r="BK552" s="326"/>
      <c r="BL552" s="404"/>
      <c r="BM552" s="453"/>
      <c r="BN552" s="54">
        <f t="shared" si="345"/>
        <v>0</v>
      </c>
      <c r="BO552" s="333">
        <v>2272727.2727272729</v>
      </c>
      <c r="BP552" s="337"/>
      <c r="BQ552" s="326"/>
      <c r="BR552" s="326"/>
      <c r="BS552" s="326"/>
      <c r="BT552" s="326"/>
      <c r="BU552" s="327"/>
      <c r="BV552" s="328"/>
      <c r="BW552" s="328"/>
      <c r="BX552" s="328"/>
      <c r="BY552" s="328"/>
      <c r="BZ552" s="328"/>
      <c r="CA552" s="328"/>
      <c r="CB552" s="328"/>
      <c r="CC552" s="329"/>
    </row>
    <row r="553" spans="1:81" s="62" customFormat="1" ht="40.200000000000003" customHeight="1" thickTop="1" thickBot="1" x14ac:dyDescent="0.35">
      <c r="A553" s="38"/>
      <c r="B553" s="507"/>
      <c r="C553" s="459"/>
      <c r="D553" s="609"/>
      <c r="E553" s="612"/>
      <c r="F553" s="612"/>
      <c r="G553" s="612"/>
      <c r="H553" s="612"/>
      <c r="I553" s="612"/>
      <c r="J553" s="486"/>
      <c r="K553" s="489"/>
      <c r="L553" s="663"/>
      <c r="M553" s="649"/>
      <c r="N553" s="651"/>
      <c r="O553" s="665"/>
      <c r="P553" s="669"/>
      <c r="Q553" s="671"/>
      <c r="R553" s="404"/>
      <c r="S553" s="335" t="s">
        <v>3937</v>
      </c>
      <c r="T553" s="323"/>
      <c r="U553" s="323"/>
      <c r="V553" s="323"/>
      <c r="W553" s="322"/>
      <c r="X553" s="324"/>
      <c r="Y553" s="324"/>
      <c r="Z553" s="324"/>
      <c r="AA553" s="324"/>
      <c r="AB553" s="404"/>
      <c r="AC553" s="527"/>
      <c r="AD553" s="54">
        <f t="shared" si="340"/>
        <v>0</v>
      </c>
      <c r="AE553" s="54">
        <f t="shared" si="340"/>
        <v>9090909.0909090918</v>
      </c>
      <c r="AF553" s="325"/>
      <c r="AG553" s="325"/>
      <c r="AH553" s="325"/>
      <c r="AI553" s="325"/>
      <c r="AJ553" s="325"/>
      <c r="AK553" s="404"/>
      <c r="AL553" s="456"/>
      <c r="AM553" s="54">
        <f t="shared" si="342"/>
        <v>0</v>
      </c>
      <c r="AN553" s="333">
        <v>2272727.2727272729</v>
      </c>
      <c r="AO553" s="337"/>
      <c r="AP553" s="326"/>
      <c r="AQ553" s="326"/>
      <c r="AR553" s="326"/>
      <c r="AS553" s="326"/>
      <c r="AT553" s="404"/>
      <c r="AU553" s="447"/>
      <c r="AV553" s="54">
        <f t="shared" si="343"/>
        <v>0</v>
      </c>
      <c r="AW553" s="333">
        <v>2272727.2727272729</v>
      </c>
      <c r="AX553" s="337"/>
      <c r="AY553" s="326"/>
      <c r="AZ553" s="326"/>
      <c r="BA553" s="326"/>
      <c r="BB553" s="326"/>
      <c r="BC553" s="404"/>
      <c r="BD553" s="450"/>
      <c r="BE553" s="54">
        <f t="shared" si="344"/>
        <v>0</v>
      </c>
      <c r="BF553" s="333">
        <v>2272727.2727272729</v>
      </c>
      <c r="BG553" s="337"/>
      <c r="BH553" s="326"/>
      <c r="BI553" s="326"/>
      <c r="BJ553" s="326"/>
      <c r="BK553" s="326"/>
      <c r="BL553" s="404"/>
      <c r="BM553" s="453"/>
      <c r="BN553" s="54">
        <f t="shared" si="345"/>
        <v>0</v>
      </c>
      <c r="BO553" s="333">
        <v>2272727.2727272729</v>
      </c>
      <c r="BP553" s="337"/>
      <c r="BQ553" s="326"/>
      <c r="BR553" s="326"/>
      <c r="BS553" s="326"/>
      <c r="BT553" s="326"/>
      <c r="BU553" s="327"/>
      <c r="BV553" s="328"/>
      <c r="BW553" s="328"/>
      <c r="BX553" s="328"/>
      <c r="BY553" s="328"/>
      <c r="BZ553" s="328"/>
      <c r="CA553" s="328"/>
      <c r="CB553" s="328"/>
      <c r="CC553" s="329"/>
    </row>
    <row r="554" spans="1:81" s="62" customFormat="1" ht="40.200000000000003" customHeight="1" thickTop="1" thickBot="1" x14ac:dyDescent="0.35">
      <c r="A554" s="38"/>
      <c r="B554" s="507"/>
      <c r="C554" s="459"/>
      <c r="D554" s="609"/>
      <c r="E554" s="612"/>
      <c r="F554" s="612"/>
      <c r="G554" s="612"/>
      <c r="H554" s="612"/>
      <c r="I554" s="612"/>
      <c r="J554" s="486"/>
      <c r="K554" s="489"/>
      <c r="L554" s="663"/>
      <c r="M554" s="649"/>
      <c r="N554" s="651"/>
      <c r="O554" s="665"/>
      <c r="P554" s="669"/>
      <c r="Q554" s="671"/>
      <c r="R554" s="404"/>
      <c r="S554" s="335" t="s">
        <v>3938</v>
      </c>
      <c r="T554" s="261"/>
      <c r="U554" s="261"/>
      <c r="V554" s="261"/>
      <c r="W554" s="43"/>
      <c r="X554" s="35"/>
      <c r="Y554" s="35"/>
      <c r="Z554" s="35"/>
      <c r="AA554" s="35"/>
      <c r="AB554" s="404"/>
      <c r="AC554" s="527"/>
      <c r="AD554" s="54">
        <f t="shared" si="340"/>
        <v>0</v>
      </c>
      <c r="AE554" s="54">
        <f t="shared" si="340"/>
        <v>9090909.0909090918</v>
      </c>
      <c r="AF554" s="55">
        <f t="shared" si="340"/>
        <v>0</v>
      </c>
      <c r="AG554" s="55">
        <f t="shared" si="341"/>
        <v>0</v>
      </c>
      <c r="AH554" s="55">
        <f t="shared" si="341"/>
        <v>0</v>
      </c>
      <c r="AI554" s="55">
        <f t="shared" si="341"/>
        <v>0</v>
      </c>
      <c r="AJ554" s="55">
        <f t="shared" si="341"/>
        <v>0</v>
      </c>
      <c r="AK554" s="404"/>
      <c r="AL554" s="456"/>
      <c r="AM554" s="54">
        <f t="shared" si="342"/>
        <v>0</v>
      </c>
      <c r="AN554" s="333">
        <v>2272727.2727272729</v>
      </c>
      <c r="AO554" s="337"/>
      <c r="AP554" s="52"/>
      <c r="AQ554" s="52"/>
      <c r="AR554" s="52"/>
      <c r="AS554" s="52"/>
      <c r="AT554" s="404"/>
      <c r="AU554" s="447"/>
      <c r="AV554" s="54">
        <f t="shared" si="343"/>
        <v>0</v>
      </c>
      <c r="AW554" s="333">
        <v>2272727.2727272729</v>
      </c>
      <c r="AX554" s="337"/>
      <c r="AY554" s="52"/>
      <c r="AZ554" s="52"/>
      <c r="BA554" s="52"/>
      <c r="BB554" s="52"/>
      <c r="BC554" s="404"/>
      <c r="BD554" s="450"/>
      <c r="BE554" s="54">
        <f t="shared" si="344"/>
        <v>0</v>
      </c>
      <c r="BF554" s="333">
        <v>2272727.2727272729</v>
      </c>
      <c r="BG554" s="337"/>
      <c r="BH554" s="52"/>
      <c r="BI554" s="52"/>
      <c r="BJ554" s="52"/>
      <c r="BK554" s="52"/>
      <c r="BL554" s="404"/>
      <c r="BM554" s="453"/>
      <c r="BN554" s="54">
        <f t="shared" si="345"/>
        <v>0</v>
      </c>
      <c r="BO554" s="333">
        <v>2272727.2727272729</v>
      </c>
      <c r="BP554" s="337"/>
      <c r="BQ554" s="52"/>
      <c r="BR554" s="52"/>
      <c r="BS554" s="52"/>
      <c r="BT554" s="52"/>
      <c r="BU554" s="418"/>
      <c r="BV554" s="419"/>
      <c r="BW554" s="419"/>
      <c r="BX554" s="419"/>
      <c r="BY554" s="419"/>
      <c r="BZ554" s="419"/>
      <c r="CA554" s="419"/>
      <c r="CB554" s="419"/>
      <c r="CC554" s="516"/>
    </row>
    <row r="555" spans="1:81" s="62" customFormat="1" ht="40.200000000000003" customHeight="1" thickTop="1" x14ac:dyDescent="0.3">
      <c r="A555" s="38"/>
      <c r="B555" s="507"/>
      <c r="C555" s="459"/>
      <c r="D555" s="608"/>
      <c r="E555" s="611"/>
      <c r="F555" s="611"/>
      <c r="G555" s="611"/>
      <c r="H555" s="611"/>
      <c r="I555" s="611"/>
      <c r="J555" s="485">
        <v>132</v>
      </c>
      <c r="K555" s="488" t="str">
        <f>+Metas!K151</f>
        <v>Seguimiento y monitoreo de los prestadores de servicios de salud con quejas interpuestas por los usuarios del SGSSS</v>
      </c>
      <c r="L555" s="662"/>
      <c r="M555" s="648">
        <f>SUM(N555:Q555)</f>
        <v>0</v>
      </c>
      <c r="N555" s="650"/>
      <c r="O555" s="664"/>
      <c r="P555" s="668"/>
      <c r="Q555" s="640"/>
      <c r="R555" s="403">
        <f t="shared" ref="R555" si="350">+$J555</f>
        <v>132</v>
      </c>
      <c r="S555" s="659" t="s">
        <v>3929</v>
      </c>
      <c r="T555" s="260"/>
      <c r="U555" s="260"/>
      <c r="V555" s="260"/>
      <c r="W555" s="42"/>
      <c r="X555" s="34"/>
      <c r="Y555" s="34"/>
      <c r="Z555" s="34"/>
      <c r="AA555" s="34"/>
      <c r="AB555" s="403">
        <f t="shared" si="298"/>
        <v>132</v>
      </c>
      <c r="AC555" s="526">
        <f t="shared" ref="AC555" si="351">+L555</f>
        <v>0</v>
      </c>
      <c r="AD555" s="54">
        <f t="shared" si="340"/>
        <v>0</v>
      </c>
      <c r="AE555" s="54">
        <f t="shared" si="340"/>
        <v>40000000</v>
      </c>
      <c r="AF555" s="54">
        <f t="shared" si="340"/>
        <v>0</v>
      </c>
      <c r="AG555" s="54">
        <f t="shared" si="341"/>
        <v>0</v>
      </c>
      <c r="AH555" s="54">
        <f t="shared" si="341"/>
        <v>0</v>
      </c>
      <c r="AI555" s="54">
        <f t="shared" si="341"/>
        <v>0</v>
      </c>
      <c r="AJ555" s="54">
        <f t="shared" si="341"/>
        <v>0</v>
      </c>
      <c r="AK555" s="403">
        <f t="shared" si="300"/>
        <v>132</v>
      </c>
      <c r="AL555" s="455">
        <f>+N555</f>
        <v>0</v>
      </c>
      <c r="AM555" s="54">
        <f t="shared" si="342"/>
        <v>0</v>
      </c>
      <c r="AN555" s="51">
        <v>10000000</v>
      </c>
      <c r="AO555" s="337"/>
      <c r="AP555" s="51"/>
      <c r="AQ555" s="51"/>
      <c r="AR555" s="51"/>
      <c r="AS555" s="51"/>
      <c r="AT555" s="403">
        <f t="shared" si="301"/>
        <v>132</v>
      </c>
      <c r="AU555" s="446">
        <f>+O555</f>
        <v>0</v>
      </c>
      <c r="AV555" s="54">
        <f t="shared" si="343"/>
        <v>0</v>
      </c>
      <c r="AW555" s="51">
        <v>10000000</v>
      </c>
      <c r="AX555" s="337"/>
      <c r="AY555" s="51"/>
      <c r="AZ555" s="51"/>
      <c r="BA555" s="51"/>
      <c r="BB555" s="51"/>
      <c r="BC555" s="403">
        <f t="shared" si="302"/>
        <v>132</v>
      </c>
      <c r="BD555" s="449">
        <f>+P555</f>
        <v>0</v>
      </c>
      <c r="BE555" s="54">
        <f t="shared" si="344"/>
        <v>0</v>
      </c>
      <c r="BF555" s="51">
        <v>10000000</v>
      </c>
      <c r="BG555" s="337"/>
      <c r="BH555" s="51"/>
      <c r="BI555" s="51"/>
      <c r="BJ555" s="51"/>
      <c r="BK555" s="51"/>
      <c r="BL555" s="403">
        <f t="shared" si="303"/>
        <v>132</v>
      </c>
      <c r="BM555" s="452">
        <f>+Q555</f>
        <v>0</v>
      </c>
      <c r="BN555" s="54">
        <f t="shared" si="345"/>
        <v>0</v>
      </c>
      <c r="BO555" s="51">
        <v>10000000</v>
      </c>
      <c r="BP555" s="337"/>
      <c r="BQ555" s="51"/>
      <c r="BR555" s="51"/>
      <c r="BS555" s="51"/>
      <c r="BT555" s="51"/>
      <c r="BU555" s="513"/>
      <c r="BV555" s="514"/>
      <c r="BW555" s="514"/>
      <c r="BX555" s="514"/>
      <c r="BY555" s="514"/>
      <c r="BZ555" s="514"/>
      <c r="CA555" s="514"/>
      <c r="CB555" s="514"/>
      <c r="CC555" s="515"/>
    </row>
    <row r="556" spans="1:81" s="62" customFormat="1" ht="40.200000000000003" customHeight="1" x14ac:dyDescent="0.3">
      <c r="A556" s="38"/>
      <c r="B556" s="507"/>
      <c r="C556" s="459"/>
      <c r="D556" s="609"/>
      <c r="E556" s="612"/>
      <c r="F556" s="612"/>
      <c r="G556" s="612"/>
      <c r="H556" s="612"/>
      <c r="I556" s="612"/>
      <c r="J556" s="486"/>
      <c r="K556" s="489"/>
      <c r="L556" s="663"/>
      <c r="M556" s="649"/>
      <c r="N556" s="651"/>
      <c r="O556" s="665"/>
      <c r="P556" s="669"/>
      <c r="Q556" s="671"/>
      <c r="R556" s="404"/>
      <c r="S556" s="660"/>
      <c r="T556" s="261"/>
      <c r="U556" s="261"/>
      <c r="V556" s="261"/>
      <c r="W556" s="43"/>
      <c r="X556" s="35"/>
      <c r="Y556" s="35"/>
      <c r="Z556" s="35"/>
      <c r="AA556" s="35"/>
      <c r="AB556" s="404"/>
      <c r="AC556" s="527"/>
      <c r="AD556" s="55">
        <f t="shared" si="340"/>
        <v>0</v>
      </c>
      <c r="AE556" s="55">
        <f t="shared" si="340"/>
        <v>0</v>
      </c>
      <c r="AF556" s="55">
        <f t="shared" si="340"/>
        <v>0</v>
      </c>
      <c r="AG556" s="55">
        <f t="shared" si="341"/>
        <v>0</v>
      </c>
      <c r="AH556" s="55">
        <f t="shared" si="341"/>
        <v>0</v>
      </c>
      <c r="AI556" s="55">
        <f t="shared" si="341"/>
        <v>0</v>
      </c>
      <c r="AJ556" s="55">
        <f t="shared" si="341"/>
        <v>0</v>
      </c>
      <c r="AK556" s="404"/>
      <c r="AL556" s="456"/>
      <c r="AM556" s="55">
        <f t="shared" si="342"/>
        <v>0</v>
      </c>
      <c r="AN556" s="52"/>
      <c r="AO556" s="337"/>
      <c r="AP556" s="52"/>
      <c r="AQ556" s="52"/>
      <c r="AR556" s="52"/>
      <c r="AS556" s="52"/>
      <c r="AT556" s="404"/>
      <c r="AU556" s="447"/>
      <c r="AV556" s="55">
        <f t="shared" si="343"/>
        <v>0</v>
      </c>
      <c r="AW556" s="52"/>
      <c r="AX556" s="337"/>
      <c r="AY556" s="52"/>
      <c r="AZ556" s="52"/>
      <c r="BA556" s="52"/>
      <c r="BB556" s="52"/>
      <c r="BC556" s="404"/>
      <c r="BD556" s="450"/>
      <c r="BE556" s="55">
        <f t="shared" si="344"/>
        <v>0</v>
      </c>
      <c r="BF556" s="52"/>
      <c r="BG556" s="337"/>
      <c r="BH556" s="52"/>
      <c r="BI556" s="52"/>
      <c r="BJ556" s="52"/>
      <c r="BK556" s="52"/>
      <c r="BL556" s="404"/>
      <c r="BM556" s="453"/>
      <c r="BN556" s="55">
        <f t="shared" si="345"/>
        <v>0</v>
      </c>
      <c r="BO556" s="52"/>
      <c r="BP556" s="337"/>
      <c r="BQ556" s="52"/>
      <c r="BR556" s="52"/>
      <c r="BS556" s="52"/>
      <c r="BT556" s="52"/>
      <c r="BU556" s="418"/>
      <c r="BV556" s="419"/>
      <c r="BW556" s="419"/>
      <c r="BX556" s="419"/>
      <c r="BY556" s="419"/>
      <c r="BZ556" s="419"/>
      <c r="CA556" s="419"/>
      <c r="CB556" s="419"/>
      <c r="CC556" s="516"/>
    </row>
    <row r="557" spans="1:81" s="62" customFormat="1" ht="40.200000000000003" customHeight="1" x14ac:dyDescent="0.3">
      <c r="A557" s="38"/>
      <c r="B557" s="507"/>
      <c r="C557" s="459"/>
      <c r="D557" s="609"/>
      <c r="E557" s="612"/>
      <c r="F557" s="612"/>
      <c r="G557" s="612"/>
      <c r="H557" s="612"/>
      <c r="I557" s="612"/>
      <c r="J557" s="486"/>
      <c r="K557" s="489"/>
      <c r="L557" s="663"/>
      <c r="M557" s="649"/>
      <c r="N557" s="651"/>
      <c r="O557" s="665"/>
      <c r="P557" s="669"/>
      <c r="Q557" s="671"/>
      <c r="R557" s="404"/>
      <c r="S557" s="660"/>
      <c r="T557" s="261"/>
      <c r="U557" s="261"/>
      <c r="V557" s="261"/>
      <c r="W557" s="43"/>
      <c r="X557" s="35"/>
      <c r="Y557" s="35"/>
      <c r="Z557" s="35"/>
      <c r="AA557" s="35"/>
      <c r="AB557" s="404"/>
      <c r="AC557" s="527"/>
      <c r="AD557" s="55">
        <f t="shared" si="340"/>
        <v>0</v>
      </c>
      <c r="AE557" s="55">
        <f t="shared" si="340"/>
        <v>0</v>
      </c>
      <c r="AF557" s="55">
        <f t="shared" si="340"/>
        <v>0</v>
      </c>
      <c r="AG557" s="55">
        <f t="shared" si="341"/>
        <v>0</v>
      </c>
      <c r="AH557" s="55">
        <f t="shared" si="341"/>
        <v>0</v>
      </c>
      <c r="AI557" s="55">
        <f t="shared" si="341"/>
        <v>0</v>
      </c>
      <c r="AJ557" s="55">
        <f t="shared" si="341"/>
        <v>0</v>
      </c>
      <c r="AK557" s="404"/>
      <c r="AL557" s="456"/>
      <c r="AM557" s="55">
        <f t="shared" si="342"/>
        <v>0</v>
      </c>
      <c r="AN557" s="52"/>
      <c r="AO557" s="337"/>
      <c r="AP557" s="52"/>
      <c r="AQ557" s="52"/>
      <c r="AR557" s="52"/>
      <c r="AS557" s="52"/>
      <c r="AT557" s="404"/>
      <c r="AU557" s="447"/>
      <c r="AV557" s="55">
        <f t="shared" si="343"/>
        <v>0</v>
      </c>
      <c r="AW557" s="52"/>
      <c r="AX557" s="337"/>
      <c r="AY557" s="52"/>
      <c r="AZ557" s="52"/>
      <c r="BA557" s="52"/>
      <c r="BB557" s="52"/>
      <c r="BC557" s="404"/>
      <c r="BD557" s="450"/>
      <c r="BE557" s="55">
        <f t="shared" si="344"/>
        <v>0</v>
      </c>
      <c r="BF557" s="52"/>
      <c r="BG557" s="337"/>
      <c r="BH557" s="52"/>
      <c r="BI557" s="52"/>
      <c r="BJ557" s="52"/>
      <c r="BK557" s="52"/>
      <c r="BL557" s="404"/>
      <c r="BM557" s="453"/>
      <c r="BN557" s="55">
        <f t="shared" si="345"/>
        <v>0</v>
      </c>
      <c r="BO557" s="52"/>
      <c r="BP557" s="337"/>
      <c r="BQ557" s="52"/>
      <c r="BR557" s="52"/>
      <c r="BS557" s="52"/>
      <c r="BT557" s="52"/>
      <c r="BU557" s="418"/>
      <c r="BV557" s="419"/>
      <c r="BW557" s="419"/>
      <c r="BX557" s="419"/>
      <c r="BY557" s="419"/>
      <c r="BZ557" s="419"/>
      <c r="CA557" s="419"/>
      <c r="CB557" s="419"/>
      <c r="CC557" s="516"/>
    </row>
    <row r="558" spans="1:81" s="62" customFormat="1" ht="40.200000000000003" customHeight="1" thickBot="1" x14ac:dyDescent="0.35">
      <c r="A558" s="38"/>
      <c r="B558" s="507"/>
      <c r="C558" s="459"/>
      <c r="D558" s="610"/>
      <c r="E558" s="613"/>
      <c r="F558" s="613"/>
      <c r="G558" s="613"/>
      <c r="H558" s="613"/>
      <c r="I558" s="613"/>
      <c r="J558" s="487"/>
      <c r="K558" s="490"/>
      <c r="L558" s="673"/>
      <c r="M558" s="674"/>
      <c r="N558" s="666"/>
      <c r="O558" s="667"/>
      <c r="P558" s="670"/>
      <c r="Q558" s="672"/>
      <c r="R558" s="405"/>
      <c r="S558" s="661"/>
      <c r="T558" s="262"/>
      <c r="U558" s="262"/>
      <c r="V558" s="262"/>
      <c r="W558" s="44"/>
      <c r="X558" s="36"/>
      <c r="Y558" s="36"/>
      <c r="Z558" s="36"/>
      <c r="AA558" s="36"/>
      <c r="AB558" s="405"/>
      <c r="AC558" s="528"/>
      <c r="AD558" s="56">
        <f t="shared" si="340"/>
        <v>0</v>
      </c>
      <c r="AE558" s="56">
        <f t="shared" si="340"/>
        <v>0</v>
      </c>
      <c r="AF558" s="56">
        <f t="shared" si="340"/>
        <v>0</v>
      </c>
      <c r="AG558" s="56">
        <f t="shared" si="341"/>
        <v>0</v>
      </c>
      <c r="AH558" s="56">
        <f t="shared" si="341"/>
        <v>0</v>
      </c>
      <c r="AI558" s="56">
        <f t="shared" si="341"/>
        <v>0</v>
      </c>
      <c r="AJ558" s="56">
        <f t="shared" si="341"/>
        <v>0</v>
      </c>
      <c r="AK558" s="405"/>
      <c r="AL558" s="457"/>
      <c r="AM558" s="56">
        <f t="shared" si="342"/>
        <v>0</v>
      </c>
      <c r="AN558" s="53"/>
      <c r="AO558" s="337"/>
      <c r="AP558" s="53"/>
      <c r="AQ558" s="53"/>
      <c r="AR558" s="53"/>
      <c r="AS558" s="53"/>
      <c r="AT558" s="405"/>
      <c r="AU558" s="448"/>
      <c r="AV558" s="56">
        <f t="shared" si="343"/>
        <v>0</v>
      </c>
      <c r="AW558" s="53"/>
      <c r="AX558" s="337"/>
      <c r="AY558" s="53"/>
      <c r="AZ558" s="53"/>
      <c r="BA558" s="53"/>
      <c r="BB558" s="53"/>
      <c r="BC558" s="405"/>
      <c r="BD558" s="451"/>
      <c r="BE558" s="56">
        <f t="shared" si="344"/>
        <v>0</v>
      </c>
      <c r="BF558" s="53"/>
      <c r="BG558" s="337"/>
      <c r="BH558" s="53"/>
      <c r="BI558" s="53"/>
      <c r="BJ558" s="53"/>
      <c r="BK558" s="53"/>
      <c r="BL558" s="405"/>
      <c r="BM558" s="454"/>
      <c r="BN558" s="56">
        <f t="shared" si="345"/>
        <v>0</v>
      </c>
      <c r="BO558" s="53"/>
      <c r="BP558" s="337"/>
      <c r="BQ558" s="53"/>
      <c r="BR558" s="53"/>
      <c r="BS558" s="53"/>
      <c r="BT558" s="53"/>
      <c r="BU558" s="517"/>
      <c r="BV558" s="518"/>
      <c r="BW558" s="518"/>
      <c r="BX558" s="518"/>
      <c r="BY558" s="518"/>
      <c r="BZ558" s="518"/>
      <c r="CA558" s="518"/>
      <c r="CB558" s="518"/>
      <c r="CC558" s="519"/>
    </row>
    <row r="559" spans="1:81" s="62" customFormat="1" ht="40.200000000000003" customHeight="1" thickTop="1" thickBot="1" x14ac:dyDescent="0.35">
      <c r="A559" s="38"/>
      <c r="B559" s="507"/>
      <c r="C559" s="459"/>
      <c r="D559" s="608"/>
      <c r="E559" s="611"/>
      <c r="F559" s="611"/>
      <c r="G559" s="611"/>
      <c r="H559" s="611"/>
      <c r="I559" s="611"/>
      <c r="J559" s="485">
        <v>133</v>
      </c>
      <c r="K559" s="488" t="str">
        <f>+Metas!K152</f>
        <v>Seguimiento y monitoreo al 100% de los prestadores de servicios de salud habilitados en el REPS con servicios de seguridad y salud en el trabajo y radiología e imágenes diagnósticas.</v>
      </c>
      <c r="L559" s="662"/>
      <c r="M559" s="648">
        <f>SUM(N559:Q559)</f>
        <v>0</v>
      </c>
      <c r="N559" s="650"/>
      <c r="O559" s="664"/>
      <c r="P559" s="668"/>
      <c r="Q559" s="640"/>
      <c r="R559" s="403">
        <f t="shared" ref="R559" si="352">+$J559</f>
        <v>133</v>
      </c>
      <c r="S559" s="335" t="s">
        <v>3930</v>
      </c>
      <c r="T559" s="260"/>
      <c r="U559" s="260"/>
      <c r="V559" s="260"/>
      <c r="W559" s="42"/>
      <c r="X559" s="34"/>
      <c r="Y559" s="34"/>
      <c r="Z559" s="34"/>
      <c r="AA559" s="34"/>
      <c r="AB559" s="403">
        <f t="shared" si="298"/>
        <v>133</v>
      </c>
      <c r="AC559" s="526">
        <f t="shared" ref="AC559" si="353">+L559</f>
        <v>0</v>
      </c>
      <c r="AD559" s="54">
        <f t="shared" si="340"/>
        <v>0</v>
      </c>
      <c r="AE559" s="54">
        <f t="shared" si="340"/>
        <v>30000000</v>
      </c>
      <c r="AF559" s="54">
        <f t="shared" si="340"/>
        <v>0</v>
      </c>
      <c r="AG559" s="54">
        <f t="shared" si="341"/>
        <v>0</v>
      </c>
      <c r="AH559" s="54">
        <f t="shared" si="341"/>
        <v>0</v>
      </c>
      <c r="AI559" s="54">
        <f t="shared" si="341"/>
        <v>0</v>
      </c>
      <c r="AJ559" s="54">
        <f t="shared" si="341"/>
        <v>0</v>
      </c>
      <c r="AK559" s="403">
        <f t="shared" si="300"/>
        <v>133</v>
      </c>
      <c r="AL559" s="455">
        <f>+N559</f>
        <v>0</v>
      </c>
      <c r="AM559" s="54">
        <f t="shared" si="342"/>
        <v>0</v>
      </c>
      <c r="AN559" s="51">
        <v>7500000</v>
      </c>
      <c r="AO559" s="51"/>
      <c r="AP559" s="51"/>
      <c r="AQ559" s="51"/>
      <c r="AR559" s="51"/>
      <c r="AS559" s="51"/>
      <c r="AT559" s="403">
        <f t="shared" si="301"/>
        <v>133</v>
      </c>
      <c r="AU559" s="446">
        <f>+O559</f>
        <v>0</v>
      </c>
      <c r="AV559" s="54">
        <f t="shared" si="343"/>
        <v>0</v>
      </c>
      <c r="AW559" s="51">
        <v>7500000</v>
      </c>
      <c r="AX559" s="337"/>
      <c r="AY559" s="51"/>
      <c r="AZ559" s="51"/>
      <c r="BA559" s="51"/>
      <c r="BB559" s="51"/>
      <c r="BC559" s="403">
        <f t="shared" si="302"/>
        <v>133</v>
      </c>
      <c r="BD559" s="449">
        <f>+P559</f>
        <v>0</v>
      </c>
      <c r="BE559" s="54">
        <f t="shared" si="344"/>
        <v>0</v>
      </c>
      <c r="BF559" s="51">
        <v>7500000</v>
      </c>
      <c r="BG559" s="337"/>
      <c r="BH559" s="51"/>
      <c r="BI559" s="51"/>
      <c r="BJ559" s="51"/>
      <c r="BK559" s="51"/>
      <c r="BL559" s="403">
        <f t="shared" si="303"/>
        <v>133</v>
      </c>
      <c r="BM559" s="452">
        <f>+Q559</f>
        <v>0</v>
      </c>
      <c r="BN559" s="54">
        <f t="shared" si="345"/>
        <v>0</v>
      </c>
      <c r="BO559" s="51">
        <v>7500000</v>
      </c>
      <c r="BP559" s="337"/>
      <c r="BQ559" s="51"/>
      <c r="BR559" s="51"/>
      <c r="BS559" s="51"/>
      <c r="BT559" s="51"/>
      <c r="BU559" s="513"/>
      <c r="BV559" s="514"/>
      <c r="BW559" s="514"/>
      <c r="BX559" s="514"/>
      <c r="BY559" s="514"/>
      <c r="BZ559" s="514"/>
      <c r="CA559" s="514"/>
      <c r="CB559" s="514"/>
      <c r="CC559" s="515"/>
    </row>
    <row r="560" spans="1:81" s="62" customFormat="1" ht="40.200000000000003" customHeight="1" thickTop="1" thickBot="1" x14ac:dyDescent="0.35">
      <c r="A560" s="38"/>
      <c r="B560" s="507"/>
      <c r="C560" s="459"/>
      <c r="D560" s="609"/>
      <c r="E560" s="612"/>
      <c r="F560" s="612"/>
      <c r="G560" s="612"/>
      <c r="H560" s="612"/>
      <c r="I560" s="612"/>
      <c r="J560" s="486"/>
      <c r="K560" s="489"/>
      <c r="L560" s="663"/>
      <c r="M560" s="649"/>
      <c r="N560" s="651"/>
      <c r="O560" s="665"/>
      <c r="P560" s="669"/>
      <c r="Q560" s="671"/>
      <c r="R560" s="404"/>
      <c r="S560" s="335" t="s">
        <v>3931</v>
      </c>
      <c r="T560" s="261"/>
      <c r="U560" s="261"/>
      <c r="V560" s="261"/>
      <c r="W560" s="43"/>
      <c r="X560" s="35"/>
      <c r="Y560" s="35"/>
      <c r="Z560" s="35"/>
      <c r="AA560" s="35"/>
      <c r="AB560" s="404"/>
      <c r="AC560" s="527"/>
      <c r="AD560" s="55">
        <f t="shared" si="340"/>
        <v>0</v>
      </c>
      <c r="AE560" s="55">
        <f t="shared" si="340"/>
        <v>30000000</v>
      </c>
      <c r="AF560" s="55">
        <f t="shared" si="340"/>
        <v>0</v>
      </c>
      <c r="AG560" s="55">
        <f t="shared" si="341"/>
        <v>0</v>
      </c>
      <c r="AH560" s="55">
        <f t="shared" si="341"/>
        <v>0</v>
      </c>
      <c r="AI560" s="55">
        <f t="shared" si="341"/>
        <v>0</v>
      </c>
      <c r="AJ560" s="55">
        <f t="shared" si="341"/>
        <v>0</v>
      </c>
      <c r="AK560" s="404"/>
      <c r="AL560" s="456"/>
      <c r="AM560" s="55">
        <f t="shared" si="342"/>
        <v>0</v>
      </c>
      <c r="AN560" s="51">
        <v>7500000</v>
      </c>
      <c r="AO560" s="52"/>
      <c r="AP560" s="52"/>
      <c r="AQ560" s="52"/>
      <c r="AR560" s="52"/>
      <c r="AS560" s="52"/>
      <c r="AT560" s="404"/>
      <c r="AU560" s="447"/>
      <c r="AV560" s="55">
        <f t="shared" si="343"/>
        <v>0</v>
      </c>
      <c r="AW560" s="51">
        <v>7500000</v>
      </c>
      <c r="AX560" s="337"/>
      <c r="AY560" s="52"/>
      <c r="AZ560" s="52"/>
      <c r="BA560" s="52"/>
      <c r="BB560" s="52"/>
      <c r="BC560" s="404"/>
      <c r="BD560" s="450"/>
      <c r="BE560" s="55">
        <f t="shared" si="344"/>
        <v>0</v>
      </c>
      <c r="BF560" s="51">
        <v>7500000</v>
      </c>
      <c r="BG560" s="337"/>
      <c r="BH560" s="52"/>
      <c r="BI560" s="52"/>
      <c r="BJ560" s="52"/>
      <c r="BK560" s="52"/>
      <c r="BL560" s="404"/>
      <c r="BM560" s="453"/>
      <c r="BN560" s="55">
        <f t="shared" si="345"/>
        <v>0</v>
      </c>
      <c r="BO560" s="51">
        <v>7500000</v>
      </c>
      <c r="BP560" s="337"/>
      <c r="BQ560" s="52"/>
      <c r="BR560" s="52"/>
      <c r="BS560" s="52"/>
      <c r="BT560" s="52"/>
      <c r="BU560" s="418"/>
      <c r="BV560" s="419"/>
      <c r="BW560" s="419"/>
      <c r="BX560" s="419"/>
      <c r="BY560" s="419"/>
      <c r="BZ560" s="419"/>
      <c r="CA560" s="419"/>
      <c r="CB560" s="419"/>
      <c r="CC560" s="516"/>
    </row>
    <row r="561" spans="1:81" s="62" customFormat="1" ht="134.4" customHeight="1" thickTop="1" x14ac:dyDescent="0.3">
      <c r="A561" s="38"/>
      <c r="B561" s="507"/>
      <c r="C561" s="459"/>
      <c r="D561" s="608"/>
      <c r="E561" s="611"/>
      <c r="F561" s="611"/>
      <c r="G561" s="611"/>
      <c r="H561" s="611"/>
      <c r="I561" s="611"/>
      <c r="J561" s="485">
        <v>134</v>
      </c>
      <c r="K561" s="678" t="str">
        <f>+Metas!K153</f>
        <v>Del seguimiento y auditoria a las cuentas presentadas por la prestación de los servicios de salud de la red pública y privada, con cargo al Departamento, tanto de la Ley de punto final como la de la población MIGRANTE</v>
      </c>
      <c r="L561" s="675" t="s">
        <v>3880</v>
      </c>
      <c r="M561" s="648">
        <v>0</v>
      </c>
      <c r="N561" s="304" t="s">
        <v>3880</v>
      </c>
      <c r="O561" s="304" t="s">
        <v>3880</v>
      </c>
      <c r="P561" s="304" t="s">
        <v>3880</v>
      </c>
      <c r="Q561" s="304" t="s">
        <v>3880</v>
      </c>
      <c r="R561" s="403">
        <f t="shared" ref="R561" si="354">+$J561</f>
        <v>134</v>
      </c>
      <c r="S561" s="313" t="s">
        <v>3884</v>
      </c>
      <c r="T561" s="260"/>
      <c r="U561" s="260"/>
      <c r="V561" s="260"/>
      <c r="W561" s="315" t="s">
        <v>3889</v>
      </c>
      <c r="X561" s="34"/>
      <c r="Y561" s="34"/>
      <c r="Z561" s="34"/>
      <c r="AA561" s="34"/>
      <c r="AB561" s="403">
        <f t="shared" si="298"/>
        <v>134</v>
      </c>
      <c r="AC561" s="652" t="str">
        <f t="shared" ref="AC561" si="355">+L561</f>
        <v>Cubrir el 100% de los Servicios de salud requeridos por la población a cargo del Dpto. con los recursos asignados.</v>
      </c>
      <c r="AD561" s="54">
        <f t="shared" si="340"/>
        <v>0</v>
      </c>
      <c r="AE561" s="54">
        <f t="shared" si="340"/>
        <v>7555298608</v>
      </c>
      <c r="AF561" s="54">
        <f t="shared" si="340"/>
        <v>0</v>
      </c>
      <c r="AG561" s="54">
        <f t="shared" si="341"/>
        <v>0</v>
      </c>
      <c r="AH561" s="54">
        <f t="shared" si="341"/>
        <v>0</v>
      </c>
      <c r="AI561" s="54">
        <f t="shared" si="341"/>
        <v>0</v>
      </c>
      <c r="AJ561" s="54">
        <f t="shared" si="341"/>
        <v>0</v>
      </c>
      <c r="AK561" s="403">
        <f t="shared" si="300"/>
        <v>134</v>
      </c>
      <c r="AL561" s="688" t="str">
        <f>+N561</f>
        <v>Cubrir el 100% de los Servicios de salud requeridos por la población a cargo del Dpto. con los recursos asignados.</v>
      </c>
      <c r="AM561" s="54">
        <f t="shared" si="342"/>
        <v>0</v>
      </c>
      <c r="AN561" s="311">
        <v>1888824652</v>
      </c>
      <c r="AO561" s="51"/>
      <c r="AP561" s="51"/>
      <c r="AQ561" s="51"/>
      <c r="AR561" s="51"/>
      <c r="AS561" s="51"/>
      <c r="AT561" s="403">
        <f t="shared" si="301"/>
        <v>134</v>
      </c>
      <c r="AU561" s="691" t="str">
        <f>+O561</f>
        <v>Cubrir el 100% de los Servicios de salud requeridos por la población a cargo del Dpto. con los recursos asignados.</v>
      </c>
      <c r="AV561" s="54">
        <f t="shared" si="343"/>
        <v>0</v>
      </c>
      <c r="AW561" s="311">
        <v>1888824652</v>
      </c>
      <c r="AX561" s="337"/>
      <c r="AY561" s="51"/>
      <c r="AZ561" s="51"/>
      <c r="BA561" s="51"/>
      <c r="BB561" s="51"/>
      <c r="BC561" s="403">
        <f t="shared" si="302"/>
        <v>134</v>
      </c>
      <c r="BD561" s="694" t="str">
        <f>+P561</f>
        <v>Cubrir el 100% de los Servicios de salud requeridos por la población a cargo del Dpto. con los recursos asignados.</v>
      </c>
      <c r="BE561" s="54">
        <f t="shared" si="344"/>
        <v>0</v>
      </c>
      <c r="BF561" s="311">
        <v>1888824652</v>
      </c>
      <c r="BG561" s="337"/>
      <c r="BH561" s="51"/>
      <c r="BI561" s="51"/>
      <c r="BJ561" s="51"/>
      <c r="BK561" s="51"/>
      <c r="BL561" s="403">
        <f t="shared" si="303"/>
        <v>134</v>
      </c>
      <c r="BM561" s="697" t="str">
        <f>+Q561</f>
        <v>Cubrir el 100% de los Servicios de salud requeridos por la población a cargo del Dpto. con los recursos asignados.</v>
      </c>
      <c r="BN561" s="54">
        <f t="shared" si="345"/>
        <v>0</v>
      </c>
      <c r="BO561" s="311">
        <v>1888824652</v>
      </c>
      <c r="BP561" s="337"/>
      <c r="BQ561" s="51"/>
      <c r="BR561" s="51"/>
      <c r="BS561" s="51"/>
      <c r="BT561" s="51"/>
      <c r="BU561" s="513"/>
      <c r="BV561" s="514"/>
      <c r="BW561" s="514"/>
      <c r="BX561" s="514"/>
      <c r="BY561" s="514"/>
      <c r="BZ561" s="514"/>
      <c r="CA561" s="514"/>
      <c r="CB561" s="514"/>
      <c r="CC561" s="515"/>
    </row>
    <row r="562" spans="1:81" s="62" customFormat="1" ht="134.4" customHeight="1" x14ac:dyDescent="0.3">
      <c r="A562" s="38"/>
      <c r="B562" s="507"/>
      <c r="C562" s="459"/>
      <c r="D562" s="609"/>
      <c r="E562" s="612"/>
      <c r="F562" s="612"/>
      <c r="G562" s="612"/>
      <c r="H562" s="612"/>
      <c r="I562" s="612"/>
      <c r="J562" s="486"/>
      <c r="K562" s="679"/>
      <c r="L562" s="676"/>
      <c r="M562" s="649"/>
      <c r="N562" s="304" t="s">
        <v>3881</v>
      </c>
      <c r="O562" s="304" t="s">
        <v>3881</v>
      </c>
      <c r="P562" s="304" t="s">
        <v>3881</v>
      </c>
      <c r="Q562" s="304" t="s">
        <v>3881</v>
      </c>
      <c r="R562" s="404"/>
      <c r="S562" s="314" t="s">
        <v>3885</v>
      </c>
      <c r="T562" s="261"/>
      <c r="U562" s="261"/>
      <c r="V562" s="261"/>
      <c r="W562" s="316">
        <v>3228</v>
      </c>
      <c r="X562" s="35"/>
      <c r="Y562" s="35"/>
      <c r="Z562" s="35"/>
      <c r="AA562" s="35"/>
      <c r="AB562" s="404"/>
      <c r="AC562" s="653"/>
      <c r="AD562" s="55">
        <f t="shared" si="340"/>
        <v>0</v>
      </c>
      <c r="AE562" s="55">
        <f t="shared" si="340"/>
        <v>2768977064</v>
      </c>
      <c r="AF562" s="55">
        <f t="shared" si="340"/>
        <v>0</v>
      </c>
      <c r="AG562" s="55">
        <f t="shared" si="341"/>
        <v>0</v>
      </c>
      <c r="AH562" s="55">
        <f t="shared" si="341"/>
        <v>0</v>
      </c>
      <c r="AI562" s="55">
        <f t="shared" si="341"/>
        <v>0</v>
      </c>
      <c r="AJ562" s="55">
        <f t="shared" si="341"/>
        <v>0</v>
      </c>
      <c r="AK562" s="404"/>
      <c r="AL562" s="689"/>
      <c r="AM562" s="55">
        <f t="shared" si="342"/>
        <v>0</v>
      </c>
      <c r="AN562" s="312">
        <v>692244266</v>
      </c>
      <c r="AO562" s="52"/>
      <c r="AP562" s="52"/>
      <c r="AQ562" s="52"/>
      <c r="AR562" s="52"/>
      <c r="AS562" s="52"/>
      <c r="AT562" s="404"/>
      <c r="AU562" s="692"/>
      <c r="AV562" s="55">
        <f t="shared" si="343"/>
        <v>0</v>
      </c>
      <c r="AW562" s="312">
        <v>692244266</v>
      </c>
      <c r="AX562" s="337"/>
      <c r="AY562" s="52"/>
      <c r="AZ562" s="52"/>
      <c r="BA562" s="52"/>
      <c r="BB562" s="52"/>
      <c r="BC562" s="404"/>
      <c r="BD562" s="695"/>
      <c r="BE562" s="55">
        <f t="shared" si="344"/>
        <v>0</v>
      </c>
      <c r="BF562" s="312">
        <v>692244266</v>
      </c>
      <c r="BG562" s="337"/>
      <c r="BH562" s="52"/>
      <c r="BI562" s="52"/>
      <c r="BJ562" s="52"/>
      <c r="BK562" s="52"/>
      <c r="BL562" s="404"/>
      <c r="BM562" s="698"/>
      <c r="BN562" s="55">
        <f t="shared" si="345"/>
        <v>0</v>
      </c>
      <c r="BO562" s="312">
        <v>692244266</v>
      </c>
      <c r="BP562" s="337"/>
      <c r="BQ562" s="52"/>
      <c r="BR562" s="52"/>
      <c r="BS562" s="52"/>
      <c r="BT562" s="52"/>
      <c r="BU562" s="418"/>
      <c r="BV562" s="419"/>
      <c r="BW562" s="419"/>
      <c r="BX562" s="419"/>
      <c r="BY562" s="419"/>
      <c r="BZ562" s="419"/>
      <c r="CA562" s="419"/>
      <c r="CB562" s="419"/>
      <c r="CC562" s="516"/>
    </row>
    <row r="563" spans="1:81" s="62" customFormat="1" ht="134.4" customHeight="1" x14ac:dyDescent="0.3">
      <c r="A563" s="38"/>
      <c r="B563" s="507"/>
      <c r="C563" s="459"/>
      <c r="D563" s="609"/>
      <c r="E563" s="612"/>
      <c r="F563" s="612"/>
      <c r="G563" s="612"/>
      <c r="H563" s="612"/>
      <c r="I563" s="612"/>
      <c r="J563" s="486"/>
      <c r="K563" s="679"/>
      <c r="L563" s="676"/>
      <c r="M563" s="649"/>
      <c r="N563" s="304" t="s">
        <v>3882</v>
      </c>
      <c r="O563" s="304" t="s">
        <v>3882</v>
      </c>
      <c r="P563" s="304" t="s">
        <v>3882</v>
      </c>
      <c r="Q563" s="304" t="s">
        <v>3882</v>
      </c>
      <c r="R563" s="404"/>
      <c r="S563" s="304" t="s">
        <v>3886</v>
      </c>
      <c r="T563" s="261"/>
      <c r="U563" s="261"/>
      <c r="V563" s="261"/>
      <c r="W563" s="317" t="s">
        <v>3890</v>
      </c>
      <c r="X563" s="35"/>
      <c r="Y563" s="35"/>
      <c r="Z563" s="35"/>
      <c r="AA563" s="35"/>
      <c r="AB563" s="404"/>
      <c r="AC563" s="653"/>
      <c r="AD563" s="55">
        <f t="shared" si="340"/>
        <v>0</v>
      </c>
      <c r="AE563" s="55">
        <f t="shared" si="340"/>
        <v>2768977064</v>
      </c>
      <c r="AF563" s="55">
        <f t="shared" si="340"/>
        <v>0</v>
      </c>
      <c r="AG563" s="55">
        <f t="shared" si="341"/>
        <v>0</v>
      </c>
      <c r="AH563" s="55">
        <f t="shared" si="341"/>
        <v>0</v>
      </c>
      <c r="AI563" s="55">
        <f t="shared" si="341"/>
        <v>330486000</v>
      </c>
      <c r="AJ563" s="55">
        <f t="shared" si="341"/>
        <v>0</v>
      </c>
      <c r="AK563" s="404"/>
      <c r="AL563" s="689"/>
      <c r="AM563" s="55">
        <f t="shared" si="342"/>
        <v>0</v>
      </c>
      <c r="AN563" s="312">
        <v>692244266</v>
      </c>
      <c r="AO563" s="52"/>
      <c r="AP563" s="52"/>
      <c r="AQ563" s="52"/>
      <c r="AR563" s="52">
        <v>82621500</v>
      </c>
      <c r="AS563" s="52"/>
      <c r="AT563" s="404"/>
      <c r="AU563" s="692"/>
      <c r="AV563" s="55">
        <f t="shared" si="343"/>
        <v>0</v>
      </c>
      <c r="AW563" s="312">
        <v>692244266</v>
      </c>
      <c r="AX563" s="337"/>
      <c r="AY563" s="52"/>
      <c r="AZ563" s="52"/>
      <c r="BA563" s="52">
        <v>82621500</v>
      </c>
      <c r="BB563" s="52"/>
      <c r="BC563" s="404"/>
      <c r="BD563" s="695"/>
      <c r="BE563" s="55">
        <f t="shared" si="344"/>
        <v>0</v>
      </c>
      <c r="BF563" s="312">
        <v>692244266</v>
      </c>
      <c r="BG563" s="337"/>
      <c r="BH563" s="52"/>
      <c r="BI563" s="52"/>
      <c r="BJ563" s="52">
        <v>82621500</v>
      </c>
      <c r="BK563" s="52"/>
      <c r="BL563" s="404"/>
      <c r="BM563" s="698"/>
      <c r="BN563" s="55">
        <f t="shared" si="345"/>
        <v>0</v>
      </c>
      <c r="BO563" s="312">
        <v>692244266</v>
      </c>
      <c r="BP563" s="337"/>
      <c r="BQ563" s="52"/>
      <c r="BR563" s="52"/>
      <c r="BS563" s="52">
        <v>82621500</v>
      </c>
      <c r="BT563" s="52"/>
      <c r="BU563" s="418"/>
      <c r="BV563" s="419"/>
      <c r="BW563" s="419"/>
      <c r="BX563" s="419"/>
      <c r="BY563" s="419"/>
      <c r="BZ563" s="419"/>
      <c r="CA563" s="419"/>
      <c r="CB563" s="419"/>
      <c r="CC563" s="516"/>
    </row>
    <row r="564" spans="1:81" s="62" customFormat="1" ht="134.4" customHeight="1" x14ac:dyDescent="0.3">
      <c r="A564" s="38"/>
      <c r="B564" s="507"/>
      <c r="C564" s="459"/>
      <c r="D564" s="609"/>
      <c r="E564" s="612"/>
      <c r="F564" s="612"/>
      <c r="G564" s="612"/>
      <c r="H564" s="612"/>
      <c r="I564" s="612"/>
      <c r="J564" s="486"/>
      <c r="K564" s="679"/>
      <c r="L564" s="676"/>
      <c r="M564" s="649"/>
      <c r="N564" s="304" t="s">
        <v>3883</v>
      </c>
      <c r="O564" s="304" t="s">
        <v>3883</v>
      </c>
      <c r="P564" s="304" t="s">
        <v>3883</v>
      </c>
      <c r="Q564" s="304" t="s">
        <v>3883</v>
      </c>
      <c r="R564" s="404"/>
      <c r="S564" s="314" t="s">
        <v>3887</v>
      </c>
      <c r="T564" s="297"/>
      <c r="U564" s="297"/>
      <c r="V564" s="297"/>
      <c r="W564" s="318">
        <v>1</v>
      </c>
      <c r="X564" s="298"/>
      <c r="Y564" s="298"/>
      <c r="Z564" s="298"/>
      <c r="AA564" s="298"/>
      <c r="AB564" s="404"/>
      <c r="AC564" s="653"/>
      <c r="AD564" s="55">
        <f t="shared" si="340"/>
        <v>0</v>
      </c>
      <c r="AE564" s="55">
        <f t="shared" si="340"/>
        <v>0</v>
      </c>
      <c r="AF564" s="55">
        <f t="shared" si="340"/>
        <v>0</v>
      </c>
      <c r="AG564" s="55">
        <f t="shared" si="341"/>
        <v>0</v>
      </c>
      <c r="AH564" s="55">
        <f t="shared" si="341"/>
        <v>0</v>
      </c>
      <c r="AI564" s="55">
        <f t="shared" si="341"/>
        <v>90000000000</v>
      </c>
      <c r="AJ564" s="55">
        <f t="shared" si="341"/>
        <v>0</v>
      </c>
      <c r="AK564" s="404"/>
      <c r="AL564" s="689"/>
      <c r="AM564" s="55">
        <f t="shared" si="342"/>
        <v>0</v>
      </c>
      <c r="AN564" s="300"/>
      <c r="AO564" s="300"/>
      <c r="AP564" s="300"/>
      <c r="AQ564" s="300"/>
      <c r="AR564" s="300">
        <v>22500000000</v>
      </c>
      <c r="AS564" s="300"/>
      <c r="AT564" s="404"/>
      <c r="AU564" s="692"/>
      <c r="AV564" s="55">
        <f t="shared" si="343"/>
        <v>0</v>
      </c>
      <c r="AW564" s="300"/>
      <c r="AX564" s="337"/>
      <c r="AY564" s="300"/>
      <c r="AZ564" s="300"/>
      <c r="BA564" s="300">
        <v>22500000000</v>
      </c>
      <c r="BB564" s="300"/>
      <c r="BC564" s="404"/>
      <c r="BD564" s="695"/>
      <c r="BE564" s="55">
        <f t="shared" si="344"/>
        <v>0</v>
      </c>
      <c r="BF564" s="300"/>
      <c r="BG564" s="337"/>
      <c r="BH564" s="300"/>
      <c r="BI564" s="300"/>
      <c r="BJ564" s="300">
        <v>22500000000</v>
      </c>
      <c r="BK564" s="300"/>
      <c r="BL564" s="404"/>
      <c r="BM564" s="698"/>
      <c r="BN564" s="55">
        <f t="shared" si="345"/>
        <v>0</v>
      </c>
      <c r="BO564" s="300"/>
      <c r="BP564" s="337"/>
      <c r="BQ564" s="300"/>
      <c r="BR564" s="300"/>
      <c r="BS564" s="300">
        <v>22500000000</v>
      </c>
      <c r="BT564" s="300"/>
      <c r="BU564" s="301"/>
      <c r="BV564" s="302"/>
      <c r="BW564" s="302"/>
      <c r="BX564" s="302"/>
      <c r="BY564" s="302"/>
      <c r="BZ564" s="302"/>
      <c r="CA564" s="302"/>
      <c r="CB564" s="302"/>
      <c r="CC564" s="303"/>
    </row>
    <row r="565" spans="1:81" s="62" customFormat="1" ht="134.4" customHeight="1" thickBot="1" x14ac:dyDescent="0.35">
      <c r="A565" s="38"/>
      <c r="B565" s="507"/>
      <c r="C565" s="459"/>
      <c r="D565" s="290"/>
      <c r="E565" s="291"/>
      <c r="F565" s="291"/>
      <c r="G565" s="291"/>
      <c r="H565" s="291"/>
      <c r="I565" s="291"/>
      <c r="J565" s="288"/>
      <c r="K565" s="680"/>
      <c r="L565" s="677"/>
      <c r="M565" s="292"/>
      <c r="N565" s="304" t="s">
        <v>3883</v>
      </c>
      <c r="O565" s="304" t="s">
        <v>3883</v>
      </c>
      <c r="P565" s="304" t="s">
        <v>3883</v>
      </c>
      <c r="Q565" s="304" t="s">
        <v>3883</v>
      </c>
      <c r="R565" s="285"/>
      <c r="S565" s="304" t="s">
        <v>3888</v>
      </c>
      <c r="T565" s="305"/>
      <c r="U565" s="305"/>
      <c r="V565" s="305"/>
      <c r="W565" s="319">
        <v>3228</v>
      </c>
      <c r="X565" s="306"/>
      <c r="Y565" s="306"/>
      <c r="Z565" s="306"/>
      <c r="AA565" s="306"/>
      <c r="AB565" s="285"/>
      <c r="AC565" s="654"/>
      <c r="AD565" s="55">
        <f t="shared" si="340"/>
        <v>0</v>
      </c>
      <c r="AE565" s="55">
        <f t="shared" si="340"/>
        <v>0</v>
      </c>
      <c r="AF565" s="55">
        <f t="shared" si="340"/>
        <v>0</v>
      </c>
      <c r="AG565" s="55">
        <f t="shared" si="341"/>
        <v>0</v>
      </c>
      <c r="AH565" s="55">
        <f t="shared" si="341"/>
        <v>0</v>
      </c>
      <c r="AI565" s="55">
        <f t="shared" si="341"/>
        <v>0</v>
      </c>
      <c r="AJ565" s="55">
        <f t="shared" si="341"/>
        <v>0</v>
      </c>
      <c r="AK565" s="285"/>
      <c r="AL565" s="690"/>
      <c r="AM565" s="55">
        <f t="shared" si="342"/>
        <v>0</v>
      </c>
      <c r="AN565" s="307"/>
      <c r="AO565" s="307"/>
      <c r="AP565" s="307"/>
      <c r="AQ565" s="307"/>
      <c r="AR565" s="307"/>
      <c r="AS565" s="307"/>
      <c r="AT565" s="285"/>
      <c r="AU565" s="693"/>
      <c r="AV565" s="55">
        <f t="shared" si="343"/>
        <v>0</v>
      </c>
      <c r="AW565" s="307"/>
      <c r="AX565" s="337"/>
      <c r="AY565" s="307"/>
      <c r="AZ565" s="307"/>
      <c r="BA565" s="307"/>
      <c r="BB565" s="307"/>
      <c r="BC565" s="285"/>
      <c r="BD565" s="696"/>
      <c r="BE565" s="55">
        <f t="shared" si="344"/>
        <v>0</v>
      </c>
      <c r="BF565" s="307"/>
      <c r="BG565" s="337"/>
      <c r="BH565" s="307"/>
      <c r="BI565" s="307"/>
      <c r="BJ565" s="307"/>
      <c r="BK565" s="307"/>
      <c r="BL565" s="285"/>
      <c r="BM565" s="699"/>
      <c r="BN565" s="55">
        <f t="shared" si="345"/>
        <v>0</v>
      </c>
      <c r="BO565" s="307"/>
      <c r="BP565" s="337"/>
      <c r="BQ565" s="307"/>
      <c r="BR565" s="307"/>
      <c r="BS565" s="307"/>
      <c r="BT565" s="307"/>
      <c r="BU565" s="308"/>
      <c r="BV565" s="309"/>
      <c r="BW565" s="309"/>
      <c r="BX565" s="309"/>
      <c r="BY565" s="309"/>
      <c r="BZ565" s="309"/>
      <c r="CA565" s="309"/>
      <c r="CB565" s="309"/>
      <c r="CC565" s="310"/>
    </row>
    <row r="566" spans="1:81" s="62" customFormat="1" ht="40.200000000000003" customHeight="1" thickTop="1" thickBot="1" x14ac:dyDescent="0.35">
      <c r="A566" s="38"/>
      <c r="B566" s="507"/>
      <c r="C566" s="459"/>
      <c r="D566" s="608"/>
      <c r="E566" s="611"/>
      <c r="F566" s="611"/>
      <c r="G566" s="611"/>
      <c r="H566" s="611"/>
      <c r="I566" s="611"/>
      <c r="J566" s="485">
        <v>135</v>
      </c>
      <c r="K566" s="488" t="str">
        <f>+Metas!K154</f>
        <v>Gestión de las referencias y contrareferencias presentadas por la red prestadora incluyendo la población migrante, retornada y refugiada-MRR, y municipios PDET.</v>
      </c>
      <c r="L566" s="662"/>
      <c r="M566" s="648">
        <f>SUM(N566:Q566)</f>
        <v>0</v>
      </c>
      <c r="N566" s="650"/>
      <c r="O566" s="664"/>
      <c r="P566" s="668"/>
      <c r="Q566" s="640"/>
      <c r="R566" s="403">
        <f t="shared" ref="R566" si="356">+$J566</f>
        <v>135</v>
      </c>
      <c r="S566" s="321" t="s">
        <v>3906</v>
      </c>
      <c r="T566" s="260"/>
      <c r="U566" s="260"/>
      <c r="V566" s="260"/>
      <c r="W566" s="42"/>
      <c r="X566" s="34"/>
      <c r="Y566" s="34"/>
      <c r="Z566" s="34"/>
      <c r="AA566" s="34"/>
      <c r="AB566" s="403">
        <f t="shared" si="298"/>
        <v>135</v>
      </c>
      <c r="AC566" s="526">
        <f t="shared" ref="AC566" si="357">+L566</f>
        <v>0</v>
      </c>
      <c r="AD566" s="54">
        <f t="shared" si="340"/>
        <v>0</v>
      </c>
      <c r="AE566" s="54">
        <f t="shared" si="340"/>
        <v>57683333</v>
      </c>
      <c r="AF566" s="54">
        <f t="shared" si="340"/>
        <v>0</v>
      </c>
      <c r="AG566" s="54">
        <f t="shared" si="341"/>
        <v>0</v>
      </c>
      <c r="AH566" s="54">
        <f t="shared" si="341"/>
        <v>0</v>
      </c>
      <c r="AI566" s="54">
        <f t="shared" si="341"/>
        <v>0</v>
      </c>
      <c r="AJ566" s="54">
        <f t="shared" si="341"/>
        <v>0</v>
      </c>
      <c r="AK566" s="403">
        <f t="shared" si="300"/>
        <v>135</v>
      </c>
      <c r="AL566" s="455">
        <f>+N566</f>
        <v>0</v>
      </c>
      <c r="AM566" s="54">
        <f t="shared" si="342"/>
        <v>0</v>
      </c>
      <c r="AN566" s="51">
        <v>14420833.25</v>
      </c>
      <c r="AO566" s="51"/>
      <c r="AP566" s="51"/>
      <c r="AQ566" s="51"/>
      <c r="AR566" s="51"/>
      <c r="AS566" s="51"/>
      <c r="AT566" s="403">
        <f t="shared" si="301"/>
        <v>135</v>
      </c>
      <c r="AU566" s="446">
        <f>+O566</f>
        <v>0</v>
      </c>
      <c r="AV566" s="54">
        <f t="shared" si="343"/>
        <v>0</v>
      </c>
      <c r="AW566" s="51">
        <v>14420833.25</v>
      </c>
      <c r="AX566" s="337"/>
      <c r="AY566" s="51"/>
      <c r="AZ566" s="51"/>
      <c r="BA566" s="51"/>
      <c r="BB566" s="51"/>
      <c r="BC566" s="403">
        <f t="shared" si="302"/>
        <v>135</v>
      </c>
      <c r="BD566" s="449">
        <f>+P566</f>
        <v>0</v>
      </c>
      <c r="BE566" s="54">
        <f t="shared" si="344"/>
        <v>0</v>
      </c>
      <c r="BF566" s="51">
        <v>14420833.25</v>
      </c>
      <c r="BG566" s="337"/>
      <c r="BH566" s="51"/>
      <c r="BI566" s="51"/>
      <c r="BJ566" s="51"/>
      <c r="BK566" s="51"/>
      <c r="BL566" s="403">
        <f t="shared" si="303"/>
        <v>135</v>
      </c>
      <c r="BM566" s="452">
        <f>+Q566</f>
        <v>0</v>
      </c>
      <c r="BN566" s="54">
        <f t="shared" si="345"/>
        <v>0</v>
      </c>
      <c r="BO566" s="51">
        <v>14420833.25</v>
      </c>
      <c r="BP566" s="337"/>
      <c r="BQ566" s="51"/>
      <c r="BR566" s="51"/>
      <c r="BS566" s="51"/>
      <c r="BT566" s="51"/>
      <c r="BU566" s="513"/>
      <c r="BV566" s="514"/>
      <c r="BW566" s="514"/>
      <c r="BX566" s="514"/>
      <c r="BY566" s="514"/>
      <c r="BZ566" s="514"/>
      <c r="CA566" s="514"/>
      <c r="CB566" s="514"/>
      <c r="CC566" s="515"/>
    </row>
    <row r="567" spans="1:81" s="62" customFormat="1" ht="40.200000000000003" customHeight="1" thickTop="1" x14ac:dyDescent="0.3">
      <c r="A567" s="38"/>
      <c r="B567" s="507"/>
      <c r="C567" s="459"/>
      <c r="D567" s="609"/>
      <c r="E567" s="612"/>
      <c r="F567" s="612"/>
      <c r="G567" s="612"/>
      <c r="H567" s="612"/>
      <c r="I567" s="612"/>
      <c r="J567" s="486"/>
      <c r="K567" s="489"/>
      <c r="L567" s="663"/>
      <c r="M567" s="649"/>
      <c r="N567" s="651"/>
      <c r="O567" s="665"/>
      <c r="P567" s="669"/>
      <c r="Q567" s="671"/>
      <c r="R567" s="404"/>
      <c r="S567" s="321" t="s">
        <v>3907</v>
      </c>
      <c r="T567" s="261"/>
      <c r="U567" s="261"/>
      <c r="V567" s="261"/>
      <c r="W567" s="43"/>
      <c r="X567" s="35"/>
      <c r="Y567" s="35"/>
      <c r="Z567" s="35"/>
      <c r="AA567" s="35"/>
      <c r="AB567" s="404"/>
      <c r="AC567" s="527"/>
      <c r="AD567" s="55">
        <f t="shared" si="340"/>
        <v>0</v>
      </c>
      <c r="AE567" s="55">
        <f t="shared" si="340"/>
        <v>57683333</v>
      </c>
      <c r="AF567" s="55">
        <f t="shared" si="340"/>
        <v>0</v>
      </c>
      <c r="AG567" s="55">
        <f t="shared" si="341"/>
        <v>0</v>
      </c>
      <c r="AH567" s="55">
        <f t="shared" si="341"/>
        <v>0</v>
      </c>
      <c r="AI567" s="55">
        <f t="shared" si="341"/>
        <v>0</v>
      </c>
      <c r="AJ567" s="55">
        <f t="shared" si="341"/>
        <v>0</v>
      </c>
      <c r="AK567" s="404"/>
      <c r="AL567" s="456"/>
      <c r="AM567" s="55">
        <f t="shared" si="342"/>
        <v>0</v>
      </c>
      <c r="AN567" s="51">
        <v>14420833.25</v>
      </c>
      <c r="AO567" s="52"/>
      <c r="AP567" s="52"/>
      <c r="AQ567" s="52"/>
      <c r="AR567" s="52"/>
      <c r="AS567" s="52"/>
      <c r="AT567" s="404"/>
      <c r="AU567" s="447"/>
      <c r="AV567" s="55">
        <f t="shared" si="343"/>
        <v>0</v>
      </c>
      <c r="AW567" s="52">
        <v>14420833.25</v>
      </c>
      <c r="AX567" s="337"/>
      <c r="AY567" s="52"/>
      <c r="AZ567" s="52"/>
      <c r="BA567" s="52"/>
      <c r="BB567" s="52"/>
      <c r="BC567" s="404"/>
      <c r="BD567" s="450"/>
      <c r="BE567" s="55">
        <f t="shared" si="344"/>
        <v>0</v>
      </c>
      <c r="BF567" s="52">
        <v>14420833.25</v>
      </c>
      <c r="BG567" s="337"/>
      <c r="BH567" s="52"/>
      <c r="BI567" s="52"/>
      <c r="BJ567" s="52"/>
      <c r="BK567" s="52"/>
      <c r="BL567" s="404"/>
      <c r="BM567" s="453"/>
      <c r="BN567" s="55">
        <f t="shared" si="345"/>
        <v>0</v>
      </c>
      <c r="BO567" s="52">
        <v>14420833.25</v>
      </c>
      <c r="BP567" s="337"/>
      <c r="BQ567" s="52"/>
      <c r="BR567" s="52"/>
      <c r="BS567" s="52"/>
      <c r="BT567" s="52"/>
      <c r="BU567" s="418"/>
      <c r="BV567" s="419"/>
      <c r="BW567" s="419"/>
      <c r="BX567" s="419"/>
      <c r="BY567" s="419"/>
      <c r="BZ567" s="419"/>
      <c r="CA567" s="419"/>
      <c r="CB567" s="419"/>
      <c r="CC567" s="516"/>
    </row>
    <row r="568" spans="1:81" s="62" customFormat="1" ht="40.200000000000003" customHeight="1" x14ac:dyDescent="0.3">
      <c r="A568" s="38"/>
      <c r="B568" s="507"/>
      <c r="C568" s="459"/>
      <c r="D568" s="609"/>
      <c r="E568" s="612"/>
      <c r="F568" s="612"/>
      <c r="G568" s="612"/>
      <c r="H568" s="612"/>
      <c r="I568" s="612"/>
      <c r="J568" s="486"/>
      <c r="K568" s="489"/>
      <c r="L568" s="663"/>
      <c r="M568" s="649"/>
      <c r="N568" s="651"/>
      <c r="O568" s="665"/>
      <c r="P568" s="669"/>
      <c r="Q568" s="671"/>
      <c r="R568" s="404"/>
      <c r="S568" s="43"/>
      <c r="T568" s="261"/>
      <c r="U568" s="261"/>
      <c r="V568" s="261"/>
      <c r="W568" s="43"/>
      <c r="X568" s="35"/>
      <c r="Y568" s="35"/>
      <c r="Z568" s="35"/>
      <c r="AA568" s="35"/>
      <c r="AB568" s="404"/>
      <c r="AC568" s="527"/>
      <c r="AD568" s="55">
        <f t="shared" si="340"/>
        <v>0</v>
      </c>
      <c r="AE568" s="55">
        <f t="shared" si="340"/>
        <v>0</v>
      </c>
      <c r="AF568" s="55">
        <f t="shared" si="340"/>
        <v>0</v>
      </c>
      <c r="AG568" s="55">
        <f t="shared" si="341"/>
        <v>0</v>
      </c>
      <c r="AH568" s="55">
        <f t="shared" si="341"/>
        <v>0</v>
      </c>
      <c r="AI568" s="55">
        <f t="shared" si="341"/>
        <v>0</v>
      </c>
      <c r="AJ568" s="55">
        <f t="shared" si="341"/>
        <v>0</v>
      </c>
      <c r="AK568" s="404"/>
      <c r="AL568" s="456"/>
      <c r="AM568" s="55">
        <f t="shared" si="342"/>
        <v>0</v>
      </c>
      <c r="AN568" s="52"/>
      <c r="AO568" s="52"/>
      <c r="AP568" s="52"/>
      <c r="AQ568" s="52"/>
      <c r="AR568" s="52"/>
      <c r="AS568" s="52"/>
      <c r="AT568" s="404"/>
      <c r="AU568" s="447"/>
      <c r="AV568" s="55">
        <f t="shared" si="343"/>
        <v>0</v>
      </c>
      <c r="AW568" s="52"/>
      <c r="AX568" s="337"/>
      <c r="AY568" s="52"/>
      <c r="AZ568" s="52"/>
      <c r="BA568" s="52"/>
      <c r="BB568" s="52"/>
      <c r="BC568" s="404"/>
      <c r="BD568" s="450"/>
      <c r="BE568" s="55">
        <f t="shared" si="344"/>
        <v>0</v>
      </c>
      <c r="BF568" s="52"/>
      <c r="BG568" s="337"/>
      <c r="BH568" s="52"/>
      <c r="BI568" s="52"/>
      <c r="BJ568" s="52"/>
      <c r="BK568" s="52"/>
      <c r="BL568" s="404"/>
      <c r="BM568" s="453"/>
      <c r="BN568" s="55">
        <f t="shared" si="345"/>
        <v>0</v>
      </c>
      <c r="BO568" s="52"/>
      <c r="BP568" s="337"/>
      <c r="BQ568" s="52"/>
      <c r="BR568" s="52"/>
      <c r="BS568" s="52"/>
      <c r="BT568" s="52"/>
      <c r="BU568" s="418"/>
      <c r="BV568" s="419"/>
      <c r="BW568" s="419"/>
      <c r="BX568" s="419"/>
      <c r="BY568" s="419"/>
      <c r="BZ568" s="419"/>
      <c r="CA568" s="419"/>
      <c r="CB568" s="419"/>
      <c r="CC568" s="516"/>
    </row>
    <row r="569" spans="1:81" s="62" customFormat="1" ht="40.200000000000003" customHeight="1" thickBot="1" x14ac:dyDescent="0.35">
      <c r="A569" s="38"/>
      <c r="B569" s="508"/>
      <c r="C569" s="460"/>
      <c r="D569" s="610"/>
      <c r="E569" s="613"/>
      <c r="F569" s="613"/>
      <c r="G569" s="613"/>
      <c r="H569" s="613"/>
      <c r="I569" s="613"/>
      <c r="J569" s="487"/>
      <c r="K569" s="490"/>
      <c r="L569" s="673"/>
      <c r="M569" s="674"/>
      <c r="N569" s="666"/>
      <c r="O569" s="667"/>
      <c r="P569" s="670"/>
      <c r="Q569" s="672"/>
      <c r="R569" s="405"/>
      <c r="S569" s="44"/>
      <c r="T569" s="262"/>
      <c r="U569" s="262"/>
      <c r="V569" s="262"/>
      <c r="W569" s="44"/>
      <c r="X569" s="36"/>
      <c r="Y569" s="36"/>
      <c r="Z569" s="36"/>
      <c r="AA569" s="36"/>
      <c r="AB569" s="405"/>
      <c r="AC569" s="528"/>
      <c r="AD569" s="56">
        <f t="shared" si="340"/>
        <v>0</v>
      </c>
      <c r="AE569" s="56">
        <f t="shared" si="340"/>
        <v>0</v>
      </c>
      <c r="AF569" s="56">
        <f t="shared" si="340"/>
        <v>0</v>
      </c>
      <c r="AG569" s="56">
        <f t="shared" si="341"/>
        <v>0</v>
      </c>
      <c r="AH569" s="56">
        <f t="shared" si="341"/>
        <v>0</v>
      </c>
      <c r="AI569" s="56">
        <f t="shared" si="341"/>
        <v>0</v>
      </c>
      <c r="AJ569" s="56">
        <f t="shared" si="341"/>
        <v>0</v>
      </c>
      <c r="AK569" s="405"/>
      <c r="AL569" s="457"/>
      <c r="AM569" s="56">
        <f t="shared" si="342"/>
        <v>0</v>
      </c>
      <c r="AN569" s="53"/>
      <c r="AO569" s="53"/>
      <c r="AP569" s="53"/>
      <c r="AQ569" s="53"/>
      <c r="AR569" s="53"/>
      <c r="AS569" s="53"/>
      <c r="AT569" s="405"/>
      <c r="AU569" s="448"/>
      <c r="AV569" s="56">
        <f t="shared" si="343"/>
        <v>0</v>
      </c>
      <c r="AW569" s="53"/>
      <c r="AX569" s="337"/>
      <c r="AY569" s="53"/>
      <c r="AZ569" s="53"/>
      <c r="BA569" s="53"/>
      <c r="BB569" s="53"/>
      <c r="BC569" s="405"/>
      <c r="BD569" s="451"/>
      <c r="BE569" s="56">
        <f t="shared" si="344"/>
        <v>0</v>
      </c>
      <c r="BF569" s="53"/>
      <c r="BG569" s="337"/>
      <c r="BH569" s="53"/>
      <c r="BI569" s="53"/>
      <c r="BJ569" s="53"/>
      <c r="BK569" s="53"/>
      <c r="BL569" s="405"/>
      <c r="BM569" s="454"/>
      <c r="BN569" s="56">
        <f t="shared" si="345"/>
        <v>0</v>
      </c>
      <c r="BO569" s="53"/>
      <c r="BP569" s="337"/>
      <c r="BQ569" s="53"/>
      <c r="BR569" s="53"/>
      <c r="BS569" s="53"/>
      <c r="BT569" s="53"/>
      <c r="BU569" s="517"/>
      <c r="BV569" s="518"/>
      <c r="BW569" s="518"/>
      <c r="BX569" s="518"/>
      <c r="BY569" s="518"/>
      <c r="BZ569" s="518"/>
      <c r="CA569" s="518"/>
      <c r="CB569" s="518"/>
      <c r="CC569" s="519"/>
    </row>
    <row r="570" spans="1:81" ht="40.200000000000003" customHeight="1" thickTop="1" x14ac:dyDescent="0.3"/>
  </sheetData>
  <protectedRanges>
    <protectedRange sqref="S566:S567" name="Rango1"/>
    <protectedRange sqref="S530:S539" name="Rango1_1"/>
    <protectedRange sqref="AN530:AN535 AW530:AW534 BF530:BF534 BO530:BO534" name="Rango1_2"/>
    <protectedRange sqref="AN536:AN539" name="Rango1_4"/>
    <protectedRange sqref="S540:S543" name="Rango1_5"/>
    <protectedRange sqref="AN540:AN543" name="Rango1_6"/>
    <protectedRange sqref="S559" name="Rango1_1_1_5_1_2_1"/>
    <protectedRange sqref="S560" name="Rango1_1_1_5_1_2"/>
    <protectedRange sqref="S545" name="Rango1_1_1_1_1_1_1"/>
    <protectedRange sqref="S546:S547" name="Rango1_1_1_5_1_2_1_1"/>
    <protectedRange sqref="S550:S553" name="Rango1_22_1_1"/>
    <protectedRange sqref="S554" name="Rango1_22_4_1"/>
    <protectedRange sqref="S548" name="Rango1_1_1_5_1_2_2"/>
    <protectedRange sqref="S549" name="Rango1_1_3"/>
  </protectedRanges>
  <mergeCells count="1626">
    <mergeCell ref="BU34:CC34"/>
    <mergeCell ref="BU33:CC33"/>
    <mergeCell ref="BU32:CC32"/>
    <mergeCell ref="BL32:BL34"/>
    <mergeCell ref="BC32:BC34"/>
    <mergeCell ref="AU32:AU34"/>
    <mergeCell ref="AT32:AT34"/>
    <mergeCell ref="AL32:AL34"/>
    <mergeCell ref="R32:R34"/>
    <mergeCell ref="I32:I34"/>
    <mergeCell ref="H32:H34"/>
    <mergeCell ref="G32:G34"/>
    <mergeCell ref="F32:F34"/>
    <mergeCell ref="E32:E34"/>
    <mergeCell ref="D32:D34"/>
    <mergeCell ref="N330:N338"/>
    <mergeCell ref="AL339:AL346"/>
    <mergeCell ref="AT339:AT346"/>
    <mergeCell ref="AU339:AU346"/>
    <mergeCell ref="BC339:BC346"/>
    <mergeCell ref="BD339:BD346"/>
    <mergeCell ref="BL339:BL346"/>
    <mergeCell ref="O339:O346"/>
    <mergeCell ref="P339:P346"/>
    <mergeCell ref="Q339:Q346"/>
    <mergeCell ref="AB339:AB346"/>
    <mergeCell ref="AC339:AC346"/>
    <mergeCell ref="AK339:AK346"/>
    <mergeCell ref="BU330:CC330"/>
    <mergeCell ref="C11:C31"/>
    <mergeCell ref="B11:B56"/>
    <mergeCell ref="C70:C79"/>
    <mergeCell ref="C57:C69"/>
    <mergeCell ref="B57:B79"/>
    <mergeCell ref="C80:C108"/>
    <mergeCell ref="BM566:BM569"/>
    <mergeCell ref="BU566:CC566"/>
    <mergeCell ref="BU567:CC567"/>
    <mergeCell ref="BU568:CC568"/>
    <mergeCell ref="BU569:CC569"/>
    <mergeCell ref="AL566:AL569"/>
    <mergeCell ref="AT566:AT569"/>
    <mergeCell ref="AU566:AU569"/>
    <mergeCell ref="BC566:BC569"/>
    <mergeCell ref="BD566:BD569"/>
    <mergeCell ref="BL566:BL569"/>
    <mergeCell ref="O566:O569"/>
    <mergeCell ref="P566:P569"/>
    <mergeCell ref="Q566:Q569"/>
    <mergeCell ref="AB566:AB569"/>
    <mergeCell ref="AC566:AC569"/>
    <mergeCell ref="AK566:AK569"/>
    <mergeCell ref="BU561:CC561"/>
    <mergeCell ref="BU562:CC562"/>
    <mergeCell ref="BU563:CC563"/>
    <mergeCell ref="B425:B569"/>
    <mergeCell ref="C425:C569"/>
    <mergeCell ref="B368:B424"/>
    <mergeCell ref="C368:C392"/>
    <mergeCell ref="R11:R17"/>
    <mergeCell ref="J566:J569"/>
    <mergeCell ref="K566:K569"/>
    <mergeCell ref="L566:L569"/>
    <mergeCell ref="M566:M569"/>
    <mergeCell ref="N566:N569"/>
    <mergeCell ref="AT561:AT564"/>
    <mergeCell ref="BC561:BC564"/>
    <mergeCell ref="BL561:BL564"/>
    <mergeCell ref="AB561:AB564"/>
    <mergeCell ref="AK561:AK564"/>
    <mergeCell ref="AL561:AL565"/>
    <mergeCell ref="AU561:AU565"/>
    <mergeCell ref="BD561:BD565"/>
    <mergeCell ref="BM561:BM565"/>
    <mergeCell ref="C109:C146"/>
    <mergeCell ref="BM540:BM543"/>
    <mergeCell ref="J540:J543"/>
    <mergeCell ref="K540:K543"/>
    <mergeCell ref="L540:L543"/>
    <mergeCell ref="M540:M543"/>
    <mergeCell ref="AL530:AL539"/>
    <mergeCell ref="AT530:AT539"/>
    <mergeCell ref="AU530:AU539"/>
    <mergeCell ref="BC530:BC539"/>
    <mergeCell ref="BD530:BD539"/>
    <mergeCell ref="BL530:BL539"/>
    <mergeCell ref="O530:O539"/>
    <mergeCell ref="P530:P539"/>
    <mergeCell ref="Q530:Q539"/>
    <mergeCell ref="AB530:AB539"/>
    <mergeCell ref="BM330:BM338"/>
    <mergeCell ref="C295:C346"/>
    <mergeCell ref="B80:B146"/>
    <mergeCell ref="C147:C167"/>
    <mergeCell ref="C168:C174"/>
    <mergeCell ref="B147:B174"/>
    <mergeCell ref="C408:C410"/>
    <mergeCell ref="C411:C417"/>
    <mergeCell ref="C418:C424"/>
    <mergeCell ref="C347:C350"/>
    <mergeCell ref="C351:C354"/>
    <mergeCell ref="B347:B354"/>
    <mergeCell ref="B355:B367"/>
    <mergeCell ref="C355:C365"/>
    <mergeCell ref="C366:C367"/>
    <mergeCell ref="C175:C190"/>
    <mergeCell ref="C191:C208"/>
    <mergeCell ref="B175:B208"/>
    <mergeCell ref="C209:C294"/>
    <mergeCell ref="C393:C401"/>
    <mergeCell ref="C402:C407"/>
    <mergeCell ref="B209:B346"/>
    <mergeCell ref="BU559:CC559"/>
    <mergeCell ref="BU560:CC560"/>
    <mergeCell ref="J561:J564"/>
    <mergeCell ref="M561:M564"/>
    <mergeCell ref="AT559:AT560"/>
    <mergeCell ref="AU559:AU560"/>
    <mergeCell ref="BC559:BC560"/>
    <mergeCell ref="BD559:BD560"/>
    <mergeCell ref="BL559:BL560"/>
    <mergeCell ref="BM559:BM560"/>
    <mergeCell ref="P559:P560"/>
    <mergeCell ref="Q559:Q560"/>
    <mergeCell ref="AB559:AB560"/>
    <mergeCell ref="AC559:AC560"/>
    <mergeCell ref="AK559:AK560"/>
    <mergeCell ref="AL559:AL560"/>
    <mergeCell ref="J559:J560"/>
    <mergeCell ref="K559:K560"/>
    <mergeCell ref="L559:L560"/>
    <mergeCell ref="M559:M560"/>
    <mergeCell ref="N559:N560"/>
    <mergeCell ref="O559:O560"/>
    <mergeCell ref="L561:L565"/>
    <mergeCell ref="K561:K565"/>
    <mergeCell ref="AC561:AC565"/>
    <mergeCell ref="J555:J558"/>
    <mergeCell ref="K555:K558"/>
    <mergeCell ref="L555:L558"/>
    <mergeCell ref="M555:M558"/>
    <mergeCell ref="N555:N558"/>
    <mergeCell ref="O555:O558"/>
    <mergeCell ref="AT544:AT554"/>
    <mergeCell ref="AU544:AU554"/>
    <mergeCell ref="BC544:BC554"/>
    <mergeCell ref="BD544:BD554"/>
    <mergeCell ref="BL544:BL554"/>
    <mergeCell ref="BM544:BM554"/>
    <mergeCell ref="P544:P554"/>
    <mergeCell ref="Q544:Q554"/>
    <mergeCell ref="AB544:AB554"/>
    <mergeCell ref="AC544:AC554"/>
    <mergeCell ref="AK544:AK554"/>
    <mergeCell ref="AL544:AL554"/>
    <mergeCell ref="J544:J554"/>
    <mergeCell ref="Q540:Q543"/>
    <mergeCell ref="AB540:AB543"/>
    <mergeCell ref="AC540:AC543"/>
    <mergeCell ref="AU555:AU558"/>
    <mergeCell ref="BC555:BC558"/>
    <mergeCell ref="BD555:BD558"/>
    <mergeCell ref="BL555:BL558"/>
    <mergeCell ref="BM555:BM558"/>
    <mergeCell ref="P555:P558"/>
    <mergeCell ref="Q555:Q558"/>
    <mergeCell ref="AB555:AB558"/>
    <mergeCell ref="AC555:AC558"/>
    <mergeCell ref="AK555:AK558"/>
    <mergeCell ref="AL555:AL558"/>
    <mergeCell ref="BU544:CC544"/>
    <mergeCell ref="AT555:AT558"/>
    <mergeCell ref="BU554:CC554"/>
    <mergeCell ref="BU555:CC555"/>
    <mergeCell ref="BU556:CC556"/>
    <mergeCell ref="BU557:CC557"/>
    <mergeCell ref="BU558:CC558"/>
    <mergeCell ref="BL540:BL543"/>
    <mergeCell ref="L530:L535"/>
    <mergeCell ref="L536:L537"/>
    <mergeCell ref="L538:L539"/>
    <mergeCell ref="S555:S558"/>
    <mergeCell ref="K544:K554"/>
    <mergeCell ref="L544:L554"/>
    <mergeCell ref="M544:M554"/>
    <mergeCell ref="N544:N554"/>
    <mergeCell ref="O544:O554"/>
    <mergeCell ref="BM516:BM529"/>
    <mergeCell ref="BU516:CC516"/>
    <mergeCell ref="BU527:CC527"/>
    <mergeCell ref="BU528:CC528"/>
    <mergeCell ref="BU529:CC529"/>
    <mergeCell ref="BM530:BM539"/>
    <mergeCell ref="BU530:CC530"/>
    <mergeCell ref="BU537:CC537"/>
    <mergeCell ref="BU538:CC538"/>
    <mergeCell ref="R540:R543"/>
    <mergeCell ref="BU540:CC540"/>
    <mergeCell ref="BU541:CC541"/>
    <mergeCell ref="BU543:CC543"/>
    <mergeCell ref="AK540:AK543"/>
    <mergeCell ref="AL540:AL543"/>
    <mergeCell ref="AT540:AT543"/>
    <mergeCell ref="AU540:AU543"/>
    <mergeCell ref="BC540:BC543"/>
    <mergeCell ref="BD540:BD543"/>
    <mergeCell ref="N540:N543"/>
    <mergeCell ref="O540:O543"/>
    <mergeCell ref="P540:P543"/>
    <mergeCell ref="J530:J539"/>
    <mergeCell ref="K530:K539"/>
    <mergeCell ref="M530:M539"/>
    <mergeCell ref="N530:N539"/>
    <mergeCell ref="AL516:AL529"/>
    <mergeCell ref="AT516:AT529"/>
    <mergeCell ref="AU516:AU529"/>
    <mergeCell ref="BC516:BC529"/>
    <mergeCell ref="BD516:BD529"/>
    <mergeCell ref="BL516:BL529"/>
    <mergeCell ref="O516:O529"/>
    <mergeCell ref="P516:P529"/>
    <mergeCell ref="Q516:Q529"/>
    <mergeCell ref="AB516:AB529"/>
    <mergeCell ref="AC516:AC529"/>
    <mergeCell ref="AK516:AK529"/>
    <mergeCell ref="J516:J529"/>
    <mergeCell ref="K516:K529"/>
    <mergeCell ref="L516:L529"/>
    <mergeCell ref="M516:M529"/>
    <mergeCell ref="N516:N529"/>
    <mergeCell ref="R530:R539"/>
    <mergeCell ref="AC530:AC539"/>
    <mergeCell ref="AK530:AK539"/>
    <mergeCell ref="J508:J515"/>
    <mergeCell ref="K508:K515"/>
    <mergeCell ref="L508:L515"/>
    <mergeCell ref="M508:M515"/>
    <mergeCell ref="N508:N515"/>
    <mergeCell ref="AT482:AT507"/>
    <mergeCell ref="AU482:AU507"/>
    <mergeCell ref="BC482:BC507"/>
    <mergeCell ref="BD482:BD507"/>
    <mergeCell ref="BL482:BL507"/>
    <mergeCell ref="BM482:BM507"/>
    <mergeCell ref="P482:P507"/>
    <mergeCell ref="Q482:Q507"/>
    <mergeCell ref="AB482:AB507"/>
    <mergeCell ref="AC482:AC507"/>
    <mergeCell ref="AK482:AK507"/>
    <mergeCell ref="AL482:AL507"/>
    <mergeCell ref="BM508:BM515"/>
    <mergeCell ref="J482:J507"/>
    <mergeCell ref="K482:K507"/>
    <mergeCell ref="L482:L507"/>
    <mergeCell ref="M482:M507"/>
    <mergeCell ref="N482:N507"/>
    <mergeCell ref="O482:O507"/>
    <mergeCell ref="BU481:CC481"/>
    <mergeCell ref="AT468:AT481"/>
    <mergeCell ref="AU468:AU481"/>
    <mergeCell ref="BC468:BC481"/>
    <mergeCell ref="BD468:BD481"/>
    <mergeCell ref="BL468:BL481"/>
    <mergeCell ref="BM468:BM481"/>
    <mergeCell ref="P468:P481"/>
    <mergeCell ref="Q468:Q481"/>
    <mergeCell ref="AB468:AB481"/>
    <mergeCell ref="AC468:AC481"/>
    <mergeCell ref="AK468:AK481"/>
    <mergeCell ref="AL468:AL481"/>
    <mergeCell ref="AL508:AL515"/>
    <mergeCell ref="AT508:AT515"/>
    <mergeCell ref="AU508:AU515"/>
    <mergeCell ref="BC508:BC515"/>
    <mergeCell ref="BD508:BD515"/>
    <mergeCell ref="BL508:BL515"/>
    <mergeCell ref="BU482:CC482"/>
    <mergeCell ref="BU505:CC505"/>
    <mergeCell ref="BU506:CC506"/>
    <mergeCell ref="BU507:CC507"/>
    <mergeCell ref="BU508:CC508"/>
    <mergeCell ref="BU513:CC513"/>
    <mergeCell ref="BU514:CC514"/>
    <mergeCell ref="BU515:CC515"/>
    <mergeCell ref="O425:O463"/>
    <mergeCell ref="BU464:CC464"/>
    <mergeCell ref="O508:O515"/>
    <mergeCell ref="P508:P515"/>
    <mergeCell ref="Q508:Q515"/>
    <mergeCell ref="AB508:AB515"/>
    <mergeCell ref="AC508:AC515"/>
    <mergeCell ref="AK508:AK515"/>
    <mergeCell ref="BU465:CC465"/>
    <mergeCell ref="BU466:CC466"/>
    <mergeCell ref="BU467:CC467"/>
    <mergeCell ref="J468:J481"/>
    <mergeCell ref="K468:K481"/>
    <mergeCell ref="L468:L481"/>
    <mergeCell ref="M468:M481"/>
    <mergeCell ref="N468:N481"/>
    <mergeCell ref="O468:O481"/>
    <mergeCell ref="AT464:AT467"/>
    <mergeCell ref="AU464:AU467"/>
    <mergeCell ref="BC464:BC467"/>
    <mergeCell ref="BD464:BD467"/>
    <mergeCell ref="BL464:BL467"/>
    <mergeCell ref="BM464:BM467"/>
    <mergeCell ref="P464:P467"/>
    <mergeCell ref="Q464:Q467"/>
    <mergeCell ref="AB464:AB467"/>
    <mergeCell ref="AC464:AC467"/>
    <mergeCell ref="AK464:AK467"/>
    <mergeCell ref="AL464:AL467"/>
    <mergeCell ref="BU468:CC468"/>
    <mergeCell ref="BU479:CC479"/>
    <mergeCell ref="BU480:CC480"/>
    <mergeCell ref="BD418:BD424"/>
    <mergeCell ref="N418:N424"/>
    <mergeCell ref="O418:O424"/>
    <mergeCell ref="P418:P424"/>
    <mergeCell ref="Q418:Q424"/>
    <mergeCell ref="AB418:AB424"/>
    <mergeCell ref="AC418:AC424"/>
    <mergeCell ref="BU425:CC425"/>
    <mergeCell ref="BU463:CC463"/>
    <mergeCell ref="J464:J467"/>
    <mergeCell ref="K464:K467"/>
    <mergeCell ref="L464:L467"/>
    <mergeCell ref="M464:M467"/>
    <mergeCell ref="N464:N467"/>
    <mergeCell ref="O464:O467"/>
    <mergeCell ref="AT425:AT463"/>
    <mergeCell ref="AU425:AU463"/>
    <mergeCell ref="BC425:BC463"/>
    <mergeCell ref="BD425:BD463"/>
    <mergeCell ref="BL425:BL463"/>
    <mergeCell ref="BM425:BM463"/>
    <mergeCell ref="P425:P463"/>
    <mergeCell ref="Q425:Q463"/>
    <mergeCell ref="AB425:AB463"/>
    <mergeCell ref="AC425:AC463"/>
    <mergeCell ref="AK425:AK463"/>
    <mergeCell ref="AL425:AL463"/>
    <mergeCell ref="J425:J463"/>
    <mergeCell ref="K425:K463"/>
    <mergeCell ref="L425:L463"/>
    <mergeCell ref="M425:M463"/>
    <mergeCell ref="N425:N463"/>
    <mergeCell ref="BM411:BM417"/>
    <mergeCell ref="BU411:CC411"/>
    <mergeCell ref="BU415:CC415"/>
    <mergeCell ref="BU416:CC416"/>
    <mergeCell ref="BU417:CC417"/>
    <mergeCell ref="J418:J424"/>
    <mergeCell ref="K418:K424"/>
    <mergeCell ref="L418:L424"/>
    <mergeCell ref="M418:M424"/>
    <mergeCell ref="AL411:AL417"/>
    <mergeCell ref="AT411:AT417"/>
    <mergeCell ref="AU411:AU417"/>
    <mergeCell ref="BC411:BC417"/>
    <mergeCell ref="BD411:BD417"/>
    <mergeCell ref="BL411:BL417"/>
    <mergeCell ref="O411:O417"/>
    <mergeCell ref="P411:P417"/>
    <mergeCell ref="Q411:Q417"/>
    <mergeCell ref="AB411:AB417"/>
    <mergeCell ref="AC411:AC417"/>
    <mergeCell ref="AK411:AK417"/>
    <mergeCell ref="BL418:BL424"/>
    <mergeCell ref="BM418:BM424"/>
    <mergeCell ref="BU418:CC418"/>
    <mergeCell ref="BU422:CC422"/>
    <mergeCell ref="BU423:CC423"/>
    <mergeCell ref="BU424:CC424"/>
    <mergeCell ref="AK418:AK424"/>
    <mergeCell ref="AL418:AL424"/>
    <mergeCell ref="AT418:AT424"/>
    <mergeCell ref="AU418:AU424"/>
    <mergeCell ref="BC418:BC424"/>
    <mergeCell ref="M402:M407"/>
    <mergeCell ref="N402:N407"/>
    <mergeCell ref="O402:O407"/>
    <mergeCell ref="J411:J417"/>
    <mergeCell ref="K411:K417"/>
    <mergeCell ref="L411:L417"/>
    <mergeCell ref="M411:M417"/>
    <mergeCell ref="N411:N417"/>
    <mergeCell ref="AL408:AL410"/>
    <mergeCell ref="AT408:AT410"/>
    <mergeCell ref="AU408:AU410"/>
    <mergeCell ref="BC408:BC410"/>
    <mergeCell ref="BD408:BD410"/>
    <mergeCell ref="BL408:BL410"/>
    <mergeCell ref="O408:O410"/>
    <mergeCell ref="P408:P410"/>
    <mergeCell ref="Q408:Q410"/>
    <mergeCell ref="AB408:AB410"/>
    <mergeCell ref="AC408:AC410"/>
    <mergeCell ref="AK408:AK410"/>
    <mergeCell ref="BU393:CC393"/>
    <mergeCell ref="BU399:CC399"/>
    <mergeCell ref="BU400:CC400"/>
    <mergeCell ref="BU401:CC401"/>
    <mergeCell ref="BU402:CC402"/>
    <mergeCell ref="BU406:CC406"/>
    <mergeCell ref="BU407:CC407"/>
    <mergeCell ref="J408:J410"/>
    <mergeCell ref="K408:K410"/>
    <mergeCell ref="L408:L410"/>
    <mergeCell ref="M408:M410"/>
    <mergeCell ref="N408:N410"/>
    <mergeCell ref="AT402:AT407"/>
    <mergeCell ref="AU402:AU407"/>
    <mergeCell ref="BC402:BC407"/>
    <mergeCell ref="BD402:BD407"/>
    <mergeCell ref="BL402:BL407"/>
    <mergeCell ref="BM402:BM407"/>
    <mergeCell ref="P402:P407"/>
    <mergeCell ref="Q402:Q407"/>
    <mergeCell ref="AB402:AB407"/>
    <mergeCell ref="AC402:AC407"/>
    <mergeCell ref="AK402:AK407"/>
    <mergeCell ref="AL402:AL407"/>
    <mergeCell ref="J393:J401"/>
    <mergeCell ref="BM408:BM410"/>
    <mergeCell ref="BU408:CC408"/>
    <mergeCell ref="BU409:CC409"/>
    <mergeCell ref="BU410:CC410"/>
    <mergeCell ref="J402:J407"/>
    <mergeCell ref="K402:K407"/>
    <mergeCell ref="L402:L407"/>
    <mergeCell ref="K393:K401"/>
    <mergeCell ref="L393:L401"/>
    <mergeCell ref="M393:M401"/>
    <mergeCell ref="N393:N401"/>
    <mergeCell ref="O393:O401"/>
    <mergeCell ref="AT379:AT392"/>
    <mergeCell ref="AU379:AU392"/>
    <mergeCell ref="BC379:BC392"/>
    <mergeCell ref="BD379:BD392"/>
    <mergeCell ref="BL379:BL392"/>
    <mergeCell ref="BM379:BM392"/>
    <mergeCell ref="P379:P392"/>
    <mergeCell ref="Q379:Q392"/>
    <mergeCell ref="AB379:AB392"/>
    <mergeCell ref="AC379:AC392"/>
    <mergeCell ref="AK379:AK392"/>
    <mergeCell ref="AL379:AL392"/>
    <mergeCell ref="AT393:AT401"/>
    <mergeCell ref="AU393:AU401"/>
    <mergeCell ref="BC393:BC401"/>
    <mergeCell ref="BD393:BD401"/>
    <mergeCell ref="BL393:BL401"/>
    <mergeCell ref="BM393:BM401"/>
    <mergeCell ref="P393:P401"/>
    <mergeCell ref="Q393:Q401"/>
    <mergeCell ref="AB393:AB401"/>
    <mergeCell ref="AC393:AC401"/>
    <mergeCell ref="AK393:AK401"/>
    <mergeCell ref="AL393:AL401"/>
    <mergeCell ref="BU368:CC368"/>
    <mergeCell ref="BU376:CC376"/>
    <mergeCell ref="BU377:CC377"/>
    <mergeCell ref="BU378:CC378"/>
    <mergeCell ref="J379:J392"/>
    <mergeCell ref="K379:K392"/>
    <mergeCell ref="L379:L392"/>
    <mergeCell ref="M379:M392"/>
    <mergeCell ref="N379:N392"/>
    <mergeCell ref="O379:O392"/>
    <mergeCell ref="AT368:AT378"/>
    <mergeCell ref="AU368:AU378"/>
    <mergeCell ref="BC368:BC378"/>
    <mergeCell ref="BD368:BD378"/>
    <mergeCell ref="BL368:BL378"/>
    <mergeCell ref="BM368:BM378"/>
    <mergeCell ref="P368:P378"/>
    <mergeCell ref="Q368:Q378"/>
    <mergeCell ref="AB368:AB378"/>
    <mergeCell ref="AC368:AC378"/>
    <mergeCell ref="AK368:AK378"/>
    <mergeCell ref="AL368:AL378"/>
    <mergeCell ref="J368:J378"/>
    <mergeCell ref="K368:K378"/>
    <mergeCell ref="L368:L378"/>
    <mergeCell ref="M368:M378"/>
    <mergeCell ref="N368:N378"/>
    <mergeCell ref="O368:O378"/>
    <mergeCell ref="BU379:CC379"/>
    <mergeCell ref="BU389:CC389"/>
    <mergeCell ref="BU391:CC391"/>
    <mergeCell ref="BU392:CC392"/>
    <mergeCell ref="BM366:BM367"/>
    <mergeCell ref="BU366:CC366"/>
    <mergeCell ref="BU367:CC367"/>
    <mergeCell ref="AC366:AC367"/>
    <mergeCell ref="AK366:AK367"/>
    <mergeCell ref="AL366:AL367"/>
    <mergeCell ref="AT366:AT367"/>
    <mergeCell ref="AU366:AU367"/>
    <mergeCell ref="J355:J365"/>
    <mergeCell ref="K355:K365"/>
    <mergeCell ref="BC366:BC367"/>
    <mergeCell ref="M366:M367"/>
    <mergeCell ref="N366:N367"/>
    <mergeCell ref="O366:O367"/>
    <mergeCell ref="P366:P367"/>
    <mergeCell ref="Q366:Q367"/>
    <mergeCell ref="AB366:AB367"/>
    <mergeCell ref="J366:J367"/>
    <mergeCell ref="K366:K367"/>
    <mergeCell ref="L366:L367"/>
    <mergeCell ref="AL355:AL365"/>
    <mergeCell ref="AT355:AT365"/>
    <mergeCell ref="AU355:AU365"/>
    <mergeCell ref="BC355:BC365"/>
    <mergeCell ref="BD355:BD365"/>
    <mergeCell ref="BL355:BL365"/>
    <mergeCell ref="O355:O365"/>
    <mergeCell ref="P355:P365"/>
    <mergeCell ref="Q355:Q365"/>
    <mergeCell ref="AB355:AB365"/>
    <mergeCell ref="AC355:AC365"/>
    <mergeCell ref="AK355:AK365"/>
    <mergeCell ref="BD366:BD367"/>
    <mergeCell ref="BL366:BL367"/>
    <mergeCell ref="L355:L365"/>
    <mergeCell ref="M355:M365"/>
    <mergeCell ref="N355:N365"/>
    <mergeCell ref="AL351:AL354"/>
    <mergeCell ref="AT351:AT354"/>
    <mergeCell ref="AU351:AU354"/>
    <mergeCell ref="BC351:BC354"/>
    <mergeCell ref="BD351:BD354"/>
    <mergeCell ref="BL351:BL354"/>
    <mergeCell ref="O351:O354"/>
    <mergeCell ref="P351:P354"/>
    <mergeCell ref="Q351:Q354"/>
    <mergeCell ref="AB351:AB354"/>
    <mergeCell ref="AC351:AC354"/>
    <mergeCell ref="AK351:AK354"/>
    <mergeCell ref="BM347:BM350"/>
    <mergeCell ref="BU347:CC347"/>
    <mergeCell ref="BU348:CC348"/>
    <mergeCell ref="BU349:CC349"/>
    <mergeCell ref="BU350:CC350"/>
    <mergeCell ref="BM351:BM354"/>
    <mergeCell ref="BU351:CC351"/>
    <mergeCell ref="BU352:CC352"/>
    <mergeCell ref="BU353:CC353"/>
    <mergeCell ref="BU354:CC354"/>
    <mergeCell ref="BM355:BM365"/>
    <mergeCell ref="BU355:CC355"/>
    <mergeCell ref="BU363:CC363"/>
    <mergeCell ref="BU364:CC364"/>
    <mergeCell ref="BU365:CC365"/>
    <mergeCell ref="J351:J354"/>
    <mergeCell ref="K351:K354"/>
    <mergeCell ref="L351:L354"/>
    <mergeCell ref="M351:M354"/>
    <mergeCell ref="N351:N354"/>
    <mergeCell ref="AL347:AL350"/>
    <mergeCell ref="AT347:AT350"/>
    <mergeCell ref="AU347:AU350"/>
    <mergeCell ref="BC347:BC350"/>
    <mergeCell ref="BD347:BD350"/>
    <mergeCell ref="BL347:BL350"/>
    <mergeCell ref="O347:O350"/>
    <mergeCell ref="P347:P350"/>
    <mergeCell ref="Q347:Q350"/>
    <mergeCell ref="AB347:AB350"/>
    <mergeCell ref="AC347:AC350"/>
    <mergeCell ref="AK347:AK350"/>
    <mergeCell ref="J347:J350"/>
    <mergeCell ref="K347:K350"/>
    <mergeCell ref="L347:L350"/>
    <mergeCell ref="M347:M350"/>
    <mergeCell ref="N347:N350"/>
    <mergeCell ref="BU336:CC336"/>
    <mergeCell ref="BU337:CC337"/>
    <mergeCell ref="BU338:CC338"/>
    <mergeCell ref="BM339:BM346"/>
    <mergeCell ref="BU339:CC339"/>
    <mergeCell ref="BU344:CC344"/>
    <mergeCell ref="BU345:CC345"/>
    <mergeCell ref="BU346:CC346"/>
    <mergeCell ref="R330:R338"/>
    <mergeCell ref="R339:R346"/>
    <mergeCell ref="M295:M302"/>
    <mergeCell ref="N295:N302"/>
    <mergeCell ref="O295:O302"/>
    <mergeCell ref="BU303:CC303"/>
    <mergeCell ref="BU318:CC318"/>
    <mergeCell ref="BU319:CC319"/>
    <mergeCell ref="BU320:CC320"/>
    <mergeCell ref="BU321:CC321"/>
    <mergeCell ref="BU327:CC327"/>
    <mergeCell ref="BU328:CC328"/>
    <mergeCell ref="BU329:CC329"/>
    <mergeCell ref="J339:J346"/>
    <mergeCell ref="K339:K346"/>
    <mergeCell ref="L339:L346"/>
    <mergeCell ref="M339:M346"/>
    <mergeCell ref="N339:N346"/>
    <mergeCell ref="AL330:AL338"/>
    <mergeCell ref="AT330:AT338"/>
    <mergeCell ref="AU330:AU338"/>
    <mergeCell ref="BC330:BC338"/>
    <mergeCell ref="BD330:BD338"/>
    <mergeCell ref="BL330:BL338"/>
    <mergeCell ref="O330:O338"/>
    <mergeCell ref="P330:P338"/>
    <mergeCell ref="Q330:Q338"/>
    <mergeCell ref="AB330:AB338"/>
    <mergeCell ref="AC330:AC338"/>
    <mergeCell ref="AK330:AK338"/>
    <mergeCell ref="J330:J338"/>
    <mergeCell ref="K330:K338"/>
    <mergeCell ref="L330:L338"/>
    <mergeCell ref="M330:M338"/>
    <mergeCell ref="J321:J329"/>
    <mergeCell ref="K321:K329"/>
    <mergeCell ref="L321:L329"/>
    <mergeCell ref="M321:M329"/>
    <mergeCell ref="N321:N329"/>
    <mergeCell ref="O321:O329"/>
    <mergeCell ref="AT303:AT320"/>
    <mergeCell ref="AU303:AU320"/>
    <mergeCell ref="BC303:BC320"/>
    <mergeCell ref="BD303:BD320"/>
    <mergeCell ref="BL303:BL320"/>
    <mergeCell ref="BM303:BM320"/>
    <mergeCell ref="P303:P320"/>
    <mergeCell ref="Q303:Q320"/>
    <mergeCell ref="AB303:AB320"/>
    <mergeCell ref="AC303:AC320"/>
    <mergeCell ref="AK303:AK320"/>
    <mergeCell ref="AL303:AL320"/>
    <mergeCell ref="BM321:BM329"/>
    <mergeCell ref="AL321:AL329"/>
    <mergeCell ref="AT321:AT329"/>
    <mergeCell ref="AU321:AU329"/>
    <mergeCell ref="BC321:BC329"/>
    <mergeCell ref="BD321:BD329"/>
    <mergeCell ref="BL321:BL329"/>
    <mergeCell ref="P321:P329"/>
    <mergeCell ref="Q321:Q329"/>
    <mergeCell ref="AB321:AB329"/>
    <mergeCell ref="AC321:AC329"/>
    <mergeCell ref="AK321:AK329"/>
    <mergeCell ref="R321:R329"/>
    <mergeCell ref="BD277:BD294"/>
    <mergeCell ref="N277:N294"/>
    <mergeCell ref="O277:O294"/>
    <mergeCell ref="P277:P294"/>
    <mergeCell ref="Q277:Q294"/>
    <mergeCell ref="AB277:AB294"/>
    <mergeCell ref="AC277:AC294"/>
    <mergeCell ref="BU295:CC295"/>
    <mergeCell ref="BU300:CC300"/>
    <mergeCell ref="BU301:CC301"/>
    <mergeCell ref="BU302:CC302"/>
    <mergeCell ref="J303:J320"/>
    <mergeCell ref="K303:K320"/>
    <mergeCell ref="L303:L320"/>
    <mergeCell ref="M303:M320"/>
    <mergeCell ref="N303:N320"/>
    <mergeCell ref="O303:O320"/>
    <mergeCell ref="AT295:AT302"/>
    <mergeCell ref="AU295:AU302"/>
    <mergeCell ref="BC295:BC302"/>
    <mergeCell ref="BD295:BD302"/>
    <mergeCell ref="BL295:BL302"/>
    <mergeCell ref="BM295:BM302"/>
    <mergeCell ref="P295:P302"/>
    <mergeCell ref="Q295:Q302"/>
    <mergeCell ref="AB295:AB302"/>
    <mergeCell ref="AC295:AC302"/>
    <mergeCell ref="AK295:AK302"/>
    <mergeCell ref="AL295:AL302"/>
    <mergeCell ref="J295:J302"/>
    <mergeCell ref="K295:K302"/>
    <mergeCell ref="L295:L302"/>
    <mergeCell ref="BM268:BM276"/>
    <mergeCell ref="BU268:CC268"/>
    <mergeCell ref="BU274:CC274"/>
    <mergeCell ref="BU275:CC275"/>
    <mergeCell ref="BU276:CC276"/>
    <mergeCell ref="J277:J294"/>
    <mergeCell ref="K277:K294"/>
    <mergeCell ref="L277:L294"/>
    <mergeCell ref="M277:M294"/>
    <mergeCell ref="AL268:AL276"/>
    <mergeCell ref="AT268:AT276"/>
    <mergeCell ref="AU268:AU276"/>
    <mergeCell ref="BC268:BC276"/>
    <mergeCell ref="BD268:BD276"/>
    <mergeCell ref="BL268:BL276"/>
    <mergeCell ref="O268:O276"/>
    <mergeCell ref="P268:P276"/>
    <mergeCell ref="Q268:Q276"/>
    <mergeCell ref="AB268:AB276"/>
    <mergeCell ref="AC268:AC276"/>
    <mergeCell ref="AK268:AK276"/>
    <mergeCell ref="BL277:BL294"/>
    <mergeCell ref="BM277:BM294"/>
    <mergeCell ref="BU277:CC277"/>
    <mergeCell ref="BU292:CC292"/>
    <mergeCell ref="BU293:CC293"/>
    <mergeCell ref="BU294:CC294"/>
    <mergeCell ref="AK277:AK294"/>
    <mergeCell ref="AL277:AL294"/>
    <mergeCell ref="AT277:AT294"/>
    <mergeCell ref="AU277:AU294"/>
    <mergeCell ref="BC277:BC294"/>
    <mergeCell ref="J268:J276"/>
    <mergeCell ref="K268:K276"/>
    <mergeCell ref="L268:L276"/>
    <mergeCell ref="M268:M276"/>
    <mergeCell ref="N268:N276"/>
    <mergeCell ref="AL255:AL267"/>
    <mergeCell ref="AT255:AT267"/>
    <mergeCell ref="AU255:AU267"/>
    <mergeCell ref="BC255:BC267"/>
    <mergeCell ref="BD255:BD267"/>
    <mergeCell ref="BL255:BL267"/>
    <mergeCell ref="O255:O267"/>
    <mergeCell ref="P255:P267"/>
    <mergeCell ref="Q255:Q267"/>
    <mergeCell ref="AB255:AB267"/>
    <mergeCell ref="AC255:AC267"/>
    <mergeCell ref="AK255:AK267"/>
    <mergeCell ref="BM209:BM254"/>
    <mergeCell ref="BU209:CC209"/>
    <mergeCell ref="BU252:CC252"/>
    <mergeCell ref="BU253:CC253"/>
    <mergeCell ref="BU254:CC254"/>
    <mergeCell ref="J255:J267"/>
    <mergeCell ref="K255:K267"/>
    <mergeCell ref="L255:L267"/>
    <mergeCell ref="M255:M267"/>
    <mergeCell ref="N255:N267"/>
    <mergeCell ref="AL209:AL254"/>
    <mergeCell ref="AT209:AT254"/>
    <mergeCell ref="AU209:AU254"/>
    <mergeCell ref="BC209:BC254"/>
    <mergeCell ref="BD209:BD254"/>
    <mergeCell ref="BL209:BL254"/>
    <mergeCell ref="O209:O254"/>
    <mergeCell ref="P209:P254"/>
    <mergeCell ref="Q209:Q254"/>
    <mergeCell ref="AB209:AB254"/>
    <mergeCell ref="AC209:AC254"/>
    <mergeCell ref="AK209:AK254"/>
    <mergeCell ref="BM255:BM267"/>
    <mergeCell ref="BU255:CC255"/>
    <mergeCell ref="BU265:CC265"/>
    <mergeCell ref="BU266:CC266"/>
    <mergeCell ref="BU267:CC267"/>
    <mergeCell ref="J209:J254"/>
    <mergeCell ref="K209:K254"/>
    <mergeCell ref="L209:L254"/>
    <mergeCell ref="M209:M254"/>
    <mergeCell ref="N209:N254"/>
    <mergeCell ref="BU199:CC199"/>
    <mergeCell ref="BU200:CC200"/>
    <mergeCell ref="BU203:CC203"/>
    <mergeCell ref="BU204:CC204"/>
    <mergeCell ref="J205:J208"/>
    <mergeCell ref="K205:K208"/>
    <mergeCell ref="L205:L208"/>
    <mergeCell ref="M205:M208"/>
    <mergeCell ref="N205:N208"/>
    <mergeCell ref="AT199:AT204"/>
    <mergeCell ref="AU199:AU204"/>
    <mergeCell ref="BC199:BC204"/>
    <mergeCell ref="BD199:BD204"/>
    <mergeCell ref="BL199:BL204"/>
    <mergeCell ref="BM199:BM204"/>
    <mergeCell ref="P199:P204"/>
    <mergeCell ref="Q199:Q204"/>
    <mergeCell ref="AB199:AB204"/>
    <mergeCell ref="AC199:AC204"/>
    <mergeCell ref="AK199:AK204"/>
    <mergeCell ref="AL199:AL204"/>
    <mergeCell ref="BM205:BM208"/>
    <mergeCell ref="BU205:CC205"/>
    <mergeCell ref="BU206:CC206"/>
    <mergeCell ref="BU207:CC207"/>
    <mergeCell ref="BU208:CC208"/>
    <mergeCell ref="J199:J204"/>
    <mergeCell ref="K199:K204"/>
    <mergeCell ref="L199:L204"/>
    <mergeCell ref="M199:M204"/>
    <mergeCell ref="N199:N204"/>
    <mergeCell ref="O199:O204"/>
    <mergeCell ref="AT195:AT198"/>
    <mergeCell ref="AU195:AU198"/>
    <mergeCell ref="BC195:BC198"/>
    <mergeCell ref="BD195:BD198"/>
    <mergeCell ref="BL195:BL198"/>
    <mergeCell ref="BM195:BM198"/>
    <mergeCell ref="P195:P198"/>
    <mergeCell ref="Q195:Q198"/>
    <mergeCell ref="AB195:AB198"/>
    <mergeCell ref="AC195:AC198"/>
    <mergeCell ref="AK195:AK198"/>
    <mergeCell ref="AL195:AL198"/>
    <mergeCell ref="AL205:AL208"/>
    <mergeCell ref="AT205:AT208"/>
    <mergeCell ref="AU205:AU208"/>
    <mergeCell ref="BC205:BC208"/>
    <mergeCell ref="BD205:BD208"/>
    <mergeCell ref="BL205:BL208"/>
    <mergeCell ref="O205:O208"/>
    <mergeCell ref="P205:P208"/>
    <mergeCell ref="Q205:Q208"/>
    <mergeCell ref="AB205:AB208"/>
    <mergeCell ref="AC205:AC208"/>
    <mergeCell ref="AK205:AK208"/>
    <mergeCell ref="BU191:CC191"/>
    <mergeCell ref="BU192:CC192"/>
    <mergeCell ref="BU193:CC193"/>
    <mergeCell ref="BU194:CC194"/>
    <mergeCell ref="J195:J198"/>
    <mergeCell ref="K195:K198"/>
    <mergeCell ref="L195:L198"/>
    <mergeCell ref="M195:M198"/>
    <mergeCell ref="N195:N198"/>
    <mergeCell ref="O195:O19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BU195:CC195"/>
    <mergeCell ref="BU196:CC196"/>
    <mergeCell ref="BU197:CC197"/>
    <mergeCell ref="BU198:CC198"/>
    <mergeCell ref="J191:J194"/>
    <mergeCell ref="K191:K194"/>
    <mergeCell ref="L191:L194"/>
    <mergeCell ref="M191:M194"/>
    <mergeCell ref="N191:N194"/>
    <mergeCell ref="O191:O194"/>
    <mergeCell ref="J183:J190"/>
    <mergeCell ref="K183:K190"/>
    <mergeCell ref="L183:L190"/>
    <mergeCell ref="M183:M190"/>
    <mergeCell ref="N183:N190"/>
    <mergeCell ref="O183:O190"/>
    <mergeCell ref="AT175:AT182"/>
    <mergeCell ref="AU175:AU182"/>
    <mergeCell ref="BC175:BC182"/>
    <mergeCell ref="BD175:BD182"/>
    <mergeCell ref="BL175:BL182"/>
    <mergeCell ref="J175:J182"/>
    <mergeCell ref="K175:K182"/>
    <mergeCell ref="L175:L182"/>
    <mergeCell ref="M175:M182"/>
    <mergeCell ref="N175:N182"/>
    <mergeCell ref="O175:O182"/>
    <mergeCell ref="P175:P182"/>
    <mergeCell ref="Q175:Q182"/>
    <mergeCell ref="AB175:AB182"/>
    <mergeCell ref="AC175:AC182"/>
    <mergeCell ref="AK175:AK182"/>
    <mergeCell ref="AT183:AT190"/>
    <mergeCell ref="AU183:AU190"/>
    <mergeCell ref="BC183:BC190"/>
    <mergeCell ref="BD183:BD190"/>
    <mergeCell ref="BL183:BL190"/>
    <mergeCell ref="BM183:BM190"/>
    <mergeCell ref="P183:P190"/>
    <mergeCell ref="BU174:CC174"/>
    <mergeCell ref="AK168:AK174"/>
    <mergeCell ref="AL168:AL174"/>
    <mergeCell ref="AT168:AT174"/>
    <mergeCell ref="AU168:AU174"/>
    <mergeCell ref="BC168:BC174"/>
    <mergeCell ref="BD168:BD174"/>
    <mergeCell ref="P168:P174"/>
    <mergeCell ref="Q168:Q174"/>
    <mergeCell ref="AB168:AB174"/>
    <mergeCell ref="AC168:AC174"/>
    <mergeCell ref="BU175:CC175"/>
    <mergeCell ref="AL183:AL190"/>
    <mergeCell ref="BU180:CC180"/>
    <mergeCell ref="BU181:CC181"/>
    <mergeCell ref="BU182:CC182"/>
    <mergeCell ref="BU183:CC183"/>
    <mergeCell ref="BU188:CC188"/>
    <mergeCell ref="BU189:CC189"/>
    <mergeCell ref="BU190:CC190"/>
    <mergeCell ref="Q183:Q190"/>
    <mergeCell ref="AB183:AB190"/>
    <mergeCell ref="AC183:AC190"/>
    <mergeCell ref="AK183:AK190"/>
    <mergeCell ref="BL168:BL174"/>
    <mergeCell ref="BM168:BM174"/>
    <mergeCell ref="BU147:CC147"/>
    <mergeCell ref="BU155:CC155"/>
    <mergeCell ref="BU156:CC156"/>
    <mergeCell ref="BU157:CC157"/>
    <mergeCell ref="BU158:CC158"/>
    <mergeCell ref="BU165:CC165"/>
    <mergeCell ref="BU166:CC166"/>
    <mergeCell ref="BU167:CC167"/>
    <mergeCell ref="AL175:AL182"/>
    <mergeCell ref="AU147:AU157"/>
    <mergeCell ref="BC147:BC157"/>
    <mergeCell ref="BD147:BD157"/>
    <mergeCell ref="BL147:BL157"/>
    <mergeCell ref="BM147:BM157"/>
    <mergeCell ref="AU158:AU167"/>
    <mergeCell ref="BC158:BC167"/>
    <mergeCell ref="BD158:BD167"/>
    <mergeCell ref="BL158:BL167"/>
    <mergeCell ref="BM158:BM167"/>
    <mergeCell ref="BU168:CC168"/>
    <mergeCell ref="BU172:CC172"/>
    <mergeCell ref="BU173:CC173"/>
    <mergeCell ref="BM175:BM182"/>
    <mergeCell ref="J168:J174"/>
    <mergeCell ref="K168:K174"/>
    <mergeCell ref="L168:L174"/>
    <mergeCell ref="M168:M174"/>
    <mergeCell ref="J158:J167"/>
    <mergeCell ref="K158:K167"/>
    <mergeCell ref="L158:L167"/>
    <mergeCell ref="M158:M167"/>
    <mergeCell ref="N158:N167"/>
    <mergeCell ref="O158:O167"/>
    <mergeCell ref="AT147:AT157"/>
    <mergeCell ref="P147:P157"/>
    <mergeCell ref="Q147:Q157"/>
    <mergeCell ref="AB147:AB157"/>
    <mergeCell ref="AC147:AC157"/>
    <mergeCell ref="AK147:AK157"/>
    <mergeCell ref="AL147:AL157"/>
    <mergeCell ref="J147:J157"/>
    <mergeCell ref="K147:K157"/>
    <mergeCell ref="L147:L157"/>
    <mergeCell ref="M147:M157"/>
    <mergeCell ref="N147:N157"/>
    <mergeCell ref="O147:O157"/>
    <mergeCell ref="AT158:AT167"/>
    <mergeCell ref="P158:P167"/>
    <mergeCell ref="Q158:Q167"/>
    <mergeCell ref="AB158:AB167"/>
    <mergeCell ref="AC158:AC167"/>
    <mergeCell ref="AK158:AK167"/>
    <mergeCell ref="AL158:AL167"/>
    <mergeCell ref="N168:N174"/>
    <mergeCell ref="O168:O174"/>
    <mergeCell ref="AT129:AT146"/>
    <mergeCell ref="AU129:AU146"/>
    <mergeCell ref="BC129:BC146"/>
    <mergeCell ref="BD129:BD146"/>
    <mergeCell ref="BL129:BL146"/>
    <mergeCell ref="BM129:BM146"/>
    <mergeCell ref="P129:P146"/>
    <mergeCell ref="Q129:Q146"/>
    <mergeCell ref="AB129:AB146"/>
    <mergeCell ref="AC129:AC146"/>
    <mergeCell ref="AK129:AK146"/>
    <mergeCell ref="AL129:AL146"/>
    <mergeCell ref="BU109:CC109"/>
    <mergeCell ref="BU126:CC126"/>
    <mergeCell ref="BU127:CC127"/>
    <mergeCell ref="BU128:CC128"/>
    <mergeCell ref="J129:J146"/>
    <mergeCell ref="K129:K146"/>
    <mergeCell ref="L129:L146"/>
    <mergeCell ref="M129:M146"/>
    <mergeCell ref="N129:N146"/>
    <mergeCell ref="O129:O146"/>
    <mergeCell ref="AT109:AT128"/>
    <mergeCell ref="AU109:AU128"/>
    <mergeCell ref="BC109:BC128"/>
    <mergeCell ref="BD109:BD128"/>
    <mergeCell ref="BL109:BL128"/>
    <mergeCell ref="BM109:BM128"/>
    <mergeCell ref="P109:P128"/>
    <mergeCell ref="Q109:Q128"/>
    <mergeCell ref="AB109:AB128"/>
    <mergeCell ref="AC109:AC128"/>
    <mergeCell ref="AK109:AK128"/>
    <mergeCell ref="AL109:AL128"/>
    <mergeCell ref="J109:J128"/>
    <mergeCell ref="K109:K128"/>
    <mergeCell ref="L109:L128"/>
    <mergeCell ref="M109:M128"/>
    <mergeCell ref="N109:N128"/>
    <mergeCell ref="O109:O128"/>
    <mergeCell ref="BU129:CC129"/>
    <mergeCell ref="BU143:CC143"/>
    <mergeCell ref="BU145:CC145"/>
    <mergeCell ref="BU146:CC146"/>
    <mergeCell ref="BM80:BM108"/>
    <mergeCell ref="BU80:CC80"/>
    <mergeCell ref="BU106:CC106"/>
    <mergeCell ref="BU107:CC107"/>
    <mergeCell ref="BU108:CC108"/>
    <mergeCell ref="AK80:AK108"/>
    <mergeCell ref="AL80:AL108"/>
    <mergeCell ref="AT80:AT108"/>
    <mergeCell ref="AU80:AU108"/>
    <mergeCell ref="BC80:BC108"/>
    <mergeCell ref="BD80:BD108"/>
    <mergeCell ref="N80:N108"/>
    <mergeCell ref="O80:O108"/>
    <mergeCell ref="P80:P108"/>
    <mergeCell ref="Q80:Q108"/>
    <mergeCell ref="AB80:AB108"/>
    <mergeCell ref="AC80:AC108"/>
    <mergeCell ref="J80:J108"/>
    <mergeCell ref="K80:K108"/>
    <mergeCell ref="L80:L108"/>
    <mergeCell ref="M80:M108"/>
    <mergeCell ref="AL70:AL79"/>
    <mergeCell ref="AT70:AT79"/>
    <mergeCell ref="AU70:AU79"/>
    <mergeCell ref="BC70:BC79"/>
    <mergeCell ref="BD70:BD79"/>
    <mergeCell ref="BL70:BL79"/>
    <mergeCell ref="O70:O79"/>
    <mergeCell ref="P70:P79"/>
    <mergeCell ref="Q70:Q79"/>
    <mergeCell ref="AB70:AB79"/>
    <mergeCell ref="AC70:AC79"/>
    <mergeCell ref="AK70:AK79"/>
    <mergeCell ref="BL80:BL108"/>
    <mergeCell ref="BM57:BM69"/>
    <mergeCell ref="BU57:CC57"/>
    <mergeCell ref="BU67:CC67"/>
    <mergeCell ref="BU68:CC68"/>
    <mergeCell ref="BU69:CC69"/>
    <mergeCell ref="BM70:BM79"/>
    <mergeCell ref="BU70:CC70"/>
    <mergeCell ref="BU76:CC76"/>
    <mergeCell ref="BU78:CC78"/>
    <mergeCell ref="BU79:CC79"/>
    <mergeCell ref="R80:R108"/>
    <mergeCell ref="J70:J79"/>
    <mergeCell ref="K70:K79"/>
    <mergeCell ref="L70:L79"/>
    <mergeCell ref="M70:M79"/>
    <mergeCell ref="N70:N79"/>
    <mergeCell ref="AL57:AL69"/>
    <mergeCell ref="AT57:AT69"/>
    <mergeCell ref="AU57:AU69"/>
    <mergeCell ref="BC57:BC69"/>
    <mergeCell ref="BD57:BD69"/>
    <mergeCell ref="BL57:BL69"/>
    <mergeCell ref="O57:O69"/>
    <mergeCell ref="P57:P69"/>
    <mergeCell ref="Q57:Q69"/>
    <mergeCell ref="AB57:AB69"/>
    <mergeCell ref="AC57:AC69"/>
    <mergeCell ref="AK57:AK69"/>
    <mergeCell ref="J57:J69"/>
    <mergeCell ref="K57:K69"/>
    <mergeCell ref="L57:L69"/>
    <mergeCell ref="M57:M69"/>
    <mergeCell ref="N57:N69"/>
    <mergeCell ref="R57:R69"/>
    <mergeCell ref="R70:R79"/>
    <mergeCell ref="BM35:BM56"/>
    <mergeCell ref="BU35:CC35"/>
    <mergeCell ref="BU54:CC54"/>
    <mergeCell ref="BU55:CC55"/>
    <mergeCell ref="BU56:CC56"/>
    <mergeCell ref="AK35:AK56"/>
    <mergeCell ref="AL35:AL56"/>
    <mergeCell ref="AT35:AT56"/>
    <mergeCell ref="AU35:AU56"/>
    <mergeCell ref="BC35:BC56"/>
    <mergeCell ref="BD35:BD56"/>
    <mergeCell ref="N35:N56"/>
    <mergeCell ref="O35:O56"/>
    <mergeCell ref="P35:P56"/>
    <mergeCell ref="Q35:Q56"/>
    <mergeCell ref="AB35:AB56"/>
    <mergeCell ref="AC35:AC56"/>
    <mergeCell ref="O32:O34"/>
    <mergeCell ref="P32:P34"/>
    <mergeCell ref="Q32:Q34"/>
    <mergeCell ref="AB32:AB34"/>
    <mergeCell ref="AC32:AC34"/>
    <mergeCell ref="AK32:AK34"/>
    <mergeCell ref="C32:C56"/>
    <mergeCell ref="J32:J34"/>
    <mergeCell ref="K32:K34"/>
    <mergeCell ref="L32:L34"/>
    <mergeCell ref="M32:M34"/>
    <mergeCell ref="N32:N34"/>
    <mergeCell ref="J35:J56"/>
    <mergeCell ref="K35:K56"/>
    <mergeCell ref="L35:L56"/>
    <mergeCell ref="M35:M56"/>
    <mergeCell ref="BL35:BL56"/>
    <mergeCell ref="D35:D56"/>
    <mergeCell ref="E35:E56"/>
    <mergeCell ref="F35:F56"/>
    <mergeCell ref="G35:G56"/>
    <mergeCell ref="H35:H56"/>
    <mergeCell ref="I35:I56"/>
    <mergeCell ref="R35:R56"/>
    <mergeCell ref="BU26:CC26"/>
    <mergeCell ref="BU27:CC27"/>
    <mergeCell ref="BU30:CC30"/>
    <mergeCell ref="BU31:CC31"/>
    <mergeCell ref="P26:P31"/>
    <mergeCell ref="Q26:Q31"/>
    <mergeCell ref="AB26:AB31"/>
    <mergeCell ref="AC26:AC31"/>
    <mergeCell ref="AK26:AK31"/>
    <mergeCell ref="AL26:AL31"/>
    <mergeCell ref="BU18:CC18"/>
    <mergeCell ref="BU23:CC23"/>
    <mergeCell ref="BU24:CC24"/>
    <mergeCell ref="BU25:CC25"/>
    <mergeCell ref="S7:S9"/>
    <mergeCell ref="T7:T9"/>
    <mergeCell ref="U7:U9"/>
    <mergeCell ref="V7:V9"/>
    <mergeCell ref="BU11:CC11"/>
    <mergeCell ref="BU15:CC15"/>
    <mergeCell ref="BU16:CC16"/>
    <mergeCell ref="BU17:CC17"/>
    <mergeCell ref="AT11:AT17"/>
    <mergeCell ref="AU11:AU17"/>
    <mergeCell ref="BC11:BC17"/>
    <mergeCell ref="BD11:BD17"/>
    <mergeCell ref="BL11:BL17"/>
    <mergeCell ref="BM11:BM17"/>
    <mergeCell ref="P11:P17"/>
    <mergeCell ref="Q11:Q17"/>
    <mergeCell ref="AB11:AB17"/>
    <mergeCell ref="AC11:AC17"/>
    <mergeCell ref="J26:J31"/>
    <mergeCell ref="K26:K31"/>
    <mergeCell ref="L26:L31"/>
    <mergeCell ref="M26:M31"/>
    <mergeCell ref="N26:N31"/>
    <mergeCell ref="O26:O31"/>
    <mergeCell ref="AT18:AT25"/>
    <mergeCell ref="AU18:AU25"/>
    <mergeCell ref="BC18:BC25"/>
    <mergeCell ref="BD18:BD25"/>
    <mergeCell ref="BL18:BL25"/>
    <mergeCell ref="P18:P25"/>
    <mergeCell ref="Q18:Q25"/>
    <mergeCell ref="AB18:AB25"/>
    <mergeCell ref="AC18:AC25"/>
    <mergeCell ref="AK18:AK25"/>
    <mergeCell ref="AL18:AL25"/>
    <mergeCell ref="AT26:AT31"/>
    <mergeCell ref="AU26:AU31"/>
    <mergeCell ref="BC26:BC31"/>
    <mergeCell ref="BL26:BL31"/>
    <mergeCell ref="R26:R31"/>
    <mergeCell ref="J18:J25"/>
    <mergeCell ref="K18:K25"/>
    <mergeCell ref="L18:L25"/>
    <mergeCell ref="M18:M25"/>
    <mergeCell ref="N18:N25"/>
    <mergeCell ref="O18:O25"/>
    <mergeCell ref="R18:R25"/>
    <mergeCell ref="AK11:AK17"/>
    <mergeCell ref="AL11:AL17"/>
    <mergeCell ref="BM18:BM25"/>
    <mergeCell ref="B7:B9"/>
    <mergeCell ref="C7:C9"/>
    <mergeCell ref="J7:J9"/>
    <mergeCell ref="K7:K9"/>
    <mergeCell ref="L7:L9"/>
    <mergeCell ref="M7:M9"/>
    <mergeCell ref="BS8:BS9"/>
    <mergeCell ref="BT8:BT9"/>
    <mergeCell ref="J11:J17"/>
    <mergeCell ref="K11:K17"/>
    <mergeCell ref="L11:L17"/>
    <mergeCell ref="M11:M17"/>
    <mergeCell ref="N11:N17"/>
    <mergeCell ref="O11:O17"/>
    <mergeCell ref="AV8:AV9"/>
    <mergeCell ref="AW8:AZ8"/>
    <mergeCell ref="BA8:BA9"/>
    <mergeCell ref="BB8:BB9"/>
    <mergeCell ref="BE8:BE9"/>
    <mergeCell ref="BF8:BI8"/>
    <mergeCell ref="BD7:BD9"/>
    <mergeCell ref="BE7:BK7"/>
    <mergeCell ref="BL7:BL9"/>
    <mergeCell ref="BM7:BM9"/>
    <mergeCell ref="BN7:BT7"/>
    <mergeCell ref="N7:N9"/>
    <mergeCell ref="O7:O9"/>
    <mergeCell ref="P7:P9"/>
    <mergeCell ref="Q7:Q9"/>
    <mergeCell ref="R7:R9"/>
    <mergeCell ref="W7:W9"/>
    <mergeCell ref="AM7:AS7"/>
    <mergeCell ref="BU3:BW3"/>
    <mergeCell ref="BX3:CC3"/>
    <mergeCell ref="AB4:AJ5"/>
    <mergeCell ref="AK4:AM4"/>
    <mergeCell ref="AN4:AS4"/>
    <mergeCell ref="AT4:BB5"/>
    <mergeCell ref="BC4:BE4"/>
    <mergeCell ref="BF4:BK4"/>
    <mergeCell ref="AR8:AR9"/>
    <mergeCell ref="AS8:AS9"/>
    <mergeCell ref="X7:Y7"/>
    <mergeCell ref="Z7:AA7"/>
    <mergeCell ref="AB7:AB9"/>
    <mergeCell ref="AC7:AC9"/>
    <mergeCell ref="AD7:AJ7"/>
    <mergeCell ref="AK7:AK9"/>
    <mergeCell ref="AD8:AD9"/>
    <mergeCell ref="AE8:AH8"/>
    <mergeCell ref="AI8:AI9"/>
    <mergeCell ref="AJ8:AJ9"/>
    <mergeCell ref="AT7:AT9"/>
    <mergeCell ref="AU7:AU9"/>
    <mergeCell ref="AV7:BB7"/>
    <mergeCell ref="BC7:BC9"/>
    <mergeCell ref="AM8:AM9"/>
    <mergeCell ref="AN8:AQ8"/>
    <mergeCell ref="B2:B5"/>
    <mergeCell ref="AB2:AJ2"/>
    <mergeCell ref="AK2:AM2"/>
    <mergeCell ref="BU7:CC9"/>
    <mergeCell ref="BJ8:BJ9"/>
    <mergeCell ref="BK8:BK9"/>
    <mergeCell ref="BN8:BN9"/>
    <mergeCell ref="BO8:BR8"/>
    <mergeCell ref="AL7:AL9"/>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BL4:BT5"/>
    <mergeCell ref="BU4:BW4"/>
    <mergeCell ref="BX4:CC4"/>
    <mergeCell ref="AK5:AM5"/>
    <mergeCell ref="AN5:AS5"/>
    <mergeCell ref="BC5:BE5"/>
    <mergeCell ref="BF5:BK5"/>
    <mergeCell ref="BU5:BW5"/>
    <mergeCell ref="BX5:CC5"/>
    <mergeCell ref="D57:D69"/>
    <mergeCell ref="E57:E69"/>
    <mergeCell ref="F57:F69"/>
    <mergeCell ref="G57:G69"/>
    <mergeCell ref="D70:D79"/>
    <mergeCell ref="E70:E79"/>
    <mergeCell ref="F70:F79"/>
    <mergeCell ref="G70:G79"/>
    <mergeCell ref="D80:D108"/>
    <mergeCell ref="E80:E108"/>
    <mergeCell ref="F80:F108"/>
    <mergeCell ref="G80:G108"/>
    <mergeCell ref="D109:D128"/>
    <mergeCell ref="E109:E128"/>
    <mergeCell ref="F109:F128"/>
    <mergeCell ref="G109:G128"/>
    <mergeCell ref="D129:D146"/>
    <mergeCell ref="E129:E146"/>
    <mergeCell ref="F129:F146"/>
    <mergeCell ref="G129:G146"/>
    <mergeCell ref="D147:D157"/>
    <mergeCell ref="E147:E157"/>
    <mergeCell ref="F147:F157"/>
    <mergeCell ref="G147:G157"/>
    <mergeCell ref="D158:D167"/>
    <mergeCell ref="E158:E167"/>
    <mergeCell ref="F158:F167"/>
    <mergeCell ref="G158:G167"/>
    <mergeCell ref="D168:D174"/>
    <mergeCell ref="E168:E174"/>
    <mergeCell ref="F168:F174"/>
    <mergeCell ref="G168:G174"/>
    <mergeCell ref="D175:D182"/>
    <mergeCell ref="E175:E182"/>
    <mergeCell ref="F175:F182"/>
    <mergeCell ref="G175:G182"/>
    <mergeCell ref="D183:D190"/>
    <mergeCell ref="E183:E190"/>
    <mergeCell ref="F183:F190"/>
    <mergeCell ref="G183:G190"/>
    <mergeCell ref="D191:D194"/>
    <mergeCell ref="E191:E194"/>
    <mergeCell ref="F191:F194"/>
    <mergeCell ref="G191:G194"/>
    <mergeCell ref="D195:D198"/>
    <mergeCell ref="E195:E198"/>
    <mergeCell ref="F195:F198"/>
    <mergeCell ref="G195:G198"/>
    <mergeCell ref="D199:D204"/>
    <mergeCell ref="E199:E204"/>
    <mergeCell ref="F199:F204"/>
    <mergeCell ref="G199:G204"/>
    <mergeCell ref="D205:D208"/>
    <mergeCell ref="E205:E208"/>
    <mergeCell ref="F205:F208"/>
    <mergeCell ref="G205:G208"/>
    <mergeCell ref="D209:D254"/>
    <mergeCell ref="E209:E254"/>
    <mergeCell ref="F209:F254"/>
    <mergeCell ref="G209:G254"/>
    <mergeCell ref="D255:D267"/>
    <mergeCell ref="E255:E267"/>
    <mergeCell ref="F255:F267"/>
    <mergeCell ref="G255:G267"/>
    <mergeCell ref="D268:D276"/>
    <mergeCell ref="E268:E276"/>
    <mergeCell ref="F268:F276"/>
    <mergeCell ref="G268:G276"/>
    <mergeCell ref="D277:D294"/>
    <mergeCell ref="E277:E294"/>
    <mergeCell ref="F277:F294"/>
    <mergeCell ref="G277:G294"/>
    <mergeCell ref="D295:D302"/>
    <mergeCell ref="E295:E302"/>
    <mergeCell ref="F295:F302"/>
    <mergeCell ref="G295:G302"/>
    <mergeCell ref="D303:D320"/>
    <mergeCell ref="E303:E320"/>
    <mergeCell ref="F303:F320"/>
    <mergeCell ref="G303:G320"/>
    <mergeCell ref="D321:D329"/>
    <mergeCell ref="E321:E329"/>
    <mergeCell ref="F321:F329"/>
    <mergeCell ref="G321:G329"/>
    <mergeCell ref="D330:D338"/>
    <mergeCell ref="E330:E338"/>
    <mergeCell ref="F330:F338"/>
    <mergeCell ref="G330:G338"/>
    <mergeCell ref="D339:D346"/>
    <mergeCell ref="E339:E346"/>
    <mergeCell ref="F339:F346"/>
    <mergeCell ref="G339:G346"/>
    <mergeCell ref="D347:D350"/>
    <mergeCell ref="E347:E350"/>
    <mergeCell ref="F347:F350"/>
    <mergeCell ref="G347:G350"/>
    <mergeCell ref="D351:D354"/>
    <mergeCell ref="E351:E354"/>
    <mergeCell ref="F351:F354"/>
    <mergeCell ref="G351:G354"/>
    <mergeCell ref="D355:D365"/>
    <mergeCell ref="E355:E365"/>
    <mergeCell ref="F355:F365"/>
    <mergeCell ref="G355:G365"/>
    <mergeCell ref="D366:D367"/>
    <mergeCell ref="E366:E367"/>
    <mergeCell ref="F366:F367"/>
    <mergeCell ref="G366:G367"/>
    <mergeCell ref="D368:D378"/>
    <mergeCell ref="E368:E378"/>
    <mergeCell ref="F368:F378"/>
    <mergeCell ref="G368:G378"/>
    <mergeCell ref="D379:D392"/>
    <mergeCell ref="E379:E392"/>
    <mergeCell ref="F379:F392"/>
    <mergeCell ref="G379:G392"/>
    <mergeCell ref="D393:D401"/>
    <mergeCell ref="E393:E401"/>
    <mergeCell ref="F393:F401"/>
    <mergeCell ref="G393:G401"/>
    <mergeCell ref="D402:D407"/>
    <mergeCell ref="E402:E407"/>
    <mergeCell ref="F402:F407"/>
    <mergeCell ref="G402:G407"/>
    <mergeCell ref="D408:D410"/>
    <mergeCell ref="E408:E410"/>
    <mergeCell ref="F408:F410"/>
    <mergeCell ref="G408:G410"/>
    <mergeCell ref="D411:D417"/>
    <mergeCell ref="E411:E417"/>
    <mergeCell ref="F411:F417"/>
    <mergeCell ref="G411:G417"/>
    <mergeCell ref="D418:D424"/>
    <mergeCell ref="E418:E424"/>
    <mergeCell ref="F418:F424"/>
    <mergeCell ref="G418:G424"/>
    <mergeCell ref="D425:D463"/>
    <mergeCell ref="E425:E463"/>
    <mergeCell ref="F425:F463"/>
    <mergeCell ref="G425:G463"/>
    <mergeCell ref="D464:D467"/>
    <mergeCell ref="E464:E467"/>
    <mergeCell ref="F464:F467"/>
    <mergeCell ref="G464:G467"/>
    <mergeCell ref="D468:D481"/>
    <mergeCell ref="E468:E481"/>
    <mergeCell ref="F468:F481"/>
    <mergeCell ref="G468:G481"/>
    <mergeCell ref="D482:D507"/>
    <mergeCell ref="E482:E507"/>
    <mergeCell ref="F482:F507"/>
    <mergeCell ref="G482:G507"/>
    <mergeCell ref="D508:D515"/>
    <mergeCell ref="E508:E515"/>
    <mergeCell ref="F508:F515"/>
    <mergeCell ref="G508:G515"/>
    <mergeCell ref="D516:D529"/>
    <mergeCell ref="E516:E529"/>
    <mergeCell ref="F516:F529"/>
    <mergeCell ref="G516:G529"/>
    <mergeCell ref="D561:D564"/>
    <mergeCell ref="E561:E564"/>
    <mergeCell ref="F561:F564"/>
    <mergeCell ref="G561:G564"/>
    <mergeCell ref="D566:D569"/>
    <mergeCell ref="E566:E569"/>
    <mergeCell ref="F566:F569"/>
    <mergeCell ref="G566:G569"/>
    <mergeCell ref="H561:H564"/>
    <mergeCell ref="I561:I564"/>
    <mergeCell ref="H566:H569"/>
    <mergeCell ref="I566:I569"/>
    <mergeCell ref="D530:D539"/>
    <mergeCell ref="E530:E539"/>
    <mergeCell ref="F530:F539"/>
    <mergeCell ref="G530:G539"/>
    <mergeCell ref="D540:D543"/>
    <mergeCell ref="E540:E543"/>
    <mergeCell ref="F540:F543"/>
    <mergeCell ref="G540:G543"/>
    <mergeCell ref="D544:D554"/>
    <mergeCell ref="E544:E554"/>
    <mergeCell ref="F544:F554"/>
    <mergeCell ref="G544:G554"/>
    <mergeCell ref="D555:D558"/>
    <mergeCell ref="E555:E558"/>
    <mergeCell ref="F555:F558"/>
    <mergeCell ref="G555:G558"/>
    <mergeCell ref="D559:D560"/>
    <mergeCell ref="E559:E560"/>
    <mergeCell ref="F559:F560"/>
    <mergeCell ref="G559:G560"/>
    <mergeCell ref="D7:D9"/>
    <mergeCell ref="E7:E9"/>
    <mergeCell ref="F7:F9"/>
    <mergeCell ref="G7:G9"/>
    <mergeCell ref="H7:H9"/>
    <mergeCell ref="I7:I9"/>
    <mergeCell ref="D11:D17"/>
    <mergeCell ref="E11:E17"/>
    <mergeCell ref="F11:F17"/>
    <mergeCell ref="G11:G17"/>
    <mergeCell ref="H11:H17"/>
    <mergeCell ref="I11:I17"/>
    <mergeCell ref="H18:H25"/>
    <mergeCell ref="I18:I25"/>
    <mergeCell ref="H26:H31"/>
    <mergeCell ref="I26:I31"/>
    <mergeCell ref="D18:D25"/>
    <mergeCell ref="E18:E25"/>
    <mergeCell ref="F18:F25"/>
    <mergeCell ref="G18:G25"/>
    <mergeCell ref="D26:D31"/>
    <mergeCell ref="E26:E31"/>
    <mergeCell ref="F26:F31"/>
    <mergeCell ref="G26:G31"/>
    <mergeCell ref="H57:H69"/>
    <mergeCell ref="I57:I69"/>
    <mergeCell ref="H70:H79"/>
    <mergeCell ref="I70:I79"/>
    <mergeCell ref="H80:H108"/>
    <mergeCell ref="I80:I108"/>
    <mergeCell ref="H109:H128"/>
    <mergeCell ref="I109:I128"/>
    <mergeCell ref="H129:H146"/>
    <mergeCell ref="I129:I146"/>
    <mergeCell ref="H147:H157"/>
    <mergeCell ref="I147:I157"/>
    <mergeCell ref="H158:H167"/>
    <mergeCell ref="I158:I167"/>
    <mergeCell ref="H168:H174"/>
    <mergeCell ref="I168:I174"/>
    <mergeCell ref="H175:H182"/>
    <mergeCell ref="I175:I182"/>
    <mergeCell ref="H183:H190"/>
    <mergeCell ref="I183:I190"/>
    <mergeCell ref="H191:H194"/>
    <mergeCell ref="I191:I194"/>
    <mergeCell ref="H195:H198"/>
    <mergeCell ref="I195:I198"/>
    <mergeCell ref="H199:H204"/>
    <mergeCell ref="I199:I204"/>
    <mergeCell ref="H205:H208"/>
    <mergeCell ref="I205:I208"/>
    <mergeCell ref="H209:H254"/>
    <mergeCell ref="I209:I254"/>
    <mergeCell ref="H255:H267"/>
    <mergeCell ref="I255:I267"/>
    <mergeCell ref="H268:H276"/>
    <mergeCell ref="I268:I276"/>
    <mergeCell ref="H277:H294"/>
    <mergeCell ref="I277:I294"/>
    <mergeCell ref="H295:H302"/>
    <mergeCell ref="I295:I302"/>
    <mergeCell ref="H303:H320"/>
    <mergeCell ref="I303:I320"/>
    <mergeCell ref="H321:H329"/>
    <mergeCell ref="I321:I329"/>
    <mergeCell ref="H330:H338"/>
    <mergeCell ref="I330:I338"/>
    <mergeCell ref="H339:H346"/>
    <mergeCell ref="I339:I346"/>
    <mergeCell ref="H347:H350"/>
    <mergeCell ref="I347:I350"/>
    <mergeCell ref="H351:H354"/>
    <mergeCell ref="I351:I354"/>
    <mergeCell ref="H355:H365"/>
    <mergeCell ref="I355:I365"/>
    <mergeCell ref="H366:H367"/>
    <mergeCell ref="I366:I367"/>
    <mergeCell ref="H368:H378"/>
    <mergeCell ref="I368:I378"/>
    <mergeCell ref="H379:H392"/>
    <mergeCell ref="I379:I392"/>
    <mergeCell ref="H393:H401"/>
    <mergeCell ref="I393:I401"/>
    <mergeCell ref="H402:H407"/>
    <mergeCell ref="I402:I407"/>
    <mergeCell ref="H408:H410"/>
    <mergeCell ref="I408:I410"/>
    <mergeCell ref="H411:H417"/>
    <mergeCell ref="I411:I417"/>
    <mergeCell ref="H418:H424"/>
    <mergeCell ref="I418:I424"/>
    <mergeCell ref="H425:H463"/>
    <mergeCell ref="I425:I463"/>
    <mergeCell ref="H464:H467"/>
    <mergeCell ref="I464:I467"/>
    <mergeCell ref="H468:H481"/>
    <mergeCell ref="I468:I481"/>
    <mergeCell ref="H482:H507"/>
    <mergeCell ref="I482:I507"/>
    <mergeCell ref="H508:H515"/>
    <mergeCell ref="I508:I515"/>
    <mergeCell ref="H516:H529"/>
    <mergeCell ref="I516:I529"/>
    <mergeCell ref="H530:H539"/>
    <mergeCell ref="I530:I539"/>
    <mergeCell ref="H540:H543"/>
    <mergeCell ref="I540:I543"/>
    <mergeCell ref="H544:H554"/>
    <mergeCell ref="I544:I554"/>
    <mergeCell ref="H555:H558"/>
    <mergeCell ref="I555:I558"/>
    <mergeCell ref="H559:H560"/>
    <mergeCell ref="I559:I560"/>
    <mergeCell ref="R109:R128"/>
    <mergeCell ref="R129:R146"/>
    <mergeCell ref="R147:R157"/>
    <mergeCell ref="R158:R167"/>
    <mergeCell ref="R168:R174"/>
    <mergeCell ref="R175:R182"/>
    <mergeCell ref="R183:R190"/>
    <mergeCell ref="R191:R194"/>
    <mergeCell ref="R195:R198"/>
    <mergeCell ref="R199:R204"/>
    <mergeCell ref="R205:R208"/>
    <mergeCell ref="R209:R254"/>
    <mergeCell ref="R255:R267"/>
    <mergeCell ref="R268:R276"/>
    <mergeCell ref="R277:R294"/>
    <mergeCell ref="R295:R302"/>
    <mergeCell ref="R303:R320"/>
    <mergeCell ref="C2:H2"/>
    <mergeCell ref="R2:S2"/>
    <mergeCell ref="T2:V2"/>
    <mergeCell ref="C3:H3"/>
    <mergeCell ref="R3:S3"/>
    <mergeCell ref="T3:V3"/>
    <mergeCell ref="C4:H5"/>
    <mergeCell ref="R4:S5"/>
    <mergeCell ref="T4:V4"/>
    <mergeCell ref="T5:V5"/>
    <mergeCell ref="R544:R554"/>
    <mergeCell ref="R555:R558"/>
    <mergeCell ref="R559:R560"/>
    <mergeCell ref="R561:R564"/>
    <mergeCell ref="R566:R569"/>
    <mergeCell ref="R347:R350"/>
    <mergeCell ref="R351:R354"/>
    <mergeCell ref="R355:R365"/>
    <mergeCell ref="R366:R367"/>
    <mergeCell ref="R368:R378"/>
    <mergeCell ref="R379:R392"/>
    <mergeCell ref="R393:R401"/>
    <mergeCell ref="R402:R407"/>
    <mergeCell ref="R408:R410"/>
    <mergeCell ref="R411:R417"/>
    <mergeCell ref="R418:R424"/>
    <mergeCell ref="R425:R463"/>
    <mergeCell ref="R464:R467"/>
    <mergeCell ref="R468:R481"/>
    <mergeCell ref="R482:R507"/>
    <mergeCell ref="R508:R515"/>
    <mergeCell ref="R516:R529"/>
  </mergeCells>
  <conditionalFormatting sqref="L347 L351 L555 L559 L544:L553">
    <cfRule type="expression" dxfId="442" priority="73">
      <formula>$L347=$M347</formula>
    </cfRule>
  </conditionalFormatting>
  <conditionalFormatting sqref="L540">
    <cfRule type="expression" dxfId="441" priority="56">
      <formula>$L540=$M540</formula>
    </cfRule>
  </conditionalFormatting>
  <conditionalFormatting sqref="L566">
    <cfRule type="expression" dxfId="440" priority="55">
      <formula>$L566=$M566</formula>
    </cfRule>
  </conditionalFormatting>
  <conditionalFormatting sqref="L561">
    <cfRule type="expression" dxfId="439" priority="43">
      <formula>$F561=$G561</formula>
    </cfRule>
  </conditionalFormatting>
  <conditionalFormatting sqref="L530">
    <cfRule type="expression" dxfId="438" priority="42">
      <formula>$F530=$G530</formula>
    </cfRule>
  </conditionalFormatting>
  <conditionalFormatting sqref="L70:L77">
    <cfRule type="expression" dxfId="437" priority="35">
      <formula>$F70=$G70</formula>
    </cfRule>
  </conditionalFormatting>
  <conditionalFormatting sqref="L18:L25">
    <cfRule type="expression" dxfId="436" priority="41">
      <formula>$F18=$G18</formula>
    </cfRule>
  </conditionalFormatting>
  <conditionalFormatting sqref="L11">
    <cfRule type="expression" dxfId="435" priority="40">
      <formula>$F11=$G11</formula>
    </cfRule>
  </conditionalFormatting>
  <conditionalFormatting sqref="L32">
    <cfRule type="expression" dxfId="434" priority="39">
      <formula>$F32=$G32</formula>
    </cfRule>
  </conditionalFormatting>
  <conditionalFormatting sqref="L26:L29">
    <cfRule type="expression" dxfId="433" priority="38">
      <formula>$F26=$G26</formula>
    </cfRule>
  </conditionalFormatting>
  <conditionalFormatting sqref="L35:L56">
    <cfRule type="expression" dxfId="432" priority="37">
      <formula>$F35=$G35</formula>
    </cfRule>
  </conditionalFormatting>
  <conditionalFormatting sqref="L57:L67">
    <cfRule type="expression" dxfId="431" priority="36">
      <formula>$F57=$G57</formula>
    </cfRule>
  </conditionalFormatting>
  <conditionalFormatting sqref="L339:L346">
    <cfRule type="expression" dxfId="430" priority="16">
      <formula>$F339=$G339</formula>
    </cfRule>
  </conditionalFormatting>
  <conditionalFormatting sqref="L80:L103">
    <cfRule type="expression" dxfId="429" priority="34">
      <formula>$F80=$G80</formula>
    </cfRule>
  </conditionalFormatting>
  <conditionalFormatting sqref="L109:L128">
    <cfRule type="expression" dxfId="428" priority="33">
      <formula>$F109=$G109</formula>
    </cfRule>
  </conditionalFormatting>
  <conditionalFormatting sqref="L129:L146">
    <cfRule type="expression" dxfId="427" priority="32">
      <formula>$F129=$G129</formula>
    </cfRule>
  </conditionalFormatting>
  <conditionalFormatting sqref="L147:L155">
    <cfRule type="expression" dxfId="426" priority="31">
      <formula>$F147=$G147</formula>
    </cfRule>
  </conditionalFormatting>
  <conditionalFormatting sqref="L158:L167">
    <cfRule type="expression" dxfId="425" priority="30">
      <formula>$F158=$G158</formula>
    </cfRule>
  </conditionalFormatting>
  <conditionalFormatting sqref="L168:L172">
    <cfRule type="expression" dxfId="424" priority="29">
      <formula>$F168=$G168</formula>
    </cfRule>
  </conditionalFormatting>
  <conditionalFormatting sqref="L393">
    <cfRule type="expression" dxfId="423" priority="11">
      <formula>$F393=$G393</formula>
    </cfRule>
  </conditionalFormatting>
  <conditionalFormatting sqref="L175">
    <cfRule type="expression" dxfId="422" priority="28">
      <formula>$F175=$G175</formula>
    </cfRule>
  </conditionalFormatting>
  <conditionalFormatting sqref="L183 L191">
    <cfRule type="expression" dxfId="421" priority="27">
      <formula>$F183=$G183</formula>
    </cfRule>
  </conditionalFormatting>
  <conditionalFormatting sqref="L199">
    <cfRule type="expression" dxfId="420" priority="26">
      <formula>$F199=$G199</formula>
    </cfRule>
  </conditionalFormatting>
  <conditionalFormatting sqref="L195">
    <cfRule type="expression" dxfId="419" priority="25">
      <formula>$F195=$G195</formula>
    </cfRule>
  </conditionalFormatting>
  <conditionalFormatting sqref="L209:L254">
    <cfRule type="expression" dxfId="418" priority="24">
      <formula>$F209=$G209</formula>
    </cfRule>
  </conditionalFormatting>
  <conditionalFormatting sqref="L205">
    <cfRule type="expression" dxfId="417" priority="23">
      <formula>$F205=$G205</formula>
    </cfRule>
  </conditionalFormatting>
  <conditionalFormatting sqref="L255 L268:L275">
    <cfRule type="expression" dxfId="416" priority="22">
      <formula>$F255=$G255</formula>
    </cfRule>
  </conditionalFormatting>
  <conditionalFormatting sqref="L277:L293">
    <cfRule type="expression" dxfId="415" priority="21">
      <formula>$F277=$G277</formula>
    </cfRule>
  </conditionalFormatting>
  <conditionalFormatting sqref="L295">
    <cfRule type="expression" dxfId="414" priority="20">
      <formula>$F295=$G295</formula>
    </cfRule>
  </conditionalFormatting>
  <conditionalFormatting sqref="L303">
    <cfRule type="expression" dxfId="413" priority="19">
      <formula>$F303=$G303</formula>
    </cfRule>
  </conditionalFormatting>
  <conditionalFormatting sqref="L321:L327">
    <cfRule type="expression" dxfId="412" priority="18">
      <formula>$F321=$G321</formula>
    </cfRule>
  </conditionalFormatting>
  <conditionalFormatting sqref="L330:L338">
    <cfRule type="expression" dxfId="411" priority="17">
      <formula>$F330=$G330</formula>
    </cfRule>
  </conditionalFormatting>
  <conditionalFormatting sqref="L355">
    <cfRule type="expression" dxfId="410" priority="15">
      <formula>$F355=$G355</formula>
    </cfRule>
  </conditionalFormatting>
  <conditionalFormatting sqref="L366">
    <cfRule type="expression" dxfId="409" priority="14">
      <formula>$F366=$G366</formula>
    </cfRule>
  </conditionalFormatting>
  <conditionalFormatting sqref="L368">
    <cfRule type="expression" dxfId="408" priority="13">
      <formula>$F368=$G368</formula>
    </cfRule>
  </conditionalFormatting>
  <conditionalFormatting sqref="L379:L392">
    <cfRule type="expression" dxfId="407" priority="12">
      <formula>$F379=$G379</formula>
    </cfRule>
  </conditionalFormatting>
  <conditionalFormatting sqref="L402">
    <cfRule type="expression" dxfId="406" priority="10">
      <formula>$F402=$G402</formula>
    </cfRule>
  </conditionalFormatting>
  <conditionalFormatting sqref="L408:L410">
    <cfRule type="expression" dxfId="405" priority="9">
      <formula>$F408=$G408</formula>
    </cfRule>
  </conditionalFormatting>
  <conditionalFormatting sqref="L411">
    <cfRule type="expression" dxfId="404" priority="8">
      <formula>$F411=$G411</formula>
    </cfRule>
  </conditionalFormatting>
  <conditionalFormatting sqref="L418:L423">
    <cfRule type="expression" dxfId="403" priority="7">
      <formula>$F418=$G418</formula>
    </cfRule>
  </conditionalFormatting>
  <conditionalFormatting sqref="L425:L463">
    <cfRule type="expression" dxfId="402" priority="6">
      <formula>$F425=$G425</formula>
    </cfRule>
  </conditionalFormatting>
  <conditionalFormatting sqref="L464">
    <cfRule type="expression" dxfId="401" priority="5">
      <formula>$F464=$G464</formula>
    </cfRule>
  </conditionalFormatting>
  <conditionalFormatting sqref="L468:L479">
    <cfRule type="expression" dxfId="400" priority="4">
      <formula>$F468=$G468</formula>
    </cfRule>
  </conditionalFormatting>
  <conditionalFormatting sqref="L482:L507">
    <cfRule type="expression" dxfId="399" priority="3">
      <formula>$F482=$G482</formula>
    </cfRule>
  </conditionalFormatting>
  <conditionalFormatting sqref="L508">
    <cfRule type="expression" dxfId="398" priority="2">
      <formula>$F508=$G508</formula>
    </cfRule>
  </conditionalFormatting>
  <conditionalFormatting sqref="L516">
    <cfRule type="expression" dxfId="397" priority="1">
      <formula>$F516=$G516</formula>
    </cfRule>
  </conditionalFormatting>
  <dataValidations count="1">
    <dataValidation type="decimal" operator="greaterThanOrEqual" allowBlank="1" showInputMessage="1" showErrorMessage="1" sqref="AW530:AW534 BF530:BF534 BO530:BO534 AN530:AN543">
      <formula1>0</formula1>
    </dataValidation>
  </dataValidations>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34"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l!$E$3:$E$4</xm:f>
          </x14:formula1>
          <xm:sqref>V11:V569</xm:sqref>
        </x14:dataValidation>
        <x14:dataValidation type="list" allowBlank="1" showInputMessage="1" showErrorMessage="1">
          <x14:formula1>
            <xm:f>l!$C$3:$C$6</xm:f>
          </x14:formula1>
          <xm:sqref>U11:U569</xm:sqref>
        </x14:dataValidation>
        <x14:dataValidation type="list" allowBlank="1" showInputMessage="1" showErrorMessage="1">
          <x14:formula1>
            <xm:f>l!$A$3:$A$6</xm:f>
          </x14:formula1>
          <xm:sqref>T11:T569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123"/>
  <sheetViews>
    <sheetView showZeros="0" view="pageBreakPreview" zoomScale="60" zoomScaleNormal="60" workbookViewId="0">
      <pane ySplit="10" topLeftCell="A11" activePane="bottomLeft" state="frozen"/>
      <selection pane="bottomLeft" activeCell="L4" sqref="L4:Q4"/>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c r="R1" s="277"/>
    </row>
    <row r="2" spans="1:81" s="62" customFormat="1" ht="16.2" customHeight="1" x14ac:dyDescent="0.3">
      <c r="A2" s="38"/>
      <c r="B2" s="594"/>
      <c r="C2" s="431" t="s">
        <v>0</v>
      </c>
      <c r="D2" s="431"/>
      <c r="E2" s="431"/>
      <c r="F2" s="431"/>
      <c r="G2" s="431"/>
      <c r="H2" s="431"/>
      <c r="I2" s="241"/>
      <c r="J2" s="279" t="s">
        <v>1</v>
      </c>
      <c r="K2" s="279"/>
      <c r="L2" s="412" t="s">
        <v>226</v>
      </c>
      <c r="M2" s="413"/>
      <c r="N2" s="413"/>
      <c r="O2" s="413"/>
      <c r="P2" s="413"/>
      <c r="Q2" s="414"/>
      <c r="R2" s="435" t="s">
        <v>0</v>
      </c>
      <c r="S2" s="436"/>
      <c r="T2" s="443" t="s">
        <v>1</v>
      </c>
      <c r="U2" s="444"/>
      <c r="V2" s="445"/>
      <c r="W2" s="421" t="str">
        <f>+$L2</f>
        <v>INDENORTE</v>
      </c>
      <c r="X2" s="422"/>
      <c r="Y2" s="422"/>
      <c r="Z2" s="422"/>
      <c r="AA2" s="423"/>
      <c r="AB2" s="435" t="s">
        <v>0</v>
      </c>
      <c r="AC2" s="431"/>
      <c r="AD2" s="431"/>
      <c r="AE2" s="431"/>
      <c r="AF2" s="431"/>
      <c r="AG2" s="431"/>
      <c r="AH2" s="431"/>
      <c r="AI2" s="431"/>
      <c r="AJ2" s="436"/>
      <c r="AK2" s="597" t="s">
        <v>1</v>
      </c>
      <c r="AL2" s="597"/>
      <c r="AM2" s="597"/>
      <c r="AN2" s="615" t="str">
        <f>+$L2</f>
        <v>INDENORTE</v>
      </c>
      <c r="AO2" s="615"/>
      <c r="AP2" s="615"/>
      <c r="AQ2" s="615"/>
      <c r="AR2" s="615"/>
      <c r="AS2" s="615"/>
      <c r="AT2" s="435" t="s">
        <v>0</v>
      </c>
      <c r="AU2" s="431"/>
      <c r="AV2" s="431"/>
      <c r="AW2" s="431"/>
      <c r="AX2" s="431"/>
      <c r="AY2" s="431"/>
      <c r="AZ2" s="431"/>
      <c r="BA2" s="431"/>
      <c r="BB2" s="436"/>
      <c r="BC2" s="597" t="s">
        <v>1</v>
      </c>
      <c r="BD2" s="597"/>
      <c r="BE2" s="597"/>
      <c r="BF2" s="615" t="str">
        <f>+$L2</f>
        <v>INDENORTE</v>
      </c>
      <c r="BG2" s="615"/>
      <c r="BH2" s="615"/>
      <c r="BI2" s="615"/>
      <c r="BJ2" s="615"/>
      <c r="BK2" s="615"/>
      <c r="BL2" s="435" t="s">
        <v>0</v>
      </c>
      <c r="BM2" s="431"/>
      <c r="BN2" s="431"/>
      <c r="BO2" s="431"/>
      <c r="BP2" s="431"/>
      <c r="BQ2" s="431"/>
      <c r="BR2" s="431"/>
      <c r="BS2" s="431"/>
      <c r="BT2" s="436"/>
      <c r="BU2" s="597" t="s">
        <v>1</v>
      </c>
      <c r="BV2" s="597"/>
      <c r="BW2" s="597"/>
      <c r="BX2" s="615" t="str">
        <f>+$L2</f>
        <v>INDENORTE</v>
      </c>
      <c r="BY2" s="615"/>
      <c r="BZ2" s="615"/>
      <c r="CA2" s="615"/>
      <c r="CB2" s="615"/>
      <c r="CC2" s="615"/>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604">
        <f>+$L3</f>
        <v>0</v>
      </c>
      <c r="AO3" s="604"/>
      <c r="AP3" s="604"/>
      <c r="AQ3" s="604"/>
      <c r="AR3" s="604"/>
      <c r="AS3" s="604"/>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406" t="s">
        <v>20</v>
      </c>
      <c r="M4" s="407"/>
      <c r="N4" s="407"/>
      <c r="O4" s="407"/>
      <c r="P4" s="407"/>
      <c r="Q4" s="408"/>
      <c r="R4" s="439" t="s">
        <v>3831</v>
      </c>
      <c r="S4" s="440"/>
      <c r="T4" s="443" t="s">
        <v>1680</v>
      </c>
      <c r="U4" s="444"/>
      <c r="V4" s="445"/>
      <c r="W4" s="424" t="str">
        <f>+$L4</f>
        <v>1. Bienestar Social</v>
      </c>
      <c r="X4" s="425"/>
      <c r="Y4" s="425"/>
      <c r="Z4" s="425"/>
      <c r="AA4" s="426"/>
      <c r="AB4" s="439" t="s">
        <v>3831</v>
      </c>
      <c r="AC4" s="433"/>
      <c r="AD4" s="433"/>
      <c r="AE4" s="433"/>
      <c r="AF4" s="433"/>
      <c r="AG4" s="433"/>
      <c r="AH4" s="433"/>
      <c r="AI4" s="433"/>
      <c r="AJ4" s="440"/>
      <c r="AK4" s="597" t="s">
        <v>1672</v>
      </c>
      <c r="AL4" s="597"/>
      <c r="AM4" s="597"/>
      <c r="AN4" s="602" t="str">
        <f>+$L4</f>
        <v>1. Bienestar Social</v>
      </c>
      <c r="AO4" s="602"/>
      <c r="AP4" s="602"/>
      <c r="AQ4" s="602"/>
      <c r="AR4" s="602"/>
      <c r="AS4" s="602"/>
      <c r="AT4" s="439" t="s">
        <v>3831</v>
      </c>
      <c r="AU4" s="433"/>
      <c r="AV4" s="433"/>
      <c r="AW4" s="433"/>
      <c r="AX4" s="433"/>
      <c r="AY4" s="433"/>
      <c r="AZ4" s="433"/>
      <c r="BA4" s="433"/>
      <c r="BB4" s="440"/>
      <c r="BC4" s="597" t="s">
        <v>1672</v>
      </c>
      <c r="BD4" s="597"/>
      <c r="BE4" s="597"/>
      <c r="BF4" s="602" t="str">
        <f>+$L4</f>
        <v>1. Bienestar Social</v>
      </c>
      <c r="BG4" s="602"/>
      <c r="BH4" s="602"/>
      <c r="BI4" s="602"/>
      <c r="BJ4" s="602"/>
      <c r="BK4" s="602"/>
      <c r="BL4" s="439" t="s">
        <v>3831</v>
      </c>
      <c r="BM4" s="433"/>
      <c r="BN4" s="433"/>
      <c r="BO4" s="433"/>
      <c r="BP4" s="433"/>
      <c r="BQ4" s="433"/>
      <c r="BR4" s="433"/>
      <c r="BS4" s="433"/>
      <c r="BT4" s="440"/>
      <c r="BU4" s="597" t="s">
        <v>1672</v>
      </c>
      <c r="BV4" s="597"/>
      <c r="BW4" s="597"/>
      <c r="BX4" s="602" t="str">
        <f>+$L4</f>
        <v>1. Bienestar Social</v>
      </c>
      <c r="BY4" s="602"/>
      <c r="BZ4" s="602"/>
      <c r="CA4" s="602"/>
      <c r="CB4" s="602"/>
      <c r="CC4" s="602"/>
    </row>
    <row r="5" spans="1:81" s="62" customFormat="1" ht="16.2" customHeight="1" x14ac:dyDescent="0.3">
      <c r="A5" s="38"/>
      <c r="B5" s="596"/>
      <c r="C5" s="434"/>
      <c r="D5" s="434"/>
      <c r="E5" s="434"/>
      <c r="F5" s="434"/>
      <c r="G5" s="434"/>
      <c r="H5" s="434"/>
      <c r="I5" s="243"/>
      <c r="J5" s="279" t="s">
        <v>1675</v>
      </c>
      <c r="K5" s="279"/>
      <c r="L5" s="409" t="s">
        <v>220</v>
      </c>
      <c r="M5" s="410"/>
      <c r="N5" s="410"/>
      <c r="O5" s="410"/>
      <c r="P5" s="410"/>
      <c r="Q5" s="411"/>
      <c r="R5" s="441"/>
      <c r="S5" s="442"/>
      <c r="T5" s="443" t="s">
        <v>1681</v>
      </c>
      <c r="U5" s="444"/>
      <c r="V5" s="445"/>
      <c r="W5" s="427" t="str">
        <f>+$L5</f>
        <v>1.3 Más Oportunidades para el Deporte y la Recreación.</v>
      </c>
      <c r="X5" s="428"/>
      <c r="Y5" s="428"/>
      <c r="Z5" s="428"/>
      <c r="AA5" s="429"/>
      <c r="AB5" s="441"/>
      <c r="AC5" s="434"/>
      <c r="AD5" s="434"/>
      <c r="AE5" s="434"/>
      <c r="AF5" s="434"/>
      <c r="AG5" s="434"/>
      <c r="AH5" s="434"/>
      <c r="AI5" s="434"/>
      <c r="AJ5" s="442"/>
      <c r="AK5" s="597" t="s">
        <v>1675</v>
      </c>
      <c r="AL5" s="597"/>
      <c r="AM5" s="597"/>
      <c r="AN5" s="603" t="str">
        <f>+$L5</f>
        <v>1.3 Más Oportunidades para el Deporte y la Recreación.</v>
      </c>
      <c r="AO5" s="603"/>
      <c r="AP5" s="603"/>
      <c r="AQ5" s="603"/>
      <c r="AR5" s="603"/>
      <c r="AS5" s="603"/>
      <c r="AT5" s="441"/>
      <c r="AU5" s="434"/>
      <c r="AV5" s="434"/>
      <c r="AW5" s="434"/>
      <c r="AX5" s="434"/>
      <c r="AY5" s="434"/>
      <c r="AZ5" s="434"/>
      <c r="BA5" s="434"/>
      <c r="BB5" s="442"/>
      <c r="BC5" s="597" t="s">
        <v>1675</v>
      </c>
      <c r="BD5" s="597"/>
      <c r="BE5" s="597"/>
      <c r="BF5" s="603" t="str">
        <f>+$L5</f>
        <v>1.3 Más Oportunidades para el Deporte y la Recreación.</v>
      </c>
      <c r="BG5" s="603"/>
      <c r="BH5" s="603"/>
      <c r="BI5" s="603"/>
      <c r="BJ5" s="603"/>
      <c r="BK5" s="603"/>
      <c r="BL5" s="441"/>
      <c r="BM5" s="434"/>
      <c r="BN5" s="434"/>
      <c r="BO5" s="434"/>
      <c r="BP5" s="434"/>
      <c r="BQ5" s="434"/>
      <c r="BR5" s="434"/>
      <c r="BS5" s="434"/>
      <c r="BT5" s="442"/>
      <c r="BU5" s="597" t="s">
        <v>1675</v>
      </c>
      <c r="BV5" s="597"/>
      <c r="BW5" s="597"/>
      <c r="BX5" s="603" t="str">
        <f>+$L5</f>
        <v>1.3 Más Oportunidades para el Deporte y la Recreación.</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c r="R10" s="277"/>
    </row>
    <row r="11" spans="1:81" s="62" customFormat="1" ht="40.200000000000003" customHeight="1" thickTop="1" x14ac:dyDescent="0.3">
      <c r="A11" s="38"/>
      <c r="B11" s="467" t="s">
        <v>221</v>
      </c>
      <c r="C11" s="700" t="s">
        <v>224</v>
      </c>
      <c r="D11" s="608"/>
      <c r="E11" s="611"/>
      <c r="F11" s="611"/>
      <c r="G11" s="611"/>
      <c r="H11" s="611"/>
      <c r="I11" s="611"/>
      <c r="J11" s="485">
        <v>136</v>
      </c>
      <c r="K11" s="488" t="str">
        <f>+Metas!K157</f>
        <v>Escuelas de Formación Deportiva Formalizadas</v>
      </c>
      <c r="L11" s="473"/>
      <c r="M11" s="476">
        <f>SUM(N11:Q11)</f>
        <v>0</v>
      </c>
      <c r="N11" s="479"/>
      <c r="O11" s="482"/>
      <c r="P11" s="520"/>
      <c r="Q11" s="523"/>
      <c r="R11" s="403">
        <f>+$J11</f>
        <v>136</v>
      </c>
      <c r="S11" s="253"/>
      <c r="T11" s="260"/>
      <c r="U11" s="260"/>
      <c r="V11" s="260"/>
      <c r="W11" s="42"/>
      <c r="X11" s="34"/>
      <c r="Y11" s="34"/>
      <c r="Z11" s="34"/>
      <c r="AA11" s="34"/>
      <c r="AB11" s="403">
        <f>+$J11</f>
        <v>136</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136</v>
      </c>
      <c r="AL11" s="494">
        <f>+N11</f>
        <v>0</v>
      </c>
      <c r="AM11" s="48">
        <f>SUM(AN11:AS11)</f>
        <v>0</v>
      </c>
      <c r="AN11" s="39"/>
      <c r="AO11" s="39"/>
      <c r="AP11" s="39"/>
      <c r="AQ11" s="39"/>
      <c r="AR11" s="39"/>
      <c r="AS11" s="39"/>
      <c r="AT11" s="403">
        <f>+$J11</f>
        <v>136</v>
      </c>
      <c r="AU11" s="500">
        <f>+O11</f>
        <v>0</v>
      </c>
      <c r="AV11" s="48">
        <f>SUM(AW11:BB11)</f>
        <v>0</v>
      </c>
      <c r="AW11" s="39"/>
      <c r="AX11" s="39"/>
      <c r="AY11" s="39"/>
      <c r="AZ11" s="39"/>
      <c r="BA11" s="39"/>
      <c r="BB11" s="39"/>
      <c r="BC11" s="403">
        <f>+$J11</f>
        <v>136</v>
      </c>
      <c r="BD11" s="497">
        <f>+P11</f>
        <v>0</v>
      </c>
      <c r="BE11" s="48">
        <f>SUM(BF11:BK11)</f>
        <v>0</v>
      </c>
      <c r="BF11" s="39"/>
      <c r="BG11" s="39"/>
      <c r="BH11" s="39"/>
      <c r="BI11" s="39"/>
      <c r="BJ11" s="39"/>
      <c r="BK11" s="39"/>
      <c r="BL11" s="403">
        <f>+$J11</f>
        <v>136</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137</v>
      </c>
      <c r="K15" s="488" t="str">
        <f>+Metas!K158</f>
        <v>Escuelas de Formación Deportiva funcionando</v>
      </c>
      <c r="L15" s="473"/>
      <c r="M15" s="476">
        <f>SUM(N15:Q15)</f>
        <v>0</v>
      </c>
      <c r="N15" s="479"/>
      <c r="O15" s="482"/>
      <c r="P15" s="520"/>
      <c r="Q15" s="523"/>
      <c r="R15" s="403">
        <f>+$J15</f>
        <v>137</v>
      </c>
      <c r="S15" s="42"/>
      <c r="T15" s="260"/>
      <c r="U15" s="260"/>
      <c r="V15" s="260"/>
      <c r="W15" s="42"/>
      <c r="X15" s="34"/>
      <c r="Y15" s="34"/>
      <c r="Z15" s="34"/>
      <c r="AA15" s="34"/>
      <c r="AB15" s="403">
        <f>+$J15</f>
        <v>137</v>
      </c>
      <c r="AC15" s="526">
        <f>+L15</f>
        <v>0</v>
      </c>
      <c r="AD15" s="54">
        <f>+AM15+AV15+BE15+BN15</f>
        <v>0</v>
      </c>
      <c r="AE15" s="54">
        <f t="shared" si="0"/>
        <v>0</v>
      </c>
      <c r="AF15" s="54">
        <f t="shared" si="0"/>
        <v>0</v>
      </c>
      <c r="AG15" s="54">
        <f t="shared" si="0"/>
        <v>0</v>
      </c>
      <c r="AH15" s="54">
        <f t="shared" si="0"/>
        <v>0</v>
      </c>
      <c r="AI15" s="54">
        <f t="shared" si="0"/>
        <v>0</v>
      </c>
      <c r="AJ15" s="54">
        <f t="shared" si="0"/>
        <v>0</v>
      </c>
      <c r="AK15" s="403">
        <f>+$J15</f>
        <v>137</v>
      </c>
      <c r="AL15" s="494">
        <f>+N15</f>
        <v>0</v>
      </c>
      <c r="AM15" s="48">
        <f t="shared" si="2"/>
        <v>0</v>
      </c>
      <c r="AN15" s="39"/>
      <c r="AO15" s="39"/>
      <c r="AP15" s="39"/>
      <c r="AQ15" s="39"/>
      <c r="AR15" s="39"/>
      <c r="AS15" s="39"/>
      <c r="AT15" s="403">
        <f>+$J15</f>
        <v>137</v>
      </c>
      <c r="AU15" s="500">
        <f>+O15</f>
        <v>0</v>
      </c>
      <c r="AV15" s="48">
        <f t="shared" si="3"/>
        <v>0</v>
      </c>
      <c r="AW15" s="39"/>
      <c r="AX15" s="39"/>
      <c r="AY15" s="39"/>
      <c r="AZ15" s="39"/>
      <c r="BA15" s="39"/>
      <c r="BB15" s="39"/>
      <c r="BC15" s="403">
        <f>+$J15</f>
        <v>137</v>
      </c>
      <c r="BD15" s="497">
        <f>+P15</f>
        <v>0</v>
      </c>
      <c r="BE15" s="48">
        <f t="shared" si="4"/>
        <v>0</v>
      </c>
      <c r="BF15" s="39"/>
      <c r="BG15" s="39"/>
      <c r="BH15" s="39"/>
      <c r="BI15" s="39"/>
      <c r="BJ15" s="39"/>
      <c r="BK15" s="39"/>
      <c r="BL15" s="403">
        <f>+$J15</f>
        <v>137</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138</v>
      </c>
      <c r="K19" s="488" t="str">
        <f>+Metas!K159</f>
        <v>Festival de escuelas “Los niños se la juegan por el medio ambiente” organizado y desarrollado</v>
      </c>
      <c r="L19" s="473"/>
      <c r="M19" s="476">
        <f>SUM(N19:Q19)</f>
        <v>0</v>
      </c>
      <c r="N19" s="479"/>
      <c r="O19" s="482"/>
      <c r="P19" s="520"/>
      <c r="Q19" s="523"/>
      <c r="R19" s="403">
        <f>+$J19</f>
        <v>138</v>
      </c>
      <c r="S19" s="42"/>
      <c r="T19" s="260"/>
      <c r="U19" s="260"/>
      <c r="V19" s="260"/>
      <c r="W19" s="42"/>
      <c r="X19" s="34"/>
      <c r="Y19" s="34"/>
      <c r="Z19" s="34"/>
      <c r="AA19" s="34"/>
      <c r="AB19" s="403">
        <f>+$J19</f>
        <v>138</v>
      </c>
      <c r="AC19" s="526">
        <f>+L19</f>
        <v>0</v>
      </c>
      <c r="AD19" s="54">
        <f t="shared" si="6"/>
        <v>0</v>
      </c>
      <c r="AE19" s="54">
        <f t="shared" si="0"/>
        <v>0</v>
      </c>
      <c r="AF19" s="54">
        <f t="shared" si="0"/>
        <v>0</v>
      </c>
      <c r="AG19" s="54">
        <f t="shared" si="0"/>
        <v>0</v>
      </c>
      <c r="AH19" s="54">
        <f t="shared" si="0"/>
        <v>0</v>
      </c>
      <c r="AI19" s="54">
        <f t="shared" si="0"/>
        <v>0</v>
      </c>
      <c r="AJ19" s="54">
        <f t="shared" si="0"/>
        <v>0</v>
      </c>
      <c r="AK19" s="403">
        <f>+$J19</f>
        <v>138</v>
      </c>
      <c r="AL19" s="494">
        <f>+N19</f>
        <v>0</v>
      </c>
      <c r="AM19" s="48">
        <f t="shared" si="2"/>
        <v>0</v>
      </c>
      <c r="AN19" s="39"/>
      <c r="AO19" s="39"/>
      <c r="AP19" s="39"/>
      <c r="AQ19" s="39"/>
      <c r="AR19" s="39"/>
      <c r="AS19" s="39"/>
      <c r="AT19" s="403">
        <f>+$J19</f>
        <v>138</v>
      </c>
      <c r="AU19" s="500">
        <f>+O19</f>
        <v>0</v>
      </c>
      <c r="AV19" s="48">
        <f t="shared" si="3"/>
        <v>0</v>
      </c>
      <c r="AW19" s="39"/>
      <c r="AX19" s="39"/>
      <c r="AY19" s="39"/>
      <c r="AZ19" s="39"/>
      <c r="BA19" s="39"/>
      <c r="BB19" s="39"/>
      <c r="BC19" s="403">
        <f>+$J19</f>
        <v>138</v>
      </c>
      <c r="BD19" s="58">
        <f>+P19</f>
        <v>0</v>
      </c>
      <c r="BE19" s="48">
        <f t="shared" si="4"/>
        <v>0</v>
      </c>
      <c r="BF19" s="39"/>
      <c r="BG19" s="39"/>
      <c r="BH19" s="39"/>
      <c r="BI19" s="39"/>
      <c r="BJ19" s="39"/>
      <c r="BK19" s="39"/>
      <c r="BL19" s="403">
        <f>+$J19</f>
        <v>138</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2"/>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458" t="s">
        <v>229</v>
      </c>
      <c r="D23" s="608"/>
      <c r="E23" s="611"/>
      <c r="F23" s="611"/>
      <c r="G23" s="611"/>
      <c r="H23" s="611"/>
      <c r="I23" s="611"/>
      <c r="J23" s="485">
        <v>139</v>
      </c>
      <c r="K23" s="488" t="str">
        <f>+Metas!K160</f>
        <v>municipios participando en los Juegos Supérate Intercolegiados</v>
      </c>
      <c r="L23" s="473"/>
      <c r="M23" s="476">
        <f>SUM(N23:Q23)</f>
        <v>0</v>
      </c>
      <c r="N23" s="479"/>
      <c r="O23" s="482"/>
      <c r="P23" s="520"/>
      <c r="Q23" s="523"/>
      <c r="R23" s="403">
        <f t="shared" ref="R23" si="7">+$J23</f>
        <v>139</v>
      </c>
      <c r="S23" s="42"/>
      <c r="T23" s="260"/>
      <c r="U23" s="260"/>
      <c r="V23" s="260"/>
      <c r="W23" s="42"/>
      <c r="X23" s="34"/>
      <c r="Y23" s="34"/>
      <c r="Z23" s="34"/>
      <c r="AA23" s="34"/>
      <c r="AB23" s="403">
        <f t="shared" ref="AB23" si="8">+$J23</f>
        <v>139</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9">+$J23</f>
        <v>139</v>
      </c>
      <c r="AL23" s="494">
        <f>+N23</f>
        <v>0</v>
      </c>
      <c r="AM23" s="48">
        <f t="shared" si="2"/>
        <v>0</v>
      </c>
      <c r="AN23" s="39"/>
      <c r="AO23" s="39"/>
      <c r="AP23" s="39"/>
      <c r="AQ23" s="39"/>
      <c r="AR23" s="39"/>
      <c r="AS23" s="39"/>
      <c r="AT23" s="403">
        <f t="shared" ref="AT23" si="10">+$J23</f>
        <v>139</v>
      </c>
      <c r="AU23" s="500">
        <f>+O23</f>
        <v>0</v>
      </c>
      <c r="AV23" s="48">
        <f t="shared" si="3"/>
        <v>0</v>
      </c>
      <c r="AW23" s="39"/>
      <c r="AX23" s="39"/>
      <c r="AY23" s="39"/>
      <c r="AZ23" s="39"/>
      <c r="BA23" s="39"/>
      <c r="BB23" s="39"/>
      <c r="BC23" s="403">
        <f t="shared" ref="BC23" si="11">+$J23</f>
        <v>139</v>
      </c>
      <c r="BD23" s="58">
        <f>+P23</f>
        <v>0</v>
      </c>
      <c r="BE23" s="48">
        <f t="shared" si="4"/>
        <v>0</v>
      </c>
      <c r="BF23" s="39"/>
      <c r="BG23" s="39"/>
      <c r="BH23" s="39"/>
      <c r="BI23" s="39"/>
      <c r="BJ23" s="39"/>
      <c r="BK23" s="39"/>
      <c r="BL23" s="403">
        <f t="shared" ref="BL23" si="12">+$J23</f>
        <v>139</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459"/>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t="s">
        <v>230</v>
      </c>
      <c r="C27" s="459" t="s">
        <v>233</v>
      </c>
      <c r="D27" s="608"/>
      <c r="E27" s="611"/>
      <c r="F27" s="611"/>
      <c r="G27" s="611"/>
      <c r="H27" s="611"/>
      <c r="I27" s="611"/>
      <c r="J27" s="485">
        <v>140</v>
      </c>
      <c r="K27" s="488" t="str">
        <f>+Metas!K162</f>
        <v xml:space="preserve">Capacitaciones dirigidas al recurso humano que tiene a cargo el desarrollo del deporte asociado y alto rendimiento </v>
      </c>
      <c r="L27" s="473"/>
      <c r="M27" s="476">
        <f>SUM(N27:Q27)</f>
        <v>0</v>
      </c>
      <c r="N27" s="479"/>
      <c r="O27" s="482"/>
      <c r="P27" s="520"/>
      <c r="Q27" s="523"/>
      <c r="R27" s="403">
        <f t="shared" ref="R27" si="13">+$J27</f>
        <v>140</v>
      </c>
      <c r="S27" s="42"/>
      <c r="T27" s="260"/>
      <c r="U27" s="260"/>
      <c r="V27" s="260"/>
      <c r="W27" s="42"/>
      <c r="X27" s="34"/>
      <c r="Y27" s="34"/>
      <c r="Z27" s="34"/>
      <c r="AA27" s="34"/>
      <c r="AB27" s="403">
        <f t="shared" ref="AB27" si="14">+$J27</f>
        <v>140</v>
      </c>
      <c r="AC27" s="526">
        <f t="shared" ref="AC27" si="15">+L27</f>
        <v>0</v>
      </c>
      <c r="AD27" s="54">
        <f t="shared" si="6"/>
        <v>0</v>
      </c>
      <c r="AE27" s="54">
        <f t="shared" si="6"/>
        <v>0</v>
      </c>
      <c r="AF27" s="54">
        <f t="shared" si="6"/>
        <v>0</v>
      </c>
      <c r="AG27" s="54">
        <f t="shared" si="6"/>
        <v>0</v>
      </c>
      <c r="AH27" s="54">
        <f t="shared" si="6"/>
        <v>0</v>
      </c>
      <c r="AI27" s="54">
        <f t="shared" si="6"/>
        <v>0</v>
      </c>
      <c r="AJ27" s="54">
        <f t="shared" si="6"/>
        <v>0</v>
      </c>
      <c r="AK27" s="403">
        <f t="shared" ref="AK27" si="16">+$J27</f>
        <v>140</v>
      </c>
      <c r="AL27" s="455">
        <f>+N27</f>
        <v>0</v>
      </c>
      <c r="AM27" s="48">
        <f t="shared" si="2"/>
        <v>0</v>
      </c>
      <c r="AN27" s="51"/>
      <c r="AO27" s="51"/>
      <c r="AP27" s="51"/>
      <c r="AQ27" s="51"/>
      <c r="AR27" s="51"/>
      <c r="AS27" s="51"/>
      <c r="AT27" s="403">
        <f t="shared" ref="AT27" si="17">+$J27</f>
        <v>140</v>
      </c>
      <c r="AU27" s="446">
        <f>+O27</f>
        <v>0</v>
      </c>
      <c r="AV27" s="48">
        <f t="shared" si="3"/>
        <v>0</v>
      </c>
      <c r="AW27" s="51"/>
      <c r="AX27" s="51"/>
      <c r="AY27" s="51"/>
      <c r="AZ27" s="51"/>
      <c r="BA27" s="51"/>
      <c r="BB27" s="51"/>
      <c r="BC27" s="403">
        <f t="shared" ref="BC27" si="18">+$J27</f>
        <v>140</v>
      </c>
      <c r="BD27" s="449">
        <f>+P27</f>
        <v>0</v>
      </c>
      <c r="BE27" s="48">
        <f t="shared" si="4"/>
        <v>0</v>
      </c>
      <c r="BF27" s="51"/>
      <c r="BG27" s="51"/>
      <c r="BH27" s="51"/>
      <c r="BI27" s="51"/>
      <c r="BJ27" s="51"/>
      <c r="BK27" s="51"/>
      <c r="BL27" s="403">
        <f t="shared" ref="BL27" si="19">+$J27</f>
        <v>140</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60"/>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8" t="s">
        <v>236</v>
      </c>
      <c r="D31" s="608"/>
      <c r="E31" s="611"/>
      <c r="F31" s="611"/>
      <c r="G31" s="611"/>
      <c r="H31" s="611"/>
      <c r="I31" s="611"/>
      <c r="J31" s="485">
        <v>141</v>
      </c>
      <c r="K31" s="488" t="str">
        <f>+Metas!K163</f>
        <v>Base de datos de la reserva deportiva del Departamento en las diferentes disciplinas deportivas convencionales y paranacionales organizada y consolidada</v>
      </c>
      <c r="L31" s="662"/>
      <c r="M31" s="648">
        <f>SUM(N31:Q31)/4</f>
        <v>0</v>
      </c>
      <c r="N31" s="650"/>
      <c r="O31" s="664"/>
      <c r="P31" s="668"/>
      <c r="Q31" s="640"/>
      <c r="R31" s="403">
        <f t="shared" ref="R31" si="20">+$J31</f>
        <v>141</v>
      </c>
      <c r="S31" s="42"/>
      <c r="T31" s="260"/>
      <c r="U31" s="260"/>
      <c r="V31" s="260"/>
      <c r="W31" s="42"/>
      <c r="X31" s="34"/>
      <c r="Y31" s="34"/>
      <c r="Z31" s="34"/>
      <c r="AA31" s="34"/>
      <c r="AB31" s="403">
        <f t="shared" ref="AB31" si="21">+$J31</f>
        <v>141</v>
      </c>
      <c r="AC31" s="526">
        <f t="shared" ref="AC31" si="22">+L31</f>
        <v>0</v>
      </c>
      <c r="AD31" s="54">
        <f t="shared" si="6"/>
        <v>0</v>
      </c>
      <c r="AE31" s="54">
        <f t="shared" si="6"/>
        <v>0</v>
      </c>
      <c r="AF31" s="54">
        <f t="shared" si="6"/>
        <v>0</v>
      </c>
      <c r="AG31" s="54">
        <f t="shared" si="6"/>
        <v>0</v>
      </c>
      <c r="AH31" s="54">
        <f t="shared" si="6"/>
        <v>0</v>
      </c>
      <c r="AI31" s="54">
        <f t="shared" si="6"/>
        <v>0</v>
      </c>
      <c r="AJ31" s="54">
        <f t="shared" si="6"/>
        <v>0</v>
      </c>
      <c r="AK31" s="403">
        <f t="shared" ref="AK31" si="23">+$J31</f>
        <v>141</v>
      </c>
      <c r="AL31" s="455">
        <f>+N31</f>
        <v>0</v>
      </c>
      <c r="AM31" s="48">
        <f t="shared" si="2"/>
        <v>0</v>
      </c>
      <c r="AN31" s="51"/>
      <c r="AO31" s="51"/>
      <c r="AP31" s="51"/>
      <c r="AQ31" s="51"/>
      <c r="AR31" s="51"/>
      <c r="AS31" s="51"/>
      <c r="AT31" s="403">
        <f t="shared" ref="AT31" si="24">+$J31</f>
        <v>141</v>
      </c>
      <c r="AU31" s="446">
        <f>+O31</f>
        <v>0</v>
      </c>
      <c r="AV31" s="48">
        <f t="shared" si="3"/>
        <v>0</v>
      </c>
      <c r="AW31" s="51"/>
      <c r="AX31" s="51"/>
      <c r="AY31" s="51"/>
      <c r="AZ31" s="51"/>
      <c r="BA31" s="51"/>
      <c r="BB31" s="51"/>
      <c r="BC31" s="403">
        <f t="shared" ref="BC31" si="25">+$J31</f>
        <v>141</v>
      </c>
      <c r="BD31" s="449">
        <f>+P31</f>
        <v>0</v>
      </c>
      <c r="BE31" s="48">
        <f t="shared" si="4"/>
        <v>0</v>
      </c>
      <c r="BF31" s="51"/>
      <c r="BG31" s="51"/>
      <c r="BH31" s="51"/>
      <c r="BI31" s="51"/>
      <c r="BJ31" s="51"/>
      <c r="BK31" s="51"/>
      <c r="BL31" s="403">
        <f t="shared" ref="BL31" si="26">+$J31</f>
        <v>141</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663"/>
      <c r="M32" s="649"/>
      <c r="N32" s="651"/>
      <c r="O32" s="665"/>
      <c r="P32" s="669"/>
      <c r="Q32" s="671"/>
      <c r="R32" s="404"/>
      <c r="S32" s="43"/>
      <c r="T32" s="261"/>
      <c r="U32" s="261"/>
      <c r="V32" s="261"/>
      <c r="W32" s="43"/>
      <c r="X32" s="35"/>
      <c r="Y32" s="35"/>
      <c r="Z32" s="35"/>
      <c r="AA32" s="35"/>
      <c r="AB32" s="404"/>
      <c r="AC32" s="527"/>
      <c r="AD32" s="55">
        <f t="shared" ref="AD32:AJ68" si="27">+AM32+AV32+BE32+BN32</f>
        <v>0</v>
      </c>
      <c r="AE32" s="55">
        <f t="shared" si="27"/>
        <v>0</v>
      </c>
      <c r="AF32" s="55">
        <f t="shared" si="27"/>
        <v>0</v>
      </c>
      <c r="AG32" s="55">
        <f t="shared" si="27"/>
        <v>0</v>
      </c>
      <c r="AH32" s="55">
        <f t="shared" si="27"/>
        <v>0</v>
      </c>
      <c r="AI32" s="55">
        <f t="shared" si="27"/>
        <v>0</v>
      </c>
      <c r="AJ32" s="55">
        <f t="shared" si="27"/>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663"/>
      <c r="M33" s="649"/>
      <c r="N33" s="651"/>
      <c r="O33" s="665"/>
      <c r="P33" s="669"/>
      <c r="Q33" s="671"/>
      <c r="R33" s="404"/>
      <c r="S33" s="43"/>
      <c r="T33" s="261"/>
      <c r="U33" s="261"/>
      <c r="V33" s="261"/>
      <c r="W33" s="43"/>
      <c r="X33" s="35"/>
      <c r="Y33" s="35"/>
      <c r="Z33" s="35"/>
      <c r="AA33" s="35"/>
      <c r="AB33" s="404"/>
      <c r="AC33" s="527"/>
      <c r="AD33" s="55">
        <f t="shared" si="27"/>
        <v>0</v>
      </c>
      <c r="AE33" s="55">
        <f t="shared" si="27"/>
        <v>0</v>
      </c>
      <c r="AF33" s="55">
        <f t="shared" si="27"/>
        <v>0</v>
      </c>
      <c r="AG33" s="55">
        <f t="shared" si="27"/>
        <v>0</v>
      </c>
      <c r="AH33" s="55">
        <f t="shared" si="27"/>
        <v>0</v>
      </c>
      <c r="AI33" s="55">
        <f t="shared" si="27"/>
        <v>0</v>
      </c>
      <c r="AJ33" s="55">
        <f t="shared" si="27"/>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673"/>
      <c r="M34" s="674"/>
      <c r="N34" s="666"/>
      <c r="O34" s="667"/>
      <c r="P34" s="670"/>
      <c r="Q34" s="672"/>
      <c r="R34" s="405"/>
      <c r="S34" s="44"/>
      <c r="T34" s="262"/>
      <c r="U34" s="262"/>
      <c r="V34" s="262"/>
      <c r="W34" s="44"/>
      <c r="X34" s="36"/>
      <c r="Y34" s="36"/>
      <c r="Z34" s="36"/>
      <c r="AA34" s="36"/>
      <c r="AB34" s="405"/>
      <c r="AC34" s="528"/>
      <c r="AD34" s="56">
        <f t="shared" si="27"/>
        <v>0</v>
      </c>
      <c r="AE34" s="56">
        <f t="shared" si="27"/>
        <v>0</v>
      </c>
      <c r="AF34" s="56">
        <f t="shared" si="27"/>
        <v>0</v>
      </c>
      <c r="AG34" s="56">
        <f t="shared" si="27"/>
        <v>0</v>
      </c>
      <c r="AH34" s="56">
        <f t="shared" si="27"/>
        <v>0</v>
      </c>
      <c r="AI34" s="56">
        <f t="shared" si="27"/>
        <v>0</v>
      </c>
      <c r="AJ34" s="56">
        <f t="shared" si="27"/>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142</v>
      </c>
      <c r="K35" s="488" t="str">
        <f>+Metas!K164</f>
        <v>Atletas de las diferentes disciplinas deportivas que conforman la reserva deportiva del Departamento apoyados</v>
      </c>
      <c r="L35" s="473"/>
      <c r="M35" s="476">
        <f>SUM(N35:Q35)/4</f>
        <v>0</v>
      </c>
      <c r="N35" s="479"/>
      <c r="O35" s="482"/>
      <c r="P35" s="520"/>
      <c r="Q35" s="523"/>
      <c r="R35" s="403">
        <f t="shared" ref="R35" si="28">+$J35</f>
        <v>142</v>
      </c>
      <c r="S35" s="42"/>
      <c r="T35" s="260"/>
      <c r="U35" s="260"/>
      <c r="V35" s="260"/>
      <c r="W35" s="42"/>
      <c r="X35" s="34"/>
      <c r="Y35" s="34"/>
      <c r="Z35" s="34"/>
      <c r="AA35" s="34"/>
      <c r="AB35" s="403">
        <f t="shared" ref="AB35" si="29">+$J35</f>
        <v>142</v>
      </c>
      <c r="AC35" s="526">
        <f t="shared" ref="AC35" si="30">+L35</f>
        <v>0</v>
      </c>
      <c r="AD35" s="54">
        <f t="shared" si="27"/>
        <v>0</v>
      </c>
      <c r="AE35" s="54">
        <f t="shared" si="27"/>
        <v>0</v>
      </c>
      <c r="AF35" s="54">
        <f t="shared" si="27"/>
        <v>0</v>
      </c>
      <c r="AG35" s="54">
        <f t="shared" si="27"/>
        <v>0</v>
      </c>
      <c r="AH35" s="54">
        <f t="shared" si="27"/>
        <v>0</v>
      </c>
      <c r="AI35" s="54">
        <f t="shared" si="27"/>
        <v>0</v>
      </c>
      <c r="AJ35" s="54">
        <f t="shared" si="27"/>
        <v>0</v>
      </c>
      <c r="AK35" s="403">
        <f t="shared" ref="AK35" si="31">+$J35</f>
        <v>142</v>
      </c>
      <c r="AL35" s="455">
        <f>+N35</f>
        <v>0</v>
      </c>
      <c r="AM35" s="48">
        <f t="shared" si="2"/>
        <v>0</v>
      </c>
      <c r="AN35" s="51"/>
      <c r="AO35" s="51"/>
      <c r="AP35" s="51"/>
      <c r="AQ35" s="51"/>
      <c r="AR35" s="51"/>
      <c r="AS35" s="51"/>
      <c r="AT35" s="403">
        <f t="shared" ref="AT35" si="32">+$J35</f>
        <v>142</v>
      </c>
      <c r="AU35" s="446">
        <f>+O35</f>
        <v>0</v>
      </c>
      <c r="AV35" s="48">
        <f t="shared" si="3"/>
        <v>0</v>
      </c>
      <c r="AW35" s="51"/>
      <c r="AX35" s="51"/>
      <c r="AY35" s="51"/>
      <c r="AZ35" s="51"/>
      <c r="BA35" s="51"/>
      <c r="BB35" s="51"/>
      <c r="BC35" s="403">
        <f t="shared" ref="BC35" si="33">+$J35</f>
        <v>142</v>
      </c>
      <c r="BD35" s="449">
        <f>+P35</f>
        <v>0</v>
      </c>
      <c r="BE35" s="48">
        <f t="shared" si="4"/>
        <v>0</v>
      </c>
      <c r="BF35" s="51"/>
      <c r="BG35" s="51"/>
      <c r="BH35" s="51"/>
      <c r="BI35" s="51"/>
      <c r="BJ35" s="51"/>
      <c r="BK35" s="51"/>
      <c r="BL35" s="403">
        <f t="shared" ref="BL35" si="34">+$J35</f>
        <v>142</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7"/>
        <v>0</v>
      </c>
      <c r="AE36" s="55">
        <f t="shared" si="27"/>
        <v>0</v>
      </c>
      <c r="AF36" s="55">
        <f t="shared" si="27"/>
        <v>0</v>
      </c>
      <c r="AG36" s="55">
        <f t="shared" si="27"/>
        <v>0</v>
      </c>
      <c r="AH36" s="55">
        <f t="shared" si="27"/>
        <v>0</v>
      </c>
      <c r="AI36" s="55">
        <f t="shared" si="27"/>
        <v>0</v>
      </c>
      <c r="AJ36" s="55">
        <f t="shared" si="27"/>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7"/>
        <v>0</v>
      </c>
      <c r="AE37" s="55">
        <f t="shared" si="27"/>
        <v>0</v>
      </c>
      <c r="AF37" s="55">
        <f t="shared" si="27"/>
        <v>0</v>
      </c>
      <c r="AG37" s="55">
        <f t="shared" si="27"/>
        <v>0</v>
      </c>
      <c r="AH37" s="55">
        <f t="shared" si="27"/>
        <v>0</v>
      </c>
      <c r="AI37" s="55">
        <f t="shared" si="27"/>
        <v>0</v>
      </c>
      <c r="AJ37" s="55">
        <f t="shared" si="27"/>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7"/>
        <v>0</v>
      </c>
      <c r="AE38" s="56">
        <f t="shared" si="27"/>
        <v>0</v>
      </c>
      <c r="AF38" s="56">
        <f t="shared" si="27"/>
        <v>0</v>
      </c>
      <c r="AG38" s="56">
        <f t="shared" si="27"/>
        <v>0</v>
      </c>
      <c r="AH38" s="56">
        <f t="shared" si="27"/>
        <v>0</v>
      </c>
      <c r="AI38" s="56">
        <f t="shared" si="27"/>
        <v>0</v>
      </c>
      <c r="AJ38" s="56">
        <f t="shared" si="27"/>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8" t="s">
        <v>239</v>
      </c>
      <c r="D39" s="608"/>
      <c r="E39" s="611"/>
      <c r="F39" s="611"/>
      <c r="G39" s="611"/>
      <c r="H39" s="611"/>
      <c r="I39" s="611"/>
      <c r="J39" s="485">
        <v>143</v>
      </c>
      <c r="K39" s="488" t="str">
        <f>+Metas!K165</f>
        <v>Participaciones anuales del deporte Convencional y Paranacional en campeonatos nacionales e internacionales</v>
      </c>
      <c r="L39" s="473"/>
      <c r="M39" s="476"/>
      <c r="N39" s="479"/>
      <c r="O39" s="482"/>
      <c r="P39" s="520"/>
      <c r="Q39" s="523"/>
      <c r="R39" s="403">
        <f t="shared" ref="R39" si="35">+$J39</f>
        <v>143</v>
      </c>
      <c r="S39" s="42"/>
      <c r="T39" s="260"/>
      <c r="U39" s="260"/>
      <c r="V39" s="260"/>
      <c r="W39" s="42"/>
      <c r="X39" s="34"/>
      <c r="Y39" s="34"/>
      <c r="Z39" s="34"/>
      <c r="AA39" s="34"/>
      <c r="AB39" s="403">
        <f t="shared" ref="AB39" si="36">+$J39</f>
        <v>143</v>
      </c>
      <c r="AC39" s="526">
        <f t="shared" ref="AC39" si="37">+L39</f>
        <v>0</v>
      </c>
      <c r="AD39" s="54">
        <f t="shared" si="27"/>
        <v>0</v>
      </c>
      <c r="AE39" s="54">
        <f t="shared" si="27"/>
        <v>0</v>
      </c>
      <c r="AF39" s="54">
        <f t="shared" si="27"/>
        <v>0</v>
      </c>
      <c r="AG39" s="54">
        <f t="shared" si="27"/>
        <v>0</v>
      </c>
      <c r="AH39" s="54">
        <f t="shared" si="27"/>
        <v>0</v>
      </c>
      <c r="AI39" s="54">
        <f t="shared" si="27"/>
        <v>0</v>
      </c>
      <c r="AJ39" s="54">
        <f t="shared" si="27"/>
        <v>0</v>
      </c>
      <c r="AK39" s="403">
        <f t="shared" ref="AK39" si="38">+$J39</f>
        <v>143</v>
      </c>
      <c r="AL39" s="455">
        <f>+N39</f>
        <v>0</v>
      </c>
      <c r="AM39" s="48">
        <f t="shared" si="2"/>
        <v>0</v>
      </c>
      <c r="AN39" s="51"/>
      <c r="AO39" s="51"/>
      <c r="AP39" s="51"/>
      <c r="AQ39" s="51"/>
      <c r="AR39" s="51"/>
      <c r="AS39" s="51"/>
      <c r="AT39" s="403">
        <f t="shared" ref="AT39" si="39">+$J39</f>
        <v>143</v>
      </c>
      <c r="AU39" s="446">
        <f>+O39</f>
        <v>0</v>
      </c>
      <c r="AV39" s="48">
        <f t="shared" si="3"/>
        <v>0</v>
      </c>
      <c r="AW39" s="51"/>
      <c r="AX39" s="51"/>
      <c r="AY39" s="51"/>
      <c r="AZ39" s="51"/>
      <c r="BA39" s="51"/>
      <c r="BB39" s="51"/>
      <c r="BC39" s="403">
        <f t="shared" ref="BC39" si="40">+$J39</f>
        <v>143</v>
      </c>
      <c r="BD39" s="449">
        <f>+P39</f>
        <v>0</v>
      </c>
      <c r="BE39" s="48">
        <f t="shared" si="4"/>
        <v>0</v>
      </c>
      <c r="BF39" s="51"/>
      <c r="BG39" s="51"/>
      <c r="BH39" s="51"/>
      <c r="BI39" s="51"/>
      <c r="BJ39" s="51"/>
      <c r="BK39" s="51"/>
      <c r="BL39" s="403">
        <f t="shared" ref="BL39" si="41">+$J39</f>
        <v>143</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7"/>
        <v>0</v>
      </c>
      <c r="AE40" s="55">
        <f t="shared" si="27"/>
        <v>0</v>
      </c>
      <c r="AF40" s="55">
        <f t="shared" si="27"/>
        <v>0</v>
      </c>
      <c r="AG40" s="55">
        <f t="shared" si="27"/>
        <v>0</v>
      </c>
      <c r="AH40" s="55">
        <f t="shared" si="27"/>
        <v>0</v>
      </c>
      <c r="AI40" s="55">
        <f t="shared" si="27"/>
        <v>0</v>
      </c>
      <c r="AJ40" s="55">
        <f t="shared" si="27"/>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7"/>
        <v>0</v>
      </c>
      <c r="AE41" s="55">
        <f t="shared" si="27"/>
        <v>0</v>
      </c>
      <c r="AF41" s="55">
        <f t="shared" si="27"/>
        <v>0</v>
      </c>
      <c r="AG41" s="55">
        <f t="shared" si="27"/>
        <v>0</v>
      </c>
      <c r="AH41" s="55">
        <f t="shared" si="27"/>
        <v>0</v>
      </c>
      <c r="AI41" s="55">
        <f t="shared" si="27"/>
        <v>0</v>
      </c>
      <c r="AJ41" s="55">
        <f t="shared" si="27"/>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7"/>
        <v>0</v>
      </c>
      <c r="AE42" s="56">
        <f t="shared" si="27"/>
        <v>0</v>
      </c>
      <c r="AF42" s="56">
        <f t="shared" si="27"/>
        <v>0</v>
      </c>
      <c r="AG42" s="56">
        <f t="shared" si="27"/>
        <v>0</v>
      </c>
      <c r="AH42" s="56">
        <f t="shared" si="27"/>
        <v>0</v>
      </c>
      <c r="AI42" s="56">
        <f t="shared" si="27"/>
        <v>0</v>
      </c>
      <c r="AJ42" s="56">
        <f t="shared" si="27"/>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144</v>
      </c>
      <c r="K43" s="488" t="str">
        <f>+Metas!K166</f>
        <v>Ligas del deporte convencional (24) y Paranacional (5) apoyadas para la preparación y participación de atletas en Juegos Nacionales 2023</v>
      </c>
      <c r="L43" s="473"/>
      <c r="M43" s="476">
        <f>SUM(N43:Q43)</f>
        <v>0</v>
      </c>
      <c r="N43" s="479"/>
      <c r="O43" s="482"/>
      <c r="P43" s="520"/>
      <c r="Q43" s="523"/>
      <c r="R43" s="403">
        <f t="shared" ref="R43" si="42">+$J43</f>
        <v>144</v>
      </c>
      <c r="S43" s="42"/>
      <c r="T43" s="260"/>
      <c r="U43" s="260"/>
      <c r="V43" s="260"/>
      <c r="W43" s="42"/>
      <c r="X43" s="34"/>
      <c r="Y43" s="34"/>
      <c r="Z43" s="34"/>
      <c r="AA43" s="34"/>
      <c r="AB43" s="403">
        <f t="shared" ref="AB43" si="43">+$J43</f>
        <v>144</v>
      </c>
      <c r="AC43" s="526">
        <f t="shared" ref="AC43" si="44">+L43</f>
        <v>0</v>
      </c>
      <c r="AD43" s="54">
        <f t="shared" si="27"/>
        <v>0</v>
      </c>
      <c r="AE43" s="54">
        <f t="shared" si="27"/>
        <v>0</v>
      </c>
      <c r="AF43" s="54">
        <f t="shared" si="27"/>
        <v>0</v>
      </c>
      <c r="AG43" s="54">
        <f t="shared" si="27"/>
        <v>0</v>
      </c>
      <c r="AH43" s="54">
        <f t="shared" si="27"/>
        <v>0</v>
      </c>
      <c r="AI43" s="54">
        <f t="shared" si="27"/>
        <v>0</v>
      </c>
      <c r="AJ43" s="54">
        <f t="shared" si="27"/>
        <v>0</v>
      </c>
      <c r="AK43" s="403">
        <f t="shared" ref="AK43" si="45">+$J43</f>
        <v>144</v>
      </c>
      <c r="AL43" s="455">
        <f>+N43</f>
        <v>0</v>
      </c>
      <c r="AM43" s="48">
        <f t="shared" si="2"/>
        <v>0</v>
      </c>
      <c r="AN43" s="51"/>
      <c r="AO43" s="51"/>
      <c r="AP43" s="51"/>
      <c r="AQ43" s="51"/>
      <c r="AR43" s="51"/>
      <c r="AS43" s="51"/>
      <c r="AT43" s="403">
        <f t="shared" ref="AT43" si="46">+$J43</f>
        <v>144</v>
      </c>
      <c r="AU43" s="446">
        <f>+O43</f>
        <v>0</v>
      </c>
      <c r="AV43" s="48">
        <f t="shared" si="3"/>
        <v>0</v>
      </c>
      <c r="AW43" s="51"/>
      <c r="AX43" s="51"/>
      <c r="AY43" s="51"/>
      <c r="AZ43" s="51"/>
      <c r="BA43" s="51"/>
      <c r="BB43" s="51"/>
      <c r="BC43" s="403">
        <f t="shared" ref="BC43" si="47">+$J43</f>
        <v>144</v>
      </c>
      <c r="BD43" s="449">
        <f>+P43</f>
        <v>0</v>
      </c>
      <c r="BE43" s="48">
        <f t="shared" si="4"/>
        <v>0</v>
      </c>
      <c r="BF43" s="51"/>
      <c r="BG43" s="51"/>
      <c r="BH43" s="51"/>
      <c r="BI43" s="51"/>
      <c r="BJ43" s="51"/>
      <c r="BK43" s="51"/>
      <c r="BL43" s="403">
        <f t="shared" ref="BL43" si="48">+$J43</f>
        <v>144</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7"/>
        <v>0</v>
      </c>
      <c r="AE44" s="55">
        <f t="shared" si="27"/>
        <v>0</v>
      </c>
      <c r="AF44" s="55">
        <f t="shared" si="27"/>
        <v>0</v>
      </c>
      <c r="AG44" s="55">
        <f t="shared" si="27"/>
        <v>0</v>
      </c>
      <c r="AH44" s="55">
        <f t="shared" si="27"/>
        <v>0</v>
      </c>
      <c r="AI44" s="55">
        <f t="shared" si="27"/>
        <v>0</v>
      </c>
      <c r="AJ44" s="55">
        <f t="shared" si="27"/>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7"/>
        <v>0</v>
      </c>
      <c r="AE45" s="55">
        <f t="shared" si="27"/>
        <v>0</v>
      </c>
      <c r="AF45" s="55">
        <f t="shared" si="27"/>
        <v>0</v>
      </c>
      <c r="AG45" s="55">
        <f t="shared" si="27"/>
        <v>0</v>
      </c>
      <c r="AH45" s="55">
        <f t="shared" si="27"/>
        <v>0</v>
      </c>
      <c r="AI45" s="55">
        <f t="shared" si="27"/>
        <v>0</v>
      </c>
      <c r="AJ45" s="55">
        <f t="shared" si="27"/>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7"/>
        <v>0</v>
      </c>
      <c r="AE46" s="56">
        <f t="shared" si="27"/>
        <v>0</v>
      </c>
      <c r="AF46" s="56">
        <f t="shared" si="27"/>
        <v>0</v>
      </c>
      <c r="AG46" s="56">
        <f t="shared" si="27"/>
        <v>0</v>
      </c>
      <c r="AH46" s="56">
        <f t="shared" si="27"/>
        <v>0</v>
      </c>
      <c r="AI46" s="56">
        <f t="shared" si="27"/>
        <v>0</v>
      </c>
      <c r="AJ46" s="56">
        <f t="shared" si="27"/>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145</v>
      </c>
      <c r="K47" s="488" t="str">
        <f>+Metas!K167</f>
        <v>Eventos Deportivos Nacionales e Internacionales realizados en el Departamento</v>
      </c>
      <c r="L47" s="473"/>
      <c r="M47" s="476">
        <f>SUM(N47:Q47)</f>
        <v>0</v>
      </c>
      <c r="N47" s="479"/>
      <c r="O47" s="482"/>
      <c r="P47" s="520"/>
      <c r="Q47" s="523"/>
      <c r="R47" s="403">
        <f t="shared" ref="R47" si="49">+$J47</f>
        <v>145</v>
      </c>
      <c r="S47" s="42"/>
      <c r="T47" s="260"/>
      <c r="U47" s="260"/>
      <c r="V47" s="260"/>
      <c r="W47" s="42"/>
      <c r="X47" s="34"/>
      <c r="Y47" s="34"/>
      <c r="Z47" s="34"/>
      <c r="AA47" s="34"/>
      <c r="AB47" s="403">
        <f t="shared" ref="AB47" si="50">+$J47</f>
        <v>145</v>
      </c>
      <c r="AC47" s="526">
        <f t="shared" ref="AC47" si="51">+L47</f>
        <v>0</v>
      </c>
      <c r="AD47" s="54">
        <f t="shared" si="27"/>
        <v>0</v>
      </c>
      <c r="AE47" s="54">
        <f t="shared" si="27"/>
        <v>0</v>
      </c>
      <c r="AF47" s="54">
        <f t="shared" si="27"/>
        <v>0</v>
      </c>
      <c r="AG47" s="54">
        <f t="shared" si="27"/>
        <v>0</v>
      </c>
      <c r="AH47" s="54">
        <f t="shared" si="27"/>
        <v>0</v>
      </c>
      <c r="AI47" s="54">
        <f t="shared" si="27"/>
        <v>0</v>
      </c>
      <c r="AJ47" s="54">
        <f t="shared" si="27"/>
        <v>0</v>
      </c>
      <c r="AK47" s="403">
        <f t="shared" ref="AK47" si="52">+$J47</f>
        <v>145</v>
      </c>
      <c r="AL47" s="455">
        <f>+N47</f>
        <v>0</v>
      </c>
      <c r="AM47" s="48">
        <f t="shared" si="2"/>
        <v>0</v>
      </c>
      <c r="AN47" s="51"/>
      <c r="AO47" s="51"/>
      <c r="AP47" s="51"/>
      <c r="AQ47" s="51"/>
      <c r="AR47" s="51"/>
      <c r="AS47" s="51"/>
      <c r="AT47" s="403">
        <f t="shared" ref="AT47" si="53">+$J47</f>
        <v>145</v>
      </c>
      <c r="AU47" s="446">
        <f>+O47</f>
        <v>0</v>
      </c>
      <c r="AV47" s="48">
        <f t="shared" si="3"/>
        <v>0</v>
      </c>
      <c r="AW47" s="51"/>
      <c r="AX47" s="51"/>
      <c r="AY47" s="51"/>
      <c r="AZ47" s="51"/>
      <c r="BA47" s="51"/>
      <c r="BB47" s="51"/>
      <c r="BC47" s="403">
        <f t="shared" ref="BC47" si="54">+$J47</f>
        <v>145</v>
      </c>
      <c r="BD47" s="449">
        <f>+P47</f>
        <v>0</v>
      </c>
      <c r="BE47" s="48">
        <f t="shared" si="4"/>
        <v>0</v>
      </c>
      <c r="BF47" s="51"/>
      <c r="BG47" s="51"/>
      <c r="BH47" s="51"/>
      <c r="BI47" s="51"/>
      <c r="BJ47" s="51"/>
      <c r="BK47" s="51"/>
      <c r="BL47" s="403">
        <f t="shared" ref="BL47" si="55">+$J47</f>
        <v>145</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7"/>
        <v>0</v>
      </c>
      <c r="AE48" s="55">
        <f t="shared" si="27"/>
        <v>0</v>
      </c>
      <c r="AF48" s="55">
        <f t="shared" si="27"/>
        <v>0</v>
      </c>
      <c r="AG48" s="55">
        <f t="shared" si="27"/>
        <v>0</v>
      </c>
      <c r="AH48" s="55">
        <f t="shared" si="27"/>
        <v>0</v>
      </c>
      <c r="AI48" s="55">
        <f t="shared" si="27"/>
        <v>0</v>
      </c>
      <c r="AJ48" s="55">
        <f t="shared" si="27"/>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7"/>
        <v>0</v>
      </c>
      <c r="AE49" s="55">
        <f t="shared" si="27"/>
        <v>0</v>
      </c>
      <c r="AF49" s="55">
        <f t="shared" si="27"/>
        <v>0</v>
      </c>
      <c r="AG49" s="55">
        <f t="shared" si="27"/>
        <v>0</v>
      </c>
      <c r="AH49" s="55">
        <f t="shared" si="27"/>
        <v>0</v>
      </c>
      <c r="AI49" s="55">
        <f t="shared" si="27"/>
        <v>0</v>
      </c>
      <c r="AJ49" s="55">
        <f t="shared" si="27"/>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7"/>
        <v>0</v>
      </c>
      <c r="AE50" s="56">
        <f t="shared" si="27"/>
        <v>0</v>
      </c>
      <c r="AF50" s="56">
        <f t="shared" si="27"/>
        <v>0</v>
      </c>
      <c r="AG50" s="56">
        <f t="shared" si="27"/>
        <v>0</v>
      </c>
      <c r="AH50" s="56">
        <f t="shared" si="27"/>
        <v>0</v>
      </c>
      <c r="AI50" s="56">
        <f t="shared" si="27"/>
        <v>0</v>
      </c>
      <c r="AJ50" s="56">
        <f t="shared" si="27"/>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146</v>
      </c>
      <c r="K51" s="488" t="str">
        <f>+Metas!K168</f>
        <v>Participación en los XXII Juegos Deportivos Nacionales y VI Paranacionales 2023</v>
      </c>
      <c r="L51" s="473"/>
      <c r="M51" s="476">
        <f>SUM(N51:Q51)</f>
        <v>0</v>
      </c>
      <c r="N51" s="479"/>
      <c r="O51" s="482"/>
      <c r="P51" s="520"/>
      <c r="Q51" s="523"/>
      <c r="R51" s="403">
        <f t="shared" ref="R51" si="56">+$J51</f>
        <v>146</v>
      </c>
      <c r="S51" s="42"/>
      <c r="T51" s="260"/>
      <c r="U51" s="260"/>
      <c r="V51" s="260"/>
      <c r="W51" s="42"/>
      <c r="X51" s="34"/>
      <c r="Y51" s="34"/>
      <c r="Z51" s="34"/>
      <c r="AA51" s="34"/>
      <c r="AB51" s="403">
        <f t="shared" ref="AB51" si="57">+$J51</f>
        <v>146</v>
      </c>
      <c r="AC51" s="526">
        <f t="shared" ref="AC51" si="58">+L51</f>
        <v>0</v>
      </c>
      <c r="AD51" s="54">
        <f t="shared" si="27"/>
        <v>0</v>
      </c>
      <c r="AE51" s="54">
        <f t="shared" si="27"/>
        <v>0</v>
      </c>
      <c r="AF51" s="54">
        <f t="shared" si="27"/>
        <v>0</v>
      </c>
      <c r="AG51" s="54">
        <f t="shared" si="27"/>
        <v>0</v>
      </c>
      <c r="AH51" s="54">
        <f t="shared" si="27"/>
        <v>0</v>
      </c>
      <c r="AI51" s="54">
        <f t="shared" si="27"/>
        <v>0</v>
      </c>
      <c r="AJ51" s="54">
        <f t="shared" si="27"/>
        <v>0</v>
      </c>
      <c r="AK51" s="403">
        <f t="shared" ref="AK51" si="59">+$J51</f>
        <v>146</v>
      </c>
      <c r="AL51" s="455">
        <f>+N51</f>
        <v>0</v>
      </c>
      <c r="AM51" s="48">
        <f t="shared" si="2"/>
        <v>0</v>
      </c>
      <c r="AN51" s="51"/>
      <c r="AO51" s="51"/>
      <c r="AP51" s="51"/>
      <c r="AQ51" s="51"/>
      <c r="AR51" s="51"/>
      <c r="AS51" s="51"/>
      <c r="AT51" s="403">
        <f t="shared" ref="AT51" si="60">+$J51</f>
        <v>146</v>
      </c>
      <c r="AU51" s="446">
        <f>+O51</f>
        <v>0</v>
      </c>
      <c r="AV51" s="48">
        <f t="shared" si="3"/>
        <v>0</v>
      </c>
      <c r="AW51" s="51"/>
      <c r="AX51" s="51"/>
      <c r="AY51" s="51"/>
      <c r="AZ51" s="51"/>
      <c r="BA51" s="51"/>
      <c r="BB51" s="51"/>
      <c r="BC51" s="403">
        <f t="shared" ref="BC51" si="61">+$J51</f>
        <v>146</v>
      </c>
      <c r="BD51" s="449">
        <f>+P51</f>
        <v>0</v>
      </c>
      <c r="BE51" s="48">
        <f t="shared" si="4"/>
        <v>0</v>
      </c>
      <c r="BF51" s="51"/>
      <c r="BG51" s="51"/>
      <c r="BH51" s="51"/>
      <c r="BI51" s="51"/>
      <c r="BJ51" s="51"/>
      <c r="BK51" s="51"/>
      <c r="BL51" s="403">
        <f t="shared" ref="BL51" si="62">+$J51</f>
        <v>146</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7"/>
        <v>0</v>
      </c>
      <c r="AE52" s="55">
        <f t="shared" si="27"/>
        <v>0</v>
      </c>
      <c r="AF52" s="55">
        <f t="shared" si="27"/>
        <v>0</v>
      </c>
      <c r="AG52" s="55">
        <f t="shared" si="27"/>
        <v>0</v>
      </c>
      <c r="AH52" s="55">
        <f t="shared" si="27"/>
        <v>0</v>
      </c>
      <c r="AI52" s="55">
        <f t="shared" si="27"/>
        <v>0</v>
      </c>
      <c r="AJ52" s="55">
        <f t="shared" si="27"/>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7"/>
        <v>0</v>
      </c>
      <c r="AE53" s="55">
        <f t="shared" si="27"/>
        <v>0</v>
      </c>
      <c r="AF53" s="55">
        <f t="shared" si="27"/>
        <v>0</v>
      </c>
      <c r="AG53" s="55">
        <f t="shared" si="27"/>
        <v>0</v>
      </c>
      <c r="AH53" s="55">
        <f t="shared" si="27"/>
        <v>0</v>
      </c>
      <c r="AI53" s="55">
        <f t="shared" si="27"/>
        <v>0</v>
      </c>
      <c r="AJ53" s="55">
        <f t="shared" si="27"/>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60"/>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7"/>
        <v>0</v>
      </c>
      <c r="AE54" s="56">
        <f t="shared" si="27"/>
        <v>0</v>
      </c>
      <c r="AF54" s="56">
        <f t="shared" si="27"/>
        <v>0</v>
      </c>
      <c r="AG54" s="56">
        <f t="shared" si="27"/>
        <v>0</v>
      </c>
      <c r="AH54" s="56">
        <f t="shared" si="27"/>
        <v>0</v>
      </c>
      <c r="AI54" s="56">
        <f t="shared" si="27"/>
        <v>0</v>
      </c>
      <c r="AJ54" s="56">
        <f t="shared" si="27"/>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8" t="s">
        <v>245</v>
      </c>
      <c r="D55" s="608"/>
      <c r="E55" s="611"/>
      <c r="F55" s="611"/>
      <c r="G55" s="611"/>
      <c r="H55" s="611"/>
      <c r="I55" s="611"/>
      <c r="J55" s="485">
        <v>147</v>
      </c>
      <c r="K55" s="488" t="str">
        <f>+Metas!K169</f>
        <v>Deportistas medallistas de Juegos Nacionales 2019 apoyados</v>
      </c>
      <c r="L55" s="473"/>
      <c r="M55" s="476">
        <f>SUM(N55:Q55)</f>
        <v>0</v>
      </c>
      <c r="N55" s="479"/>
      <c r="O55" s="482"/>
      <c r="P55" s="520"/>
      <c r="Q55" s="523"/>
      <c r="R55" s="403">
        <f t="shared" ref="R55" si="63">+$J55</f>
        <v>147</v>
      </c>
      <c r="S55" s="42"/>
      <c r="T55" s="260"/>
      <c r="U55" s="260"/>
      <c r="V55" s="260"/>
      <c r="W55" s="42"/>
      <c r="X55" s="34"/>
      <c r="Y55" s="34"/>
      <c r="Z55" s="34"/>
      <c r="AA55" s="34"/>
      <c r="AB55" s="403">
        <f t="shared" ref="AB55" si="64">+$J55</f>
        <v>147</v>
      </c>
      <c r="AC55" s="526">
        <f t="shared" ref="AC55" si="65">+L55</f>
        <v>0</v>
      </c>
      <c r="AD55" s="54">
        <f t="shared" si="27"/>
        <v>0</v>
      </c>
      <c r="AE55" s="54">
        <f t="shared" si="27"/>
        <v>0</v>
      </c>
      <c r="AF55" s="54">
        <f t="shared" si="27"/>
        <v>0</v>
      </c>
      <c r="AG55" s="54">
        <f t="shared" si="27"/>
        <v>0</v>
      </c>
      <c r="AH55" s="54">
        <f t="shared" si="27"/>
        <v>0</v>
      </c>
      <c r="AI55" s="54">
        <f t="shared" si="27"/>
        <v>0</v>
      </c>
      <c r="AJ55" s="54">
        <f t="shared" si="27"/>
        <v>0</v>
      </c>
      <c r="AK55" s="403">
        <f t="shared" ref="AK55" si="66">+$J55</f>
        <v>147</v>
      </c>
      <c r="AL55" s="455">
        <f>+N55</f>
        <v>0</v>
      </c>
      <c r="AM55" s="48">
        <f t="shared" si="2"/>
        <v>0</v>
      </c>
      <c r="AN55" s="51"/>
      <c r="AO55" s="51"/>
      <c r="AP55" s="51"/>
      <c r="AQ55" s="51"/>
      <c r="AR55" s="51"/>
      <c r="AS55" s="51"/>
      <c r="AT55" s="403">
        <f t="shared" ref="AT55" si="67">+$J55</f>
        <v>147</v>
      </c>
      <c r="AU55" s="446">
        <f>+O55</f>
        <v>0</v>
      </c>
      <c r="AV55" s="48">
        <f t="shared" si="3"/>
        <v>0</v>
      </c>
      <c r="AW55" s="51"/>
      <c r="AX55" s="51"/>
      <c r="AY55" s="51"/>
      <c r="AZ55" s="51"/>
      <c r="BA55" s="51"/>
      <c r="BB55" s="51"/>
      <c r="BC55" s="403">
        <f t="shared" ref="BC55" si="68">+$J55</f>
        <v>147</v>
      </c>
      <c r="BD55" s="449">
        <f>+P55</f>
        <v>0</v>
      </c>
      <c r="BE55" s="48">
        <f t="shared" si="4"/>
        <v>0</v>
      </c>
      <c r="BF55" s="51"/>
      <c r="BG55" s="51"/>
      <c r="BH55" s="51"/>
      <c r="BI55" s="51"/>
      <c r="BJ55" s="51"/>
      <c r="BK55" s="51"/>
      <c r="BL55" s="403">
        <f t="shared" ref="BL55" si="69">+$J55</f>
        <v>147</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7"/>
        <v>0</v>
      </c>
      <c r="AE56" s="55">
        <f t="shared" si="27"/>
        <v>0</v>
      </c>
      <c r="AF56" s="55">
        <f t="shared" si="27"/>
        <v>0</v>
      </c>
      <c r="AG56" s="55">
        <f t="shared" si="27"/>
        <v>0</v>
      </c>
      <c r="AH56" s="55">
        <f t="shared" si="27"/>
        <v>0</v>
      </c>
      <c r="AI56" s="55">
        <f t="shared" si="27"/>
        <v>0</v>
      </c>
      <c r="AJ56" s="55">
        <f t="shared" si="27"/>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7"/>
        <v>0</v>
      </c>
      <c r="AE57" s="55">
        <f t="shared" si="27"/>
        <v>0</v>
      </c>
      <c r="AF57" s="55">
        <f t="shared" si="27"/>
        <v>0</v>
      </c>
      <c r="AG57" s="55">
        <f t="shared" si="27"/>
        <v>0</v>
      </c>
      <c r="AH57" s="55">
        <f t="shared" si="27"/>
        <v>0</v>
      </c>
      <c r="AI57" s="55">
        <f t="shared" si="27"/>
        <v>0</v>
      </c>
      <c r="AJ57" s="55">
        <f t="shared" si="27"/>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9"/>
      <c r="C58" s="460"/>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7"/>
        <v>0</v>
      </c>
      <c r="AE58" s="56">
        <f t="shared" si="27"/>
        <v>0</v>
      </c>
      <c r="AF58" s="56">
        <f t="shared" si="27"/>
        <v>0</v>
      </c>
      <c r="AG58" s="56">
        <f t="shared" si="27"/>
        <v>0</v>
      </c>
      <c r="AH58" s="56">
        <f t="shared" si="27"/>
        <v>0</v>
      </c>
      <c r="AI58" s="56">
        <f t="shared" si="27"/>
        <v>0</v>
      </c>
      <c r="AJ58" s="56">
        <f t="shared" si="27"/>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1" t="s">
        <v>247</v>
      </c>
      <c r="C59" s="458" t="s">
        <v>247</v>
      </c>
      <c r="D59" s="608"/>
      <c r="E59" s="611"/>
      <c r="F59" s="611"/>
      <c r="G59" s="611"/>
      <c r="H59" s="611"/>
      <c r="I59" s="611"/>
      <c r="J59" s="485">
        <v>148</v>
      </c>
      <c r="K59" s="488" t="str">
        <f>+Metas!K171</f>
        <v>Carrera Atlética “Corriendo por el medio ambiente” organizada y desarrollada</v>
      </c>
      <c r="L59" s="473"/>
      <c r="M59" s="476">
        <f t="shared" ref="M59:M79" si="70">SUM(N59:Q59)</f>
        <v>0</v>
      </c>
      <c r="N59" s="479"/>
      <c r="O59" s="482"/>
      <c r="P59" s="520"/>
      <c r="Q59" s="523"/>
      <c r="R59" s="403">
        <f t="shared" ref="R59" si="71">+$J59</f>
        <v>148</v>
      </c>
      <c r="S59" s="42"/>
      <c r="T59" s="260"/>
      <c r="U59" s="260"/>
      <c r="V59" s="260"/>
      <c r="W59" s="42"/>
      <c r="X59" s="34"/>
      <c r="Y59" s="34"/>
      <c r="Z59" s="34"/>
      <c r="AA59" s="34"/>
      <c r="AB59" s="403">
        <f t="shared" ref="AB59" si="72">+$J59</f>
        <v>148</v>
      </c>
      <c r="AC59" s="526">
        <f t="shared" ref="AC59" si="73">+L59</f>
        <v>0</v>
      </c>
      <c r="AD59" s="54">
        <f t="shared" si="27"/>
        <v>0</v>
      </c>
      <c r="AE59" s="54">
        <f t="shared" si="27"/>
        <v>0</v>
      </c>
      <c r="AF59" s="54">
        <f t="shared" si="27"/>
        <v>0</v>
      </c>
      <c r="AG59" s="54">
        <f t="shared" si="27"/>
        <v>0</v>
      </c>
      <c r="AH59" s="54">
        <f t="shared" si="27"/>
        <v>0</v>
      </c>
      <c r="AI59" s="54">
        <f t="shared" si="27"/>
        <v>0</v>
      </c>
      <c r="AJ59" s="54">
        <f t="shared" si="27"/>
        <v>0</v>
      </c>
      <c r="AK59" s="403">
        <f t="shared" ref="AK59" si="74">+$J59</f>
        <v>148</v>
      </c>
      <c r="AL59" s="455">
        <f t="shared" ref="AL59:AL79" si="75">+N59</f>
        <v>0</v>
      </c>
      <c r="AM59" s="48">
        <f t="shared" si="2"/>
        <v>0</v>
      </c>
      <c r="AN59" s="51"/>
      <c r="AO59" s="51"/>
      <c r="AP59" s="51"/>
      <c r="AQ59" s="51"/>
      <c r="AR59" s="51"/>
      <c r="AS59" s="51"/>
      <c r="AT59" s="403">
        <f t="shared" ref="AT59" si="76">+$J59</f>
        <v>148</v>
      </c>
      <c r="AU59" s="446">
        <f t="shared" ref="AU59:AU79" si="77">+O59</f>
        <v>0</v>
      </c>
      <c r="AV59" s="48">
        <f t="shared" si="3"/>
        <v>0</v>
      </c>
      <c r="AW59" s="51"/>
      <c r="AX59" s="51"/>
      <c r="AY59" s="51"/>
      <c r="AZ59" s="51"/>
      <c r="BA59" s="51"/>
      <c r="BB59" s="51"/>
      <c r="BC59" s="403">
        <f t="shared" ref="BC59" si="78">+$J59</f>
        <v>148</v>
      </c>
      <c r="BD59" s="449">
        <f t="shared" ref="BD59:BD79" si="79">+P59</f>
        <v>0</v>
      </c>
      <c r="BE59" s="48">
        <f t="shared" si="4"/>
        <v>0</v>
      </c>
      <c r="BF59" s="51"/>
      <c r="BG59" s="51"/>
      <c r="BH59" s="51"/>
      <c r="BI59" s="51"/>
      <c r="BJ59" s="51"/>
      <c r="BK59" s="51"/>
      <c r="BL59" s="403">
        <f t="shared" ref="BL59" si="80">+$J59</f>
        <v>148</v>
      </c>
      <c r="BM59" s="452">
        <f t="shared" ref="BM59:BM79" si="8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2"/>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7"/>
        <v>0</v>
      </c>
      <c r="AE60" s="55">
        <f t="shared" si="27"/>
        <v>0</v>
      </c>
      <c r="AF60" s="55">
        <f t="shared" si="27"/>
        <v>0</v>
      </c>
      <c r="AG60" s="55">
        <f t="shared" si="27"/>
        <v>0</v>
      </c>
      <c r="AH60" s="55">
        <f t="shared" si="27"/>
        <v>0</v>
      </c>
      <c r="AI60" s="55">
        <f t="shared" si="27"/>
        <v>0</v>
      </c>
      <c r="AJ60" s="55">
        <f t="shared" si="27"/>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2"/>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7"/>
        <v>0</v>
      </c>
      <c r="AE61" s="55">
        <f t="shared" si="27"/>
        <v>0</v>
      </c>
      <c r="AF61" s="55">
        <f t="shared" si="27"/>
        <v>0</v>
      </c>
      <c r="AG61" s="55">
        <f t="shared" si="27"/>
        <v>0</v>
      </c>
      <c r="AH61" s="55">
        <f t="shared" si="27"/>
        <v>0</v>
      </c>
      <c r="AI61" s="55">
        <f t="shared" si="27"/>
        <v>0</v>
      </c>
      <c r="AJ61" s="55">
        <f t="shared" si="27"/>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2"/>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7"/>
        <v>0</v>
      </c>
      <c r="AE62" s="56">
        <f t="shared" si="27"/>
        <v>0</v>
      </c>
      <c r="AF62" s="56">
        <f t="shared" si="27"/>
        <v>0</v>
      </c>
      <c r="AG62" s="56">
        <f t="shared" si="27"/>
        <v>0</v>
      </c>
      <c r="AH62" s="56">
        <f t="shared" si="27"/>
        <v>0</v>
      </c>
      <c r="AI62" s="56">
        <f t="shared" si="27"/>
        <v>0</v>
      </c>
      <c r="AJ62" s="56">
        <f t="shared" si="27"/>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2"/>
      <c r="C63" s="459"/>
      <c r="D63" s="608"/>
      <c r="E63" s="611"/>
      <c r="F63" s="611"/>
      <c r="G63" s="611"/>
      <c r="H63" s="611"/>
      <c r="I63" s="611"/>
      <c r="J63" s="485">
        <v>149</v>
      </c>
      <c r="K63" s="488" t="str">
        <f>+Metas!K172</f>
        <v>Torneo Departamental “Fútbol en Paz” organizado y desarrollado</v>
      </c>
      <c r="L63" s="473"/>
      <c r="M63" s="476">
        <f t="shared" si="70"/>
        <v>0</v>
      </c>
      <c r="N63" s="479"/>
      <c r="O63" s="482"/>
      <c r="P63" s="520"/>
      <c r="Q63" s="523"/>
      <c r="R63" s="403">
        <f t="shared" ref="R63" si="82">+$J63</f>
        <v>149</v>
      </c>
      <c r="S63" s="42"/>
      <c r="T63" s="260"/>
      <c r="U63" s="260"/>
      <c r="V63" s="260"/>
      <c r="W63" s="42"/>
      <c r="X63" s="34"/>
      <c r="Y63" s="34"/>
      <c r="Z63" s="34"/>
      <c r="AA63" s="34"/>
      <c r="AB63" s="403">
        <f t="shared" ref="AB63" si="83">+$J63</f>
        <v>149</v>
      </c>
      <c r="AC63" s="526">
        <f t="shared" ref="AC63" si="84">+L63</f>
        <v>0</v>
      </c>
      <c r="AD63" s="54">
        <f t="shared" si="27"/>
        <v>0</v>
      </c>
      <c r="AE63" s="54">
        <f t="shared" si="27"/>
        <v>0</v>
      </c>
      <c r="AF63" s="54">
        <f t="shared" si="27"/>
        <v>0</v>
      </c>
      <c r="AG63" s="54">
        <f t="shared" si="27"/>
        <v>0</v>
      </c>
      <c r="AH63" s="54">
        <f t="shared" si="27"/>
        <v>0</v>
      </c>
      <c r="AI63" s="54">
        <f t="shared" si="27"/>
        <v>0</v>
      </c>
      <c r="AJ63" s="54">
        <f t="shared" si="27"/>
        <v>0</v>
      </c>
      <c r="AK63" s="403">
        <f t="shared" ref="AK63" si="85">+$J63</f>
        <v>149</v>
      </c>
      <c r="AL63" s="455">
        <f t="shared" si="75"/>
        <v>0</v>
      </c>
      <c r="AM63" s="48">
        <f t="shared" si="2"/>
        <v>0</v>
      </c>
      <c r="AN63" s="51"/>
      <c r="AO63" s="51"/>
      <c r="AP63" s="51"/>
      <c r="AQ63" s="51"/>
      <c r="AR63" s="51"/>
      <c r="AS63" s="51"/>
      <c r="AT63" s="403">
        <f t="shared" ref="AT63" si="86">+$J63</f>
        <v>149</v>
      </c>
      <c r="AU63" s="446">
        <f t="shared" si="77"/>
        <v>0</v>
      </c>
      <c r="AV63" s="48">
        <f t="shared" si="3"/>
        <v>0</v>
      </c>
      <c r="AW63" s="51"/>
      <c r="AX63" s="51"/>
      <c r="AY63" s="51"/>
      <c r="AZ63" s="51"/>
      <c r="BA63" s="51"/>
      <c r="BB63" s="51"/>
      <c r="BC63" s="403">
        <f t="shared" ref="BC63" si="87">+$J63</f>
        <v>149</v>
      </c>
      <c r="BD63" s="449">
        <f t="shared" si="79"/>
        <v>0</v>
      </c>
      <c r="BE63" s="48">
        <f t="shared" si="4"/>
        <v>0</v>
      </c>
      <c r="BF63" s="51"/>
      <c r="BG63" s="51"/>
      <c r="BH63" s="51"/>
      <c r="BI63" s="51"/>
      <c r="BJ63" s="51"/>
      <c r="BK63" s="51"/>
      <c r="BL63" s="403">
        <f t="shared" ref="BL63" si="88">+$J63</f>
        <v>149</v>
      </c>
      <c r="BM63" s="452">
        <f t="shared" si="8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2"/>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7"/>
        <v>0</v>
      </c>
      <c r="AE64" s="55">
        <f t="shared" si="27"/>
        <v>0</v>
      </c>
      <c r="AF64" s="55">
        <f t="shared" si="27"/>
        <v>0</v>
      </c>
      <c r="AG64" s="55">
        <f t="shared" si="27"/>
        <v>0</v>
      </c>
      <c r="AH64" s="55">
        <f t="shared" si="27"/>
        <v>0</v>
      </c>
      <c r="AI64" s="55">
        <f t="shared" si="27"/>
        <v>0</v>
      </c>
      <c r="AJ64" s="55">
        <f t="shared" si="27"/>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2"/>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7"/>
        <v>0</v>
      </c>
      <c r="AE65" s="55">
        <f t="shared" si="27"/>
        <v>0</v>
      </c>
      <c r="AF65" s="55">
        <f t="shared" si="27"/>
        <v>0</v>
      </c>
      <c r="AG65" s="55">
        <f t="shared" si="27"/>
        <v>0</v>
      </c>
      <c r="AH65" s="55">
        <f t="shared" si="27"/>
        <v>0</v>
      </c>
      <c r="AI65" s="55">
        <f t="shared" si="27"/>
        <v>0</v>
      </c>
      <c r="AJ65" s="55">
        <f t="shared" si="27"/>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2"/>
      <c r="C66" s="459"/>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7"/>
        <v>0</v>
      </c>
      <c r="AE66" s="56">
        <f t="shared" si="27"/>
        <v>0</v>
      </c>
      <c r="AF66" s="56">
        <f t="shared" si="27"/>
        <v>0</v>
      </c>
      <c r="AG66" s="56">
        <f t="shared" si="27"/>
        <v>0</v>
      </c>
      <c r="AH66" s="56">
        <f t="shared" si="27"/>
        <v>0</v>
      </c>
      <c r="AI66" s="56">
        <f t="shared" si="27"/>
        <v>0</v>
      </c>
      <c r="AJ66" s="56">
        <f t="shared" si="27"/>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2"/>
      <c r="C67" s="459"/>
      <c r="D67" s="608"/>
      <c r="E67" s="611"/>
      <c r="F67" s="611"/>
      <c r="G67" s="611"/>
      <c r="H67" s="611"/>
      <c r="I67" s="611"/>
      <c r="J67" s="485">
        <v>150</v>
      </c>
      <c r="K67" s="488" t="str">
        <f>+Metas!K173</f>
        <v>Evento de recreación con población migrante, connacionales, retornados y población receptora organizado y desarrollado</v>
      </c>
      <c r="L67" s="473"/>
      <c r="M67" s="476">
        <f t="shared" si="70"/>
        <v>0</v>
      </c>
      <c r="N67" s="479"/>
      <c r="O67" s="482"/>
      <c r="P67" s="520"/>
      <c r="Q67" s="523"/>
      <c r="R67" s="403">
        <f t="shared" ref="R67" si="89">+$J67</f>
        <v>150</v>
      </c>
      <c r="S67" s="42"/>
      <c r="T67" s="260"/>
      <c r="U67" s="260"/>
      <c r="V67" s="260"/>
      <c r="W67" s="42"/>
      <c r="X67" s="34"/>
      <c r="Y67" s="34"/>
      <c r="Z67" s="34"/>
      <c r="AA67" s="34"/>
      <c r="AB67" s="403">
        <f t="shared" ref="AB67" si="90">+$J67</f>
        <v>150</v>
      </c>
      <c r="AC67" s="526">
        <f t="shared" ref="AC67" si="91">+L67</f>
        <v>0</v>
      </c>
      <c r="AD67" s="54">
        <f t="shared" si="27"/>
        <v>0</v>
      </c>
      <c r="AE67" s="54">
        <f t="shared" si="27"/>
        <v>0</v>
      </c>
      <c r="AF67" s="54">
        <f t="shared" si="27"/>
        <v>0</v>
      </c>
      <c r="AG67" s="54">
        <f t="shared" si="27"/>
        <v>0</v>
      </c>
      <c r="AH67" s="54">
        <f t="shared" si="27"/>
        <v>0</v>
      </c>
      <c r="AI67" s="54">
        <f t="shared" si="27"/>
        <v>0</v>
      </c>
      <c r="AJ67" s="54">
        <f t="shared" si="27"/>
        <v>0</v>
      </c>
      <c r="AK67" s="403">
        <f t="shared" ref="AK67" si="92">+$J67</f>
        <v>150</v>
      </c>
      <c r="AL67" s="455">
        <f t="shared" si="75"/>
        <v>0</v>
      </c>
      <c r="AM67" s="48">
        <f t="shared" si="2"/>
        <v>0</v>
      </c>
      <c r="AN67" s="51"/>
      <c r="AO67" s="51"/>
      <c r="AP67" s="51"/>
      <c r="AQ67" s="51"/>
      <c r="AR67" s="51"/>
      <c r="AS67" s="51"/>
      <c r="AT67" s="403">
        <f t="shared" ref="AT67" si="93">+$J67</f>
        <v>150</v>
      </c>
      <c r="AU67" s="446">
        <f t="shared" si="77"/>
        <v>0</v>
      </c>
      <c r="AV67" s="48">
        <f t="shared" si="3"/>
        <v>0</v>
      </c>
      <c r="AW67" s="51"/>
      <c r="AX67" s="51"/>
      <c r="AY67" s="51"/>
      <c r="AZ67" s="51"/>
      <c r="BA67" s="51"/>
      <c r="BB67" s="51"/>
      <c r="BC67" s="403">
        <f t="shared" ref="BC67" si="94">+$J67</f>
        <v>150</v>
      </c>
      <c r="BD67" s="449">
        <f t="shared" si="79"/>
        <v>0</v>
      </c>
      <c r="BE67" s="48">
        <f t="shared" si="4"/>
        <v>0</v>
      </c>
      <c r="BF67" s="51"/>
      <c r="BG67" s="51"/>
      <c r="BH67" s="51"/>
      <c r="BI67" s="51"/>
      <c r="BJ67" s="51"/>
      <c r="BK67" s="51"/>
      <c r="BL67" s="403">
        <f t="shared" ref="BL67" si="95">+$J67</f>
        <v>150</v>
      </c>
      <c r="BM67" s="452">
        <f t="shared" si="8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2"/>
      <c r="C68" s="459"/>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7"/>
        <v>0</v>
      </c>
      <c r="AE68" s="55">
        <f t="shared" si="27"/>
        <v>0</v>
      </c>
      <c r="AF68" s="55">
        <f t="shared" si="27"/>
        <v>0</v>
      </c>
      <c r="AG68" s="55">
        <f t="shared" ref="AG68:AJ122" si="96">+AP68+AY68+BH68+BQ68</f>
        <v>0</v>
      </c>
      <c r="AH68" s="55">
        <f t="shared" si="96"/>
        <v>0</v>
      </c>
      <c r="AI68" s="55">
        <f t="shared" si="96"/>
        <v>0</v>
      </c>
      <c r="AJ68" s="55">
        <f t="shared" si="96"/>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2"/>
      <c r="C69" s="459"/>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F122" si="97">+AM69+AV69+BE69+BN69</f>
        <v>0</v>
      </c>
      <c r="AE69" s="55">
        <f t="shared" si="97"/>
        <v>0</v>
      </c>
      <c r="AF69" s="55">
        <f t="shared" si="97"/>
        <v>0</v>
      </c>
      <c r="AG69" s="55">
        <f t="shared" si="96"/>
        <v>0</v>
      </c>
      <c r="AH69" s="55">
        <f t="shared" si="96"/>
        <v>0</v>
      </c>
      <c r="AI69" s="55">
        <f t="shared" si="96"/>
        <v>0</v>
      </c>
      <c r="AJ69" s="55">
        <f t="shared" si="96"/>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2"/>
      <c r="C70" s="459"/>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97"/>
        <v>0</v>
      </c>
      <c r="AE70" s="56">
        <f t="shared" si="97"/>
        <v>0</v>
      </c>
      <c r="AF70" s="56">
        <f t="shared" si="97"/>
        <v>0</v>
      </c>
      <c r="AG70" s="56">
        <f t="shared" si="96"/>
        <v>0</v>
      </c>
      <c r="AH70" s="56">
        <f t="shared" si="96"/>
        <v>0</v>
      </c>
      <c r="AI70" s="56">
        <f t="shared" si="96"/>
        <v>0</v>
      </c>
      <c r="AJ70" s="56">
        <f t="shared" si="96"/>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2"/>
      <c r="C71" s="459"/>
      <c r="D71" s="608"/>
      <c r="E71" s="611"/>
      <c r="F71" s="611"/>
      <c r="G71" s="611"/>
      <c r="H71" s="611"/>
      <c r="I71" s="611"/>
      <c r="J71" s="485">
        <v>151</v>
      </c>
      <c r="K71" s="488" t="str">
        <f>+Metas!K174</f>
        <v>Juegos Deportivos y Recreativos categoría abierta con inclusión social organizado y desarrollado</v>
      </c>
      <c r="L71" s="473"/>
      <c r="M71" s="476">
        <f t="shared" si="70"/>
        <v>0</v>
      </c>
      <c r="N71" s="479"/>
      <c r="O71" s="482"/>
      <c r="P71" s="520"/>
      <c r="Q71" s="523"/>
      <c r="R71" s="403">
        <f t="shared" ref="R71" si="98">+$J71</f>
        <v>151</v>
      </c>
      <c r="S71" s="42"/>
      <c r="T71" s="260"/>
      <c r="U71" s="260"/>
      <c r="V71" s="260"/>
      <c r="W71" s="42"/>
      <c r="X71" s="34"/>
      <c r="Y71" s="34"/>
      <c r="Z71" s="34"/>
      <c r="AA71" s="34"/>
      <c r="AB71" s="403">
        <f t="shared" ref="AB71" si="99">+$J71</f>
        <v>151</v>
      </c>
      <c r="AC71" s="526">
        <f t="shared" ref="AC71" si="100">+L71</f>
        <v>0</v>
      </c>
      <c r="AD71" s="54">
        <f t="shared" si="97"/>
        <v>0</v>
      </c>
      <c r="AE71" s="54">
        <f t="shared" si="97"/>
        <v>0</v>
      </c>
      <c r="AF71" s="54">
        <f t="shared" si="97"/>
        <v>0</v>
      </c>
      <c r="AG71" s="54">
        <f t="shared" si="96"/>
        <v>0</v>
      </c>
      <c r="AH71" s="54">
        <f t="shared" si="96"/>
        <v>0</v>
      </c>
      <c r="AI71" s="54">
        <f t="shared" si="96"/>
        <v>0</v>
      </c>
      <c r="AJ71" s="54">
        <f t="shared" si="96"/>
        <v>0</v>
      </c>
      <c r="AK71" s="403">
        <f t="shared" ref="AK71" si="101">+$J71</f>
        <v>151</v>
      </c>
      <c r="AL71" s="455">
        <f t="shared" si="75"/>
        <v>0</v>
      </c>
      <c r="AM71" s="48">
        <f t="shared" si="2"/>
        <v>0</v>
      </c>
      <c r="AN71" s="51"/>
      <c r="AO71" s="51"/>
      <c r="AP71" s="51"/>
      <c r="AQ71" s="51"/>
      <c r="AR71" s="51"/>
      <c r="AS71" s="51"/>
      <c r="AT71" s="403">
        <f t="shared" ref="AT71" si="102">+$J71</f>
        <v>151</v>
      </c>
      <c r="AU71" s="446">
        <f t="shared" si="77"/>
        <v>0</v>
      </c>
      <c r="AV71" s="48">
        <f t="shared" si="3"/>
        <v>0</v>
      </c>
      <c r="AW71" s="51"/>
      <c r="AX71" s="51"/>
      <c r="AY71" s="51"/>
      <c r="AZ71" s="51"/>
      <c r="BA71" s="51"/>
      <c r="BB71" s="51"/>
      <c r="BC71" s="403">
        <f t="shared" ref="BC71" si="103">+$J71</f>
        <v>151</v>
      </c>
      <c r="BD71" s="449">
        <f t="shared" si="79"/>
        <v>0</v>
      </c>
      <c r="BE71" s="48">
        <f t="shared" si="4"/>
        <v>0</v>
      </c>
      <c r="BF71" s="51"/>
      <c r="BG71" s="51"/>
      <c r="BH71" s="51"/>
      <c r="BI71" s="51"/>
      <c r="BJ71" s="51"/>
      <c r="BK71" s="51"/>
      <c r="BL71" s="403">
        <f t="shared" ref="BL71" si="104">+$J71</f>
        <v>151</v>
      </c>
      <c r="BM71" s="452">
        <f t="shared" si="8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2"/>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97"/>
        <v>0</v>
      </c>
      <c r="AE72" s="55">
        <f t="shared" si="97"/>
        <v>0</v>
      </c>
      <c r="AF72" s="55">
        <f t="shared" si="97"/>
        <v>0</v>
      </c>
      <c r="AG72" s="55">
        <f t="shared" si="96"/>
        <v>0</v>
      </c>
      <c r="AH72" s="55">
        <f t="shared" si="96"/>
        <v>0</v>
      </c>
      <c r="AI72" s="55">
        <f t="shared" si="96"/>
        <v>0</v>
      </c>
      <c r="AJ72" s="55">
        <f t="shared" si="96"/>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2"/>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97"/>
        <v>0</v>
      </c>
      <c r="AE73" s="55">
        <f t="shared" si="97"/>
        <v>0</v>
      </c>
      <c r="AF73" s="55">
        <f t="shared" si="97"/>
        <v>0</v>
      </c>
      <c r="AG73" s="55">
        <f t="shared" si="96"/>
        <v>0</v>
      </c>
      <c r="AH73" s="55">
        <f t="shared" si="96"/>
        <v>0</v>
      </c>
      <c r="AI73" s="55">
        <f t="shared" si="96"/>
        <v>0</v>
      </c>
      <c r="AJ73" s="55">
        <f t="shared" si="96"/>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2"/>
      <c r="C74" s="45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97"/>
        <v>0</v>
      </c>
      <c r="AE74" s="56">
        <f t="shared" si="97"/>
        <v>0</v>
      </c>
      <c r="AF74" s="56">
        <f t="shared" si="97"/>
        <v>0</v>
      </c>
      <c r="AG74" s="56">
        <f t="shared" si="96"/>
        <v>0</v>
      </c>
      <c r="AH74" s="56">
        <f t="shared" si="96"/>
        <v>0</v>
      </c>
      <c r="AI74" s="56">
        <f t="shared" si="96"/>
        <v>0</v>
      </c>
      <c r="AJ74" s="56">
        <f t="shared" si="96"/>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2"/>
      <c r="C75" s="459"/>
      <c r="D75" s="608"/>
      <c r="E75" s="611"/>
      <c r="F75" s="611"/>
      <c r="G75" s="611"/>
      <c r="H75" s="611"/>
      <c r="I75" s="611"/>
      <c r="J75" s="485">
        <v>152</v>
      </c>
      <c r="K75" s="488" t="str">
        <f>+Metas!K175</f>
        <v>municipios participando en programas recreativos para primera infancia, infancia, adolescencia, juventud, discapacitados, equidad y género, víctimas del conflicto, indígenas personas mayores, Campamentos Juveniles, comunidad LGTBI y Nuevo Comienzo otro motivo para vivir y población en general</v>
      </c>
      <c r="L75" s="473"/>
      <c r="M75" s="476">
        <f t="shared" si="70"/>
        <v>0</v>
      </c>
      <c r="N75" s="479"/>
      <c r="O75" s="482"/>
      <c r="P75" s="520"/>
      <c r="Q75" s="523"/>
      <c r="R75" s="403">
        <f t="shared" ref="R75" si="105">+$J75</f>
        <v>152</v>
      </c>
      <c r="S75" s="42"/>
      <c r="T75" s="260"/>
      <c r="U75" s="260"/>
      <c r="V75" s="260"/>
      <c r="W75" s="42"/>
      <c r="X75" s="34"/>
      <c r="Y75" s="34"/>
      <c r="Z75" s="34"/>
      <c r="AA75" s="34"/>
      <c r="AB75" s="403">
        <f t="shared" ref="AB75" si="106">+$J75</f>
        <v>152</v>
      </c>
      <c r="AC75" s="526">
        <f t="shared" ref="AC75" si="107">+L75</f>
        <v>0</v>
      </c>
      <c r="AD75" s="54">
        <f t="shared" si="97"/>
        <v>0</v>
      </c>
      <c r="AE75" s="54">
        <f t="shared" si="97"/>
        <v>0</v>
      </c>
      <c r="AF75" s="54">
        <f t="shared" si="97"/>
        <v>0</v>
      </c>
      <c r="AG75" s="54">
        <f t="shared" si="96"/>
        <v>0</v>
      </c>
      <c r="AH75" s="54">
        <f t="shared" si="96"/>
        <v>0</v>
      </c>
      <c r="AI75" s="54">
        <f t="shared" si="96"/>
        <v>0</v>
      </c>
      <c r="AJ75" s="54">
        <f t="shared" si="96"/>
        <v>0</v>
      </c>
      <c r="AK75" s="403">
        <f t="shared" ref="AK75" si="108">+$J75</f>
        <v>152</v>
      </c>
      <c r="AL75" s="455">
        <f t="shared" si="75"/>
        <v>0</v>
      </c>
      <c r="AM75" s="48">
        <f t="shared" si="2"/>
        <v>0</v>
      </c>
      <c r="AN75" s="51"/>
      <c r="AO75" s="51"/>
      <c r="AP75" s="51"/>
      <c r="AQ75" s="51"/>
      <c r="AR75" s="51"/>
      <c r="AS75" s="51"/>
      <c r="AT75" s="403">
        <f t="shared" ref="AT75" si="109">+$J75</f>
        <v>152</v>
      </c>
      <c r="AU75" s="446">
        <f t="shared" si="77"/>
        <v>0</v>
      </c>
      <c r="AV75" s="48">
        <f t="shared" si="3"/>
        <v>0</v>
      </c>
      <c r="AW75" s="51"/>
      <c r="AX75" s="51"/>
      <c r="AY75" s="51"/>
      <c r="AZ75" s="51"/>
      <c r="BA75" s="51"/>
      <c r="BB75" s="51"/>
      <c r="BC75" s="403">
        <f t="shared" ref="BC75" si="110">+$J75</f>
        <v>152</v>
      </c>
      <c r="BD75" s="449">
        <f t="shared" si="79"/>
        <v>0</v>
      </c>
      <c r="BE75" s="48">
        <f t="shared" si="4"/>
        <v>0</v>
      </c>
      <c r="BF75" s="51"/>
      <c r="BG75" s="51"/>
      <c r="BH75" s="51"/>
      <c r="BI75" s="51"/>
      <c r="BJ75" s="51"/>
      <c r="BK75" s="51"/>
      <c r="BL75" s="403">
        <f t="shared" ref="BL75" si="111">+$J75</f>
        <v>152</v>
      </c>
      <c r="BM75" s="452">
        <f t="shared" si="8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2"/>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97"/>
        <v>0</v>
      </c>
      <c r="AE76" s="55">
        <f t="shared" si="97"/>
        <v>0</v>
      </c>
      <c r="AF76" s="55">
        <f t="shared" si="97"/>
        <v>0</v>
      </c>
      <c r="AG76" s="55">
        <f t="shared" si="96"/>
        <v>0</v>
      </c>
      <c r="AH76" s="55">
        <f t="shared" si="96"/>
        <v>0</v>
      </c>
      <c r="AI76" s="55">
        <f t="shared" si="96"/>
        <v>0</v>
      </c>
      <c r="AJ76" s="55">
        <f t="shared" si="96"/>
        <v>0</v>
      </c>
      <c r="AK76" s="404"/>
      <c r="AL76" s="456"/>
      <c r="AM76" s="49">
        <f t="shared" ref="AM76:AM122" si="112">SUM(AN76:AS76)</f>
        <v>0</v>
      </c>
      <c r="AN76" s="52"/>
      <c r="AO76" s="52"/>
      <c r="AP76" s="52"/>
      <c r="AQ76" s="52"/>
      <c r="AR76" s="52"/>
      <c r="AS76" s="52"/>
      <c r="AT76" s="404"/>
      <c r="AU76" s="447"/>
      <c r="AV76" s="49">
        <f t="shared" ref="AV76:AV122" si="113">SUM(AW76:BB76)</f>
        <v>0</v>
      </c>
      <c r="AW76" s="52"/>
      <c r="AX76" s="52"/>
      <c r="AY76" s="52"/>
      <c r="AZ76" s="52"/>
      <c r="BA76" s="52"/>
      <c r="BB76" s="52"/>
      <c r="BC76" s="404"/>
      <c r="BD76" s="450"/>
      <c r="BE76" s="49">
        <f t="shared" ref="BE76:BE122" si="114">SUM(BF76:BK76)</f>
        <v>0</v>
      </c>
      <c r="BF76" s="52"/>
      <c r="BG76" s="52"/>
      <c r="BH76" s="52"/>
      <c r="BI76" s="52"/>
      <c r="BJ76" s="52"/>
      <c r="BK76" s="52"/>
      <c r="BL76" s="404"/>
      <c r="BM76" s="453"/>
      <c r="BN76" s="49">
        <f t="shared" ref="BN76:BN122" si="115">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2"/>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97"/>
        <v>0</v>
      </c>
      <c r="AE77" s="55">
        <f t="shared" si="97"/>
        <v>0</v>
      </c>
      <c r="AF77" s="55">
        <f t="shared" si="97"/>
        <v>0</v>
      </c>
      <c r="AG77" s="55">
        <f t="shared" si="96"/>
        <v>0</v>
      </c>
      <c r="AH77" s="55">
        <f t="shared" si="96"/>
        <v>0</v>
      </c>
      <c r="AI77" s="55">
        <f t="shared" si="96"/>
        <v>0</v>
      </c>
      <c r="AJ77" s="55">
        <f t="shared" si="96"/>
        <v>0</v>
      </c>
      <c r="AK77" s="404"/>
      <c r="AL77" s="456"/>
      <c r="AM77" s="49">
        <f t="shared" si="112"/>
        <v>0</v>
      </c>
      <c r="AN77" s="52"/>
      <c r="AO77" s="52"/>
      <c r="AP77" s="52"/>
      <c r="AQ77" s="52"/>
      <c r="AR77" s="52"/>
      <c r="AS77" s="52"/>
      <c r="AT77" s="404"/>
      <c r="AU77" s="447"/>
      <c r="AV77" s="49">
        <f t="shared" si="113"/>
        <v>0</v>
      </c>
      <c r="AW77" s="52"/>
      <c r="AX77" s="52"/>
      <c r="AY77" s="52"/>
      <c r="AZ77" s="52"/>
      <c r="BA77" s="52"/>
      <c r="BB77" s="52"/>
      <c r="BC77" s="404"/>
      <c r="BD77" s="450"/>
      <c r="BE77" s="49">
        <f t="shared" si="114"/>
        <v>0</v>
      </c>
      <c r="BF77" s="52"/>
      <c r="BG77" s="52"/>
      <c r="BH77" s="52"/>
      <c r="BI77" s="52"/>
      <c r="BJ77" s="52"/>
      <c r="BK77" s="52"/>
      <c r="BL77" s="404"/>
      <c r="BM77" s="453"/>
      <c r="BN77" s="49">
        <f t="shared" si="115"/>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2"/>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97"/>
        <v>0</v>
      </c>
      <c r="AE78" s="56">
        <f t="shared" si="97"/>
        <v>0</v>
      </c>
      <c r="AF78" s="56">
        <f t="shared" si="97"/>
        <v>0</v>
      </c>
      <c r="AG78" s="56">
        <f t="shared" si="96"/>
        <v>0</v>
      </c>
      <c r="AH78" s="56">
        <f t="shared" si="96"/>
        <v>0</v>
      </c>
      <c r="AI78" s="56">
        <f t="shared" si="96"/>
        <v>0</v>
      </c>
      <c r="AJ78" s="56">
        <f t="shared" si="96"/>
        <v>0</v>
      </c>
      <c r="AK78" s="405"/>
      <c r="AL78" s="457"/>
      <c r="AM78" s="50">
        <f t="shared" si="112"/>
        <v>0</v>
      </c>
      <c r="AN78" s="53"/>
      <c r="AO78" s="53"/>
      <c r="AP78" s="53"/>
      <c r="AQ78" s="53"/>
      <c r="AR78" s="53"/>
      <c r="AS78" s="53"/>
      <c r="AT78" s="405"/>
      <c r="AU78" s="448"/>
      <c r="AV78" s="50">
        <f t="shared" si="113"/>
        <v>0</v>
      </c>
      <c r="AW78" s="53"/>
      <c r="AX78" s="53"/>
      <c r="AY78" s="53"/>
      <c r="AZ78" s="53"/>
      <c r="BA78" s="53"/>
      <c r="BB78" s="53"/>
      <c r="BC78" s="405"/>
      <c r="BD78" s="451"/>
      <c r="BE78" s="50">
        <f t="shared" si="114"/>
        <v>0</v>
      </c>
      <c r="BF78" s="53"/>
      <c r="BG78" s="53"/>
      <c r="BH78" s="53"/>
      <c r="BI78" s="53"/>
      <c r="BJ78" s="53"/>
      <c r="BK78" s="53"/>
      <c r="BL78" s="405"/>
      <c r="BM78" s="454"/>
      <c r="BN78" s="50">
        <f t="shared" si="115"/>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2"/>
      <c r="C79" s="459"/>
      <c r="D79" s="608"/>
      <c r="E79" s="611"/>
      <c r="F79" s="611"/>
      <c r="G79" s="611"/>
      <c r="H79" s="611"/>
      <c r="I79" s="611"/>
      <c r="J79" s="485">
        <v>153</v>
      </c>
      <c r="K79" s="488" t="str">
        <f>+Metas!K176</f>
        <v>municipios participando en programas de Deporte Social comunitario para población desplazada, sistema carcelario y penitenciario, sistema de responsabilidad penal para adolescentes, indígenas, discapacidad, población rural, mujeres, gremios y organizaciones comunitarias y población en general.</v>
      </c>
      <c r="L79" s="473"/>
      <c r="M79" s="476">
        <f t="shared" si="70"/>
        <v>0</v>
      </c>
      <c r="N79" s="479"/>
      <c r="O79" s="482"/>
      <c r="P79" s="520"/>
      <c r="Q79" s="523"/>
      <c r="R79" s="403">
        <f t="shared" ref="R79" si="116">+$J79</f>
        <v>153</v>
      </c>
      <c r="S79" s="42"/>
      <c r="T79" s="260"/>
      <c r="U79" s="260"/>
      <c r="V79" s="260"/>
      <c r="W79" s="42"/>
      <c r="X79" s="34"/>
      <c r="Y79" s="34"/>
      <c r="Z79" s="34"/>
      <c r="AA79" s="34"/>
      <c r="AB79" s="403">
        <f t="shared" ref="AB79" si="117">+$J79</f>
        <v>153</v>
      </c>
      <c r="AC79" s="526">
        <f t="shared" ref="AC79" si="118">+L79</f>
        <v>0</v>
      </c>
      <c r="AD79" s="54">
        <f t="shared" si="97"/>
        <v>0</v>
      </c>
      <c r="AE79" s="54">
        <f t="shared" si="97"/>
        <v>0</v>
      </c>
      <c r="AF79" s="54">
        <f t="shared" si="97"/>
        <v>0</v>
      </c>
      <c r="AG79" s="54">
        <f t="shared" si="96"/>
        <v>0</v>
      </c>
      <c r="AH79" s="54">
        <f t="shared" si="96"/>
        <v>0</v>
      </c>
      <c r="AI79" s="54">
        <f t="shared" si="96"/>
        <v>0</v>
      </c>
      <c r="AJ79" s="54">
        <f t="shared" si="96"/>
        <v>0</v>
      </c>
      <c r="AK79" s="403">
        <f t="shared" ref="AK79" si="119">+$J79</f>
        <v>153</v>
      </c>
      <c r="AL79" s="455">
        <f t="shared" si="75"/>
        <v>0</v>
      </c>
      <c r="AM79" s="48">
        <f t="shared" si="112"/>
        <v>0</v>
      </c>
      <c r="AN79" s="51"/>
      <c r="AO79" s="51"/>
      <c r="AP79" s="51"/>
      <c r="AQ79" s="51"/>
      <c r="AR79" s="51"/>
      <c r="AS79" s="51"/>
      <c r="AT79" s="403">
        <f t="shared" ref="AT79" si="120">+$J79</f>
        <v>153</v>
      </c>
      <c r="AU79" s="446">
        <f t="shared" si="77"/>
        <v>0</v>
      </c>
      <c r="AV79" s="48">
        <f t="shared" si="113"/>
        <v>0</v>
      </c>
      <c r="AW79" s="51"/>
      <c r="AX79" s="51"/>
      <c r="AY79" s="51"/>
      <c r="AZ79" s="51"/>
      <c r="BA79" s="51"/>
      <c r="BB79" s="51"/>
      <c r="BC79" s="403">
        <f t="shared" ref="BC79" si="121">+$J79</f>
        <v>153</v>
      </c>
      <c r="BD79" s="449">
        <f t="shared" si="79"/>
        <v>0</v>
      </c>
      <c r="BE79" s="48">
        <f t="shared" si="114"/>
        <v>0</v>
      </c>
      <c r="BF79" s="51"/>
      <c r="BG79" s="51"/>
      <c r="BH79" s="51"/>
      <c r="BI79" s="51"/>
      <c r="BJ79" s="51"/>
      <c r="BK79" s="51"/>
      <c r="BL79" s="403">
        <f t="shared" ref="BL79" si="122">+$J79</f>
        <v>153</v>
      </c>
      <c r="BM79" s="452">
        <f t="shared" si="81"/>
        <v>0</v>
      </c>
      <c r="BN79" s="48">
        <f t="shared" si="115"/>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2"/>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97"/>
        <v>0</v>
      </c>
      <c r="AE80" s="55">
        <f t="shared" si="97"/>
        <v>0</v>
      </c>
      <c r="AF80" s="55">
        <f t="shared" si="97"/>
        <v>0</v>
      </c>
      <c r="AG80" s="55">
        <f t="shared" si="96"/>
        <v>0</v>
      </c>
      <c r="AH80" s="55">
        <f t="shared" si="96"/>
        <v>0</v>
      </c>
      <c r="AI80" s="55">
        <f t="shared" si="96"/>
        <v>0</v>
      </c>
      <c r="AJ80" s="55">
        <f t="shared" si="96"/>
        <v>0</v>
      </c>
      <c r="AK80" s="404"/>
      <c r="AL80" s="456"/>
      <c r="AM80" s="49">
        <f t="shared" si="112"/>
        <v>0</v>
      </c>
      <c r="AN80" s="52"/>
      <c r="AO80" s="52"/>
      <c r="AP80" s="52"/>
      <c r="AQ80" s="52"/>
      <c r="AR80" s="52"/>
      <c r="AS80" s="52"/>
      <c r="AT80" s="404"/>
      <c r="AU80" s="447"/>
      <c r="AV80" s="49">
        <f t="shared" si="113"/>
        <v>0</v>
      </c>
      <c r="AW80" s="52"/>
      <c r="AX80" s="52"/>
      <c r="AY80" s="52"/>
      <c r="AZ80" s="52"/>
      <c r="BA80" s="52"/>
      <c r="BB80" s="52"/>
      <c r="BC80" s="404"/>
      <c r="BD80" s="450"/>
      <c r="BE80" s="49">
        <f t="shared" si="114"/>
        <v>0</v>
      </c>
      <c r="BF80" s="52"/>
      <c r="BG80" s="52"/>
      <c r="BH80" s="52"/>
      <c r="BI80" s="52"/>
      <c r="BJ80" s="52"/>
      <c r="BK80" s="52"/>
      <c r="BL80" s="404"/>
      <c r="BM80" s="453"/>
      <c r="BN80" s="49">
        <f t="shared" si="115"/>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2"/>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97"/>
        <v>0</v>
      </c>
      <c r="AE81" s="55">
        <f t="shared" si="97"/>
        <v>0</v>
      </c>
      <c r="AF81" s="55">
        <f t="shared" si="97"/>
        <v>0</v>
      </c>
      <c r="AG81" s="55">
        <f t="shared" si="96"/>
        <v>0</v>
      </c>
      <c r="AH81" s="55">
        <f t="shared" si="96"/>
        <v>0</v>
      </c>
      <c r="AI81" s="55">
        <f t="shared" si="96"/>
        <v>0</v>
      </c>
      <c r="AJ81" s="55">
        <f t="shared" si="96"/>
        <v>0</v>
      </c>
      <c r="AK81" s="404"/>
      <c r="AL81" s="456"/>
      <c r="AM81" s="49">
        <f t="shared" si="112"/>
        <v>0</v>
      </c>
      <c r="AN81" s="52"/>
      <c r="AO81" s="52"/>
      <c r="AP81" s="52"/>
      <c r="AQ81" s="52"/>
      <c r="AR81" s="52"/>
      <c r="AS81" s="52"/>
      <c r="AT81" s="404"/>
      <c r="AU81" s="447"/>
      <c r="AV81" s="49">
        <f t="shared" si="113"/>
        <v>0</v>
      </c>
      <c r="AW81" s="52"/>
      <c r="AX81" s="52"/>
      <c r="AY81" s="52"/>
      <c r="AZ81" s="52"/>
      <c r="BA81" s="52"/>
      <c r="BB81" s="52"/>
      <c r="BC81" s="404"/>
      <c r="BD81" s="450"/>
      <c r="BE81" s="49">
        <f t="shared" si="114"/>
        <v>0</v>
      </c>
      <c r="BF81" s="52"/>
      <c r="BG81" s="52"/>
      <c r="BH81" s="52"/>
      <c r="BI81" s="52"/>
      <c r="BJ81" s="52"/>
      <c r="BK81" s="52"/>
      <c r="BL81" s="404"/>
      <c r="BM81" s="453"/>
      <c r="BN81" s="49">
        <f t="shared" si="115"/>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2"/>
      <c r="C82" s="459"/>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97"/>
        <v>0</v>
      </c>
      <c r="AE82" s="56">
        <f t="shared" si="97"/>
        <v>0</v>
      </c>
      <c r="AF82" s="56">
        <f t="shared" si="97"/>
        <v>0</v>
      </c>
      <c r="AG82" s="56">
        <f t="shared" si="96"/>
        <v>0</v>
      </c>
      <c r="AH82" s="56">
        <f t="shared" si="96"/>
        <v>0</v>
      </c>
      <c r="AI82" s="56">
        <f t="shared" si="96"/>
        <v>0</v>
      </c>
      <c r="AJ82" s="56">
        <f t="shared" si="96"/>
        <v>0</v>
      </c>
      <c r="AK82" s="405"/>
      <c r="AL82" s="457"/>
      <c r="AM82" s="50">
        <f t="shared" si="112"/>
        <v>0</v>
      </c>
      <c r="AN82" s="53"/>
      <c r="AO82" s="53"/>
      <c r="AP82" s="53"/>
      <c r="AQ82" s="53"/>
      <c r="AR82" s="53"/>
      <c r="AS82" s="53"/>
      <c r="AT82" s="405"/>
      <c r="AU82" s="448"/>
      <c r="AV82" s="50">
        <f t="shared" si="113"/>
        <v>0</v>
      </c>
      <c r="AW82" s="53"/>
      <c r="AX82" s="53"/>
      <c r="AY82" s="53"/>
      <c r="AZ82" s="53"/>
      <c r="BA82" s="53"/>
      <c r="BB82" s="53"/>
      <c r="BC82" s="405"/>
      <c r="BD82" s="451"/>
      <c r="BE82" s="50">
        <f t="shared" si="114"/>
        <v>0</v>
      </c>
      <c r="BF82" s="53"/>
      <c r="BG82" s="53"/>
      <c r="BH82" s="53"/>
      <c r="BI82" s="53"/>
      <c r="BJ82" s="53"/>
      <c r="BK82" s="53"/>
      <c r="BL82" s="405"/>
      <c r="BM82" s="454"/>
      <c r="BN82" s="50">
        <f t="shared" si="115"/>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2"/>
      <c r="C83" s="459"/>
      <c r="D83" s="608"/>
      <c r="E83" s="611"/>
      <c r="F83" s="611"/>
      <c r="G83" s="611"/>
      <c r="H83" s="611"/>
      <c r="I83" s="611"/>
      <c r="J83" s="485">
        <v>154</v>
      </c>
      <c r="K83" s="488" t="str">
        <f>+Metas!K177</f>
        <v>Municipios socializados y participando del programa Hábitos de y Estilos de Vida Saludable “Por un norte activo Hágale Toche”</v>
      </c>
      <c r="L83" s="473"/>
      <c r="M83" s="476">
        <f>SUM(N83:Q83)</f>
        <v>0</v>
      </c>
      <c r="N83" s="479"/>
      <c r="O83" s="482"/>
      <c r="P83" s="520"/>
      <c r="Q83" s="523"/>
      <c r="R83" s="403">
        <f t="shared" ref="R83" si="123">+$J83</f>
        <v>154</v>
      </c>
      <c r="S83" s="42"/>
      <c r="T83" s="260"/>
      <c r="U83" s="260"/>
      <c r="V83" s="260"/>
      <c r="W83" s="42"/>
      <c r="X83" s="34"/>
      <c r="Y83" s="34"/>
      <c r="Z83" s="34"/>
      <c r="AA83" s="34"/>
      <c r="AB83" s="403">
        <f t="shared" ref="AB83" si="124">+$J83</f>
        <v>154</v>
      </c>
      <c r="AC83" s="526">
        <f t="shared" ref="AC83" si="125">+L83</f>
        <v>0</v>
      </c>
      <c r="AD83" s="54">
        <f t="shared" si="97"/>
        <v>0</v>
      </c>
      <c r="AE83" s="54">
        <f t="shared" si="97"/>
        <v>0</v>
      </c>
      <c r="AF83" s="54">
        <f t="shared" si="97"/>
        <v>0</v>
      </c>
      <c r="AG83" s="54">
        <f t="shared" si="96"/>
        <v>0</v>
      </c>
      <c r="AH83" s="54">
        <f t="shared" si="96"/>
        <v>0</v>
      </c>
      <c r="AI83" s="54">
        <f t="shared" si="96"/>
        <v>0</v>
      </c>
      <c r="AJ83" s="54">
        <f t="shared" si="96"/>
        <v>0</v>
      </c>
      <c r="AK83" s="403">
        <f t="shared" ref="AK83" si="126">+$J83</f>
        <v>154</v>
      </c>
      <c r="AL83" s="455">
        <f>+N83</f>
        <v>0</v>
      </c>
      <c r="AM83" s="48">
        <f t="shared" si="112"/>
        <v>0</v>
      </c>
      <c r="AN83" s="51"/>
      <c r="AO83" s="51"/>
      <c r="AP83" s="51"/>
      <c r="AQ83" s="51"/>
      <c r="AR83" s="51"/>
      <c r="AS83" s="51"/>
      <c r="AT83" s="403">
        <f t="shared" ref="AT83" si="127">+$J83</f>
        <v>154</v>
      </c>
      <c r="AU83" s="446">
        <f>+O83</f>
        <v>0</v>
      </c>
      <c r="AV83" s="48">
        <f t="shared" si="113"/>
        <v>0</v>
      </c>
      <c r="AW83" s="51"/>
      <c r="AX83" s="51"/>
      <c r="AY83" s="51"/>
      <c r="AZ83" s="51"/>
      <c r="BA83" s="51"/>
      <c r="BB83" s="51"/>
      <c r="BC83" s="403">
        <f t="shared" ref="BC83" si="128">+$J83</f>
        <v>154</v>
      </c>
      <c r="BD83" s="449">
        <f>+P83</f>
        <v>0</v>
      </c>
      <c r="BE83" s="48">
        <f t="shared" si="114"/>
        <v>0</v>
      </c>
      <c r="BF83" s="51"/>
      <c r="BG83" s="51"/>
      <c r="BH83" s="51"/>
      <c r="BI83" s="51"/>
      <c r="BJ83" s="51"/>
      <c r="BK83" s="51"/>
      <c r="BL83" s="403">
        <f t="shared" ref="BL83" si="129">+$J83</f>
        <v>154</v>
      </c>
      <c r="BM83" s="452">
        <f>+Q83</f>
        <v>0</v>
      </c>
      <c r="BN83" s="48">
        <f t="shared" si="115"/>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2"/>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97"/>
        <v>0</v>
      </c>
      <c r="AE84" s="55">
        <f t="shared" si="97"/>
        <v>0</v>
      </c>
      <c r="AF84" s="55">
        <f t="shared" si="97"/>
        <v>0</v>
      </c>
      <c r="AG84" s="55">
        <f t="shared" si="96"/>
        <v>0</v>
      </c>
      <c r="AH84" s="55">
        <f t="shared" si="96"/>
        <v>0</v>
      </c>
      <c r="AI84" s="55">
        <f t="shared" si="96"/>
        <v>0</v>
      </c>
      <c r="AJ84" s="55">
        <f t="shared" si="96"/>
        <v>0</v>
      </c>
      <c r="AK84" s="404"/>
      <c r="AL84" s="456"/>
      <c r="AM84" s="49">
        <f t="shared" si="112"/>
        <v>0</v>
      </c>
      <c r="AN84" s="52"/>
      <c r="AO84" s="52"/>
      <c r="AP84" s="52"/>
      <c r="AQ84" s="52"/>
      <c r="AR84" s="52"/>
      <c r="AS84" s="52"/>
      <c r="AT84" s="404"/>
      <c r="AU84" s="447"/>
      <c r="AV84" s="49">
        <f t="shared" si="113"/>
        <v>0</v>
      </c>
      <c r="AW84" s="52"/>
      <c r="AX84" s="52"/>
      <c r="AY84" s="52"/>
      <c r="AZ84" s="52"/>
      <c r="BA84" s="52"/>
      <c r="BB84" s="52"/>
      <c r="BC84" s="404"/>
      <c r="BD84" s="450"/>
      <c r="BE84" s="49">
        <f t="shared" si="114"/>
        <v>0</v>
      </c>
      <c r="BF84" s="52"/>
      <c r="BG84" s="52"/>
      <c r="BH84" s="52"/>
      <c r="BI84" s="52"/>
      <c r="BJ84" s="52"/>
      <c r="BK84" s="52"/>
      <c r="BL84" s="404"/>
      <c r="BM84" s="453"/>
      <c r="BN84" s="49">
        <f t="shared" si="115"/>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2"/>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97"/>
        <v>0</v>
      </c>
      <c r="AE85" s="55">
        <f t="shared" si="97"/>
        <v>0</v>
      </c>
      <c r="AF85" s="55">
        <f t="shared" si="97"/>
        <v>0</v>
      </c>
      <c r="AG85" s="55">
        <f t="shared" si="96"/>
        <v>0</v>
      </c>
      <c r="AH85" s="55">
        <f t="shared" si="96"/>
        <v>0</v>
      </c>
      <c r="AI85" s="55">
        <f t="shared" si="96"/>
        <v>0</v>
      </c>
      <c r="AJ85" s="55">
        <f t="shared" si="96"/>
        <v>0</v>
      </c>
      <c r="AK85" s="404"/>
      <c r="AL85" s="456"/>
      <c r="AM85" s="49">
        <f t="shared" si="112"/>
        <v>0</v>
      </c>
      <c r="AN85" s="52"/>
      <c r="AO85" s="52"/>
      <c r="AP85" s="52"/>
      <c r="AQ85" s="52"/>
      <c r="AR85" s="52"/>
      <c r="AS85" s="52"/>
      <c r="AT85" s="404"/>
      <c r="AU85" s="447"/>
      <c r="AV85" s="49">
        <f t="shared" si="113"/>
        <v>0</v>
      </c>
      <c r="AW85" s="52"/>
      <c r="AX85" s="52"/>
      <c r="AY85" s="52"/>
      <c r="AZ85" s="52"/>
      <c r="BA85" s="52"/>
      <c r="BB85" s="52"/>
      <c r="BC85" s="404"/>
      <c r="BD85" s="450"/>
      <c r="BE85" s="49">
        <f t="shared" si="114"/>
        <v>0</v>
      </c>
      <c r="BF85" s="52"/>
      <c r="BG85" s="52"/>
      <c r="BH85" s="52"/>
      <c r="BI85" s="52"/>
      <c r="BJ85" s="52"/>
      <c r="BK85" s="52"/>
      <c r="BL85" s="404"/>
      <c r="BM85" s="453"/>
      <c r="BN85" s="49">
        <f t="shared" si="115"/>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2"/>
      <c r="C86" s="460"/>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97"/>
        <v>0</v>
      </c>
      <c r="AE86" s="56">
        <f t="shared" si="97"/>
        <v>0</v>
      </c>
      <c r="AF86" s="56">
        <f t="shared" si="97"/>
        <v>0</v>
      </c>
      <c r="AG86" s="56">
        <f t="shared" si="96"/>
        <v>0</v>
      </c>
      <c r="AH86" s="56">
        <f t="shared" si="96"/>
        <v>0</v>
      </c>
      <c r="AI86" s="56">
        <f t="shared" si="96"/>
        <v>0</v>
      </c>
      <c r="AJ86" s="56">
        <f t="shared" si="96"/>
        <v>0</v>
      </c>
      <c r="AK86" s="405"/>
      <c r="AL86" s="457"/>
      <c r="AM86" s="50">
        <f t="shared" si="112"/>
        <v>0</v>
      </c>
      <c r="AN86" s="53"/>
      <c r="AO86" s="53"/>
      <c r="AP86" s="53"/>
      <c r="AQ86" s="53"/>
      <c r="AR86" s="53"/>
      <c r="AS86" s="53"/>
      <c r="AT86" s="405"/>
      <c r="AU86" s="448"/>
      <c r="AV86" s="50">
        <f t="shared" si="113"/>
        <v>0</v>
      </c>
      <c r="AW86" s="53"/>
      <c r="AX86" s="53"/>
      <c r="AY86" s="53"/>
      <c r="AZ86" s="53"/>
      <c r="BA86" s="53"/>
      <c r="BB86" s="53"/>
      <c r="BC86" s="405"/>
      <c r="BD86" s="451"/>
      <c r="BE86" s="50">
        <f t="shared" si="114"/>
        <v>0</v>
      </c>
      <c r="BF86" s="53"/>
      <c r="BG86" s="53"/>
      <c r="BH86" s="53"/>
      <c r="BI86" s="53"/>
      <c r="BJ86" s="53"/>
      <c r="BK86" s="53"/>
      <c r="BL86" s="405"/>
      <c r="BM86" s="454"/>
      <c r="BN86" s="50">
        <f t="shared" si="115"/>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2"/>
      <c r="C87" s="458" t="s">
        <v>255</v>
      </c>
      <c r="D87" s="608"/>
      <c r="E87" s="611"/>
      <c r="F87" s="611"/>
      <c r="G87" s="611"/>
      <c r="H87" s="611"/>
      <c r="I87" s="611"/>
      <c r="J87" s="485">
        <v>155</v>
      </c>
      <c r="K87" s="488" t="str">
        <f>+Metas!K178</f>
        <v>Capacitaciones anuales sobre programas de Deporte Social comunitario, actividad física y recreación</v>
      </c>
      <c r="L87" s="473"/>
      <c r="M87" s="476">
        <f>SUM(N87:Q87)</f>
        <v>0</v>
      </c>
      <c r="N87" s="479"/>
      <c r="O87" s="482"/>
      <c r="P87" s="520"/>
      <c r="Q87" s="523"/>
      <c r="R87" s="403">
        <f t="shared" ref="R87" si="130">+$J87</f>
        <v>155</v>
      </c>
      <c r="S87" s="42"/>
      <c r="T87" s="260"/>
      <c r="U87" s="260"/>
      <c r="V87" s="260"/>
      <c r="W87" s="42"/>
      <c r="X87" s="34"/>
      <c r="Y87" s="34"/>
      <c r="Z87" s="34"/>
      <c r="AA87" s="34"/>
      <c r="AB87" s="403">
        <f t="shared" ref="AB87" si="131">+$J87</f>
        <v>155</v>
      </c>
      <c r="AC87" s="526">
        <f t="shared" ref="AC87" si="132">+L87</f>
        <v>0</v>
      </c>
      <c r="AD87" s="54">
        <f t="shared" si="97"/>
        <v>0</v>
      </c>
      <c r="AE87" s="54">
        <f t="shared" si="97"/>
        <v>0</v>
      </c>
      <c r="AF87" s="54">
        <f t="shared" si="97"/>
        <v>0</v>
      </c>
      <c r="AG87" s="54">
        <f t="shared" si="96"/>
        <v>0</v>
      </c>
      <c r="AH87" s="54">
        <f t="shared" si="96"/>
        <v>0</v>
      </c>
      <c r="AI87" s="54">
        <f t="shared" si="96"/>
        <v>0</v>
      </c>
      <c r="AJ87" s="54">
        <f t="shared" si="96"/>
        <v>0</v>
      </c>
      <c r="AK87" s="403">
        <f t="shared" ref="AK87" si="133">+$J87</f>
        <v>155</v>
      </c>
      <c r="AL87" s="455">
        <f>+N87</f>
        <v>0</v>
      </c>
      <c r="AM87" s="48">
        <f t="shared" si="112"/>
        <v>0</v>
      </c>
      <c r="AN87" s="51"/>
      <c r="AO87" s="51"/>
      <c r="AP87" s="51"/>
      <c r="AQ87" s="51"/>
      <c r="AR87" s="51"/>
      <c r="AS87" s="51"/>
      <c r="AT87" s="403">
        <f t="shared" ref="AT87" si="134">+$J87</f>
        <v>155</v>
      </c>
      <c r="AU87" s="446">
        <f>+O87</f>
        <v>0</v>
      </c>
      <c r="AV87" s="48">
        <f t="shared" si="113"/>
        <v>0</v>
      </c>
      <c r="AW87" s="51"/>
      <c r="AX87" s="51"/>
      <c r="AY87" s="51"/>
      <c r="AZ87" s="51"/>
      <c r="BA87" s="51"/>
      <c r="BB87" s="51"/>
      <c r="BC87" s="403">
        <f t="shared" ref="BC87" si="135">+$J87</f>
        <v>155</v>
      </c>
      <c r="BD87" s="449">
        <f>+P87</f>
        <v>0</v>
      </c>
      <c r="BE87" s="48">
        <f t="shared" si="114"/>
        <v>0</v>
      </c>
      <c r="BF87" s="51"/>
      <c r="BG87" s="51"/>
      <c r="BH87" s="51"/>
      <c r="BI87" s="51"/>
      <c r="BJ87" s="51"/>
      <c r="BK87" s="51"/>
      <c r="BL87" s="403">
        <f t="shared" ref="BL87" si="136">+$J87</f>
        <v>155</v>
      </c>
      <c r="BM87" s="452">
        <f>+Q87</f>
        <v>0</v>
      </c>
      <c r="BN87" s="48">
        <f t="shared" si="115"/>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2"/>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97"/>
        <v>0</v>
      </c>
      <c r="AE88" s="55">
        <f t="shared" si="97"/>
        <v>0</v>
      </c>
      <c r="AF88" s="55">
        <f t="shared" si="97"/>
        <v>0</v>
      </c>
      <c r="AG88" s="55">
        <f t="shared" si="96"/>
        <v>0</v>
      </c>
      <c r="AH88" s="55">
        <f t="shared" si="96"/>
        <v>0</v>
      </c>
      <c r="AI88" s="55">
        <f t="shared" si="96"/>
        <v>0</v>
      </c>
      <c r="AJ88" s="55">
        <f t="shared" si="96"/>
        <v>0</v>
      </c>
      <c r="AK88" s="404"/>
      <c r="AL88" s="456"/>
      <c r="AM88" s="49">
        <f t="shared" si="112"/>
        <v>0</v>
      </c>
      <c r="AN88" s="52"/>
      <c r="AO88" s="52"/>
      <c r="AP88" s="52"/>
      <c r="AQ88" s="52"/>
      <c r="AR88" s="52"/>
      <c r="AS88" s="52"/>
      <c r="AT88" s="404"/>
      <c r="AU88" s="447"/>
      <c r="AV88" s="49">
        <f t="shared" si="113"/>
        <v>0</v>
      </c>
      <c r="AW88" s="52"/>
      <c r="AX88" s="52"/>
      <c r="AY88" s="52"/>
      <c r="AZ88" s="52"/>
      <c r="BA88" s="52"/>
      <c r="BB88" s="52"/>
      <c r="BC88" s="404"/>
      <c r="BD88" s="450"/>
      <c r="BE88" s="49">
        <f t="shared" si="114"/>
        <v>0</v>
      </c>
      <c r="BF88" s="52"/>
      <c r="BG88" s="52"/>
      <c r="BH88" s="52"/>
      <c r="BI88" s="52"/>
      <c r="BJ88" s="52"/>
      <c r="BK88" s="52"/>
      <c r="BL88" s="404"/>
      <c r="BM88" s="453"/>
      <c r="BN88" s="49">
        <f t="shared" si="115"/>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2"/>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97"/>
        <v>0</v>
      </c>
      <c r="AE89" s="55">
        <f t="shared" si="97"/>
        <v>0</v>
      </c>
      <c r="AF89" s="55">
        <f t="shared" si="97"/>
        <v>0</v>
      </c>
      <c r="AG89" s="55">
        <f t="shared" si="96"/>
        <v>0</v>
      </c>
      <c r="AH89" s="55">
        <f t="shared" si="96"/>
        <v>0</v>
      </c>
      <c r="AI89" s="55">
        <f t="shared" si="96"/>
        <v>0</v>
      </c>
      <c r="AJ89" s="55">
        <f t="shared" si="96"/>
        <v>0</v>
      </c>
      <c r="AK89" s="404"/>
      <c r="AL89" s="456"/>
      <c r="AM89" s="49">
        <f t="shared" si="112"/>
        <v>0</v>
      </c>
      <c r="AN89" s="52"/>
      <c r="AO89" s="52"/>
      <c r="AP89" s="52"/>
      <c r="AQ89" s="52"/>
      <c r="AR89" s="52"/>
      <c r="AS89" s="52"/>
      <c r="AT89" s="404"/>
      <c r="AU89" s="447"/>
      <c r="AV89" s="49">
        <f t="shared" si="113"/>
        <v>0</v>
      </c>
      <c r="AW89" s="52"/>
      <c r="AX89" s="52"/>
      <c r="AY89" s="52"/>
      <c r="AZ89" s="52"/>
      <c r="BA89" s="52"/>
      <c r="BB89" s="52"/>
      <c r="BC89" s="404"/>
      <c r="BD89" s="450"/>
      <c r="BE89" s="49">
        <f t="shared" si="114"/>
        <v>0</v>
      </c>
      <c r="BF89" s="52"/>
      <c r="BG89" s="52"/>
      <c r="BH89" s="52"/>
      <c r="BI89" s="52"/>
      <c r="BJ89" s="52"/>
      <c r="BK89" s="52"/>
      <c r="BL89" s="404"/>
      <c r="BM89" s="453"/>
      <c r="BN89" s="49">
        <f t="shared" si="115"/>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3"/>
      <c r="C90" s="460"/>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97"/>
        <v>0</v>
      </c>
      <c r="AE90" s="56">
        <f t="shared" si="97"/>
        <v>0</v>
      </c>
      <c r="AF90" s="56">
        <f t="shared" si="97"/>
        <v>0</v>
      </c>
      <c r="AG90" s="56">
        <f t="shared" si="96"/>
        <v>0</v>
      </c>
      <c r="AH90" s="56">
        <f t="shared" si="96"/>
        <v>0</v>
      </c>
      <c r="AI90" s="56">
        <f t="shared" si="96"/>
        <v>0</v>
      </c>
      <c r="AJ90" s="56">
        <f t="shared" si="96"/>
        <v>0</v>
      </c>
      <c r="AK90" s="405"/>
      <c r="AL90" s="457"/>
      <c r="AM90" s="50">
        <f t="shared" si="112"/>
        <v>0</v>
      </c>
      <c r="AN90" s="53"/>
      <c r="AO90" s="53"/>
      <c r="AP90" s="53"/>
      <c r="AQ90" s="53"/>
      <c r="AR90" s="53"/>
      <c r="AS90" s="53"/>
      <c r="AT90" s="405"/>
      <c r="AU90" s="448"/>
      <c r="AV90" s="50">
        <f t="shared" si="113"/>
        <v>0</v>
      </c>
      <c r="AW90" s="53"/>
      <c r="AX90" s="53"/>
      <c r="AY90" s="53"/>
      <c r="AZ90" s="53"/>
      <c r="BA90" s="53"/>
      <c r="BB90" s="53"/>
      <c r="BC90" s="405"/>
      <c r="BD90" s="451"/>
      <c r="BE90" s="50">
        <f t="shared" si="114"/>
        <v>0</v>
      </c>
      <c r="BF90" s="53"/>
      <c r="BG90" s="53"/>
      <c r="BH90" s="53"/>
      <c r="BI90" s="53"/>
      <c r="BJ90" s="53"/>
      <c r="BK90" s="53"/>
      <c r="BL90" s="405"/>
      <c r="BM90" s="454"/>
      <c r="BN90" s="50">
        <f t="shared" si="115"/>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1" t="s">
        <v>257</v>
      </c>
      <c r="C91" s="458" t="s">
        <v>260</v>
      </c>
      <c r="D91" s="608"/>
      <c r="E91" s="611"/>
      <c r="F91" s="611"/>
      <c r="G91" s="611"/>
      <c r="H91" s="611"/>
      <c r="I91" s="611"/>
      <c r="J91" s="485">
        <v>156</v>
      </c>
      <c r="K91" s="488" t="str">
        <f>+Metas!K180</f>
        <v xml:space="preserve">Censo de Escenarios Deportivos y Recreativos del Departamento actualizado a través de estrategias tic ́s (implementación de un Software) </v>
      </c>
      <c r="L91" s="662"/>
      <c r="M91" s="648">
        <f>SUM(N91:Q91)</f>
        <v>0</v>
      </c>
      <c r="N91" s="650"/>
      <c r="O91" s="664"/>
      <c r="P91" s="668"/>
      <c r="Q91" s="640"/>
      <c r="R91" s="403">
        <f t="shared" ref="R91" si="137">+$J91</f>
        <v>156</v>
      </c>
      <c r="S91" s="42"/>
      <c r="T91" s="260"/>
      <c r="U91" s="260"/>
      <c r="V91" s="260"/>
      <c r="W91" s="42"/>
      <c r="X91" s="34"/>
      <c r="Y91" s="34"/>
      <c r="Z91" s="34"/>
      <c r="AA91" s="34"/>
      <c r="AB91" s="403">
        <f t="shared" ref="AB91" si="138">+$J91</f>
        <v>156</v>
      </c>
      <c r="AC91" s="526">
        <f t="shared" ref="AC91" si="139">+L91</f>
        <v>0</v>
      </c>
      <c r="AD91" s="54">
        <f t="shared" si="97"/>
        <v>0</v>
      </c>
      <c r="AE91" s="54">
        <f t="shared" si="97"/>
        <v>0</v>
      </c>
      <c r="AF91" s="54">
        <f t="shared" si="97"/>
        <v>0</v>
      </c>
      <c r="AG91" s="54">
        <f t="shared" si="96"/>
        <v>0</v>
      </c>
      <c r="AH91" s="54">
        <f t="shared" si="96"/>
        <v>0</v>
      </c>
      <c r="AI91" s="54">
        <f t="shared" si="96"/>
        <v>0</v>
      </c>
      <c r="AJ91" s="54">
        <f t="shared" si="96"/>
        <v>0</v>
      </c>
      <c r="AK91" s="403">
        <f t="shared" ref="AK91" si="140">+$J91</f>
        <v>156</v>
      </c>
      <c r="AL91" s="455">
        <f>+N91</f>
        <v>0</v>
      </c>
      <c r="AM91" s="48">
        <f t="shared" si="112"/>
        <v>0</v>
      </c>
      <c r="AN91" s="51"/>
      <c r="AO91" s="51"/>
      <c r="AP91" s="51"/>
      <c r="AQ91" s="51"/>
      <c r="AR91" s="51"/>
      <c r="AS91" s="51"/>
      <c r="AT91" s="403">
        <f t="shared" ref="AT91" si="141">+$J91</f>
        <v>156</v>
      </c>
      <c r="AU91" s="446">
        <f>+O91</f>
        <v>0</v>
      </c>
      <c r="AV91" s="48">
        <f t="shared" si="113"/>
        <v>0</v>
      </c>
      <c r="AW91" s="51"/>
      <c r="AX91" s="51"/>
      <c r="AY91" s="51"/>
      <c r="AZ91" s="51"/>
      <c r="BA91" s="51"/>
      <c r="BB91" s="51"/>
      <c r="BC91" s="403">
        <f t="shared" ref="BC91" si="142">+$J91</f>
        <v>156</v>
      </c>
      <c r="BD91" s="449">
        <f>+P91</f>
        <v>0</v>
      </c>
      <c r="BE91" s="48">
        <f t="shared" si="114"/>
        <v>0</v>
      </c>
      <c r="BF91" s="51"/>
      <c r="BG91" s="51"/>
      <c r="BH91" s="51"/>
      <c r="BI91" s="51"/>
      <c r="BJ91" s="51"/>
      <c r="BK91" s="51"/>
      <c r="BL91" s="403">
        <f t="shared" ref="BL91" si="143">+$J91</f>
        <v>156</v>
      </c>
      <c r="BM91" s="452">
        <f>+Q91</f>
        <v>0</v>
      </c>
      <c r="BN91" s="48">
        <f t="shared" si="115"/>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2"/>
      <c r="C92" s="459"/>
      <c r="D92" s="609"/>
      <c r="E92" s="612"/>
      <c r="F92" s="612"/>
      <c r="G92" s="612"/>
      <c r="H92" s="612"/>
      <c r="I92" s="612"/>
      <c r="J92" s="486"/>
      <c r="K92" s="489"/>
      <c r="L92" s="663"/>
      <c r="M92" s="649"/>
      <c r="N92" s="651"/>
      <c r="O92" s="665"/>
      <c r="P92" s="669"/>
      <c r="Q92" s="671"/>
      <c r="R92" s="404"/>
      <c r="S92" s="43"/>
      <c r="T92" s="261"/>
      <c r="U92" s="261"/>
      <c r="V92" s="261"/>
      <c r="W92" s="43"/>
      <c r="X92" s="35"/>
      <c r="Y92" s="35"/>
      <c r="Z92" s="35"/>
      <c r="AA92" s="35"/>
      <c r="AB92" s="404"/>
      <c r="AC92" s="527"/>
      <c r="AD92" s="55">
        <f t="shared" si="97"/>
        <v>0</v>
      </c>
      <c r="AE92" s="55">
        <f t="shared" si="97"/>
        <v>0</v>
      </c>
      <c r="AF92" s="55">
        <f t="shared" si="97"/>
        <v>0</v>
      </c>
      <c r="AG92" s="55">
        <f t="shared" si="96"/>
        <v>0</v>
      </c>
      <c r="AH92" s="55">
        <f t="shared" si="96"/>
        <v>0</v>
      </c>
      <c r="AI92" s="55">
        <f t="shared" si="96"/>
        <v>0</v>
      </c>
      <c r="AJ92" s="55">
        <f t="shared" si="96"/>
        <v>0</v>
      </c>
      <c r="AK92" s="404"/>
      <c r="AL92" s="456"/>
      <c r="AM92" s="49">
        <f t="shared" si="112"/>
        <v>0</v>
      </c>
      <c r="AN92" s="52"/>
      <c r="AO92" s="52"/>
      <c r="AP92" s="52"/>
      <c r="AQ92" s="52"/>
      <c r="AR92" s="52"/>
      <c r="AS92" s="52"/>
      <c r="AT92" s="404"/>
      <c r="AU92" s="447"/>
      <c r="AV92" s="49">
        <f t="shared" si="113"/>
        <v>0</v>
      </c>
      <c r="AW92" s="52"/>
      <c r="AX92" s="52"/>
      <c r="AY92" s="52"/>
      <c r="AZ92" s="52"/>
      <c r="BA92" s="52"/>
      <c r="BB92" s="52"/>
      <c r="BC92" s="404"/>
      <c r="BD92" s="450"/>
      <c r="BE92" s="49">
        <f t="shared" si="114"/>
        <v>0</v>
      </c>
      <c r="BF92" s="52"/>
      <c r="BG92" s="52"/>
      <c r="BH92" s="52"/>
      <c r="BI92" s="52"/>
      <c r="BJ92" s="52"/>
      <c r="BK92" s="52"/>
      <c r="BL92" s="404"/>
      <c r="BM92" s="453"/>
      <c r="BN92" s="49">
        <f t="shared" si="115"/>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2"/>
      <c r="C93" s="459"/>
      <c r="D93" s="609"/>
      <c r="E93" s="612"/>
      <c r="F93" s="612"/>
      <c r="G93" s="612"/>
      <c r="H93" s="612"/>
      <c r="I93" s="612"/>
      <c r="J93" s="486"/>
      <c r="K93" s="489"/>
      <c r="L93" s="663"/>
      <c r="M93" s="649"/>
      <c r="N93" s="651"/>
      <c r="O93" s="665"/>
      <c r="P93" s="669"/>
      <c r="Q93" s="671"/>
      <c r="R93" s="404"/>
      <c r="S93" s="43"/>
      <c r="T93" s="261"/>
      <c r="U93" s="261"/>
      <c r="V93" s="261"/>
      <c r="W93" s="43"/>
      <c r="X93" s="35"/>
      <c r="Y93" s="35"/>
      <c r="Z93" s="35"/>
      <c r="AA93" s="35"/>
      <c r="AB93" s="404"/>
      <c r="AC93" s="527"/>
      <c r="AD93" s="55">
        <f t="shared" si="97"/>
        <v>0</v>
      </c>
      <c r="AE93" s="55">
        <f t="shared" si="97"/>
        <v>0</v>
      </c>
      <c r="AF93" s="55">
        <f t="shared" si="97"/>
        <v>0</v>
      </c>
      <c r="AG93" s="55">
        <f t="shared" si="96"/>
        <v>0</v>
      </c>
      <c r="AH93" s="55">
        <f t="shared" si="96"/>
        <v>0</v>
      </c>
      <c r="AI93" s="55">
        <f t="shared" si="96"/>
        <v>0</v>
      </c>
      <c r="AJ93" s="55">
        <f t="shared" si="96"/>
        <v>0</v>
      </c>
      <c r="AK93" s="404"/>
      <c r="AL93" s="456"/>
      <c r="AM93" s="49">
        <f t="shared" si="112"/>
        <v>0</v>
      </c>
      <c r="AN93" s="52"/>
      <c r="AO93" s="52"/>
      <c r="AP93" s="52"/>
      <c r="AQ93" s="52"/>
      <c r="AR93" s="52"/>
      <c r="AS93" s="52"/>
      <c r="AT93" s="404"/>
      <c r="AU93" s="447"/>
      <c r="AV93" s="49">
        <f t="shared" si="113"/>
        <v>0</v>
      </c>
      <c r="AW93" s="52"/>
      <c r="AX93" s="52"/>
      <c r="AY93" s="52"/>
      <c r="AZ93" s="52"/>
      <c r="BA93" s="52"/>
      <c r="BB93" s="52"/>
      <c r="BC93" s="404"/>
      <c r="BD93" s="450"/>
      <c r="BE93" s="49">
        <f t="shared" si="114"/>
        <v>0</v>
      </c>
      <c r="BF93" s="52"/>
      <c r="BG93" s="52"/>
      <c r="BH93" s="52"/>
      <c r="BI93" s="52"/>
      <c r="BJ93" s="52"/>
      <c r="BK93" s="52"/>
      <c r="BL93" s="404"/>
      <c r="BM93" s="453"/>
      <c r="BN93" s="49">
        <f t="shared" si="115"/>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2"/>
      <c r="C94" s="459"/>
      <c r="D94" s="610"/>
      <c r="E94" s="613"/>
      <c r="F94" s="613"/>
      <c r="G94" s="613"/>
      <c r="H94" s="613"/>
      <c r="I94" s="613"/>
      <c r="J94" s="487"/>
      <c r="K94" s="490"/>
      <c r="L94" s="673"/>
      <c r="M94" s="674"/>
      <c r="N94" s="666"/>
      <c r="O94" s="667"/>
      <c r="P94" s="670"/>
      <c r="Q94" s="672"/>
      <c r="R94" s="405"/>
      <c r="S94" s="44"/>
      <c r="T94" s="262"/>
      <c r="U94" s="262"/>
      <c r="V94" s="262"/>
      <c r="W94" s="44"/>
      <c r="X94" s="36"/>
      <c r="Y94" s="36"/>
      <c r="Z94" s="36"/>
      <c r="AA94" s="36"/>
      <c r="AB94" s="405"/>
      <c r="AC94" s="528"/>
      <c r="AD94" s="56">
        <f t="shared" si="97"/>
        <v>0</v>
      </c>
      <c r="AE94" s="56">
        <f t="shared" si="97"/>
        <v>0</v>
      </c>
      <c r="AF94" s="56">
        <f t="shared" si="97"/>
        <v>0</v>
      </c>
      <c r="AG94" s="56">
        <f t="shared" si="96"/>
        <v>0</v>
      </c>
      <c r="AH94" s="56">
        <f t="shared" si="96"/>
        <v>0</v>
      </c>
      <c r="AI94" s="56">
        <f t="shared" si="96"/>
        <v>0</v>
      </c>
      <c r="AJ94" s="56">
        <f t="shared" si="96"/>
        <v>0</v>
      </c>
      <c r="AK94" s="405"/>
      <c r="AL94" s="457"/>
      <c r="AM94" s="50">
        <f t="shared" si="112"/>
        <v>0</v>
      </c>
      <c r="AN94" s="53"/>
      <c r="AO94" s="53"/>
      <c r="AP94" s="53"/>
      <c r="AQ94" s="53"/>
      <c r="AR94" s="53"/>
      <c r="AS94" s="53"/>
      <c r="AT94" s="405"/>
      <c r="AU94" s="448"/>
      <c r="AV94" s="50">
        <f t="shared" si="113"/>
        <v>0</v>
      </c>
      <c r="AW94" s="53"/>
      <c r="AX94" s="53"/>
      <c r="AY94" s="53"/>
      <c r="AZ94" s="53"/>
      <c r="BA94" s="53"/>
      <c r="BB94" s="53"/>
      <c r="BC94" s="405"/>
      <c r="BD94" s="451"/>
      <c r="BE94" s="50">
        <f t="shared" si="114"/>
        <v>0</v>
      </c>
      <c r="BF94" s="53"/>
      <c r="BG94" s="53"/>
      <c r="BH94" s="53"/>
      <c r="BI94" s="53"/>
      <c r="BJ94" s="53"/>
      <c r="BK94" s="53"/>
      <c r="BL94" s="405"/>
      <c r="BM94" s="454"/>
      <c r="BN94" s="50">
        <f t="shared" si="115"/>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2"/>
      <c r="C95" s="459"/>
      <c r="D95" s="608"/>
      <c r="E95" s="611"/>
      <c r="F95" s="611"/>
      <c r="G95" s="611"/>
      <c r="H95" s="611"/>
      <c r="I95" s="611"/>
      <c r="J95" s="485">
        <v>157</v>
      </c>
      <c r="K95" s="488" t="str">
        <f>+Metas!K181</f>
        <v>Construcción del Coliseo de Combate con zonas alternas para deportes de alto rendimiento que no cuentan con un escenario adecuado para sus entrenamientos</v>
      </c>
      <c r="L95" s="662"/>
      <c r="M95" s="648">
        <f>SUM(N95:Q95)</f>
        <v>0</v>
      </c>
      <c r="N95" s="650"/>
      <c r="O95" s="664"/>
      <c r="P95" s="668"/>
      <c r="Q95" s="640"/>
      <c r="R95" s="403">
        <f t="shared" ref="R95" si="144">+$J95</f>
        <v>157</v>
      </c>
      <c r="S95" s="42"/>
      <c r="T95" s="260"/>
      <c r="U95" s="260"/>
      <c r="V95" s="260"/>
      <c r="W95" s="42"/>
      <c r="X95" s="34"/>
      <c r="Y95" s="34"/>
      <c r="Z95" s="34"/>
      <c r="AA95" s="34"/>
      <c r="AB95" s="403">
        <f t="shared" ref="AB95" si="145">+$J95</f>
        <v>157</v>
      </c>
      <c r="AC95" s="526">
        <f t="shared" ref="AC95" si="146">+L95</f>
        <v>0</v>
      </c>
      <c r="AD95" s="54">
        <f t="shared" si="97"/>
        <v>0</v>
      </c>
      <c r="AE95" s="54">
        <f t="shared" si="97"/>
        <v>0</v>
      </c>
      <c r="AF95" s="54">
        <f t="shared" si="97"/>
        <v>0</v>
      </c>
      <c r="AG95" s="54">
        <f t="shared" si="96"/>
        <v>0</v>
      </c>
      <c r="AH95" s="54">
        <f t="shared" si="96"/>
        <v>0</v>
      </c>
      <c r="AI95" s="54">
        <f t="shared" si="96"/>
        <v>0</v>
      </c>
      <c r="AJ95" s="54">
        <f t="shared" si="96"/>
        <v>0</v>
      </c>
      <c r="AK95" s="403">
        <f t="shared" ref="AK95" si="147">+$J95</f>
        <v>157</v>
      </c>
      <c r="AL95" s="455">
        <f>+N95</f>
        <v>0</v>
      </c>
      <c r="AM95" s="48">
        <f t="shared" si="112"/>
        <v>0</v>
      </c>
      <c r="AN95" s="51"/>
      <c r="AO95" s="51"/>
      <c r="AP95" s="51"/>
      <c r="AQ95" s="51"/>
      <c r="AR95" s="51"/>
      <c r="AS95" s="51"/>
      <c r="AT95" s="403">
        <f t="shared" ref="AT95" si="148">+$J95</f>
        <v>157</v>
      </c>
      <c r="AU95" s="446">
        <f>+O95</f>
        <v>0</v>
      </c>
      <c r="AV95" s="48">
        <f t="shared" si="113"/>
        <v>0</v>
      </c>
      <c r="AW95" s="51"/>
      <c r="AX95" s="51"/>
      <c r="AY95" s="51"/>
      <c r="AZ95" s="51"/>
      <c r="BA95" s="51"/>
      <c r="BB95" s="51"/>
      <c r="BC95" s="403">
        <f t="shared" ref="BC95" si="149">+$J95</f>
        <v>157</v>
      </c>
      <c r="BD95" s="449">
        <f>+P95</f>
        <v>0</v>
      </c>
      <c r="BE95" s="48">
        <f t="shared" si="114"/>
        <v>0</v>
      </c>
      <c r="BF95" s="51"/>
      <c r="BG95" s="51"/>
      <c r="BH95" s="51"/>
      <c r="BI95" s="51"/>
      <c r="BJ95" s="51"/>
      <c r="BK95" s="51"/>
      <c r="BL95" s="403">
        <f t="shared" ref="BL95" si="150">+$J95</f>
        <v>157</v>
      </c>
      <c r="BM95" s="452">
        <f>+Q95</f>
        <v>0</v>
      </c>
      <c r="BN95" s="48">
        <f t="shared" si="115"/>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2"/>
      <c r="C96" s="459"/>
      <c r="D96" s="609"/>
      <c r="E96" s="612"/>
      <c r="F96" s="612"/>
      <c r="G96" s="612"/>
      <c r="H96" s="612"/>
      <c r="I96" s="612"/>
      <c r="J96" s="486"/>
      <c r="K96" s="489"/>
      <c r="L96" s="663"/>
      <c r="M96" s="649"/>
      <c r="N96" s="651"/>
      <c r="O96" s="665"/>
      <c r="P96" s="669"/>
      <c r="Q96" s="671"/>
      <c r="R96" s="404"/>
      <c r="S96" s="43"/>
      <c r="T96" s="261"/>
      <c r="U96" s="261"/>
      <c r="V96" s="261"/>
      <c r="W96" s="43"/>
      <c r="X96" s="35"/>
      <c r="Y96" s="35"/>
      <c r="Z96" s="35"/>
      <c r="AA96" s="35"/>
      <c r="AB96" s="404"/>
      <c r="AC96" s="527"/>
      <c r="AD96" s="55">
        <f t="shared" si="97"/>
        <v>0</v>
      </c>
      <c r="AE96" s="55">
        <f t="shared" si="97"/>
        <v>0</v>
      </c>
      <c r="AF96" s="55">
        <f t="shared" si="97"/>
        <v>0</v>
      </c>
      <c r="AG96" s="55">
        <f t="shared" si="96"/>
        <v>0</v>
      </c>
      <c r="AH96" s="55">
        <f t="shared" si="96"/>
        <v>0</v>
      </c>
      <c r="AI96" s="55">
        <f t="shared" si="96"/>
        <v>0</v>
      </c>
      <c r="AJ96" s="55">
        <f t="shared" si="96"/>
        <v>0</v>
      </c>
      <c r="AK96" s="404"/>
      <c r="AL96" s="456"/>
      <c r="AM96" s="49">
        <f t="shared" si="112"/>
        <v>0</v>
      </c>
      <c r="AN96" s="52"/>
      <c r="AO96" s="52"/>
      <c r="AP96" s="52"/>
      <c r="AQ96" s="52"/>
      <c r="AR96" s="52"/>
      <c r="AS96" s="52"/>
      <c r="AT96" s="404"/>
      <c r="AU96" s="447"/>
      <c r="AV96" s="49">
        <f t="shared" si="113"/>
        <v>0</v>
      </c>
      <c r="AW96" s="52"/>
      <c r="AX96" s="52"/>
      <c r="AY96" s="52"/>
      <c r="AZ96" s="52"/>
      <c r="BA96" s="52"/>
      <c r="BB96" s="52"/>
      <c r="BC96" s="404"/>
      <c r="BD96" s="450"/>
      <c r="BE96" s="49">
        <f t="shared" si="114"/>
        <v>0</v>
      </c>
      <c r="BF96" s="52"/>
      <c r="BG96" s="52"/>
      <c r="BH96" s="52"/>
      <c r="BI96" s="52"/>
      <c r="BJ96" s="52"/>
      <c r="BK96" s="52"/>
      <c r="BL96" s="404"/>
      <c r="BM96" s="453"/>
      <c r="BN96" s="49">
        <f t="shared" si="115"/>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2"/>
      <c r="C97" s="459"/>
      <c r="D97" s="609"/>
      <c r="E97" s="612"/>
      <c r="F97" s="612"/>
      <c r="G97" s="612"/>
      <c r="H97" s="612"/>
      <c r="I97" s="612"/>
      <c r="J97" s="486"/>
      <c r="K97" s="489"/>
      <c r="L97" s="663"/>
      <c r="M97" s="649"/>
      <c r="N97" s="651"/>
      <c r="O97" s="665"/>
      <c r="P97" s="669"/>
      <c r="Q97" s="671"/>
      <c r="R97" s="404"/>
      <c r="S97" s="43"/>
      <c r="T97" s="261"/>
      <c r="U97" s="261"/>
      <c r="V97" s="261"/>
      <c r="W97" s="43"/>
      <c r="X97" s="35"/>
      <c r="Y97" s="35"/>
      <c r="Z97" s="35"/>
      <c r="AA97" s="35"/>
      <c r="AB97" s="404"/>
      <c r="AC97" s="527"/>
      <c r="AD97" s="55">
        <f t="shared" si="97"/>
        <v>0</v>
      </c>
      <c r="AE97" s="55">
        <f t="shared" si="97"/>
        <v>0</v>
      </c>
      <c r="AF97" s="55">
        <f t="shared" si="97"/>
        <v>0</v>
      </c>
      <c r="AG97" s="55">
        <f t="shared" si="96"/>
        <v>0</v>
      </c>
      <c r="AH97" s="55">
        <f t="shared" si="96"/>
        <v>0</v>
      </c>
      <c r="AI97" s="55">
        <f t="shared" si="96"/>
        <v>0</v>
      </c>
      <c r="AJ97" s="55">
        <f t="shared" si="96"/>
        <v>0</v>
      </c>
      <c r="AK97" s="404"/>
      <c r="AL97" s="456"/>
      <c r="AM97" s="49">
        <f t="shared" si="112"/>
        <v>0</v>
      </c>
      <c r="AN97" s="52"/>
      <c r="AO97" s="52"/>
      <c r="AP97" s="52"/>
      <c r="AQ97" s="52"/>
      <c r="AR97" s="52"/>
      <c r="AS97" s="52"/>
      <c r="AT97" s="404"/>
      <c r="AU97" s="447"/>
      <c r="AV97" s="49">
        <f t="shared" si="113"/>
        <v>0</v>
      </c>
      <c r="AW97" s="52"/>
      <c r="AX97" s="52"/>
      <c r="AY97" s="52"/>
      <c r="AZ97" s="52"/>
      <c r="BA97" s="52"/>
      <c r="BB97" s="52"/>
      <c r="BC97" s="404"/>
      <c r="BD97" s="450"/>
      <c r="BE97" s="49">
        <f t="shared" si="114"/>
        <v>0</v>
      </c>
      <c r="BF97" s="52"/>
      <c r="BG97" s="52"/>
      <c r="BH97" s="52"/>
      <c r="BI97" s="52"/>
      <c r="BJ97" s="52"/>
      <c r="BK97" s="52"/>
      <c r="BL97" s="404"/>
      <c r="BM97" s="453"/>
      <c r="BN97" s="49">
        <f t="shared" si="115"/>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2"/>
      <c r="C98" s="459"/>
      <c r="D98" s="610"/>
      <c r="E98" s="613"/>
      <c r="F98" s="613"/>
      <c r="G98" s="613"/>
      <c r="H98" s="613"/>
      <c r="I98" s="613"/>
      <c r="J98" s="487"/>
      <c r="K98" s="490"/>
      <c r="L98" s="673"/>
      <c r="M98" s="674"/>
      <c r="N98" s="666"/>
      <c r="O98" s="667"/>
      <c r="P98" s="670"/>
      <c r="Q98" s="672"/>
      <c r="R98" s="405"/>
      <c r="S98" s="44"/>
      <c r="T98" s="262"/>
      <c r="U98" s="262"/>
      <c r="V98" s="262"/>
      <c r="W98" s="44"/>
      <c r="X98" s="36"/>
      <c r="Y98" s="36"/>
      <c r="Z98" s="36"/>
      <c r="AA98" s="36"/>
      <c r="AB98" s="405"/>
      <c r="AC98" s="528"/>
      <c r="AD98" s="56">
        <f t="shared" si="97"/>
        <v>0</v>
      </c>
      <c r="AE98" s="56">
        <f t="shared" si="97"/>
        <v>0</v>
      </c>
      <c r="AF98" s="56">
        <f t="shared" si="97"/>
        <v>0</v>
      </c>
      <c r="AG98" s="56">
        <f t="shared" si="96"/>
        <v>0</v>
      </c>
      <c r="AH98" s="56">
        <f t="shared" si="96"/>
        <v>0</v>
      </c>
      <c r="AI98" s="56">
        <f t="shared" si="96"/>
        <v>0</v>
      </c>
      <c r="AJ98" s="56">
        <f t="shared" si="96"/>
        <v>0</v>
      </c>
      <c r="AK98" s="405"/>
      <c r="AL98" s="457"/>
      <c r="AM98" s="50">
        <f t="shared" si="112"/>
        <v>0</v>
      </c>
      <c r="AN98" s="53"/>
      <c r="AO98" s="53"/>
      <c r="AP98" s="53"/>
      <c r="AQ98" s="53"/>
      <c r="AR98" s="53"/>
      <c r="AS98" s="53"/>
      <c r="AT98" s="405"/>
      <c r="AU98" s="448"/>
      <c r="AV98" s="50">
        <f t="shared" si="113"/>
        <v>0</v>
      </c>
      <c r="AW98" s="53"/>
      <c r="AX98" s="53"/>
      <c r="AY98" s="53"/>
      <c r="AZ98" s="53"/>
      <c r="BA98" s="53"/>
      <c r="BB98" s="53"/>
      <c r="BC98" s="405"/>
      <c r="BD98" s="451"/>
      <c r="BE98" s="50">
        <f t="shared" si="114"/>
        <v>0</v>
      </c>
      <c r="BF98" s="53"/>
      <c r="BG98" s="53"/>
      <c r="BH98" s="53"/>
      <c r="BI98" s="53"/>
      <c r="BJ98" s="53"/>
      <c r="BK98" s="53"/>
      <c r="BL98" s="405"/>
      <c r="BM98" s="454"/>
      <c r="BN98" s="50">
        <f t="shared" si="115"/>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2"/>
      <c r="C99" s="459"/>
      <c r="D99" s="608"/>
      <c r="E99" s="611"/>
      <c r="F99" s="611"/>
      <c r="G99" s="611"/>
      <c r="H99" s="611"/>
      <c r="I99" s="611"/>
      <c r="J99" s="485">
        <v>158</v>
      </c>
      <c r="K99" s="488" t="str">
        <f>+Metas!K182</f>
        <v>Construcción y dotación del Centro de Alto Rendimiento del Bicentenario (CAR)</v>
      </c>
      <c r="L99" s="662"/>
      <c r="M99" s="648">
        <f>SUM(N99:Q99)</f>
        <v>0</v>
      </c>
      <c r="N99" s="650"/>
      <c r="O99" s="664"/>
      <c r="P99" s="668"/>
      <c r="Q99" s="640"/>
      <c r="R99" s="403">
        <f t="shared" ref="R99" si="151">+$J99</f>
        <v>158</v>
      </c>
      <c r="S99" s="42"/>
      <c r="T99" s="260"/>
      <c r="U99" s="260"/>
      <c r="V99" s="260"/>
      <c r="W99" s="42"/>
      <c r="X99" s="34"/>
      <c r="Y99" s="34"/>
      <c r="Z99" s="34"/>
      <c r="AA99" s="34"/>
      <c r="AB99" s="403">
        <f t="shared" ref="AB99" si="152">+$J99</f>
        <v>158</v>
      </c>
      <c r="AC99" s="526">
        <f t="shared" ref="AC99" si="153">+L99</f>
        <v>0</v>
      </c>
      <c r="AD99" s="54">
        <f t="shared" si="97"/>
        <v>0</v>
      </c>
      <c r="AE99" s="54">
        <f t="shared" si="97"/>
        <v>0</v>
      </c>
      <c r="AF99" s="54">
        <f t="shared" si="97"/>
        <v>0</v>
      </c>
      <c r="AG99" s="54">
        <f t="shared" si="96"/>
        <v>0</v>
      </c>
      <c r="AH99" s="54">
        <f t="shared" si="96"/>
        <v>0</v>
      </c>
      <c r="AI99" s="54">
        <f t="shared" si="96"/>
        <v>0</v>
      </c>
      <c r="AJ99" s="54">
        <f t="shared" si="96"/>
        <v>0</v>
      </c>
      <c r="AK99" s="403">
        <f t="shared" ref="AK99" si="154">+$J99</f>
        <v>158</v>
      </c>
      <c r="AL99" s="455">
        <f>+N99</f>
        <v>0</v>
      </c>
      <c r="AM99" s="48">
        <f t="shared" si="112"/>
        <v>0</v>
      </c>
      <c r="AN99" s="51"/>
      <c r="AO99" s="51"/>
      <c r="AP99" s="51"/>
      <c r="AQ99" s="51"/>
      <c r="AR99" s="51"/>
      <c r="AS99" s="51"/>
      <c r="AT99" s="403">
        <f t="shared" ref="AT99" si="155">+$J99</f>
        <v>158</v>
      </c>
      <c r="AU99" s="446">
        <f>+O99</f>
        <v>0</v>
      </c>
      <c r="AV99" s="48">
        <f t="shared" si="113"/>
        <v>0</v>
      </c>
      <c r="AW99" s="51"/>
      <c r="AX99" s="51"/>
      <c r="AY99" s="51"/>
      <c r="AZ99" s="51"/>
      <c r="BA99" s="51"/>
      <c r="BB99" s="51"/>
      <c r="BC99" s="403">
        <f t="shared" ref="BC99" si="156">+$J99</f>
        <v>158</v>
      </c>
      <c r="BD99" s="449">
        <f>+P99</f>
        <v>0</v>
      </c>
      <c r="BE99" s="48">
        <f t="shared" si="114"/>
        <v>0</v>
      </c>
      <c r="BF99" s="51"/>
      <c r="BG99" s="51"/>
      <c r="BH99" s="51"/>
      <c r="BI99" s="51"/>
      <c r="BJ99" s="51"/>
      <c r="BK99" s="51"/>
      <c r="BL99" s="403">
        <f t="shared" ref="BL99" si="157">+$J99</f>
        <v>158</v>
      </c>
      <c r="BM99" s="452">
        <f>+Q99</f>
        <v>0</v>
      </c>
      <c r="BN99" s="48">
        <f t="shared" si="115"/>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2"/>
      <c r="C100" s="459"/>
      <c r="D100" s="609"/>
      <c r="E100" s="612"/>
      <c r="F100" s="612"/>
      <c r="G100" s="612"/>
      <c r="H100" s="612"/>
      <c r="I100" s="612"/>
      <c r="J100" s="486"/>
      <c r="K100" s="489"/>
      <c r="L100" s="663"/>
      <c r="M100" s="649"/>
      <c r="N100" s="651"/>
      <c r="O100" s="665"/>
      <c r="P100" s="669"/>
      <c r="Q100" s="671"/>
      <c r="R100" s="404"/>
      <c r="S100" s="43"/>
      <c r="T100" s="261"/>
      <c r="U100" s="261"/>
      <c r="V100" s="261"/>
      <c r="W100" s="43"/>
      <c r="X100" s="35"/>
      <c r="Y100" s="35"/>
      <c r="Z100" s="35"/>
      <c r="AA100" s="35"/>
      <c r="AB100" s="404"/>
      <c r="AC100" s="527"/>
      <c r="AD100" s="55">
        <f t="shared" si="97"/>
        <v>0</v>
      </c>
      <c r="AE100" s="55">
        <f t="shared" si="97"/>
        <v>0</v>
      </c>
      <c r="AF100" s="55">
        <f t="shared" si="97"/>
        <v>0</v>
      </c>
      <c r="AG100" s="55">
        <f t="shared" si="96"/>
        <v>0</v>
      </c>
      <c r="AH100" s="55">
        <f t="shared" si="96"/>
        <v>0</v>
      </c>
      <c r="AI100" s="55">
        <f t="shared" si="96"/>
        <v>0</v>
      </c>
      <c r="AJ100" s="55">
        <f t="shared" si="96"/>
        <v>0</v>
      </c>
      <c r="AK100" s="404"/>
      <c r="AL100" s="456"/>
      <c r="AM100" s="49">
        <f t="shared" si="112"/>
        <v>0</v>
      </c>
      <c r="AN100" s="52"/>
      <c r="AO100" s="52"/>
      <c r="AP100" s="52"/>
      <c r="AQ100" s="52"/>
      <c r="AR100" s="52"/>
      <c r="AS100" s="52"/>
      <c r="AT100" s="404"/>
      <c r="AU100" s="447"/>
      <c r="AV100" s="49">
        <f t="shared" si="113"/>
        <v>0</v>
      </c>
      <c r="AW100" s="52"/>
      <c r="AX100" s="52"/>
      <c r="AY100" s="52"/>
      <c r="AZ100" s="52"/>
      <c r="BA100" s="52"/>
      <c r="BB100" s="52"/>
      <c r="BC100" s="404"/>
      <c r="BD100" s="450"/>
      <c r="BE100" s="49">
        <f t="shared" si="114"/>
        <v>0</v>
      </c>
      <c r="BF100" s="52"/>
      <c r="BG100" s="52"/>
      <c r="BH100" s="52"/>
      <c r="BI100" s="52"/>
      <c r="BJ100" s="52"/>
      <c r="BK100" s="52"/>
      <c r="BL100" s="404"/>
      <c r="BM100" s="453"/>
      <c r="BN100" s="49">
        <f t="shared" si="115"/>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2"/>
      <c r="C101" s="459"/>
      <c r="D101" s="609"/>
      <c r="E101" s="612"/>
      <c r="F101" s="612"/>
      <c r="G101" s="612"/>
      <c r="H101" s="612"/>
      <c r="I101" s="612"/>
      <c r="J101" s="486"/>
      <c r="K101" s="489"/>
      <c r="L101" s="663"/>
      <c r="M101" s="649"/>
      <c r="N101" s="651"/>
      <c r="O101" s="665"/>
      <c r="P101" s="669"/>
      <c r="Q101" s="671"/>
      <c r="R101" s="404"/>
      <c r="S101" s="43"/>
      <c r="T101" s="261"/>
      <c r="U101" s="261"/>
      <c r="V101" s="261"/>
      <c r="W101" s="43"/>
      <c r="X101" s="35"/>
      <c r="Y101" s="35"/>
      <c r="Z101" s="35"/>
      <c r="AA101" s="35"/>
      <c r="AB101" s="404"/>
      <c r="AC101" s="527"/>
      <c r="AD101" s="55">
        <f t="shared" si="97"/>
        <v>0</v>
      </c>
      <c r="AE101" s="55">
        <f t="shared" si="97"/>
        <v>0</v>
      </c>
      <c r="AF101" s="55">
        <f t="shared" si="97"/>
        <v>0</v>
      </c>
      <c r="AG101" s="55">
        <f t="shared" si="96"/>
        <v>0</v>
      </c>
      <c r="AH101" s="55">
        <f t="shared" si="96"/>
        <v>0</v>
      </c>
      <c r="AI101" s="55">
        <f t="shared" si="96"/>
        <v>0</v>
      </c>
      <c r="AJ101" s="55">
        <f t="shared" si="96"/>
        <v>0</v>
      </c>
      <c r="AK101" s="404"/>
      <c r="AL101" s="456"/>
      <c r="AM101" s="49">
        <f t="shared" si="112"/>
        <v>0</v>
      </c>
      <c r="AN101" s="52"/>
      <c r="AO101" s="52"/>
      <c r="AP101" s="52"/>
      <c r="AQ101" s="52"/>
      <c r="AR101" s="52"/>
      <c r="AS101" s="52"/>
      <c r="AT101" s="404"/>
      <c r="AU101" s="447"/>
      <c r="AV101" s="49">
        <f t="shared" si="113"/>
        <v>0</v>
      </c>
      <c r="AW101" s="52"/>
      <c r="AX101" s="52"/>
      <c r="AY101" s="52"/>
      <c r="AZ101" s="52"/>
      <c r="BA101" s="52"/>
      <c r="BB101" s="52"/>
      <c r="BC101" s="404"/>
      <c r="BD101" s="450"/>
      <c r="BE101" s="49">
        <f t="shared" si="114"/>
        <v>0</v>
      </c>
      <c r="BF101" s="52"/>
      <c r="BG101" s="52"/>
      <c r="BH101" s="52"/>
      <c r="BI101" s="52"/>
      <c r="BJ101" s="52"/>
      <c r="BK101" s="52"/>
      <c r="BL101" s="404"/>
      <c r="BM101" s="453"/>
      <c r="BN101" s="49">
        <f t="shared" si="115"/>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2"/>
      <c r="C102" s="459"/>
      <c r="D102" s="610"/>
      <c r="E102" s="613"/>
      <c r="F102" s="613"/>
      <c r="G102" s="613"/>
      <c r="H102" s="613"/>
      <c r="I102" s="613"/>
      <c r="J102" s="487"/>
      <c r="K102" s="490"/>
      <c r="L102" s="673"/>
      <c r="M102" s="674"/>
      <c r="N102" s="666"/>
      <c r="O102" s="667"/>
      <c r="P102" s="670"/>
      <c r="Q102" s="672"/>
      <c r="R102" s="405"/>
      <c r="S102" s="44"/>
      <c r="T102" s="262"/>
      <c r="U102" s="262"/>
      <c r="V102" s="262"/>
      <c r="W102" s="44"/>
      <c r="X102" s="36"/>
      <c r="Y102" s="36"/>
      <c r="Z102" s="36"/>
      <c r="AA102" s="36"/>
      <c r="AB102" s="405"/>
      <c r="AC102" s="528"/>
      <c r="AD102" s="56">
        <f t="shared" si="97"/>
        <v>0</v>
      </c>
      <c r="AE102" s="56">
        <f t="shared" si="97"/>
        <v>0</v>
      </c>
      <c r="AF102" s="56">
        <f t="shared" si="97"/>
        <v>0</v>
      </c>
      <c r="AG102" s="56">
        <f t="shared" si="96"/>
        <v>0</v>
      </c>
      <c r="AH102" s="56">
        <f t="shared" si="96"/>
        <v>0</v>
      </c>
      <c r="AI102" s="56">
        <f t="shared" si="96"/>
        <v>0</v>
      </c>
      <c r="AJ102" s="56">
        <f t="shared" si="96"/>
        <v>0</v>
      </c>
      <c r="AK102" s="405"/>
      <c r="AL102" s="457"/>
      <c r="AM102" s="50">
        <f t="shared" si="112"/>
        <v>0</v>
      </c>
      <c r="AN102" s="53"/>
      <c r="AO102" s="53"/>
      <c r="AP102" s="53"/>
      <c r="AQ102" s="53"/>
      <c r="AR102" s="53"/>
      <c r="AS102" s="53"/>
      <c r="AT102" s="405"/>
      <c r="AU102" s="448"/>
      <c r="AV102" s="50">
        <f t="shared" si="113"/>
        <v>0</v>
      </c>
      <c r="AW102" s="53"/>
      <c r="AX102" s="53"/>
      <c r="AY102" s="53"/>
      <c r="AZ102" s="53"/>
      <c r="BA102" s="53"/>
      <c r="BB102" s="53"/>
      <c r="BC102" s="405"/>
      <c r="BD102" s="451"/>
      <c r="BE102" s="50">
        <f t="shared" si="114"/>
        <v>0</v>
      </c>
      <c r="BF102" s="53"/>
      <c r="BG102" s="53"/>
      <c r="BH102" s="53"/>
      <c r="BI102" s="53"/>
      <c r="BJ102" s="53"/>
      <c r="BK102" s="53"/>
      <c r="BL102" s="405"/>
      <c r="BM102" s="454"/>
      <c r="BN102" s="50">
        <f t="shared" si="115"/>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2"/>
      <c r="C103" s="459"/>
      <c r="D103" s="608"/>
      <c r="E103" s="611"/>
      <c r="F103" s="611"/>
      <c r="G103" s="611"/>
      <c r="H103" s="611"/>
      <c r="I103" s="611"/>
      <c r="J103" s="485">
        <v>159</v>
      </c>
      <c r="K103" s="488" t="str">
        <f>+Metas!K183</f>
        <v>Construcción y dotación de un gimnasio para la preparación y acondicionamiento físico de los deportistas convencionales y paranacionales</v>
      </c>
      <c r="L103" s="662"/>
      <c r="M103" s="648">
        <f>SUM(N103:Q103)</f>
        <v>0</v>
      </c>
      <c r="N103" s="650"/>
      <c r="O103" s="664"/>
      <c r="P103" s="668"/>
      <c r="Q103" s="640"/>
      <c r="R103" s="403">
        <f t="shared" ref="R103" si="158">+$J103</f>
        <v>159</v>
      </c>
      <c r="S103" s="42"/>
      <c r="T103" s="260"/>
      <c r="U103" s="260"/>
      <c r="V103" s="260"/>
      <c r="W103" s="42"/>
      <c r="X103" s="34"/>
      <c r="Y103" s="34"/>
      <c r="Z103" s="34"/>
      <c r="AA103" s="34"/>
      <c r="AB103" s="403">
        <f t="shared" ref="AB103" si="159">+$J103</f>
        <v>159</v>
      </c>
      <c r="AC103" s="526">
        <f t="shared" ref="AC103" si="160">+L103</f>
        <v>0</v>
      </c>
      <c r="AD103" s="54">
        <f t="shared" si="97"/>
        <v>0</v>
      </c>
      <c r="AE103" s="54">
        <f t="shared" si="97"/>
        <v>0</v>
      </c>
      <c r="AF103" s="54">
        <f t="shared" si="97"/>
        <v>0</v>
      </c>
      <c r="AG103" s="54">
        <f t="shared" si="96"/>
        <v>0</v>
      </c>
      <c r="AH103" s="54">
        <f t="shared" si="96"/>
        <v>0</v>
      </c>
      <c r="AI103" s="54">
        <f t="shared" si="96"/>
        <v>0</v>
      </c>
      <c r="AJ103" s="54">
        <f t="shared" si="96"/>
        <v>0</v>
      </c>
      <c r="AK103" s="403">
        <f t="shared" ref="AK103" si="161">+$J103</f>
        <v>159</v>
      </c>
      <c r="AL103" s="455">
        <f>+N103</f>
        <v>0</v>
      </c>
      <c r="AM103" s="48">
        <f t="shared" si="112"/>
        <v>0</v>
      </c>
      <c r="AN103" s="51"/>
      <c r="AO103" s="51"/>
      <c r="AP103" s="51"/>
      <c r="AQ103" s="51"/>
      <c r="AR103" s="51"/>
      <c r="AS103" s="51"/>
      <c r="AT103" s="403">
        <f t="shared" ref="AT103" si="162">+$J103</f>
        <v>159</v>
      </c>
      <c r="AU103" s="446">
        <f>+O103</f>
        <v>0</v>
      </c>
      <c r="AV103" s="48">
        <f t="shared" si="113"/>
        <v>0</v>
      </c>
      <c r="AW103" s="51"/>
      <c r="AX103" s="51"/>
      <c r="AY103" s="51"/>
      <c r="AZ103" s="51"/>
      <c r="BA103" s="51"/>
      <c r="BB103" s="51"/>
      <c r="BC103" s="403">
        <f t="shared" ref="BC103" si="163">+$J103</f>
        <v>159</v>
      </c>
      <c r="BD103" s="449">
        <f>+P103</f>
        <v>0</v>
      </c>
      <c r="BE103" s="48">
        <f t="shared" si="114"/>
        <v>0</v>
      </c>
      <c r="BF103" s="51"/>
      <c r="BG103" s="51"/>
      <c r="BH103" s="51"/>
      <c r="BI103" s="51"/>
      <c r="BJ103" s="51"/>
      <c r="BK103" s="51"/>
      <c r="BL103" s="403">
        <f t="shared" ref="BL103" si="164">+$J103</f>
        <v>159</v>
      </c>
      <c r="BM103" s="452">
        <f>+Q103</f>
        <v>0</v>
      </c>
      <c r="BN103" s="48">
        <f t="shared" si="115"/>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2"/>
      <c r="C104" s="459"/>
      <c r="D104" s="609"/>
      <c r="E104" s="612"/>
      <c r="F104" s="612"/>
      <c r="G104" s="612"/>
      <c r="H104" s="612"/>
      <c r="I104" s="612"/>
      <c r="J104" s="486"/>
      <c r="K104" s="489"/>
      <c r="L104" s="663"/>
      <c r="M104" s="649"/>
      <c r="N104" s="651"/>
      <c r="O104" s="665"/>
      <c r="P104" s="669"/>
      <c r="Q104" s="671"/>
      <c r="R104" s="404"/>
      <c r="S104" s="43"/>
      <c r="T104" s="261"/>
      <c r="U104" s="261"/>
      <c r="V104" s="261"/>
      <c r="W104" s="43"/>
      <c r="X104" s="35"/>
      <c r="Y104" s="35"/>
      <c r="Z104" s="35"/>
      <c r="AA104" s="35"/>
      <c r="AB104" s="404"/>
      <c r="AC104" s="527"/>
      <c r="AD104" s="55">
        <f t="shared" si="97"/>
        <v>0</v>
      </c>
      <c r="AE104" s="55">
        <f t="shared" si="97"/>
        <v>0</v>
      </c>
      <c r="AF104" s="55">
        <f t="shared" si="97"/>
        <v>0</v>
      </c>
      <c r="AG104" s="55">
        <f t="shared" si="96"/>
        <v>0</v>
      </c>
      <c r="AH104" s="55">
        <f t="shared" si="96"/>
        <v>0</v>
      </c>
      <c r="AI104" s="55">
        <f t="shared" si="96"/>
        <v>0</v>
      </c>
      <c r="AJ104" s="55">
        <f t="shared" si="96"/>
        <v>0</v>
      </c>
      <c r="AK104" s="404"/>
      <c r="AL104" s="456"/>
      <c r="AM104" s="49">
        <f t="shared" si="112"/>
        <v>0</v>
      </c>
      <c r="AN104" s="52"/>
      <c r="AO104" s="52"/>
      <c r="AP104" s="52"/>
      <c r="AQ104" s="52"/>
      <c r="AR104" s="52"/>
      <c r="AS104" s="52"/>
      <c r="AT104" s="404"/>
      <c r="AU104" s="447"/>
      <c r="AV104" s="49">
        <f t="shared" si="113"/>
        <v>0</v>
      </c>
      <c r="AW104" s="52"/>
      <c r="AX104" s="52"/>
      <c r="AY104" s="52"/>
      <c r="AZ104" s="52"/>
      <c r="BA104" s="52"/>
      <c r="BB104" s="52"/>
      <c r="BC104" s="404"/>
      <c r="BD104" s="450"/>
      <c r="BE104" s="49">
        <f t="shared" si="114"/>
        <v>0</v>
      </c>
      <c r="BF104" s="52"/>
      <c r="BG104" s="52"/>
      <c r="BH104" s="52"/>
      <c r="BI104" s="52"/>
      <c r="BJ104" s="52"/>
      <c r="BK104" s="52"/>
      <c r="BL104" s="404"/>
      <c r="BM104" s="453"/>
      <c r="BN104" s="49">
        <f t="shared" si="115"/>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2"/>
      <c r="C105" s="459"/>
      <c r="D105" s="609"/>
      <c r="E105" s="612"/>
      <c r="F105" s="612"/>
      <c r="G105" s="612"/>
      <c r="H105" s="612"/>
      <c r="I105" s="612"/>
      <c r="J105" s="486"/>
      <c r="K105" s="489"/>
      <c r="L105" s="663"/>
      <c r="M105" s="649"/>
      <c r="N105" s="651"/>
      <c r="O105" s="665"/>
      <c r="P105" s="669"/>
      <c r="Q105" s="671"/>
      <c r="R105" s="404"/>
      <c r="S105" s="43"/>
      <c r="T105" s="261"/>
      <c r="U105" s="261"/>
      <c r="V105" s="261"/>
      <c r="W105" s="43"/>
      <c r="X105" s="35"/>
      <c r="Y105" s="35"/>
      <c r="Z105" s="35"/>
      <c r="AA105" s="35"/>
      <c r="AB105" s="404"/>
      <c r="AC105" s="527"/>
      <c r="AD105" s="55">
        <f t="shared" si="97"/>
        <v>0</v>
      </c>
      <c r="AE105" s="55">
        <f t="shared" si="97"/>
        <v>0</v>
      </c>
      <c r="AF105" s="55">
        <f t="shared" si="97"/>
        <v>0</v>
      </c>
      <c r="AG105" s="55">
        <f t="shared" si="96"/>
        <v>0</v>
      </c>
      <c r="AH105" s="55">
        <f t="shared" si="96"/>
        <v>0</v>
      </c>
      <c r="AI105" s="55">
        <f t="shared" si="96"/>
        <v>0</v>
      </c>
      <c r="AJ105" s="55">
        <f t="shared" si="96"/>
        <v>0</v>
      </c>
      <c r="AK105" s="404"/>
      <c r="AL105" s="456"/>
      <c r="AM105" s="49">
        <f t="shared" si="112"/>
        <v>0</v>
      </c>
      <c r="AN105" s="52"/>
      <c r="AO105" s="52"/>
      <c r="AP105" s="52"/>
      <c r="AQ105" s="52"/>
      <c r="AR105" s="52"/>
      <c r="AS105" s="52"/>
      <c r="AT105" s="404"/>
      <c r="AU105" s="447"/>
      <c r="AV105" s="49">
        <f t="shared" si="113"/>
        <v>0</v>
      </c>
      <c r="AW105" s="52"/>
      <c r="AX105" s="52"/>
      <c r="AY105" s="52"/>
      <c r="AZ105" s="52"/>
      <c r="BA105" s="52"/>
      <c r="BB105" s="52"/>
      <c r="BC105" s="404"/>
      <c r="BD105" s="450"/>
      <c r="BE105" s="49">
        <f t="shared" si="114"/>
        <v>0</v>
      </c>
      <c r="BF105" s="52"/>
      <c r="BG105" s="52"/>
      <c r="BH105" s="52"/>
      <c r="BI105" s="52"/>
      <c r="BJ105" s="52"/>
      <c r="BK105" s="52"/>
      <c r="BL105" s="404"/>
      <c r="BM105" s="453"/>
      <c r="BN105" s="49">
        <f t="shared" si="115"/>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2"/>
      <c r="C106" s="459"/>
      <c r="D106" s="610"/>
      <c r="E106" s="613"/>
      <c r="F106" s="613"/>
      <c r="G106" s="613"/>
      <c r="H106" s="613"/>
      <c r="I106" s="613"/>
      <c r="J106" s="487"/>
      <c r="K106" s="490"/>
      <c r="L106" s="673"/>
      <c r="M106" s="674"/>
      <c r="N106" s="666"/>
      <c r="O106" s="667"/>
      <c r="P106" s="670"/>
      <c r="Q106" s="672"/>
      <c r="R106" s="405"/>
      <c r="S106" s="44"/>
      <c r="T106" s="262"/>
      <c r="U106" s="262"/>
      <c r="V106" s="262"/>
      <c r="W106" s="44"/>
      <c r="X106" s="36"/>
      <c r="Y106" s="36"/>
      <c r="Z106" s="36"/>
      <c r="AA106" s="36"/>
      <c r="AB106" s="405"/>
      <c r="AC106" s="528"/>
      <c r="AD106" s="56">
        <f t="shared" si="97"/>
        <v>0</v>
      </c>
      <c r="AE106" s="56">
        <f t="shared" si="97"/>
        <v>0</v>
      </c>
      <c r="AF106" s="56">
        <f t="shared" si="97"/>
        <v>0</v>
      </c>
      <c r="AG106" s="56">
        <f t="shared" si="96"/>
        <v>0</v>
      </c>
      <c r="AH106" s="56">
        <f t="shared" si="96"/>
        <v>0</v>
      </c>
      <c r="AI106" s="56">
        <f t="shared" si="96"/>
        <v>0</v>
      </c>
      <c r="AJ106" s="56">
        <f t="shared" si="96"/>
        <v>0</v>
      </c>
      <c r="AK106" s="405"/>
      <c r="AL106" s="457"/>
      <c r="AM106" s="50">
        <f t="shared" si="112"/>
        <v>0</v>
      </c>
      <c r="AN106" s="53"/>
      <c r="AO106" s="53"/>
      <c r="AP106" s="53"/>
      <c r="AQ106" s="53"/>
      <c r="AR106" s="53"/>
      <c r="AS106" s="53"/>
      <c r="AT106" s="405"/>
      <c r="AU106" s="448"/>
      <c r="AV106" s="50">
        <f t="shared" si="113"/>
        <v>0</v>
      </c>
      <c r="AW106" s="53"/>
      <c r="AX106" s="53"/>
      <c r="AY106" s="53"/>
      <c r="AZ106" s="53"/>
      <c r="BA106" s="53"/>
      <c r="BB106" s="53"/>
      <c r="BC106" s="405"/>
      <c r="BD106" s="451"/>
      <c r="BE106" s="50">
        <f t="shared" si="114"/>
        <v>0</v>
      </c>
      <c r="BF106" s="53"/>
      <c r="BG106" s="53"/>
      <c r="BH106" s="53"/>
      <c r="BI106" s="53"/>
      <c r="BJ106" s="53"/>
      <c r="BK106" s="53"/>
      <c r="BL106" s="405"/>
      <c r="BM106" s="454"/>
      <c r="BN106" s="50">
        <f t="shared" si="115"/>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2"/>
      <c r="C107" s="459"/>
      <c r="D107" s="608"/>
      <c r="E107" s="611"/>
      <c r="F107" s="611"/>
      <c r="G107" s="611"/>
      <c r="H107" s="611"/>
      <c r="I107" s="611"/>
      <c r="J107" s="485">
        <v>160</v>
      </c>
      <c r="K107" s="488" t="str">
        <f>+Metas!K184</f>
        <v>Mantenimiento y equipamiento de la Unidad de Medicina Deportiva del Departamento</v>
      </c>
      <c r="L107" s="662"/>
      <c r="M107" s="648">
        <f>SUM(N107:Q107)</f>
        <v>0</v>
      </c>
      <c r="N107" s="650"/>
      <c r="O107" s="664"/>
      <c r="P107" s="668"/>
      <c r="Q107" s="640"/>
      <c r="R107" s="403">
        <f t="shared" ref="R107" si="165">+$J107</f>
        <v>160</v>
      </c>
      <c r="S107" s="42"/>
      <c r="T107" s="260"/>
      <c r="U107" s="260"/>
      <c r="V107" s="260"/>
      <c r="W107" s="42"/>
      <c r="X107" s="34"/>
      <c r="Y107" s="34"/>
      <c r="Z107" s="34"/>
      <c r="AA107" s="34"/>
      <c r="AB107" s="403">
        <f t="shared" ref="AB107" si="166">+$J107</f>
        <v>160</v>
      </c>
      <c r="AC107" s="526">
        <f t="shared" ref="AC107" si="167">+L107</f>
        <v>0</v>
      </c>
      <c r="AD107" s="54">
        <f t="shared" si="97"/>
        <v>0</v>
      </c>
      <c r="AE107" s="54">
        <f t="shared" si="97"/>
        <v>0</v>
      </c>
      <c r="AF107" s="54">
        <f t="shared" si="97"/>
        <v>0</v>
      </c>
      <c r="AG107" s="54">
        <f t="shared" si="96"/>
        <v>0</v>
      </c>
      <c r="AH107" s="54">
        <f t="shared" si="96"/>
        <v>0</v>
      </c>
      <c r="AI107" s="54">
        <f t="shared" si="96"/>
        <v>0</v>
      </c>
      <c r="AJ107" s="54">
        <f t="shared" si="96"/>
        <v>0</v>
      </c>
      <c r="AK107" s="403">
        <f t="shared" ref="AK107" si="168">+$J107</f>
        <v>160</v>
      </c>
      <c r="AL107" s="455">
        <f>+N107</f>
        <v>0</v>
      </c>
      <c r="AM107" s="48">
        <f t="shared" si="112"/>
        <v>0</v>
      </c>
      <c r="AN107" s="51"/>
      <c r="AO107" s="51"/>
      <c r="AP107" s="51"/>
      <c r="AQ107" s="51"/>
      <c r="AR107" s="51"/>
      <c r="AS107" s="51"/>
      <c r="AT107" s="403">
        <f t="shared" ref="AT107" si="169">+$J107</f>
        <v>160</v>
      </c>
      <c r="AU107" s="446">
        <f>+O107</f>
        <v>0</v>
      </c>
      <c r="AV107" s="48">
        <f t="shared" si="113"/>
        <v>0</v>
      </c>
      <c r="AW107" s="51"/>
      <c r="AX107" s="51"/>
      <c r="AY107" s="51"/>
      <c r="AZ107" s="51"/>
      <c r="BA107" s="51"/>
      <c r="BB107" s="51"/>
      <c r="BC107" s="403">
        <f t="shared" ref="BC107" si="170">+$J107</f>
        <v>160</v>
      </c>
      <c r="BD107" s="449">
        <f>+P107</f>
        <v>0</v>
      </c>
      <c r="BE107" s="48">
        <f t="shared" si="114"/>
        <v>0</v>
      </c>
      <c r="BF107" s="51"/>
      <c r="BG107" s="51"/>
      <c r="BH107" s="51"/>
      <c r="BI107" s="51"/>
      <c r="BJ107" s="51"/>
      <c r="BK107" s="51"/>
      <c r="BL107" s="403">
        <f t="shared" ref="BL107" si="171">+$J107</f>
        <v>160</v>
      </c>
      <c r="BM107" s="452">
        <f>+Q107</f>
        <v>0</v>
      </c>
      <c r="BN107" s="48">
        <f t="shared" si="115"/>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2"/>
      <c r="C108" s="459"/>
      <c r="D108" s="609"/>
      <c r="E108" s="612"/>
      <c r="F108" s="612"/>
      <c r="G108" s="612"/>
      <c r="H108" s="612"/>
      <c r="I108" s="612"/>
      <c r="J108" s="486"/>
      <c r="K108" s="489"/>
      <c r="L108" s="663"/>
      <c r="M108" s="649"/>
      <c r="N108" s="651"/>
      <c r="O108" s="665"/>
      <c r="P108" s="669"/>
      <c r="Q108" s="671"/>
      <c r="R108" s="404"/>
      <c r="S108" s="43"/>
      <c r="T108" s="261"/>
      <c r="U108" s="261"/>
      <c r="V108" s="261"/>
      <c r="W108" s="43"/>
      <c r="X108" s="35"/>
      <c r="Y108" s="35"/>
      <c r="Z108" s="35"/>
      <c r="AA108" s="35"/>
      <c r="AB108" s="404"/>
      <c r="AC108" s="527"/>
      <c r="AD108" s="55">
        <f t="shared" si="97"/>
        <v>0</v>
      </c>
      <c r="AE108" s="55">
        <f t="shared" si="97"/>
        <v>0</v>
      </c>
      <c r="AF108" s="55">
        <f t="shared" si="97"/>
        <v>0</v>
      </c>
      <c r="AG108" s="55">
        <f t="shared" si="96"/>
        <v>0</v>
      </c>
      <c r="AH108" s="55">
        <f t="shared" si="96"/>
        <v>0</v>
      </c>
      <c r="AI108" s="55">
        <f t="shared" si="96"/>
        <v>0</v>
      </c>
      <c r="AJ108" s="55">
        <f t="shared" si="96"/>
        <v>0</v>
      </c>
      <c r="AK108" s="404"/>
      <c r="AL108" s="456"/>
      <c r="AM108" s="49">
        <f t="shared" si="112"/>
        <v>0</v>
      </c>
      <c r="AN108" s="52"/>
      <c r="AO108" s="52"/>
      <c r="AP108" s="52"/>
      <c r="AQ108" s="52"/>
      <c r="AR108" s="52"/>
      <c r="AS108" s="52"/>
      <c r="AT108" s="404"/>
      <c r="AU108" s="447"/>
      <c r="AV108" s="49">
        <f t="shared" si="113"/>
        <v>0</v>
      </c>
      <c r="AW108" s="52"/>
      <c r="AX108" s="52"/>
      <c r="AY108" s="52"/>
      <c r="AZ108" s="52"/>
      <c r="BA108" s="52"/>
      <c r="BB108" s="52"/>
      <c r="BC108" s="404"/>
      <c r="BD108" s="450"/>
      <c r="BE108" s="49">
        <f t="shared" si="114"/>
        <v>0</v>
      </c>
      <c r="BF108" s="52"/>
      <c r="BG108" s="52"/>
      <c r="BH108" s="52"/>
      <c r="BI108" s="52"/>
      <c r="BJ108" s="52"/>
      <c r="BK108" s="52"/>
      <c r="BL108" s="404"/>
      <c r="BM108" s="453"/>
      <c r="BN108" s="49">
        <f t="shared" si="115"/>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2"/>
      <c r="C109" s="459"/>
      <c r="D109" s="609"/>
      <c r="E109" s="612"/>
      <c r="F109" s="612"/>
      <c r="G109" s="612"/>
      <c r="H109" s="612"/>
      <c r="I109" s="612"/>
      <c r="J109" s="486"/>
      <c r="K109" s="489"/>
      <c r="L109" s="663"/>
      <c r="M109" s="649"/>
      <c r="N109" s="651"/>
      <c r="O109" s="665"/>
      <c r="P109" s="669"/>
      <c r="Q109" s="671"/>
      <c r="R109" s="404"/>
      <c r="S109" s="43"/>
      <c r="T109" s="261"/>
      <c r="U109" s="261"/>
      <c r="V109" s="261"/>
      <c r="W109" s="43"/>
      <c r="X109" s="35"/>
      <c r="Y109" s="35"/>
      <c r="Z109" s="35"/>
      <c r="AA109" s="35"/>
      <c r="AB109" s="404"/>
      <c r="AC109" s="527"/>
      <c r="AD109" s="55">
        <f t="shared" si="97"/>
        <v>0</v>
      </c>
      <c r="AE109" s="55">
        <f t="shared" si="97"/>
        <v>0</v>
      </c>
      <c r="AF109" s="55">
        <f t="shared" si="97"/>
        <v>0</v>
      </c>
      <c r="AG109" s="55">
        <f t="shared" si="96"/>
        <v>0</v>
      </c>
      <c r="AH109" s="55">
        <f t="shared" si="96"/>
        <v>0</v>
      </c>
      <c r="AI109" s="55">
        <f t="shared" si="96"/>
        <v>0</v>
      </c>
      <c r="AJ109" s="55">
        <f t="shared" si="96"/>
        <v>0</v>
      </c>
      <c r="AK109" s="404"/>
      <c r="AL109" s="456"/>
      <c r="AM109" s="49">
        <f t="shared" si="112"/>
        <v>0</v>
      </c>
      <c r="AN109" s="52"/>
      <c r="AO109" s="52"/>
      <c r="AP109" s="52"/>
      <c r="AQ109" s="52"/>
      <c r="AR109" s="52"/>
      <c r="AS109" s="52"/>
      <c r="AT109" s="404"/>
      <c r="AU109" s="447"/>
      <c r="AV109" s="49">
        <f t="shared" si="113"/>
        <v>0</v>
      </c>
      <c r="AW109" s="52"/>
      <c r="AX109" s="52"/>
      <c r="AY109" s="52"/>
      <c r="AZ109" s="52"/>
      <c r="BA109" s="52"/>
      <c r="BB109" s="52"/>
      <c r="BC109" s="404"/>
      <c r="BD109" s="450"/>
      <c r="BE109" s="49">
        <f t="shared" si="114"/>
        <v>0</v>
      </c>
      <c r="BF109" s="52"/>
      <c r="BG109" s="52"/>
      <c r="BH109" s="52"/>
      <c r="BI109" s="52"/>
      <c r="BJ109" s="52"/>
      <c r="BK109" s="52"/>
      <c r="BL109" s="404"/>
      <c r="BM109" s="453"/>
      <c r="BN109" s="49">
        <f t="shared" si="115"/>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2"/>
      <c r="C110" s="459"/>
      <c r="D110" s="610"/>
      <c r="E110" s="613"/>
      <c r="F110" s="613"/>
      <c r="G110" s="613"/>
      <c r="H110" s="613"/>
      <c r="I110" s="613"/>
      <c r="J110" s="487"/>
      <c r="K110" s="490"/>
      <c r="L110" s="673"/>
      <c r="M110" s="674"/>
      <c r="N110" s="666"/>
      <c r="O110" s="667"/>
      <c r="P110" s="670"/>
      <c r="Q110" s="672"/>
      <c r="R110" s="405"/>
      <c r="S110" s="44"/>
      <c r="T110" s="262"/>
      <c r="U110" s="262"/>
      <c r="V110" s="262"/>
      <c r="W110" s="44"/>
      <c r="X110" s="36"/>
      <c r="Y110" s="36"/>
      <c r="Z110" s="36"/>
      <c r="AA110" s="36"/>
      <c r="AB110" s="405"/>
      <c r="AC110" s="528"/>
      <c r="AD110" s="56">
        <f t="shared" si="97"/>
        <v>0</v>
      </c>
      <c r="AE110" s="56">
        <f t="shared" si="97"/>
        <v>0</v>
      </c>
      <c r="AF110" s="56">
        <f t="shared" si="97"/>
        <v>0</v>
      </c>
      <c r="AG110" s="56">
        <f t="shared" si="96"/>
        <v>0</v>
      </c>
      <c r="AH110" s="56">
        <f t="shared" si="96"/>
        <v>0</v>
      </c>
      <c r="AI110" s="56">
        <f t="shared" si="96"/>
        <v>0</v>
      </c>
      <c r="AJ110" s="56">
        <f t="shared" si="96"/>
        <v>0</v>
      </c>
      <c r="AK110" s="405"/>
      <c r="AL110" s="457"/>
      <c r="AM110" s="50">
        <f t="shared" si="112"/>
        <v>0</v>
      </c>
      <c r="AN110" s="53"/>
      <c r="AO110" s="53"/>
      <c r="AP110" s="53"/>
      <c r="AQ110" s="53"/>
      <c r="AR110" s="53"/>
      <c r="AS110" s="53"/>
      <c r="AT110" s="405"/>
      <c r="AU110" s="448"/>
      <c r="AV110" s="50">
        <f t="shared" si="113"/>
        <v>0</v>
      </c>
      <c r="AW110" s="53"/>
      <c r="AX110" s="53"/>
      <c r="AY110" s="53"/>
      <c r="AZ110" s="53"/>
      <c r="BA110" s="53"/>
      <c r="BB110" s="53"/>
      <c r="BC110" s="405"/>
      <c r="BD110" s="451"/>
      <c r="BE110" s="50">
        <f t="shared" si="114"/>
        <v>0</v>
      </c>
      <c r="BF110" s="53"/>
      <c r="BG110" s="53"/>
      <c r="BH110" s="53"/>
      <c r="BI110" s="53"/>
      <c r="BJ110" s="53"/>
      <c r="BK110" s="53"/>
      <c r="BL110" s="405"/>
      <c r="BM110" s="454"/>
      <c r="BN110" s="50">
        <f t="shared" si="115"/>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2"/>
      <c r="C111" s="459"/>
      <c r="D111" s="608"/>
      <c r="E111" s="611"/>
      <c r="F111" s="611"/>
      <c r="G111" s="611"/>
      <c r="H111" s="611"/>
      <c r="I111" s="611"/>
      <c r="J111" s="485">
        <v>161</v>
      </c>
      <c r="K111" s="488" t="str">
        <f>+Metas!K185</f>
        <v>Adecuación y mantenimiento de los escenarios deportivos a cargo de Indenorte</v>
      </c>
      <c r="L111" s="662"/>
      <c r="M111" s="648">
        <f t="shared" ref="M111:M119" si="172">SUM(N111:Q111)/4</f>
        <v>0</v>
      </c>
      <c r="N111" s="650"/>
      <c r="O111" s="664"/>
      <c r="P111" s="668"/>
      <c r="Q111" s="640"/>
      <c r="R111" s="403">
        <f t="shared" ref="R111" si="173">+$J111</f>
        <v>161</v>
      </c>
      <c r="S111" s="42"/>
      <c r="T111" s="260"/>
      <c r="U111" s="260"/>
      <c r="V111" s="260"/>
      <c r="W111" s="42"/>
      <c r="X111" s="34"/>
      <c r="Y111" s="34"/>
      <c r="Z111" s="34"/>
      <c r="AA111" s="34"/>
      <c r="AB111" s="403">
        <f t="shared" ref="AB111" si="174">+$J111</f>
        <v>161</v>
      </c>
      <c r="AC111" s="526">
        <f t="shared" ref="AC111" si="175">+L111</f>
        <v>0</v>
      </c>
      <c r="AD111" s="54">
        <f t="shared" si="97"/>
        <v>0</v>
      </c>
      <c r="AE111" s="54">
        <f t="shared" si="97"/>
        <v>0</v>
      </c>
      <c r="AF111" s="54">
        <f t="shared" si="97"/>
        <v>0</v>
      </c>
      <c r="AG111" s="54">
        <f t="shared" si="96"/>
        <v>0</v>
      </c>
      <c r="AH111" s="54">
        <f t="shared" si="96"/>
        <v>0</v>
      </c>
      <c r="AI111" s="54">
        <f t="shared" si="96"/>
        <v>0</v>
      </c>
      <c r="AJ111" s="54">
        <f t="shared" si="96"/>
        <v>0</v>
      </c>
      <c r="AK111" s="403">
        <f t="shared" ref="AK111" si="176">+$J111</f>
        <v>161</v>
      </c>
      <c r="AL111" s="455">
        <f t="shared" ref="AL111:AL119" si="177">+N111</f>
        <v>0</v>
      </c>
      <c r="AM111" s="48">
        <f t="shared" si="112"/>
        <v>0</v>
      </c>
      <c r="AN111" s="51"/>
      <c r="AO111" s="51"/>
      <c r="AP111" s="51"/>
      <c r="AQ111" s="51"/>
      <c r="AR111" s="51"/>
      <c r="AS111" s="51"/>
      <c r="AT111" s="403">
        <f t="shared" ref="AT111" si="178">+$J111</f>
        <v>161</v>
      </c>
      <c r="AU111" s="446">
        <f t="shared" ref="AU111:AU119" si="179">+O111</f>
        <v>0</v>
      </c>
      <c r="AV111" s="48">
        <f t="shared" si="113"/>
        <v>0</v>
      </c>
      <c r="AW111" s="51"/>
      <c r="AX111" s="51"/>
      <c r="AY111" s="51"/>
      <c r="AZ111" s="51"/>
      <c r="BA111" s="51"/>
      <c r="BB111" s="51"/>
      <c r="BC111" s="403">
        <f t="shared" ref="BC111" si="180">+$J111</f>
        <v>161</v>
      </c>
      <c r="BD111" s="449">
        <f t="shared" ref="BD111:BD119" si="181">+P111</f>
        <v>0</v>
      </c>
      <c r="BE111" s="48">
        <f t="shared" si="114"/>
        <v>0</v>
      </c>
      <c r="BF111" s="51"/>
      <c r="BG111" s="51"/>
      <c r="BH111" s="51"/>
      <c r="BI111" s="51"/>
      <c r="BJ111" s="51"/>
      <c r="BK111" s="51"/>
      <c r="BL111" s="403">
        <f t="shared" ref="BL111" si="182">+$J111</f>
        <v>161</v>
      </c>
      <c r="BM111" s="452">
        <f t="shared" ref="BM111:BM119" si="183">+Q111</f>
        <v>0</v>
      </c>
      <c r="BN111" s="48">
        <f t="shared" si="115"/>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2"/>
      <c r="C112" s="459"/>
      <c r="D112" s="609"/>
      <c r="E112" s="612"/>
      <c r="F112" s="612"/>
      <c r="G112" s="612"/>
      <c r="H112" s="612"/>
      <c r="I112" s="612"/>
      <c r="J112" s="486"/>
      <c r="K112" s="489"/>
      <c r="L112" s="663"/>
      <c r="M112" s="649"/>
      <c r="N112" s="651"/>
      <c r="O112" s="665"/>
      <c r="P112" s="669"/>
      <c r="Q112" s="671"/>
      <c r="R112" s="404"/>
      <c r="S112" s="43"/>
      <c r="T112" s="261"/>
      <c r="U112" s="261"/>
      <c r="V112" s="261"/>
      <c r="W112" s="43"/>
      <c r="X112" s="35"/>
      <c r="Y112" s="35"/>
      <c r="Z112" s="35"/>
      <c r="AA112" s="35"/>
      <c r="AB112" s="404"/>
      <c r="AC112" s="527"/>
      <c r="AD112" s="55">
        <f t="shared" si="97"/>
        <v>0</v>
      </c>
      <c r="AE112" s="55">
        <f t="shared" si="97"/>
        <v>0</v>
      </c>
      <c r="AF112" s="55">
        <f t="shared" si="97"/>
        <v>0</v>
      </c>
      <c r="AG112" s="55">
        <f t="shared" si="96"/>
        <v>0</v>
      </c>
      <c r="AH112" s="55">
        <f t="shared" si="96"/>
        <v>0</v>
      </c>
      <c r="AI112" s="55">
        <f t="shared" si="96"/>
        <v>0</v>
      </c>
      <c r="AJ112" s="55">
        <f t="shared" si="96"/>
        <v>0</v>
      </c>
      <c r="AK112" s="404"/>
      <c r="AL112" s="456"/>
      <c r="AM112" s="49">
        <f t="shared" si="112"/>
        <v>0</v>
      </c>
      <c r="AN112" s="52"/>
      <c r="AO112" s="52"/>
      <c r="AP112" s="52"/>
      <c r="AQ112" s="52"/>
      <c r="AR112" s="52"/>
      <c r="AS112" s="52"/>
      <c r="AT112" s="404"/>
      <c r="AU112" s="447"/>
      <c r="AV112" s="49">
        <f t="shared" si="113"/>
        <v>0</v>
      </c>
      <c r="AW112" s="52"/>
      <c r="AX112" s="52"/>
      <c r="AY112" s="52"/>
      <c r="AZ112" s="52"/>
      <c r="BA112" s="52"/>
      <c r="BB112" s="52"/>
      <c r="BC112" s="404"/>
      <c r="BD112" s="450"/>
      <c r="BE112" s="49">
        <f t="shared" si="114"/>
        <v>0</v>
      </c>
      <c r="BF112" s="52"/>
      <c r="BG112" s="52"/>
      <c r="BH112" s="52"/>
      <c r="BI112" s="52"/>
      <c r="BJ112" s="52"/>
      <c r="BK112" s="52"/>
      <c r="BL112" s="404"/>
      <c r="BM112" s="453"/>
      <c r="BN112" s="49">
        <f t="shared" si="115"/>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2"/>
      <c r="C113" s="459"/>
      <c r="D113" s="609"/>
      <c r="E113" s="612"/>
      <c r="F113" s="612"/>
      <c r="G113" s="612"/>
      <c r="H113" s="612"/>
      <c r="I113" s="612"/>
      <c r="J113" s="486"/>
      <c r="K113" s="489"/>
      <c r="L113" s="663"/>
      <c r="M113" s="649"/>
      <c r="N113" s="651"/>
      <c r="O113" s="665"/>
      <c r="P113" s="669"/>
      <c r="Q113" s="671"/>
      <c r="R113" s="404"/>
      <c r="S113" s="43"/>
      <c r="T113" s="261"/>
      <c r="U113" s="261"/>
      <c r="V113" s="261"/>
      <c r="W113" s="43"/>
      <c r="X113" s="35"/>
      <c r="Y113" s="35"/>
      <c r="Z113" s="35"/>
      <c r="AA113" s="35"/>
      <c r="AB113" s="404"/>
      <c r="AC113" s="527"/>
      <c r="AD113" s="55">
        <f t="shared" si="97"/>
        <v>0</v>
      </c>
      <c r="AE113" s="55">
        <f t="shared" si="97"/>
        <v>0</v>
      </c>
      <c r="AF113" s="55">
        <f t="shared" si="97"/>
        <v>0</v>
      </c>
      <c r="AG113" s="55">
        <f t="shared" si="96"/>
        <v>0</v>
      </c>
      <c r="AH113" s="55">
        <f t="shared" si="96"/>
        <v>0</v>
      </c>
      <c r="AI113" s="55">
        <f t="shared" si="96"/>
        <v>0</v>
      </c>
      <c r="AJ113" s="55">
        <f t="shared" si="96"/>
        <v>0</v>
      </c>
      <c r="AK113" s="404"/>
      <c r="AL113" s="456"/>
      <c r="AM113" s="49">
        <f t="shared" si="112"/>
        <v>0</v>
      </c>
      <c r="AN113" s="52"/>
      <c r="AO113" s="52"/>
      <c r="AP113" s="52"/>
      <c r="AQ113" s="52"/>
      <c r="AR113" s="52"/>
      <c r="AS113" s="52"/>
      <c r="AT113" s="404"/>
      <c r="AU113" s="447"/>
      <c r="AV113" s="49">
        <f t="shared" si="113"/>
        <v>0</v>
      </c>
      <c r="AW113" s="52"/>
      <c r="AX113" s="52"/>
      <c r="AY113" s="52"/>
      <c r="AZ113" s="52"/>
      <c r="BA113" s="52"/>
      <c r="BB113" s="52"/>
      <c r="BC113" s="404"/>
      <c r="BD113" s="450"/>
      <c r="BE113" s="49">
        <f t="shared" si="114"/>
        <v>0</v>
      </c>
      <c r="BF113" s="52"/>
      <c r="BG113" s="52"/>
      <c r="BH113" s="52"/>
      <c r="BI113" s="52"/>
      <c r="BJ113" s="52"/>
      <c r="BK113" s="52"/>
      <c r="BL113" s="404"/>
      <c r="BM113" s="453"/>
      <c r="BN113" s="49">
        <f t="shared" si="115"/>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2"/>
      <c r="C114" s="459"/>
      <c r="D114" s="610"/>
      <c r="E114" s="613"/>
      <c r="F114" s="613"/>
      <c r="G114" s="613"/>
      <c r="H114" s="613"/>
      <c r="I114" s="613"/>
      <c r="J114" s="487"/>
      <c r="K114" s="490"/>
      <c r="L114" s="673"/>
      <c r="M114" s="674"/>
      <c r="N114" s="666"/>
      <c r="O114" s="667"/>
      <c r="P114" s="670"/>
      <c r="Q114" s="672"/>
      <c r="R114" s="405"/>
      <c r="S114" s="44"/>
      <c r="T114" s="262"/>
      <c r="U114" s="262"/>
      <c r="V114" s="262"/>
      <c r="W114" s="44"/>
      <c r="X114" s="36"/>
      <c r="Y114" s="36"/>
      <c r="Z114" s="36"/>
      <c r="AA114" s="36"/>
      <c r="AB114" s="405"/>
      <c r="AC114" s="528"/>
      <c r="AD114" s="56">
        <f t="shared" si="97"/>
        <v>0</v>
      </c>
      <c r="AE114" s="56">
        <f t="shared" si="97"/>
        <v>0</v>
      </c>
      <c r="AF114" s="56">
        <f t="shared" si="97"/>
        <v>0</v>
      </c>
      <c r="AG114" s="56">
        <f t="shared" si="96"/>
        <v>0</v>
      </c>
      <c r="AH114" s="56">
        <f t="shared" si="96"/>
        <v>0</v>
      </c>
      <c r="AI114" s="56">
        <f t="shared" si="96"/>
        <v>0</v>
      </c>
      <c r="AJ114" s="56">
        <f t="shared" si="96"/>
        <v>0</v>
      </c>
      <c r="AK114" s="405"/>
      <c r="AL114" s="457"/>
      <c r="AM114" s="50">
        <f t="shared" si="112"/>
        <v>0</v>
      </c>
      <c r="AN114" s="53"/>
      <c r="AO114" s="53"/>
      <c r="AP114" s="53"/>
      <c r="AQ114" s="53"/>
      <c r="AR114" s="53"/>
      <c r="AS114" s="53"/>
      <c r="AT114" s="405"/>
      <c r="AU114" s="448"/>
      <c r="AV114" s="50">
        <f t="shared" si="113"/>
        <v>0</v>
      </c>
      <c r="AW114" s="53"/>
      <c r="AX114" s="53"/>
      <c r="AY114" s="53"/>
      <c r="AZ114" s="53"/>
      <c r="BA114" s="53"/>
      <c r="BB114" s="53"/>
      <c r="BC114" s="405"/>
      <c r="BD114" s="451"/>
      <c r="BE114" s="50">
        <f t="shared" si="114"/>
        <v>0</v>
      </c>
      <c r="BF114" s="53"/>
      <c r="BG114" s="53"/>
      <c r="BH114" s="53"/>
      <c r="BI114" s="53"/>
      <c r="BJ114" s="53"/>
      <c r="BK114" s="53"/>
      <c r="BL114" s="405"/>
      <c r="BM114" s="454"/>
      <c r="BN114" s="50">
        <f t="shared" si="115"/>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2"/>
      <c r="C115" s="459"/>
      <c r="D115" s="608"/>
      <c r="E115" s="611"/>
      <c r="F115" s="611"/>
      <c r="G115" s="611"/>
      <c r="H115" s="611"/>
      <c r="I115" s="611"/>
      <c r="J115" s="485">
        <v>162</v>
      </c>
      <c r="K115" s="488" t="str">
        <f>+Metas!K186</f>
        <v xml:space="preserve">Escenarios Deportivos construidos, adecuados, remodelados, dotados y/o mantenidos </v>
      </c>
      <c r="L115" s="473"/>
      <c r="M115" s="476">
        <f t="shared" si="172"/>
        <v>0</v>
      </c>
      <c r="N115" s="479"/>
      <c r="O115" s="482"/>
      <c r="P115" s="520"/>
      <c r="Q115" s="523"/>
      <c r="R115" s="403">
        <f t="shared" ref="R115" si="184">+$J115</f>
        <v>162</v>
      </c>
      <c r="S115" s="42"/>
      <c r="T115" s="260"/>
      <c r="U115" s="260"/>
      <c r="V115" s="260"/>
      <c r="W115" s="42"/>
      <c r="X115" s="34"/>
      <c r="Y115" s="34"/>
      <c r="Z115" s="34"/>
      <c r="AA115" s="34"/>
      <c r="AB115" s="403">
        <f t="shared" ref="AB115" si="185">+$J115</f>
        <v>162</v>
      </c>
      <c r="AC115" s="526">
        <f t="shared" ref="AC115" si="186">+L115</f>
        <v>0</v>
      </c>
      <c r="AD115" s="54">
        <f t="shared" si="97"/>
        <v>0</v>
      </c>
      <c r="AE115" s="54">
        <f t="shared" si="97"/>
        <v>0</v>
      </c>
      <c r="AF115" s="54">
        <f t="shared" si="97"/>
        <v>0</v>
      </c>
      <c r="AG115" s="54">
        <f t="shared" si="96"/>
        <v>0</v>
      </c>
      <c r="AH115" s="54">
        <f t="shared" si="96"/>
        <v>0</v>
      </c>
      <c r="AI115" s="54">
        <f t="shared" si="96"/>
        <v>0</v>
      </c>
      <c r="AJ115" s="54">
        <f t="shared" si="96"/>
        <v>0</v>
      </c>
      <c r="AK115" s="403">
        <f t="shared" ref="AK115" si="187">+$J115</f>
        <v>162</v>
      </c>
      <c r="AL115" s="455">
        <f t="shared" si="177"/>
        <v>0</v>
      </c>
      <c r="AM115" s="48">
        <f t="shared" si="112"/>
        <v>0</v>
      </c>
      <c r="AN115" s="51"/>
      <c r="AO115" s="51"/>
      <c r="AP115" s="51"/>
      <c r="AQ115" s="51"/>
      <c r="AR115" s="51"/>
      <c r="AS115" s="51"/>
      <c r="AT115" s="403">
        <f t="shared" ref="AT115" si="188">+$J115</f>
        <v>162</v>
      </c>
      <c r="AU115" s="446">
        <f t="shared" si="179"/>
        <v>0</v>
      </c>
      <c r="AV115" s="48">
        <f t="shared" si="113"/>
        <v>0</v>
      </c>
      <c r="AW115" s="51"/>
      <c r="AX115" s="51"/>
      <c r="AY115" s="51"/>
      <c r="AZ115" s="51"/>
      <c r="BA115" s="51"/>
      <c r="BB115" s="51"/>
      <c r="BC115" s="403">
        <f t="shared" ref="BC115" si="189">+$J115</f>
        <v>162</v>
      </c>
      <c r="BD115" s="449">
        <f t="shared" si="181"/>
        <v>0</v>
      </c>
      <c r="BE115" s="48">
        <f t="shared" si="114"/>
        <v>0</v>
      </c>
      <c r="BF115" s="51"/>
      <c r="BG115" s="51"/>
      <c r="BH115" s="51"/>
      <c r="BI115" s="51"/>
      <c r="BJ115" s="51"/>
      <c r="BK115" s="51"/>
      <c r="BL115" s="403">
        <f t="shared" ref="BL115" si="190">+$J115</f>
        <v>162</v>
      </c>
      <c r="BM115" s="452">
        <f t="shared" si="183"/>
        <v>0</v>
      </c>
      <c r="BN115" s="48">
        <f t="shared" si="115"/>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2"/>
      <c r="C116" s="459"/>
      <c r="D116" s="609"/>
      <c r="E116" s="612"/>
      <c r="F116" s="612"/>
      <c r="G116" s="612"/>
      <c r="H116" s="612"/>
      <c r="I116" s="612"/>
      <c r="J116" s="486"/>
      <c r="K116" s="489"/>
      <c r="L116" s="474"/>
      <c r="M116" s="477"/>
      <c r="N116" s="480"/>
      <c r="O116" s="483"/>
      <c r="P116" s="521"/>
      <c r="Q116" s="524"/>
      <c r="R116" s="404"/>
      <c r="S116" s="43"/>
      <c r="T116" s="261"/>
      <c r="U116" s="261"/>
      <c r="V116" s="261"/>
      <c r="W116" s="43"/>
      <c r="X116" s="35"/>
      <c r="Y116" s="35"/>
      <c r="Z116" s="35"/>
      <c r="AA116" s="35"/>
      <c r="AB116" s="404"/>
      <c r="AC116" s="527"/>
      <c r="AD116" s="55">
        <f t="shared" si="97"/>
        <v>0</v>
      </c>
      <c r="AE116" s="55">
        <f t="shared" si="97"/>
        <v>0</v>
      </c>
      <c r="AF116" s="55">
        <f t="shared" si="97"/>
        <v>0</v>
      </c>
      <c r="AG116" s="55">
        <f t="shared" si="96"/>
        <v>0</v>
      </c>
      <c r="AH116" s="55">
        <f t="shared" si="96"/>
        <v>0</v>
      </c>
      <c r="AI116" s="55">
        <f t="shared" si="96"/>
        <v>0</v>
      </c>
      <c r="AJ116" s="55">
        <f t="shared" si="96"/>
        <v>0</v>
      </c>
      <c r="AK116" s="404"/>
      <c r="AL116" s="456"/>
      <c r="AM116" s="49">
        <f t="shared" si="112"/>
        <v>0</v>
      </c>
      <c r="AN116" s="52"/>
      <c r="AO116" s="52"/>
      <c r="AP116" s="52"/>
      <c r="AQ116" s="52"/>
      <c r="AR116" s="52"/>
      <c r="AS116" s="52"/>
      <c r="AT116" s="404"/>
      <c r="AU116" s="447"/>
      <c r="AV116" s="49">
        <f t="shared" si="113"/>
        <v>0</v>
      </c>
      <c r="AW116" s="52"/>
      <c r="AX116" s="52"/>
      <c r="AY116" s="52"/>
      <c r="AZ116" s="52"/>
      <c r="BA116" s="52"/>
      <c r="BB116" s="52"/>
      <c r="BC116" s="404"/>
      <c r="BD116" s="450"/>
      <c r="BE116" s="49">
        <f t="shared" si="114"/>
        <v>0</v>
      </c>
      <c r="BF116" s="52"/>
      <c r="BG116" s="52"/>
      <c r="BH116" s="52"/>
      <c r="BI116" s="52"/>
      <c r="BJ116" s="52"/>
      <c r="BK116" s="52"/>
      <c r="BL116" s="404"/>
      <c r="BM116" s="453"/>
      <c r="BN116" s="49">
        <f t="shared" si="115"/>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2"/>
      <c r="C117" s="459"/>
      <c r="D117" s="609"/>
      <c r="E117" s="612"/>
      <c r="F117" s="612"/>
      <c r="G117" s="612"/>
      <c r="H117" s="612"/>
      <c r="I117" s="612"/>
      <c r="J117" s="486"/>
      <c r="K117" s="489"/>
      <c r="L117" s="474"/>
      <c r="M117" s="477"/>
      <c r="N117" s="480"/>
      <c r="O117" s="483"/>
      <c r="P117" s="521"/>
      <c r="Q117" s="524"/>
      <c r="R117" s="404"/>
      <c r="S117" s="43"/>
      <c r="T117" s="261"/>
      <c r="U117" s="261"/>
      <c r="V117" s="261"/>
      <c r="W117" s="43"/>
      <c r="X117" s="35"/>
      <c r="Y117" s="35"/>
      <c r="Z117" s="35"/>
      <c r="AA117" s="35"/>
      <c r="AB117" s="404"/>
      <c r="AC117" s="527"/>
      <c r="AD117" s="55">
        <f t="shared" si="97"/>
        <v>0</v>
      </c>
      <c r="AE117" s="55">
        <f t="shared" si="97"/>
        <v>0</v>
      </c>
      <c r="AF117" s="55">
        <f t="shared" si="97"/>
        <v>0</v>
      </c>
      <c r="AG117" s="55">
        <f t="shared" si="96"/>
        <v>0</v>
      </c>
      <c r="AH117" s="55">
        <f t="shared" si="96"/>
        <v>0</v>
      </c>
      <c r="AI117" s="55">
        <f t="shared" si="96"/>
        <v>0</v>
      </c>
      <c r="AJ117" s="55">
        <f t="shared" si="96"/>
        <v>0</v>
      </c>
      <c r="AK117" s="404"/>
      <c r="AL117" s="456"/>
      <c r="AM117" s="49">
        <f t="shared" si="112"/>
        <v>0</v>
      </c>
      <c r="AN117" s="52"/>
      <c r="AO117" s="52"/>
      <c r="AP117" s="52"/>
      <c r="AQ117" s="52"/>
      <c r="AR117" s="52"/>
      <c r="AS117" s="52"/>
      <c r="AT117" s="404"/>
      <c r="AU117" s="447"/>
      <c r="AV117" s="49">
        <f t="shared" si="113"/>
        <v>0</v>
      </c>
      <c r="AW117" s="52"/>
      <c r="AX117" s="52"/>
      <c r="AY117" s="52"/>
      <c r="AZ117" s="52"/>
      <c r="BA117" s="52"/>
      <c r="BB117" s="52"/>
      <c r="BC117" s="404"/>
      <c r="BD117" s="450"/>
      <c r="BE117" s="49">
        <f t="shared" si="114"/>
        <v>0</v>
      </c>
      <c r="BF117" s="52"/>
      <c r="BG117" s="52"/>
      <c r="BH117" s="52"/>
      <c r="BI117" s="52"/>
      <c r="BJ117" s="52"/>
      <c r="BK117" s="52"/>
      <c r="BL117" s="404"/>
      <c r="BM117" s="453"/>
      <c r="BN117" s="49">
        <f t="shared" si="115"/>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2"/>
      <c r="C118" s="459"/>
      <c r="D118" s="610"/>
      <c r="E118" s="613"/>
      <c r="F118" s="613"/>
      <c r="G118" s="613"/>
      <c r="H118" s="613"/>
      <c r="I118" s="613"/>
      <c r="J118" s="487"/>
      <c r="K118" s="490"/>
      <c r="L118" s="475"/>
      <c r="M118" s="478"/>
      <c r="N118" s="481"/>
      <c r="O118" s="484"/>
      <c r="P118" s="522"/>
      <c r="Q118" s="525"/>
      <c r="R118" s="405"/>
      <c r="S118" s="44"/>
      <c r="T118" s="262"/>
      <c r="U118" s="262"/>
      <c r="V118" s="262"/>
      <c r="W118" s="44"/>
      <c r="X118" s="36"/>
      <c r="Y118" s="36"/>
      <c r="Z118" s="36"/>
      <c r="AA118" s="36"/>
      <c r="AB118" s="405"/>
      <c r="AC118" s="528"/>
      <c r="AD118" s="56">
        <f t="shared" si="97"/>
        <v>0</v>
      </c>
      <c r="AE118" s="56">
        <f t="shared" si="97"/>
        <v>0</v>
      </c>
      <c r="AF118" s="56">
        <f t="shared" si="97"/>
        <v>0</v>
      </c>
      <c r="AG118" s="56">
        <f t="shared" si="96"/>
        <v>0</v>
      </c>
      <c r="AH118" s="56">
        <f t="shared" si="96"/>
        <v>0</v>
      </c>
      <c r="AI118" s="56">
        <f t="shared" si="96"/>
        <v>0</v>
      </c>
      <c r="AJ118" s="56">
        <f t="shared" si="96"/>
        <v>0</v>
      </c>
      <c r="AK118" s="405"/>
      <c r="AL118" s="457"/>
      <c r="AM118" s="50">
        <f t="shared" si="112"/>
        <v>0</v>
      </c>
      <c r="AN118" s="53"/>
      <c r="AO118" s="53"/>
      <c r="AP118" s="53"/>
      <c r="AQ118" s="53"/>
      <c r="AR118" s="53"/>
      <c r="AS118" s="53"/>
      <c r="AT118" s="405"/>
      <c r="AU118" s="448"/>
      <c r="AV118" s="50">
        <f t="shared" si="113"/>
        <v>0</v>
      </c>
      <c r="AW118" s="53"/>
      <c r="AX118" s="53"/>
      <c r="AY118" s="53"/>
      <c r="AZ118" s="53"/>
      <c r="BA118" s="53"/>
      <c r="BB118" s="53"/>
      <c r="BC118" s="405"/>
      <c r="BD118" s="451"/>
      <c r="BE118" s="50">
        <f t="shared" si="114"/>
        <v>0</v>
      </c>
      <c r="BF118" s="53"/>
      <c r="BG118" s="53"/>
      <c r="BH118" s="53"/>
      <c r="BI118" s="53"/>
      <c r="BJ118" s="53"/>
      <c r="BK118" s="53"/>
      <c r="BL118" s="405"/>
      <c r="BM118" s="454"/>
      <c r="BN118" s="50">
        <f t="shared" si="115"/>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2"/>
      <c r="C119" s="459"/>
      <c r="D119" s="608"/>
      <c r="E119" s="611"/>
      <c r="F119" s="611"/>
      <c r="G119" s="611"/>
      <c r="H119" s="611"/>
      <c r="I119" s="611"/>
      <c r="J119" s="485">
        <v>163</v>
      </c>
      <c r="K119" s="488" t="str">
        <f>+Metas!K187</f>
        <v xml:space="preserve">Escenarios Recreativos construidos, adecuados, remodelados, dotados y/o mantenidos </v>
      </c>
      <c r="L119" s="473"/>
      <c r="M119" s="476">
        <f t="shared" si="172"/>
        <v>0</v>
      </c>
      <c r="N119" s="479"/>
      <c r="O119" s="482"/>
      <c r="P119" s="520"/>
      <c r="Q119" s="523"/>
      <c r="R119" s="403">
        <f t="shared" ref="R119" si="191">+$J119</f>
        <v>163</v>
      </c>
      <c r="S119" s="42"/>
      <c r="T119" s="260"/>
      <c r="U119" s="260"/>
      <c r="V119" s="260"/>
      <c r="W119" s="42"/>
      <c r="X119" s="34"/>
      <c r="Y119" s="34"/>
      <c r="Z119" s="34"/>
      <c r="AA119" s="34"/>
      <c r="AB119" s="403">
        <f t="shared" ref="AB119" si="192">+$J119</f>
        <v>163</v>
      </c>
      <c r="AC119" s="526">
        <f t="shared" ref="AC119" si="193">+L119</f>
        <v>0</v>
      </c>
      <c r="AD119" s="54">
        <f t="shared" si="97"/>
        <v>0</v>
      </c>
      <c r="AE119" s="54">
        <f t="shared" si="97"/>
        <v>0</v>
      </c>
      <c r="AF119" s="54">
        <f t="shared" si="97"/>
        <v>0</v>
      </c>
      <c r="AG119" s="54">
        <f t="shared" si="96"/>
        <v>0</v>
      </c>
      <c r="AH119" s="54">
        <f t="shared" si="96"/>
        <v>0</v>
      </c>
      <c r="AI119" s="54">
        <f t="shared" si="96"/>
        <v>0</v>
      </c>
      <c r="AJ119" s="54">
        <f t="shared" si="96"/>
        <v>0</v>
      </c>
      <c r="AK119" s="403">
        <f t="shared" ref="AK119" si="194">+$J119</f>
        <v>163</v>
      </c>
      <c r="AL119" s="455">
        <f t="shared" si="177"/>
        <v>0</v>
      </c>
      <c r="AM119" s="48">
        <f t="shared" si="112"/>
        <v>0</v>
      </c>
      <c r="AN119" s="51"/>
      <c r="AO119" s="51"/>
      <c r="AP119" s="51"/>
      <c r="AQ119" s="51"/>
      <c r="AR119" s="51"/>
      <c r="AS119" s="51"/>
      <c r="AT119" s="403">
        <f t="shared" ref="AT119" si="195">+$J119</f>
        <v>163</v>
      </c>
      <c r="AU119" s="446">
        <f t="shared" si="179"/>
        <v>0</v>
      </c>
      <c r="AV119" s="48">
        <f t="shared" si="113"/>
        <v>0</v>
      </c>
      <c r="AW119" s="51"/>
      <c r="AX119" s="51"/>
      <c r="AY119" s="51"/>
      <c r="AZ119" s="51"/>
      <c r="BA119" s="51"/>
      <c r="BB119" s="51"/>
      <c r="BC119" s="403">
        <f t="shared" ref="BC119" si="196">+$J119</f>
        <v>163</v>
      </c>
      <c r="BD119" s="449">
        <f t="shared" si="181"/>
        <v>0</v>
      </c>
      <c r="BE119" s="48">
        <f t="shared" si="114"/>
        <v>0</v>
      </c>
      <c r="BF119" s="51"/>
      <c r="BG119" s="51"/>
      <c r="BH119" s="51"/>
      <c r="BI119" s="51"/>
      <c r="BJ119" s="51"/>
      <c r="BK119" s="51"/>
      <c r="BL119" s="403">
        <f t="shared" ref="BL119" si="197">+$J119</f>
        <v>163</v>
      </c>
      <c r="BM119" s="452">
        <f t="shared" si="183"/>
        <v>0</v>
      </c>
      <c r="BN119" s="48">
        <f t="shared" si="115"/>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2"/>
      <c r="C120" s="459"/>
      <c r="D120" s="609"/>
      <c r="E120" s="612"/>
      <c r="F120" s="612"/>
      <c r="G120" s="612"/>
      <c r="H120" s="612"/>
      <c r="I120" s="612"/>
      <c r="J120" s="486"/>
      <c r="K120" s="489"/>
      <c r="L120" s="474"/>
      <c r="M120" s="477"/>
      <c r="N120" s="480"/>
      <c r="O120" s="483"/>
      <c r="P120" s="521"/>
      <c r="Q120" s="524"/>
      <c r="R120" s="404"/>
      <c r="S120" s="43"/>
      <c r="T120" s="261"/>
      <c r="U120" s="261"/>
      <c r="V120" s="261"/>
      <c r="W120" s="43"/>
      <c r="X120" s="35"/>
      <c r="Y120" s="35"/>
      <c r="Z120" s="35"/>
      <c r="AA120" s="35"/>
      <c r="AB120" s="404"/>
      <c r="AC120" s="527"/>
      <c r="AD120" s="55">
        <f t="shared" si="97"/>
        <v>0</v>
      </c>
      <c r="AE120" s="55">
        <f t="shared" si="97"/>
        <v>0</v>
      </c>
      <c r="AF120" s="55">
        <f t="shared" si="97"/>
        <v>0</v>
      </c>
      <c r="AG120" s="55">
        <f t="shared" si="96"/>
        <v>0</v>
      </c>
      <c r="AH120" s="55">
        <f t="shared" si="96"/>
        <v>0</v>
      </c>
      <c r="AI120" s="55">
        <f t="shared" si="96"/>
        <v>0</v>
      </c>
      <c r="AJ120" s="55">
        <f t="shared" si="96"/>
        <v>0</v>
      </c>
      <c r="AK120" s="404"/>
      <c r="AL120" s="456"/>
      <c r="AM120" s="49">
        <f t="shared" si="112"/>
        <v>0</v>
      </c>
      <c r="AN120" s="52"/>
      <c r="AO120" s="52"/>
      <c r="AP120" s="52"/>
      <c r="AQ120" s="52"/>
      <c r="AR120" s="52"/>
      <c r="AS120" s="52"/>
      <c r="AT120" s="404"/>
      <c r="AU120" s="447"/>
      <c r="AV120" s="49">
        <f t="shared" si="113"/>
        <v>0</v>
      </c>
      <c r="AW120" s="52"/>
      <c r="AX120" s="52"/>
      <c r="AY120" s="52"/>
      <c r="AZ120" s="52"/>
      <c r="BA120" s="52"/>
      <c r="BB120" s="52"/>
      <c r="BC120" s="404"/>
      <c r="BD120" s="450"/>
      <c r="BE120" s="49">
        <f t="shared" si="114"/>
        <v>0</v>
      </c>
      <c r="BF120" s="52"/>
      <c r="BG120" s="52"/>
      <c r="BH120" s="52"/>
      <c r="BI120" s="52"/>
      <c r="BJ120" s="52"/>
      <c r="BK120" s="52"/>
      <c r="BL120" s="404"/>
      <c r="BM120" s="453"/>
      <c r="BN120" s="49">
        <f t="shared" si="115"/>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2"/>
      <c r="C121" s="459"/>
      <c r="D121" s="609"/>
      <c r="E121" s="612"/>
      <c r="F121" s="612"/>
      <c r="G121" s="612"/>
      <c r="H121" s="612"/>
      <c r="I121" s="612"/>
      <c r="J121" s="486"/>
      <c r="K121" s="489"/>
      <c r="L121" s="474"/>
      <c r="M121" s="477"/>
      <c r="N121" s="480"/>
      <c r="O121" s="483"/>
      <c r="P121" s="521"/>
      <c r="Q121" s="524"/>
      <c r="R121" s="404"/>
      <c r="S121" s="43"/>
      <c r="T121" s="261"/>
      <c r="U121" s="261"/>
      <c r="V121" s="261"/>
      <c r="W121" s="43"/>
      <c r="X121" s="35"/>
      <c r="Y121" s="35"/>
      <c r="Z121" s="35"/>
      <c r="AA121" s="35"/>
      <c r="AB121" s="404"/>
      <c r="AC121" s="527"/>
      <c r="AD121" s="55">
        <f t="shared" si="97"/>
        <v>0</v>
      </c>
      <c r="AE121" s="55">
        <f t="shared" si="97"/>
        <v>0</v>
      </c>
      <c r="AF121" s="55">
        <f t="shared" si="97"/>
        <v>0</v>
      </c>
      <c r="AG121" s="55">
        <f t="shared" si="96"/>
        <v>0</v>
      </c>
      <c r="AH121" s="55">
        <f t="shared" si="96"/>
        <v>0</v>
      </c>
      <c r="AI121" s="55">
        <f t="shared" si="96"/>
        <v>0</v>
      </c>
      <c r="AJ121" s="55">
        <f t="shared" si="96"/>
        <v>0</v>
      </c>
      <c r="AK121" s="404"/>
      <c r="AL121" s="456"/>
      <c r="AM121" s="49">
        <f t="shared" si="112"/>
        <v>0</v>
      </c>
      <c r="AN121" s="52"/>
      <c r="AO121" s="52"/>
      <c r="AP121" s="52"/>
      <c r="AQ121" s="52"/>
      <c r="AR121" s="52"/>
      <c r="AS121" s="52"/>
      <c r="AT121" s="404"/>
      <c r="AU121" s="447"/>
      <c r="AV121" s="49">
        <f t="shared" si="113"/>
        <v>0</v>
      </c>
      <c r="AW121" s="52"/>
      <c r="AX121" s="52"/>
      <c r="AY121" s="52"/>
      <c r="AZ121" s="52"/>
      <c r="BA121" s="52"/>
      <c r="BB121" s="52"/>
      <c r="BC121" s="404"/>
      <c r="BD121" s="450"/>
      <c r="BE121" s="49">
        <f t="shared" si="114"/>
        <v>0</v>
      </c>
      <c r="BF121" s="52"/>
      <c r="BG121" s="52"/>
      <c r="BH121" s="52"/>
      <c r="BI121" s="52"/>
      <c r="BJ121" s="52"/>
      <c r="BK121" s="52"/>
      <c r="BL121" s="404"/>
      <c r="BM121" s="453"/>
      <c r="BN121" s="49">
        <f t="shared" si="115"/>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3"/>
      <c r="C122" s="460"/>
      <c r="D122" s="610"/>
      <c r="E122" s="613"/>
      <c r="F122" s="613"/>
      <c r="G122" s="613"/>
      <c r="H122" s="613"/>
      <c r="I122" s="613"/>
      <c r="J122" s="487"/>
      <c r="K122" s="490"/>
      <c r="L122" s="475"/>
      <c r="M122" s="478"/>
      <c r="N122" s="481"/>
      <c r="O122" s="484"/>
      <c r="P122" s="522"/>
      <c r="Q122" s="525"/>
      <c r="R122" s="405"/>
      <c r="S122" s="44"/>
      <c r="T122" s="262"/>
      <c r="U122" s="262"/>
      <c r="V122" s="262"/>
      <c r="W122" s="44"/>
      <c r="X122" s="36"/>
      <c r="Y122" s="36"/>
      <c r="Z122" s="36"/>
      <c r="AA122" s="36"/>
      <c r="AB122" s="405"/>
      <c r="AC122" s="528"/>
      <c r="AD122" s="56">
        <f t="shared" si="97"/>
        <v>0</v>
      </c>
      <c r="AE122" s="56">
        <f t="shared" si="97"/>
        <v>0</v>
      </c>
      <c r="AF122" s="56">
        <f t="shared" si="97"/>
        <v>0</v>
      </c>
      <c r="AG122" s="56">
        <f t="shared" si="96"/>
        <v>0</v>
      </c>
      <c r="AH122" s="56">
        <f t="shared" si="96"/>
        <v>0</v>
      </c>
      <c r="AI122" s="56">
        <f t="shared" si="96"/>
        <v>0</v>
      </c>
      <c r="AJ122" s="56">
        <f t="shared" si="96"/>
        <v>0</v>
      </c>
      <c r="AK122" s="405"/>
      <c r="AL122" s="457"/>
      <c r="AM122" s="50">
        <f t="shared" si="112"/>
        <v>0</v>
      </c>
      <c r="AN122" s="53"/>
      <c r="AO122" s="53"/>
      <c r="AP122" s="53"/>
      <c r="AQ122" s="53"/>
      <c r="AR122" s="53"/>
      <c r="AS122" s="53"/>
      <c r="AT122" s="405"/>
      <c r="AU122" s="448"/>
      <c r="AV122" s="50">
        <f t="shared" si="113"/>
        <v>0</v>
      </c>
      <c r="AW122" s="53"/>
      <c r="AX122" s="53"/>
      <c r="AY122" s="53"/>
      <c r="AZ122" s="53"/>
      <c r="BA122" s="53"/>
      <c r="BB122" s="53"/>
      <c r="BC122" s="405"/>
      <c r="BD122" s="451"/>
      <c r="BE122" s="50">
        <f t="shared" si="114"/>
        <v>0</v>
      </c>
      <c r="BF122" s="53"/>
      <c r="BG122" s="53"/>
      <c r="BH122" s="53"/>
      <c r="BI122" s="53"/>
      <c r="BJ122" s="53"/>
      <c r="BK122" s="53"/>
      <c r="BL122" s="405"/>
      <c r="BM122" s="454"/>
      <c r="BN122" s="50">
        <f t="shared" si="115"/>
        <v>0</v>
      </c>
      <c r="BO122" s="53"/>
      <c r="BP122" s="53"/>
      <c r="BQ122" s="53"/>
      <c r="BR122" s="53"/>
      <c r="BS122" s="53"/>
      <c r="BT122" s="53"/>
      <c r="BU122" s="517"/>
      <c r="BV122" s="518"/>
      <c r="BW122" s="518"/>
      <c r="BX122" s="518"/>
      <c r="BY122" s="518"/>
      <c r="BZ122" s="518"/>
      <c r="CA122" s="518"/>
      <c r="CB122" s="518"/>
      <c r="CC122" s="519"/>
    </row>
    <row r="123" spans="1:81" ht="40.200000000000003" customHeight="1" thickTop="1" x14ac:dyDescent="0.3"/>
  </sheetData>
  <mergeCells count="933">
    <mergeCell ref="B11:B26"/>
    <mergeCell ref="B27:B58"/>
    <mergeCell ref="C27:C30"/>
    <mergeCell ref="C31:C38"/>
    <mergeCell ref="C39:C54"/>
    <mergeCell ref="C55:C58"/>
    <mergeCell ref="C11:C22"/>
    <mergeCell ref="C23:C26"/>
    <mergeCell ref="BU121:CC121"/>
    <mergeCell ref="M119:M122"/>
    <mergeCell ref="N119:N122"/>
    <mergeCell ref="O119:O122"/>
    <mergeCell ref="AT115:AT118"/>
    <mergeCell ref="AU115:AU118"/>
    <mergeCell ref="BC115:BC118"/>
    <mergeCell ref="P115:P118"/>
    <mergeCell ref="Q115:Q118"/>
    <mergeCell ref="AB115:AB118"/>
    <mergeCell ref="AC115:AC118"/>
    <mergeCell ref="AK115:AK118"/>
    <mergeCell ref="AL115:AL118"/>
    <mergeCell ref="P119:P122"/>
    <mergeCell ref="Q119:Q122"/>
    <mergeCell ref="AB119:AB122"/>
    <mergeCell ref="BU122:CC122"/>
    <mergeCell ref="AT119:AT122"/>
    <mergeCell ref="AU119:AU122"/>
    <mergeCell ref="BC119:BC122"/>
    <mergeCell ref="BD119:BD122"/>
    <mergeCell ref="BL119:BL122"/>
    <mergeCell ref="BM119:BM122"/>
    <mergeCell ref="B59:B90"/>
    <mergeCell ref="C59:C86"/>
    <mergeCell ref="C87:C90"/>
    <mergeCell ref="B91:B122"/>
    <mergeCell ref="C91:C122"/>
    <mergeCell ref="BU115:CC115"/>
    <mergeCell ref="BU116:CC116"/>
    <mergeCell ref="BU117:CC117"/>
    <mergeCell ref="BU118:CC118"/>
    <mergeCell ref="BD115:BD118"/>
    <mergeCell ref="BL115:BL118"/>
    <mergeCell ref="BM115:BM118"/>
    <mergeCell ref="BU119:CC119"/>
    <mergeCell ref="BU120:CC120"/>
    <mergeCell ref="J119:J122"/>
    <mergeCell ref="K119:K122"/>
    <mergeCell ref="L119:L122"/>
    <mergeCell ref="AC119:AC122"/>
    <mergeCell ref="AK119:AK122"/>
    <mergeCell ref="AL119:AL122"/>
    <mergeCell ref="BD111:BD114"/>
    <mergeCell ref="BL111:BL114"/>
    <mergeCell ref="BM111:BM114"/>
    <mergeCell ref="P111:P114"/>
    <mergeCell ref="Q111:Q114"/>
    <mergeCell ref="AB111:AB114"/>
    <mergeCell ref="AC111:AC114"/>
    <mergeCell ref="AK111:AK114"/>
    <mergeCell ref="AL111:AL114"/>
    <mergeCell ref="J115:J118"/>
    <mergeCell ref="K115:K118"/>
    <mergeCell ref="L115:L118"/>
    <mergeCell ref="M115:M118"/>
    <mergeCell ref="N115:N118"/>
    <mergeCell ref="O115:O118"/>
    <mergeCell ref="AT111:AT114"/>
    <mergeCell ref="AU111:AU114"/>
    <mergeCell ref="BC111:BC114"/>
    <mergeCell ref="BU109:CC109"/>
    <mergeCell ref="BU110:CC110"/>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111:CC111"/>
    <mergeCell ref="BU112:CC112"/>
    <mergeCell ref="BU113:CC113"/>
    <mergeCell ref="BU114:CC114"/>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D99:BD102"/>
    <mergeCell ref="BL99:BL102"/>
    <mergeCell ref="BM99:BM102"/>
    <mergeCell ref="P99:P102"/>
    <mergeCell ref="Q99:Q102"/>
    <mergeCell ref="AB99:AB102"/>
    <mergeCell ref="AC99:AC102"/>
    <mergeCell ref="AK99:AK102"/>
    <mergeCell ref="AL99:AL102"/>
    <mergeCell ref="J103:J106"/>
    <mergeCell ref="K103:K106"/>
    <mergeCell ref="L103:L106"/>
    <mergeCell ref="M103:M106"/>
    <mergeCell ref="N103:N106"/>
    <mergeCell ref="O103:O106"/>
    <mergeCell ref="AT99:AT102"/>
    <mergeCell ref="AU99:AU102"/>
    <mergeCell ref="BC99:BC102"/>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D87:BD90"/>
    <mergeCell ref="BL87:BL90"/>
    <mergeCell ref="BM87:BM90"/>
    <mergeCell ref="P87:P90"/>
    <mergeCell ref="Q87:Q90"/>
    <mergeCell ref="AB87:AB90"/>
    <mergeCell ref="AC87:AC90"/>
    <mergeCell ref="AK87:AK90"/>
    <mergeCell ref="AL87:AL90"/>
    <mergeCell ref="J91:J94"/>
    <mergeCell ref="K91:K94"/>
    <mergeCell ref="L91:L94"/>
    <mergeCell ref="M91:M94"/>
    <mergeCell ref="N91:N94"/>
    <mergeCell ref="O91:O94"/>
    <mergeCell ref="AT87:AT90"/>
    <mergeCell ref="AU87:AU90"/>
    <mergeCell ref="BC87:BC90"/>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D75:BD78"/>
    <mergeCell ref="BL75:BL78"/>
    <mergeCell ref="BM75:BM78"/>
    <mergeCell ref="P75:P78"/>
    <mergeCell ref="Q75:Q78"/>
    <mergeCell ref="AB75:AB78"/>
    <mergeCell ref="AC75:AC78"/>
    <mergeCell ref="AK75:AK78"/>
    <mergeCell ref="AL75:AL78"/>
    <mergeCell ref="J79:J82"/>
    <mergeCell ref="K79:K82"/>
    <mergeCell ref="L79:L82"/>
    <mergeCell ref="M79:M82"/>
    <mergeCell ref="N79:N82"/>
    <mergeCell ref="O79:O82"/>
    <mergeCell ref="AT75:AT78"/>
    <mergeCell ref="AU75:AU78"/>
    <mergeCell ref="BC75:BC78"/>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D63:BD66"/>
    <mergeCell ref="BL63:BL66"/>
    <mergeCell ref="BM63:BM66"/>
    <mergeCell ref="P63:P66"/>
    <mergeCell ref="Q63:Q66"/>
    <mergeCell ref="AB63:AB66"/>
    <mergeCell ref="AC63:AC66"/>
    <mergeCell ref="AK63:AK66"/>
    <mergeCell ref="AL63:AL66"/>
    <mergeCell ref="J67:J70"/>
    <mergeCell ref="K67:K70"/>
    <mergeCell ref="L67:L70"/>
    <mergeCell ref="M67:M70"/>
    <mergeCell ref="N67:N70"/>
    <mergeCell ref="O67:O70"/>
    <mergeCell ref="AT63:AT66"/>
    <mergeCell ref="AU63:AU66"/>
    <mergeCell ref="BC63:BC66"/>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D51:BD54"/>
    <mergeCell ref="BL51:BL54"/>
    <mergeCell ref="BM51:BM54"/>
    <mergeCell ref="P51:P54"/>
    <mergeCell ref="Q51:Q54"/>
    <mergeCell ref="AB51:AB54"/>
    <mergeCell ref="AC51:AC54"/>
    <mergeCell ref="AK51:AK54"/>
    <mergeCell ref="AL51:AL54"/>
    <mergeCell ref="J55:J58"/>
    <mergeCell ref="K55:K58"/>
    <mergeCell ref="L55:L58"/>
    <mergeCell ref="M55:M58"/>
    <mergeCell ref="N55:N58"/>
    <mergeCell ref="O55:O58"/>
    <mergeCell ref="AT51:AT54"/>
    <mergeCell ref="AU51:AU54"/>
    <mergeCell ref="BC51:BC54"/>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D39:BD42"/>
    <mergeCell ref="BL39:BL42"/>
    <mergeCell ref="BM39:BM42"/>
    <mergeCell ref="P39:P42"/>
    <mergeCell ref="Q39:Q42"/>
    <mergeCell ref="AB39:AB42"/>
    <mergeCell ref="AC39:AC42"/>
    <mergeCell ref="AK39:AK42"/>
    <mergeCell ref="AL39:AL42"/>
    <mergeCell ref="J43:J46"/>
    <mergeCell ref="K43:K46"/>
    <mergeCell ref="L43:L46"/>
    <mergeCell ref="M43:M46"/>
    <mergeCell ref="N43:N46"/>
    <mergeCell ref="O43:O46"/>
    <mergeCell ref="AT39:AT42"/>
    <mergeCell ref="AU39:AU42"/>
    <mergeCell ref="BC39:BC42"/>
    <mergeCell ref="BU37:CC37"/>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AU27:AU30"/>
    <mergeCell ref="BC27:BC30"/>
    <mergeCell ref="L27:L30"/>
    <mergeCell ref="M27:M30"/>
    <mergeCell ref="N27:N30"/>
    <mergeCell ref="O27:O30"/>
    <mergeCell ref="BM27:BM30"/>
    <mergeCell ref="P27:P30"/>
    <mergeCell ref="Q27:Q30"/>
    <mergeCell ref="AB27:AB30"/>
    <mergeCell ref="AC27:AC30"/>
    <mergeCell ref="AK27:AK30"/>
    <mergeCell ref="AL27:AL30"/>
    <mergeCell ref="AK23:AK26"/>
    <mergeCell ref="AL23:AL26"/>
    <mergeCell ref="J31:J34"/>
    <mergeCell ref="K31:K34"/>
    <mergeCell ref="L31:L34"/>
    <mergeCell ref="M31:M34"/>
    <mergeCell ref="N31:N34"/>
    <mergeCell ref="O31:O34"/>
    <mergeCell ref="AT27:AT30"/>
    <mergeCell ref="J27:J30"/>
    <mergeCell ref="K27:K30"/>
    <mergeCell ref="BU27:CC27"/>
    <mergeCell ref="BU28:CC28"/>
    <mergeCell ref="BU29:CC29"/>
    <mergeCell ref="BU30:CC30"/>
    <mergeCell ref="BD27:BD30"/>
    <mergeCell ref="BL27:BL30"/>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BL19:BL22"/>
    <mergeCell ref="BU19:CC19"/>
    <mergeCell ref="BU20:CC20"/>
    <mergeCell ref="BU21:CC21"/>
    <mergeCell ref="BU22:CC22"/>
    <mergeCell ref="P19:P22"/>
    <mergeCell ref="Q19:Q22"/>
    <mergeCell ref="AB19:AB22"/>
    <mergeCell ref="AC19:AC22"/>
    <mergeCell ref="AK19:AK22"/>
    <mergeCell ref="AL19:AL22"/>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BC19:BC22"/>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BT8:BT9"/>
    <mergeCell ref="BN8:BN9"/>
    <mergeCell ref="X7:Y7"/>
    <mergeCell ref="Z7:AA7"/>
    <mergeCell ref="AB7:AB9"/>
    <mergeCell ref="J11:J14"/>
    <mergeCell ref="K11:K14"/>
    <mergeCell ref="L11:L14"/>
    <mergeCell ref="M11:M14"/>
    <mergeCell ref="N11:N14"/>
    <mergeCell ref="O11:O14"/>
    <mergeCell ref="P11:P14"/>
    <mergeCell ref="Q11:Q14"/>
    <mergeCell ref="V7:V9"/>
    <mergeCell ref="S7:S9"/>
    <mergeCell ref="T7:T9"/>
    <mergeCell ref="U7:U9"/>
    <mergeCell ref="R11:R14"/>
    <mergeCell ref="BC11:BC14"/>
    <mergeCell ref="AB11:AB14"/>
    <mergeCell ref="AC11:AC14"/>
    <mergeCell ref="AK11:AK14"/>
    <mergeCell ref="AL11:AL14"/>
    <mergeCell ref="AT11:AT14"/>
    <mergeCell ref="AU11:AU14"/>
    <mergeCell ref="BJ8:BJ9"/>
    <mergeCell ref="BK8:BK9"/>
    <mergeCell ref="AW8:AZ8"/>
    <mergeCell ref="BA8:BA9"/>
    <mergeCell ref="BB8:BB9"/>
    <mergeCell ref="BO8:BR8"/>
    <mergeCell ref="AL7:AL9"/>
    <mergeCell ref="AM7:AS7"/>
    <mergeCell ref="AT7:AT9"/>
    <mergeCell ref="AU7:AU9"/>
    <mergeCell ref="AV7:BB7"/>
    <mergeCell ref="BC7:BC9"/>
    <mergeCell ref="AM8:AM9"/>
    <mergeCell ref="AN8:AQ8"/>
    <mergeCell ref="AR8:AR9"/>
    <mergeCell ref="AS8:AS9"/>
    <mergeCell ref="BC5:BE5"/>
    <mergeCell ref="BF5:BK5"/>
    <mergeCell ref="BU5:BW5"/>
    <mergeCell ref="BX5:CC5"/>
    <mergeCell ref="W4:AA4"/>
    <mergeCell ref="AB4:AJ5"/>
    <mergeCell ref="AK4:AM4"/>
    <mergeCell ref="AN4:AS4"/>
    <mergeCell ref="AT4:BB5"/>
    <mergeCell ref="BC4:BE4"/>
    <mergeCell ref="BF4:BK4"/>
    <mergeCell ref="BL2:BT2"/>
    <mergeCell ref="BU2:BW2"/>
    <mergeCell ref="B7:B9"/>
    <mergeCell ref="C7:C9"/>
    <mergeCell ref="J7:J9"/>
    <mergeCell ref="K7:K9"/>
    <mergeCell ref="L7:L9"/>
    <mergeCell ref="M7:M9"/>
    <mergeCell ref="B2:B5"/>
    <mergeCell ref="AC7:AC9"/>
    <mergeCell ref="AD7:AJ7"/>
    <mergeCell ref="W2:AA2"/>
    <mergeCell ref="AB2:AJ2"/>
    <mergeCell ref="BL4:BT5"/>
    <mergeCell ref="BU4:BW4"/>
    <mergeCell ref="AV8:AV9"/>
    <mergeCell ref="Q7:Q9"/>
    <mergeCell ref="R7:R9"/>
    <mergeCell ref="W7:W9"/>
    <mergeCell ref="BU7:CC9"/>
    <mergeCell ref="BX4:CC4"/>
    <mergeCell ref="W5:AA5"/>
    <mergeCell ref="AK5:AM5"/>
    <mergeCell ref="AN5:AS5"/>
    <mergeCell ref="AK2:AM2"/>
    <mergeCell ref="BU3:BW3"/>
    <mergeCell ref="BX3:CC3"/>
    <mergeCell ref="AK7:AK9"/>
    <mergeCell ref="AD8:AD9"/>
    <mergeCell ref="AE8:AH8"/>
    <mergeCell ref="AI8:AI9"/>
    <mergeCell ref="AJ8:AJ9"/>
    <mergeCell ref="N7:N9"/>
    <mergeCell ref="O7:O9"/>
    <mergeCell ref="P7:P9"/>
    <mergeCell ref="BX2:CC2"/>
    <mergeCell ref="W3:AA3"/>
    <mergeCell ref="AB3:AJ3"/>
    <mergeCell ref="AK3:AM3"/>
    <mergeCell ref="AN3:AS3"/>
    <mergeCell ref="AT3:BB3"/>
    <mergeCell ref="BC3:BE3"/>
    <mergeCell ref="BF3:BK3"/>
    <mergeCell ref="BL3:BT3"/>
    <mergeCell ref="AN2:AS2"/>
    <mergeCell ref="AT2:BB2"/>
    <mergeCell ref="BC2:BE2"/>
    <mergeCell ref="BF2:BK2"/>
    <mergeCell ref="D7:D9"/>
    <mergeCell ref="E7:E9"/>
    <mergeCell ref="F7:F9"/>
    <mergeCell ref="G7:G9"/>
    <mergeCell ref="H7:H9"/>
    <mergeCell ref="I7:I9"/>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G103:G106"/>
    <mergeCell ref="H103:H106"/>
    <mergeCell ref="I103:I106"/>
    <mergeCell ref="D107:D110"/>
    <mergeCell ref="E107:E110"/>
    <mergeCell ref="F107:F110"/>
    <mergeCell ref="G107:G110"/>
    <mergeCell ref="H107:H110"/>
    <mergeCell ref="I107:I110"/>
    <mergeCell ref="R59:R62"/>
    <mergeCell ref="R63:R66"/>
    <mergeCell ref="R67:R70"/>
    <mergeCell ref="D119:D122"/>
    <mergeCell ref="E119:E122"/>
    <mergeCell ref="F119:F122"/>
    <mergeCell ref="G119:G122"/>
    <mergeCell ref="H119:H122"/>
    <mergeCell ref="I119:I122"/>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03:D106"/>
    <mergeCell ref="E103:E106"/>
    <mergeCell ref="F103:F106"/>
    <mergeCell ref="R15:R18"/>
    <mergeCell ref="R19:R22"/>
    <mergeCell ref="R23:R26"/>
    <mergeCell ref="R27:R30"/>
    <mergeCell ref="R31:R34"/>
    <mergeCell ref="R107:R110"/>
    <mergeCell ref="R111:R114"/>
    <mergeCell ref="R115:R118"/>
    <mergeCell ref="R119:R122"/>
    <mergeCell ref="R71:R74"/>
    <mergeCell ref="R75:R78"/>
    <mergeCell ref="R79:R82"/>
    <mergeCell ref="R83:R86"/>
    <mergeCell ref="R87:R90"/>
    <mergeCell ref="R91:R94"/>
    <mergeCell ref="R95:R98"/>
    <mergeCell ref="R99:R102"/>
    <mergeCell ref="R103:R106"/>
    <mergeCell ref="R35:R38"/>
    <mergeCell ref="R39:R42"/>
    <mergeCell ref="R43:R46"/>
    <mergeCell ref="R47:R50"/>
    <mergeCell ref="R51:R54"/>
    <mergeCell ref="R55:R58"/>
    <mergeCell ref="C2:H2"/>
    <mergeCell ref="R2:S2"/>
    <mergeCell ref="T2:V2"/>
    <mergeCell ref="C3:H3"/>
    <mergeCell ref="R3:S3"/>
    <mergeCell ref="T3:V3"/>
    <mergeCell ref="C4:H5"/>
    <mergeCell ref="R4:S5"/>
    <mergeCell ref="T4:V4"/>
    <mergeCell ref="T5:V5"/>
    <mergeCell ref="L2:Q2"/>
    <mergeCell ref="L3:Q3"/>
    <mergeCell ref="L4:Q4"/>
    <mergeCell ref="L5:Q5"/>
  </mergeCells>
  <conditionalFormatting sqref="L27 L115 L119 L71 L75 L79 L87 L91 L95 L103 L107 L15 L19">
    <cfRule type="expression" dxfId="396" priority="30">
      <formula>$L15=$M15</formula>
    </cfRule>
  </conditionalFormatting>
  <conditionalFormatting sqref="L51">
    <cfRule type="expression" dxfId="395" priority="25">
      <formula>$L51=$M51</formula>
    </cfRule>
  </conditionalFormatting>
  <conditionalFormatting sqref="L35">
    <cfRule type="expression" dxfId="394" priority="28">
      <formula>$L35=$M35</formula>
    </cfRule>
  </conditionalFormatting>
  <conditionalFormatting sqref="L23">
    <cfRule type="expression" dxfId="393" priority="31">
      <formula>$L23=$M23</formula>
    </cfRule>
  </conditionalFormatting>
  <conditionalFormatting sqref="L31">
    <cfRule type="expression" dxfId="392" priority="29">
      <formula>$L31=$M31</formula>
    </cfRule>
  </conditionalFormatting>
  <conditionalFormatting sqref="L43">
    <cfRule type="expression" dxfId="391" priority="27">
      <formula>$L43=$M43</formula>
    </cfRule>
  </conditionalFormatting>
  <conditionalFormatting sqref="L47">
    <cfRule type="expression" dxfId="390" priority="26">
      <formula>$L47=$M47</formula>
    </cfRule>
  </conditionalFormatting>
  <conditionalFormatting sqref="L59">
    <cfRule type="expression" dxfId="389" priority="23">
      <formula>$L59=$M59</formula>
    </cfRule>
  </conditionalFormatting>
  <conditionalFormatting sqref="L111">
    <cfRule type="expression" dxfId="388" priority="18">
      <formula>$L111=$M111</formula>
    </cfRule>
  </conditionalFormatting>
  <conditionalFormatting sqref="L55">
    <cfRule type="expression" dxfId="387" priority="24">
      <formula>$L55=$M55</formula>
    </cfRule>
  </conditionalFormatting>
  <conditionalFormatting sqref="L63">
    <cfRule type="expression" dxfId="386" priority="22">
      <formula>$L63=$M63</formula>
    </cfRule>
  </conditionalFormatting>
  <conditionalFormatting sqref="L67">
    <cfRule type="expression" dxfId="385" priority="21">
      <formula>$L67=$M67</formula>
    </cfRule>
  </conditionalFormatting>
  <conditionalFormatting sqref="L83">
    <cfRule type="expression" dxfId="384" priority="20">
      <formula>$L83=$M83</formula>
    </cfRule>
  </conditionalFormatting>
  <conditionalFormatting sqref="L99">
    <cfRule type="expression" dxfId="383" priority="19">
      <formula>$L99=$M99</formula>
    </cfRule>
  </conditionalFormatting>
  <conditionalFormatting sqref="L11">
    <cfRule type="expression" dxfId="382" priority="2">
      <formula>$L11=$M11</formula>
    </cfRule>
  </conditionalFormatting>
  <conditionalFormatting sqref="L39">
    <cfRule type="expression" dxfId="381"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46" max="80" man="1"/>
  </rowBreaks>
  <colBreaks count="4" manualBreakCount="4">
    <brk id="17" max="121"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T11:T122</xm:sqref>
        </x14:dataValidation>
        <x14:dataValidation type="list" allowBlank="1" showInputMessage="1" showErrorMessage="1">
          <x14:formula1>
            <xm:f>l!$C$3:$C$6</xm:f>
          </x14:formula1>
          <xm:sqref>U11:U122</xm:sqref>
        </x14:dataValidation>
        <x14:dataValidation type="list" allowBlank="1" showInputMessage="1" showErrorMessage="1">
          <x14:formula1>
            <xm:f>l!$E$3:$E$4</xm:f>
          </x14:formula1>
          <xm:sqref>V11:V122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351"/>
  <sheetViews>
    <sheetView showZeros="0" view="pageBreakPreview" zoomScale="60" zoomScaleNormal="60" workbookViewId="0">
      <pane ySplit="10" topLeftCell="A11" activePane="bottomLeft" state="frozen"/>
      <selection pane="bottomLeft" activeCell="BX4" sqref="BX4:CC4"/>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c r="R1" s="277"/>
    </row>
    <row r="2" spans="1:81" s="62" customFormat="1" ht="16.2" customHeight="1" x14ac:dyDescent="0.3">
      <c r="A2" s="38"/>
      <c r="B2" s="594"/>
      <c r="C2" s="431" t="s">
        <v>0</v>
      </c>
      <c r="D2" s="431"/>
      <c r="E2" s="431"/>
      <c r="F2" s="431"/>
      <c r="G2" s="431"/>
      <c r="H2" s="431"/>
      <c r="I2" s="241"/>
      <c r="J2" s="279" t="s">
        <v>1</v>
      </c>
      <c r="K2" s="279"/>
      <c r="L2" s="266" t="s">
        <v>2871</v>
      </c>
      <c r="M2" s="244"/>
      <c r="N2" s="244"/>
      <c r="O2" s="244"/>
      <c r="P2" s="244"/>
      <c r="Q2" s="245"/>
      <c r="R2" s="435" t="s">
        <v>0</v>
      </c>
      <c r="S2" s="436"/>
      <c r="T2" s="443" t="s">
        <v>1</v>
      </c>
      <c r="U2" s="444"/>
      <c r="V2" s="445"/>
      <c r="W2" s="271" t="str">
        <f>+$L2</f>
        <v>SECRETARÌA DE CULTURA</v>
      </c>
      <c r="X2" s="267"/>
      <c r="Y2" s="267"/>
      <c r="Z2" s="267"/>
      <c r="AA2" s="268"/>
      <c r="AB2" s="435" t="s">
        <v>0</v>
      </c>
      <c r="AC2" s="431"/>
      <c r="AD2" s="431"/>
      <c r="AE2" s="431"/>
      <c r="AF2" s="431"/>
      <c r="AG2" s="431"/>
      <c r="AH2" s="431"/>
      <c r="AI2" s="431"/>
      <c r="AJ2" s="436"/>
      <c r="AK2" s="597" t="s">
        <v>1</v>
      </c>
      <c r="AL2" s="597"/>
      <c r="AM2" s="597"/>
      <c r="AN2" s="615" t="str">
        <f>+$L2</f>
        <v>SECRETARÌA DE CULTURA</v>
      </c>
      <c r="AO2" s="615"/>
      <c r="AP2" s="615"/>
      <c r="AQ2" s="615"/>
      <c r="AR2" s="615"/>
      <c r="AS2" s="615"/>
      <c r="AT2" s="435" t="s">
        <v>0</v>
      </c>
      <c r="AU2" s="431"/>
      <c r="AV2" s="431"/>
      <c r="AW2" s="431"/>
      <c r="AX2" s="431"/>
      <c r="AY2" s="431"/>
      <c r="AZ2" s="431"/>
      <c r="BA2" s="431"/>
      <c r="BB2" s="436"/>
      <c r="BC2" s="597" t="s">
        <v>1</v>
      </c>
      <c r="BD2" s="597"/>
      <c r="BE2" s="597"/>
      <c r="BF2" s="615" t="str">
        <f>+$L2</f>
        <v>SECRETARÌA DE CULTURA</v>
      </c>
      <c r="BG2" s="615"/>
      <c r="BH2" s="615"/>
      <c r="BI2" s="615"/>
      <c r="BJ2" s="615"/>
      <c r="BK2" s="615"/>
      <c r="BL2" s="435" t="s">
        <v>0</v>
      </c>
      <c r="BM2" s="431"/>
      <c r="BN2" s="431"/>
      <c r="BO2" s="431"/>
      <c r="BP2" s="431"/>
      <c r="BQ2" s="431"/>
      <c r="BR2" s="431"/>
      <c r="BS2" s="431"/>
      <c r="BT2" s="436"/>
      <c r="BU2" s="597" t="s">
        <v>1</v>
      </c>
      <c r="BV2" s="597"/>
      <c r="BW2" s="597"/>
      <c r="BX2" s="615" t="str">
        <f>+$L2</f>
        <v>SECRETARÌA DE CULTURA</v>
      </c>
      <c r="BY2" s="615"/>
      <c r="BZ2" s="615"/>
      <c r="CA2" s="615"/>
      <c r="CB2" s="615"/>
      <c r="CC2" s="615"/>
    </row>
    <row r="3" spans="1:81" s="62" customFormat="1" ht="16.2" customHeight="1" x14ac:dyDescent="0.3">
      <c r="A3" s="38"/>
      <c r="B3" s="595"/>
      <c r="C3" s="432" t="s">
        <v>1673</v>
      </c>
      <c r="D3" s="432"/>
      <c r="E3" s="432"/>
      <c r="F3" s="432"/>
      <c r="G3" s="432"/>
      <c r="H3" s="432"/>
      <c r="I3" s="242"/>
      <c r="J3" s="279" t="s">
        <v>2</v>
      </c>
      <c r="K3" s="279"/>
      <c r="L3" s="272"/>
      <c r="M3" s="269"/>
      <c r="N3" s="269"/>
      <c r="O3" s="269"/>
      <c r="P3" s="269"/>
      <c r="Q3" s="270"/>
      <c r="R3" s="437" t="s">
        <v>1673</v>
      </c>
      <c r="S3" s="438"/>
      <c r="T3" s="443" t="s">
        <v>2</v>
      </c>
      <c r="U3" s="444"/>
      <c r="V3" s="445"/>
      <c r="W3" s="62">
        <f>+$L3</f>
        <v>0</v>
      </c>
      <c r="X3" s="275"/>
      <c r="Y3" s="275"/>
      <c r="Z3" s="275"/>
      <c r="AA3" s="276"/>
      <c r="AB3" s="437" t="s">
        <v>1673</v>
      </c>
      <c r="AC3" s="432"/>
      <c r="AD3" s="432"/>
      <c r="AE3" s="432"/>
      <c r="AF3" s="432"/>
      <c r="AG3" s="432"/>
      <c r="AH3" s="432"/>
      <c r="AI3" s="432"/>
      <c r="AJ3" s="438"/>
      <c r="AK3" s="597" t="s">
        <v>2</v>
      </c>
      <c r="AL3" s="597"/>
      <c r="AM3" s="597"/>
      <c r="AN3" s="604">
        <f>+$L3</f>
        <v>0</v>
      </c>
      <c r="AO3" s="604"/>
      <c r="AP3" s="604"/>
      <c r="AQ3" s="604"/>
      <c r="AR3" s="604"/>
      <c r="AS3" s="604"/>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238" t="s">
        <v>20</v>
      </c>
      <c r="M4" s="239"/>
      <c r="N4" s="239"/>
      <c r="O4" s="239"/>
      <c r="P4" s="239"/>
      <c r="Q4" s="240"/>
      <c r="R4" s="439" t="s">
        <v>3831</v>
      </c>
      <c r="S4" s="440"/>
      <c r="T4" s="443" t="s">
        <v>1680</v>
      </c>
      <c r="U4" s="444"/>
      <c r="V4" s="445"/>
      <c r="W4" s="273" t="str">
        <f>+$L4</f>
        <v>1. Bienestar Social</v>
      </c>
      <c r="X4" s="239"/>
      <c r="Y4" s="239"/>
      <c r="Z4" s="239"/>
      <c r="AA4" s="240"/>
      <c r="AB4" s="439" t="s">
        <v>3831</v>
      </c>
      <c r="AC4" s="433"/>
      <c r="AD4" s="433"/>
      <c r="AE4" s="433"/>
      <c r="AF4" s="433"/>
      <c r="AG4" s="433"/>
      <c r="AH4" s="433"/>
      <c r="AI4" s="433"/>
      <c r="AJ4" s="440"/>
      <c r="AK4" s="597" t="s">
        <v>1672</v>
      </c>
      <c r="AL4" s="597"/>
      <c r="AM4" s="597"/>
      <c r="AN4" s="602" t="str">
        <f>+$L4</f>
        <v>1. Bienestar Social</v>
      </c>
      <c r="AO4" s="602"/>
      <c r="AP4" s="602"/>
      <c r="AQ4" s="602"/>
      <c r="AR4" s="602"/>
      <c r="AS4" s="602"/>
      <c r="AT4" s="439" t="s">
        <v>3831</v>
      </c>
      <c r="AU4" s="433"/>
      <c r="AV4" s="433"/>
      <c r="AW4" s="433"/>
      <c r="AX4" s="433"/>
      <c r="AY4" s="433"/>
      <c r="AZ4" s="433"/>
      <c r="BA4" s="433"/>
      <c r="BB4" s="440"/>
      <c r="BC4" s="597" t="s">
        <v>1672</v>
      </c>
      <c r="BD4" s="597"/>
      <c r="BE4" s="597"/>
      <c r="BF4" s="602" t="str">
        <f>+$L4</f>
        <v>1. Bienestar Social</v>
      </c>
      <c r="BG4" s="602"/>
      <c r="BH4" s="602"/>
      <c r="BI4" s="602"/>
      <c r="BJ4" s="602"/>
      <c r="BK4" s="602"/>
      <c r="BL4" s="439" t="s">
        <v>3831</v>
      </c>
      <c r="BM4" s="433"/>
      <c r="BN4" s="433"/>
      <c r="BO4" s="433"/>
      <c r="BP4" s="433"/>
      <c r="BQ4" s="433"/>
      <c r="BR4" s="433"/>
      <c r="BS4" s="433"/>
      <c r="BT4" s="440"/>
      <c r="BU4" s="597" t="s">
        <v>1672</v>
      </c>
      <c r="BV4" s="597"/>
      <c r="BW4" s="597"/>
      <c r="BX4" s="602" t="str">
        <f>+$L4</f>
        <v>1. Bienestar Social</v>
      </c>
      <c r="BY4" s="602"/>
      <c r="BZ4" s="602"/>
      <c r="CA4" s="602"/>
      <c r="CB4" s="602"/>
      <c r="CC4" s="602"/>
    </row>
    <row r="5" spans="1:81" s="62" customFormat="1" ht="16.2" customHeight="1" x14ac:dyDescent="0.3">
      <c r="A5" s="38"/>
      <c r="B5" s="596"/>
      <c r="C5" s="434"/>
      <c r="D5" s="434"/>
      <c r="E5" s="434"/>
      <c r="F5" s="434"/>
      <c r="G5" s="434"/>
      <c r="H5" s="434"/>
      <c r="I5" s="243"/>
      <c r="J5" s="279" t="s">
        <v>1675</v>
      </c>
      <c r="K5" s="279"/>
      <c r="L5" s="235" t="s">
        <v>265</v>
      </c>
      <c r="M5" s="236"/>
      <c r="N5" s="236"/>
      <c r="O5" s="236"/>
      <c r="P5" s="236"/>
      <c r="Q5" s="237"/>
      <c r="R5" s="441"/>
      <c r="S5" s="442"/>
      <c r="T5" s="443" t="s">
        <v>1681</v>
      </c>
      <c r="U5" s="444"/>
      <c r="V5" s="445"/>
      <c r="W5" s="274" t="str">
        <f>+$L5</f>
        <v>1.4 Más Oportunidades para la Cultura</v>
      </c>
      <c r="X5" s="236"/>
      <c r="Y5" s="236"/>
      <c r="Z5" s="236"/>
      <c r="AA5" s="237"/>
      <c r="AB5" s="441"/>
      <c r="AC5" s="434"/>
      <c r="AD5" s="434"/>
      <c r="AE5" s="434"/>
      <c r="AF5" s="434"/>
      <c r="AG5" s="434"/>
      <c r="AH5" s="434"/>
      <c r="AI5" s="434"/>
      <c r="AJ5" s="442"/>
      <c r="AK5" s="597" t="s">
        <v>1675</v>
      </c>
      <c r="AL5" s="597"/>
      <c r="AM5" s="597"/>
      <c r="AN5" s="603" t="str">
        <f>+$L5</f>
        <v>1.4 Más Oportunidades para la Cultura</v>
      </c>
      <c r="AO5" s="603"/>
      <c r="AP5" s="603"/>
      <c r="AQ5" s="603"/>
      <c r="AR5" s="603"/>
      <c r="AS5" s="603"/>
      <c r="AT5" s="441"/>
      <c r="AU5" s="434"/>
      <c r="AV5" s="434"/>
      <c r="AW5" s="434"/>
      <c r="AX5" s="434"/>
      <c r="AY5" s="434"/>
      <c r="AZ5" s="434"/>
      <c r="BA5" s="434"/>
      <c r="BB5" s="442"/>
      <c r="BC5" s="597" t="s">
        <v>1675</v>
      </c>
      <c r="BD5" s="597"/>
      <c r="BE5" s="597"/>
      <c r="BF5" s="603" t="str">
        <f>+$L5</f>
        <v>1.4 Más Oportunidades para la Cultura</v>
      </c>
      <c r="BG5" s="603"/>
      <c r="BH5" s="603"/>
      <c r="BI5" s="603"/>
      <c r="BJ5" s="603"/>
      <c r="BK5" s="603"/>
      <c r="BL5" s="441"/>
      <c r="BM5" s="434"/>
      <c r="BN5" s="434"/>
      <c r="BO5" s="434"/>
      <c r="BP5" s="434"/>
      <c r="BQ5" s="434"/>
      <c r="BR5" s="434"/>
      <c r="BS5" s="434"/>
      <c r="BT5" s="442"/>
      <c r="BU5" s="597" t="s">
        <v>1675</v>
      </c>
      <c r="BV5" s="597"/>
      <c r="BW5" s="597"/>
      <c r="BX5" s="603" t="str">
        <f>+$L5</f>
        <v>1.4 Más Oportunidades para la Cultura</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c r="R10" s="277"/>
    </row>
    <row r="11" spans="1:81" s="62" customFormat="1" ht="40.200000000000003" customHeight="1" thickTop="1" x14ac:dyDescent="0.3">
      <c r="A11" s="38"/>
      <c r="B11" s="467" t="s">
        <v>266</v>
      </c>
      <c r="C11" s="700" t="s">
        <v>269</v>
      </c>
      <c r="D11" s="608"/>
      <c r="E11" s="611"/>
      <c r="F11" s="611"/>
      <c r="G11" s="611"/>
      <c r="H11" s="611"/>
      <c r="I11" s="611"/>
      <c r="J11" s="485">
        <v>164</v>
      </c>
      <c r="K11" s="488" t="str">
        <f>+Metas!K190</f>
        <v>Consejos municipales de cultura asesorados</v>
      </c>
      <c r="L11" s="473"/>
      <c r="M11" s="476">
        <f>SUM(N11:Q11)</f>
        <v>0</v>
      </c>
      <c r="N11" s="479"/>
      <c r="O11" s="482"/>
      <c r="P11" s="520"/>
      <c r="Q11" s="523"/>
      <c r="R11" s="403">
        <f>+$J11</f>
        <v>164</v>
      </c>
      <c r="S11" s="253"/>
      <c r="T11" s="260"/>
      <c r="U11" s="260"/>
      <c r="V11" s="260"/>
      <c r="W11" s="42"/>
      <c r="X11" s="34"/>
      <c r="Y11" s="34"/>
      <c r="Z11" s="34"/>
      <c r="AA11" s="34"/>
      <c r="AB11" s="403">
        <f>+$J11</f>
        <v>164</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164</v>
      </c>
      <c r="AL11" s="494">
        <f>+N11</f>
        <v>0</v>
      </c>
      <c r="AM11" s="48">
        <f>SUM(AN11:AS11)</f>
        <v>0</v>
      </c>
      <c r="AN11" s="39"/>
      <c r="AO11" s="39"/>
      <c r="AP11" s="39"/>
      <c r="AQ11" s="39"/>
      <c r="AR11" s="39"/>
      <c r="AS11" s="39"/>
      <c r="AT11" s="403">
        <f>+$J11</f>
        <v>164</v>
      </c>
      <c r="AU11" s="500">
        <f>+O11</f>
        <v>0</v>
      </c>
      <c r="AV11" s="48">
        <f>SUM(AW11:BB11)</f>
        <v>0</v>
      </c>
      <c r="AW11" s="39"/>
      <c r="AX11" s="39"/>
      <c r="AY11" s="39"/>
      <c r="AZ11" s="39"/>
      <c r="BA11" s="39"/>
      <c r="BB11" s="39"/>
      <c r="BC11" s="403">
        <f>+$J11</f>
        <v>164</v>
      </c>
      <c r="BD11" s="497">
        <f>+P11</f>
        <v>0</v>
      </c>
      <c r="BE11" s="48">
        <f>SUM(BF11:BK11)</f>
        <v>0</v>
      </c>
      <c r="BF11" s="39"/>
      <c r="BG11" s="39"/>
      <c r="BH11" s="39"/>
      <c r="BI11" s="39"/>
      <c r="BJ11" s="39"/>
      <c r="BK11" s="39"/>
      <c r="BL11" s="403">
        <f>+$J11</f>
        <v>164</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165</v>
      </c>
      <c r="K15" s="488" t="str">
        <f>+Metas!K191</f>
        <v xml:space="preserve">municipios con acompañamiento técnico a los actores de los sistemas municipales de cultura </v>
      </c>
      <c r="L15" s="473"/>
      <c r="M15" s="476">
        <f>SUM(N15:Q15)</f>
        <v>0</v>
      </c>
      <c r="N15" s="479"/>
      <c r="O15" s="482"/>
      <c r="P15" s="520"/>
      <c r="Q15" s="523"/>
      <c r="R15" s="403">
        <f>+$J15</f>
        <v>165</v>
      </c>
      <c r="S15" s="42"/>
      <c r="T15" s="260"/>
      <c r="U15" s="260"/>
      <c r="V15" s="260"/>
      <c r="W15" s="42"/>
      <c r="X15" s="34"/>
      <c r="Y15" s="34"/>
      <c r="Z15" s="34"/>
      <c r="AA15" s="34"/>
      <c r="AB15" s="403">
        <f>+$J15</f>
        <v>165</v>
      </c>
      <c r="AC15" s="526">
        <f>+L15</f>
        <v>0</v>
      </c>
      <c r="AD15" s="54">
        <f>+AM15+AV15+BE15+BN15</f>
        <v>0</v>
      </c>
      <c r="AE15" s="54">
        <f t="shared" si="0"/>
        <v>0</v>
      </c>
      <c r="AF15" s="54">
        <f t="shared" si="0"/>
        <v>0</v>
      </c>
      <c r="AG15" s="54">
        <f t="shared" si="0"/>
        <v>0</v>
      </c>
      <c r="AH15" s="54">
        <f t="shared" si="0"/>
        <v>0</v>
      </c>
      <c r="AI15" s="54">
        <f t="shared" si="0"/>
        <v>0</v>
      </c>
      <c r="AJ15" s="54">
        <f t="shared" si="0"/>
        <v>0</v>
      </c>
      <c r="AK15" s="403">
        <f>+$J15</f>
        <v>165</v>
      </c>
      <c r="AL15" s="494">
        <f>+N15</f>
        <v>0</v>
      </c>
      <c r="AM15" s="48">
        <f t="shared" si="2"/>
        <v>0</v>
      </c>
      <c r="AN15" s="39"/>
      <c r="AO15" s="39"/>
      <c r="AP15" s="39"/>
      <c r="AQ15" s="39"/>
      <c r="AR15" s="39"/>
      <c r="AS15" s="39"/>
      <c r="AT15" s="403">
        <f>+$J15</f>
        <v>165</v>
      </c>
      <c r="AU15" s="500">
        <f>+O15</f>
        <v>0</v>
      </c>
      <c r="AV15" s="48">
        <f t="shared" si="3"/>
        <v>0</v>
      </c>
      <c r="AW15" s="39"/>
      <c r="AX15" s="39"/>
      <c r="AY15" s="39"/>
      <c r="AZ15" s="39"/>
      <c r="BA15" s="39"/>
      <c r="BB15" s="39"/>
      <c r="BC15" s="403">
        <f>+$J15</f>
        <v>165</v>
      </c>
      <c r="BD15" s="497">
        <f>+P15</f>
        <v>0</v>
      </c>
      <c r="BE15" s="48">
        <f t="shared" si="4"/>
        <v>0</v>
      </c>
      <c r="BF15" s="39"/>
      <c r="BG15" s="39"/>
      <c r="BH15" s="39"/>
      <c r="BI15" s="39"/>
      <c r="BJ15" s="39"/>
      <c r="BK15" s="39"/>
      <c r="BL15" s="403">
        <f>+$J15</f>
        <v>165</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166</v>
      </c>
      <c r="K19" s="488" t="str">
        <f>+Metas!K192</f>
        <v>Entidades culturales participando activamente en redes culturales casas de cultura, bibliotecas, museos y escuelas de formación anualmente</v>
      </c>
      <c r="L19" s="473"/>
      <c r="M19" s="476">
        <f>SUM(N19:Q19)</f>
        <v>0</v>
      </c>
      <c r="N19" s="479"/>
      <c r="O19" s="482"/>
      <c r="P19" s="520"/>
      <c r="Q19" s="523"/>
      <c r="R19" s="403">
        <f>+$J19</f>
        <v>166</v>
      </c>
      <c r="S19" s="42"/>
      <c r="T19" s="260"/>
      <c r="U19" s="260"/>
      <c r="V19" s="260"/>
      <c r="W19" s="42"/>
      <c r="X19" s="34"/>
      <c r="Y19" s="34"/>
      <c r="Z19" s="34"/>
      <c r="AA19" s="34"/>
      <c r="AB19" s="403">
        <f>+$J19</f>
        <v>166</v>
      </c>
      <c r="AC19" s="526">
        <f>+L19</f>
        <v>0</v>
      </c>
      <c r="AD19" s="54">
        <f t="shared" si="6"/>
        <v>0</v>
      </c>
      <c r="AE19" s="54">
        <f t="shared" si="0"/>
        <v>0</v>
      </c>
      <c r="AF19" s="54">
        <f t="shared" si="0"/>
        <v>0</v>
      </c>
      <c r="AG19" s="54">
        <f t="shared" si="0"/>
        <v>0</v>
      </c>
      <c r="AH19" s="54">
        <f t="shared" si="0"/>
        <v>0</v>
      </c>
      <c r="AI19" s="54">
        <f t="shared" si="0"/>
        <v>0</v>
      </c>
      <c r="AJ19" s="54">
        <f t="shared" si="0"/>
        <v>0</v>
      </c>
      <c r="AK19" s="403">
        <f>+$J19</f>
        <v>166</v>
      </c>
      <c r="AL19" s="494">
        <f>+N19</f>
        <v>0</v>
      </c>
      <c r="AM19" s="48">
        <f t="shared" si="2"/>
        <v>0</v>
      </c>
      <c r="AN19" s="39"/>
      <c r="AO19" s="39"/>
      <c r="AP19" s="39"/>
      <c r="AQ19" s="39"/>
      <c r="AR19" s="39"/>
      <c r="AS19" s="39"/>
      <c r="AT19" s="403">
        <f>+$J19</f>
        <v>166</v>
      </c>
      <c r="AU19" s="500">
        <f>+O19</f>
        <v>0</v>
      </c>
      <c r="AV19" s="48">
        <f t="shared" si="3"/>
        <v>0</v>
      </c>
      <c r="AW19" s="39"/>
      <c r="AX19" s="39"/>
      <c r="AY19" s="39"/>
      <c r="AZ19" s="39"/>
      <c r="BA19" s="39"/>
      <c r="BB19" s="39"/>
      <c r="BC19" s="403">
        <f>+$J19</f>
        <v>166</v>
      </c>
      <c r="BD19" s="58">
        <f>+P19</f>
        <v>0</v>
      </c>
      <c r="BE19" s="48">
        <f t="shared" si="4"/>
        <v>0</v>
      </c>
      <c r="BF19" s="39"/>
      <c r="BG19" s="39"/>
      <c r="BH19" s="39"/>
      <c r="BI19" s="39"/>
      <c r="BJ19" s="39"/>
      <c r="BK19" s="39"/>
      <c r="BL19" s="403">
        <f>+$J19</f>
        <v>166</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167</v>
      </c>
      <c r="K23" s="488" t="str">
        <f>+Metas!K193</f>
        <v>Implementación, seguimiento y evaluación del Plan Decenal de Cultura y de las Artes (Anualmente)</v>
      </c>
      <c r="L23" s="473"/>
      <c r="M23" s="476">
        <f>SUM(N23:Q23)</f>
        <v>0</v>
      </c>
      <c r="N23" s="479"/>
      <c r="O23" s="482"/>
      <c r="P23" s="520"/>
      <c r="Q23" s="523"/>
      <c r="R23" s="403">
        <f t="shared" ref="R23" si="7">+$J23</f>
        <v>167</v>
      </c>
      <c r="S23" s="42"/>
      <c r="T23" s="260"/>
      <c r="U23" s="260"/>
      <c r="V23" s="260"/>
      <c r="W23" s="42"/>
      <c r="X23" s="34"/>
      <c r="Y23" s="34"/>
      <c r="Z23" s="34"/>
      <c r="AA23" s="34"/>
      <c r="AB23" s="403">
        <f t="shared" ref="AB23" si="8">+$J23</f>
        <v>167</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9">+$J23</f>
        <v>167</v>
      </c>
      <c r="AL23" s="494">
        <f>+N23</f>
        <v>0</v>
      </c>
      <c r="AM23" s="48">
        <f t="shared" si="2"/>
        <v>0</v>
      </c>
      <c r="AN23" s="39"/>
      <c r="AO23" s="39"/>
      <c r="AP23" s="39"/>
      <c r="AQ23" s="39"/>
      <c r="AR23" s="39"/>
      <c r="AS23" s="39"/>
      <c r="AT23" s="403">
        <f t="shared" ref="AT23" si="10">+$J23</f>
        <v>167</v>
      </c>
      <c r="AU23" s="500">
        <f>+O23</f>
        <v>0</v>
      </c>
      <c r="AV23" s="48">
        <f t="shared" si="3"/>
        <v>0</v>
      </c>
      <c r="AW23" s="39"/>
      <c r="AX23" s="39"/>
      <c r="AY23" s="39"/>
      <c r="AZ23" s="39"/>
      <c r="BA23" s="39"/>
      <c r="BB23" s="39"/>
      <c r="BC23" s="403">
        <f t="shared" ref="BC23" si="11">+$J23</f>
        <v>167</v>
      </c>
      <c r="BD23" s="58">
        <f>+P23</f>
        <v>0</v>
      </c>
      <c r="BE23" s="48">
        <f t="shared" si="4"/>
        <v>0</v>
      </c>
      <c r="BF23" s="39"/>
      <c r="BG23" s="39"/>
      <c r="BH23" s="39"/>
      <c r="BI23" s="39"/>
      <c r="BJ23" s="39"/>
      <c r="BK23" s="39"/>
      <c r="BL23" s="403">
        <f t="shared" ref="BL23" si="12">+$J23</f>
        <v>167</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2"/>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8" t="s">
        <v>274</v>
      </c>
      <c r="D27" s="608"/>
      <c r="E27" s="611"/>
      <c r="F27" s="611"/>
      <c r="G27" s="611"/>
      <c r="H27" s="611"/>
      <c r="I27" s="611"/>
      <c r="J27" s="485">
        <v>168</v>
      </c>
      <c r="K27" s="488" t="str">
        <f>+Metas!K194</f>
        <v xml:space="preserve">Módulos del sistema de información cultural (agentes, entidades, eventos, formación y gestión) activos y en funcionamiento </v>
      </c>
      <c r="L27" s="473"/>
      <c r="M27" s="476">
        <f>SUM(N27:Q27)</f>
        <v>0</v>
      </c>
      <c r="N27" s="479"/>
      <c r="O27" s="482"/>
      <c r="P27" s="520"/>
      <c r="Q27" s="523"/>
      <c r="R27" s="403">
        <f t="shared" ref="R27" si="13">+$J27</f>
        <v>168</v>
      </c>
      <c r="S27" s="42"/>
      <c r="T27" s="260"/>
      <c r="U27" s="260"/>
      <c r="V27" s="260"/>
      <c r="W27" s="42"/>
      <c r="X27" s="34"/>
      <c r="Y27" s="34"/>
      <c r="Z27" s="34"/>
      <c r="AA27" s="34"/>
      <c r="AB27" s="403">
        <f t="shared" ref="AB27" si="14">+$J27</f>
        <v>168</v>
      </c>
      <c r="AC27" s="526">
        <f t="shared" ref="AC27" si="15">+L27</f>
        <v>0</v>
      </c>
      <c r="AD27" s="54">
        <f t="shared" si="6"/>
        <v>0</v>
      </c>
      <c r="AE27" s="54">
        <f t="shared" si="6"/>
        <v>0</v>
      </c>
      <c r="AF27" s="54">
        <f t="shared" si="6"/>
        <v>0</v>
      </c>
      <c r="AG27" s="54">
        <f t="shared" si="6"/>
        <v>0</v>
      </c>
      <c r="AH27" s="54">
        <f t="shared" si="6"/>
        <v>0</v>
      </c>
      <c r="AI27" s="54">
        <f t="shared" si="6"/>
        <v>0</v>
      </c>
      <c r="AJ27" s="54">
        <f t="shared" si="6"/>
        <v>0</v>
      </c>
      <c r="AK27" s="403">
        <f t="shared" ref="AK27" si="16">+$J27</f>
        <v>168</v>
      </c>
      <c r="AL27" s="455">
        <f>+N27</f>
        <v>0</v>
      </c>
      <c r="AM27" s="48">
        <f t="shared" si="2"/>
        <v>0</v>
      </c>
      <c r="AN27" s="51"/>
      <c r="AO27" s="51"/>
      <c r="AP27" s="51"/>
      <c r="AQ27" s="51"/>
      <c r="AR27" s="51"/>
      <c r="AS27" s="51"/>
      <c r="AT27" s="403">
        <f t="shared" ref="AT27" si="17">+$J27</f>
        <v>168</v>
      </c>
      <c r="AU27" s="446">
        <f>+O27</f>
        <v>0</v>
      </c>
      <c r="AV27" s="48">
        <f t="shared" si="3"/>
        <v>0</v>
      </c>
      <c r="AW27" s="51"/>
      <c r="AX27" s="51"/>
      <c r="AY27" s="51"/>
      <c r="AZ27" s="51"/>
      <c r="BA27" s="51"/>
      <c r="BB27" s="51"/>
      <c r="BC27" s="403">
        <f t="shared" ref="BC27" si="18">+$J27</f>
        <v>168</v>
      </c>
      <c r="BD27" s="449">
        <f>+P27</f>
        <v>0</v>
      </c>
      <c r="BE27" s="48">
        <f t="shared" si="4"/>
        <v>0</v>
      </c>
      <c r="BF27" s="51"/>
      <c r="BG27" s="51"/>
      <c r="BH27" s="51"/>
      <c r="BI27" s="51"/>
      <c r="BJ27" s="51"/>
      <c r="BK27" s="51"/>
      <c r="BL27" s="403">
        <f t="shared" ref="BL27" si="19">+$J27</f>
        <v>168</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169</v>
      </c>
      <c r="K31" s="488" t="str">
        <f>+Metas!K195</f>
        <v>Registros de información de agentes, entidades y eventos validados en SIDIC</v>
      </c>
      <c r="L31" s="473"/>
      <c r="M31" s="476">
        <f>SUM(N31:Q31)/4</f>
        <v>0</v>
      </c>
      <c r="N31" s="479"/>
      <c r="O31" s="482"/>
      <c r="P31" s="520"/>
      <c r="Q31" s="523"/>
      <c r="R31" s="403">
        <f t="shared" ref="R31" si="20">+$J31</f>
        <v>169</v>
      </c>
      <c r="S31" s="42"/>
      <c r="T31" s="260"/>
      <c r="U31" s="260"/>
      <c r="V31" s="260"/>
      <c r="W31" s="42"/>
      <c r="X31" s="34"/>
      <c r="Y31" s="34"/>
      <c r="Z31" s="34"/>
      <c r="AA31" s="34"/>
      <c r="AB31" s="403">
        <f t="shared" ref="AB31" si="21">+$J31</f>
        <v>169</v>
      </c>
      <c r="AC31" s="526">
        <f t="shared" ref="AC31" si="22">+L31</f>
        <v>0</v>
      </c>
      <c r="AD31" s="54">
        <f t="shared" si="6"/>
        <v>0</v>
      </c>
      <c r="AE31" s="54">
        <f t="shared" si="6"/>
        <v>0</v>
      </c>
      <c r="AF31" s="54">
        <f t="shared" si="6"/>
        <v>0</v>
      </c>
      <c r="AG31" s="54">
        <f t="shared" si="6"/>
        <v>0</v>
      </c>
      <c r="AH31" s="54">
        <f t="shared" si="6"/>
        <v>0</v>
      </c>
      <c r="AI31" s="54">
        <f t="shared" si="6"/>
        <v>0</v>
      </c>
      <c r="AJ31" s="54">
        <f t="shared" si="6"/>
        <v>0</v>
      </c>
      <c r="AK31" s="403">
        <f t="shared" ref="AK31" si="23">+$J31</f>
        <v>169</v>
      </c>
      <c r="AL31" s="455">
        <f>+N31</f>
        <v>0</v>
      </c>
      <c r="AM31" s="48">
        <f t="shared" si="2"/>
        <v>0</v>
      </c>
      <c r="AN31" s="51"/>
      <c r="AO31" s="51"/>
      <c r="AP31" s="51"/>
      <c r="AQ31" s="51"/>
      <c r="AR31" s="51"/>
      <c r="AS31" s="51"/>
      <c r="AT31" s="403">
        <f t="shared" ref="AT31" si="24">+$J31</f>
        <v>169</v>
      </c>
      <c r="AU31" s="446">
        <f>+O31</f>
        <v>0</v>
      </c>
      <c r="AV31" s="48">
        <f t="shared" si="3"/>
        <v>0</v>
      </c>
      <c r="AW31" s="51"/>
      <c r="AX31" s="51"/>
      <c r="AY31" s="51"/>
      <c r="AZ31" s="51"/>
      <c r="BA31" s="51"/>
      <c r="BB31" s="51"/>
      <c r="BC31" s="403">
        <f t="shared" ref="BC31" si="25">+$J31</f>
        <v>169</v>
      </c>
      <c r="BD31" s="449">
        <f>+P31</f>
        <v>0</v>
      </c>
      <c r="BE31" s="48">
        <f t="shared" si="4"/>
        <v>0</v>
      </c>
      <c r="BF31" s="51"/>
      <c r="BG31" s="51"/>
      <c r="BH31" s="51"/>
      <c r="BI31" s="51"/>
      <c r="BJ31" s="51"/>
      <c r="BK31" s="51"/>
      <c r="BL31" s="403">
        <f t="shared" ref="BL31" si="26">+$J31</f>
        <v>169</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7">+AM32+AV32+BE32+BN32</f>
        <v>0</v>
      </c>
      <c r="AE32" s="55">
        <f t="shared" si="27"/>
        <v>0</v>
      </c>
      <c r="AF32" s="55">
        <f t="shared" si="27"/>
        <v>0</v>
      </c>
      <c r="AG32" s="55">
        <f t="shared" si="27"/>
        <v>0</v>
      </c>
      <c r="AH32" s="55">
        <f t="shared" si="27"/>
        <v>0</v>
      </c>
      <c r="AI32" s="55">
        <f t="shared" si="27"/>
        <v>0</v>
      </c>
      <c r="AJ32" s="55">
        <f t="shared" si="27"/>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7"/>
        <v>0</v>
      </c>
      <c r="AE33" s="55">
        <f t="shared" si="27"/>
        <v>0</v>
      </c>
      <c r="AF33" s="55">
        <f t="shared" si="27"/>
        <v>0</v>
      </c>
      <c r="AG33" s="55">
        <f t="shared" si="27"/>
        <v>0</v>
      </c>
      <c r="AH33" s="55">
        <f t="shared" si="27"/>
        <v>0</v>
      </c>
      <c r="AI33" s="55">
        <f t="shared" si="27"/>
        <v>0</v>
      </c>
      <c r="AJ33" s="55">
        <f t="shared" si="27"/>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7"/>
        <v>0</v>
      </c>
      <c r="AE34" s="56">
        <f t="shared" si="27"/>
        <v>0</v>
      </c>
      <c r="AF34" s="56">
        <f t="shared" si="27"/>
        <v>0</v>
      </c>
      <c r="AG34" s="56">
        <f t="shared" si="27"/>
        <v>0</v>
      </c>
      <c r="AH34" s="56">
        <f t="shared" si="27"/>
        <v>0</v>
      </c>
      <c r="AI34" s="56">
        <f t="shared" si="27"/>
        <v>0</v>
      </c>
      <c r="AJ34" s="56">
        <f t="shared" si="27"/>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170</v>
      </c>
      <c r="K35" s="488" t="str">
        <f>+Metas!K196</f>
        <v>Usuarios activos por año en el sistema de información cultural departamental</v>
      </c>
      <c r="L35" s="473"/>
      <c r="M35" s="476">
        <f>SUM(N35:Q35)/4</f>
        <v>0</v>
      </c>
      <c r="N35" s="479"/>
      <c r="O35" s="482"/>
      <c r="P35" s="520"/>
      <c r="Q35" s="523"/>
      <c r="R35" s="403">
        <f t="shared" ref="R35" si="28">+$J35</f>
        <v>170</v>
      </c>
      <c r="S35" s="42"/>
      <c r="T35" s="260"/>
      <c r="U35" s="260"/>
      <c r="V35" s="260"/>
      <c r="W35" s="42"/>
      <c r="X35" s="34"/>
      <c r="Y35" s="34"/>
      <c r="Z35" s="34"/>
      <c r="AA35" s="34"/>
      <c r="AB35" s="403">
        <f t="shared" ref="AB35" si="29">+$J35</f>
        <v>170</v>
      </c>
      <c r="AC35" s="526">
        <f t="shared" ref="AC35" si="30">+L35</f>
        <v>0</v>
      </c>
      <c r="AD35" s="54">
        <f t="shared" si="27"/>
        <v>0</v>
      </c>
      <c r="AE35" s="54">
        <f t="shared" si="27"/>
        <v>0</v>
      </c>
      <c r="AF35" s="54">
        <f t="shared" si="27"/>
        <v>0</v>
      </c>
      <c r="AG35" s="54">
        <f t="shared" si="27"/>
        <v>0</v>
      </c>
      <c r="AH35" s="54">
        <f t="shared" si="27"/>
        <v>0</v>
      </c>
      <c r="AI35" s="54">
        <f t="shared" si="27"/>
        <v>0</v>
      </c>
      <c r="AJ35" s="54">
        <f t="shared" si="27"/>
        <v>0</v>
      </c>
      <c r="AK35" s="403">
        <f t="shared" ref="AK35" si="31">+$J35</f>
        <v>170</v>
      </c>
      <c r="AL35" s="455">
        <f>+N35</f>
        <v>0</v>
      </c>
      <c r="AM35" s="48">
        <f t="shared" si="2"/>
        <v>0</v>
      </c>
      <c r="AN35" s="51"/>
      <c r="AO35" s="51"/>
      <c r="AP35" s="51"/>
      <c r="AQ35" s="51"/>
      <c r="AR35" s="51"/>
      <c r="AS35" s="51"/>
      <c r="AT35" s="403">
        <f t="shared" ref="AT35" si="32">+$J35</f>
        <v>170</v>
      </c>
      <c r="AU35" s="446">
        <f>+O35</f>
        <v>0</v>
      </c>
      <c r="AV35" s="48">
        <f t="shared" si="3"/>
        <v>0</v>
      </c>
      <c r="AW35" s="51"/>
      <c r="AX35" s="51"/>
      <c r="AY35" s="51"/>
      <c r="AZ35" s="51"/>
      <c r="BA35" s="51"/>
      <c r="BB35" s="51"/>
      <c r="BC35" s="403">
        <f t="shared" ref="BC35" si="33">+$J35</f>
        <v>170</v>
      </c>
      <c r="BD35" s="449">
        <f>+P35</f>
        <v>0</v>
      </c>
      <c r="BE35" s="48">
        <f t="shared" si="4"/>
        <v>0</v>
      </c>
      <c r="BF35" s="51"/>
      <c r="BG35" s="51"/>
      <c r="BH35" s="51"/>
      <c r="BI35" s="51"/>
      <c r="BJ35" s="51"/>
      <c r="BK35" s="51"/>
      <c r="BL35" s="403">
        <f t="shared" ref="BL35" si="34">+$J35</f>
        <v>170</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7"/>
        <v>0</v>
      </c>
      <c r="AE36" s="55">
        <f t="shared" si="27"/>
        <v>0</v>
      </c>
      <c r="AF36" s="55">
        <f t="shared" si="27"/>
        <v>0</v>
      </c>
      <c r="AG36" s="55">
        <f t="shared" si="27"/>
        <v>0</v>
      </c>
      <c r="AH36" s="55">
        <f t="shared" si="27"/>
        <v>0</v>
      </c>
      <c r="AI36" s="55">
        <f t="shared" si="27"/>
        <v>0</v>
      </c>
      <c r="AJ36" s="55">
        <f t="shared" si="27"/>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7"/>
        <v>0</v>
      </c>
      <c r="AE37" s="55">
        <f t="shared" si="27"/>
        <v>0</v>
      </c>
      <c r="AF37" s="55">
        <f t="shared" si="27"/>
        <v>0</v>
      </c>
      <c r="AG37" s="55">
        <f t="shared" si="27"/>
        <v>0</v>
      </c>
      <c r="AH37" s="55">
        <f t="shared" si="27"/>
        <v>0</v>
      </c>
      <c r="AI37" s="55">
        <f t="shared" si="27"/>
        <v>0</v>
      </c>
      <c r="AJ37" s="55">
        <f t="shared" si="27"/>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59"/>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7"/>
        <v>0</v>
      </c>
      <c r="AE38" s="56">
        <f t="shared" si="27"/>
        <v>0</v>
      </c>
      <c r="AF38" s="56">
        <f t="shared" si="27"/>
        <v>0</v>
      </c>
      <c r="AG38" s="56">
        <f t="shared" si="27"/>
        <v>0</v>
      </c>
      <c r="AH38" s="56">
        <f t="shared" si="27"/>
        <v>0</v>
      </c>
      <c r="AI38" s="56">
        <f t="shared" si="27"/>
        <v>0</v>
      </c>
      <c r="AJ38" s="56">
        <f t="shared" si="27"/>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9"/>
      <c r="D39" s="608"/>
      <c r="E39" s="611"/>
      <c r="F39" s="611"/>
      <c r="G39" s="611"/>
      <c r="H39" s="611"/>
      <c r="I39" s="611"/>
      <c r="J39" s="485">
        <v>171</v>
      </c>
      <c r="K39" s="488" t="str">
        <f>+Metas!K197</f>
        <v>Adecuaciones para el fortalecimiento y actualización de la Infraestructura técnica y tecnológica del nodo central del subsistema de información dotada y mantenida (1 por año)</v>
      </c>
      <c r="L39" s="473"/>
      <c r="M39" s="476"/>
      <c r="N39" s="479"/>
      <c r="O39" s="482"/>
      <c r="P39" s="520"/>
      <c r="Q39" s="523"/>
      <c r="R39" s="403">
        <f t="shared" ref="R39" si="35">+$J39</f>
        <v>171</v>
      </c>
      <c r="S39" s="42"/>
      <c r="T39" s="260"/>
      <c r="U39" s="260"/>
      <c r="V39" s="260"/>
      <c r="W39" s="42"/>
      <c r="X39" s="34"/>
      <c r="Y39" s="34"/>
      <c r="Z39" s="34"/>
      <c r="AA39" s="34"/>
      <c r="AB39" s="403">
        <f t="shared" ref="AB39" si="36">+$J39</f>
        <v>171</v>
      </c>
      <c r="AC39" s="526">
        <f t="shared" ref="AC39" si="37">+L39</f>
        <v>0</v>
      </c>
      <c r="AD39" s="54">
        <f t="shared" si="27"/>
        <v>0</v>
      </c>
      <c r="AE39" s="54">
        <f t="shared" si="27"/>
        <v>0</v>
      </c>
      <c r="AF39" s="54">
        <f t="shared" si="27"/>
        <v>0</v>
      </c>
      <c r="AG39" s="54">
        <f t="shared" si="27"/>
        <v>0</v>
      </c>
      <c r="AH39" s="54">
        <f t="shared" si="27"/>
        <v>0</v>
      </c>
      <c r="AI39" s="54">
        <f t="shared" si="27"/>
        <v>0</v>
      </c>
      <c r="AJ39" s="54">
        <f t="shared" si="27"/>
        <v>0</v>
      </c>
      <c r="AK39" s="403">
        <f t="shared" ref="AK39" si="38">+$J39</f>
        <v>171</v>
      </c>
      <c r="AL39" s="455">
        <f>+N39</f>
        <v>0</v>
      </c>
      <c r="AM39" s="48">
        <f t="shared" si="2"/>
        <v>0</v>
      </c>
      <c r="AN39" s="51"/>
      <c r="AO39" s="51"/>
      <c r="AP39" s="51"/>
      <c r="AQ39" s="51"/>
      <c r="AR39" s="51"/>
      <c r="AS39" s="51"/>
      <c r="AT39" s="403">
        <f t="shared" ref="AT39" si="39">+$J39</f>
        <v>171</v>
      </c>
      <c r="AU39" s="446">
        <f>+O39</f>
        <v>0</v>
      </c>
      <c r="AV39" s="48">
        <f t="shared" si="3"/>
        <v>0</v>
      </c>
      <c r="AW39" s="51"/>
      <c r="AX39" s="51"/>
      <c r="AY39" s="51"/>
      <c r="AZ39" s="51"/>
      <c r="BA39" s="51"/>
      <c r="BB39" s="51"/>
      <c r="BC39" s="403">
        <f t="shared" ref="BC39" si="40">+$J39</f>
        <v>171</v>
      </c>
      <c r="BD39" s="449">
        <f>+P39</f>
        <v>0</v>
      </c>
      <c r="BE39" s="48">
        <f t="shared" si="4"/>
        <v>0</v>
      </c>
      <c r="BF39" s="51"/>
      <c r="BG39" s="51"/>
      <c r="BH39" s="51"/>
      <c r="BI39" s="51"/>
      <c r="BJ39" s="51"/>
      <c r="BK39" s="51"/>
      <c r="BL39" s="403">
        <f t="shared" ref="BL39" si="41">+$J39</f>
        <v>171</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7"/>
        <v>0</v>
      </c>
      <c r="AE40" s="55">
        <f t="shared" si="27"/>
        <v>0</v>
      </c>
      <c r="AF40" s="55">
        <f t="shared" si="27"/>
        <v>0</v>
      </c>
      <c r="AG40" s="55">
        <f t="shared" si="27"/>
        <v>0</v>
      </c>
      <c r="AH40" s="55">
        <f t="shared" si="27"/>
        <v>0</v>
      </c>
      <c r="AI40" s="55">
        <f t="shared" si="27"/>
        <v>0</v>
      </c>
      <c r="AJ40" s="55">
        <f t="shared" si="27"/>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7"/>
        <v>0</v>
      </c>
      <c r="AE41" s="55">
        <f t="shared" si="27"/>
        <v>0</v>
      </c>
      <c r="AF41" s="55">
        <f t="shared" si="27"/>
        <v>0</v>
      </c>
      <c r="AG41" s="55">
        <f t="shared" si="27"/>
        <v>0</v>
      </c>
      <c r="AH41" s="55">
        <f t="shared" si="27"/>
        <v>0</v>
      </c>
      <c r="AI41" s="55">
        <f t="shared" si="27"/>
        <v>0</v>
      </c>
      <c r="AJ41" s="55">
        <f t="shared" si="27"/>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60"/>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7"/>
        <v>0</v>
      </c>
      <c r="AE42" s="56">
        <f t="shared" si="27"/>
        <v>0</v>
      </c>
      <c r="AF42" s="56">
        <f t="shared" si="27"/>
        <v>0</v>
      </c>
      <c r="AG42" s="56">
        <f t="shared" si="27"/>
        <v>0</v>
      </c>
      <c r="AH42" s="56">
        <f t="shared" si="27"/>
        <v>0</v>
      </c>
      <c r="AI42" s="56">
        <f t="shared" si="27"/>
        <v>0</v>
      </c>
      <c r="AJ42" s="56">
        <f t="shared" si="27"/>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8" t="s">
        <v>279</v>
      </c>
      <c r="D43" s="608"/>
      <c r="E43" s="611"/>
      <c r="F43" s="611"/>
      <c r="G43" s="611"/>
      <c r="H43" s="611"/>
      <c r="I43" s="611"/>
      <c r="J43" s="485">
        <v>172</v>
      </c>
      <c r="K43" s="488" t="str">
        <f>+Metas!K198</f>
        <v>Edificio Torre del Reloj - Secretaría de cultura del Departamento- dotada, servida tecnológicamente y con mantenimiento técnico en todos sus espacios. (1 por año)</v>
      </c>
      <c r="L43" s="473"/>
      <c r="M43" s="476">
        <f>SUM(N43:Q43)</f>
        <v>0</v>
      </c>
      <c r="N43" s="479"/>
      <c r="O43" s="482"/>
      <c r="P43" s="520"/>
      <c r="Q43" s="523"/>
      <c r="R43" s="403">
        <f t="shared" ref="R43" si="42">+$J43</f>
        <v>172</v>
      </c>
      <c r="S43" s="42"/>
      <c r="T43" s="260"/>
      <c r="U43" s="260"/>
      <c r="V43" s="260"/>
      <c r="W43" s="42"/>
      <c r="X43" s="34"/>
      <c r="Y43" s="34"/>
      <c r="Z43" s="34"/>
      <c r="AA43" s="34"/>
      <c r="AB43" s="403">
        <f t="shared" ref="AB43" si="43">+$J43</f>
        <v>172</v>
      </c>
      <c r="AC43" s="526">
        <f t="shared" ref="AC43" si="44">+L43</f>
        <v>0</v>
      </c>
      <c r="AD43" s="54">
        <f t="shared" si="27"/>
        <v>0</v>
      </c>
      <c r="AE43" s="54">
        <f t="shared" si="27"/>
        <v>0</v>
      </c>
      <c r="AF43" s="54">
        <f t="shared" si="27"/>
        <v>0</v>
      </c>
      <c r="AG43" s="54">
        <f t="shared" si="27"/>
        <v>0</v>
      </c>
      <c r="AH43" s="54">
        <f t="shared" si="27"/>
        <v>0</v>
      </c>
      <c r="AI43" s="54">
        <f t="shared" si="27"/>
        <v>0</v>
      </c>
      <c r="AJ43" s="54">
        <f t="shared" si="27"/>
        <v>0</v>
      </c>
      <c r="AK43" s="403">
        <f t="shared" ref="AK43" si="45">+$J43</f>
        <v>172</v>
      </c>
      <c r="AL43" s="455">
        <f>+N43</f>
        <v>0</v>
      </c>
      <c r="AM43" s="48">
        <f t="shared" si="2"/>
        <v>0</v>
      </c>
      <c r="AN43" s="51"/>
      <c r="AO43" s="51"/>
      <c r="AP43" s="51"/>
      <c r="AQ43" s="51"/>
      <c r="AR43" s="51"/>
      <c r="AS43" s="51"/>
      <c r="AT43" s="403">
        <f t="shared" ref="AT43" si="46">+$J43</f>
        <v>172</v>
      </c>
      <c r="AU43" s="446">
        <f>+O43</f>
        <v>0</v>
      </c>
      <c r="AV43" s="48">
        <f t="shared" si="3"/>
        <v>0</v>
      </c>
      <c r="AW43" s="51"/>
      <c r="AX43" s="51"/>
      <c r="AY43" s="51"/>
      <c r="AZ43" s="51"/>
      <c r="BA43" s="51"/>
      <c r="BB43" s="51"/>
      <c r="BC43" s="403">
        <f t="shared" ref="BC43" si="47">+$J43</f>
        <v>172</v>
      </c>
      <c r="BD43" s="449">
        <f>+P43</f>
        <v>0</v>
      </c>
      <c r="BE43" s="48">
        <f t="shared" si="4"/>
        <v>0</v>
      </c>
      <c r="BF43" s="51"/>
      <c r="BG43" s="51"/>
      <c r="BH43" s="51"/>
      <c r="BI43" s="51"/>
      <c r="BJ43" s="51"/>
      <c r="BK43" s="51"/>
      <c r="BL43" s="403">
        <f t="shared" ref="BL43" si="48">+$J43</f>
        <v>172</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7"/>
        <v>0</v>
      </c>
      <c r="AE44" s="55">
        <f t="shared" si="27"/>
        <v>0</v>
      </c>
      <c r="AF44" s="55">
        <f t="shared" si="27"/>
        <v>0</v>
      </c>
      <c r="AG44" s="55">
        <f t="shared" si="27"/>
        <v>0</v>
      </c>
      <c r="AH44" s="55">
        <f t="shared" si="27"/>
        <v>0</v>
      </c>
      <c r="AI44" s="55">
        <f t="shared" si="27"/>
        <v>0</v>
      </c>
      <c r="AJ44" s="55">
        <f t="shared" si="27"/>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7"/>
        <v>0</v>
      </c>
      <c r="AE45" s="55">
        <f t="shared" si="27"/>
        <v>0</v>
      </c>
      <c r="AF45" s="55">
        <f t="shared" si="27"/>
        <v>0</v>
      </c>
      <c r="AG45" s="55">
        <f t="shared" si="27"/>
        <v>0</v>
      </c>
      <c r="AH45" s="55">
        <f t="shared" si="27"/>
        <v>0</v>
      </c>
      <c r="AI45" s="55">
        <f t="shared" si="27"/>
        <v>0</v>
      </c>
      <c r="AJ45" s="55">
        <f t="shared" si="27"/>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7"/>
        <v>0</v>
      </c>
      <c r="AE46" s="56">
        <f t="shared" si="27"/>
        <v>0</v>
      </c>
      <c r="AF46" s="56">
        <f t="shared" si="27"/>
        <v>0</v>
      </c>
      <c r="AG46" s="56">
        <f t="shared" si="27"/>
        <v>0</v>
      </c>
      <c r="AH46" s="56">
        <f t="shared" si="27"/>
        <v>0</v>
      </c>
      <c r="AI46" s="56">
        <f t="shared" si="27"/>
        <v>0</v>
      </c>
      <c r="AJ46" s="56">
        <f t="shared" si="27"/>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c r="D47" s="608"/>
      <c r="E47" s="611"/>
      <c r="F47" s="611"/>
      <c r="G47" s="611"/>
      <c r="H47" s="611"/>
      <c r="I47" s="611"/>
      <c r="J47" s="485">
        <v>173</v>
      </c>
      <c r="K47" s="488" t="str">
        <f>+Metas!K199</f>
        <v>Infraestructuras culturales con mantenimiento, adecuación, dotación y equipamiento para los servicios culturales en el Departamento en municipios de Norte de Santander (10 por año)</v>
      </c>
      <c r="L47" s="473"/>
      <c r="M47" s="476">
        <f>SUM(N47:Q47)</f>
        <v>0</v>
      </c>
      <c r="N47" s="479"/>
      <c r="O47" s="482"/>
      <c r="P47" s="520"/>
      <c r="Q47" s="523"/>
      <c r="R47" s="403">
        <f t="shared" ref="R47" si="49">+$J47</f>
        <v>173</v>
      </c>
      <c r="S47" s="42"/>
      <c r="T47" s="260"/>
      <c r="U47" s="260"/>
      <c r="V47" s="260"/>
      <c r="W47" s="42"/>
      <c r="X47" s="34"/>
      <c r="Y47" s="34"/>
      <c r="Z47" s="34"/>
      <c r="AA47" s="34"/>
      <c r="AB47" s="403">
        <f t="shared" ref="AB47" si="50">+$J47</f>
        <v>173</v>
      </c>
      <c r="AC47" s="526">
        <f t="shared" ref="AC47" si="51">+L47</f>
        <v>0</v>
      </c>
      <c r="AD47" s="54">
        <f t="shared" si="27"/>
        <v>0</v>
      </c>
      <c r="AE47" s="54">
        <f t="shared" si="27"/>
        <v>0</v>
      </c>
      <c r="AF47" s="54">
        <f t="shared" si="27"/>
        <v>0</v>
      </c>
      <c r="AG47" s="54">
        <f t="shared" si="27"/>
        <v>0</v>
      </c>
      <c r="AH47" s="54">
        <f t="shared" si="27"/>
        <v>0</v>
      </c>
      <c r="AI47" s="54">
        <f t="shared" si="27"/>
        <v>0</v>
      </c>
      <c r="AJ47" s="54">
        <f t="shared" si="27"/>
        <v>0</v>
      </c>
      <c r="AK47" s="403">
        <f t="shared" ref="AK47" si="52">+$J47</f>
        <v>173</v>
      </c>
      <c r="AL47" s="455">
        <f>+N47</f>
        <v>0</v>
      </c>
      <c r="AM47" s="48">
        <f t="shared" si="2"/>
        <v>0</v>
      </c>
      <c r="AN47" s="51"/>
      <c r="AO47" s="51"/>
      <c r="AP47" s="51"/>
      <c r="AQ47" s="51"/>
      <c r="AR47" s="51"/>
      <c r="AS47" s="51"/>
      <c r="AT47" s="403">
        <f t="shared" ref="AT47" si="53">+$J47</f>
        <v>173</v>
      </c>
      <c r="AU47" s="446">
        <f>+O47</f>
        <v>0</v>
      </c>
      <c r="AV47" s="48">
        <f t="shared" si="3"/>
        <v>0</v>
      </c>
      <c r="AW47" s="51"/>
      <c r="AX47" s="51"/>
      <c r="AY47" s="51"/>
      <c r="AZ47" s="51"/>
      <c r="BA47" s="51"/>
      <c r="BB47" s="51"/>
      <c r="BC47" s="403">
        <f t="shared" ref="BC47" si="54">+$J47</f>
        <v>173</v>
      </c>
      <c r="BD47" s="449">
        <f>+P47</f>
        <v>0</v>
      </c>
      <c r="BE47" s="48">
        <f t="shared" si="4"/>
        <v>0</v>
      </c>
      <c r="BF47" s="51"/>
      <c r="BG47" s="51"/>
      <c r="BH47" s="51"/>
      <c r="BI47" s="51"/>
      <c r="BJ47" s="51"/>
      <c r="BK47" s="51"/>
      <c r="BL47" s="403">
        <f t="shared" ref="BL47" si="55">+$J47</f>
        <v>173</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7"/>
        <v>0</v>
      </c>
      <c r="AE48" s="55">
        <f t="shared" si="27"/>
        <v>0</v>
      </c>
      <c r="AF48" s="55">
        <f t="shared" si="27"/>
        <v>0</v>
      </c>
      <c r="AG48" s="55">
        <f t="shared" si="27"/>
        <v>0</v>
      </c>
      <c r="AH48" s="55">
        <f t="shared" si="27"/>
        <v>0</v>
      </c>
      <c r="AI48" s="55">
        <f t="shared" si="27"/>
        <v>0</v>
      </c>
      <c r="AJ48" s="55">
        <f t="shared" si="27"/>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7"/>
        <v>0</v>
      </c>
      <c r="AE49" s="55">
        <f t="shared" si="27"/>
        <v>0</v>
      </c>
      <c r="AF49" s="55">
        <f t="shared" si="27"/>
        <v>0</v>
      </c>
      <c r="AG49" s="55">
        <f t="shared" si="27"/>
        <v>0</v>
      </c>
      <c r="AH49" s="55">
        <f t="shared" si="27"/>
        <v>0</v>
      </c>
      <c r="AI49" s="55">
        <f t="shared" si="27"/>
        <v>0</v>
      </c>
      <c r="AJ49" s="55">
        <f t="shared" si="27"/>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7"/>
        <v>0</v>
      </c>
      <c r="AE50" s="56">
        <f t="shared" si="27"/>
        <v>0</v>
      </c>
      <c r="AF50" s="56">
        <f t="shared" si="27"/>
        <v>0</v>
      </c>
      <c r="AG50" s="56">
        <f t="shared" si="27"/>
        <v>0</v>
      </c>
      <c r="AH50" s="56">
        <f t="shared" si="27"/>
        <v>0</v>
      </c>
      <c r="AI50" s="56">
        <f t="shared" si="27"/>
        <v>0</v>
      </c>
      <c r="AJ50" s="56">
        <f t="shared" si="27"/>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174</v>
      </c>
      <c r="K51" s="488" t="str">
        <f>+Metas!K200</f>
        <v>Casas de cultura apoyadas en su mantenimiento, adecuación y/o dotación, para la prestación de servicios culturales en los municipios, (5 por año)</v>
      </c>
      <c r="L51" s="473"/>
      <c r="M51" s="476">
        <f>SUM(N51:Q51)</f>
        <v>0</v>
      </c>
      <c r="N51" s="479"/>
      <c r="O51" s="482"/>
      <c r="P51" s="520"/>
      <c r="Q51" s="523"/>
      <c r="R51" s="403">
        <f t="shared" ref="R51" si="56">+$J51</f>
        <v>174</v>
      </c>
      <c r="S51" s="42"/>
      <c r="T51" s="260"/>
      <c r="U51" s="260"/>
      <c r="V51" s="260"/>
      <c r="W51" s="42"/>
      <c r="X51" s="34"/>
      <c r="Y51" s="34"/>
      <c r="Z51" s="34"/>
      <c r="AA51" s="34"/>
      <c r="AB51" s="403">
        <f t="shared" ref="AB51" si="57">+$J51</f>
        <v>174</v>
      </c>
      <c r="AC51" s="526">
        <f t="shared" ref="AC51" si="58">+L51</f>
        <v>0</v>
      </c>
      <c r="AD51" s="54">
        <f t="shared" si="27"/>
        <v>0</v>
      </c>
      <c r="AE51" s="54">
        <f t="shared" si="27"/>
        <v>0</v>
      </c>
      <c r="AF51" s="54">
        <f t="shared" si="27"/>
        <v>0</v>
      </c>
      <c r="AG51" s="54">
        <f t="shared" si="27"/>
        <v>0</v>
      </c>
      <c r="AH51" s="54">
        <f t="shared" si="27"/>
        <v>0</v>
      </c>
      <c r="AI51" s="54">
        <f t="shared" si="27"/>
        <v>0</v>
      </c>
      <c r="AJ51" s="54">
        <f t="shared" si="27"/>
        <v>0</v>
      </c>
      <c r="AK51" s="403">
        <f t="shared" ref="AK51" si="59">+$J51</f>
        <v>174</v>
      </c>
      <c r="AL51" s="455">
        <f>+N51</f>
        <v>0</v>
      </c>
      <c r="AM51" s="48">
        <f t="shared" si="2"/>
        <v>0</v>
      </c>
      <c r="AN51" s="51"/>
      <c r="AO51" s="51"/>
      <c r="AP51" s="51"/>
      <c r="AQ51" s="51"/>
      <c r="AR51" s="51"/>
      <c r="AS51" s="51"/>
      <c r="AT51" s="403">
        <f t="shared" ref="AT51" si="60">+$J51</f>
        <v>174</v>
      </c>
      <c r="AU51" s="446">
        <f>+O51</f>
        <v>0</v>
      </c>
      <c r="AV51" s="48">
        <f t="shared" si="3"/>
        <v>0</v>
      </c>
      <c r="AW51" s="51"/>
      <c r="AX51" s="51"/>
      <c r="AY51" s="51"/>
      <c r="AZ51" s="51"/>
      <c r="BA51" s="51"/>
      <c r="BB51" s="51"/>
      <c r="BC51" s="403">
        <f t="shared" ref="BC51" si="61">+$J51</f>
        <v>174</v>
      </c>
      <c r="BD51" s="449">
        <f>+P51</f>
        <v>0</v>
      </c>
      <c r="BE51" s="48">
        <f t="shared" si="4"/>
        <v>0</v>
      </c>
      <c r="BF51" s="51"/>
      <c r="BG51" s="51"/>
      <c r="BH51" s="51"/>
      <c r="BI51" s="51"/>
      <c r="BJ51" s="51"/>
      <c r="BK51" s="51"/>
      <c r="BL51" s="403">
        <f t="shared" ref="BL51" si="62">+$J51</f>
        <v>174</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7"/>
        <v>0</v>
      </c>
      <c r="AE52" s="55">
        <f t="shared" si="27"/>
        <v>0</v>
      </c>
      <c r="AF52" s="55">
        <f t="shared" si="27"/>
        <v>0</v>
      </c>
      <c r="AG52" s="55">
        <f t="shared" si="27"/>
        <v>0</v>
      </c>
      <c r="AH52" s="55">
        <f t="shared" si="27"/>
        <v>0</v>
      </c>
      <c r="AI52" s="55">
        <f t="shared" si="27"/>
        <v>0</v>
      </c>
      <c r="AJ52" s="55">
        <f t="shared" si="27"/>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7"/>
        <v>0</v>
      </c>
      <c r="AE53" s="55">
        <f t="shared" si="27"/>
        <v>0</v>
      </c>
      <c r="AF53" s="55">
        <f t="shared" si="27"/>
        <v>0</v>
      </c>
      <c r="AG53" s="55">
        <f t="shared" si="27"/>
        <v>0</v>
      </c>
      <c r="AH53" s="55">
        <f t="shared" si="27"/>
        <v>0</v>
      </c>
      <c r="AI53" s="55">
        <f t="shared" si="27"/>
        <v>0</v>
      </c>
      <c r="AJ53" s="55">
        <f t="shared" si="27"/>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7"/>
        <v>0</v>
      </c>
      <c r="AE54" s="56">
        <f t="shared" si="27"/>
        <v>0</v>
      </c>
      <c r="AF54" s="56">
        <f t="shared" si="27"/>
        <v>0</v>
      </c>
      <c r="AG54" s="56">
        <f t="shared" si="27"/>
        <v>0</v>
      </c>
      <c r="AH54" s="56">
        <f t="shared" si="27"/>
        <v>0</v>
      </c>
      <c r="AI54" s="56">
        <f t="shared" si="27"/>
        <v>0</v>
      </c>
      <c r="AJ54" s="56">
        <f t="shared" si="27"/>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9"/>
      <c r="D55" s="608"/>
      <c r="E55" s="611"/>
      <c r="F55" s="611"/>
      <c r="G55" s="611"/>
      <c r="H55" s="611"/>
      <c r="I55" s="611"/>
      <c r="J55" s="485">
        <v>175</v>
      </c>
      <c r="K55" s="488" t="str">
        <f>+Metas!K201</f>
        <v>Asignación de los recursos del programa de beneficios de la seguridad social a creadores y gestores culturales según lo establezca la reglamentación de la estampilla Procultura</v>
      </c>
      <c r="L55" s="662"/>
      <c r="M55" s="648">
        <f>SUM(N55:Q55)</f>
        <v>0</v>
      </c>
      <c r="N55" s="650"/>
      <c r="O55" s="664"/>
      <c r="P55" s="668"/>
      <c r="Q55" s="640"/>
      <c r="R55" s="403">
        <f t="shared" ref="R55" si="63">+$J55</f>
        <v>175</v>
      </c>
      <c r="S55" s="42"/>
      <c r="T55" s="260"/>
      <c r="U55" s="260"/>
      <c r="V55" s="260"/>
      <c r="W55" s="42"/>
      <c r="X55" s="34"/>
      <c r="Y55" s="34"/>
      <c r="Z55" s="34"/>
      <c r="AA55" s="34"/>
      <c r="AB55" s="403">
        <f t="shared" ref="AB55" si="64">+$J55</f>
        <v>175</v>
      </c>
      <c r="AC55" s="526">
        <f t="shared" ref="AC55" si="65">+L55</f>
        <v>0</v>
      </c>
      <c r="AD55" s="54">
        <f t="shared" si="27"/>
        <v>0</v>
      </c>
      <c r="AE55" s="54">
        <f t="shared" si="27"/>
        <v>0</v>
      </c>
      <c r="AF55" s="54">
        <f t="shared" si="27"/>
        <v>0</v>
      </c>
      <c r="AG55" s="54">
        <f t="shared" si="27"/>
        <v>0</v>
      </c>
      <c r="AH55" s="54">
        <f t="shared" si="27"/>
        <v>0</v>
      </c>
      <c r="AI55" s="54">
        <f t="shared" si="27"/>
        <v>0</v>
      </c>
      <c r="AJ55" s="54">
        <f t="shared" si="27"/>
        <v>0</v>
      </c>
      <c r="AK55" s="403">
        <f t="shared" ref="AK55" si="66">+$J55</f>
        <v>175</v>
      </c>
      <c r="AL55" s="455">
        <f>+N55</f>
        <v>0</v>
      </c>
      <c r="AM55" s="48">
        <f t="shared" si="2"/>
        <v>0</v>
      </c>
      <c r="AN55" s="51"/>
      <c r="AO55" s="51"/>
      <c r="AP55" s="51"/>
      <c r="AQ55" s="51"/>
      <c r="AR55" s="51"/>
      <c r="AS55" s="51"/>
      <c r="AT55" s="403">
        <f t="shared" ref="AT55" si="67">+$J55</f>
        <v>175</v>
      </c>
      <c r="AU55" s="446">
        <f>+O55</f>
        <v>0</v>
      </c>
      <c r="AV55" s="48">
        <f t="shared" si="3"/>
        <v>0</v>
      </c>
      <c r="AW55" s="51"/>
      <c r="AX55" s="51"/>
      <c r="AY55" s="51"/>
      <c r="AZ55" s="51"/>
      <c r="BA55" s="51"/>
      <c r="BB55" s="51"/>
      <c r="BC55" s="403">
        <f t="shared" ref="BC55" si="68">+$J55</f>
        <v>175</v>
      </c>
      <c r="BD55" s="449">
        <f>+P55</f>
        <v>0</v>
      </c>
      <c r="BE55" s="48">
        <f t="shared" si="4"/>
        <v>0</v>
      </c>
      <c r="BF55" s="51"/>
      <c r="BG55" s="51"/>
      <c r="BH55" s="51"/>
      <c r="BI55" s="51"/>
      <c r="BJ55" s="51"/>
      <c r="BK55" s="51"/>
      <c r="BL55" s="403">
        <f t="shared" ref="BL55" si="69">+$J55</f>
        <v>175</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663"/>
      <c r="M56" s="649"/>
      <c r="N56" s="651"/>
      <c r="O56" s="665"/>
      <c r="P56" s="669"/>
      <c r="Q56" s="671"/>
      <c r="R56" s="404"/>
      <c r="S56" s="43"/>
      <c r="T56" s="261"/>
      <c r="U56" s="261"/>
      <c r="V56" s="261"/>
      <c r="W56" s="43"/>
      <c r="X56" s="35"/>
      <c r="Y56" s="35"/>
      <c r="Z56" s="35"/>
      <c r="AA56" s="35"/>
      <c r="AB56" s="404"/>
      <c r="AC56" s="527"/>
      <c r="AD56" s="55">
        <f t="shared" si="27"/>
        <v>0</v>
      </c>
      <c r="AE56" s="55">
        <f t="shared" si="27"/>
        <v>0</v>
      </c>
      <c r="AF56" s="55">
        <f t="shared" si="27"/>
        <v>0</v>
      </c>
      <c r="AG56" s="55">
        <f t="shared" si="27"/>
        <v>0</v>
      </c>
      <c r="AH56" s="55">
        <f t="shared" si="27"/>
        <v>0</v>
      </c>
      <c r="AI56" s="55">
        <f t="shared" si="27"/>
        <v>0</v>
      </c>
      <c r="AJ56" s="55">
        <f t="shared" si="27"/>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663"/>
      <c r="M57" s="649"/>
      <c r="N57" s="651"/>
      <c r="O57" s="665"/>
      <c r="P57" s="669"/>
      <c r="Q57" s="671"/>
      <c r="R57" s="404"/>
      <c r="S57" s="43"/>
      <c r="T57" s="261"/>
      <c r="U57" s="261"/>
      <c r="V57" s="261"/>
      <c r="W57" s="43"/>
      <c r="X57" s="35"/>
      <c r="Y57" s="35"/>
      <c r="Z57" s="35"/>
      <c r="AA57" s="35"/>
      <c r="AB57" s="404"/>
      <c r="AC57" s="527"/>
      <c r="AD57" s="55">
        <f t="shared" si="27"/>
        <v>0</v>
      </c>
      <c r="AE57" s="55">
        <f t="shared" si="27"/>
        <v>0</v>
      </c>
      <c r="AF57" s="55">
        <f t="shared" si="27"/>
        <v>0</v>
      </c>
      <c r="AG57" s="55">
        <f t="shared" si="27"/>
        <v>0</v>
      </c>
      <c r="AH57" s="55">
        <f t="shared" si="27"/>
        <v>0</v>
      </c>
      <c r="AI57" s="55">
        <f t="shared" si="27"/>
        <v>0</v>
      </c>
      <c r="AJ57" s="55">
        <f t="shared" si="27"/>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9"/>
      <c r="C58" s="460"/>
      <c r="D58" s="610"/>
      <c r="E58" s="613"/>
      <c r="F58" s="613"/>
      <c r="G58" s="613"/>
      <c r="H58" s="613"/>
      <c r="I58" s="613"/>
      <c r="J58" s="487"/>
      <c r="K58" s="490"/>
      <c r="L58" s="673"/>
      <c r="M58" s="674"/>
      <c r="N58" s="666"/>
      <c r="O58" s="667"/>
      <c r="P58" s="670"/>
      <c r="Q58" s="672"/>
      <c r="R58" s="405"/>
      <c r="S58" s="44"/>
      <c r="T58" s="262"/>
      <c r="U58" s="262"/>
      <c r="V58" s="262"/>
      <c r="W58" s="44"/>
      <c r="X58" s="36"/>
      <c r="Y58" s="36"/>
      <c r="Z58" s="36"/>
      <c r="AA58" s="36"/>
      <c r="AB58" s="405"/>
      <c r="AC58" s="528"/>
      <c r="AD58" s="56">
        <f t="shared" si="27"/>
        <v>0</v>
      </c>
      <c r="AE58" s="56">
        <f t="shared" si="27"/>
        <v>0</v>
      </c>
      <c r="AF58" s="56">
        <f t="shared" si="27"/>
        <v>0</v>
      </c>
      <c r="AG58" s="56">
        <f t="shared" si="27"/>
        <v>0</v>
      </c>
      <c r="AH58" s="56">
        <f t="shared" si="27"/>
        <v>0</v>
      </c>
      <c r="AI58" s="56">
        <f t="shared" si="27"/>
        <v>0</v>
      </c>
      <c r="AJ58" s="56">
        <f t="shared" si="27"/>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1" t="s">
        <v>281</v>
      </c>
      <c r="C59" s="707" t="s">
        <v>284</v>
      </c>
      <c r="D59" s="608"/>
      <c r="E59" s="611"/>
      <c r="F59" s="611"/>
      <c r="G59" s="611"/>
      <c r="H59" s="611"/>
      <c r="I59" s="611"/>
      <c r="J59" s="485">
        <v>176</v>
      </c>
      <c r="K59" s="488" t="str">
        <f>+Metas!K203</f>
        <v>Proyectos de investigación, creación, formación y producción de productos y/o proyectos artísticos y/o culturales (1 por año)</v>
      </c>
      <c r="L59" s="473"/>
      <c r="M59" s="476">
        <f t="shared" ref="M59:M79" si="70">SUM(N59:Q59)</f>
        <v>0</v>
      </c>
      <c r="N59" s="479"/>
      <c r="O59" s="482"/>
      <c r="P59" s="520"/>
      <c r="Q59" s="523"/>
      <c r="R59" s="403">
        <f t="shared" ref="R59" si="71">+$J59</f>
        <v>176</v>
      </c>
      <c r="S59" s="42"/>
      <c r="T59" s="260"/>
      <c r="U59" s="260"/>
      <c r="V59" s="260"/>
      <c r="W59" s="42"/>
      <c r="X59" s="34"/>
      <c r="Y59" s="34"/>
      <c r="Z59" s="34"/>
      <c r="AA59" s="34"/>
      <c r="AB59" s="403">
        <f t="shared" ref="AB59" si="72">+$J59</f>
        <v>176</v>
      </c>
      <c r="AC59" s="526">
        <f t="shared" ref="AC59" si="73">+L59</f>
        <v>0</v>
      </c>
      <c r="AD59" s="54">
        <f t="shared" si="27"/>
        <v>0</v>
      </c>
      <c r="AE59" s="54">
        <f t="shared" si="27"/>
        <v>0</v>
      </c>
      <c r="AF59" s="54">
        <f t="shared" si="27"/>
        <v>0</v>
      </c>
      <c r="AG59" s="54">
        <f t="shared" si="27"/>
        <v>0</v>
      </c>
      <c r="AH59" s="54">
        <f t="shared" si="27"/>
        <v>0</v>
      </c>
      <c r="AI59" s="54">
        <f t="shared" si="27"/>
        <v>0</v>
      </c>
      <c r="AJ59" s="54">
        <f t="shared" si="27"/>
        <v>0</v>
      </c>
      <c r="AK59" s="403">
        <f t="shared" ref="AK59" si="74">+$J59</f>
        <v>176</v>
      </c>
      <c r="AL59" s="455">
        <f t="shared" ref="AL59:AL79" si="75">+N59</f>
        <v>0</v>
      </c>
      <c r="AM59" s="48">
        <f t="shared" si="2"/>
        <v>0</v>
      </c>
      <c r="AN59" s="51"/>
      <c r="AO59" s="51"/>
      <c r="AP59" s="51"/>
      <c r="AQ59" s="51"/>
      <c r="AR59" s="51"/>
      <c r="AS59" s="51"/>
      <c r="AT59" s="403">
        <f t="shared" ref="AT59" si="76">+$J59</f>
        <v>176</v>
      </c>
      <c r="AU59" s="446">
        <f t="shared" ref="AU59:AU79" si="77">+O59</f>
        <v>0</v>
      </c>
      <c r="AV59" s="48">
        <f t="shared" si="3"/>
        <v>0</v>
      </c>
      <c r="AW59" s="51"/>
      <c r="AX59" s="51"/>
      <c r="AY59" s="51"/>
      <c r="AZ59" s="51"/>
      <c r="BA59" s="51"/>
      <c r="BB59" s="51"/>
      <c r="BC59" s="403">
        <f t="shared" ref="BC59" si="78">+$J59</f>
        <v>176</v>
      </c>
      <c r="BD59" s="449">
        <f t="shared" ref="BD59:BD79" si="79">+P59</f>
        <v>0</v>
      </c>
      <c r="BE59" s="48">
        <f t="shared" si="4"/>
        <v>0</v>
      </c>
      <c r="BF59" s="51"/>
      <c r="BG59" s="51"/>
      <c r="BH59" s="51"/>
      <c r="BI59" s="51"/>
      <c r="BJ59" s="51"/>
      <c r="BK59" s="51"/>
      <c r="BL59" s="403">
        <f t="shared" ref="BL59" si="80">+$J59</f>
        <v>176</v>
      </c>
      <c r="BM59" s="452">
        <f t="shared" ref="BM59:BM79" si="8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2"/>
      <c r="C60" s="708"/>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7"/>
        <v>0</v>
      </c>
      <c r="AE60" s="55">
        <f t="shared" si="27"/>
        <v>0</v>
      </c>
      <c r="AF60" s="55">
        <f t="shared" si="27"/>
        <v>0</v>
      </c>
      <c r="AG60" s="55">
        <f t="shared" si="27"/>
        <v>0</v>
      </c>
      <c r="AH60" s="55">
        <f t="shared" si="27"/>
        <v>0</v>
      </c>
      <c r="AI60" s="55">
        <f t="shared" si="27"/>
        <v>0</v>
      </c>
      <c r="AJ60" s="55">
        <f t="shared" si="27"/>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2"/>
      <c r="C61" s="708"/>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7"/>
        <v>0</v>
      </c>
      <c r="AE61" s="55">
        <f t="shared" si="27"/>
        <v>0</v>
      </c>
      <c r="AF61" s="55">
        <f t="shared" si="27"/>
        <v>0</v>
      </c>
      <c r="AG61" s="55">
        <f t="shared" si="27"/>
        <v>0</v>
      </c>
      <c r="AH61" s="55">
        <f t="shared" si="27"/>
        <v>0</v>
      </c>
      <c r="AI61" s="55">
        <f t="shared" si="27"/>
        <v>0</v>
      </c>
      <c r="AJ61" s="55">
        <f t="shared" si="27"/>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2"/>
      <c r="C62" s="708"/>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7"/>
        <v>0</v>
      </c>
      <c r="AE62" s="56">
        <f t="shared" si="27"/>
        <v>0</v>
      </c>
      <c r="AF62" s="56">
        <f t="shared" si="27"/>
        <v>0</v>
      </c>
      <c r="AG62" s="56">
        <f t="shared" si="27"/>
        <v>0</v>
      </c>
      <c r="AH62" s="56">
        <f t="shared" si="27"/>
        <v>0</v>
      </c>
      <c r="AI62" s="56">
        <f t="shared" si="27"/>
        <v>0</v>
      </c>
      <c r="AJ62" s="56">
        <f t="shared" si="27"/>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2"/>
      <c r="C63" s="708"/>
      <c r="D63" s="608"/>
      <c r="E63" s="611"/>
      <c r="F63" s="611"/>
      <c r="G63" s="611"/>
      <c r="H63" s="611"/>
      <c r="I63" s="611"/>
      <c r="J63" s="485">
        <v>177</v>
      </c>
      <c r="K63" s="488" t="str">
        <f>+Metas!K204</f>
        <v>Estímulos a la creación en las áreas artísticas (10 por año)</v>
      </c>
      <c r="L63" s="473"/>
      <c r="M63" s="476">
        <f t="shared" si="70"/>
        <v>0</v>
      </c>
      <c r="N63" s="479"/>
      <c r="O63" s="482"/>
      <c r="P63" s="520"/>
      <c r="Q63" s="523"/>
      <c r="R63" s="403">
        <f t="shared" ref="R63" si="82">+$J63</f>
        <v>177</v>
      </c>
      <c r="S63" s="42"/>
      <c r="T63" s="260"/>
      <c r="U63" s="260"/>
      <c r="V63" s="260"/>
      <c r="W63" s="42"/>
      <c r="X63" s="34"/>
      <c r="Y63" s="34"/>
      <c r="Z63" s="34"/>
      <c r="AA63" s="34"/>
      <c r="AB63" s="403">
        <f t="shared" ref="AB63" si="83">+$J63</f>
        <v>177</v>
      </c>
      <c r="AC63" s="526">
        <f t="shared" ref="AC63" si="84">+L63</f>
        <v>0</v>
      </c>
      <c r="AD63" s="54">
        <f t="shared" si="27"/>
        <v>0</v>
      </c>
      <c r="AE63" s="54">
        <f t="shared" si="27"/>
        <v>0</v>
      </c>
      <c r="AF63" s="54">
        <f t="shared" si="27"/>
        <v>0</v>
      </c>
      <c r="AG63" s="54">
        <f t="shared" si="27"/>
        <v>0</v>
      </c>
      <c r="AH63" s="54">
        <f t="shared" si="27"/>
        <v>0</v>
      </c>
      <c r="AI63" s="54">
        <f t="shared" si="27"/>
        <v>0</v>
      </c>
      <c r="AJ63" s="54">
        <f t="shared" si="27"/>
        <v>0</v>
      </c>
      <c r="AK63" s="403">
        <f t="shared" ref="AK63" si="85">+$J63</f>
        <v>177</v>
      </c>
      <c r="AL63" s="455">
        <f t="shared" si="75"/>
        <v>0</v>
      </c>
      <c r="AM63" s="48">
        <f t="shared" si="2"/>
        <v>0</v>
      </c>
      <c r="AN63" s="51"/>
      <c r="AO63" s="51"/>
      <c r="AP63" s="51"/>
      <c r="AQ63" s="51"/>
      <c r="AR63" s="51"/>
      <c r="AS63" s="51"/>
      <c r="AT63" s="403">
        <f t="shared" ref="AT63" si="86">+$J63</f>
        <v>177</v>
      </c>
      <c r="AU63" s="446">
        <f t="shared" si="77"/>
        <v>0</v>
      </c>
      <c r="AV63" s="48">
        <f t="shared" si="3"/>
        <v>0</v>
      </c>
      <c r="AW63" s="51"/>
      <c r="AX63" s="51"/>
      <c r="AY63" s="51"/>
      <c r="AZ63" s="51"/>
      <c r="BA63" s="51"/>
      <c r="BB63" s="51"/>
      <c r="BC63" s="403">
        <f t="shared" ref="BC63" si="87">+$J63</f>
        <v>177</v>
      </c>
      <c r="BD63" s="449">
        <f t="shared" si="79"/>
        <v>0</v>
      </c>
      <c r="BE63" s="48">
        <f t="shared" si="4"/>
        <v>0</v>
      </c>
      <c r="BF63" s="51"/>
      <c r="BG63" s="51"/>
      <c r="BH63" s="51"/>
      <c r="BI63" s="51"/>
      <c r="BJ63" s="51"/>
      <c r="BK63" s="51"/>
      <c r="BL63" s="403">
        <f t="shared" ref="BL63" si="88">+$J63</f>
        <v>177</v>
      </c>
      <c r="BM63" s="452">
        <f t="shared" si="8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2"/>
      <c r="C64" s="708"/>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7"/>
        <v>0</v>
      </c>
      <c r="AE64" s="55">
        <f t="shared" si="27"/>
        <v>0</v>
      </c>
      <c r="AF64" s="55">
        <f t="shared" si="27"/>
        <v>0</v>
      </c>
      <c r="AG64" s="55">
        <f t="shared" si="27"/>
        <v>0</v>
      </c>
      <c r="AH64" s="55">
        <f t="shared" si="27"/>
        <v>0</v>
      </c>
      <c r="AI64" s="55">
        <f t="shared" si="27"/>
        <v>0</v>
      </c>
      <c r="AJ64" s="55">
        <f t="shared" si="27"/>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2"/>
      <c r="C65" s="708"/>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7"/>
        <v>0</v>
      </c>
      <c r="AE65" s="55">
        <f t="shared" si="27"/>
        <v>0</v>
      </c>
      <c r="AF65" s="55">
        <f t="shared" si="27"/>
        <v>0</v>
      </c>
      <c r="AG65" s="55">
        <f t="shared" si="27"/>
        <v>0</v>
      </c>
      <c r="AH65" s="55">
        <f t="shared" si="27"/>
        <v>0</v>
      </c>
      <c r="AI65" s="55">
        <f t="shared" si="27"/>
        <v>0</v>
      </c>
      <c r="AJ65" s="55">
        <f t="shared" si="27"/>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2"/>
      <c r="C66" s="708"/>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7"/>
        <v>0</v>
      </c>
      <c r="AE66" s="56">
        <f t="shared" si="27"/>
        <v>0</v>
      </c>
      <c r="AF66" s="56">
        <f t="shared" si="27"/>
        <v>0</v>
      </c>
      <c r="AG66" s="56">
        <f t="shared" si="27"/>
        <v>0</v>
      </c>
      <c r="AH66" s="56">
        <f t="shared" si="27"/>
        <v>0</v>
      </c>
      <c r="AI66" s="56">
        <f t="shared" si="27"/>
        <v>0</v>
      </c>
      <c r="AJ66" s="56">
        <f t="shared" si="27"/>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2"/>
      <c r="C67" s="708"/>
      <c r="D67" s="608"/>
      <c r="E67" s="611"/>
      <c r="F67" s="611"/>
      <c r="G67" s="611"/>
      <c r="H67" s="611"/>
      <c r="I67" s="611"/>
      <c r="J67" s="485">
        <v>178</v>
      </c>
      <c r="K67" s="488" t="str">
        <f>+Metas!K205</f>
        <v>Estímulos a la creación y formación cultural, dirigidos a la población con discapacidad (2 por año)</v>
      </c>
      <c r="L67" s="473"/>
      <c r="M67" s="476">
        <f t="shared" si="70"/>
        <v>0</v>
      </c>
      <c r="N67" s="479"/>
      <c r="O67" s="482"/>
      <c r="P67" s="520"/>
      <c r="Q67" s="523"/>
      <c r="R67" s="403">
        <f t="shared" ref="R67" si="89">+$J67</f>
        <v>178</v>
      </c>
      <c r="S67" s="42"/>
      <c r="T67" s="260"/>
      <c r="U67" s="260"/>
      <c r="V67" s="260"/>
      <c r="W67" s="42"/>
      <c r="X67" s="34"/>
      <c r="Y67" s="34"/>
      <c r="Z67" s="34"/>
      <c r="AA67" s="34"/>
      <c r="AB67" s="403">
        <f t="shared" ref="AB67" si="90">+$J67</f>
        <v>178</v>
      </c>
      <c r="AC67" s="526">
        <f t="shared" ref="AC67" si="91">+L67</f>
        <v>0</v>
      </c>
      <c r="AD67" s="54">
        <f t="shared" si="27"/>
        <v>0</v>
      </c>
      <c r="AE67" s="54">
        <f t="shared" si="27"/>
        <v>0</v>
      </c>
      <c r="AF67" s="54">
        <f t="shared" si="27"/>
        <v>0</v>
      </c>
      <c r="AG67" s="54">
        <f t="shared" si="27"/>
        <v>0</v>
      </c>
      <c r="AH67" s="54">
        <f t="shared" si="27"/>
        <v>0</v>
      </c>
      <c r="AI67" s="54">
        <f t="shared" si="27"/>
        <v>0</v>
      </c>
      <c r="AJ67" s="54">
        <f t="shared" si="27"/>
        <v>0</v>
      </c>
      <c r="AK67" s="403">
        <f t="shared" ref="AK67" si="92">+$J67</f>
        <v>178</v>
      </c>
      <c r="AL67" s="455">
        <f t="shared" si="75"/>
        <v>0</v>
      </c>
      <c r="AM67" s="48">
        <f t="shared" si="2"/>
        <v>0</v>
      </c>
      <c r="AN67" s="51"/>
      <c r="AO67" s="51"/>
      <c r="AP67" s="51"/>
      <c r="AQ67" s="51"/>
      <c r="AR67" s="51"/>
      <c r="AS67" s="51"/>
      <c r="AT67" s="403">
        <f t="shared" ref="AT67" si="93">+$J67</f>
        <v>178</v>
      </c>
      <c r="AU67" s="446">
        <f t="shared" si="77"/>
        <v>0</v>
      </c>
      <c r="AV67" s="48">
        <f t="shared" si="3"/>
        <v>0</v>
      </c>
      <c r="AW67" s="51"/>
      <c r="AX67" s="51"/>
      <c r="AY67" s="51"/>
      <c r="AZ67" s="51"/>
      <c r="BA67" s="51"/>
      <c r="BB67" s="51"/>
      <c r="BC67" s="403">
        <f t="shared" ref="BC67" si="94">+$J67</f>
        <v>178</v>
      </c>
      <c r="BD67" s="449">
        <f t="shared" si="79"/>
        <v>0</v>
      </c>
      <c r="BE67" s="48">
        <f t="shared" si="4"/>
        <v>0</v>
      </c>
      <c r="BF67" s="51"/>
      <c r="BG67" s="51"/>
      <c r="BH67" s="51"/>
      <c r="BI67" s="51"/>
      <c r="BJ67" s="51"/>
      <c r="BK67" s="51"/>
      <c r="BL67" s="403">
        <f t="shared" ref="BL67" si="95">+$J67</f>
        <v>178</v>
      </c>
      <c r="BM67" s="452">
        <f t="shared" si="8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2"/>
      <c r="C68" s="708"/>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7"/>
        <v>0</v>
      </c>
      <c r="AE68" s="55">
        <f t="shared" si="27"/>
        <v>0</v>
      </c>
      <c r="AF68" s="55">
        <f t="shared" si="27"/>
        <v>0</v>
      </c>
      <c r="AG68" s="55">
        <f t="shared" ref="AG68:AJ131" si="96">+AP68+AY68+BH68+BQ68</f>
        <v>0</v>
      </c>
      <c r="AH68" s="55">
        <f t="shared" si="96"/>
        <v>0</v>
      </c>
      <c r="AI68" s="55">
        <f t="shared" si="96"/>
        <v>0</v>
      </c>
      <c r="AJ68" s="55">
        <f t="shared" si="96"/>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2"/>
      <c r="C69" s="708"/>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I132" si="97">+AM69+AV69+BE69+BN69</f>
        <v>0</v>
      </c>
      <c r="AE69" s="55">
        <f t="shared" si="97"/>
        <v>0</v>
      </c>
      <c r="AF69" s="55">
        <f t="shared" si="97"/>
        <v>0</v>
      </c>
      <c r="AG69" s="55">
        <f t="shared" si="96"/>
        <v>0</v>
      </c>
      <c r="AH69" s="55">
        <f t="shared" si="96"/>
        <v>0</v>
      </c>
      <c r="AI69" s="55">
        <f t="shared" si="96"/>
        <v>0</v>
      </c>
      <c r="AJ69" s="55">
        <f t="shared" si="96"/>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2"/>
      <c r="C70" s="708"/>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97"/>
        <v>0</v>
      </c>
      <c r="AE70" s="56">
        <f t="shared" si="97"/>
        <v>0</v>
      </c>
      <c r="AF70" s="56">
        <f t="shared" si="97"/>
        <v>0</v>
      </c>
      <c r="AG70" s="56">
        <f t="shared" si="96"/>
        <v>0</v>
      </c>
      <c r="AH70" s="56">
        <f t="shared" si="96"/>
        <v>0</v>
      </c>
      <c r="AI70" s="56">
        <f t="shared" si="96"/>
        <v>0</v>
      </c>
      <c r="AJ70" s="56">
        <f t="shared" si="96"/>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2"/>
      <c r="C71" s="708"/>
      <c r="D71" s="608"/>
      <c r="E71" s="611"/>
      <c r="F71" s="611"/>
      <c r="G71" s="611"/>
      <c r="H71" s="611"/>
      <c r="I71" s="611"/>
      <c r="J71" s="485">
        <v>179</v>
      </c>
      <c r="K71" s="488" t="str">
        <f>+Metas!K206</f>
        <v>Estímulos para la creación de artesanías propias del Departamento convocados y asignados en el cuatrienio (3 por año)</v>
      </c>
      <c r="L71" s="473"/>
      <c r="M71" s="476">
        <f t="shared" si="70"/>
        <v>0</v>
      </c>
      <c r="N71" s="479"/>
      <c r="O71" s="482"/>
      <c r="P71" s="520"/>
      <c r="Q71" s="523"/>
      <c r="R71" s="403">
        <f t="shared" ref="R71" si="98">+$J71</f>
        <v>179</v>
      </c>
      <c r="S71" s="42"/>
      <c r="T71" s="260"/>
      <c r="U71" s="260"/>
      <c r="V71" s="260"/>
      <c r="W71" s="42"/>
      <c r="X71" s="34"/>
      <c r="Y71" s="34"/>
      <c r="Z71" s="34"/>
      <c r="AA71" s="34"/>
      <c r="AB71" s="403">
        <f t="shared" ref="AB71" si="99">+$J71</f>
        <v>179</v>
      </c>
      <c r="AC71" s="526">
        <f t="shared" ref="AC71" si="100">+L71</f>
        <v>0</v>
      </c>
      <c r="AD71" s="54">
        <f t="shared" si="97"/>
        <v>0</v>
      </c>
      <c r="AE71" s="54">
        <f t="shared" si="97"/>
        <v>0</v>
      </c>
      <c r="AF71" s="54">
        <f t="shared" si="97"/>
        <v>0</v>
      </c>
      <c r="AG71" s="54">
        <f t="shared" si="96"/>
        <v>0</v>
      </c>
      <c r="AH71" s="54">
        <f t="shared" si="96"/>
        <v>0</v>
      </c>
      <c r="AI71" s="54">
        <f t="shared" si="96"/>
        <v>0</v>
      </c>
      <c r="AJ71" s="54">
        <f t="shared" si="96"/>
        <v>0</v>
      </c>
      <c r="AK71" s="403">
        <f t="shared" ref="AK71" si="101">+$J71</f>
        <v>179</v>
      </c>
      <c r="AL71" s="455">
        <f t="shared" si="75"/>
        <v>0</v>
      </c>
      <c r="AM71" s="48">
        <f t="shared" si="2"/>
        <v>0</v>
      </c>
      <c r="AN71" s="51"/>
      <c r="AO71" s="51"/>
      <c r="AP71" s="51"/>
      <c r="AQ71" s="51"/>
      <c r="AR71" s="51"/>
      <c r="AS71" s="51"/>
      <c r="AT71" s="403">
        <f t="shared" ref="AT71" si="102">+$J71</f>
        <v>179</v>
      </c>
      <c r="AU71" s="446">
        <f t="shared" si="77"/>
        <v>0</v>
      </c>
      <c r="AV71" s="48">
        <f t="shared" si="3"/>
        <v>0</v>
      </c>
      <c r="AW71" s="51"/>
      <c r="AX71" s="51"/>
      <c r="AY71" s="51"/>
      <c r="AZ71" s="51"/>
      <c r="BA71" s="51"/>
      <c r="BB71" s="51"/>
      <c r="BC71" s="403">
        <f t="shared" ref="BC71" si="103">+$J71</f>
        <v>179</v>
      </c>
      <c r="BD71" s="449">
        <f t="shared" si="79"/>
        <v>0</v>
      </c>
      <c r="BE71" s="48">
        <f t="shared" si="4"/>
        <v>0</v>
      </c>
      <c r="BF71" s="51"/>
      <c r="BG71" s="51"/>
      <c r="BH71" s="51"/>
      <c r="BI71" s="51"/>
      <c r="BJ71" s="51"/>
      <c r="BK71" s="51"/>
      <c r="BL71" s="403">
        <f t="shared" ref="BL71" si="104">+$J71</f>
        <v>179</v>
      </c>
      <c r="BM71" s="452">
        <f t="shared" si="8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2"/>
      <c r="C72" s="708"/>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97"/>
        <v>0</v>
      </c>
      <c r="AE72" s="55">
        <f t="shared" si="97"/>
        <v>0</v>
      </c>
      <c r="AF72" s="55">
        <f t="shared" si="97"/>
        <v>0</v>
      </c>
      <c r="AG72" s="55">
        <f t="shared" si="96"/>
        <v>0</v>
      </c>
      <c r="AH72" s="55">
        <f t="shared" si="96"/>
        <v>0</v>
      </c>
      <c r="AI72" s="55">
        <f t="shared" si="96"/>
        <v>0</v>
      </c>
      <c r="AJ72" s="55">
        <f t="shared" si="96"/>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2"/>
      <c r="C73" s="708"/>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97"/>
        <v>0</v>
      </c>
      <c r="AE73" s="55">
        <f t="shared" si="97"/>
        <v>0</v>
      </c>
      <c r="AF73" s="55">
        <f t="shared" si="97"/>
        <v>0</v>
      </c>
      <c r="AG73" s="55">
        <f t="shared" si="96"/>
        <v>0</v>
      </c>
      <c r="AH73" s="55">
        <f t="shared" si="96"/>
        <v>0</v>
      </c>
      <c r="AI73" s="55">
        <f t="shared" si="96"/>
        <v>0</v>
      </c>
      <c r="AJ73" s="55">
        <f t="shared" si="96"/>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2"/>
      <c r="C74" s="70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97"/>
        <v>0</v>
      </c>
      <c r="AE74" s="56">
        <f t="shared" si="97"/>
        <v>0</v>
      </c>
      <c r="AF74" s="56">
        <f t="shared" si="97"/>
        <v>0</v>
      </c>
      <c r="AG74" s="56">
        <f t="shared" si="96"/>
        <v>0</v>
      </c>
      <c r="AH74" s="56">
        <f t="shared" si="96"/>
        <v>0</v>
      </c>
      <c r="AI74" s="56">
        <f t="shared" si="96"/>
        <v>0</v>
      </c>
      <c r="AJ74" s="56">
        <f t="shared" si="96"/>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2"/>
      <c r="C75" s="458" t="s">
        <v>288</v>
      </c>
      <c r="D75" s="608"/>
      <c r="E75" s="611"/>
      <c r="F75" s="611"/>
      <c r="G75" s="611"/>
      <c r="H75" s="611"/>
      <c r="I75" s="611"/>
      <c r="J75" s="485">
        <v>180</v>
      </c>
      <c r="K75" s="488" t="str">
        <f>+Metas!K207</f>
        <v>Encuentros departamentales en las áreas artísticas y cinematografía (5 por año)</v>
      </c>
      <c r="L75" s="473"/>
      <c r="M75" s="476">
        <f t="shared" si="70"/>
        <v>0</v>
      </c>
      <c r="N75" s="479"/>
      <c r="O75" s="482"/>
      <c r="P75" s="520"/>
      <c r="Q75" s="523"/>
      <c r="R75" s="403">
        <f t="shared" ref="R75" si="105">+$J75</f>
        <v>180</v>
      </c>
      <c r="S75" s="42"/>
      <c r="T75" s="260"/>
      <c r="U75" s="260"/>
      <c r="V75" s="260"/>
      <c r="W75" s="42"/>
      <c r="X75" s="34"/>
      <c r="Y75" s="34"/>
      <c r="Z75" s="34"/>
      <c r="AA75" s="34"/>
      <c r="AB75" s="403">
        <f t="shared" ref="AB75" si="106">+$J75</f>
        <v>180</v>
      </c>
      <c r="AC75" s="526">
        <f t="shared" ref="AC75" si="107">+L75</f>
        <v>0</v>
      </c>
      <c r="AD75" s="54">
        <f t="shared" si="97"/>
        <v>0</v>
      </c>
      <c r="AE75" s="54">
        <f t="shared" si="97"/>
        <v>0</v>
      </c>
      <c r="AF75" s="54">
        <f t="shared" si="97"/>
        <v>0</v>
      </c>
      <c r="AG75" s="54">
        <f t="shared" si="96"/>
        <v>0</v>
      </c>
      <c r="AH75" s="54">
        <f t="shared" si="96"/>
        <v>0</v>
      </c>
      <c r="AI75" s="54">
        <f t="shared" si="96"/>
        <v>0</v>
      </c>
      <c r="AJ75" s="54">
        <f t="shared" si="96"/>
        <v>0</v>
      </c>
      <c r="AK75" s="403">
        <f t="shared" ref="AK75" si="108">+$J75</f>
        <v>180</v>
      </c>
      <c r="AL75" s="455">
        <f t="shared" si="75"/>
        <v>0</v>
      </c>
      <c r="AM75" s="48">
        <f t="shared" si="2"/>
        <v>0</v>
      </c>
      <c r="AN75" s="51"/>
      <c r="AO75" s="51"/>
      <c r="AP75" s="51"/>
      <c r="AQ75" s="51"/>
      <c r="AR75" s="51"/>
      <c r="AS75" s="51"/>
      <c r="AT75" s="403">
        <f t="shared" ref="AT75" si="109">+$J75</f>
        <v>180</v>
      </c>
      <c r="AU75" s="446">
        <f t="shared" si="77"/>
        <v>0</v>
      </c>
      <c r="AV75" s="48">
        <f t="shared" si="3"/>
        <v>0</v>
      </c>
      <c r="AW75" s="51"/>
      <c r="AX75" s="51"/>
      <c r="AY75" s="51"/>
      <c r="AZ75" s="51"/>
      <c r="BA75" s="51"/>
      <c r="BB75" s="51"/>
      <c r="BC75" s="403">
        <f t="shared" ref="BC75" si="110">+$J75</f>
        <v>180</v>
      </c>
      <c r="BD75" s="449">
        <f t="shared" si="79"/>
        <v>0</v>
      </c>
      <c r="BE75" s="48">
        <f t="shared" si="4"/>
        <v>0</v>
      </c>
      <c r="BF75" s="51"/>
      <c r="BG75" s="51"/>
      <c r="BH75" s="51"/>
      <c r="BI75" s="51"/>
      <c r="BJ75" s="51"/>
      <c r="BK75" s="51"/>
      <c r="BL75" s="403">
        <f t="shared" ref="BL75" si="111">+$J75</f>
        <v>180</v>
      </c>
      <c r="BM75" s="452">
        <f t="shared" si="8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2"/>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97"/>
        <v>0</v>
      </c>
      <c r="AE76" s="55">
        <f t="shared" si="97"/>
        <v>0</v>
      </c>
      <c r="AF76" s="55">
        <f t="shared" si="97"/>
        <v>0</v>
      </c>
      <c r="AG76" s="55">
        <f t="shared" si="96"/>
        <v>0</v>
      </c>
      <c r="AH76" s="55">
        <f t="shared" si="96"/>
        <v>0</v>
      </c>
      <c r="AI76" s="55">
        <f t="shared" si="96"/>
        <v>0</v>
      </c>
      <c r="AJ76" s="55">
        <f t="shared" si="96"/>
        <v>0</v>
      </c>
      <c r="AK76" s="404"/>
      <c r="AL76" s="456"/>
      <c r="AM76" s="49">
        <f t="shared" ref="AM76:AM139" si="112">SUM(AN76:AS76)</f>
        <v>0</v>
      </c>
      <c r="AN76" s="52"/>
      <c r="AO76" s="52"/>
      <c r="AP76" s="52"/>
      <c r="AQ76" s="52"/>
      <c r="AR76" s="52"/>
      <c r="AS76" s="52"/>
      <c r="AT76" s="404"/>
      <c r="AU76" s="447"/>
      <c r="AV76" s="49">
        <f t="shared" ref="AV76:AV139" si="113">SUM(AW76:BB76)</f>
        <v>0</v>
      </c>
      <c r="AW76" s="52"/>
      <c r="AX76" s="52"/>
      <c r="AY76" s="52"/>
      <c r="AZ76" s="52"/>
      <c r="BA76" s="52"/>
      <c r="BB76" s="52"/>
      <c r="BC76" s="404"/>
      <c r="BD76" s="450"/>
      <c r="BE76" s="49">
        <f t="shared" ref="BE76:BE139" si="114">SUM(BF76:BK76)</f>
        <v>0</v>
      </c>
      <c r="BF76" s="52"/>
      <c r="BG76" s="52"/>
      <c r="BH76" s="52"/>
      <c r="BI76" s="52"/>
      <c r="BJ76" s="52"/>
      <c r="BK76" s="52"/>
      <c r="BL76" s="404"/>
      <c r="BM76" s="453"/>
      <c r="BN76" s="49">
        <f t="shared" ref="BN76:BN139" si="115">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2"/>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97"/>
        <v>0</v>
      </c>
      <c r="AE77" s="55">
        <f t="shared" si="97"/>
        <v>0</v>
      </c>
      <c r="AF77" s="55">
        <f t="shared" si="97"/>
        <v>0</v>
      </c>
      <c r="AG77" s="55">
        <f t="shared" si="96"/>
        <v>0</v>
      </c>
      <c r="AH77" s="55">
        <f t="shared" si="96"/>
        <v>0</v>
      </c>
      <c r="AI77" s="55">
        <f t="shared" si="96"/>
        <v>0</v>
      </c>
      <c r="AJ77" s="55">
        <f t="shared" si="96"/>
        <v>0</v>
      </c>
      <c r="AK77" s="404"/>
      <c r="AL77" s="456"/>
      <c r="AM77" s="49">
        <f t="shared" si="112"/>
        <v>0</v>
      </c>
      <c r="AN77" s="52"/>
      <c r="AO77" s="52"/>
      <c r="AP77" s="52"/>
      <c r="AQ77" s="52"/>
      <c r="AR77" s="52"/>
      <c r="AS77" s="52"/>
      <c r="AT77" s="404"/>
      <c r="AU77" s="447"/>
      <c r="AV77" s="49">
        <f t="shared" si="113"/>
        <v>0</v>
      </c>
      <c r="AW77" s="52"/>
      <c r="AX77" s="52"/>
      <c r="AY77" s="52"/>
      <c r="AZ77" s="52"/>
      <c r="BA77" s="52"/>
      <c r="BB77" s="52"/>
      <c r="BC77" s="404"/>
      <c r="BD77" s="450"/>
      <c r="BE77" s="49">
        <f t="shared" si="114"/>
        <v>0</v>
      </c>
      <c r="BF77" s="52"/>
      <c r="BG77" s="52"/>
      <c r="BH77" s="52"/>
      <c r="BI77" s="52"/>
      <c r="BJ77" s="52"/>
      <c r="BK77" s="52"/>
      <c r="BL77" s="404"/>
      <c r="BM77" s="453"/>
      <c r="BN77" s="49">
        <f t="shared" si="115"/>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2"/>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97"/>
        <v>0</v>
      </c>
      <c r="AE78" s="56">
        <f t="shared" si="97"/>
        <v>0</v>
      </c>
      <c r="AF78" s="56">
        <f t="shared" si="97"/>
        <v>0</v>
      </c>
      <c r="AG78" s="56">
        <f t="shared" si="96"/>
        <v>0</v>
      </c>
      <c r="AH78" s="56">
        <f t="shared" si="96"/>
        <v>0</v>
      </c>
      <c r="AI78" s="56">
        <f t="shared" si="96"/>
        <v>0</v>
      </c>
      <c r="AJ78" s="56">
        <f t="shared" si="96"/>
        <v>0</v>
      </c>
      <c r="AK78" s="405"/>
      <c r="AL78" s="457"/>
      <c r="AM78" s="50">
        <f t="shared" si="112"/>
        <v>0</v>
      </c>
      <c r="AN78" s="53"/>
      <c r="AO78" s="53"/>
      <c r="AP78" s="53"/>
      <c r="AQ78" s="53"/>
      <c r="AR78" s="53"/>
      <c r="AS78" s="53"/>
      <c r="AT78" s="405"/>
      <c r="AU78" s="448"/>
      <c r="AV78" s="50">
        <f t="shared" si="113"/>
        <v>0</v>
      </c>
      <c r="AW78" s="53"/>
      <c r="AX78" s="53"/>
      <c r="AY78" s="53"/>
      <c r="AZ78" s="53"/>
      <c r="BA78" s="53"/>
      <c r="BB78" s="53"/>
      <c r="BC78" s="405"/>
      <c r="BD78" s="451"/>
      <c r="BE78" s="50">
        <f t="shared" si="114"/>
        <v>0</v>
      </c>
      <c r="BF78" s="53"/>
      <c r="BG78" s="53"/>
      <c r="BH78" s="53"/>
      <c r="BI78" s="53"/>
      <c r="BJ78" s="53"/>
      <c r="BK78" s="53"/>
      <c r="BL78" s="405"/>
      <c r="BM78" s="454"/>
      <c r="BN78" s="50">
        <f t="shared" si="115"/>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2"/>
      <c r="C79" s="459"/>
      <c r="D79" s="608"/>
      <c r="E79" s="611"/>
      <c r="F79" s="611"/>
      <c r="G79" s="611"/>
      <c r="H79" s="611"/>
      <c r="I79" s="611"/>
      <c r="J79" s="485">
        <v>181</v>
      </c>
      <c r="K79" s="488" t="str">
        <f>+Metas!K208</f>
        <v>municipios apoyados en sus expresiones culturales tradicionales.</v>
      </c>
      <c r="L79" s="473"/>
      <c r="M79" s="476">
        <f t="shared" si="70"/>
        <v>0</v>
      </c>
      <c r="N79" s="479"/>
      <c r="O79" s="482"/>
      <c r="P79" s="520"/>
      <c r="Q79" s="523"/>
      <c r="R79" s="403">
        <f t="shared" ref="R79" si="116">+$J79</f>
        <v>181</v>
      </c>
      <c r="S79" s="42"/>
      <c r="T79" s="260"/>
      <c r="U79" s="260"/>
      <c r="V79" s="260"/>
      <c r="W79" s="42"/>
      <c r="X79" s="34"/>
      <c r="Y79" s="34"/>
      <c r="Z79" s="34"/>
      <c r="AA79" s="34"/>
      <c r="AB79" s="403">
        <f t="shared" ref="AB79" si="117">+$J79</f>
        <v>181</v>
      </c>
      <c r="AC79" s="526">
        <f t="shared" ref="AC79" si="118">+L79</f>
        <v>0</v>
      </c>
      <c r="AD79" s="54">
        <f t="shared" si="97"/>
        <v>0</v>
      </c>
      <c r="AE79" s="54">
        <f t="shared" si="97"/>
        <v>0</v>
      </c>
      <c r="AF79" s="54">
        <f t="shared" si="97"/>
        <v>0</v>
      </c>
      <c r="AG79" s="54">
        <f t="shared" si="96"/>
        <v>0</v>
      </c>
      <c r="AH79" s="54">
        <f t="shared" si="96"/>
        <v>0</v>
      </c>
      <c r="AI79" s="54">
        <f t="shared" si="96"/>
        <v>0</v>
      </c>
      <c r="AJ79" s="54">
        <f t="shared" si="96"/>
        <v>0</v>
      </c>
      <c r="AK79" s="403">
        <f t="shared" ref="AK79" si="119">+$J79</f>
        <v>181</v>
      </c>
      <c r="AL79" s="455">
        <f t="shared" si="75"/>
        <v>0</v>
      </c>
      <c r="AM79" s="48">
        <f t="shared" si="112"/>
        <v>0</v>
      </c>
      <c r="AN79" s="51"/>
      <c r="AO79" s="51"/>
      <c r="AP79" s="51"/>
      <c r="AQ79" s="51"/>
      <c r="AR79" s="51"/>
      <c r="AS79" s="51"/>
      <c r="AT79" s="403">
        <f t="shared" ref="AT79" si="120">+$J79</f>
        <v>181</v>
      </c>
      <c r="AU79" s="446">
        <f t="shared" si="77"/>
        <v>0</v>
      </c>
      <c r="AV79" s="48">
        <f t="shared" si="113"/>
        <v>0</v>
      </c>
      <c r="AW79" s="51"/>
      <c r="AX79" s="51"/>
      <c r="AY79" s="51"/>
      <c r="AZ79" s="51"/>
      <c r="BA79" s="51"/>
      <c r="BB79" s="51"/>
      <c r="BC79" s="403">
        <f t="shared" ref="BC79" si="121">+$J79</f>
        <v>181</v>
      </c>
      <c r="BD79" s="449">
        <f t="shared" si="79"/>
        <v>0</v>
      </c>
      <c r="BE79" s="48">
        <f t="shared" si="114"/>
        <v>0</v>
      </c>
      <c r="BF79" s="51"/>
      <c r="BG79" s="51"/>
      <c r="BH79" s="51"/>
      <c r="BI79" s="51"/>
      <c r="BJ79" s="51"/>
      <c r="BK79" s="51"/>
      <c r="BL79" s="403">
        <f t="shared" ref="BL79" si="122">+$J79</f>
        <v>181</v>
      </c>
      <c r="BM79" s="452">
        <f t="shared" si="81"/>
        <v>0</v>
      </c>
      <c r="BN79" s="48">
        <f t="shared" si="115"/>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2"/>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97"/>
        <v>0</v>
      </c>
      <c r="AE80" s="55">
        <f t="shared" si="97"/>
        <v>0</v>
      </c>
      <c r="AF80" s="55">
        <f t="shared" si="97"/>
        <v>0</v>
      </c>
      <c r="AG80" s="55">
        <f t="shared" si="96"/>
        <v>0</v>
      </c>
      <c r="AH80" s="55">
        <f t="shared" si="96"/>
        <v>0</v>
      </c>
      <c r="AI80" s="55">
        <f t="shared" si="96"/>
        <v>0</v>
      </c>
      <c r="AJ80" s="55">
        <f t="shared" si="96"/>
        <v>0</v>
      </c>
      <c r="AK80" s="404"/>
      <c r="AL80" s="456"/>
      <c r="AM80" s="49">
        <f t="shared" si="112"/>
        <v>0</v>
      </c>
      <c r="AN80" s="52"/>
      <c r="AO80" s="52"/>
      <c r="AP80" s="52"/>
      <c r="AQ80" s="52"/>
      <c r="AR80" s="52"/>
      <c r="AS80" s="52"/>
      <c r="AT80" s="404"/>
      <c r="AU80" s="447"/>
      <c r="AV80" s="49">
        <f t="shared" si="113"/>
        <v>0</v>
      </c>
      <c r="AW80" s="52"/>
      <c r="AX80" s="52"/>
      <c r="AY80" s="52"/>
      <c r="AZ80" s="52"/>
      <c r="BA80" s="52"/>
      <c r="BB80" s="52"/>
      <c r="BC80" s="404"/>
      <c r="BD80" s="450"/>
      <c r="BE80" s="49">
        <f t="shared" si="114"/>
        <v>0</v>
      </c>
      <c r="BF80" s="52"/>
      <c r="BG80" s="52"/>
      <c r="BH80" s="52"/>
      <c r="BI80" s="52"/>
      <c r="BJ80" s="52"/>
      <c r="BK80" s="52"/>
      <c r="BL80" s="404"/>
      <c r="BM80" s="453"/>
      <c r="BN80" s="49">
        <f t="shared" si="115"/>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2"/>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97"/>
        <v>0</v>
      </c>
      <c r="AE81" s="55">
        <f t="shared" si="97"/>
        <v>0</v>
      </c>
      <c r="AF81" s="55">
        <f t="shared" si="97"/>
        <v>0</v>
      </c>
      <c r="AG81" s="55">
        <f t="shared" si="96"/>
        <v>0</v>
      </c>
      <c r="AH81" s="55">
        <f t="shared" si="96"/>
        <v>0</v>
      </c>
      <c r="AI81" s="55">
        <f t="shared" si="96"/>
        <v>0</v>
      </c>
      <c r="AJ81" s="55">
        <f t="shared" si="96"/>
        <v>0</v>
      </c>
      <c r="AK81" s="404"/>
      <c r="AL81" s="456"/>
      <c r="AM81" s="49">
        <f t="shared" si="112"/>
        <v>0</v>
      </c>
      <c r="AN81" s="52"/>
      <c r="AO81" s="52"/>
      <c r="AP81" s="52"/>
      <c r="AQ81" s="52"/>
      <c r="AR81" s="52"/>
      <c r="AS81" s="52"/>
      <c r="AT81" s="404"/>
      <c r="AU81" s="447"/>
      <c r="AV81" s="49">
        <f t="shared" si="113"/>
        <v>0</v>
      </c>
      <c r="AW81" s="52"/>
      <c r="AX81" s="52"/>
      <c r="AY81" s="52"/>
      <c r="AZ81" s="52"/>
      <c r="BA81" s="52"/>
      <c r="BB81" s="52"/>
      <c r="BC81" s="404"/>
      <c r="BD81" s="450"/>
      <c r="BE81" s="49">
        <f t="shared" si="114"/>
        <v>0</v>
      </c>
      <c r="BF81" s="52"/>
      <c r="BG81" s="52"/>
      <c r="BH81" s="52"/>
      <c r="BI81" s="52"/>
      <c r="BJ81" s="52"/>
      <c r="BK81" s="52"/>
      <c r="BL81" s="404"/>
      <c r="BM81" s="453"/>
      <c r="BN81" s="49">
        <f t="shared" si="115"/>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2"/>
      <c r="C82" s="459"/>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97"/>
        <v>0</v>
      </c>
      <c r="AE82" s="56">
        <f t="shared" si="97"/>
        <v>0</v>
      </c>
      <c r="AF82" s="56">
        <f t="shared" si="97"/>
        <v>0</v>
      </c>
      <c r="AG82" s="56">
        <f t="shared" si="96"/>
        <v>0</v>
      </c>
      <c r="AH82" s="56">
        <f t="shared" si="96"/>
        <v>0</v>
      </c>
      <c r="AI82" s="56">
        <f t="shared" si="96"/>
        <v>0</v>
      </c>
      <c r="AJ82" s="56">
        <f t="shared" si="96"/>
        <v>0</v>
      </c>
      <c r="AK82" s="405"/>
      <c r="AL82" s="457"/>
      <c r="AM82" s="50">
        <f t="shared" si="112"/>
        <v>0</v>
      </c>
      <c r="AN82" s="53"/>
      <c r="AO82" s="53"/>
      <c r="AP82" s="53"/>
      <c r="AQ82" s="53"/>
      <c r="AR82" s="53"/>
      <c r="AS82" s="53"/>
      <c r="AT82" s="405"/>
      <c r="AU82" s="448"/>
      <c r="AV82" s="50">
        <f t="shared" si="113"/>
        <v>0</v>
      </c>
      <c r="AW82" s="53"/>
      <c r="AX82" s="53"/>
      <c r="AY82" s="53"/>
      <c r="AZ82" s="53"/>
      <c r="BA82" s="53"/>
      <c r="BB82" s="53"/>
      <c r="BC82" s="405"/>
      <c r="BD82" s="451"/>
      <c r="BE82" s="50">
        <f t="shared" si="114"/>
        <v>0</v>
      </c>
      <c r="BF82" s="53"/>
      <c r="BG82" s="53"/>
      <c r="BH82" s="53"/>
      <c r="BI82" s="53"/>
      <c r="BJ82" s="53"/>
      <c r="BK82" s="53"/>
      <c r="BL82" s="405"/>
      <c r="BM82" s="454"/>
      <c r="BN82" s="50">
        <f t="shared" si="115"/>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2"/>
      <c r="C83" s="459"/>
      <c r="D83" s="608"/>
      <c r="E83" s="611"/>
      <c r="F83" s="611"/>
      <c r="G83" s="611"/>
      <c r="H83" s="611"/>
      <c r="I83" s="611"/>
      <c r="J83" s="485">
        <v>182</v>
      </c>
      <c r="K83" s="488" t="str">
        <f>+Metas!K209</f>
        <v>Convocatorias nacionales del concurso Eduardo Cote Lamus, apoyados en el cuatrienio (1 por año)</v>
      </c>
      <c r="L83" s="473"/>
      <c r="M83" s="476">
        <f>SUM(N83:Q83)</f>
        <v>0</v>
      </c>
      <c r="N83" s="479"/>
      <c r="O83" s="482"/>
      <c r="P83" s="520"/>
      <c r="Q83" s="523"/>
      <c r="R83" s="403">
        <f t="shared" ref="R83" si="123">+$J83</f>
        <v>182</v>
      </c>
      <c r="S83" s="42"/>
      <c r="T83" s="260"/>
      <c r="U83" s="260"/>
      <c r="V83" s="260"/>
      <c r="W83" s="42"/>
      <c r="X83" s="34"/>
      <c r="Y83" s="34"/>
      <c r="Z83" s="34"/>
      <c r="AA83" s="34"/>
      <c r="AB83" s="403">
        <f t="shared" ref="AB83" si="124">+$J83</f>
        <v>182</v>
      </c>
      <c r="AC83" s="526">
        <f t="shared" ref="AC83" si="125">+L83</f>
        <v>0</v>
      </c>
      <c r="AD83" s="54">
        <f t="shared" si="97"/>
        <v>0</v>
      </c>
      <c r="AE83" s="54">
        <f t="shared" si="97"/>
        <v>0</v>
      </c>
      <c r="AF83" s="54">
        <f t="shared" si="97"/>
        <v>0</v>
      </c>
      <c r="AG83" s="54">
        <f t="shared" si="96"/>
        <v>0</v>
      </c>
      <c r="AH83" s="54">
        <f t="shared" si="96"/>
        <v>0</v>
      </c>
      <c r="AI83" s="54">
        <f t="shared" si="96"/>
        <v>0</v>
      </c>
      <c r="AJ83" s="54">
        <f t="shared" si="96"/>
        <v>0</v>
      </c>
      <c r="AK83" s="403">
        <f t="shared" ref="AK83" si="126">+$J83</f>
        <v>182</v>
      </c>
      <c r="AL83" s="455">
        <f>+N83</f>
        <v>0</v>
      </c>
      <c r="AM83" s="48">
        <f t="shared" si="112"/>
        <v>0</v>
      </c>
      <c r="AN83" s="51"/>
      <c r="AO83" s="51"/>
      <c r="AP83" s="51"/>
      <c r="AQ83" s="51"/>
      <c r="AR83" s="51"/>
      <c r="AS83" s="51"/>
      <c r="AT83" s="403">
        <f t="shared" ref="AT83" si="127">+$J83</f>
        <v>182</v>
      </c>
      <c r="AU83" s="446">
        <f>+O83</f>
        <v>0</v>
      </c>
      <c r="AV83" s="48">
        <f t="shared" si="113"/>
        <v>0</v>
      </c>
      <c r="AW83" s="51"/>
      <c r="AX83" s="51"/>
      <c r="AY83" s="51"/>
      <c r="AZ83" s="51"/>
      <c r="BA83" s="51"/>
      <c r="BB83" s="51"/>
      <c r="BC83" s="403">
        <f t="shared" ref="BC83" si="128">+$J83</f>
        <v>182</v>
      </c>
      <c r="BD83" s="449">
        <f>+P83</f>
        <v>0</v>
      </c>
      <c r="BE83" s="48">
        <f t="shared" si="114"/>
        <v>0</v>
      </c>
      <c r="BF83" s="51"/>
      <c r="BG83" s="51"/>
      <c r="BH83" s="51"/>
      <c r="BI83" s="51"/>
      <c r="BJ83" s="51"/>
      <c r="BK83" s="51"/>
      <c r="BL83" s="403">
        <f t="shared" ref="BL83" si="129">+$J83</f>
        <v>182</v>
      </c>
      <c r="BM83" s="452">
        <f>+Q83</f>
        <v>0</v>
      </c>
      <c r="BN83" s="48">
        <f t="shared" si="115"/>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2"/>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97"/>
        <v>0</v>
      </c>
      <c r="AE84" s="55">
        <f t="shared" si="97"/>
        <v>0</v>
      </c>
      <c r="AF84" s="55">
        <f t="shared" si="97"/>
        <v>0</v>
      </c>
      <c r="AG84" s="55">
        <f t="shared" si="96"/>
        <v>0</v>
      </c>
      <c r="AH84" s="55">
        <f t="shared" si="96"/>
        <v>0</v>
      </c>
      <c r="AI84" s="55">
        <f t="shared" si="96"/>
        <v>0</v>
      </c>
      <c r="AJ84" s="55">
        <f t="shared" si="96"/>
        <v>0</v>
      </c>
      <c r="AK84" s="404"/>
      <c r="AL84" s="456"/>
      <c r="AM84" s="49">
        <f t="shared" si="112"/>
        <v>0</v>
      </c>
      <c r="AN84" s="52"/>
      <c r="AO84" s="52"/>
      <c r="AP84" s="52"/>
      <c r="AQ84" s="52"/>
      <c r="AR84" s="52"/>
      <c r="AS84" s="52"/>
      <c r="AT84" s="404"/>
      <c r="AU84" s="447"/>
      <c r="AV84" s="49">
        <f t="shared" si="113"/>
        <v>0</v>
      </c>
      <c r="AW84" s="52"/>
      <c r="AX84" s="52"/>
      <c r="AY84" s="52"/>
      <c r="AZ84" s="52"/>
      <c r="BA84" s="52"/>
      <c r="BB84" s="52"/>
      <c r="BC84" s="404"/>
      <c r="BD84" s="450"/>
      <c r="BE84" s="49">
        <f t="shared" si="114"/>
        <v>0</v>
      </c>
      <c r="BF84" s="52"/>
      <c r="BG84" s="52"/>
      <c r="BH84" s="52"/>
      <c r="BI84" s="52"/>
      <c r="BJ84" s="52"/>
      <c r="BK84" s="52"/>
      <c r="BL84" s="404"/>
      <c r="BM84" s="453"/>
      <c r="BN84" s="49">
        <f t="shared" si="115"/>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2"/>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97"/>
        <v>0</v>
      </c>
      <c r="AE85" s="55">
        <f t="shared" si="97"/>
        <v>0</v>
      </c>
      <c r="AF85" s="55">
        <f t="shared" si="97"/>
        <v>0</v>
      </c>
      <c r="AG85" s="55">
        <f t="shared" si="96"/>
        <v>0</v>
      </c>
      <c r="AH85" s="55">
        <f t="shared" si="96"/>
        <v>0</v>
      </c>
      <c r="AI85" s="55">
        <f t="shared" si="96"/>
        <v>0</v>
      </c>
      <c r="AJ85" s="55">
        <f t="shared" si="96"/>
        <v>0</v>
      </c>
      <c r="AK85" s="404"/>
      <c r="AL85" s="456"/>
      <c r="AM85" s="49">
        <f t="shared" si="112"/>
        <v>0</v>
      </c>
      <c r="AN85" s="52"/>
      <c r="AO85" s="52"/>
      <c r="AP85" s="52"/>
      <c r="AQ85" s="52"/>
      <c r="AR85" s="52"/>
      <c r="AS85" s="52"/>
      <c r="AT85" s="404"/>
      <c r="AU85" s="447"/>
      <c r="AV85" s="49">
        <f t="shared" si="113"/>
        <v>0</v>
      </c>
      <c r="AW85" s="52"/>
      <c r="AX85" s="52"/>
      <c r="AY85" s="52"/>
      <c r="AZ85" s="52"/>
      <c r="BA85" s="52"/>
      <c r="BB85" s="52"/>
      <c r="BC85" s="404"/>
      <c r="BD85" s="450"/>
      <c r="BE85" s="49">
        <f t="shared" si="114"/>
        <v>0</v>
      </c>
      <c r="BF85" s="52"/>
      <c r="BG85" s="52"/>
      <c r="BH85" s="52"/>
      <c r="BI85" s="52"/>
      <c r="BJ85" s="52"/>
      <c r="BK85" s="52"/>
      <c r="BL85" s="404"/>
      <c r="BM85" s="453"/>
      <c r="BN85" s="49">
        <f t="shared" si="115"/>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2"/>
      <c r="C86" s="459"/>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97"/>
        <v>0</v>
      </c>
      <c r="AE86" s="56">
        <f t="shared" si="97"/>
        <v>0</v>
      </c>
      <c r="AF86" s="56">
        <f t="shared" si="97"/>
        <v>0</v>
      </c>
      <c r="AG86" s="56">
        <f t="shared" si="96"/>
        <v>0</v>
      </c>
      <c r="AH86" s="56">
        <f t="shared" si="96"/>
        <v>0</v>
      </c>
      <c r="AI86" s="56">
        <f t="shared" si="96"/>
        <v>0</v>
      </c>
      <c r="AJ86" s="56">
        <f t="shared" si="96"/>
        <v>0</v>
      </c>
      <c r="AK86" s="405"/>
      <c r="AL86" s="457"/>
      <c r="AM86" s="50">
        <f t="shared" si="112"/>
        <v>0</v>
      </c>
      <c r="AN86" s="53"/>
      <c r="AO86" s="53"/>
      <c r="AP86" s="53"/>
      <c r="AQ86" s="53"/>
      <c r="AR86" s="53"/>
      <c r="AS86" s="53"/>
      <c r="AT86" s="405"/>
      <c r="AU86" s="448"/>
      <c r="AV86" s="50">
        <f t="shared" si="113"/>
        <v>0</v>
      </c>
      <c r="AW86" s="53"/>
      <c r="AX86" s="53"/>
      <c r="AY86" s="53"/>
      <c r="AZ86" s="53"/>
      <c r="BA86" s="53"/>
      <c r="BB86" s="53"/>
      <c r="BC86" s="405"/>
      <c r="BD86" s="451"/>
      <c r="BE86" s="50">
        <f t="shared" si="114"/>
        <v>0</v>
      </c>
      <c r="BF86" s="53"/>
      <c r="BG86" s="53"/>
      <c r="BH86" s="53"/>
      <c r="BI86" s="53"/>
      <c r="BJ86" s="53"/>
      <c r="BK86" s="53"/>
      <c r="BL86" s="405"/>
      <c r="BM86" s="454"/>
      <c r="BN86" s="50">
        <f t="shared" si="115"/>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2"/>
      <c r="C87" s="459"/>
      <c r="D87" s="608"/>
      <c r="E87" s="611"/>
      <c r="F87" s="611"/>
      <c r="G87" s="611"/>
      <c r="H87" s="611"/>
      <c r="I87" s="611"/>
      <c r="J87" s="485">
        <v>183</v>
      </c>
      <c r="K87" s="488" t="str">
        <f>+Metas!K210</f>
        <v>Convocatorias nacionales del concurso Jorge Gaitán Durán, apoyados en el cuatrienio (1 por año)</v>
      </c>
      <c r="L87" s="473"/>
      <c r="M87" s="476">
        <f>SUM(N87:Q87)</f>
        <v>0</v>
      </c>
      <c r="N87" s="479"/>
      <c r="O87" s="482"/>
      <c r="P87" s="520"/>
      <c r="Q87" s="523"/>
      <c r="R87" s="403">
        <f t="shared" ref="R87" si="130">+$J87</f>
        <v>183</v>
      </c>
      <c r="S87" s="42"/>
      <c r="T87" s="260"/>
      <c r="U87" s="260"/>
      <c r="V87" s="260"/>
      <c r="W87" s="42"/>
      <c r="X87" s="34"/>
      <c r="Y87" s="34"/>
      <c r="Z87" s="34"/>
      <c r="AA87" s="34"/>
      <c r="AB87" s="403">
        <f t="shared" ref="AB87" si="131">+$J87</f>
        <v>183</v>
      </c>
      <c r="AC87" s="526">
        <f t="shared" ref="AC87" si="132">+L87</f>
        <v>0</v>
      </c>
      <c r="AD87" s="54">
        <f t="shared" si="97"/>
        <v>0</v>
      </c>
      <c r="AE87" s="54">
        <f t="shared" si="97"/>
        <v>0</v>
      </c>
      <c r="AF87" s="54">
        <f t="shared" si="97"/>
        <v>0</v>
      </c>
      <c r="AG87" s="54">
        <f t="shared" si="96"/>
        <v>0</v>
      </c>
      <c r="AH87" s="54">
        <f t="shared" si="96"/>
        <v>0</v>
      </c>
      <c r="AI87" s="54">
        <f t="shared" si="96"/>
        <v>0</v>
      </c>
      <c r="AJ87" s="54">
        <f t="shared" si="96"/>
        <v>0</v>
      </c>
      <c r="AK87" s="403">
        <f t="shared" ref="AK87" si="133">+$J87</f>
        <v>183</v>
      </c>
      <c r="AL87" s="455">
        <f>+N87</f>
        <v>0</v>
      </c>
      <c r="AM87" s="48">
        <f t="shared" si="112"/>
        <v>0</v>
      </c>
      <c r="AN87" s="51"/>
      <c r="AO87" s="51"/>
      <c r="AP87" s="51"/>
      <c r="AQ87" s="51"/>
      <c r="AR87" s="51"/>
      <c r="AS87" s="51"/>
      <c r="AT87" s="403">
        <f t="shared" ref="AT87" si="134">+$J87</f>
        <v>183</v>
      </c>
      <c r="AU87" s="446">
        <f>+O87</f>
        <v>0</v>
      </c>
      <c r="AV87" s="48">
        <f t="shared" si="113"/>
        <v>0</v>
      </c>
      <c r="AW87" s="51"/>
      <c r="AX87" s="51"/>
      <c r="AY87" s="51"/>
      <c r="AZ87" s="51"/>
      <c r="BA87" s="51"/>
      <c r="BB87" s="51"/>
      <c r="BC87" s="403">
        <f t="shared" ref="BC87" si="135">+$J87</f>
        <v>183</v>
      </c>
      <c r="BD87" s="449">
        <f>+P87</f>
        <v>0</v>
      </c>
      <c r="BE87" s="48">
        <f t="shared" si="114"/>
        <v>0</v>
      </c>
      <c r="BF87" s="51"/>
      <c r="BG87" s="51"/>
      <c r="BH87" s="51"/>
      <c r="BI87" s="51"/>
      <c r="BJ87" s="51"/>
      <c r="BK87" s="51"/>
      <c r="BL87" s="403">
        <f t="shared" ref="BL87" si="136">+$J87</f>
        <v>183</v>
      </c>
      <c r="BM87" s="452">
        <f>+Q87</f>
        <v>0</v>
      </c>
      <c r="BN87" s="48">
        <f t="shared" si="115"/>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2"/>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97"/>
        <v>0</v>
      </c>
      <c r="AE88" s="55">
        <f t="shared" si="97"/>
        <v>0</v>
      </c>
      <c r="AF88" s="55">
        <f t="shared" si="97"/>
        <v>0</v>
      </c>
      <c r="AG88" s="55">
        <f t="shared" si="96"/>
        <v>0</v>
      </c>
      <c r="AH88" s="55">
        <f t="shared" si="96"/>
        <v>0</v>
      </c>
      <c r="AI88" s="55">
        <f t="shared" si="96"/>
        <v>0</v>
      </c>
      <c r="AJ88" s="55">
        <f t="shared" si="96"/>
        <v>0</v>
      </c>
      <c r="AK88" s="404"/>
      <c r="AL88" s="456"/>
      <c r="AM88" s="49">
        <f t="shared" si="112"/>
        <v>0</v>
      </c>
      <c r="AN88" s="52"/>
      <c r="AO88" s="52"/>
      <c r="AP88" s="52"/>
      <c r="AQ88" s="52"/>
      <c r="AR88" s="52"/>
      <c r="AS88" s="52"/>
      <c r="AT88" s="404"/>
      <c r="AU88" s="447"/>
      <c r="AV88" s="49">
        <f t="shared" si="113"/>
        <v>0</v>
      </c>
      <c r="AW88" s="52"/>
      <c r="AX88" s="52"/>
      <c r="AY88" s="52"/>
      <c r="AZ88" s="52"/>
      <c r="BA88" s="52"/>
      <c r="BB88" s="52"/>
      <c r="BC88" s="404"/>
      <c r="BD88" s="450"/>
      <c r="BE88" s="49">
        <f t="shared" si="114"/>
        <v>0</v>
      </c>
      <c r="BF88" s="52"/>
      <c r="BG88" s="52"/>
      <c r="BH88" s="52"/>
      <c r="BI88" s="52"/>
      <c r="BJ88" s="52"/>
      <c r="BK88" s="52"/>
      <c r="BL88" s="404"/>
      <c r="BM88" s="453"/>
      <c r="BN88" s="49">
        <f t="shared" si="115"/>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2"/>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97"/>
        <v>0</v>
      </c>
      <c r="AE89" s="55">
        <f t="shared" si="97"/>
        <v>0</v>
      </c>
      <c r="AF89" s="55">
        <f t="shared" si="97"/>
        <v>0</v>
      </c>
      <c r="AG89" s="55">
        <f t="shared" si="96"/>
        <v>0</v>
      </c>
      <c r="AH89" s="55">
        <f t="shared" si="96"/>
        <v>0</v>
      </c>
      <c r="AI89" s="55">
        <f t="shared" si="96"/>
        <v>0</v>
      </c>
      <c r="AJ89" s="55">
        <f t="shared" si="96"/>
        <v>0</v>
      </c>
      <c r="AK89" s="404"/>
      <c r="AL89" s="456"/>
      <c r="AM89" s="49">
        <f t="shared" si="112"/>
        <v>0</v>
      </c>
      <c r="AN89" s="52"/>
      <c r="AO89" s="52"/>
      <c r="AP89" s="52"/>
      <c r="AQ89" s="52"/>
      <c r="AR89" s="52"/>
      <c r="AS89" s="52"/>
      <c r="AT89" s="404"/>
      <c r="AU89" s="447"/>
      <c r="AV89" s="49">
        <f t="shared" si="113"/>
        <v>0</v>
      </c>
      <c r="AW89" s="52"/>
      <c r="AX89" s="52"/>
      <c r="AY89" s="52"/>
      <c r="AZ89" s="52"/>
      <c r="BA89" s="52"/>
      <c r="BB89" s="52"/>
      <c r="BC89" s="404"/>
      <c r="BD89" s="450"/>
      <c r="BE89" s="49">
        <f t="shared" si="114"/>
        <v>0</v>
      </c>
      <c r="BF89" s="52"/>
      <c r="BG89" s="52"/>
      <c r="BH89" s="52"/>
      <c r="BI89" s="52"/>
      <c r="BJ89" s="52"/>
      <c r="BK89" s="52"/>
      <c r="BL89" s="404"/>
      <c r="BM89" s="453"/>
      <c r="BN89" s="49">
        <f t="shared" si="115"/>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2"/>
      <c r="C90" s="459"/>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97"/>
        <v>0</v>
      </c>
      <c r="AE90" s="56">
        <f t="shared" si="97"/>
        <v>0</v>
      </c>
      <c r="AF90" s="56">
        <f t="shared" si="97"/>
        <v>0</v>
      </c>
      <c r="AG90" s="56">
        <f t="shared" si="96"/>
        <v>0</v>
      </c>
      <c r="AH90" s="56">
        <f t="shared" si="96"/>
        <v>0</v>
      </c>
      <c r="AI90" s="56">
        <f t="shared" si="96"/>
        <v>0</v>
      </c>
      <c r="AJ90" s="56">
        <f t="shared" si="96"/>
        <v>0</v>
      </c>
      <c r="AK90" s="405"/>
      <c r="AL90" s="457"/>
      <c r="AM90" s="50">
        <f t="shared" si="112"/>
        <v>0</v>
      </c>
      <c r="AN90" s="53"/>
      <c r="AO90" s="53"/>
      <c r="AP90" s="53"/>
      <c r="AQ90" s="53"/>
      <c r="AR90" s="53"/>
      <c r="AS90" s="53"/>
      <c r="AT90" s="405"/>
      <c r="AU90" s="448"/>
      <c r="AV90" s="50">
        <f t="shared" si="113"/>
        <v>0</v>
      </c>
      <c r="AW90" s="53"/>
      <c r="AX90" s="53"/>
      <c r="AY90" s="53"/>
      <c r="AZ90" s="53"/>
      <c r="BA90" s="53"/>
      <c r="BB90" s="53"/>
      <c r="BC90" s="405"/>
      <c r="BD90" s="451"/>
      <c r="BE90" s="50">
        <f t="shared" si="114"/>
        <v>0</v>
      </c>
      <c r="BF90" s="53"/>
      <c r="BG90" s="53"/>
      <c r="BH90" s="53"/>
      <c r="BI90" s="53"/>
      <c r="BJ90" s="53"/>
      <c r="BK90" s="53"/>
      <c r="BL90" s="405"/>
      <c r="BM90" s="454"/>
      <c r="BN90" s="50">
        <f t="shared" si="115"/>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2"/>
      <c r="C91" s="459"/>
      <c r="D91" s="608"/>
      <c r="E91" s="611"/>
      <c r="F91" s="611"/>
      <c r="G91" s="611"/>
      <c r="H91" s="611"/>
      <c r="I91" s="611"/>
      <c r="J91" s="485">
        <v>184</v>
      </c>
      <c r="K91" s="488" t="str">
        <f>+Metas!K211</f>
        <v>Apoyos en impresión y reproducción de libros de procesos de creación, formación e investigación (5 por año)</v>
      </c>
      <c r="L91" s="473"/>
      <c r="M91" s="476">
        <f>SUM(N91:Q91)</f>
        <v>0</v>
      </c>
      <c r="N91" s="479"/>
      <c r="O91" s="482"/>
      <c r="P91" s="520"/>
      <c r="Q91" s="523"/>
      <c r="R91" s="403">
        <f t="shared" ref="R91" si="137">+$J91</f>
        <v>184</v>
      </c>
      <c r="S91" s="42"/>
      <c r="T91" s="260"/>
      <c r="U91" s="260"/>
      <c r="V91" s="260"/>
      <c r="W91" s="42"/>
      <c r="X91" s="34"/>
      <c r="Y91" s="34"/>
      <c r="Z91" s="34"/>
      <c r="AA91" s="34"/>
      <c r="AB91" s="403">
        <f t="shared" ref="AB91" si="138">+$J91</f>
        <v>184</v>
      </c>
      <c r="AC91" s="526">
        <f t="shared" ref="AC91" si="139">+L91</f>
        <v>0</v>
      </c>
      <c r="AD91" s="54">
        <f t="shared" si="97"/>
        <v>0</v>
      </c>
      <c r="AE91" s="54">
        <f t="shared" si="97"/>
        <v>0</v>
      </c>
      <c r="AF91" s="54">
        <f t="shared" si="97"/>
        <v>0</v>
      </c>
      <c r="AG91" s="54">
        <f t="shared" si="96"/>
        <v>0</v>
      </c>
      <c r="AH91" s="54">
        <f t="shared" si="96"/>
        <v>0</v>
      </c>
      <c r="AI91" s="54">
        <f t="shared" si="96"/>
        <v>0</v>
      </c>
      <c r="AJ91" s="54">
        <f t="shared" si="96"/>
        <v>0</v>
      </c>
      <c r="AK91" s="403">
        <f t="shared" ref="AK91" si="140">+$J91</f>
        <v>184</v>
      </c>
      <c r="AL91" s="455">
        <f>+N91</f>
        <v>0</v>
      </c>
      <c r="AM91" s="48">
        <f t="shared" si="112"/>
        <v>0</v>
      </c>
      <c r="AN91" s="51"/>
      <c r="AO91" s="51"/>
      <c r="AP91" s="51"/>
      <c r="AQ91" s="51"/>
      <c r="AR91" s="51"/>
      <c r="AS91" s="51"/>
      <c r="AT91" s="403">
        <f t="shared" ref="AT91" si="141">+$J91</f>
        <v>184</v>
      </c>
      <c r="AU91" s="446">
        <f>+O91</f>
        <v>0</v>
      </c>
      <c r="AV91" s="48">
        <f t="shared" si="113"/>
        <v>0</v>
      </c>
      <c r="AW91" s="51"/>
      <c r="AX91" s="51"/>
      <c r="AY91" s="51"/>
      <c r="AZ91" s="51"/>
      <c r="BA91" s="51"/>
      <c r="BB91" s="51"/>
      <c r="BC91" s="403">
        <f t="shared" ref="BC91" si="142">+$J91</f>
        <v>184</v>
      </c>
      <c r="BD91" s="449">
        <f>+P91</f>
        <v>0</v>
      </c>
      <c r="BE91" s="48">
        <f t="shared" si="114"/>
        <v>0</v>
      </c>
      <c r="BF91" s="51"/>
      <c r="BG91" s="51"/>
      <c r="BH91" s="51"/>
      <c r="BI91" s="51"/>
      <c r="BJ91" s="51"/>
      <c r="BK91" s="51"/>
      <c r="BL91" s="403">
        <f t="shared" ref="BL91" si="143">+$J91</f>
        <v>184</v>
      </c>
      <c r="BM91" s="452">
        <f>+Q91</f>
        <v>0</v>
      </c>
      <c r="BN91" s="48">
        <f t="shared" si="115"/>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2"/>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97"/>
        <v>0</v>
      </c>
      <c r="AE92" s="55">
        <f t="shared" si="97"/>
        <v>0</v>
      </c>
      <c r="AF92" s="55">
        <f t="shared" si="97"/>
        <v>0</v>
      </c>
      <c r="AG92" s="55">
        <f t="shared" si="96"/>
        <v>0</v>
      </c>
      <c r="AH92" s="55">
        <f t="shared" si="96"/>
        <v>0</v>
      </c>
      <c r="AI92" s="55">
        <f t="shared" si="96"/>
        <v>0</v>
      </c>
      <c r="AJ92" s="55">
        <f t="shared" si="96"/>
        <v>0</v>
      </c>
      <c r="AK92" s="404"/>
      <c r="AL92" s="456"/>
      <c r="AM92" s="49">
        <f t="shared" si="112"/>
        <v>0</v>
      </c>
      <c r="AN92" s="52"/>
      <c r="AO92" s="52"/>
      <c r="AP92" s="52"/>
      <c r="AQ92" s="52"/>
      <c r="AR92" s="52"/>
      <c r="AS92" s="52"/>
      <c r="AT92" s="404"/>
      <c r="AU92" s="447"/>
      <c r="AV92" s="49">
        <f t="shared" si="113"/>
        <v>0</v>
      </c>
      <c r="AW92" s="52"/>
      <c r="AX92" s="52"/>
      <c r="AY92" s="52"/>
      <c r="AZ92" s="52"/>
      <c r="BA92" s="52"/>
      <c r="BB92" s="52"/>
      <c r="BC92" s="404"/>
      <c r="BD92" s="450"/>
      <c r="BE92" s="49">
        <f t="shared" si="114"/>
        <v>0</v>
      </c>
      <c r="BF92" s="52"/>
      <c r="BG92" s="52"/>
      <c r="BH92" s="52"/>
      <c r="BI92" s="52"/>
      <c r="BJ92" s="52"/>
      <c r="BK92" s="52"/>
      <c r="BL92" s="404"/>
      <c r="BM92" s="453"/>
      <c r="BN92" s="49">
        <f t="shared" si="115"/>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2"/>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97"/>
        <v>0</v>
      </c>
      <c r="AE93" s="55">
        <f t="shared" si="97"/>
        <v>0</v>
      </c>
      <c r="AF93" s="55">
        <f t="shared" si="97"/>
        <v>0</v>
      </c>
      <c r="AG93" s="55">
        <f t="shared" si="96"/>
        <v>0</v>
      </c>
      <c r="AH93" s="55">
        <f t="shared" si="96"/>
        <v>0</v>
      </c>
      <c r="AI93" s="55">
        <f t="shared" si="96"/>
        <v>0</v>
      </c>
      <c r="AJ93" s="55">
        <f t="shared" si="96"/>
        <v>0</v>
      </c>
      <c r="AK93" s="404"/>
      <c r="AL93" s="456"/>
      <c r="AM93" s="49">
        <f t="shared" si="112"/>
        <v>0</v>
      </c>
      <c r="AN93" s="52"/>
      <c r="AO93" s="52"/>
      <c r="AP93" s="52"/>
      <c r="AQ93" s="52"/>
      <c r="AR93" s="52"/>
      <c r="AS93" s="52"/>
      <c r="AT93" s="404"/>
      <c r="AU93" s="447"/>
      <c r="AV93" s="49">
        <f t="shared" si="113"/>
        <v>0</v>
      </c>
      <c r="AW93" s="52"/>
      <c r="AX93" s="52"/>
      <c r="AY93" s="52"/>
      <c r="AZ93" s="52"/>
      <c r="BA93" s="52"/>
      <c r="BB93" s="52"/>
      <c r="BC93" s="404"/>
      <c r="BD93" s="450"/>
      <c r="BE93" s="49">
        <f t="shared" si="114"/>
        <v>0</v>
      </c>
      <c r="BF93" s="52"/>
      <c r="BG93" s="52"/>
      <c r="BH93" s="52"/>
      <c r="BI93" s="52"/>
      <c r="BJ93" s="52"/>
      <c r="BK93" s="52"/>
      <c r="BL93" s="404"/>
      <c r="BM93" s="453"/>
      <c r="BN93" s="49">
        <f t="shared" si="115"/>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2"/>
      <c r="C94" s="459"/>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97"/>
        <v>0</v>
      </c>
      <c r="AE94" s="56">
        <f t="shared" si="97"/>
        <v>0</v>
      </c>
      <c r="AF94" s="56">
        <f t="shared" si="97"/>
        <v>0</v>
      </c>
      <c r="AG94" s="56">
        <f t="shared" si="96"/>
        <v>0</v>
      </c>
      <c r="AH94" s="56">
        <f t="shared" si="96"/>
        <v>0</v>
      </c>
      <c r="AI94" s="56">
        <f t="shared" si="96"/>
        <v>0</v>
      </c>
      <c r="AJ94" s="56">
        <f t="shared" si="96"/>
        <v>0</v>
      </c>
      <c r="AK94" s="405"/>
      <c r="AL94" s="457"/>
      <c r="AM94" s="50">
        <f t="shared" si="112"/>
        <v>0</v>
      </c>
      <c r="AN94" s="53"/>
      <c r="AO94" s="53"/>
      <c r="AP94" s="53"/>
      <c r="AQ94" s="53"/>
      <c r="AR94" s="53"/>
      <c r="AS94" s="53"/>
      <c r="AT94" s="405"/>
      <c r="AU94" s="448"/>
      <c r="AV94" s="50">
        <f t="shared" si="113"/>
        <v>0</v>
      </c>
      <c r="AW94" s="53"/>
      <c r="AX94" s="53"/>
      <c r="AY94" s="53"/>
      <c r="AZ94" s="53"/>
      <c r="BA94" s="53"/>
      <c r="BB94" s="53"/>
      <c r="BC94" s="405"/>
      <c r="BD94" s="451"/>
      <c r="BE94" s="50">
        <f t="shared" si="114"/>
        <v>0</v>
      </c>
      <c r="BF94" s="53"/>
      <c r="BG94" s="53"/>
      <c r="BH94" s="53"/>
      <c r="BI94" s="53"/>
      <c r="BJ94" s="53"/>
      <c r="BK94" s="53"/>
      <c r="BL94" s="405"/>
      <c r="BM94" s="454"/>
      <c r="BN94" s="50">
        <f t="shared" si="115"/>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2"/>
      <c r="C95" s="459"/>
      <c r="D95" s="608"/>
      <c r="E95" s="611"/>
      <c r="F95" s="611"/>
      <c r="G95" s="611"/>
      <c r="H95" s="611"/>
      <c r="I95" s="611"/>
      <c r="J95" s="485">
        <v>185</v>
      </c>
      <c r="K95" s="488" t="str">
        <f>+Metas!K212</f>
        <v>Festivales de expresión artística y cultural con extensión nacional e internacional apoyados anualmente (Títeres, narración oral, teatro, circo y danzas) (5 por año)</v>
      </c>
      <c r="L95" s="473"/>
      <c r="M95" s="476">
        <f>SUM(N95:Q95)</f>
        <v>0</v>
      </c>
      <c r="N95" s="479"/>
      <c r="O95" s="482"/>
      <c r="P95" s="520"/>
      <c r="Q95" s="523"/>
      <c r="R95" s="403">
        <f t="shared" ref="R95" si="144">+$J95</f>
        <v>185</v>
      </c>
      <c r="S95" s="42"/>
      <c r="T95" s="260"/>
      <c r="U95" s="260"/>
      <c r="V95" s="260"/>
      <c r="W95" s="42"/>
      <c r="X95" s="34"/>
      <c r="Y95" s="34"/>
      <c r="Z95" s="34"/>
      <c r="AA95" s="34"/>
      <c r="AB95" s="403">
        <f t="shared" ref="AB95" si="145">+$J95</f>
        <v>185</v>
      </c>
      <c r="AC95" s="526">
        <f t="shared" ref="AC95" si="146">+L95</f>
        <v>0</v>
      </c>
      <c r="AD95" s="54">
        <f t="shared" si="97"/>
        <v>0</v>
      </c>
      <c r="AE95" s="54">
        <f t="shared" si="97"/>
        <v>0</v>
      </c>
      <c r="AF95" s="54">
        <f t="shared" si="97"/>
        <v>0</v>
      </c>
      <c r="AG95" s="54">
        <f t="shared" si="96"/>
        <v>0</v>
      </c>
      <c r="AH95" s="54">
        <f t="shared" si="96"/>
        <v>0</v>
      </c>
      <c r="AI95" s="54">
        <f t="shared" si="96"/>
        <v>0</v>
      </c>
      <c r="AJ95" s="54">
        <f t="shared" si="96"/>
        <v>0</v>
      </c>
      <c r="AK95" s="403">
        <f t="shared" ref="AK95" si="147">+$J95</f>
        <v>185</v>
      </c>
      <c r="AL95" s="455">
        <f>+N95</f>
        <v>0</v>
      </c>
      <c r="AM95" s="48">
        <f t="shared" si="112"/>
        <v>0</v>
      </c>
      <c r="AN95" s="51"/>
      <c r="AO95" s="51"/>
      <c r="AP95" s="51"/>
      <c r="AQ95" s="51"/>
      <c r="AR95" s="51"/>
      <c r="AS95" s="51"/>
      <c r="AT95" s="403">
        <f t="shared" ref="AT95" si="148">+$J95</f>
        <v>185</v>
      </c>
      <c r="AU95" s="446">
        <f>+O95</f>
        <v>0</v>
      </c>
      <c r="AV95" s="48">
        <f t="shared" si="113"/>
        <v>0</v>
      </c>
      <c r="AW95" s="51"/>
      <c r="AX95" s="51"/>
      <c r="AY95" s="51"/>
      <c r="AZ95" s="51"/>
      <c r="BA95" s="51"/>
      <c r="BB95" s="51"/>
      <c r="BC95" s="403">
        <f t="shared" ref="BC95" si="149">+$J95</f>
        <v>185</v>
      </c>
      <c r="BD95" s="449">
        <f>+P95</f>
        <v>0</v>
      </c>
      <c r="BE95" s="48">
        <f t="shared" si="114"/>
        <v>0</v>
      </c>
      <c r="BF95" s="51"/>
      <c r="BG95" s="51"/>
      <c r="BH95" s="51"/>
      <c r="BI95" s="51"/>
      <c r="BJ95" s="51"/>
      <c r="BK95" s="51"/>
      <c r="BL95" s="403">
        <f t="shared" ref="BL95" si="150">+$J95</f>
        <v>185</v>
      </c>
      <c r="BM95" s="452">
        <f>+Q95</f>
        <v>0</v>
      </c>
      <c r="BN95" s="48">
        <f t="shared" si="115"/>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2"/>
      <c r="C96" s="459"/>
      <c r="D96" s="609"/>
      <c r="E96" s="612"/>
      <c r="F96" s="612"/>
      <c r="G96" s="612"/>
      <c r="H96" s="612"/>
      <c r="I96" s="612"/>
      <c r="J96" s="486"/>
      <c r="K96" s="489"/>
      <c r="L96" s="474"/>
      <c r="M96" s="477"/>
      <c r="N96" s="480"/>
      <c r="O96" s="483"/>
      <c r="P96" s="521"/>
      <c r="Q96" s="524"/>
      <c r="R96" s="404"/>
      <c r="S96" s="43"/>
      <c r="T96" s="261"/>
      <c r="U96" s="261"/>
      <c r="V96" s="261"/>
      <c r="W96" s="43"/>
      <c r="X96" s="35"/>
      <c r="Y96" s="35"/>
      <c r="Z96" s="35"/>
      <c r="AA96" s="35"/>
      <c r="AB96" s="404"/>
      <c r="AC96" s="527"/>
      <c r="AD96" s="55">
        <f t="shared" si="97"/>
        <v>0</v>
      </c>
      <c r="AE96" s="55">
        <f t="shared" si="97"/>
        <v>0</v>
      </c>
      <c r="AF96" s="55">
        <f t="shared" si="97"/>
        <v>0</v>
      </c>
      <c r="AG96" s="55">
        <f t="shared" si="96"/>
        <v>0</v>
      </c>
      <c r="AH96" s="55">
        <f t="shared" si="96"/>
        <v>0</v>
      </c>
      <c r="AI96" s="55">
        <f t="shared" si="96"/>
        <v>0</v>
      </c>
      <c r="AJ96" s="55">
        <f t="shared" si="96"/>
        <v>0</v>
      </c>
      <c r="AK96" s="404"/>
      <c r="AL96" s="456"/>
      <c r="AM96" s="49">
        <f t="shared" si="112"/>
        <v>0</v>
      </c>
      <c r="AN96" s="52"/>
      <c r="AO96" s="52"/>
      <c r="AP96" s="52"/>
      <c r="AQ96" s="52"/>
      <c r="AR96" s="52"/>
      <c r="AS96" s="52"/>
      <c r="AT96" s="404"/>
      <c r="AU96" s="447"/>
      <c r="AV96" s="49">
        <f t="shared" si="113"/>
        <v>0</v>
      </c>
      <c r="AW96" s="52"/>
      <c r="AX96" s="52"/>
      <c r="AY96" s="52"/>
      <c r="AZ96" s="52"/>
      <c r="BA96" s="52"/>
      <c r="BB96" s="52"/>
      <c r="BC96" s="404"/>
      <c r="BD96" s="450"/>
      <c r="BE96" s="49">
        <f t="shared" si="114"/>
        <v>0</v>
      </c>
      <c r="BF96" s="52"/>
      <c r="BG96" s="52"/>
      <c r="BH96" s="52"/>
      <c r="BI96" s="52"/>
      <c r="BJ96" s="52"/>
      <c r="BK96" s="52"/>
      <c r="BL96" s="404"/>
      <c r="BM96" s="453"/>
      <c r="BN96" s="49">
        <f t="shared" si="115"/>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2"/>
      <c r="C97" s="459"/>
      <c r="D97" s="609"/>
      <c r="E97" s="612"/>
      <c r="F97" s="612"/>
      <c r="G97" s="612"/>
      <c r="H97" s="612"/>
      <c r="I97" s="612"/>
      <c r="J97" s="486"/>
      <c r="K97" s="489"/>
      <c r="L97" s="474"/>
      <c r="M97" s="477"/>
      <c r="N97" s="480"/>
      <c r="O97" s="483"/>
      <c r="P97" s="521"/>
      <c r="Q97" s="524"/>
      <c r="R97" s="404"/>
      <c r="S97" s="43"/>
      <c r="T97" s="261"/>
      <c r="U97" s="261"/>
      <c r="V97" s="261"/>
      <c r="W97" s="43"/>
      <c r="X97" s="35"/>
      <c r="Y97" s="35"/>
      <c r="Z97" s="35"/>
      <c r="AA97" s="35"/>
      <c r="AB97" s="404"/>
      <c r="AC97" s="527"/>
      <c r="AD97" s="55">
        <f t="shared" si="97"/>
        <v>0</v>
      </c>
      <c r="AE97" s="55">
        <f t="shared" si="97"/>
        <v>0</v>
      </c>
      <c r="AF97" s="55">
        <f t="shared" si="97"/>
        <v>0</v>
      </c>
      <c r="AG97" s="55">
        <f t="shared" si="96"/>
        <v>0</v>
      </c>
      <c r="AH97" s="55">
        <f t="shared" si="96"/>
        <v>0</v>
      </c>
      <c r="AI97" s="55">
        <f t="shared" si="96"/>
        <v>0</v>
      </c>
      <c r="AJ97" s="55">
        <f t="shared" si="96"/>
        <v>0</v>
      </c>
      <c r="AK97" s="404"/>
      <c r="AL97" s="456"/>
      <c r="AM97" s="49">
        <f t="shared" si="112"/>
        <v>0</v>
      </c>
      <c r="AN97" s="52"/>
      <c r="AO97" s="52"/>
      <c r="AP97" s="52"/>
      <c r="AQ97" s="52"/>
      <c r="AR97" s="52"/>
      <c r="AS97" s="52"/>
      <c r="AT97" s="404"/>
      <c r="AU97" s="447"/>
      <c r="AV97" s="49">
        <f t="shared" si="113"/>
        <v>0</v>
      </c>
      <c r="AW97" s="52"/>
      <c r="AX97" s="52"/>
      <c r="AY97" s="52"/>
      <c r="AZ97" s="52"/>
      <c r="BA97" s="52"/>
      <c r="BB97" s="52"/>
      <c r="BC97" s="404"/>
      <c r="BD97" s="450"/>
      <c r="BE97" s="49">
        <f t="shared" si="114"/>
        <v>0</v>
      </c>
      <c r="BF97" s="52"/>
      <c r="BG97" s="52"/>
      <c r="BH97" s="52"/>
      <c r="BI97" s="52"/>
      <c r="BJ97" s="52"/>
      <c r="BK97" s="52"/>
      <c r="BL97" s="404"/>
      <c r="BM97" s="453"/>
      <c r="BN97" s="49">
        <f t="shared" si="115"/>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2"/>
      <c r="C98" s="459"/>
      <c r="D98" s="610"/>
      <c r="E98" s="613"/>
      <c r="F98" s="613"/>
      <c r="G98" s="613"/>
      <c r="H98" s="613"/>
      <c r="I98" s="613"/>
      <c r="J98" s="487"/>
      <c r="K98" s="490"/>
      <c r="L98" s="475"/>
      <c r="M98" s="478"/>
      <c r="N98" s="481"/>
      <c r="O98" s="484"/>
      <c r="P98" s="522"/>
      <c r="Q98" s="525"/>
      <c r="R98" s="405"/>
      <c r="S98" s="44"/>
      <c r="T98" s="262"/>
      <c r="U98" s="262"/>
      <c r="V98" s="262"/>
      <c r="W98" s="44"/>
      <c r="X98" s="36"/>
      <c r="Y98" s="36"/>
      <c r="Z98" s="36"/>
      <c r="AA98" s="36"/>
      <c r="AB98" s="405"/>
      <c r="AC98" s="528"/>
      <c r="AD98" s="56">
        <f t="shared" si="97"/>
        <v>0</v>
      </c>
      <c r="AE98" s="56">
        <f t="shared" si="97"/>
        <v>0</v>
      </c>
      <c r="AF98" s="56">
        <f t="shared" si="97"/>
        <v>0</v>
      </c>
      <c r="AG98" s="56">
        <f t="shared" si="96"/>
        <v>0</v>
      </c>
      <c r="AH98" s="56">
        <f t="shared" si="96"/>
        <v>0</v>
      </c>
      <c r="AI98" s="56">
        <f t="shared" si="96"/>
        <v>0</v>
      </c>
      <c r="AJ98" s="56">
        <f t="shared" si="96"/>
        <v>0</v>
      </c>
      <c r="AK98" s="405"/>
      <c r="AL98" s="457"/>
      <c r="AM98" s="50">
        <f t="shared" si="112"/>
        <v>0</v>
      </c>
      <c r="AN98" s="53"/>
      <c r="AO98" s="53"/>
      <c r="AP98" s="53"/>
      <c r="AQ98" s="53"/>
      <c r="AR98" s="53"/>
      <c r="AS98" s="53"/>
      <c r="AT98" s="405"/>
      <c r="AU98" s="448"/>
      <c r="AV98" s="50">
        <f t="shared" si="113"/>
        <v>0</v>
      </c>
      <c r="AW98" s="53"/>
      <c r="AX98" s="53"/>
      <c r="AY98" s="53"/>
      <c r="AZ98" s="53"/>
      <c r="BA98" s="53"/>
      <c r="BB98" s="53"/>
      <c r="BC98" s="405"/>
      <c r="BD98" s="451"/>
      <c r="BE98" s="50">
        <f t="shared" si="114"/>
        <v>0</v>
      </c>
      <c r="BF98" s="53"/>
      <c r="BG98" s="53"/>
      <c r="BH98" s="53"/>
      <c r="BI98" s="53"/>
      <c r="BJ98" s="53"/>
      <c r="BK98" s="53"/>
      <c r="BL98" s="405"/>
      <c r="BM98" s="454"/>
      <c r="BN98" s="50">
        <f t="shared" si="115"/>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2"/>
      <c r="C99" s="459"/>
      <c r="D99" s="608"/>
      <c r="E99" s="611"/>
      <c r="F99" s="611"/>
      <c r="G99" s="611"/>
      <c r="H99" s="611"/>
      <c r="I99" s="611"/>
      <c r="J99" s="485">
        <v>186</v>
      </c>
      <c r="K99" s="488" t="str">
        <f>+Metas!K213</f>
        <v>Eventos de muestras artísticas y culturales para población en situación con discapacidad y talentos especiales. (2 por año)</v>
      </c>
      <c r="L99" s="473"/>
      <c r="M99" s="476">
        <f>SUM(N99:Q99)</f>
        <v>0</v>
      </c>
      <c r="N99" s="479"/>
      <c r="O99" s="482"/>
      <c r="P99" s="520"/>
      <c r="Q99" s="523"/>
      <c r="R99" s="403">
        <f t="shared" ref="R99" si="151">+$J99</f>
        <v>186</v>
      </c>
      <c r="S99" s="42"/>
      <c r="T99" s="260"/>
      <c r="U99" s="260"/>
      <c r="V99" s="260"/>
      <c r="W99" s="42"/>
      <c r="X99" s="34"/>
      <c r="Y99" s="34"/>
      <c r="Z99" s="34"/>
      <c r="AA99" s="34"/>
      <c r="AB99" s="403">
        <f t="shared" ref="AB99" si="152">+$J99</f>
        <v>186</v>
      </c>
      <c r="AC99" s="526">
        <f t="shared" ref="AC99" si="153">+L99</f>
        <v>0</v>
      </c>
      <c r="AD99" s="54">
        <f t="shared" si="97"/>
        <v>0</v>
      </c>
      <c r="AE99" s="54">
        <f t="shared" si="97"/>
        <v>0</v>
      </c>
      <c r="AF99" s="54">
        <f t="shared" si="97"/>
        <v>0</v>
      </c>
      <c r="AG99" s="54">
        <f t="shared" si="96"/>
        <v>0</v>
      </c>
      <c r="AH99" s="54">
        <f t="shared" si="96"/>
        <v>0</v>
      </c>
      <c r="AI99" s="54">
        <f t="shared" si="96"/>
        <v>0</v>
      </c>
      <c r="AJ99" s="54">
        <f t="shared" si="96"/>
        <v>0</v>
      </c>
      <c r="AK99" s="403">
        <f t="shared" ref="AK99" si="154">+$J99</f>
        <v>186</v>
      </c>
      <c r="AL99" s="455">
        <f>+N99</f>
        <v>0</v>
      </c>
      <c r="AM99" s="48">
        <f t="shared" si="112"/>
        <v>0</v>
      </c>
      <c r="AN99" s="51"/>
      <c r="AO99" s="51"/>
      <c r="AP99" s="51"/>
      <c r="AQ99" s="51"/>
      <c r="AR99" s="51"/>
      <c r="AS99" s="51"/>
      <c r="AT99" s="403">
        <f t="shared" ref="AT99" si="155">+$J99</f>
        <v>186</v>
      </c>
      <c r="AU99" s="446">
        <f>+O99</f>
        <v>0</v>
      </c>
      <c r="AV99" s="48">
        <f t="shared" si="113"/>
        <v>0</v>
      </c>
      <c r="AW99" s="51"/>
      <c r="AX99" s="51"/>
      <c r="AY99" s="51"/>
      <c r="AZ99" s="51"/>
      <c r="BA99" s="51"/>
      <c r="BB99" s="51"/>
      <c r="BC99" s="403">
        <f t="shared" ref="BC99" si="156">+$J99</f>
        <v>186</v>
      </c>
      <c r="BD99" s="449">
        <f>+P99</f>
        <v>0</v>
      </c>
      <c r="BE99" s="48">
        <f t="shared" si="114"/>
        <v>0</v>
      </c>
      <c r="BF99" s="51"/>
      <c r="BG99" s="51"/>
      <c r="BH99" s="51"/>
      <c r="BI99" s="51"/>
      <c r="BJ99" s="51"/>
      <c r="BK99" s="51"/>
      <c r="BL99" s="403">
        <f t="shared" ref="BL99" si="157">+$J99</f>
        <v>186</v>
      </c>
      <c r="BM99" s="452">
        <f>+Q99</f>
        <v>0</v>
      </c>
      <c r="BN99" s="48">
        <f t="shared" si="115"/>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2"/>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97"/>
        <v>0</v>
      </c>
      <c r="AE100" s="55">
        <f t="shared" si="97"/>
        <v>0</v>
      </c>
      <c r="AF100" s="55">
        <f t="shared" si="97"/>
        <v>0</v>
      </c>
      <c r="AG100" s="55">
        <f t="shared" si="96"/>
        <v>0</v>
      </c>
      <c r="AH100" s="55">
        <f t="shared" si="96"/>
        <v>0</v>
      </c>
      <c r="AI100" s="55">
        <f t="shared" si="96"/>
        <v>0</v>
      </c>
      <c r="AJ100" s="55">
        <f t="shared" si="96"/>
        <v>0</v>
      </c>
      <c r="AK100" s="404"/>
      <c r="AL100" s="456"/>
      <c r="AM100" s="49">
        <f t="shared" si="112"/>
        <v>0</v>
      </c>
      <c r="AN100" s="52"/>
      <c r="AO100" s="52"/>
      <c r="AP100" s="52"/>
      <c r="AQ100" s="52"/>
      <c r="AR100" s="52"/>
      <c r="AS100" s="52"/>
      <c r="AT100" s="404"/>
      <c r="AU100" s="447"/>
      <c r="AV100" s="49">
        <f t="shared" si="113"/>
        <v>0</v>
      </c>
      <c r="AW100" s="52"/>
      <c r="AX100" s="52"/>
      <c r="AY100" s="52"/>
      <c r="AZ100" s="52"/>
      <c r="BA100" s="52"/>
      <c r="BB100" s="52"/>
      <c r="BC100" s="404"/>
      <c r="BD100" s="450"/>
      <c r="BE100" s="49">
        <f t="shared" si="114"/>
        <v>0</v>
      </c>
      <c r="BF100" s="52"/>
      <c r="BG100" s="52"/>
      <c r="BH100" s="52"/>
      <c r="BI100" s="52"/>
      <c r="BJ100" s="52"/>
      <c r="BK100" s="52"/>
      <c r="BL100" s="404"/>
      <c r="BM100" s="453"/>
      <c r="BN100" s="49">
        <f t="shared" si="115"/>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2"/>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97"/>
        <v>0</v>
      </c>
      <c r="AE101" s="55">
        <f t="shared" si="97"/>
        <v>0</v>
      </c>
      <c r="AF101" s="55">
        <f t="shared" si="97"/>
        <v>0</v>
      </c>
      <c r="AG101" s="55">
        <f t="shared" si="96"/>
        <v>0</v>
      </c>
      <c r="AH101" s="55">
        <f t="shared" si="96"/>
        <v>0</v>
      </c>
      <c r="AI101" s="55">
        <f t="shared" si="96"/>
        <v>0</v>
      </c>
      <c r="AJ101" s="55">
        <f t="shared" si="96"/>
        <v>0</v>
      </c>
      <c r="AK101" s="404"/>
      <c r="AL101" s="456"/>
      <c r="AM101" s="49">
        <f t="shared" si="112"/>
        <v>0</v>
      </c>
      <c r="AN101" s="52"/>
      <c r="AO101" s="52"/>
      <c r="AP101" s="52"/>
      <c r="AQ101" s="52"/>
      <c r="AR101" s="52"/>
      <c r="AS101" s="52"/>
      <c r="AT101" s="404"/>
      <c r="AU101" s="447"/>
      <c r="AV101" s="49">
        <f t="shared" si="113"/>
        <v>0</v>
      </c>
      <c r="AW101" s="52"/>
      <c r="AX101" s="52"/>
      <c r="AY101" s="52"/>
      <c r="AZ101" s="52"/>
      <c r="BA101" s="52"/>
      <c r="BB101" s="52"/>
      <c r="BC101" s="404"/>
      <c r="BD101" s="450"/>
      <c r="BE101" s="49">
        <f t="shared" si="114"/>
        <v>0</v>
      </c>
      <c r="BF101" s="52"/>
      <c r="BG101" s="52"/>
      <c r="BH101" s="52"/>
      <c r="BI101" s="52"/>
      <c r="BJ101" s="52"/>
      <c r="BK101" s="52"/>
      <c r="BL101" s="404"/>
      <c r="BM101" s="453"/>
      <c r="BN101" s="49">
        <f t="shared" si="115"/>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2"/>
      <c r="C102" s="459"/>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97"/>
        <v>0</v>
      </c>
      <c r="AE102" s="56">
        <f t="shared" si="97"/>
        <v>0</v>
      </c>
      <c r="AF102" s="56">
        <f t="shared" si="97"/>
        <v>0</v>
      </c>
      <c r="AG102" s="56">
        <f t="shared" si="96"/>
        <v>0</v>
      </c>
      <c r="AH102" s="56">
        <f t="shared" si="96"/>
        <v>0</v>
      </c>
      <c r="AI102" s="56">
        <f t="shared" si="96"/>
        <v>0</v>
      </c>
      <c r="AJ102" s="56">
        <f t="shared" si="96"/>
        <v>0</v>
      </c>
      <c r="AK102" s="405"/>
      <c r="AL102" s="457"/>
      <c r="AM102" s="50">
        <f t="shared" si="112"/>
        <v>0</v>
      </c>
      <c r="AN102" s="53"/>
      <c r="AO102" s="53"/>
      <c r="AP102" s="53"/>
      <c r="AQ102" s="53"/>
      <c r="AR102" s="53"/>
      <c r="AS102" s="53"/>
      <c r="AT102" s="405"/>
      <c r="AU102" s="448"/>
      <c r="AV102" s="50">
        <f t="shared" si="113"/>
        <v>0</v>
      </c>
      <c r="AW102" s="53"/>
      <c r="AX102" s="53"/>
      <c r="AY102" s="53"/>
      <c r="AZ102" s="53"/>
      <c r="BA102" s="53"/>
      <c r="BB102" s="53"/>
      <c r="BC102" s="405"/>
      <c r="BD102" s="451"/>
      <c r="BE102" s="50">
        <f t="shared" si="114"/>
        <v>0</v>
      </c>
      <c r="BF102" s="53"/>
      <c r="BG102" s="53"/>
      <c r="BH102" s="53"/>
      <c r="BI102" s="53"/>
      <c r="BJ102" s="53"/>
      <c r="BK102" s="53"/>
      <c r="BL102" s="405"/>
      <c r="BM102" s="454"/>
      <c r="BN102" s="50">
        <f t="shared" si="115"/>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2"/>
      <c r="C103" s="459"/>
      <c r="D103" s="608"/>
      <c r="E103" s="611"/>
      <c r="F103" s="611"/>
      <c r="G103" s="611"/>
      <c r="H103" s="611"/>
      <c r="I103" s="611"/>
      <c r="J103" s="485">
        <v>187</v>
      </c>
      <c r="K103" s="488" t="str">
        <f>+Metas!K214</f>
        <v>Eventos de formación de público y de promoción artística apoyados en el espacios culturales de los municipios (20 por año)</v>
      </c>
      <c r="L103" s="473"/>
      <c r="M103" s="476">
        <f>SUM(N103:Q103)</f>
        <v>0</v>
      </c>
      <c r="N103" s="479"/>
      <c r="O103" s="482"/>
      <c r="P103" s="520"/>
      <c r="Q103" s="523"/>
      <c r="R103" s="403">
        <f t="shared" ref="R103" si="158">+$J103</f>
        <v>187</v>
      </c>
      <c r="S103" s="42"/>
      <c r="T103" s="260"/>
      <c r="U103" s="260"/>
      <c r="V103" s="260"/>
      <c r="W103" s="42"/>
      <c r="X103" s="34"/>
      <c r="Y103" s="34"/>
      <c r="Z103" s="34"/>
      <c r="AA103" s="34"/>
      <c r="AB103" s="403">
        <f t="shared" ref="AB103" si="159">+$J103</f>
        <v>187</v>
      </c>
      <c r="AC103" s="526">
        <f t="shared" ref="AC103" si="160">+L103</f>
        <v>0</v>
      </c>
      <c r="AD103" s="54">
        <f t="shared" si="97"/>
        <v>0</v>
      </c>
      <c r="AE103" s="54">
        <f t="shared" si="97"/>
        <v>0</v>
      </c>
      <c r="AF103" s="54">
        <f t="shared" si="97"/>
        <v>0</v>
      </c>
      <c r="AG103" s="54">
        <f t="shared" si="96"/>
        <v>0</v>
      </c>
      <c r="AH103" s="54">
        <f t="shared" si="96"/>
        <v>0</v>
      </c>
      <c r="AI103" s="54">
        <f t="shared" si="96"/>
        <v>0</v>
      </c>
      <c r="AJ103" s="54">
        <f t="shared" si="96"/>
        <v>0</v>
      </c>
      <c r="AK103" s="403">
        <f t="shared" ref="AK103" si="161">+$J103</f>
        <v>187</v>
      </c>
      <c r="AL103" s="455">
        <f>+N103</f>
        <v>0</v>
      </c>
      <c r="AM103" s="48">
        <f t="shared" si="112"/>
        <v>0</v>
      </c>
      <c r="AN103" s="51"/>
      <c r="AO103" s="51"/>
      <c r="AP103" s="51"/>
      <c r="AQ103" s="51"/>
      <c r="AR103" s="51"/>
      <c r="AS103" s="51"/>
      <c r="AT103" s="403">
        <f t="shared" ref="AT103" si="162">+$J103</f>
        <v>187</v>
      </c>
      <c r="AU103" s="446">
        <f>+O103</f>
        <v>0</v>
      </c>
      <c r="AV103" s="48">
        <f t="shared" si="113"/>
        <v>0</v>
      </c>
      <c r="AW103" s="51"/>
      <c r="AX103" s="51"/>
      <c r="AY103" s="51"/>
      <c r="AZ103" s="51"/>
      <c r="BA103" s="51"/>
      <c r="BB103" s="51"/>
      <c r="BC103" s="403">
        <f t="shared" ref="BC103" si="163">+$J103</f>
        <v>187</v>
      </c>
      <c r="BD103" s="449">
        <f>+P103</f>
        <v>0</v>
      </c>
      <c r="BE103" s="48">
        <f t="shared" si="114"/>
        <v>0</v>
      </c>
      <c r="BF103" s="51"/>
      <c r="BG103" s="51"/>
      <c r="BH103" s="51"/>
      <c r="BI103" s="51"/>
      <c r="BJ103" s="51"/>
      <c r="BK103" s="51"/>
      <c r="BL103" s="403">
        <f t="shared" ref="BL103" si="164">+$J103</f>
        <v>187</v>
      </c>
      <c r="BM103" s="452">
        <f>+Q103</f>
        <v>0</v>
      </c>
      <c r="BN103" s="48">
        <f t="shared" si="115"/>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2"/>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97"/>
        <v>0</v>
      </c>
      <c r="AE104" s="55">
        <f t="shared" si="97"/>
        <v>0</v>
      </c>
      <c r="AF104" s="55">
        <f t="shared" si="97"/>
        <v>0</v>
      </c>
      <c r="AG104" s="55">
        <f t="shared" si="96"/>
        <v>0</v>
      </c>
      <c r="AH104" s="55">
        <f t="shared" si="96"/>
        <v>0</v>
      </c>
      <c r="AI104" s="55">
        <f t="shared" si="96"/>
        <v>0</v>
      </c>
      <c r="AJ104" s="55">
        <f t="shared" si="96"/>
        <v>0</v>
      </c>
      <c r="AK104" s="404"/>
      <c r="AL104" s="456"/>
      <c r="AM104" s="49">
        <f t="shared" si="112"/>
        <v>0</v>
      </c>
      <c r="AN104" s="52"/>
      <c r="AO104" s="52"/>
      <c r="AP104" s="52"/>
      <c r="AQ104" s="52"/>
      <c r="AR104" s="52"/>
      <c r="AS104" s="52"/>
      <c r="AT104" s="404"/>
      <c r="AU104" s="447"/>
      <c r="AV104" s="49">
        <f t="shared" si="113"/>
        <v>0</v>
      </c>
      <c r="AW104" s="52"/>
      <c r="AX104" s="52"/>
      <c r="AY104" s="52"/>
      <c r="AZ104" s="52"/>
      <c r="BA104" s="52"/>
      <c r="BB104" s="52"/>
      <c r="BC104" s="404"/>
      <c r="BD104" s="450"/>
      <c r="BE104" s="49">
        <f t="shared" si="114"/>
        <v>0</v>
      </c>
      <c r="BF104" s="52"/>
      <c r="BG104" s="52"/>
      <c r="BH104" s="52"/>
      <c r="BI104" s="52"/>
      <c r="BJ104" s="52"/>
      <c r="BK104" s="52"/>
      <c r="BL104" s="404"/>
      <c r="BM104" s="453"/>
      <c r="BN104" s="49">
        <f t="shared" si="115"/>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2"/>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97"/>
        <v>0</v>
      </c>
      <c r="AE105" s="55">
        <f t="shared" si="97"/>
        <v>0</v>
      </c>
      <c r="AF105" s="55">
        <f t="shared" si="97"/>
        <v>0</v>
      </c>
      <c r="AG105" s="55">
        <f t="shared" si="96"/>
        <v>0</v>
      </c>
      <c r="AH105" s="55">
        <f t="shared" si="96"/>
        <v>0</v>
      </c>
      <c r="AI105" s="55">
        <f t="shared" si="96"/>
        <v>0</v>
      </c>
      <c r="AJ105" s="55">
        <f t="shared" si="96"/>
        <v>0</v>
      </c>
      <c r="AK105" s="404"/>
      <c r="AL105" s="456"/>
      <c r="AM105" s="49">
        <f t="shared" si="112"/>
        <v>0</v>
      </c>
      <c r="AN105" s="52"/>
      <c r="AO105" s="52"/>
      <c r="AP105" s="52"/>
      <c r="AQ105" s="52"/>
      <c r="AR105" s="52"/>
      <c r="AS105" s="52"/>
      <c r="AT105" s="404"/>
      <c r="AU105" s="447"/>
      <c r="AV105" s="49">
        <f t="shared" si="113"/>
        <v>0</v>
      </c>
      <c r="AW105" s="52"/>
      <c r="AX105" s="52"/>
      <c r="AY105" s="52"/>
      <c r="AZ105" s="52"/>
      <c r="BA105" s="52"/>
      <c r="BB105" s="52"/>
      <c r="BC105" s="404"/>
      <c r="BD105" s="450"/>
      <c r="BE105" s="49">
        <f t="shared" si="114"/>
        <v>0</v>
      </c>
      <c r="BF105" s="52"/>
      <c r="BG105" s="52"/>
      <c r="BH105" s="52"/>
      <c r="BI105" s="52"/>
      <c r="BJ105" s="52"/>
      <c r="BK105" s="52"/>
      <c r="BL105" s="404"/>
      <c r="BM105" s="453"/>
      <c r="BN105" s="49">
        <f t="shared" si="115"/>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2"/>
      <c r="C106" s="460"/>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97"/>
        <v>0</v>
      </c>
      <c r="AE106" s="56">
        <f t="shared" si="97"/>
        <v>0</v>
      </c>
      <c r="AF106" s="56">
        <f t="shared" si="97"/>
        <v>0</v>
      </c>
      <c r="AG106" s="56">
        <f t="shared" si="96"/>
        <v>0</v>
      </c>
      <c r="AH106" s="56">
        <f t="shared" si="96"/>
        <v>0</v>
      </c>
      <c r="AI106" s="56">
        <f t="shared" si="96"/>
        <v>0</v>
      </c>
      <c r="AJ106" s="56">
        <f t="shared" si="96"/>
        <v>0</v>
      </c>
      <c r="AK106" s="405"/>
      <c r="AL106" s="457"/>
      <c r="AM106" s="50">
        <f t="shared" si="112"/>
        <v>0</v>
      </c>
      <c r="AN106" s="53"/>
      <c r="AO106" s="53"/>
      <c r="AP106" s="53"/>
      <c r="AQ106" s="53"/>
      <c r="AR106" s="53"/>
      <c r="AS106" s="53"/>
      <c r="AT106" s="405"/>
      <c r="AU106" s="448"/>
      <c r="AV106" s="50">
        <f t="shared" si="113"/>
        <v>0</v>
      </c>
      <c r="AW106" s="53"/>
      <c r="AX106" s="53"/>
      <c r="AY106" s="53"/>
      <c r="AZ106" s="53"/>
      <c r="BA106" s="53"/>
      <c r="BB106" s="53"/>
      <c r="BC106" s="405"/>
      <c r="BD106" s="451"/>
      <c r="BE106" s="50">
        <f t="shared" si="114"/>
        <v>0</v>
      </c>
      <c r="BF106" s="53"/>
      <c r="BG106" s="53"/>
      <c r="BH106" s="53"/>
      <c r="BI106" s="53"/>
      <c r="BJ106" s="53"/>
      <c r="BK106" s="53"/>
      <c r="BL106" s="405"/>
      <c r="BM106" s="454"/>
      <c r="BN106" s="50">
        <f t="shared" si="115"/>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2"/>
      <c r="C107" s="458" t="s">
        <v>291</v>
      </c>
      <c r="D107" s="608"/>
      <c r="E107" s="611"/>
      <c r="F107" s="611"/>
      <c r="G107" s="611"/>
      <c r="H107" s="611"/>
      <c r="I107" s="611"/>
      <c r="J107" s="485">
        <v>188</v>
      </c>
      <c r="K107" s="488" t="str">
        <f>+Metas!K215</f>
        <v>Circuitos culturales en Norte de Santander apoyados (1 por año)</v>
      </c>
      <c r="L107" s="473"/>
      <c r="M107" s="476">
        <f>SUM(N107:Q107)</f>
        <v>0</v>
      </c>
      <c r="N107" s="479"/>
      <c r="O107" s="482"/>
      <c r="P107" s="520"/>
      <c r="Q107" s="523"/>
      <c r="R107" s="403">
        <f t="shared" ref="R107" si="165">+$J107</f>
        <v>188</v>
      </c>
      <c r="S107" s="42"/>
      <c r="T107" s="260"/>
      <c r="U107" s="260"/>
      <c r="V107" s="260"/>
      <c r="W107" s="42"/>
      <c r="X107" s="34"/>
      <c r="Y107" s="34"/>
      <c r="Z107" s="34"/>
      <c r="AA107" s="34"/>
      <c r="AB107" s="403">
        <f t="shared" ref="AB107" si="166">+$J107</f>
        <v>188</v>
      </c>
      <c r="AC107" s="526">
        <f t="shared" ref="AC107" si="167">+L107</f>
        <v>0</v>
      </c>
      <c r="AD107" s="54">
        <f t="shared" si="97"/>
        <v>0</v>
      </c>
      <c r="AE107" s="54">
        <f t="shared" si="97"/>
        <v>0</v>
      </c>
      <c r="AF107" s="54">
        <f t="shared" si="97"/>
        <v>0</v>
      </c>
      <c r="AG107" s="54">
        <f t="shared" si="96"/>
        <v>0</v>
      </c>
      <c r="AH107" s="54">
        <f t="shared" si="96"/>
        <v>0</v>
      </c>
      <c r="AI107" s="54">
        <f t="shared" si="96"/>
        <v>0</v>
      </c>
      <c r="AJ107" s="54">
        <f t="shared" si="96"/>
        <v>0</v>
      </c>
      <c r="AK107" s="403">
        <f t="shared" ref="AK107" si="168">+$J107</f>
        <v>188</v>
      </c>
      <c r="AL107" s="455">
        <f>+N107</f>
        <v>0</v>
      </c>
      <c r="AM107" s="48">
        <f t="shared" si="112"/>
        <v>0</v>
      </c>
      <c r="AN107" s="51"/>
      <c r="AO107" s="51"/>
      <c r="AP107" s="51"/>
      <c r="AQ107" s="51"/>
      <c r="AR107" s="51"/>
      <c r="AS107" s="51"/>
      <c r="AT107" s="403">
        <f t="shared" ref="AT107" si="169">+$J107</f>
        <v>188</v>
      </c>
      <c r="AU107" s="446">
        <f>+O107</f>
        <v>0</v>
      </c>
      <c r="AV107" s="48">
        <f t="shared" si="113"/>
        <v>0</v>
      </c>
      <c r="AW107" s="51"/>
      <c r="AX107" s="51"/>
      <c r="AY107" s="51"/>
      <c r="AZ107" s="51"/>
      <c r="BA107" s="51"/>
      <c r="BB107" s="51"/>
      <c r="BC107" s="403">
        <f t="shared" ref="BC107" si="170">+$J107</f>
        <v>188</v>
      </c>
      <c r="BD107" s="449">
        <f>+P107</f>
        <v>0</v>
      </c>
      <c r="BE107" s="48">
        <f t="shared" si="114"/>
        <v>0</v>
      </c>
      <c r="BF107" s="51"/>
      <c r="BG107" s="51"/>
      <c r="BH107" s="51"/>
      <c r="BI107" s="51"/>
      <c r="BJ107" s="51"/>
      <c r="BK107" s="51"/>
      <c r="BL107" s="403">
        <f t="shared" ref="BL107" si="171">+$J107</f>
        <v>188</v>
      </c>
      <c r="BM107" s="452">
        <f>+Q107</f>
        <v>0</v>
      </c>
      <c r="BN107" s="48">
        <f t="shared" si="115"/>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2"/>
      <c r="C108" s="459"/>
      <c r="D108" s="609"/>
      <c r="E108" s="612"/>
      <c r="F108" s="612"/>
      <c r="G108" s="612"/>
      <c r="H108" s="612"/>
      <c r="I108" s="612"/>
      <c r="J108" s="486"/>
      <c r="K108" s="489"/>
      <c r="L108" s="474"/>
      <c r="M108" s="477"/>
      <c r="N108" s="480"/>
      <c r="O108" s="483"/>
      <c r="P108" s="521"/>
      <c r="Q108" s="524"/>
      <c r="R108" s="404"/>
      <c r="S108" s="43"/>
      <c r="T108" s="261"/>
      <c r="U108" s="261"/>
      <c r="V108" s="261"/>
      <c r="W108" s="43"/>
      <c r="X108" s="35"/>
      <c r="Y108" s="35"/>
      <c r="Z108" s="35"/>
      <c r="AA108" s="35"/>
      <c r="AB108" s="404"/>
      <c r="AC108" s="527"/>
      <c r="AD108" s="55">
        <f t="shared" si="97"/>
        <v>0</v>
      </c>
      <c r="AE108" s="55">
        <f t="shared" si="97"/>
        <v>0</v>
      </c>
      <c r="AF108" s="55">
        <f t="shared" si="97"/>
        <v>0</v>
      </c>
      <c r="AG108" s="55">
        <f t="shared" si="96"/>
        <v>0</v>
      </c>
      <c r="AH108" s="55">
        <f t="shared" si="96"/>
        <v>0</v>
      </c>
      <c r="AI108" s="55">
        <f t="shared" si="96"/>
        <v>0</v>
      </c>
      <c r="AJ108" s="55">
        <f t="shared" si="96"/>
        <v>0</v>
      </c>
      <c r="AK108" s="404"/>
      <c r="AL108" s="456"/>
      <c r="AM108" s="49">
        <f t="shared" si="112"/>
        <v>0</v>
      </c>
      <c r="AN108" s="52"/>
      <c r="AO108" s="52"/>
      <c r="AP108" s="52"/>
      <c r="AQ108" s="52"/>
      <c r="AR108" s="52"/>
      <c r="AS108" s="52"/>
      <c r="AT108" s="404"/>
      <c r="AU108" s="447"/>
      <c r="AV108" s="49">
        <f t="shared" si="113"/>
        <v>0</v>
      </c>
      <c r="AW108" s="52"/>
      <c r="AX108" s="52"/>
      <c r="AY108" s="52"/>
      <c r="AZ108" s="52"/>
      <c r="BA108" s="52"/>
      <c r="BB108" s="52"/>
      <c r="BC108" s="404"/>
      <c r="BD108" s="450"/>
      <c r="BE108" s="49">
        <f t="shared" si="114"/>
        <v>0</v>
      </c>
      <c r="BF108" s="52"/>
      <c r="BG108" s="52"/>
      <c r="BH108" s="52"/>
      <c r="BI108" s="52"/>
      <c r="BJ108" s="52"/>
      <c r="BK108" s="52"/>
      <c r="BL108" s="404"/>
      <c r="BM108" s="453"/>
      <c r="BN108" s="49">
        <f t="shared" si="115"/>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2"/>
      <c r="C109" s="459"/>
      <c r="D109" s="609"/>
      <c r="E109" s="612"/>
      <c r="F109" s="612"/>
      <c r="G109" s="612"/>
      <c r="H109" s="612"/>
      <c r="I109" s="612"/>
      <c r="J109" s="486"/>
      <c r="K109" s="489"/>
      <c r="L109" s="474"/>
      <c r="M109" s="477"/>
      <c r="N109" s="480"/>
      <c r="O109" s="483"/>
      <c r="P109" s="521"/>
      <c r="Q109" s="524"/>
      <c r="R109" s="404"/>
      <c r="S109" s="43"/>
      <c r="T109" s="261"/>
      <c r="U109" s="261"/>
      <c r="V109" s="261"/>
      <c r="W109" s="43"/>
      <c r="X109" s="35"/>
      <c r="Y109" s="35"/>
      <c r="Z109" s="35"/>
      <c r="AA109" s="35"/>
      <c r="AB109" s="404"/>
      <c r="AC109" s="527"/>
      <c r="AD109" s="55">
        <f t="shared" si="97"/>
        <v>0</v>
      </c>
      <c r="AE109" s="55">
        <f t="shared" si="97"/>
        <v>0</v>
      </c>
      <c r="AF109" s="55">
        <f t="shared" si="97"/>
        <v>0</v>
      </c>
      <c r="AG109" s="55">
        <f t="shared" si="96"/>
        <v>0</v>
      </c>
      <c r="AH109" s="55">
        <f t="shared" si="96"/>
        <v>0</v>
      </c>
      <c r="AI109" s="55">
        <f t="shared" si="96"/>
        <v>0</v>
      </c>
      <c r="AJ109" s="55">
        <f t="shared" si="96"/>
        <v>0</v>
      </c>
      <c r="AK109" s="404"/>
      <c r="AL109" s="456"/>
      <c r="AM109" s="49">
        <f t="shared" si="112"/>
        <v>0</v>
      </c>
      <c r="AN109" s="52"/>
      <c r="AO109" s="52"/>
      <c r="AP109" s="52"/>
      <c r="AQ109" s="52"/>
      <c r="AR109" s="52"/>
      <c r="AS109" s="52"/>
      <c r="AT109" s="404"/>
      <c r="AU109" s="447"/>
      <c r="AV109" s="49">
        <f t="shared" si="113"/>
        <v>0</v>
      </c>
      <c r="AW109" s="52"/>
      <c r="AX109" s="52"/>
      <c r="AY109" s="52"/>
      <c r="AZ109" s="52"/>
      <c r="BA109" s="52"/>
      <c r="BB109" s="52"/>
      <c r="BC109" s="404"/>
      <c r="BD109" s="450"/>
      <c r="BE109" s="49">
        <f t="shared" si="114"/>
        <v>0</v>
      </c>
      <c r="BF109" s="52"/>
      <c r="BG109" s="52"/>
      <c r="BH109" s="52"/>
      <c r="BI109" s="52"/>
      <c r="BJ109" s="52"/>
      <c r="BK109" s="52"/>
      <c r="BL109" s="404"/>
      <c r="BM109" s="453"/>
      <c r="BN109" s="49">
        <f t="shared" si="115"/>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2"/>
      <c r="C110" s="459"/>
      <c r="D110" s="610"/>
      <c r="E110" s="613"/>
      <c r="F110" s="613"/>
      <c r="G110" s="613"/>
      <c r="H110" s="613"/>
      <c r="I110" s="613"/>
      <c r="J110" s="487"/>
      <c r="K110" s="490"/>
      <c r="L110" s="475"/>
      <c r="M110" s="478"/>
      <c r="N110" s="481"/>
      <c r="O110" s="484"/>
      <c r="P110" s="522"/>
      <c r="Q110" s="525"/>
      <c r="R110" s="405"/>
      <c r="S110" s="44"/>
      <c r="T110" s="262"/>
      <c r="U110" s="262"/>
      <c r="V110" s="262"/>
      <c r="W110" s="44"/>
      <c r="X110" s="36"/>
      <c r="Y110" s="36"/>
      <c r="Z110" s="36"/>
      <c r="AA110" s="36"/>
      <c r="AB110" s="405"/>
      <c r="AC110" s="528"/>
      <c r="AD110" s="56">
        <f t="shared" si="97"/>
        <v>0</v>
      </c>
      <c r="AE110" s="56">
        <f t="shared" si="97"/>
        <v>0</v>
      </c>
      <c r="AF110" s="56">
        <f t="shared" si="97"/>
        <v>0</v>
      </c>
      <c r="AG110" s="56">
        <f t="shared" si="96"/>
        <v>0</v>
      </c>
      <c r="AH110" s="56">
        <f t="shared" si="96"/>
        <v>0</v>
      </c>
      <c r="AI110" s="56">
        <f t="shared" si="96"/>
        <v>0</v>
      </c>
      <c r="AJ110" s="56">
        <f t="shared" si="96"/>
        <v>0</v>
      </c>
      <c r="AK110" s="405"/>
      <c r="AL110" s="457"/>
      <c r="AM110" s="50">
        <f t="shared" si="112"/>
        <v>0</v>
      </c>
      <c r="AN110" s="53"/>
      <c r="AO110" s="53"/>
      <c r="AP110" s="53"/>
      <c r="AQ110" s="53"/>
      <c r="AR110" s="53"/>
      <c r="AS110" s="53"/>
      <c r="AT110" s="405"/>
      <c r="AU110" s="448"/>
      <c r="AV110" s="50">
        <f t="shared" si="113"/>
        <v>0</v>
      </c>
      <c r="AW110" s="53"/>
      <c r="AX110" s="53"/>
      <c r="AY110" s="53"/>
      <c r="AZ110" s="53"/>
      <c r="BA110" s="53"/>
      <c r="BB110" s="53"/>
      <c r="BC110" s="405"/>
      <c r="BD110" s="451"/>
      <c r="BE110" s="50">
        <f t="shared" si="114"/>
        <v>0</v>
      </c>
      <c r="BF110" s="53"/>
      <c r="BG110" s="53"/>
      <c r="BH110" s="53"/>
      <c r="BI110" s="53"/>
      <c r="BJ110" s="53"/>
      <c r="BK110" s="53"/>
      <c r="BL110" s="405"/>
      <c r="BM110" s="454"/>
      <c r="BN110" s="50">
        <f t="shared" si="115"/>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2"/>
      <c r="C111" s="459"/>
      <c r="D111" s="608"/>
      <c r="E111" s="611"/>
      <c r="F111" s="611"/>
      <c r="G111" s="611"/>
      <c r="H111" s="611"/>
      <c r="I111" s="611"/>
      <c r="J111" s="485">
        <v>189</v>
      </c>
      <c r="K111" s="488" t="str">
        <f>+Metas!K216</f>
        <v>Representaciones de procesos de formación de Norte de Santander apoyadas y participando en encuentros nacionales e internacionales de cultura y las artes (1 por año)</v>
      </c>
      <c r="L111" s="473"/>
      <c r="M111" s="476">
        <f t="shared" ref="M111:M131" si="172">SUM(N111:Q111)/4</f>
        <v>0</v>
      </c>
      <c r="N111" s="479"/>
      <c r="O111" s="482"/>
      <c r="P111" s="520"/>
      <c r="Q111" s="523"/>
      <c r="R111" s="403">
        <f t="shared" ref="R111" si="173">+$J111</f>
        <v>189</v>
      </c>
      <c r="S111" s="42"/>
      <c r="T111" s="260"/>
      <c r="U111" s="260"/>
      <c r="V111" s="260"/>
      <c r="W111" s="42"/>
      <c r="X111" s="34"/>
      <c r="Y111" s="34"/>
      <c r="Z111" s="34"/>
      <c r="AA111" s="34"/>
      <c r="AB111" s="403">
        <f t="shared" ref="AB111" si="174">+$J111</f>
        <v>189</v>
      </c>
      <c r="AC111" s="526">
        <f t="shared" ref="AC111" si="175">+L111</f>
        <v>0</v>
      </c>
      <c r="AD111" s="54">
        <f t="shared" si="97"/>
        <v>0</v>
      </c>
      <c r="AE111" s="54">
        <f t="shared" si="97"/>
        <v>0</v>
      </c>
      <c r="AF111" s="54">
        <f t="shared" si="97"/>
        <v>0</v>
      </c>
      <c r="AG111" s="54">
        <f t="shared" si="96"/>
        <v>0</v>
      </c>
      <c r="AH111" s="54">
        <f t="shared" si="96"/>
        <v>0</v>
      </c>
      <c r="AI111" s="54">
        <f t="shared" si="96"/>
        <v>0</v>
      </c>
      <c r="AJ111" s="54">
        <f t="shared" si="96"/>
        <v>0</v>
      </c>
      <c r="AK111" s="403">
        <f t="shared" ref="AK111" si="176">+$J111</f>
        <v>189</v>
      </c>
      <c r="AL111" s="455">
        <f t="shared" ref="AL111:AL131" si="177">+N111</f>
        <v>0</v>
      </c>
      <c r="AM111" s="48">
        <f t="shared" si="112"/>
        <v>0</v>
      </c>
      <c r="AN111" s="51"/>
      <c r="AO111" s="51"/>
      <c r="AP111" s="51"/>
      <c r="AQ111" s="51"/>
      <c r="AR111" s="51"/>
      <c r="AS111" s="51"/>
      <c r="AT111" s="403">
        <f t="shared" ref="AT111" si="178">+$J111</f>
        <v>189</v>
      </c>
      <c r="AU111" s="446">
        <f t="shared" ref="AU111:AU131" si="179">+O111</f>
        <v>0</v>
      </c>
      <c r="AV111" s="48">
        <f t="shared" si="113"/>
        <v>0</v>
      </c>
      <c r="AW111" s="51"/>
      <c r="AX111" s="51"/>
      <c r="AY111" s="51"/>
      <c r="AZ111" s="51"/>
      <c r="BA111" s="51"/>
      <c r="BB111" s="51"/>
      <c r="BC111" s="403">
        <f t="shared" ref="BC111" si="180">+$J111</f>
        <v>189</v>
      </c>
      <c r="BD111" s="449">
        <f t="shared" ref="BD111:BD131" si="181">+P111</f>
        <v>0</v>
      </c>
      <c r="BE111" s="48">
        <f t="shared" si="114"/>
        <v>0</v>
      </c>
      <c r="BF111" s="51"/>
      <c r="BG111" s="51"/>
      <c r="BH111" s="51"/>
      <c r="BI111" s="51"/>
      <c r="BJ111" s="51"/>
      <c r="BK111" s="51"/>
      <c r="BL111" s="403">
        <f t="shared" ref="BL111" si="182">+$J111</f>
        <v>189</v>
      </c>
      <c r="BM111" s="452">
        <f t="shared" ref="BM111:BM131" si="183">+Q111</f>
        <v>0</v>
      </c>
      <c r="BN111" s="48">
        <f t="shared" si="115"/>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2"/>
      <c r="C112" s="459"/>
      <c r="D112" s="609"/>
      <c r="E112" s="612"/>
      <c r="F112" s="612"/>
      <c r="G112" s="612"/>
      <c r="H112" s="612"/>
      <c r="I112" s="612"/>
      <c r="J112" s="486"/>
      <c r="K112" s="489"/>
      <c r="L112" s="474"/>
      <c r="M112" s="477"/>
      <c r="N112" s="480"/>
      <c r="O112" s="483"/>
      <c r="P112" s="521"/>
      <c r="Q112" s="524"/>
      <c r="R112" s="404"/>
      <c r="S112" s="43"/>
      <c r="T112" s="261"/>
      <c r="U112" s="261"/>
      <c r="V112" s="261"/>
      <c r="W112" s="43"/>
      <c r="X112" s="35"/>
      <c r="Y112" s="35"/>
      <c r="Z112" s="35"/>
      <c r="AA112" s="35"/>
      <c r="AB112" s="404"/>
      <c r="AC112" s="527"/>
      <c r="AD112" s="55">
        <f t="shared" si="97"/>
        <v>0</v>
      </c>
      <c r="AE112" s="55">
        <f t="shared" si="97"/>
        <v>0</v>
      </c>
      <c r="AF112" s="55">
        <f t="shared" si="97"/>
        <v>0</v>
      </c>
      <c r="AG112" s="55">
        <f t="shared" si="96"/>
        <v>0</v>
      </c>
      <c r="AH112" s="55">
        <f t="shared" si="96"/>
        <v>0</v>
      </c>
      <c r="AI112" s="55">
        <f t="shared" si="96"/>
        <v>0</v>
      </c>
      <c r="AJ112" s="55">
        <f t="shared" si="96"/>
        <v>0</v>
      </c>
      <c r="AK112" s="404"/>
      <c r="AL112" s="456"/>
      <c r="AM112" s="49">
        <f t="shared" si="112"/>
        <v>0</v>
      </c>
      <c r="AN112" s="52"/>
      <c r="AO112" s="52"/>
      <c r="AP112" s="52"/>
      <c r="AQ112" s="52"/>
      <c r="AR112" s="52"/>
      <c r="AS112" s="52"/>
      <c r="AT112" s="404"/>
      <c r="AU112" s="447"/>
      <c r="AV112" s="49">
        <f t="shared" si="113"/>
        <v>0</v>
      </c>
      <c r="AW112" s="52"/>
      <c r="AX112" s="52"/>
      <c r="AY112" s="52"/>
      <c r="AZ112" s="52"/>
      <c r="BA112" s="52"/>
      <c r="BB112" s="52"/>
      <c r="BC112" s="404"/>
      <c r="BD112" s="450"/>
      <c r="BE112" s="49">
        <f t="shared" si="114"/>
        <v>0</v>
      </c>
      <c r="BF112" s="52"/>
      <c r="BG112" s="52"/>
      <c r="BH112" s="52"/>
      <c r="BI112" s="52"/>
      <c r="BJ112" s="52"/>
      <c r="BK112" s="52"/>
      <c r="BL112" s="404"/>
      <c r="BM112" s="453"/>
      <c r="BN112" s="49">
        <f t="shared" si="115"/>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2"/>
      <c r="C113" s="459"/>
      <c r="D113" s="609"/>
      <c r="E113" s="612"/>
      <c r="F113" s="612"/>
      <c r="G113" s="612"/>
      <c r="H113" s="612"/>
      <c r="I113" s="612"/>
      <c r="J113" s="486"/>
      <c r="K113" s="489"/>
      <c r="L113" s="474"/>
      <c r="M113" s="477"/>
      <c r="N113" s="480"/>
      <c r="O113" s="483"/>
      <c r="P113" s="521"/>
      <c r="Q113" s="524"/>
      <c r="R113" s="404"/>
      <c r="S113" s="43"/>
      <c r="T113" s="261"/>
      <c r="U113" s="261"/>
      <c r="V113" s="261"/>
      <c r="W113" s="43"/>
      <c r="X113" s="35"/>
      <c r="Y113" s="35"/>
      <c r="Z113" s="35"/>
      <c r="AA113" s="35"/>
      <c r="AB113" s="404"/>
      <c r="AC113" s="527"/>
      <c r="AD113" s="55">
        <f t="shared" si="97"/>
        <v>0</v>
      </c>
      <c r="AE113" s="55">
        <f t="shared" si="97"/>
        <v>0</v>
      </c>
      <c r="AF113" s="55">
        <f t="shared" si="97"/>
        <v>0</v>
      </c>
      <c r="AG113" s="55">
        <f t="shared" si="96"/>
        <v>0</v>
      </c>
      <c r="AH113" s="55">
        <f t="shared" si="96"/>
        <v>0</v>
      </c>
      <c r="AI113" s="55">
        <f t="shared" si="96"/>
        <v>0</v>
      </c>
      <c r="AJ113" s="55">
        <f t="shared" si="96"/>
        <v>0</v>
      </c>
      <c r="AK113" s="404"/>
      <c r="AL113" s="456"/>
      <c r="AM113" s="49">
        <f t="shared" si="112"/>
        <v>0</v>
      </c>
      <c r="AN113" s="52"/>
      <c r="AO113" s="52"/>
      <c r="AP113" s="52"/>
      <c r="AQ113" s="52"/>
      <c r="AR113" s="52"/>
      <c r="AS113" s="52"/>
      <c r="AT113" s="404"/>
      <c r="AU113" s="447"/>
      <c r="AV113" s="49">
        <f t="shared" si="113"/>
        <v>0</v>
      </c>
      <c r="AW113" s="52"/>
      <c r="AX113" s="52"/>
      <c r="AY113" s="52"/>
      <c r="AZ113" s="52"/>
      <c r="BA113" s="52"/>
      <c r="BB113" s="52"/>
      <c r="BC113" s="404"/>
      <c r="BD113" s="450"/>
      <c r="BE113" s="49">
        <f t="shared" si="114"/>
        <v>0</v>
      </c>
      <c r="BF113" s="52"/>
      <c r="BG113" s="52"/>
      <c r="BH113" s="52"/>
      <c r="BI113" s="52"/>
      <c r="BJ113" s="52"/>
      <c r="BK113" s="52"/>
      <c r="BL113" s="404"/>
      <c r="BM113" s="453"/>
      <c r="BN113" s="49">
        <f t="shared" si="115"/>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2"/>
      <c r="C114" s="459"/>
      <c r="D114" s="610"/>
      <c r="E114" s="613"/>
      <c r="F114" s="613"/>
      <c r="G114" s="613"/>
      <c r="H114" s="613"/>
      <c r="I114" s="613"/>
      <c r="J114" s="487"/>
      <c r="K114" s="490"/>
      <c r="L114" s="475"/>
      <c r="M114" s="478"/>
      <c r="N114" s="481"/>
      <c r="O114" s="484"/>
      <c r="P114" s="522"/>
      <c r="Q114" s="525"/>
      <c r="R114" s="405"/>
      <c r="S114" s="44"/>
      <c r="T114" s="262"/>
      <c r="U114" s="262"/>
      <c r="V114" s="262"/>
      <c r="W114" s="44"/>
      <c r="X114" s="36"/>
      <c r="Y114" s="36"/>
      <c r="Z114" s="36"/>
      <c r="AA114" s="36"/>
      <c r="AB114" s="405"/>
      <c r="AC114" s="528"/>
      <c r="AD114" s="56">
        <f t="shared" si="97"/>
        <v>0</v>
      </c>
      <c r="AE114" s="56">
        <f t="shared" si="97"/>
        <v>0</v>
      </c>
      <c r="AF114" s="56">
        <f t="shared" si="97"/>
        <v>0</v>
      </c>
      <c r="AG114" s="56">
        <f t="shared" si="96"/>
        <v>0</v>
      </c>
      <c r="AH114" s="56">
        <f t="shared" si="96"/>
        <v>0</v>
      </c>
      <c r="AI114" s="56">
        <f t="shared" si="96"/>
        <v>0</v>
      </c>
      <c r="AJ114" s="56">
        <f t="shared" si="96"/>
        <v>0</v>
      </c>
      <c r="AK114" s="405"/>
      <c r="AL114" s="457"/>
      <c r="AM114" s="50">
        <f t="shared" si="112"/>
        <v>0</v>
      </c>
      <c r="AN114" s="53"/>
      <c r="AO114" s="53"/>
      <c r="AP114" s="53"/>
      <c r="AQ114" s="53"/>
      <c r="AR114" s="53"/>
      <c r="AS114" s="53"/>
      <c r="AT114" s="405"/>
      <c r="AU114" s="448"/>
      <c r="AV114" s="50">
        <f t="shared" si="113"/>
        <v>0</v>
      </c>
      <c r="AW114" s="53"/>
      <c r="AX114" s="53"/>
      <c r="AY114" s="53"/>
      <c r="AZ114" s="53"/>
      <c r="BA114" s="53"/>
      <c r="BB114" s="53"/>
      <c r="BC114" s="405"/>
      <c r="BD114" s="451"/>
      <c r="BE114" s="50">
        <f t="shared" si="114"/>
        <v>0</v>
      </c>
      <c r="BF114" s="53"/>
      <c r="BG114" s="53"/>
      <c r="BH114" s="53"/>
      <c r="BI114" s="53"/>
      <c r="BJ114" s="53"/>
      <c r="BK114" s="53"/>
      <c r="BL114" s="405"/>
      <c r="BM114" s="454"/>
      <c r="BN114" s="50">
        <f t="shared" si="115"/>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2"/>
      <c r="C115" s="459"/>
      <c r="D115" s="608"/>
      <c r="E115" s="611"/>
      <c r="F115" s="611"/>
      <c r="G115" s="611"/>
      <c r="H115" s="611"/>
      <c r="I115" s="611"/>
      <c r="J115" s="485">
        <v>190</v>
      </c>
      <c r="K115" s="488" t="str">
        <f>+Metas!K217</f>
        <v>Artistas o productos de creación artística de Norte de Santander apoyados para la participación en encuentros regionales, nacionales e internacionales de cultura y las artes, representando a Norte de Santander (1 por año)</v>
      </c>
      <c r="L115" s="473"/>
      <c r="M115" s="476">
        <f t="shared" si="172"/>
        <v>0</v>
      </c>
      <c r="N115" s="479"/>
      <c r="O115" s="482"/>
      <c r="P115" s="520"/>
      <c r="Q115" s="523"/>
      <c r="R115" s="403">
        <f t="shared" ref="R115" si="184">+$J115</f>
        <v>190</v>
      </c>
      <c r="S115" s="42"/>
      <c r="T115" s="260"/>
      <c r="U115" s="260"/>
      <c r="V115" s="260"/>
      <c r="W115" s="42"/>
      <c r="X115" s="34"/>
      <c r="Y115" s="34"/>
      <c r="Z115" s="34"/>
      <c r="AA115" s="34"/>
      <c r="AB115" s="403">
        <f t="shared" ref="AB115" si="185">+$J115</f>
        <v>190</v>
      </c>
      <c r="AC115" s="526">
        <f t="shared" ref="AC115" si="186">+L115</f>
        <v>0</v>
      </c>
      <c r="AD115" s="54">
        <f t="shared" si="97"/>
        <v>0</v>
      </c>
      <c r="AE115" s="54">
        <f t="shared" si="97"/>
        <v>0</v>
      </c>
      <c r="AF115" s="54">
        <f t="shared" si="97"/>
        <v>0</v>
      </c>
      <c r="AG115" s="54">
        <f t="shared" si="96"/>
        <v>0</v>
      </c>
      <c r="AH115" s="54">
        <f t="shared" si="96"/>
        <v>0</v>
      </c>
      <c r="AI115" s="54">
        <f t="shared" si="96"/>
        <v>0</v>
      </c>
      <c r="AJ115" s="54">
        <f t="shared" si="96"/>
        <v>0</v>
      </c>
      <c r="AK115" s="403">
        <f t="shared" ref="AK115" si="187">+$J115</f>
        <v>190</v>
      </c>
      <c r="AL115" s="455">
        <f t="shared" si="177"/>
        <v>0</v>
      </c>
      <c r="AM115" s="48">
        <f t="shared" si="112"/>
        <v>0</v>
      </c>
      <c r="AN115" s="51"/>
      <c r="AO115" s="51"/>
      <c r="AP115" s="51"/>
      <c r="AQ115" s="51"/>
      <c r="AR115" s="51"/>
      <c r="AS115" s="51"/>
      <c r="AT115" s="403">
        <f t="shared" ref="AT115" si="188">+$J115</f>
        <v>190</v>
      </c>
      <c r="AU115" s="446">
        <f t="shared" si="179"/>
        <v>0</v>
      </c>
      <c r="AV115" s="48">
        <f t="shared" si="113"/>
        <v>0</v>
      </c>
      <c r="AW115" s="51"/>
      <c r="AX115" s="51"/>
      <c r="AY115" s="51"/>
      <c r="AZ115" s="51"/>
      <c r="BA115" s="51"/>
      <c r="BB115" s="51"/>
      <c r="BC115" s="403">
        <f t="shared" ref="BC115" si="189">+$J115</f>
        <v>190</v>
      </c>
      <c r="BD115" s="449">
        <f t="shared" si="181"/>
        <v>0</v>
      </c>
      <c r="BE115" s="48">
        <f t="shared" si="114"/>
        <v>0</v>
      </c>
      <c r="BF115" s="51"/>
      <c r="BG115" s="51"/>
      <c r="BH115" s="51"/>
      <c r="BI115" s="51"/>
      <c r="BJ115" s="51"/>
      <c r="BK115" s="51"/>
      <c r="BL115" s="403">
        <f t="shared" ref="BL115" si="190">+$J115</f>
        <v>190</v>
      </c>
      <c r="BM115" s="452">
        <f t="shared" si="183"/>
        <v>0</v>
      </c>
      <c r="BN115" s="48">
        <f t="shared" si="115"/>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2"/>
      <c r="C116" s="459"/>
      <c r="D116" s="609"/>
      <c r="E116" s="612"/>
      <c r="F116" s="612"/>
      <c r="G116" s="612"/>
      <c r="H116" s="612"/>
      <c r="I116" s="612"/>
      <c r="J116" s="486"/>
      <c r="K116" s="489"/>
      <c r="L116" s="474"/>
      <c r="M116" s="477"/>
      <c r="N116" s="480"/>
      <c r="O116" s="483"/>
      <c r="P116" s="521"/>
      <c r="Q116" s="524"/>
      <c r="R116" s="404"/>
      <c r="S116" s="43"/>
      <c r="T116" s="261"/>
      <c r="U116" s="261"/>
      <c r="V116" s="261"/>
      <c r="W116" s="43"/>
      <c r="X116" s="35"/>
      <c r="Y116" s="35"/>
      <c r="Z116" s="35"/>
      <c r="AA116" s="35"/>
      <c r="AB116" s="404"/>
      <c r="AC116" s="527"/>
      <c r="AD116" s="55">
        <f t="shared" si="97"/>
        <v>0</v>
      </c>
      <c r="AE116" s="55">
        <f t="shared" si="97"/>
        <v>0</v>
      </c>
      <c r="AF116" s="55">
        <f t="shared" si="97"/>
        <v>0</v>
      </c>
      <c r="AG116" s="55">
        <f t="shared" si="96"/>
        <v>0</v>
      </c>
      <c r="AH116" s="55">
        <f t="shared" si="96"/>
        <v>0</v>
      </c>
      <c r="AI116" s="55">
        <f t="shared" si="96"/>
        <v>0</v>
      </c>
      <c r="AJ116" s="55">
        <f t="shared" si="96"/>
        <v>0</v>
      </c>
      <c r="AK116" s="404"/>
      <c r="AL116" s="456"/>
      <c r="AM116" s="49">
        <f t="shared" si="112"/>
        <v>0</v>
      </c>
      <c r="AN116" s="52"/>
      <c r="AO116" s="52"/>
      <c r="AP116" s="52"/>
      <c r="AQ116" s="52"/>
      <c r="AR116" s="52"/>
      <c r="AS116" s="52"/>
      <c r="AT116" s="404"/>
      <c r="AU116" s="447"/>
      <c r="AV116" s="49">
        <f t="shared" si="113"/>
        <v>0</v>
      </c>
      <c r="AW116" s="52"/>
      <c r="AX116" s="52"/>
      <c r="AY116" s="52"/>
      <c r="AZ116" s="52"/>
      <c r="BA116" s="52"/>
      <c r="BB116" s="52"/>
      <c r="BC116" s="404"/>
      <c r="BD116" s="450"/>
      <c r="BE116" s="49">
        <f t="shared" si="114"/>
        <v>0</v>
      </c>
      <c r="BF116" s="52"/>
      <c r="BG116" s="52"/>
      <c r="BH116" s="52"/>
      <c r="BI116" s="52"/>
      <c r="BJ116" s="52"/>
      <c r="BK116" s="52"/>
      <c r="BL116" s="404"/>
      <c r="BM116" s="453"/>
      <c r="BN116" s="49">
        <f t="shared" si="115"/>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2"/>
      <c r="C117" s="459"/>
      <c r="D117" s="609"/>
      <c r="E117" s="612"/>
      <c r="F117" s="612"/>
      <c r="G117" s="612"/>
      <c r="H117" s="612"/>
      <c r="I117" s="612"/>
      <c r="J117" s="486"/>
      <c r="K117" s="489"/>
      <c r="L117" s="474"/>
      <c r="M117" s="477"/>
      <c r="N117" s="480"/>
      <c r="O117" s="483"/>
      <c r="P117" s="521"/>
      <c r="Q117" s="524"/>
      <c r="R117" s="404"/>
      <c r="S117" s="43"/>
      <c r="T117" s="261"/>
      <c r="U117" s="261"/>
      <c r="V117" s="261"/>
      <c r="W117" s="43"/>
      <c r="X117" s="35"/>
      <c r="Y117" s="35"/>
      <c r="Z117" s="35"/>
      <c r="AA117" s="35"/>
      <c r="AB117" s="404"/>
      <c r="AC117" s="527"/>
      <c r="AD117" s="55">
        <f t="shared" si="97"/>
        <v>0</v>
      </c>
      <c r="AE117" s="55">
        <f t="shared" si="97"/>
        <v>0</v>
      </c>
      <c r="AF117" s="55">
        <f t="shared" si="97"/>
        <v>0</v>
      </c>
      <c r="AG117" s="55">
        <f t="shared" si="96"/>
        <v>0</v>
      </c>
      <c r="AH117" s="55">
        <f t="shared" si="96"/>
        <v>0</v>
      </c>
      <c r="AI117" s="55">
        <f t="shared" si="96"/>
        <v>0</v>
      </c>
      <c r="AJ117" s="55">
        <f t="shared" si="96"/>
        <v>0</v>
      </c>
      <c r="AK117" s="404"/>
      <c r="AL117" s="456"/>
      <c r="AM117" s="49">
        <f t="shared" si="112"/>
        <v>0</v>
      </c>
      <c r="AN117" s="52"/>
      <c r="AO117" s="52"/>
      <c r="AP117" s="52"/>
      <c r="AQ117" s="52"/>
      <c r="AR117" s="52"/>
      <c r="AS117" s="52"/>
      <c r="AT117" s="404"/>
      <c r="AU117" s="447"/>
      <c r="AV117" s="49">
        <f t="shared" si="113"/>
        <v>0</v>
      </c>
      <c r="AW117" s="52"/>
      <c r="AX117" s="52"/>
      <c r="AY117" s="52"/>
      <c r="AZ117" s="52"/>
      <c r="BA117" s="52"/>
      <c r="BB117" s="52"/>
      <c r="BC117" s="404"/>
      <c r="BD117" s="450"/>
      <c r="BE117" s="49">
        <f t="shared" si="114"/>
        <v>0</v>
      </c>
      <c r="BF117" s="52"/>
      <c r="BG117" s="52"/>
      <c r="BH117" s="52"/>
      <c r="BI117" s="52"/>
      <c r="BJ117" s="52"/>
      <c r="BK117" s="52"/>
      <c r="BL117" s="404"/>
      <c r="BM117" s="453"/>
      <c r="BN117" s="49">
        <f t="shared" si="115"/>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2"/>
      <c r="C118" s="459"/>
      <c r="D118" s="610"/>
      <c r="E118" s="613"/>
      <c r="F118" s="613"/>
      <c r="G118" s="613"/>
      <c r="H118" s="613"/>
      <c r="I118" s="613"/>
      <c r="J118" s="487"/>
      <c r="K118" s="490"/>
      <c r="L118" s="475"/>
      <c r="M118" s="478"/>
      <c r="N118" s="481"/>
      <c r="O118" s="484"/>
      <c r="P118" s="522"/>
      <c r="Q118" s="525"/>
      <c r="R118" s="405"/>
      <c r="S118" s="44"/>
      <c r="T118" s="262"/>
      <c r="U118" s="262"/>
      <c r="V118" s="262"/>
      <c r="W118" s="44"/>
      <c r="X118" s="36"/>
      <c r="Y118" s="36"/>
      <c r="Z118" s="36"/>
      <c r="AA118" s="36"/>
      <c r="AB118" s="405"/>
      <c r="AC118" s="528"/>
      <c r="AD118" s="56">
        <f t="shared" si="97"/>
        <v>0</v>
      </c>
      <c r="AE118" s="56">
        <f t="shared" si="97"/>
        <v>0</v>
      </c>
      <c r="AF118" s="56">
        <f t="shared" si="97"/>
        <v>0</v>
      </c>
      <c r="AG118" s="56">
        <f t="shared" si="96"/>
        <v>0</v>
      </c>
      <c r="AH118" s="56">
        <f t="shared" si="96"/>
        <v>0</v>
      </c>
      <c r="AI118" s="56">
        <f t="shared" si="96"/>
        <v>0</v>
      </c>
      <c r="AJ118" s="56">
        <f t="shared" si="96"/>
        <v>0</v>
      </c>
      <c r="AK118" s="405"/>
      <c r="AL118" s="457"/>
      <c r="AM118" s="50">
        <f t="shared" si="112"/>
        <v>0</v>
      </c>
      <c r="AN118" s="53"/>
      <c r="AO118" s="53"/>
      <c r="AP118" s="53"/>
      <c r="AQ118" s="53"/>
      <c r="AR118" s="53"/>
      <c r="AS118" s="53"/>
      <c r="AT118" s="405"/>
      <c r="AU118" s="448"/>
      <c r="AV118" s="50">
        <f t="shared" si="113"/>
        <v>0</v>
      </c>
      <c r="AW118" s="53"/>
      <c r="AX118" s="53"/>
      <c r="AY118" s="53"/>
      <c r="AZ118" s="53"/>
      <c r="BA118" s="53"/>
      <c r="BB118" s="53"/>
      <c r="BC118" s="405"/>
      <c r="BD118" s="451"/>
      <c r="BE118" s="50">
        <f t="shared" si="114"/>
        <v>0</v>
      </c>
      <c r="BF118" s="53"/>
      <c r="BG118" s="53"/>
      <c r="BH118" s="53"/>
      <c r="BI118" s="53"/>
      <c r="BJ118" s="53"/>
      <c r="BK118" s="53"/>
      <c r="BL118" s="405"/>
      <c r="BM118" s="454"/>
      <c r="BN118" s="50">
        <f t="shared" si="115"/>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2"/>
      <c r="C119" s="459"/>
      <c r="D119" s="608"/>
      <c r="E119" s="611"/>
      <c r="F119" s="611"/>
      <c r="G119" s="611"/>
      <c r="H119" s="611"/>
      <c r="I119" s="611"/>
      <c r="J119" s="485">
        <v>191</v>
      </c>
      <c r="K119" s="488" t="str">
        <f>+Metas!K218</f>
        <v>Contenidos culturales que generen impacto en el sector cultura de Norte de Santander publicados. (3 por año)</v>
      </c>
      <c r="L119" s="473"/>
      <c r="M119" s="476">
        <f t="shared" si="172"/>
        <v>0</v>
      </c>
      <c r="N119" s="479"/>
      <c r="O119" s="482"/>
      <c r="P119" s="520"/>
      <c r="Q119" s="523"/>
      <c r="R119" s="403">
        <f t="shared" ref="R119" si="191">+$J119</f>
        <v>191</v>
      </c>
      <c r="S119" s="42"/>
      <c r="T119" s="260"/>
      <c r="U119" s="260"/>
      <c r="V119" s="260"/>
      <c r="W119" s="42"/>
      <c r="X119" s="34"/>
      <c r="Y119" s="34"/>
      <c r="Z119" s="34"/>
      <c r="AA119" s="34"/>
      <c r="AB119" s="403">
        <f t="shared" ref="AB119" si="192">+$J119</f>
        <v>191</v>
      </c>
      <c r="AC119" s="526">
        <f t="shared" ref="AC119" si="193">+L119</f>
        <v>0</v>
      </c>
      <c r="AD119" s="54">
        <f t="shared" si="97"/>
        <v>0</v>
      </c>
      <c r="AE119" s="54">
        <f t="shared" si="97"/>
        <v>0</v>
      </c>
      <c r="AF119" s="54">
        <f t="shared" si="97"/>
        <v>0</v>
      </c>
      <c r="AG119" s="54">
        <f t="shared" si="96"/>
        <v>0</v>
      </c>
      <c r="AH119" s="54">
        <f t="shared" si="96"/>
        <v>0</v>
      </c>
      <c r="AI119" s="54">
        <f t="shared" si="96"/>
        <v>0</v>
      </c>
      <c r="AJ119" s="54">
        <f t="shared" si="96"/>
        <v>0</v>
      </c>
      <c r="AK119" s="403">
        <f t="shared" ref="AK119" si="194">+$J119</f>
        <v>191</v>
      </c>
      <c r="AL119" s="455">
        <f t="shared" si="177"/>
        <v>0</v>
      </c>
      <c r="AM119" s="48">
        <f t="shared" si="112"/>
        <v>0</v>
      </c>
      <c r="AN119" s="51"/>
      <c r="AO119" s="51"/>
      <c r="AP119" s="51"/>
      <c r="AQ119" s="51"/>
      <c r="AR119" s="51"/>
      <c r="AS119" s="51"/>
      <c r="AT119" s="403">
        <f t="shared" ref="AT119" si="195">+$J119</f>
        <v>191</v>
      </c>
      <c r="AU119" s="446">
        <f t="shared" si="179"/>
        <v>0</v>
      </c>
      <c r="AV119" s="48">
        <f t="shared" si="113"/>
        <v>0</v>
      </c>
      <c r="AW119" s="51"/>
      <c r="AX119" s="51"/>
      <c r="AY119" s="51"/>
      <c r="AZ119" s="51"/>
      <c r="BA119" s="51"/>
      <c r="BB119" s="51"/>
      <c r="BC119" s="403">
        <f t="shared" ref="BC119" si="196">+$J119</f>
        <v>191</v>
      </c>
      <c r="BD119" s="449">
        <f t="shared" si="181"/>
        <v>0</v>
      </c>
      <c r="BE119" s="48">
        <f t="shared" si="114"/>
        <v>0</v>
      </c>
      <c r="BF119" s="51"/>
      <c r="BG119" s="51"/>
      <c r="BH119" s="51"/>
      <c r="BI119" s="51"/>
      <c r="BJ119" s="51"/>
      <c r="BK119" s="51"/>
      <c r="BL119" s="403">
        <f t="shared" ref="BL119" si="197">+$J119</f>
        <v>191</v>
      </c>
      <c r="BM119" s="452">
        <f t="shared" si="183"/>
        <v>0</v>
      </c>
      <c r="BN119" s="48">
        <f t="shared" si="115"/>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2"/>
      <c r="C120" s="459"/>
      <c r="D120" s="609"/>
      <c r="E120" s="612"/>
      <c r="F120" s="612"/>
      <c r="G120" s="612"/>
      <c r="H120" s="612"/>
      <c r="I120" s="612"/>
      <c r="J120" s="486"/>
      <c r="K120" s="489"/>
      <c r="L120" s="474"/>
      <c r="M120" s="477"/>
      <c r="N120" s="480"/>
      <c r="O120" s="483"/>
      <c r="P120" s="521"/>
      <c r="Q120" s="524"/>
      <c r="R120" s="404"/>
      <c r="S120" s="43"/>
      <c r="T120" s="261"/>
      <c r="U120" s="261"/>
      <c r="V120" s="261"/>
      <c r="W120" s="43"/>
      <c r="X120" s="35"/>
      <c r="Y120" s="35"/>
      <c r="Z120" s="35"/>
      <c r="AA120" s="35"/>
      <c r="AB120" s="404"/>
      <c r="AC120" s="527"/>
      <c r="AD120" s="55">
        <f t="shared" si="97"/>
        <v>0</v>
      </c>
      <c r="AE120" s="55">
        <f t="shared" si="97"/>
        <v>0</v>
      </c>
      <c r="AF120" s="55">
        <f t="shared" si="97"/>
        <v>0</v>
      </c>
      <c r="AG120" s="55">
        <f t="shared" si="96"/>
        <v>0</v>
      </c>
      <c r="AH120" s="55">
        <f t="shared" si="96"/>
        <v>0</v>
      </c>
      <c r="AI120" s="55">
        <f t="shared" si="96"/>
        <v>0</v>
      </c>
      <c r="AJ120" s="55">
        <f t="shared" si="96"/>
        <v>0</v>
      </c>
      <c r="AK120" s="404"/>
      <c r="AL120" s="456"/>
      <c r="AM120" s="49">
        <f t="shared" si="112"/>
        <v>0</v>
      </c>
      <c r="AN120" s="52"/>
      <c r="AO120" s="52"/>
      <c r="AP120" s="52"/>
      <c r="AQ120" s="52"/>
      <c r="AR120" s="52"/>
      <c r="AS120" s="52"/>
      <c r="AT120" s="404"/>
      <c r="AU120" s="447"/>
      <c r="AV120" s="49">
        <f t="shared" si="113"/>
        <v>0</v>
      </c>
      <c r="AW120" s="52"/>
      <c r="AX120" s="52"/>
      <c r="AY120" s="52"/>
      <c r="AZ120" s="52"/>
      <c r="BA120" s="52"/>
      <c r="BB120" s="52"/>
      <c r="BC120" s="404"/>
      <c r="BD120" s="450"/>
      <c r="BE120" s="49">
        <f t="shared" si="114"/>
        <v>0</v>
      </c>
      <c r="BF120" s="52"/>
      <c r="BG120" s="52"/>
      <c r="BH120" s="52"/>
      <c r="BI120" s="52"/>
      <c r="BJ120" s="52"/>
      <c r="BK120" s="52"/>
      <c r="BL120" s="404"/>
      <c r="BM120" s="453"/>
      <c r="BN120" s="49">
        <f t="shared" si="115"/>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2"/>
      <c r="C121" s="459"/>
      <c r="D121" s="609"/>
      <c r="E121" s="612"/>
      <c r="F121" s="612"/>
      <c r="G121" s="612"/>
      <c r="H121" s="612"/>
      <c r="I121" s="612"/>
      <c r="J121" s="486"/>
      <c r="K121" s="489"/>
      <c r="L121" s="474"/>
      <c r="M121" s="477"/>
      <c r="N121" s="480"/>
      <c r="O121" s="483"/>
      <c r="P121" s="521"/>
      <c r="Q121" s="524"/>
      <c r="R121" s="404"/>
      <c r="S121" s="43"/>
      <c r="T121" s="261"/>
      <c r="U121" s="261"/>
      <c r="V121" s="261"/>
      <c r="W121" s="43"/>
      <c r="X121" s="35"/>
      <c r="Y121" s="35"/>
      <c r="Z121" s="35"/>
      <c r="AA121" s="35"/>
      <c r="AB121" s="404"/>
      <c r="AC121" s="527"/>
      <c r="AD121" s="55">
        <f t="shared" si="97"/>
        <v>0</v>
      </c>
      <c r="AE121" s="55">
        <f t="shared" si="97"/>
        <v>0</v>
      </c>
      <c r="AF121" s="55">
        <f t="shared" si="97"/>
        <v>0</v>
      </c>
      <c r="AG121" s="55">
        <f t="shared" si="96"/>
        <v>0</v>
      </c>
      <c r="AH121" s="55">
        <f t="shared" si="96"/>
        <v>0</v>
      </c>
      <c r="AI121" s="55">
        <f t="shared" si="96"/>
        <v>0</v>
      </c>
      <c r="AJ121" s="55">
        <f t="shared" si="96"/>
        <v>0</v>
      </c>
      <c r="AK121" s="404"/>
      <c r="AL121" s="456"/>
      <c r="AM121" s="49">
        <f t="shared" si="112"/>
        <v>0</v>
      </c>
      <c r="AN121" s="52"/>
      <c r="AO121" s="52"/>
      <c r="AP121" s="52"/>
      <c r="AQ121" s="52"/>
      <c r="AR121" s="52"/>
      <c r="AS121" s="52"/>
      <c r="AT121" s="404"/>
      <c r="AU121" s="447"/>
      <c r="AV121" s="49">
        <f t="shared" si="113"/>
        <v>0</v>
      </c>
      <c r="AW121" s="52"/>
      <c r="AX121" s="52"/>
      <c r="AY121" s="52"/>
      <c r="AZ121" s="52"/>
      <c r="BA121" s="52"/>
      <c r="BB121" s="52"/>
      <c r="BC121" s="404"/>
      <c r="BD121" s="450"/>
      <c r="BE121" s="49">
        <f t="shared" si="114"/>
        <v>0</v>
      </c>
      <c r="BF121" s="52"/>
      <c r="BG121" s="52"/>
      <c r="BH121" s="52"/>
      <c r="BI121" s="52"/>
      <c r="BJ121" s="52"/>
      <c r="BK121" s="52"/>
      <c r="BL121" s="404"/>
      <c r="BM121" s="453"/>
      <c r="BN121" s="49">
        <f t="shared" si="115"/>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2"/>
      <c r="C122" s="460"/>
      <c r="D122" s="610"/>
      <c r="E122" s="613"/>
      <c r="F122" s="613"/>
      <c r="G122" s="613"/>
      <c r="H122" s="613"/>
      <c r="I122" s="613"/>
      <c r="J122" s="487"/>
      <c r="K122" s="490"/>
      <c r="L122" s="475"/>
      <c r="M122" s="478"/>
      <c r="N122" s="481"/>
      <c r="O122" s="484"/>
      <c r="P122" s="522"/>
      <c r="Q122" s="525"/>
      <c r="R122" s="405"/>
      <c r="S122" s="44"/>
      <c r="T122" s="262"/>
      <c r="U122" s="262"/>
      <c r="V122" s="262"/>
      <c r="W122" s="44"/>
      <c r="X122" s="36"/>
      <c r="Y122" s="36"/>
      <c r="Z122" s="36"/>
      <c r="AA122" s="36"/>
      <c r="AB122" s="405"/>
      <c r="AC122" s="528"/>
      <c r="AD122" s="56">
        <f t="shared" si="97"/>
        <v>0</v>
      </c>
      <c r="AE122" s="56">
        <f t="shared" si="97"/>
        <v>0</v>
      </c>
      <c r="AF122" s="56">
        <f t="shared" si="97"/>
        <v>0</v>
      </c>
      <c r="AG122" s="56">
        <f t="shared" si="96"/>
        <v>0</v>
      </c>
      <c r="AH122" s="56">
        <f t="shared" si="96"/>
        <v>0</v>
      </c>
      <c r="AI122" s="56">
        <f t="shared" si="96"/>
        <v>0</v>
      </c>
      <c r="AJ122" s="56">
        <f t="shared" si="96"/>
        <v>0</v>
      </c>
      <c r="AK122" s="405"/>
      <c r="AL122" s="457"/>
      <c r="AM122" s="50">
        <f t="shared" si="112"/>
        <v>0</v>
      </c>
      <c r="AN122" s="53"/>
      <c r="AO122" s="53"/>
      <c r="AP122" s="53"/>
      <c r="AQ122" s="53"/>
      <c r="AR122" s="53"/>
      <c r="AS122" s="53"/>
      <c r="AT122" s="405"/>
      <c r="AU122" s="448"/>
      <c r="AV122" s="50">
        <f t="shared" si="113"/>
        <v>0</v>
      </c>
      <c r="AW122" s="53"/>
      <c r="AX122" s="53"/>
      <c r="AY122" s="53"/>
      <c r="AZ122" s="53"/>
      <c r="BA122" s="53"/>
      <c r="BB122" s="53"/>
      <c r="BC122" s="405"/>
      <c r="BD122" s="451"/>
      <c r="BE122" s="50">
        <f t="shared" si="114"/>
        <v>0</v>
      </c>
      <c r="BF122" s="53"/>
      <c r="BG122" s="53"/>
      <c r="BH122" s="53"/>
      <c r="BI122" s="53"/>
      <c r="BJ122" s="53"/>
      <c r="BK122" s="53"/>
      <c r="BL122" s="405"/>
      <c r="BM122" s="454"/>
      <c r="BN122" s="50">
        <f t="shared" si="115"/>
        <v>0</v>
      </c>
      <c r="BO122" s="53"/>
      <c r="BP122" s="53"/>
      <c r="BQ122" s="53"/>
      <c r="BR122" s="53"/>
      <c r="BS122" s="53"/>
      <c r="BT122" s="53"/>
      <c r="BU122" s="517"/>
      <c r="BV122" s="518"/>
      <c r="BW122" s="518"/>
      <c r="BX122" s="518"/>
      <c r="BY122" s="518"/>
      <c r="BZ122" s="518"/>
      <c r="CA122" s="518"/>
      <c r="CB122" s="518"/>
      <c r="CC122" s="519"/>
    </row>
    <row r="123" spans="1:81" s="62" customFormat="1" ht="40.200000000000003" customHeight="1" thickTop="1" x14ac:dyDescent="0.3">
      <c r="A123" s="38"/>
      <c r="B123" s="462"/>
      <c r="C123" s="458" t="s">
        <v>296</v>
      </c>
      <c r="D123" s="608"/>
      <c r="E123" s="611"/>
      <c r="F123" s="611"/>
      <c r="G123" s="611"/>
      <c r="H123" s="611"/>
      <c r="I123" s="611"/>
      <c r="J123" s="485">
        <v>192</v>
      </c>
      <c r="K123" s="488" t="str">
        <f>+Metas!K219</f>
        <v>Revistas editadas, con información cultural realizadas (1 por año)</v>
      </c>
      <c r="L123" s="473"/>
      <c r="M123" s="476">
        <f t="shared" si="172"/>
        <v>0</v>
      </c>
      <c r="N123" s="479"/>
      <c r="O123" s="482"/>
      <c r="P123" s="520"/>
      <c r="Q123" s="523"/>
      <c r="R123" s="403">
        <f t="shared" ref="R123" si="198">+$J123</f>
        <v>192</v>
      </c>
      <c r="S123" s="42"/>
      <c r="T123" s="260"/>
      <c r="U123" s="260"/>
      <c r="V123" s="260"/>
      <c r="W123" s="42"/>
      <c r="X123" s="34"/>
      <c r="Y123" s="34"/>
      <c r="Z123" s="34"/>
      <c r="AA123" s="34"/>
      <c r="AB123" s="403">
        <f t="shared" ref="AB123" si="199">+$J123</f>
        <v>192</v>
      </c>
      <c r="AC123" s="526">
        <f t="shared" ref="AC123" si="200">+L123</f>
        <v>0</v>
      </c>
      <c r="AD123" s="54">
        <f t="shared" si="97"/>
        <v>0</v>
      </c>
      <c r="AE123" s="54">
        <f t="shared" si="97"/>
        <v>0</v>
      </c>
      <c r="AF123" s="54">
        <f t="shared" si="97"/>
        <v>0</v>
      </c>
      <c r="AG123" s="54">
        <f t="shared" si="96"/>
        <v>0</v>
      </c>
      <c r="AH123" s="54">
        <f t="shared" si="96"/>
        <v>0</v>
      </c>
      <c r="AI123" s="54">
        <f t="shared" si="96"/>
        <v>0</v>
      </c>
      <c r="AJ123" s="54">
        <f t="shared" si="96"/>
        <v>0</v>
      </c>
      <c r="AK123" s="403">
        <f t="shared" ref="AK123" si="201">+$J123</f>
        <v>192</v>
      </c>
      <c r="AL123" s="455">
        <f t="shared" si="177"/>
        <v>0</v>
      </c>
      <c r="AM123" s="48">
        <f t="shared" si="112"/>
        <v>0</v>
      </c>
      <c r="AN123" s="51"/>
      <c r="AO123" s="51"/>
      <c r="AP123" s="51"/>
      <c r="AQ123" s="51"/>
      <c r="AR123" s="51"/>
      <c r="AS123" s="51"/>
      <c r="AT123" s="403">
        <f t="shared" ref="AT123" si="202">+$J123</f>
        <v>192</v>
      </c>
      <c r="AU123" s="446">
        <f t="shared" si="179"/>
        <v>0</v>
      </c>
      <c r="AV123" s="48">
        <f t="shared" si="113"/>
        <v>0</v>
      </c>
      <c r="AW123" s="51"/>
      <c r="AX123" s="51"/>
      <c r="AY123" s="51"/>
      <c r="AZ123" s="51"/>
      <c r="BA123" s="51"/>
      <c r="BB123" s="51"/>
      <c r="BC123" s="403">
        <f t="shared" ref="BC123" si="203">+$J123</f>
        <v>192</v>
      </c>
      <c r="BD123" s="449">
        <f t="shared" si="181"/>
        <v>0</v>
      </c>
      <c r="BE123" s="48">
        <f t="shared" si="114"/>
        <v>0</v>
      </c>
      <c r="BF123" s="51"/>
      <c r="BG123" s="51"/>
      <c r="BH123" s="51"/>
      <c r="BI123" s="51"/>
      <c r="BJ123" s="51"/>
      <c r="BK123" s="51"/>
      <c r="BL123" s="403">
        <f t="shared" ref="BL123" si="204">+$J123</f>
        <v>192</v>
      </c>
      <c r="BM123" s="452">
        <f t="shared" si="183"/>
        <v>0</v>
      </c>
      <c r="BN123" s="48">
        <f t="shared" si="115"/>
        <v>0</v>
      </c>
      <c r="BO123" s="51"/>
      <c r="BP123" s="51"/>
      <c r="BQ123" s="51"/>
      <c r="BR123" s="51"/>
      <c r="BS123" s="51"/>
      <c r="BT123" s="51"/>
      <c r="BU123" s="513"/>
      <c r="BV123" s="514"/>
      <c r="BW123" s="514"/>
      <c r="BX123" s="514"/>
      <c r="BY123" s="514"/>
      <c r="BZ123" s="514"/>
      <c r="CA123" s="514"/>
      <c r="CB123" s="514"/>
      <c r="CC123" s="515"/>
    </row>
    <row r="124" spans="1:81" s="62" customFormat="1" ht="40.200000000000003" customHeight="1" x14ac:dyDescent="0.3">
      <c r="A124" s="38"/>
      <c r="B124" s="462"/>
      <c r="C124" s="459"/>
      <c r="D124" s="609"/>
      <c r="E124" s="612"/>
      <c r="F124" s="612"/>
      <c r="G124" s="612"/>
      <c r="H124" s="612"/>
      <c r="I124" s="612"/>
      <c r="J124" s="486"/>
      <c r="K124" s="489"/>
      <c r="L124" s="474"/>
      <c r="M124" s="477"/>
      <c r="N124" s="480"/>
      <c r="O124" s="483"/>
      <c r="P124" s="521"/>
      <c r="Q124" s="524"/>
      <c r="R124" s="404"/>
      <c r="S124" s="43"/>
      <c r="T124" s="261"/>
      <c r="U124" s="261"/>
      <c r="V124" s="261"/>
      <c r="W124" s="43"/>
      <c r="X124" s="35"/>
      <c r="Y124" s="35"/>
      <c r="Z124" s="35"/>
      <c r="AA124" s="35"/>
      <c r="AB124" s="404"/>
      <c r="AC124" s="527"/>
      <c r="AD124" s="55">
        <f t="shared" si="97"/>
        <v>0</v>
      </c>
      <c r="AE124" s="55">
        <f t="shared" si="97"/>
        <v>0</v>
      </c>
      <c r="AF124" s="55">
        <f t="shared" si="97"/>
        <v>0</v>
      </c>
      <c r="AG124" s="55">
        <f t="shared" si="96"/>
        <v>0</v>
      </c>
      <c r="AH124" s="55">
        <f t="shared" si="96"/>
        <v>0</v>
      </c>
      <c r="AI124" s="55">
        <f t="shared" si="96"/>
        <v>0</v>
      </c>
      <c r="AJ124" s="55">
        <f t="shared" si="96"/>
        <v>0</v>
      </c>
      <c r="AK124" s="404"/>
      <c r="AL124" s="456"/>
      <c r="AM124" s="49">
        <f t="shared" si="112"/>
        <v>0</v>
      </c>
      <c r="AN124" s="52"/>
      <c r="AO124" s="52"/>
      <c r="AP124" s="52"/>
      <c r="AQ124" s="52"/>
      <c r="AR124" s="52"/>
      <c r="AS124" s="52"/>
      <c r="AT124" s="404"/>
      <c r="AU124" s="447"/>
      <c r="AV124" s="49">
        <f t="shared" si="113"/>
        <v>0</v>
      </c>
      <c r="AW124" s="52"/>
      <c r="AX124" s="52"/>
      <c r="AY124" s="52"/>
      <c r="AZ124" s="52"/>
      <c r="BA124" s="52"/>
      <c r="BB124" s="52"/>
      <c r="BC124" s="404"/>
      <c r="BD124" s="450"/>
      <c r="BE124" s="49">
        <f t="shared" si="114"/>
        <v>0</v>
      </c>
      <c r="BF124" s="52"/>
      <c r="BG124" s="52"/>
      <c r="BH124" s="52"/>
      <c r="BI124" s="52"/>
      <c r="BJ124" s="52"/>
      <c r="BK124" s="52"/>
      <c r="BL124" s="404"/>
      <c r="BM124" s="453"/>
      <c r="BN124" s="49">
        <f t="shared" si="115"/>
        <v>0</v>
      </c>
      <c r="BO124" s="52"/>
      <c r="BP124" s="52"/>
      <c r="BQ124" s="52"/>
      <c r="BR124" s="52"/>
      <c r="BS124" s="52"/>
      <c r="BT124" s="52"/>
      <c r="BU124" s="418"/>
      <c r="BV124" s="419"/>
      <c r="BW124" s="419"/>
      <c r="BX124" s="419"/>
      <c r="BY124" s="419"/>
      <c r="BZ124" s="419"/>
      <c r="CA124" s="419"/>
      <c r="CB124" s="419"/>
      <c r="CC124" s="516"/>
    </row>
    <row r="125" spans="1:81" s="62" customFormat="1" ht="40.200000000000003" customHeight="1" x14ac:dyDescent="0.3">
      <c r="A125" s="38"/>
      <c r="B125" s="462"/>
      <c r="C125" s="459"/>
      <c r="D125" s="609"/>
      <c r="E125" s="612"/>
      <c r="F125" s="612"/>
      <c r="G125" s="612"/>
      <c r="H125" s="612"/>
      <c r="I125" s="612"/>
      <c r="J125" s="486"/>
      <c r="K125" s="489"/>
      <c r="L125" s="474"/>
      <c r="M125" s="477"/>
      <c r="N125" s="480"/>
      <c r="O125" s="483"/>
      <c r="P125" s="521"/>
      <c r="Q125" s="524"/>
      <c r="R125" s="404"/>
      <c r="S125" s="43"/>
      <c r="T125" s="261"/>
      <c r="U125" s="261"/>
      <c r="V125" s="261"/>
      <c r="W125" s="43"/>
      <c r="X125" s="35"/>
      <c r="Y125" s="35"/>
      <c r="Z125" s="35"/>
      <c r="AA125" s="35"/>
      <c r="AB125" s="404"/>
      <c r="AC125" s="527"/>
      <c r="AD125" s="55">
        <f t="shared" si="97"/>
        <v>0</v>
      </c>
      <c r="AE125" s="55">
        <f t="shared" si="97"/>
        <v>0</v>
      </c>
      <c r="AF125" s="55">
        <f t="shared" si="97"/>
        <v>0</v>
      </c>
      <c r="AG125" s="55">
        <f t="shared" si="96"/>
        <v>0</v>
      </c>
      <c r="AH125" s="55">
        <f t="shared" si="96"/>
        <v>0</v>
      </c>
      <c r="AI125" s="55">
        <f t="shared" si="96"/>
        <v>0</v>
      </c>
      <c r="AJ125" s="55">
        <f t="shared" si="96"/>
        <v>0</v>
      </c>
      <c r="AK125" s="404"/>
      <c r="AL125" s="456"/>
      <c r="AM125" s="49">
        <f t="shared" si="112"/>
        <v>0</v>
      </c>
      <c r="AN125" s="52"/>
      <c r="AO125" s="52"/>
      <c r="AP125" s="52"/>
      <c r="AQ125" s="52"/>
      <c r="AR125" s="52"/>
      <c r="AS125" s="52"/>
      <c r="AT125" s="404"/>
      <c r="AU125" s="447"/>
      <c r="AV125" s="49">
        <f t="shared" si="113"/>
        <v>0</v>
      </c>
      <c r="AW125" s="52"/>
      <c r="AX125" s="52"/>
      <c r="AY125" s="52"/>
      <c r="AZ125" s="52"/>
      <c r="BA125" s="52"/>
      <c r="BB125" s="52"/>
      <c r="BC125" s="404"/>
      <c r="BD125" s="450"/>
      <c r="BE125" s="49">
        <f t="shared" si="114"/>
        <v>0</v>
      </c>
      <c r="BF125" s="52"/>
      <c r="BG125" s="52"/>
      <c r="BH125" s="52"/>
      <c r="BI125" s="52"/>
      <c r="BJ125" s="52"/>
      <c r="BK125" s="52"/>
      <c r="BL125" s="404"/>
      <c r="BM125" s="453"/>
      <c r="BN125" s="49">
        <f t="shared" si="115"/>
        <v>0</v>
      </c>
      <c r="BO125" s="52"/>
      <c r="BP125" s="52"/>
      <c r="BQ125" s="52"/>
      <c r="BR125" s="52"/>
      <c r="BS125" s="52"/>
      <c r="BT125" s="52"/>
      <c r="BU125" s="418"/>
      <c r="BV125" s="419"/>
      <c r="BW125" s="419"/>
      <c r="BX125" s="419"/>
      <c r="BY125" s="419"/>
      <c r="BZ125" s="419"/>
      <c r="CA125" s="419"/>
      <c r="CB125" s="419"/>
      <c r="CC125" s="516"/>
    </row>
    <row r="126" spans="1:81" s="62" customFormat="1" ht="40.200000000000003" customHeight="1" thickBot="1" x14ac:dyDescent="0.35">
      <c r="A126" s="38"/>
      <c r="B126" s="462"/>
      <c r="C126" s="459"/>
      <c r="D126" s="610"/>
      <c r="E126" s="613"/>
      <c r="F126" s="613"/>
      <c r="G126" s="613"/>
      <c r="H126" s="613"/>
      <c r="I126" s="613"/>
      <c r="J126" s="487"/>
      <c r="K126" s="490"/>
      <c r="L126" s="475"/>
      <c r="M126" s="478"/>
      <c r="N126" s="481"/>
      <c r="O126" s="484"/>
      <c r="P126" s="522"/>
      <c r="Q126" s="525"/>
      <c r="R126" s="405"/>
      <c r="S126" s="44"/>
      <c r="T126" s="262"/>
      <c r="U126" s="262"/>
      <c r="V126" s="262"/>
      <c r="W126" s="44"/>
      <c r="X126" s="36"/>
      <c r="Y126" s="36"/>
      <c r="Z126" s="36"/>
      <c r="AA126" s="36"/>
      <c r="AB126" s="405"/>
      <c r="AC126" s="528"/>
      <c r="AD126" s="56">
        <f t="shared" si="97"/>
        <v>0</v>
      </c>
      <c r="AE126" s="56">
        <f t="shared" si="97"/>
        <v>0</v>
      </c>
      <c r="AF126" s="56">
        <f t="shared" si="97"/>
        <v>0</v>
      </c>
      <c r="AG126" s="56">
        <f t="shared" si="96"/>
        <v>0</v>
      </c>
      <c r="AH126" s="56">
        <f t="shared" si="96"/>
        <v>0</v>
      </c>
      <c r="AI126" s="56">
        <f t="shared" si="96"/>
        <v>0</v>
      </c>
      <c r="AJ126" s="56">
        <f t="shared" si="96"/>
        <v>0</v>
      </c>
      <c r="AK126" s="405"/>
      <c r="AL126" s="457"/>
      <c r="AM126" s="50">
        <f t="shared" si="112"/>
        <v>0</v>
      </c>
      <c r="AN126" s="53"/>
      <c r="AO126" s="53"/>
      <c r="AP126" s="53"/>
      <c r="AQ126" s="53"/>
      <c r="AR126" s="53"/>
      <c r="AS126" s="53"/>
      <c r="AT126" s="405"/>
      <c r="AU126" s="448"/>
      <c r="AV126" s="50">
        <f t="shared" si="113"/>
        <v>0</v>
      </c>
      <c r="AW126" s="53"/>
      <c r="AX126" s="53"/>
      <c r="AY126" s="53"/>
      <c r="AZ126" s="53"/>
      <c r="BA126" s="53"/>
      <c r="BB126" s="53"/>
      <c r="BC126" s="405"/>
      <c r="BD126" s="451"/>
      <c r="BE126" s="50">
        <f t="shared" si="114"/>
        <v>0</v>
      </c>
      <c r="BF126" s="53"/>
      <c r="BG126" s="53"/>
      <c r="BH126" s="53"/>
      <c r="BI126" s="53"/>
      <c r="BJ126" s="53"/>
      <c r="BK126" s="53"/>
      <c r="BL126" s="405"/>
      <c r="BM126" s="454"/>
      <c r="BN126" s="50">
        <f t="shared" si="115"/>
        <v>0</v>
      </c>
      <c r="BO126" s="53"/>
      <c r="BP126" s="53"/>
      <c r="BQ126" s="53"/>
      <c r="BR126" s="53"/>
      <c r="BS126" s="53"/>
      <c r="BT126" s="53"/>
      <c r="BU126" s="517"/>
      <c r="BV126" s="518"/>
      <c r="BW126" s="518"/>
      <c r="BX126" s="518"/>
      <c r="BY126" s="518"/>
      <c r="BZ126" s="518"/>
      <c r="CA126" s="518"/>
      <c r="CB126" s="518"/>
      <c r="CC126" s="519"/>
    </row>
    <row r="127" spans="1:81" s="62" customFormat="1" ht="40.200000000000003" customHeight="1" thickTop="1" x14ac:dyDescent="0.3">
      <c r="A127" s="38"/>
      <c r="B127" s="462"/>
      <c r="C127" s="459"/>
      <c r="D127" s="608"/>
      <c r="E127" s="611"/>
      <c r="F127" s="611"/>
      <c r="G127" s="611"/>
      <c r="H127" s="611"/>
      <c r="I127" s="611"/>
      <c r="J127" s="485">
        <v>193</v>
      </c>
      <c r="K127" s="488" t="str">
        <f>+Metas!K220</f>
        <v>Publicaciones digitales con la Programación cultural del Departamento. (12 por año)</v>
      </c>
      <c r="L127" s="473"/>
      <c r="M127" s="476">
        <f t="shared" si="172"/>
        <v>0</v>
      </c>
      <c r="N127" s="479"/>
      <c r="O127" s="482"/>
      <c r="P127" s="520"/>
      <c r="Q127" s="523"/>
      <c r="R127" s="403">
        <f t="shared" ref="R127" si="205">+$J127</f>
        <v>193</v>
      </c>
      <c r="S127" s="42"/>
      <c r="T127" s="260"/>
      <c r="U127" s="260"/>
      <c r="V127" s="260"/>
      <c r="W127" s="42"/>
      <c r="X127" s="34"/>
      <c r="Y127" s="34"/>
      <c r="Z127" s="34"/>
      <c r="AA127" s="34"/>
      <c r="AB127" s="403">
        <f t="shared" ref="AB127" si="206">+$J127</f>
        <v>193</v>
      </c>
      <c r="AC127" s="526">
        <f t="shared" ref="AC127" si="207">+L127</f>
        <v>0</v>
      </c>
      <c r="AD127" s="54">
        <f t="shared" si="97"/>
        <v>0</v>
      </c>
      <c r="AE127" s="54">
        <f t="shared" si="97"/>
        <v>0</v>
      </c>
      <c r="AF127" s="54">
        <f t="shared" si="97"/>
        <v>0</v>
      </c>
      <c r="AG127" s="54">
        <f t="shared" si="96"/>
        <v>0</v>
      </c>
      <c r="AH127" s="54">
        <f t="shared" si="96"/>
        <v>0</v>
      </c>
      <c r="AI127" s="54">
        <f t="shared" si="96"/>
        <v>0</v>
      </c>
      <c r="AJ127" s="54">
        <f t="shared" si="96"/>
        <v>0</v>
      </c>
      <c r="AK127" s="403">
        <f t="shared" ref="AK127" si="208">+$J127</f>
        <v>193</v>
      </c>
      <c r="AL127" s="455">
        <f t="shared" si="177"/>
        <v>0</v>
      </c>
      <c r="AM127" s="48">
        <f t="shared" si="112"/>
        <v>0</v>
      </c>
      <c r="AN127" s="51"/>
      <c r="AO127" s="51"/>
      <c r="AP127" s="51"/>
      <c r="AQ127" s="51"/>
      <c r="AR127" s="51"/>
      <c r="AS127" s="51"/>
      <c r="AT127" s="403">
        <f t="shared" ref="AT127" si="209">+$J127</f>
        <v>193</v>
      </c>
      <c r="AU127" s="446">
        <f t="shared" si="179"/>
        <v>0</v>
      </c>
      <c r="AV127" s="48">
        <f t="shared" si="113"/>
        <v>0</v>
      </c>
      <c r="AW127" s="51"/>
      <c r="AX127" s="51"/>
      <c r="AY127" s="51"/>
      <c r="AZ127" s="51"/>
      <c r="BA127" s="51"/>
      <c r="BB127" s="51"/>
      <c r="BC127" s="403">
        <f t="shared" ref="BC127" si="210">+$J127</f>
        <v>193</v>
      </c>
      <c r="BD127" s="449">
        <f t="shared" si="181"/>
        <v>0</v>
      </c>
      <c r="BE127" s="48">
        <f t="shared" si="114"/>
        <v>0</v>
      </c>
      <c r="BF127" s="51"/>
      <c r="BG127" s="51"/>
      <c r="BH127" s="51"/>
      <c r="BI127" s="51"/>
      <c r="BJ127" s="51"/>
      <c r="BK127" s="51"/>
      <c r="BL127" s="403">
        <f t="shared" ref="BL127" si="211">+$J127</f>
        <v>193</v>
      </c>
      <c r="BM127" s="452">
        <f t="shared" si="183"/>
        <v>0</v>
      </c>
      <c r="BN127" s="48">
        <f t="shared" si="115"/>
        <v>0</v>
      </c>
      <c r="BO127" s="51"/>
      <c r="BP127" s="51"/>
      <c r="BQ127" s="51"/>
      <c r="BR127" s="51"/>
      <c r="BS127" s="51"/>
      <c r="BT127" s="51"/>
      <c r="BU127" s="513"/>
      <c r="BV127" s="514"/>
      <c r="BW127" s="514"/>
      <c r="BX127" s="514"/>
      <c r="BY127" s="514"/>
      <c r="BZ127" s="514"/>
      <c r="CA127" s="514"/>
      <c r="CB127" s="514"/>
      <c r="CC127" s="515"/>
    </row>
    <row r="128" spans="1:81" s="62" customFormat="1" ht="40.200000000000003" customHeight="1" x14ac:dyDescent="0.3">
      <c r="A128" s="38"/>
      <c r="B128" s="462"/>
      <c r="C128" s="459"/>
      <c r="D128" s="609"/>
      <c r="E128" s="612"/>
      <c r="F128" s="612"/>
      <c r="G128" s="612"/>
      <c r="H128" s="612"/>
      <c r="I128" s="612"/>
      <c r="J128" s="486"/>
      <c r="K128" s="489"/>
      <c r="L128" s="474"/>
      <c r="M128" s="477"/>
      <c r="N128" s="480"/>
      <c r="O128" s="483"/>
      <c r="P128" s="521"/>
      <c r="Q128" s="524"/>
      <c r="R128" s="404"/>
      <c r="S128" s="43"/>
      <c r="T128" s="261"/>
      <c r="U128" s="261"/>
      <c r="V128" s="261"/>
      <c r="W128" s="43"/>
      <c r="X128" s="35"/>
      <c r="Y128" s="35"/>
      <c r="Z128" s="35"/>
      <c r="AA128" s="35"/>
      <c r="AB128" s="404"/>
      <c r="AC128" s="527"/>
      <c r="AD128" s="55">
        <f t="shared" si="97"/>
        <v>0</v>
      </c>
      <c r="AE128" s="55">
        <f t="shared" si="97"/>
        <v>0</v>
      </c>
      <c r="AF128" s="55">
        <f t="shared" si="97"/>
        <v>0</v>
      </c>
      <c r="AG128" s="55">
        <f t="shared" si="96"/>
        <v>0</v>
      </c>
      <c r="AH128" s="55">
        <f t="shared" si="96"/>
        <v>0</v>
      </c>
      <c r="AI128" s="55">
        <f t="shared" si="96"/>
        <v>0</v>
      </c>
      <c r="AJ128" s="55">
        <f t="shared" si="96"/>
        <v>0</v>
      </c>
      <c r="AK128" s="404"/>
      <c r="AL128" s="456"/>
      <c r="AM128" s="49">
        <f t="shared" si="112"/>
        <v>0</v>
      </c>
      <c r="AN128" s="52"/>
      <c r="AO128" s="52"/>
      <c r="AP128" s="52"/>
      <c r="AQ128" s="52"/>
      <c r="AR128" s="52"/>
      <c r="AS128" s="52"/>
      <c r="AT128" s="404"/>
      <c r="AU128" s="447"/>
      <c r="AV128" s="49">
        <f t="shared" si="113"/>
        <v>0</v>
      </c>
      <c r="AW128" s="52"/>
      <c r="AX128" s="52"/>
      <c r="AY128" s="52"/>
      <c r="AZ128" s="52"/>
      <c r="BA128" s="52"/>
      <c r="BB128" s="52"/>
      <c r="BC128" s="404"/>
      <c r="BD128" s="450"/>
      <c r="BE128" s="49">
        <f t="shared" si="114"/>
        <v>0</v>
      </c>
      <c r="BF128" s="52"/>
      <c r="BG128" s="52"/>
      <c r="BH128" s="52"/>
      <c r="BI128" s="52"/>
      <c r="BJ128" s="52"/>
      <c r="BK128" s="52"/>
      <c r="BL128" s="404"/>
      <c r="BM128" s="453"/>
      <c r="BN128" s="49">
        <f t="shared" si="115"/>
        <v>0</v>
      </c>
      <c r="BO128" s="52"/>
      <c r="BP128" s="52"/>
      <c r="BQ128" s="52"/>
      <c r="BR128" s="52"/>
      <c r="BS128" s="52"/>
      <c r="BT128" s="52"/>
      <c r="BU128" s="418"/>
      <c r="BV128" s="419"/>
      <c r="BW128" s="419"/>
      <c r="BX128" s="419"/>
      <c r="BY128" s="419"/>
      <c r="BZ128" s="419"/>
      <c r="CA128" s="419"/>
      <c r="CB128" s="419"/>
      <c r="CC128" s="516"/>
    </row>
    <row r="129" spans="1:81" s="62" customFormat="1" ht="40.200000000000003" customHeight="1" x14ac:dyDescent="0.3">
      <c r="A129" s="38"/>
      <c r="B129" s="462"/>
      <c r="C129" s="459"/>
      <c r="D129" s="609"/>
      <c r="E129" s="612"/>
      <c r="F129" s="612"/>
      <c r="G129" s="612"/>
      <c r="H129" s="612"/>
      <c r="I129" s="612"/>
      <c r="J129" s="486"/>
      <c r="K129" s="489"/>
      <c r="L129" s="474"/>
      <c r="M129" s="477"/>
      <c r="N129" s="480"/>
      <c r="O129" s="483"/>
      <c r="P129" s="521"/>
      <c r="Q129" s="524"/>
      <c r="R129" s="404"/>
      <c r="S129" s="43"/>
      <c r="T129" s="261"/>
      <c r="U129" s="261"/>
      <c r="V129" s="261"/>
      <c r="W129" s="43"/>
      <c r="X129" s="35"/>
      <c r="Y129" s="35"/>
      <c r="Z129" s="35"/>
      <c r="AA129" s="35"/>
      <c r="AB129" s="404"/>
      <c r="AC129" s="527"/>
      <c r="AD129" s="55">
        <f t="shared" si="97"/>
        <v>0</v>
      </c>
      <c r="AE129" s="55">
        <f t="shared" si="97"/>
        <v>0</v>
      </c>
      <c r="AF129" s="55">
        <f t="shared" si="97"/>
        <v>0</v>
      </c>
      <c r="AG129" s="55">
        <f t="shared" si="96"/>
        <v>0</v>
      </c>
      <c r="AH129" s="55">
        <f t="shared" si="96"/>
        <v>0</v>
      </c>
      <c r="AI129" s="55">
        <f t="shared" si="96"/>
        <v>0</v>
      </c>
      <c r="AJ129" s="55">
        <f t="shared" si="96"/>
        <v>0</v>
      </c>
      <c r="AK129" s="404"/>
      <c r="AL129" s="456"/>
      <c r="AM129" s="49">
        <f t="shared" si="112"/>
        <v>0</v>
      </c>
      <c r="AN129" s="52"/>
      <c r="AO129" s="52"/>
      <c r="AP129" s="52"/>
      <c r="AQ129" s="52"/>
      <c r="AR129" s="52"/>
      <c r="AS129" s="52"/>
      <c r="AT129" s="404"/>
      <c r="AU129" s="447"/>
      <c r="AV129" s="49">
        <f t="shared" si="113"/>
        <v>0</v>
      </c>
      <c r="AW129" s="52"/>
      <c r="AX129" s="52"/>
      <c r="AY129" s="52"/>
      <c r="AZ129" s="52"/>
      <c r="BA129" s="52"/>
      <c r="BB129" s="52"/>
      <c r="BC129" s="404"/>
      <c r="BD129" s="450"/>
      <c r="BE129" s="49">
        <f t="shared" si="114"/>
        <v>0</v>
      </c>
      <c r="BF129" s="52"/>
      <c r="BG129" s="52"/>
      <c r="BH129" s="52"/>
      <c r="BI129" s="52"/>
      <c r="BJ129" s="52"/>
      <c r="BK129" s="52"/>
      <c r="BL129" s="404"/>
      <c r="BM129" s="453"/>
      <c r="BN129" s="49">
        <f t="shared" si="115"/>
        <v>0</v>
      </c>
      <c r="BO129" s="52"/>
      <c r="BP129" s="52"/>
      <c r="BQ129" s="52"/>
      <c r="BR129" s="52"/>
      <c r="BS129" s="52"/>
      <c r="BT129" s="52"/>
      <c r="BU129" s="418"/>
      <c r="BV129" s="419"/>
      <c r="BW129" s="419"/>
      <c r="BX129" s="419"/>
      <c r="BY129" s="419"/>
      <c r="BZ129" s="419"/>
      <c r="CA129" s="419"/>
      <c r="CB129" s="419"/>
      <c r="CC129" s="516"/>
    </row>
    <row r="130" spans="1:81" s="62" customFormat="1" ht="40.200000000000003" customHeight="1" thickBot="1" x14ac:dyDescent="0.35">
      <c r="A130" s="38"/>
      <c r="B130" s="462"/>
      <c r="C130" s="459"/>
      <c r="D130" s="610"/>
      <c r="E130" s="613"/>
      <c r="F130" s="613"/>
      <c r="G130" s="613"/>
      <c r="H130" s="613"/>
      <c r="I130" s="613"/>
      <c r="J130" s="487"/>
      <c r="K130" s="490"/>
      <c r="L130" s="475"/>
      <c r="M130" s="478"/>
      <c r="N130" s="481"/>
      <c r="O130" s="484"/>
      <c r="P130" s="522"/>
      <c r="Q130" s="525"/>
      <c r="R130" s="405"/>
      <c r="S130" s="44"/>
      <c r="T130" s="262"/>
      <c r="U130" s="262"/>
      <c r="V130" s="262"/>
      <c r="W130" s="44"/>
      <c r="X130" s="36"/>
      <c r="Y130" s="36"/>
      <c r="Z130" s="36"/>
      <c r="AA130" s="36"/>
      <c r="AB130" s="405"/>
      <c r="AC130" s="528"/>
      <c r="AD130" s="56">
        <f t="shared" si="97"/>
        <v>0</v>
      </c>
      <c r="AE130" s="56">
        <f t="shared" si="97"/>
        <v>0</v>
      </c>
      <c r="AF130" s="56">
        <f t="shared" si="97"/>
        <v>0</v>
      </c>
      <c r="AG130" s="56">
        <f t="shared" si="96"/>
        <v>0</v>
      </c>
      <c r="AH130" s="56">
        <f t="shared" si="96"/>
        <v>0</v>
      </c>
      <c r="AI130" s="56">
        <f t="shared" si="96"/>
        <v>0</v>
      </c>
      <c r="AJ130" s="56">
        <f t="shared" si="96"/>
        <v>0</v>
      </c>
      <c r="AK130" s="405"/>
      <c r="AL130" s="457"/>
      <c r="AM130" s="50">
        <f t="shared" si="112"/>
        <v>0</v>
      </c>
      <c r="AN130" s="53"/>
      <c r="AO130" s="53"/>
      <c r="AP130" s="53"/>
      <c r="AQ130" s="53"/>
      <c r="AR130" s="53"/>
      <c r="AS130" s="53"/>
      <c r="AT130" s="405"/>
      <c r="AU130" s="448"/>
      <c r="AV130" s="50">
        <f t="shared" si="113"/>
        <v>0</v>
      </c>
      <c r="AW130" s="53"/>
      <c r="AX130" s="53"/>
      <c r="AY130" s="53"/>
      <c r="AZ130" s="53"/>
      <c r="BA130" s="53"/>
      <c r="BB130" s="53"/>
      <c r="BC130" s="405"/>
      <c r="BD130" s="451"/>
      <c r="BE130" s="50">
        <f t="shared" si="114"/>
        <v>0</v>
      </c>
      <c r="BF130" s="53"/>
      <c r="BG130" s="53"/>
      <c r="BH130" s="53"/>
      <c r="BI130" s="53"/>
      <c r="BJ130" s="53"/>
      <c r="BK130" s="53"/>
      <c r="BL130" s="405"/>
      <c r="BM130" s="454"/>
      <c r="BN130" s="50">
        <f t="shared" si="115"/>
        <v>0</v>
      </c>
      <c r="BO130" s="53"/>
      <c r="BP130" s="53"/>
      <c r="BQ130" s="53"/>
      <c r="BR130" s="53"/>
      <c r="BS130" s="53"/>
      <c r="BT130" s="53"/>
      <c r="BU130" s="517"/>
      <c r="BV130" s="518"/>
      <c r="BW130" s="518"/>
      <c r="BX130" s="518"/>
      <c r="BY130" s="518"/>
      <c r="BZ130" s="518"/>
      <c r="CA130" s="518"/>
      <c r="CB130" s="518"/>
      <c r="CC130" s="519"/>
    </row>
    <row r="131" spans="1:81" s="62" customFormat="1" ht="40.200000000000003" customHeight="1" thickTop="1" x14ac:dyDescent="0.3">
      <c r="A131" s="38"/>
      <c r="B131" s="462"/>
      <c r="C131" s="459"/>
      <c r="D131" s="608"/>
      <c r="E131" s="611"/>
      <c r="F131" s="611"/>
      <c r="G131" s="611"/>
      <c r="H131" s="611"/>
      <c r="I131" s="611"/>
      <c r="J131" s="485">
        <v>194</v>
      </c>
      <c r="K131" s="488" t="str">
        <f>+Metas!K221</f>
        <v>Apoyos a la producción, reproducción y difusión de contenidos digitales en arte y cultura anualmente. (4 por año)</v>
      </c>
      <c r="L131" s="473"/>
      <c r="M131" s="476">
        <f t="shared" si="172"/>
        <v>0</v>
      </c>
      <c r="N131" s="479"/>
      <c r="O131" s="482"/>
      <c r="P131" s="520"/>
      <c r="Q131" s="523"/>
      <c r="R131" s="403">
        <f t="shared" ref="R131" si="212">+$J131</f>
        <v>194</v>
      </c>
      <c r="S131" s="42"/>
      <c r="T131" s="260"/>
      <c r="U131" s="260"/>
      <c r="V131" s="260"/>
      <c r="W131" s="42"/>
      <c r="X131" s="34"/>
      <c r="Y131" s="34"/>
      <c r="Z131" s="34"/>
      <c r="AA131" s="34"/>
      <c r="AB131" s="403">
        <f t="shared" ref="AB131" si="213">+$J131</f>
        <v>194</v>
      </c>
      <c r="AC131" s="526">
        <f t="shared" ref="AC131" si="214">+L131</f>
        <v>0</v>
      </c>
      <c r="AD131" s="54">
        <f t="shared" si="97"/>
        <v>0</v>
      </c>
      <c r="AE131" s="54">
        <f t="shared" si="97"/>
        <v>0</v>
      </c>
      <c r="AF131" s="54">
        <f t="shared" si="97"/>
        <v>0</v>
      </c>
      <c r="AG131" s="54">
        <f t="shared" si="96"/>
        <v>0</v>
      </c>
      <c r="AH131" s="54">
        <f t="shared" si="96"/>
        <v>0</v>
      </c>
      <c r="AI131" s="54">
        <f t="shared" si="96"/>
        <v>0</v>
      </c>
      <c r="AJ131" s="54">
        <f t="shared" ref="AJ131:AJ194" si="215">+AS131+BB131+BK131+BT131</f>
        <v>0</v>
      </c>
      <c r="AK131" s="403">
        <f t="shared" ref="AK131" si="216">+$J131</f>
        <v>194</v>
      </c>
      <c r="AL131" s="455">
        <f t="shared" si="177"/>
        <v>0</v>
      </c>
      <c r="AM131" s="48">
        <f t="shared" si="112"/>
        <v>0</v>
      </c>
      <c r="AN131" s="51"/>
      <c r="AO131" s="51"/>
      <c r="AP131" s="51"/>
      <c r="AQ131" s="51"/>
      <c r="AR131" s="51"/>
      <c r="AS131" s="51"/>
      <c r="AT131" s="403">
        <f t="shared" ref="AT131" si="217">+$J131</f>
        <v>194</v>
      </c>
      <c r="AU131" s="446">
        <f t="shared" si="179"/>
        <v>0</v>
      </c>
      <c r="AV131" s="48">
        <f t="shared" si="113"/>
        <v>0</v>
      </c>
      <c r="AW131" s="51"/>
      <c r="AX131" s="51"/>
      <c r="AY131" s="51"/>
      <c r="AZ131" s="51"/>
      <c r="BA131" s="51"/>
      <c r="BB131" s="51"/>
      <c r="BC131" s="403">
        <f t="shared" ref="BC131" si="218">+$J131</f>
        <v>194</v>
      </c>
      <c r="BD131" s="449">
        <f t="shared" si="181"/>
        <v>0</v>
      </c>
      <c r="BE131" s="48">
        <f t="shared" si="114"/>
        <v>0</v>
      </c>
      <c r="BF131" s="51"/>
      <c r="BG131" s="51"/>
      <c r="BH131" s="51"/>
      <c r="BI131" s="51"/>
      <c r="BJ131" s="51"/>
      <c r="BK131" s="51"/>
      <c r="BL131" s="403">
        <f t="shared" ref="BL131" si="219">+$J131</f>
        <v>194</v>
      </c>
      <c r="BM131" s="452">
        <f t="shared" si="183"/>
        <v>0</v>
      </c>
      <c r="BN131" s="48">
        <f t="shared" si="115"/>
        <v>0</v>
      </c>
      <c r="BO131" s="51"/>
      <c r="BP131" s="51"/>
      <c r="BQ131" s="51"/>
      <c r="BR131" s="51"/>
      <c r="BS131" s="51"/>
      <c r="BT131" s="51"/>
      <c r="BU131" s="513"/>
      <c r="BV131" s="514"/>
      <c r="BW131" s="514"/>
      <c r="BX131" s="514"/>
      <c r="BY131" s="514"/>
      <c r="BZ131" s="514"/>
      <c r="CA131" s="514"/>
      <c r="CB131" s="514"/>
      <c r="CC131" s="515"/>
    </row>
    <row r="132" spans="1:81" s="62" customFormat="1" ht="40.200000000000003" customHeight="1" x14ac:dyDescent="0.3">
      <c r="A132" s="38"/>
      <c r="B132" s="462"/>
      <c r="C132" s="459"/>
      <c r="D132" s="609"/>
      <c r="E132" s="612"/>
      <c r="F132" s="612"/>
      <c r="G132" s="612"/>
      <c r="H132" s="612"/>
      <c r="I132" s="612"/>
      <c r="J132" s="486"/>
      <c r="K132" s="489"/>
      <c r="L132" s="474"/>
      <c r="M132" s="477"/>
      <c r="N132" s="480"/>
      <c r="O132" s="483"/>
      <c r="P132" s="521"/>
      <c r="Q132" s="524"/>
      <c r="R132" s="404"/>
      <c r="S132" s="43"/>
      <c r="T132" s="261"/>
      <c r="U132" s="261"/>
      <c r="V132" s="261"/>
      <c r="W132" s="43"/>
      <c r="X132" s="35"/>
      <c r="Y132" s="35"/>
      <c r="Z132" s="35"/>
      <c r="AA132" s="35"/>
      <c r="AB132" s="404"/>
      <c r="AC132" s="527"/>
      <c r="AD132" s="55">
        <f t="shared" si="97"/>
        <v>0</v>
      </c>
      <c r="AE132" s="55">
        <f t="shared" si="97"/>
        <v>0</v>
      </c>
      <c r="AF132" s="55">
        <f t="shared" si="97"/>
        <v>0</v>
      </c>
      <c r="AG132" s="55">
        <f t="shared" si="97"/>
        <v>0</v>
      </c>
      <c r="AH132" s="55">
        <f t="shared" si="97"/>
        <v>0</v>
      </c>
      <c r="AI132" s="55">
        <f t="shared" si="97"/>
        <v>0</v>
      </c>
      <c r="AJ132" s="55">
        <f t="shared" si="215"/>
        <v>0</v>
      </c>
      <c r="AK132" s="404"/>
      <c r="AL132" s="456"/>
      <c r="AM132" s="49">
        <f t="shared" si="112"/>
        <v>0</v>
      </c>
      <c r="AN132" s="52"/>
      <c r="AO132" s="52"/>
      <c r="AP132" s="52"/>
      <c r="AQ132" s="52"/>
      <c r="AR132" s="52"/>
      <c r="AS132" s="52"/>
      <c r="AT132" s="404"/>
      <c r="AU132" s="447"/>
      <c r="AV132" s="49">
        <f t="shared" si="113"/>
        <v>0</v>
      </c>
      <c r="AW132" s="52"/>
      <c r="AX132" s="52"/>
      <c r="AY132" s="52"/>
      <c r="AZ132" s="52"/>
      <c r="BA132" s="52"/>
      <c r="BB132" s="52"/>
      <c r="BC132" s="404"/>
      <c r="BD132" s="450"/>
      <c r="BE132" s="49">
        <f t="shared" si="114"/>
        <v>0</v>
      </c>
      <c r="BF132" s="52"/>
      <c r="BG132" s="52"/>
      <c r="BH132" s="52"/>
      <c r="BI132" s="52"/>
      <c r="BJ132" s="52"/>
      <c r="BK132" s="52"/>
      <c r="BL132" s="404"/>
      <c r="BM132" s="453"/>
      <c r="BN132" s="49">
        <f t="shared" si="115"/>
        <v>0</v>
      </c>
      <c r="BO132" s="52"/>
      <c r="BP132" s="52"/>
      <c r="BQ132" s="52"/>
      <c r="BR132" s="52"/>
      <c r="BS132" s="52"/>
      <c r="BT132" s="52"/>
      <c r="BU132" s="418"/>
      <c r="BV132" s="419"/>
      <c r="BW132" s="419"/>
      <c r="BX132" s="419"/>
      <c r="BY132" s="419"/>
      <c r="BZ132" s="419"/>
      <c r="CA132" s="419"/>
      <c r="CB132" s="419"/>
      <c r="CC132" s="516"/>
    </row>
    <row r="133" spans="1:81" s="62" customFormat="1" ht="40.200000000000003" customHeight="1" x14ac:dyDescent="0.3">
      <c r="A133" s="38"/>
      <c r="B133" s="462"/>
      <c r="C133" s="459"/>
      <c r="D133" s="609"/>
      <c r="E133" s="612"/>
      <c r="F133" s="612"/>
      <c r="G133" s="612"/>
      <c r="H133" s="612"/>
      <c r="I133" s="612"/>
      <c r="J133" s="486"/>
      <c r="K133" s="489"/>
      <c r="L133" s="474"/>
      <c r="M133" s="477"/>
      <c r="N133" s="480"/>
      <c r="O133" s="483"/>
      <c r="P133" s="521"/>
      <c r="Q133" s="524"/>
      <c r="R133" s="404"/>
      <c r="S133" s="43"/>
      <c r="T133" s="261"/>
      <c r="U133" s="261"/>
      <c r="V133" s="261"/>
      <c r="W133" s="43"/>
      <c r="X133" s="35"/>
      <c r="Y133" s="35"/>
      <c r="Z133" s="35"/>
      <c r="AA133" s="35"/>
      <c r="AB133" s="404"/>
      <c r="AC133" s="527"/>
      <c r="AD133" s="55">
        <f t="shared" ref="AD133:AI175" si="220">+AM133+AV133+BE133+BN133</f>
        <v>0</v>
      </c>
      <c r="AE133" s="55">
        <f t="shared" si="220"/>
        <v>0</v>
      </c>
      <c r="AF133" s="55">
        <f t="shared" si="220"/>
        <v>0</v>
      </c>
      <c r="AG133" s="55">
        <f t="shared" si="220"/>
        <v>0</v>
      </c>
      <c r="AH133" s="55">
        <f t="shared" si="220"/>
        <v>0</v>
      </c>
      <c r="AI133" s="55">
        <f t="shared" si="220"/>
        <v>0</v>
      </c>
      <c r="AJ133" s="55">
        <f t="shared" si="215"/>
        <v>0</v>
      </c>
      <c r="AK133" s="404"/>
      <c r="AL133" s="456"/>
      <c r="AM133" s="49">
        <f t="shared" si="112"/>
        <v>0</v>
      </c>
      <c r="AN133" s="52"/>
      <c r="AO133" s="52"/>
      <c r="AP133" s="52"/>
      <c r="AQ133" s="52"/>
      <c r="AR133" s="52"/>
      <c r="AS133" s="52"/>
      <c r="AT133" s="404"/>
      <c r="AU133" s="447"/>
      <c r="AV133" s="49">
        <f t="shared" si="113"/>
        <v>0</v>
      </c>
      <c r="AW133" s="52"/>
      <c r="AX133" s="52"/>
      <c r="AY133" s="52"/>
      <c r="AZ133" s="52"/>
      <c r="BA133" s="52"/>
      <c r="BB133" s="52"/>
      <c r="BC133" s="404"/>
      <c r="BD133" s="450"/>
      <c r="BE133" s="49">
        <f t="shared" si="114"/>
        <v>0</v>
      </c>
      <c r="BF133" s="52"/>
      <c r="BG133" s="52"/>
      <c r="BH133" s="52"/>
      <c r="BI133" s="52"/>
      <c r="BJ133" s="52"/>
      <c r="BK133" s="52"/>
      <c r="BL133" s="404"/>
      <c r="BM133" s="453"/>
      <c r="BN133" s="49">
        <f t="shared" si="115"/>
        <v>0</v>
      </c>
      <c r="BO133" s="52"/>
      <c r="BP133" s="52"/>
      <c r="BQ133" s="52"/>
      <c r="BR133" s="52"/>
      <c r="BS133" s="52"/>
      <c r="BT133" s="52"/>
      <c r="BU133" s="418"/>
      <c r="BV133" s="419"/>
      <c r="BW133" s="419"/>
      <c r="BX133" s="419"/>
      <c r="BY133" s="419"/>
      <c r="BZ133" s="419"/>
      <c r="CA133" s="419"/>
      <c r="CB133" s="419"/>
      <c r="CC133" s="516"/>
    </row>
    <row r="134" spans="1:81" s="62" customFormat="1" ht="40.200000000000003" customHeight="1" thickBot="1" x14ac:dyDescent="0.35">
      <c r="A134" s="38"/>
      <c r="B134" s="462"/>
      <c r="C134" s="459"/>
      <c r="D134" s="610"/>
      <c r="E134" s="613"/>
      <c r="F134" s="613"/>
      <c r="G134" s="613"/>
      <c r="H134" s="613"/>
      <c r="I134" s="613"/>
      <c r="J134" s="487"/>
      <c r="K134" s="490"/>
      <c r="L134" s="475"/>
      <c r="M134" s="478"/>
      <c r="N134" s="481"/>
      <c r="O134" s="484"/>
      <c r="P134" s="522"/>
      <c r="Q134" s="525"/>
      <c r="R134" s="405"/>
      <c r="S134" s="44"/>
      <c r="T134" s="262"/>
      <c r="U134" s="262"/>
      <c r="V134" s="262"/>
      <c r="W134" s="44"/>
      <c r="X134" s="36"/>
      <c r="Y134" s="36"/>
      <c r="Z134" s="36"/>
      <c r="AA134" s="36"/>
      <c r="AB134" s="405"/>
      <c r="AC134" s="528"/>
      <c r="AD134" s="56">
        <f t="shared" si="220"/>
        <v>0</v>
      </c>
      <c r="AE134" s="56">
        <f t="shared" si="220"/>
        <v>0</v>
      </c>
      <c r="AF134" s="56">
        <f t="shared" si="220"/>
        <v>0</v>
      </c>
      <c r="AG134" s="56">
        <f t="shared" si="220"/>
        <v>0</v>
      </c>
      <c r="AH134" s="56">
        <f t="shared" si="220"/>
        <v>0</v>
      </c>
      <c r="AI134" s="56">
        <f t="shared" si="220"/>
        <v>0</v>
      </c>
      <c r="AJ134" s="56">
        <f t="shared" si="215"/>
        <v>0</v>
      </c>
      <c r="AK134" s="405"/>
      <c r="AL134" s="457"/>
      <c r="AM134" s="50">
        <f t="shared" si="112"/>
        <v>0</v>
      </c>
      <c r="AN134" s="53"/>
      <c r="AO134" s="53"/>
      <c r="AP134" s="53"/>
      <c r="AQ134" s="53"/>
      <c r="AR134" s="53"/>
      <c r="AS134" s="53"/>
      <c r="AT134" s="405"/>
      <c r="AU134" s="448"/>
      <c r="AV134" s="50">
        <f t="shared" si="113"/>
        <v>0</v>
      </c>
      <c r="AW134" s="53"/>
      <c r="AX134" s="53"/>
      <c r="AY134" s="53"/>
      <c r="AZ134" s="53"/>
      <c r="BA134" s="53"/>
      <c r="BB134" s="53"/>
      <c r="BC134" s="405"/>
      <c r="BD134" s="451"/>
      <c r="BE134" s="50">
        <f t="shared" si="114"/>
        <v>0</v>
      </c>
      <c r="BF134" s="53"/>
      <c r="BG134" s="53"/>
      <c r="BH134" s="53"/>
      <c r="BI134" s="53"/>
      <c r="BJ134" s="53"/>
      <c r="BK134" s="53"/>
      <c r="BL134" s="405"/>
      <c r="BM134" s="454"/>
      <c r="BN134" s="50">
        <f t="shared" si="115"/>
        <v>0</v>
      </c>
      <c r="BO134" s="53"/>
      <c r="BP134" s="53"/>
      <c r="BQ134" s="53"/>
      <c r="BR134" s="53"/>
      <c r="BS134" s="53"/>
      <c r="BT134" s="53"/>
      <c r="BU134" s="517"/>
      <c r="BV134" s="518"/>
      <c r="BW134" s="518"/>
      <c r="BX134" s="518"/>
      <c r="BY134" s="518"/>
      <c r="BZ134" s="518"/>
      <c r="CA134" s="518"/>
      <c r="CB134" s="518"/>
      <c r="CC134" s="519"/>
    </row>
    <row r="135" spans="1:81" s="62" customFormat="1" ht="40.200000000000003" customHeight="1" thickTop="1" x14ac:dyDescent="0.3">
      <c r="A135" s="38"/>
      <c r="B135" s="462"/>
      <c r="C135" s="459"/>
      <c r="D135" s="608"/>
      <c r="E135" s="611"/>
      <c r="F135" s="611"/>
      <c r="G135" s="611"/>
      <c r="H135" s="611"/>
      <c r="I135" s="611"/>
      <c r="J135" s="485">
        <v>195</v>
      </c>
      <c r="K135" s="488" t="str">
        <f>+Metas!K222</f>
        <v>Proyectos de investigación, creación, formación y producción de productos y/o proyectos artísticos y/o culturales. (1 por año)</v>
      </c>
      <c r="L135" s="473"/>
      <c r="M135" s="476">
        <f>SUM(N135:Q135)</f>
        <v>0</v>
      </c>
      <c r="N135" s="479"/>
      <c r="O135" s="482"/>
      <c r="P135" s="520"/>
      <c r="Q135" s="523"/>
      <c r="R135" s="403">
        <f t="shared" ref="R135" si="221">+$J135</f>
        <v>195</v>
      </c>
      <c r="S135" s="42"/>
      <c r="T135" s="260"/>
      <c r="U135" s="260"/>
      <c r="V135" s="260"/>
      <c r="W135" s="42"/>
      <c r="X135" s="34"/>
      <c r="Y135" s="34"/>
      <c r="Z135" s="34"/>
      <c r="AA135" s="34"/>
      <c r="AB135" s="403">
        <f t="shared" ref="AB135" si="222">+$J135</f>
        <v>195</v>
      </c>
      <c r="AC135" s="526">
        <f t="shared" ref="AC135" si="223">+L135</f>
        <v>0</v>
      </c>
      <c r="AD135" s="54">
        <f t="shared" si="220"/>
        <v>0</v>
      </c>
      <c r="AE135" s="54">
        <f t="shared" si="220"/>
        <v>0</v>
      </c>
      <c r="AF135" s="54">
        <f t="shared" si="220"/>
        <v>0</v>
      </c>
      <c r="AG135" s="54">
        <f t="shared" si="220"/>
        <v>0</v>
      </c>
      <c r="AH135" s="54">
        <f t="shared" si="220"/>
        <v>0</v>
      </c>
      <c r="AI135" s="54">
        <f t="shared" si="220"/>
        <v>0</v>
      </c>
      <c r="AJ135" s="54">
        <f t="shared" si="215"/>
        <v>0</v>
      </c>
      <c r="AK135" s="403">
        <f t="shared" ref="AK135" si="224">+$J135</f>
        <v>195</v>
      </c>
      <c r="AL135" s="455">
        <f>+N135</f>
        <v>0</v>
      </c>
      <c r="AM135" s="48">
        <f t="shared" si="112"/>
        <v>0</v>
      </c>
      <c r="AN135" s="51"/>
      <c r="AO135" s="51"/>
      <c r="AP135" s="51"/>
      <c r="AQ135" s="51"/>
      <c r="AR135" s="51"/>
      <c r="AS135" s="51"/>
      <c r="AT135" s="403">
        <f t="shared" ref="AT135" si="225">+$J135</f>
        <v>195</v>
      </c>
      <c r="AU135" s="446">
        <f>+O135</f>
        <v>0</v>
      </c>
      <c r="AV135" s="48">
        <f t="shared" si="113"/>
        <v>0</v>
      </c>
      <c r="AW135" s="51"/>
      <c r="AX135" s="51"/>
      <c r="AY135" s="51"/>
      <c r="AZ135" s="51"/>
      <c r="BA135" s="51"/>
      <c r="BB135" s="51"/>
      <c r="BC135" s="403">
        <f t="shared" ref="BC135" si="226">+$J135</f>
        <v>195</v>
      </c>
      <c r="BD135" s="449">
        <f>+P135</f>
        <v>0</v>
      </c>
      <c r="BE135" s="48">
        <f t="shared" si="114"/>
        <v>0</v>
      </c>
      <c r="BF135" s="51"/>
      <c r="BG135" s="51"/>
      <c r="BH135" s="51"/>
      <c r="BI135" s="51"/>
      <c r="BJ135" s="51"/>
      <c r="BK135" s="51"/>
      <c r="BL135" s="403">
        <f t="shared" ref="BL135" si="227">+$J135</f>
        <v>195</v>
      </c>
      <c r="BM135" s="452">
        <f>+Q135</f>
        <v>0</v>
      </c>
      <c r="BN135" s="48">
        <f t="shared" si="115"/>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462"/>
      <c r="C136" s="459"/>
      <c r="D136" s="609"/>
      <c r="E136" s="612"/>
      <c r="F136" s="612"/>
      <c r="G136" s="612"/>
      <c r="H136" s="612"/>
      <c r="I136" s="612"/>
      <c r="J136" s="486"/>
      <c r="K136" s="489"/>
      <c r="L136" s="474"/>
      <c r="M136" s="477"/>
      <c r="N136" s="480"/>
      <c r="O136" s="483"/>
      <c r="P136" s="521"/>
      <c r="Q136" s="524"/>
      <c r="R136" s="404"/>
      <c r="S136" s="43"/>
      <c r="T136" s="261"/>
      <c r="U136" s="261"/>
      <c r="V136" s="261"/>
      <c r="W136" s="43"/>
      <c r="X136" s="35"/>
      <c r="Y136" s="35"/>
      <c r="Z136" s="35"/>
      <c r="AA136" s="35"/>
      <c r="AB136" s="404"/>
      <c r="AC136" s="527"/>
      <c r="AD136" s="55">
        <f t="shared" si="220"/>
        <v>0</v>
      </c>
      <c r="AE136" s="55">
        <f t="shared" si="220"/>
        <v>0</v>
      </c>
      <c r="AF136" s="55">
        <f t="shared" si="220"/>
        <v>0</v>
      </c>
      <c r="AG136" s="55">
        <f t="shared" si="220"/>
        <v>0</v>
      </c>
      <c r="AH136" s="55">
        <f t="shared" si="220"/>
        <v>0</v>
      </c>
      <c r="AI136" s="55">
        <f t="shared" si="220"/>
        <v>0</v>
      </c>
      <c r="AJ136" s="55">
        <f t="shared" si="215"/>
        <v>0</v>
      </c>
      <c r="AK136" s="404"/>
      <c r="AL136" s="456"/>
      <c r="AM136" s="49">
        <f t="shared" si="112"/>
        <v>0</v>
      </c>
      <c r="AN136" s="52"/>
      <c r="AO136" s="52"/>
      <c r="AP136" s="52"/>
      <c r="AQ136" s="52"/>
      <c r="AR136" s="52"/>
      <c r="AS136" s="52"/>
      <c r="AT136" s="404"/>
      <c r="AU136" s="447"/>
      <c r="AV136" s="49">
        <f t="shared" si="113"/>
        <v>0</v>
      </c>
      <c r="AW136" s="52"/>
      <c r="AX136" s="52"/>
      <c r="AY136" s="52"/>
      <c r="AZ136" s="52"/>
      <c r="BA136" s="52"/>
      <c r="BB136" s="52"/>
      <c r="BC136" s="404"/>
      <c r="BD136" s="450"/>
      <c r="BE136" s="49">
        <f t="shared" si="114"/>
        <v>0</v>
      </c>
      <c r="BF136" s="52"/>
      <c r="BG136" s="52"/>
      <c r="BH136" s="52"/>
      <c r="BI136" s="52"/>
      <c r="BJ136" s="52"/>
      <c r="BK136" s="52"/>
      <c r="BL136" s="404"/>
      <c r="BM136" s="453"/>
      <c r="BN136" s="49">
        <f t="shared" si="115"/>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462"/>
      <c r="C137" s="459"/>
      <c r="D137" s="609"/>
      <c r="E137" s="612"/>
      <c r="F137" s="612"/>
      <c r="G137" s="612"/>
      <c r="H137" s="612"/>
      <c r="I137" s="612"/>
      <c r="J137" s="486"/>
      <c r="K137" s="489"/>
      <c r="L137" s="474"/>
      <c r="M137" s="477"/>
      <c r="N137" s="480"/>
      <c r="O137" s="483"/>
      <c r="P137" s="521"/>
      <c r="Q137" s="524"/>
      <c r="R137" s="404"/>
      <c r="S137" s="43"/>
      <c r="T137" s="261"/>
      <c r="U137" s="261"/>
      <c r="V137" s="261"/>
      <c r="W137" s="43"/>
      <c r="X137" s="35"/>
      <c r="Y137" s="35"/>
      <c r="Z137" s="35"/>
      <c r="AA137" s="35"/>
      <c r="AB137" s="404"/>
      <c r="AC137" s="527"/>
      <c r="AD137" s="55">
        <f t="shared" si="220"/>
        <v>0</v>
      </c>
      <c r="AE137" s="55">
        <f t="shared" si="220"/>
        <v>0</v>
      </c>
      <c r="AF137" s="55">
        <f t="shared" si="220"/>
        <v>0</v>
      </c>
      <c r="AG137" s="55">
        <f t="shared" si="220"/>
        <v>0</v>
      </c>
      <c r="AH137" s="55">
        <f t="shared" si="220"/>
        <v>0</v>
      </c>
      <c r="AI137" s="55">
        <f t="shared" si="220"/>
        <v>0</v>
      </c>
      <c r="AJ137" s="55">
        <f t="shared" si="215"/>
        <v>0</v>
      </c>
      <c r="AK137" s="404"/>
      <c r="AL137" s="456"/>
      <c r="AM137" s="49">
        <f t="shared" si="112"/>
        <v>0</v>
      </c>
      <c r="AN137" s="52"/>
      <c r="AO137" s="52"/>
      <c r="AP137" s="52"/>
      <c r="AQ137" s="52"/>
      <c r="AR137" s="52"/>
      <c r="AS137" s="52"/>
      <c r="AT137" s="404"/>
      <c r="AU137" s="447"/>
      <c r="AV137" s="49">
        <f t="shared" si="113"/>
        <v>0</v>
      </c>
      <c r="AW137" s="52"/>
      <c r="AX137" s="52"/>
      <c r="AY137" s="52"/>
      <c r="AZ137" s="52"/>
      <c r="BA137" s="52"/>
      <c r="BB137" s="52"/>
      <c r="BC137" s="404"/>
      <c r="BD137" s="450"/>
      <c r="BE137" s="49">
        <f t="shared" si="114"/>
        <v>0</v>
      </c>
      <c r="BF137" s="52"/>
      <c r="BG137" s="52"/>
      <c r="BH137" s="52"/>
      <c r="BI137" s="52"/>
      <c r="BJ137" s="52"/>
      <c r="BK137" s="52"/>
      <c r="BL137" s="404"/>
      <c r="BM137" s="453"/>
      <c r="BN137" s="49">
        <f t="shared" si="115"/>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463"/>
      <c r="C138" s="460"/>
      <c r="D138" s="610"/>
      <c r="E138" s="613"/>
      <c r="F138" s="613"/>
      <c r="G138" s="613"/>
      <c r="H138" s="613"/>
      <c r="I138" s="613"/>
      <c r="J138" s="487"/>
      <c r="K138" s="490"/>
      <c r="L138" s="475"/>
      <c r="M138" s="478"/>
      <c r="N138" s="481"/>
      <c r="O138" s="484"/>
      <c r="P138" s="522"/>
      <c r="Q138" s="525"/>
      <c r="R138" s="405"/>
      <c r="S138" s="44"/>
      <c r="T138" s="262"/>
      <c r="U138" s="262"/>
      <c r="V138" s="262"/>
      <c r="W138" s="44"/>
      <c r="X138" s="36"/>
      <c r="Y138" s="36"/>
      <c r="Z138" s="36"/>
      <c r="AA138" s="36"/>
      <c r="AB138" s="405"/>
      <c r="AC138" s="528"/>
      <c r="AD138" s="56">
        <f t="shared" si="220"/>
        <v>0</v>
      </c>
      <c r="AE138" s="56">
        <f t="shared" si="220"/>
        <v>0</v>
      </c>
      <c r="AF138" s="56">
        <f t="shared" si="220"/>
        <v>0</v>
      </c>
      <c r="AG138" s="56">
        <f t="shared" si="220"/>
        <v>0</v>
      </c>
      <c r="AH138" s="56">
        <f t="shared" si="220"/>
        <v>0</v>
      </c>
      <c r="AI138" s="56">
        <f t="shared" si="220"/>
        <v>0</v>
      </c>
      <c r="AJ138" s="56">
        <f t="shared" si="215"/>
        <v>0</v>
      </c>
      <c r="AK138" s="405"/>
      <c r="AL138" s="457"/>
      <c r="AM138" s="50">
        <f t="shared" si="112"/>
        <v>0</v>
      </c>
      <c r="AN138" s="53"/>
      <c r="AO138" s="53"/>
      <c r="AP138" s="53"/>
      <c r="AQ138" s="53"/>
      <c r="AR138" s="53"/>
      <c r="AS138" s="53"/>
      <c r="AT138" s="405"/>
      <c r="AU138" s="448"/>
      <c r="AV138" s="50">
        <f t="shared" si="113"/>
        <v>0</v>
      </c>
      <c r="AW138" s="53"/>
      <c r="AX138" s="53"/>
      <c r="AY138" s="53"/>
      <c r="AZ138" s="53"/>
      <c r="BA138" s="53"/>
      <c r="BB138" s="53"/>
      <c r="BC138" s="405"/>
      <c r="BD138" s="451"/>
      <c r="BE138" s="50">
        <f t="shared" si="114"/>
        <v>0</v>
      </c>
      <c r="BF138" s="53"/>
      <c r="BG138" s="53"/>
      <c r="BH138" s="53"/>
      <c r="BI138" s="53"/>
      <c r="BJ138" s="53"/>
      <c r="BK138" s="53"/>
      <c r="BL138" s="405"/>
      <c r="BM138" s="454"/>
      <c r="BN138" s="50">
        <f t="shared" si="115"/>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506" t="s">
        <v>300</v>
      </c>
      <c r="C139" s="685" t="s">
        <v>303</v>
      </c>
      <c r="D139" s="608"/>
      <c r="E139" s="611"/>
      <c r="F139" s="611"/>
      <c r="G139" s="611"/>
      <c r="H139" s="611"/>
      <c r="I139" s="611"/>
      <c r="J139" s="485">
        <v>196</v>
      </c>
      <c r="K139" s="488" t="str">
        <f>+Metas!K224</f>
        <v>municipios asesorados y acompañados y cuentan con procesos estables de formación anualmente</v>
      </c>
      <c r="L139" s="473"/>
      <c r="M139" s="476">
        <f>SUM(N139:Q139)</f>
        <v>0</v>
      </c>
      <c r="N139" s="479"/>
      <c r="O139" s="482"/>
      <c r="P139" s="520"/>
      <c r="Q139" s="523"/>
      <c r="R139" s="403">
        <f t="shared" ref="R139" si="228">+$J139</f>
        <v>196</v>
      </c>
      <c r="S139" s="42"/>
      <c r="T139" s="260"/>
      <c r="U139" s="260"/>
      <c r="V139" s="260"/>
      <c r="W139" s="42"/>
      <c r="X139" s="34"/>
      <c r="Y139" s="34"/>
      <c r="Z139" s="34"/>
      <c r="AA139" s="34"/>
      <c r="AB139" s="403">
        <f t="shared" ref="AB139" si="229">+$J139</f>
        <v>196</v>
      </c>
      <c r="AC139" s="526">
        <f t="shared" ref="AC139" si="230">+L139</f>
        <v>0</v>
      </c>
      <c r="AD139" s="54">
        <f t="shared" si="220"/>
        <v>0</v>
      </c>
      <c r="AE139" s="54">
        <f t="shared" si="220"/>
        <v>0</v>
      </c>
      <c r="AF139" s="54">
        <f t="shared" si="220"/>
        <v>0</v>
      </c>
      <c r="AG139" s="54">
        <f t="shared" si="220"/>
        <v>0</v>
      </c>
      <c r="AH139" s="54">
        <f t="shared" si="220"/>
        <v>0</v>
      </c>
      <c r="AI139" s="54">
        <f t="shared" si="220"/>
        <v>0</v>
      </c>
      <c r="AJ139" s="54">
        <f t="shared" si="215"/>
        <v>0</v>
      </c>
      <c r="AK139" s="403">
        <f t="shared" ref="AK139" si="231">+$J139</f>
        <v>196</v>
      </c>
      <c r="AL139" s="455">
        <f>+N139</f>
        <v>0</v>
      </c>
      <c r="AM139" s="48">
        <f t="shared" si="112"/>
        <v>0</v>
      </c>
      <c r="AN139" s="51"/>
      <c r="AO139" s="51"/>
      <c r="AP139" s="51"/>
      <c r="AQ139" s="51"/>
      <c r="AR139" s="51"/>
      <c r="AS139" s="51"/>
      <c r="AT139" s="403">
        <f t="shared" ref="AT139" si="232">+$J139</f>
        <v>196</v>
      </c>
      <c r="AU139" s="446">
        <f>+O139</f>
        <v>0</v>
      </c>
      <c r="AV139" s="48">
        <f t="shared" si="113"/>
        <v>0</v>
      </c>
      <c r="AW139" s="51"/>
      <c r="AX139" s="51"/>
      <c r="AY139" s="51"/>
      <c r="AZ139" s="51"/>
      <c r="BA139" s="51"/>
      <c r="BB139" s="51"/>
      <c r="BC139" s="403">
        <f t="shared" ref="BC139" si="233">+$J139</f>
        <v>196</v>
      </c>
      <c r="BD139" s="449">
        <f>+P139</f>
        <v>0</v>
      </c>
      <c r="BE139" s="48">
        <f t="shared" si="114"/>
        <v>0</v>
      </c>
      <c r="BF139" s="51"/>
      <c r="BG139" s="51"/>
      <c r="BH139" s="51"/>
      <c r="BI139" s="51"/>
      <c r="BJ139" s="51"/>
      <c r="BK139" s="51"/>
      <c r="BL139" s="403">
        <f t="shared" ref="BL139" si="234">+$J139</f>
        <v>196</v>
      </c>
      <c r="BM139" s="452">
        <f>+Q139</f>
        <v>0</v>
      </c>
      <c r="BN139" s="48">
        <f t="shared" si="115"/>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507"/>
      <c r="C140" s="687"/>
      <c r="D140" s="609"/>
      <c r="E140" s="612"/>
      <c r="F140" s="612"/>
      <c r="G140" s="612"/>
      <c r="H140" s="612"/>
      <c r="I140" s="612"/>
      <c r="J140" s="486"/>
      <c r="K140" s="489"/>
      <c r="L140" s="474"/>
      <c r="M140" s="477"/>
      <c r="N140" s="480"/>
      <c r="O140" s="483"/>
      <c r="P140" s="521"/>
      <c r="Q140" s="524"/>
      <c r="R140" s="404"/>
      <c r="S140" s="43"/>
      <c r="T140" s="261"/>
      <c r="U140" s="261"/>
      <c r="V140" s="261"/>
      <c r="W140" s="43"/>
      <c r="X140" s="35"/>
      <c r="Y140" s="35"/>
      <c r="Z140" s="35"/>
      <c r="AA140" s="35"/>
      <c r="AB140" s="404"/>
      <c r="AC140" s="527"/>
      <c r="AD140" s="55">
        <f t="shared" si="220"/>
        <v>0</v>
      </c>
      <c r="AE140" s="55">
        <f t="shared" si="220"/>
        <v>0</v>
      </c>
      <c r="AF140" s="55">
        <f t="shared" si="220"/>
        <v>0</v>
      </c>
      <c r="AG140" s="55">
        <f t="shared" si="220"/>
        <v>0</v>
      </c>
      <c r="AH140" s="55">
        <f t="shared" si="220"/>
        <v>0</v>
      </c>
      <c r="AI140" s="55">
        <f t="shared" si="220"/>
        <v>0</v>
      </c>
      <c r="AJ140" s="55">
        <f t="shared" si="215"/>
        <v>0</v>
      </c>
      <c r="AK140" s="404"/>
      <c r="AL140" s="456"/>
      <c r="AM140" s="49">
        <f t="shared" ref="AM140:AM203" si="235">SUM(AN140:AS140)</f>
        <v>0</v>
      </c>
      <c r="AN140" s="52"/>
      <c r="AO140" s="52"/>
      <c r="AP140" s="52"/>
      <c r="AQ140" s="52"/>
      <c r="AR140" s="52"/>
      <c r="AS140" s="52"/>
      <c r="AT140" s="404"/>
      <c r="AU140" s="447"/>
      <c r="AV140" s="49">
        <f t="shared" ref="AV140:AV203" si="236">SUM(AW140:BB140)</f>
        <v>0</v>
      </c>
      <c r="AW140" s="52"/>
      <c r="AX140" s="52"/>
      <c r="AY140" s="52"/>
      <c r="AZ140" s="52"/>
      <c r="BA140" s="52"/>
      <c r="BB140" s="52"/>
      <c r="BC140" s="404"/>
      <c r="BD140" s="450"/>
      <c r="BE140" s="49">
        <f t="shared" ref="BE140:BE203" si="237">SUM(BF140:BK140)</f>
        <v>0</v>
      </c>
      <c r="BF140" s="52"/>
      <c r="BG140" s="52"/>
      <c r="BH140" s="52"/>
      <c r="BI140" s="52"/>
      <c r="BJ140" s="52"/>
      <c r="BK140" s="52"/>
      <c r="BL140" s="404"/>
      <c r="BM140" s="453"/>
      <c r="BN140" s="49">
        <f t="shared" ref="BN140:BN203" si="238">SUM(BO140:BT140)</f>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507"/>
      <c r="C141" s="687"/>
      <c r="D141" s="609"/>
      <c r="E141" s="612"/>
      <c r="F141" s="612"/>
      <c r="G141" s="612"/>
      <c r="H141" s="612"/>
      <c r="I141" s="612"/>
      <c r="J141" s="486"/>
      <c r="K141" s="489"/>
      <c r="L141" s="474"/>
      <c r="M141" s="477"/>
      <c r="N141" s="480"/>
      <c r="O141" s="483"/>
      <c r="P141" s="521"/>
      <c r="Q141" s="524"/>
      <c r="R141" s="404"/>
      <c r="S141" s="43"/>
      <c r="T141" s="261"/>
      <c r="U141" s="261"/>
      <c r="V141" s="261"/>
      <c r="W141" s="43"/>
      <c r="X141" s="35"/>
      <c r="Y141" s="35"/>
      <c r="Z141" s="35"/>
      <c r="AA141" s="35"/>
      <c r="AB141" s="404"/>
      <c r="AC141" s="527"/>
      <c r="AD141" s="55">
        <f t="shared" si="220"/>
        <v>0</v>
      </c>
      <c r="AE141" s="55">
        <f t="shared" si="220"/>
        <v>0</v>
      </c>
      <c r="AF141" s="55">
        <f t="shared" si="220"/>
        <v>0</v>
      </c>
      <c r="AG141" s="55">
        <f t="shared" si="220"/>
        <v>0</v>
      </c>
      <c r="AH141" s="55">
        <f t="shared" si="220"/>
        <v>0</v>
      </c>
      <c r="AI141" s="55">
        <f t="shared" si="220"/>
        <v>0</v>
      </c>
      <c r="AJ141" s="55">
        <f t="shared" si="215"/>
        <v>0</v>
      </c>
      <c r="AK141" s="404"/>
      <c r="AL141" s="456"/>
      <c r="AM141" s="49">
        <f t="shared" si="235"/>
        <v>0</v>
      </c>
      <c r="AN141" s="52"/>
      <c r="AO141" s="52"/>
      <c r="AP141" s="52"/>
      <c r="AQ141" s="52"/>
      <c r="AR141" s="52"/>
      <c r="AS141" s="52"/>
      <c r="AT141" s="404"/>
      <c r="AU141" s="447"/>
      <c r="AV141" s="49">
        <f t="shared" si="236"/>
        <v>0</v>
      </c>
      <c r="AW141" s="52"/>
      <c r="AX141" s="52"/>
      <c r="AY141" s="52"/>
      <c r="AZ141" s="52"/>
      <c r="BA141" s="52"/>
      <c r="BB141" s="52"/>
      <c r="BC141" s="404"/>
      <c r="BD141" s="450"/>
      <c r="BE141" s="49">
        <f t="shared" si="237"/>
        <v>0</v>
      </c>
      <c r="BF141" s="52"/>
      <c r="BG141" s="52"/>
      <c r="BH141" s="52"/>
      <c r="BI141" s="52"/>
      <c r="BJ141" s="52"/>
      <c r="BK141" s="52"/>
      <c r="BL141" s="404"/>
      <c r="BM141" s="453"/>
      <c r="BN141" s="49">
        <f t="shared" si="238"/>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507"/>
      <c r="C142" s="687"/>
      <c r="D142" s="610"/>
      <c r="E142" s="613"/>
      <c r="F142" s="613"/>
      <c r="G142" s="613"/>
      <c r="H142" s="613"/>
      <c r="I142" s="613"/>
      <c r="J142" s="487"/>
      <c r="K142" s="490"/>
      <c r="L142" s="475"/>
      <c r="M142" s="478"/>
      <c r="N142" s="481"/>
      <c r="O142" s="484"/>
      <c r="P142" s="522"/>
      <c r="Q142" s="525"/>
      <c r="R142" s="405"/>
      <c r="S142" s="44"/>
      <c r="T142" s="262"/>
      <c r="U142" s="262"/>
      <c r="V142" s="262"/>
      <c r="W142" s="44"/>
      <c r="X142" s="36"/>
      <c r="Y142" s="36"/>
      <c r="Z142" s="36"/>
      <c r="AA142" s="36"/>
      <c r="AB142" s="405"/>
      <c r="AC142" s="528"/>
      <c r="AD142" s="56">
        <f t="shared" si="220"/>
        <v>0</v>
      </c>
      <c r="AE142" s="56">
        <f t="shared" si="220"/>
        <v>0</v>
      </c>
      <c r="AF142" s="56">
        <f t="shared" si="220"/>
        <v>0</v>
      </c>
      <c r="AG142" s="56">
        <f t="shared" si="220"/>
        <v>0</v>
      </c>
      <c r="AH142" s="56">
        <f t="shared" si="220"/>
        <v>0</v>
      </c>
      <c r="AI142" s="56">
        <f t="shared" si="220"/>
        <v>0</v>
      </c>
      <c r="AJ142" s="56">
        <f t="shared" si="215"/>
        <v>0</v>
      </c>
      <c r="AK142" s="405"/>
      <c r="AL142" s="457"/>
      <c r="AM142" s="50">
        <f t="shared" si="235"/>
        <v>0</v>
      </c>
      <c r="AN142" s="53"/>
      <c r="AO142" s="53"/>
      <c r="AP142" s="53"/>
      <c r="AQ142" s="53"/>
      <c r="AR142" s="53"/>
      <c r="AS142" s="53"/>
      <c r="AT142" s="405"/>
      <c r="AU142" s="448"/>
      <c r="AV142" s="50">
        <f t="shared" si="236"/>
        <v>0</v>
      </c>
      <c r="AW142" s="53"/>
      <c r="AX142" s="53"/>
      <c r="AY142" s="53"/>
      <c r="AZ142" s="53"/>
      <c r="BA142" s="53"/>
      <c r="BB142" s="53"/>
      <c r="BC142" s="405"/>
      <c r="BD142" s="451"/>
      <c r="BE142" s="50">
        <f t="shared" si="237"/>
        <v>0</v>
      </c>
      <c r="BF142" s="53"/>
      <c r="BG142" s="53"/>
      <c r="BH142" s="53"/>
      <c r="BI142" s="53"/>
      <c r="BJ142" s="53"/>
      <c r="BK142" s="53"/>
      <c r="BL142" s="405"/>
      <c r="BM142" s="454"/>
      <c r="BN142" s="50">
        <f t="shared" si="238"/>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507"/>
      <c r="C143" s="687"/>
      <c r="D143" s="608"/>
      <c r="E143" s="611"/>
      <c r="F143" s="611"/>
      <c r="G143" s="611"/>
      <c r="H143" s="611"/>
      <c r="I143" s="611"/>
      <c r="J143" s="485">
        <v>197</v>
      </c>
      <c r="K143" s="488" t="str">
        <f>+Metas!K225</f>
        <v>Red departamental de experiencias de formación artística y cultural implementada y operando anualmente</v>
      </c>
      <c r="L143" s="473"/>
      <c r="M143" s="476">
        <f>SUM(N143:Q143)</f>
        <v>0</v>
      </c>
      <c r="N143" s="479"/>
      <c r="O143" s="482"/>
      <c r="P143" s="520"/>
      <c r="Q143" s="523"/>
      <c r="R143" s="403">
        <f t="shared" ref="R143" si="239">+$J143</f>
        <v>197</v>
      </c>
      <c r="S143" s="42"/>
      <c r="T143" s="260"/>
      <c r="U143" s="260"/>
      <c r="V143" s="260"/>
      <c r="W143" s="42"/>
      <c r="X143" s="34"/>
      <c r="Y143" s="34"/>
      <c r="Z143" s="34"/>
      <c r="AA143" s="34"/>
      <c r="AB143" s="403">
        <f t="shared" ref="AB143" si="240">+$J143</f>
        <v>197</v>
      </c>
      <c r="AC143" s="526">
        <f t="shared" ref="AC143" si="241">+L143</f>
        <v>0</v>
      </c>
      <c r="AD143" s="54">
        <f t="shared" si="220"/>
        <v>0</v>
      </c>
      <c r="AE143" s="54">
        <f t="shared" si="220"/>
        <v>0</v>
      </c>
      <c r="AF143" s="54">
        <f t="shared" si="220"/>
        <v>0</v>
      </c>
      <c r="AG143" s="54">
        <f t="shared" si="220"/>
        <v>0</v>
      </c>
      <c r="AH143" s="54">
        <f t="shared" si="220"/>
        <v>0</v>
      </c>
      <c r="AI143" s="54">
        <f t="shared" si="220"/>
        <v>0</v>
      </c>
      <c r="AJ143" s="54">
        <f t="shared" si="215"/>
        <v>0</v>
      </c>
      <c r="AK143" s="403">
        <f t="shared" ref="AK143" si="242">+$J143</f>
        <v>197</v>
      </c>
      <c r="AL143" s="455">
        <f>+N143</f>
        <v>0</v>
      </c>
      <c r="AM143" s="48">
        <f t="shared" si="235"/>
        <v>0</v>
      </c>
      <c r="AN143" s="51"/>
      <c r="AO143" s="51"/>
      <c r="AP143" s="51"/>
      <c r="AQ143" s="51"/>
      <c r="AR143" s="51"/>
      <c r="AS143" s="51"/>
      <c r="AT143" s="403">
        <f t="shared" ref="AT143" si="243">+$J143</f>
        <v>197</v>
      </c>
      <c r="AU143" s="446">
        <f>+O143</f>
        <v>0</v>
      </c>
      <c r="AV143" s="48">
        <f t="shared" si="236"/>
        <v>0</v>
      </c>
      <c r="AW143" s="51"/>
      <c r="AX143" s="51"/>
      <c r="AY143" s="51"/>
      <c r="AZ143" s="51"/>
      <c r="BA143" s="51"/>
      <c r="BB143" s="51"/>
      <c r="BC143" s="403">
        <f t="shared" ref="BC143" si="244">+$J143</f>
        <v>197</v>
      </c>
      <c r="BD143" s="449">
        <f>+P143</f>
        <v>0</v>
      </c>
      <c r="BE143" s="48">
        <f t="shared" si="237"/>
        <v>0</v>
      </c>
      <c r="BF143" s="51"/>
      <c r="BG143" s="51"/>
      <c r="BH143" s="51"/>
      <c r="BI143" s="51"/>
      <c r="BJ143" s="51"/>
      <c r="BK143" s="51"/>
      <c r="BL143" s="403">
        <f t="shared" ref="BL143" si="245">+$J143</f>
        <v>197</v>
      </c>
      <c r="BM143" s="452">
        <f>+Q143</f>
        <v>0</v>
      </c>
      <c r="BN143" s="48">
        <f t="shared" si="238"/>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507"/>
      <c r="C144" s="687"/>
      <c r="D144" s="609"/>
      <c r="E144" s="612"/>
      <c r="F144" s="612"/>
      <c r="G144" s="612"/>
      <c r="H144" s="612"/>
      <c r="I144" s="612"/>
      <c r="J144" s="486"/>
      <c r="K144" s="489"/>
      <c r="L144" s="474"/>
      <c r="M144" s="477"/>
      <c r="N144" s="480"/>
      <c r="O144" s="483"/>
      <c r="P144" s="521"/>
      <c r="Q144" s="524"/>
      <c r="R144" s="404"/>
      <c r="S144" s="43"/>
      <c r="T144" s="261"/>
      <c r="U144" s="261"/>
      <c r="V144" s="261"/>
      <c r="W144" s="43"/>
      <c r="X144" s="35"/>
      <c r="Y144" s="35"/>
      <c r="Z144" s="35"/>
      <c r="AA144" s="35"/>
      <c r="AB144" s="404"/>
      <c r="AC144" s="527"/>
      <c r="AD144" s="55">
        <f t="shared" si="220"/>
        <v>0</v>
      </c>
      <c r="AE144" s="55">
        <f t="shared" si="220"/>
        <v>0</v>
      </c>
      <c r="AF144" s="55">
        <f t="shared" si="220"/>
        <v>0</v>
      </c>
      <c r="AG144" s="55">
        <f t="shared" si="220"/>
        <v>0</v>
      </c>
      <c r="AH144" s="55">
        <f t="shared" si="220"/>
        <v>0</v>
      </c>
      <c r="AI144" s="55">
        <f t="shared" si="220"/>
        <v>0</v>
      </c>
      <c r="AJ144" s="55">
        <f t="shared" si="215"/>
        <v>0</v>
      </c>
      <c r="AK144" s="404"/>
      <c r="AL144" s="456"/>
      <c r="AM144" s="49">
        <f t="shared" si="235"/>
        <v>0</v>
      </c>
      <c r="AN144" s="52"/>
      <c r="AO144" s="52"/>
      <c r="AP144" s="52"/>
      <c r="AQ144" s="52"/>
      <c r="AR144" s="52"/>
      <c r="AS144" s="52"/>
      <c r="AT144" s="404"/>
      <c r="AU144" s="447"/>
      <c r="AV144" s="49">
        <f t="shared" si="236"/>
        <v>0</v>
      </c>
      <c r="AW144" s="52"/>
      <c r="AX144" s="52"/>
      <c r="AY144" s="52"/>
      <c r="AZ144" s="52"/>
      <c r="BA144" s="52"/>
      <c r="BB144" s="52"/>
      <c r="BC144" s="404"/>
      <c r="BD144" s="450"/>
      <c r="BE144" s="49">
        <f t="shared" si="237"/>
        <v>0</v>
      </c>
      <c r="BF144" s="52"/>
      <c r="BG144" s="52"/>
      <c r="BH144" s="52"/>
      <c r="BI144" s="52"/>
      <c r="BJ144" s="52"/>
      <c r="BK144" s="52"/>
      <c r="BL144" s="404"/>
      <c r="BM144" s="453"/>
      <c r="BN144" s="49">
        <f t="shared" si="238"/>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507"/>
      <c r="C145" s="687"/>
      <c r="D145" s="609"/>
      <c r="E145" s="612"/>
      <c r="F145" s="612"/>
      <c r="G145" s="612"/>
      <c r="H145" s="612"/>
      <c r="I145" s="612"/>
      <c r="J145" s="486"/>
      <c r="K145" s="489"/>
      <c r="L145" s="474"/>
      <c r="M145" s="477"/>
      <c r="N145" s="480"/>
      <c r="O145" s="483"/>
      <c r="P145" s="521"/>
      <c r="Q145" s="524"/>
      <c r="R145" s="404"/>
      <c r="S145" s="43"/>
      <c r="T145" s="261"/>
      <c r="U145" s="261"/>
      <c r="V145" s="261"/>
      <c r="W145" s="43"/>
      <c r="X145" s="35"/>
      <c r="Y145" s="35"/>
      <c r="Z145" s="35"/>
      <c r="AA145" s="35"/>
      <c r="AB145" s="404"/>
      <c r="AC145" s="527"/>
      <c r="AD145" s="55">
        <f t="shared" si="220"/>
        <v>0</v>
      </c>
      <c r="AE145" s="55">
        <f t="shared" si="220"/>
        <v>0</v>
      </c>
      <c r="AF145" s="55">
        <f t="shared" si="220"/>
        <v>0</v>
      </c>
      <c r="AG145" s="55">
        <f t="shared" si="220"/>
        <v>0</v>
      </c>
      <c r="AH145" s="55">
        <f t="shared" si="220"/>
        <v>0</v>
      </c>
      <c r="AI145" s="55">
        <f t="shared" si="220"/>
        <v>0</v>
      </c>
      <c r="AJ145" s="55">
        <f t="shared" si="215"/>
        <v>0</v>
      </c>
      <c r="AK145" s="404"/>
      <c r="AL145" s="456"/>
      <c r="AM145" s="49">
        <f t="shared" si="235"/>
        <v>0</v>
      </c>
      <c r="AN145" s="52"/>
      <c r="AO145" s="52"/>
      <c r="AP145" s="52"/>
      <c r="AQ145" s="52"/>
      <c r="AR145" s="52"/>
      <c r="AS145" s="52"/>
      <c r="AT145" s="404"/>
      <c r="AU145" s="447"/>
      <c r="AV145" s="49">
        <f t="shared" si="236"/>
        <v>0</v>
      </c>
      <c r="AW145" s="52"/>
      <c r="AX145" s="52"/>
      <c r="AY145" s="52"/>
      <c r="AZ145" s="52"/>
      <c r="BA145" s="52"/>
      <c r="BB145" s="52"/>
      <c r="BC145" s="404"/>
      <c r="BD145" s="450"/>
      <c r="BE145" s="49">
        <f t="shared" si="237"/>
        <v>0</v>
      </c>
      <c r="BF145" s="52"/>
      <c r="BG145" s="52"/>
      <c r="BH145" s="52"/>
      <c r="BI145" s="52"/>
      <c r="BJ145" s="52"/>
      <c r="BK145" s="52"/>
      <c r="BL145" s="404"/>
      <c r="BM145" s="453"/>
      <c r="BN145" s="49">
        <f t="shared" si="238"/>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507"/>
      <c r="C146" s="687"/>
      <c r="D146" s="610"/>
      <c r="E146" s="613"/>
      <c r="F146" s="613"/>
      <c r="G146" s="613"/>
      <c r="H146" s="613"/>
      <c r="I146" s="613"/>
      <c r="J146" s="487"/>
      <c r="K146" s="490"/>
      <c r="L146" s="475"/>
      <c r="M146" s="478"/>
      <c r="N146" s="481"/>
      <c r="O146" s="484"/>
      <c r="P146" s="522"/>
      <c r="Q146" s="525"/>
      <c r="R146" s="405"/>
      <c r="S146" s="44"/>
      <c r="T146" s="262"/>
      <c r="U146" s="262"/>
      <c r="V146" s="262"/>
      <c r="W146" s="44"/>
      <c r="X146" s="36"/>
      <c r="Y146" s="36"/>
      <c r="Z146" s="36"/>
      <c r="AA146" s="36"/>
      <c r="AB146" s="405"/>
      <c r="AC146" s="528"/>
      <c r="AD146" s="56">
        <f t="shared" si="220"/>
        <v>0</v>
      </c>
      <c r="AE146" s="56">
        <f t="shared" si="220"/>
        <v>0</v>
      </c>
      <c r="AF146" s="56">
        <f t="shared" si="220"/>
        <v>0</v>
      </c>
      <c r="AG146" s="56">
        <f t="shared" si="220"/>
        <v>0</v>
      </c>
      <c r="AH146" s="56">
        <f t="shared" si="220"/>
        <v>0</v>
      </c>
      <c r="AI146" s="56">
        <f t="shared" si="220"/>
        <v>0</v>
      </c>
      <c r="AJ146" s="56">
        <f t="shared" si="215"/>
        <v>0</v>
      </c>
      <c r="AK146" s="405"/>
      <c r="AL146" s="457"/>
      <c r="AM146" s="50">
        <f t="shared" si="235"/>
        <v>0</v>
      </c>
      <c r="AN146" s="53"/>
      <c r="AO146" s="53"/>
      <c r="AP146" s="53"/>
      <c r="AQ146" s="53"/>
      <c r="AR146" s="53"/>
      <c r="AS146" s="53"/>
      <c r="AT146" s="405"/>
      <c r="AU146" s="448"/>
      <c r="AV146" s="50">
        <f t="shared" si="236"/>
        <v>0</v>
      </c>
      <c r="AW146" s="53"/>
      <c r="AX146" s="53"/>
      <c r="AY146" s="53"/>
      <c r="AZ146" s="53"/>
      <c r="BA146" s="53"/>
      <c r="BB146" s="53"/>
      <c r="BC146" s="405"/>
      <c r="BD146" s="451"/>
      <c r="BE146" s="50">
        <f t="shared" si="237"/>
        <v>0</v>
      </c>
      <c r="BF146" s="53"/>
      <c r="BG146" s="53"/>
      <c r="BH146" s="53"/>
      <c r="BI146" s="53"/>
      <c r="BJ146" s="53"/>
      <c r="BK146" s="53"/>
      <c r="BL146" s="405"/>
      <c r="BM146" s="454"/>
      <c r="BN146" s="50">
        <f t="shared" si="238"/>
        <v>0</v>
      </c>
      <c r="BO146" s="53"/>
      <c r="BP146" s="53"/>
      <c r="BQ146" s="53"/>
      <c r="BR146" s="53"/>
      <c r="BS146" s="53"/>
      <c r="BT146" s="53"/>
      <c r="BU146" s="517"/>
      <c r="BV146" s="518"/>
      <c r="BW146" s="518"/>
      <c r="BX146" s="518"/>
      <c r="BY146" s="518"/>
      <c r="BZ146" s="518"/>
      <c r="CA146" s="518"/>
      <c r="CB146" s="518"/>
      <c r="CC146" s="519"/>
    </row>
    <row r="147" spans="1:81" s="62" customFormat="1" ht="40.200000000000003" customHeight="1" thickTop="1" x14ac:dyDescent="0.3">
      <c r="A147" s="38"/>
      <c r="B147" s="507"/>
      <c r="C147" s="687"/>
      <c r="D147" s="608"/>
      <c r="E147" s="611"/>
      <c r="F147" s="611"/>
      <c r="G147" s="611"/>
      <c r="H147" s="611"/>
      <c r="I147" s="611"/>
      <c r="J147" s="485">
        <v>198</v>
      </c>
      <c r="K147" s="488" t="str">
        <f>+Metas!K226</f>
        <v>Formadores de las áreas artísticas capacitados en Formación técnica para la formación artística y cultural. por año</v>
      </c>
      <c r="L147" s="473"/>
      <c r="M147" s="476">
        <f>SUM(N147:Q147)</f>
        <v>0</v>
      </c>
      <c r="N147" s="479"/>
      <c r="O147" s="482"/>
      <c r="P147" s="520"/>
      <c r="Q147" s="523"/>
      <c r="R147" s="403">
        <f t="shared" ref="R147" si="246">+$J147</f>
        <v>198</v>
      </c>
      <c r="S147" s="42"/>
      <c r="T147" s="260"/>
      <c r="U147" s="260"/>
      <c r="V147" s="260"/>
      <c r="W147" s="42"/>
      <c r="X147" s="34"/>
      <c r="Y147" s="34"/>
      <c r="Z147" s="34"/>
      <c r="AA147" s="34"/>
      <c r="AB147" s="403">
        <f t="shared" ref="AB147" si="247">+$J147</f>
        <v>198</v>
      </c>
      <c r="AC147" s="526">
        <f t="shared" ref="AC147" si="248">+L147</f>
        <v>0</v>
      </c>
      <c r="AD147" s="54">
        <f t="shared" si="220"/>
        <v>0</v>
      </c>
      <c r="AE147" s="54">
        <f t="shared" si="220"/>
        <v>0</v>
      </c>
      <c r="AF147" s="54">
        <f t="shared" si="220"/>
        <v>0</v>
      </c>
      <c r="AG147" s="54">
        <f t="shared" si="220"/>
        <v>0</v>
      </c>
      <c r="AH147" s="54">
        <f t="shared" si="220"/>
        <v>0</v>
      </c>
      <c r="AI147" s="54">
        <f t="shared" si="220"/>
        <v>0</v>
      </c>
      <c r="AJ147" s="54">
        <f t="shared" si="215"/>
        <v>0</v>
      </c>
      <c r="AK147" s="403">
        <f t="shared" ref="AK147" si="249">+$J147</f>
        <v>198</v>
      </c>
      <c r="AL147" s="455">
        <f>+N147</f>
        <v>0</v>
      </c>
      <c r="AM147" s="48">
        <f t="shared" si="235"/>
        <v>0</v>
      </c>
      <c r="AN147" s="51"/>
      <c r="AO147" s="51"/>
      <c r="AP147" s="51"/>
      <c r="AQ147" s="51"/>
      <c r="AR147" s="51"/>
      <c r="AS147" s="51"/>
      <c r="AT147" s="403">
        <f t="shared" ref="AT147" si="250">+$J147</f>
        <v>198</v>
      </c>
      <c r="AU147" s="446">
        <f>+O147</f>
        <v>0</v>
      </c>
      <c r="AV147" s="48">
        <f t="shared" si="236"/>
        <v>0</v>
      </c>
      <c r="AW147" s="51"/>
      <c r="AX147" s="51"/>
      <c r="AY147" s="51"/>
      <c r="AZ147" s="51"/>
      <c r="BA147" s="51"/>
      <c r="BB147" s="51"/>
      <c r="BC147" s="403">
        <f t="shared" ref="BC147" si="251">+$J147</f>
        <v>198</v>
      </c>
      <c r="BD147" s="449">
        <f>+P147</f>
        <v>0</v>
      </c>
      <c r="BE147" s="48">
        <f t="shared" si="237"/>
        <v>0</v>
      </c>
      <c r="BF147" s="51"/>
      <c r="BG147" s="51"/>
      <c r="BH147" s="51"/>
      <c r="BI147" s="51"/>
      <c r="BJ147" s="51"/>
      <c r="BK147" s="51"/>
      <c r="BL147" s="403">
        <f t="shared" ref="BL147" si="252">+$J147</f>
        <v>198</v>
      </c>
      <c r="BM147" s="452">
        <f>+Q147</f>
        <v>0</v>
      </c>
      <c r="BN147" s="48">
        <f t="shared" si="238"/>
        <v>0</v>
      </c>
      <c r="BO147" s="51"/>
      <c r="BP147" s="51"/>
      <c r="BQ147" s="51"/>
      <c r="BR147" s="51"/>
      <c r="BS147" s="51"/>
      <c r="BT147" s="51"/>
      <c r="BU147" s="513"/>
      <c r="BV147" s="514"/>
      <c r="BW147" s="514"/>
      <c r="BX147" s="514"/>
      <c r="BY147" s="514"/>
      <c r="BZ147" s="514"/>
      <c r="CA147" s="514"/>
      <c r="CB147" s="514"/>
      <c r="CC147" s="515"/>
    </row>
    <row r="148" spans="1:81" s="62" customFormat="1" ht="40.200000000000003" customHeight="1" x14ac:dyDescent="0.3">
      <c r="A148" s="38"/>
      <c r="B148" s="507"/>
      <c r="C148" s="687"/>
      <c r="D148" s="609"/>
      <c r="E148" s="612"/>
      <c r="F148" s="612"/>
      <c r="G148" s="612"/>
      <c r="H148" s="612"/>
      <c r="I148" s="612"/>
      <c r="J148" s="486"/>
      <c r="K148" s="489"/>
      <c r="L148" s="474"/>
      <c r="M148" s="477"/>
      <c r="N148" s="480"/>
      <c r="O148" s="483"/>
      <c r="P148" s="521"/>
      <c r="Q148" s="524"/>
      <c r="R148" s="404"/>
      <c r="S148" s="43"/>
      <c r="T148" s="261"/>
      <c r="U148" s="261"/>
      <c r="V148" s="261"/>
      <c r="W148" s="43"/>
      <c r="X148" s="35"/>
      <c r="Y148" s="35"/>
      <c r="Z148" s="35"/>
      <c r="AA148" s="35"/>
      <c r="AB148" s="404"/>
      <c r="AC148" s="527"/>
      <c r="AD148" s="55">
        <f t="shared" si="220"/>
        <v>0</v>
      </c>
      <c r="AE148" s="55">
        <f t="shared" si="220"/>
        <v>0</v>
      </c>
      <c r="AF148" s="55">
        <f t="shared" si="220"/>
        <v>0</v>
      </c>
      <c r="AG148" s="55">
        <f t="shared" si="220"/>
        <v>0</v>
      </c>
      <c r="AH148" s="55">
        <f t="shared" si="220"/>
        <v>0</v>
      </c>
      <c r="AI148" s="55">
        <f t="shared" si="220"/>
        <v>0</v>
      </c>
      <c r="AJ148" s="55">
        <f t="shared" si="215"/>
        <v>0</v>
      </c>
      <c r="AK148" s="404"/>
      <c r="AL148" s="456"/>
      <c r="AM148" s="49">
        <f t="shared" si="235"/>
        <v>0</v>
      </c>
      <c r="AN148" s="52"/>
      <c r="AO148" s="52"/>
      <c r="AP148" s="52"/>
      <c r="AQ148" s="52"/>
      <c r="AR148" s="52"/>
      <c r="AS148" s="52"/>
      <c r="AT148" s="404"/>
      <c r="AU148" s="447"/>
      <c r="AV148" s="49">
        <f t="shared" si="236"/>
        <v>0</v>
      </c>
      <c r="AW148" s="52"/>
      <c r="AX148" s="52"/>
      <c r="AY148" s="52"/>
      <c r="AZ148" s="52"/>
      <c r="BA148" s="52"/>
      <c r="BB148" s="52"/>
      <c r="BC148" s="404"/>
      <c r="BD148" s="450"/>
      <c r="BE148" s="49">
        <f t="shared" si="237"/>
        <v>0</v>
      </c>
      <c r="BF148" s="52"/>
      <c r="BG148" s="52"/>
      <c r="BH148" s="52"/>
      <c r="BI148" s="52"/>
      <c r="BJ148" s="52"/>
      <c r="BK148" s="52"/>
      <c r="BL148" s="404"/>
      <c r="BM148" s="453"/>
      <c r="BN148" s="49">
        <f t="shared" si="238"/>
        <v>0</v>
      </c>
      <c r="BO148" s="52"/>
      <c r="BP148" s="52"/>
      <c r="BQ148" s="52"/>
      <c r="BR148" s="52"/>
      <c r="BS148" s="52"/>
      <c r="BT148" s="52"/>
      <c r="BU148" s="418"/>
      <c r="BV148" s="419"/>
      <c r="BW148" s="419"/>
      <c r="BX148" s="419"/>
      <c r="BY148" s="419"/>
      <c r="BZ148" s="419"/>
      <c r="CA148" s="419"/>
      <c r="CB148" s="419"/>
      <c r="CC148" s="516"/>
    </row>
    <row r="149" spans="1:81" s="62" customFormat="1" ht="40.200000000000003" customHeight="1" x14ac:dyDescent="0.3">
      <c r="A149" s="38"/>
      <c r="B149" s="507"/>
      <c r="C149" s="687"/>
      <c r="D149" s="609"/>
      <c r="E149" s="612"/>
      <c r="F149" s="612"/>
      <c r="G149" s="612"/>
      <c r="H149" s="612"/>
      <c r="I149" s="612"/>
      <c r="J149" s="486"/>
      <c r="K149" s="489"/>
      <c r="L149" s="474"/>
      <c r="M149" s="477"/>
      <c r="N149" s="480"/>
      <c r="O149" s="483"/>
      <c r="P149" s="521"/>
      <c r="Q149" s="524"/>
      <c r="R149" s="404"/>
      <c r="S149" s="43"/>
      <c r="T149" s="261"/>
      <c r="U149" s="261"/>
      <c r="V149" s="261"/>
      <c r="W149" s="43"/>
      <c r="X149" s="35"/>
      <c r="Y149" s="35"/>
      <c r="Z149" s="35"/>
      <c r="AA149" s="35"/>
      <c r="AB149" s="404"/>
      <c r="AC149" s="527"/>
      <c r="AD149" s="55">
        <f t="shared" si="220"/>
        <v>0</v>
      </c>
      <c r="AE149" s="55">
        <f t="shared" si="220"/>
        <v>0</v>
      </c>
      <c r="AF149" s="55">
        <f t="shared" si="220"/>
        <v>0</v>
      </c>
      <c r="AG149" s="55">
        <f t="shared" si="220"/>
        <v>0</v>
      </c>
      <c r="AH149" s="55">
        <f t="shared" si="220"/>
        <v>0</v>
      </c>
      <c r="AI149" s="55">
        <f t="shared" si="220"/>
        <v>0</v>
      </c>
      <c r="AJ149" s="55">
        <f t="shared" si="215"/>
        <v>0</v>
      </c>
      <c r="AK149" s="404"/>
      <c r="AL149" s="456"/>
      <c r="AM149" s="49">
        <f t="shared" si="235"/>
        <v>0</v>
      </c>
      <c r="AN149" s="52"/>
      <c r="AO149" s="52"/>
      <c r="AP149" s="52"/>
      <c r="AQ149" s="52"/>
      <c r="AR149" s="52"/>
      <c r="AS149" s="52"/>
      <c r="AT149" s="404"/>
      <c r="AU149" s="447"/>
      <c r="AV149" s="49">
        <f t="shared" si="236"/>
        <v>0</v>
      </c>
      <c r="AW149" s="52"/>
      <c r="AX149" s="52"/>
      <c r="AY149" s="52"/>
      <c r="AZ149" s="52"/>
      <c r="BA149" s="52"/>
      <c r="BB149" s="52"/>
      <c r="BC149" s="404"/>
      <c r="BD149" s="450"/>
      <c r="BE149" s="49">
        <f t="shared" si="237"/>
        <v>0</v>
      </c>
      <c r="BF149" s="52"/>
      <c r="BG149" s="52"/>
      <c r="BH149" s="52"/>
      <c r="BI149" s="52"/>
      <c r="BJ149" s="52"/>
      <c r="BK149" s="52"/>
      <c r="BL149" s="404"/>
      <c r="BM149" s="453"/>
      <c r="BN149" s="49">
        <f t="shared" si="238"/>
        <v>0</v>
      </c>
      <c r="BO149" s="52"/>
      <c r="BP149" s="52"/>
      <c r="BQ149" s="52"/>
      <c r="BR149" s="52"/>
      <c r="BS149" s="52"/>
      <c r="BT149" s="52"/>
      <c r="BU149" s="418"/>
      <c r="BV149" s="419"/>
      <c r="BW149" s="419"/>
      <c r="BX149" s="419"/>
      <c r="BY149" s="419"/>
      <c r="BZ149" s="419"/>
      <c r="CA149" s="419"/>
      <c r="CB149" s="419"/>
      <c r="CC149" s="516"/>
    </row>
    <row r="150" spans="1:81" s="62" customFormat="1" ht="40.200000000000003" customHeight="1" thickBot="1" x14ac:dyDescent="0.35">
      <c r="A150" s="38"/>
      <c r="B150" s="507"/>
      <c r="C150" s="687"/>
      <c r="D150" s="610"/>
      <c r="E150" s="613"/>
      <c r="F150" s="613"/>
      <c r="G150" s="613"/>
      <c r="H150" s="613"/>
      <c r="I150" s="613"/>
      <c r="J150" s="487"/>
      <c r="K150" s="490"/>
      <c r="L150" s="475"/>
      <c r="M150" s="478"/>
      <c r="N150" s="481"/>
      <c r="O150" s="484"/>
      <c r="P150" s="522"/>
      <c r="Q150" s="525"/>
      <c r="R150" s="405"/>
      <c r="S150" s="44"/>
      <c r="T150" s="262"/>
      <c r="U150" s="262"/>
      <c r="V150" s="262"/>
      <c r="W150" s="44"/>
      <c r="X150" s="36"/>
      <c r="Y150" s="36"/>
      <c r="Z150" s="36"/>
      <c r="AA150" s="36"/>
      <c r="AB150" s="405"/>
      <c r="AC150" s="528"/>
      <c r="AD150" s="56">
        <f t="shared" si="220"/>
        <v>0</v>
      </c>
      <c r="AE150" s="56">
        <f t="shared" si="220"/>
        <v>0</v>
      </c>
      <c r="AF150" s="56">
        <f t="shared" si="220"/>
        <v>0</v>
      </c>
      <c r="AG150" s="56">
        <f t="shared" si="220"/>
        <v>0</v>
      </c>
      <c r="AH150" s="56">
        <f t="shared" si="220"/>
        <v>0</v>
      </c>
      <c r="AI150" s="56">
        <f t="shared" si="220"/>
        <v>0</v>
      </c>
      <c r="AJ150" s="56">
        <f t="shared" si="215"/>
        <v>0</v>
      </c>
      <c r="AK150" s="405"/>
      <c r="AL150" s="457"/>
      <c r="AM150" s="50">
        <f t="shared" si="235"/>
        <v>0</v>
      </c>
      <c r="AN150" s="53"/>
      <c r="AO150" s="53"/>
      <c r="AP150" s="53"/>
      <c r="AQ150" s="53"/>
      <c r="AR150" s="53"/>
      <c r="AS150" s="53"/>
      <c r="AT150" s="405"/>
      <c r="AU150" s="448"/>
      <c r="AV150" s="50">
        <f t="shared" si="236"/>
        <v>0</v>
      </c>
      <c r="AW150" s="53"/>
      <c r="AX150" s="53"/>
      <c r="AY150" s="53"/>
      <c r="AZ150" s="53"/>
      <c r="BA150" s="53"/>
      <c r="BB150" s="53"/>
      <c r="BC150" s="405"/>
      <c r="BD150" s="451"/>
      <c r="BE150" s="50">
        <f t="shared" si="237"/>
        <v>0</v>
      </c>
      <c r="BF150" s="53"/>
      <c r="BG150" s="53"/>
      <c r="BH150" s="53"/>
      <c r="BI150" s="53"/>
      <c r="BJ150" s="53"/>
      <c r="BK150" s="53"/>
      <c r="BL150" s="405"/>
      <c r="BM150" s="454"/>
      <c r="BN150" s="50">
        <f t="shared" si="238"/>
        <v>0</v>
      </c>
      <c r="BO150" s="53"/>
      <c r="BP150" s="53"/>
      <c r="BQ150" s="53"/>
      <c r="BR150" s="53"/>
      <c r="BS150" s="53"/>
      <c r="BT150" s="53"/>
      <c r="BU150" s="517"/>
      <c r="BV150" s="518"/>
      <c r="BW150" s="518"/>
      <c r="BX150" s="518"/>
      <c r="BY150" s="518"/>
      <c r="BZ150" s="518"/>
      <c r="CA150" s="518"/>
      <c r="CB150" s="518"/>
      <c r="CC150" s="519"/>
    </row>
    <row r="151" spans="1:81" s="62" customFormat="1" ht="40.200000000000003" customHeight="1" thickTop="1" x14ac:dyDescent="0.3">
      <c r="A151" s="38"/>
      <c r="B151" s="507"/>
      <c r="C151" s="687"/>
      <c r="D151" s="608"/>
      <c r="E151" s="611"/>
      <c r="F151" s="611"/>
      <c r="G151" s="611"/>
      <c r="H151" s="611"/>
      <c r="I151" s="611"/>
      <c r="J151" s="485">
        <v>199</v>
      </c>
      <c r="K151" s="488" t="str">
        <f>+Metas!K227</f>
        <v>Gestores capacitados para la gestión de las escuelas de formación cultural por año</v>
      </c>
      <c r="L151" s="473"/>
      <c r="M151" s="476">
        <f>SUM(N151:Q151)</f>
        <v>0</v>
      </c>
      <c r="N151" s="479"/>
      <c r="O151" s="482"/>
      <c r="P151" s="520"/>
      <c r="Q151" s="523"/>
      <c r="R151" s="403">
        <f t="shared" ref="R151" si="253">+$J151</f>
        <v>199</v>
      </c>
      <c r="S151" s="42"/>
      <c r="T151" s="260"/>
      <c r="U151" s="260"/>
      <c r="V151" s="260"/>
      <c r="W151" s="42"/>
      <c r="X151" s="34"/>
      <c r="Y151" s="34"/>
      <c r="Z151" s="34"/>
      <c r="AA151" s="34"/>
      <c r="AB151" s="403">
        <f t="shared" ref="AB151" si="254">+$J151</f>
        <v>199</v>
      </c>
      <c r="AC151" s="526">
        <f t="shared" ref="AC151" si="255">+L151</f>
        <v>0</v>
      </c>
      <c r="AD151" s="54">
        <f t="shared" si="220"/>
        <v>0</v>
      </c>
      <c r="AE151" s="54">
        <f t="shared" si="220"/>
        <v>0</v>
      </c>
      <c r="AF151" s="54">
        <f t="shared" si="220"/>
        <v>0</v>
      </c>
      <c r="AG151" s="54">
        <f t="shared" si="220"/>
        <v>0</v>
      </c>
      <c r="AH151" s="54">
        <f t="shared" si="220"/>
        <v>0</v>
      </c>
      <c r="AI151" s="54">
        <f t="shared" si="220"/>
        <v>0</v>
      </c>
      <c r="AJ151" s="54">
        <f t="shared" si="215"/>
        <v>0</v>
      </c>
      <c r="AK151" s="403">
        <f t="shared" ref="AK151" si="256">+$J151</f>
        <v>199</v>
      </c>
      <c r="AL151" s="455">
        <f>+N151</f>
        <v>0</v>
      </c>
      <c r="AM151" s="48">
        <f t="shared" si="235"/>
        <v>0</v>
      </c>
      <c r="AN151" s="51"/>
      <c r="AO151" s="51"/>
      <c r="AP151" s="51"/>
      <c r="AQ151" s="51"/>
      <c r="AR151" s="51"/>
      <c r="AS151" s="51"/>
      <c r="AT151" s="403">
        <f t="shared" ref="AT151" si="257">+$J151</f>
        <v>199</v>
      </c>
      <c r="AU151" s="446">
        <f>+O151</f>
        <v>0</v>
      </c>
      <c r="AV151" s="48">
        <f t="shared" si="236"/>
        <v>0</v>
      </c>
      <c r="AW151" s="51"/>
      <c r="AX151" s="51"/>
      <c r="AY151" s="51"/>
      <c r="AZ151" s="51"/>
      <c r="BA151" s="51"/>
      <c r="BB151" s="51"/>
      <c r="BC151" s="403">
        <f t="shared" ref="BC151" si="258">+$J151</f>
        <v>199</v>
      </c>
      <c r="BD151" s="449">
        <f>+P151</f>
        <v>0</v>
      </c>
      <c r="BE151" s="48">
        <f t="shared" si="237"/>
        <v>0</v>
      </c>
      <c r="BF151" s="51"/>
      <c r="BG151" s="51"/>
      <c r="BH151" s="51"/>
      <c r="BI151" s="51"/>
      <c r="BJ151" s="51"/>
      <c r="BK151" s="51"/>
      <c r="BL151" s="403">
        <f t="shared" ref="BL151" si="259">+$J151</f>
        <v>199</v>
      </c>
      <c r="BM151" s="452">
        <f>+Q151</f>
        <v>0</v>
      </c>
      <c r="BN151" s="48">
        <f t="shared" si="238"/>
        <v>0</v>
      </c>
      <c r="BO151" s="51"/>
      <c r="BP151" s="51"/>
      <c r="BQ151" s="51"/>
      <c r="BR151" s="51"/>
      <c r="BS151" s="51"/>
      <c r="BT151" s="51"/>
      <c r="BU151" s="513"/>
      <c r="BV151" s="514"/>
      <c r="BW151" s="514"/>
      <c r="BX151" s="514"/>
      <c r="BY151" s="514"/>
      <c r="BZ151" s="514"/>
      <c r="CA151" s="514"/>
      <c r="CB151" s="514"/>
      <c r="CC151" s="515"/>
    </row>
    <row r="152" spans="1:81" s="62" customFormat="1" ht="40.200000000000003" customHeight="1" x14ac:dyDescent="0.3">
      <c r="A152" s="38"/>
      <c r="B152" s="507"/>
      <c r="C152" s="687"/>
      <c r="D152" s="609"/>
      <c r="E152" s="612"/>
      <c r="F152" s="612"/>
      <c r="G152" s="612"/>
      <c r="H152" s="612"/>
      <c r="I152" s="612"/>
      <c r="J152" s="486"/>
      <c r="K152" s="489"/>
      <c r="L152" s="474"/>
      <c r="M152" s="477"/>
      <c r="N152" s="480"/>
      <c r="O152" s="483"/>
      <c r="P152" s="521"/>
      <c r="Q152" s="524"/>
      <c r="R152" s="404"/>
      <c r="S152" s="43"/>
      <c r="T152" s="261"/>
      <c r="U152" s="261"/>
      <c r="V152" s="261"/>
      <c r="W152" s="43"/>
      <c r="X152" s="35"/>
      <c r="Y152" s="35"/>
      <c r="Z152" s="35"/>
      <c r="AA152" s="35"/>
      <c r="AB152" s="404"/>
      <c r="AC152" s="527"/>
      <c r="AD152" s="55">
        <f t="shared" si="220"/>
        <v>0</v>
      </c>
      <c r="AE152" s="55">
        <f t="shared" si="220"/>
        <v>0</v>
      </c>
      <c r="AF152" s="55">
        <f t="shared" si="220"/>
        <v>0</v>
      </c>
      <c r="AG152" s="55">
        <f t="shared" si="220"/>
        <v>0</v>
      </c>
      <c r="AH152" s="55">
        <f t="shared" si="220"/>
        <v>0</v>
      </c>
      <c r="AI152" s="55">
        <f t="shared" si="220"/>
        <v>0</v>
      </c>
      <c r="AJ152" s="55">
        <f t="shared" si="215"/>
        <v>0</v>
      </c>
      <c r="AK152" s="404"/>
      <c r="AL152" s="456"/>
      <c r="AM152" s="49">
        <f t="shared" si="235"/>
        <v>0</v>
      </c>
      <c r="AN152" s="52"/>
      <c r="AO152" s="52"/>
      <c r="AP152" s="52"/>
      <c r="AQ152" s="52"/>
      <c r="AR152" s="52"/>
      <c r="AS152" s="52"/>
      <c r="AT152" s="404"/>
      <c r="AU152" s="447"/>
      <c r="AV152" s="49">
        <f t="shared" si="236"/>
        <v>0</v>
      </c>
      <c r="AW152" s="52"/>
      <c r="AX152" s="52"/>
      <c r="AY152" s="52"/>
      <c r="AZ152" s="52"/>
      <c r="BA152" s="52"/>
      <c r="BB152" s="52"/>
      <c r="BC152" s="404"/>
      <c r="BD152" s="450"/>
      <c r="BE152" s="49">
        <f t="shared" si="237"/>
        <v>0</v>
      </c>
      <c r="BF152" s="52"/>
      <c r="BG152" s="52"/>
      <c r="BH152" s="52"/>
      <c r="BI152" s="52"/>
      <c r="BJ152" s="52"/>
      <c r="BK152" s="52"/>
      <c r="BL152" s="404"/>
      <c r="BM152" s="453"/>
      <c r="BN152" s="49">
        <f t="shared" si="238"/>
        <v>0</v>
      </c>
      <c r="BO152" s="52"/>
      <c r="BP152" s="52"/>
      <c r="BQ152" s="52"/>
      <c r="BR152" s="52"/>
      <c r="BS152" s="52"/>
      <c r="BT152" s="52"/>
      <c r="BU152" s="418"/>
      <c r="BV152" s="419"/>
      <c r="BW152" s="419"/>
      <c r="BX152" s="419"/>
      <c r="BY152" s="419"/>
      <c r="BZ152" s="419"/>
      <c r="CA152" s="419"/>
      <c r="CB152" s="419"/>
      <c r="CC152" s="516"/>
    </row>
    <row r="153" spans="1:81" s="62" customFormat="1" ht="40.200000000000003" customHeight="1" x14ac:dyDescent="0.3">
      <c r="A153" s="38"/>
      <c r="B153" s="507"/>
      <c r="C153" s="687"/>
      <c r="D153" s="609"/>
      <c r="E153" s="612"/>
      <c r="F153" s="612"/>
      <c r="G153" s="612"/>
      <c r="H153" s="612"/>
      <c r="I153" s="612"/>
      <c r="J153" s="486"/>
      <c r="K153" s="489"/>
      <c r="L153" s="474"/>
      <c r="M153" s="477"/>
      <c r="N153" s="480"/>
      <c r="O153" s="483"/>
      <c r="P153" s="521"/>
      <c r="Q153" s="524"/>
      <c r="R153" s="404"/>
      <c r="S153" s="43"/>
      <c r="T153" s="261"/>
      <c r="U153" s="261"/>
      <c r="V153" s="261"/>
      <c r="W153" s="43"/>
      <c r="X153" s="35"/>
      <c r="Y153" s="35"/>
      <c r="Z153" s="35"/>
      <c r="AA153" s="35"/>
      <c r="AB153" s="404"/>
      <c r="AC153" s="527"/>
      <c r="AD153" s="55">
        <f t="shared" si="220"/>
        <v>0</v>
      </c>
      <c r="AE153" s="55">
        <f t="shared" si="220"/>
        <v>0</v>
      </c>
      <c r="AF153" s="55">
        <f t="shared" si="220"/>
        <v>0</v>
      </c>
      <c r="AG153" s="55">
        <f t="shared" si="220"/>
        <v>0</v>
      </c>
      <c r="AH153" s="55">
        <f t="shared" si="220"/>
        <v>0</v>
      </c>
      <c r="AI153" s="55">
        <f t="shared" si="220"/>
        <v>0</v>
      </c>
      <c r="AJ153" s="55">
        <f t="shared" si="215"/>
        <v>0</v>
      </c>
      <c r="AK153" s="404"/>
      <c r="AL153" s="456"/>
      <c r="AM153" s="49">
        <f t="shared" si="235"/>
        <v>0</v>
      </c>
      <c r="AN153" s="52"/>
      <c r="AO153" s="52"/>
      <c r="AP153" s="52"/>
      <c r="AQ153" s="52"/>
      <c r="AR153" s="52"/>
      <c r="AS153" s="52"/>
      <c r="AT153" s="404"/>
      <c r="AU153" s="447"/>
      <c r="AV153" s="49">
        <f t="shared" si="236"/>
        <v>0</v>
      </c>
      <c r="AW153" s="52"/>
      <c r="AX153" s="52"/>
      <c r="AY153" s="52"/>
      <c r="AZ153" s="52"/>
      <c r="BA153" s="52"/>
      <c r="BB153" s="52"/>
      <c r="BC153" s="404"/>
      <c r="BD153" s="450"/>
      <c r="BE153" s="49">
        <f t="shared" si="237"/>
        <v>0</v>
      </c>
      <c r="BF153" s="52"/>
      <c r="BG153" s="52"/>
      <c r="BH153" s="52"/>
      <c r="BI153" s="52"/>
      <c r="BJ153" s="52"/>
      <c r="BK153" s="52"/>
      <c r="BL153" s="404"/>
      <c r="BM153" s="453"/>
      <c r="BN153" s="49">
        <f t="shared" si="238"/>
        <v>0</v>
      </c>
      <c r="BO153" s="52"/>
      <c r="BP153" s="52"/>
      <c r="BQ153" s="52"/>
      <c r="BR153" s="52"/>
      <c r="BS153" s="52"/>
      <c r="BT153" s="52"/>
      <c r="BU153" s="418"/>
      <c r="BV153" s="419"/>
      <c r="BW153" s="419"/>
      <c r="BX153" s="419"/>
      <c r="BY153" s="419"/>
      <c r="BZ153" s="419"/>
      <c r="CA153" s="419"/>
      <c r="CB153" s="419"/>
      <c r="CC153" s="516"/>
    </row>
    <row r="154" spans="1:81" s="62" customFormat="1" ht="40.200000000000003" customHeight="1" thickBot="1" x14ac:dyDescent="0.35">
      <c r="A154" s="38"/>
      <c r="B154" s="507"/>
      <c r="C154" s="687"/>
      <c r="D154" s="610"/>
      <c r="E154" s="613"/>
      <c r="F154" s="613"/>
      <c r="G154" s="613"/>
      <c r="H154" s="613"/>
      <c r="I154" s="613"/>
      <c r="J154" s="487"/>
      <c r="K154" s="490"/>
      <c r="L154" s="475"/>
      <c r="M154" s="478"/>
      <c r="N154" s="481"/>
      <c r="O154" s="484"/>
      <c r="P154" s="522"/>
      <c r="Q154" s="525"/>
      <c r="R154" s="405"/>
      <c r="S154" s="44"/>
      <c r="T154" s="262"/>
      <c r="U154" s="262"/>
      <c r="V154" s="262"/>
      <c r="W154" s="44"/>
      <c r="X154" s="36"/>
      <c r="Y154" s="36"/>
      <c r="Z154" s="36"/>
      <c r="AA154" s="36"/>
      <c r="AB154" s="405"/>
      <c r="AC154" s="528"/>
      <c r="AD154" s="56">
        <f t="shared" si="220"/>
        <v>0</v>
      </c>
      <c r="AE154" s="56">
        <f t="shared" si="220"/>
        <v>0</v>
      </c>
      <c r="AF154" s="56">
        <f t="shared" si="220"/>
        <v>0</v>
      </c>
      <c r="AG154" s="56">
        <f t="shared" si="220"/>
        <v>0</v>
      </c>
      <c r="AH154" s="56">
        <f t="shared" si="220"/>
        <v>0</v>
      </c>
      <c r="AI154" s="56">
        <f t="shared" si="220"/>
        <v>0</v>
      </c>
      <c r="AJ154" s="56">
        <f t="shared" si="215"/>
        <v>0</v>
      </c>
      <c r="AK154" s="405"/>
      <c r="AL154" s="457"/>
      <c r="AM154" s="50">
        <f t="shared" si="235"/>
        <v>0</v>
      </c>
      <c r="AN154" s="53"/>
      <c r="AO154" s="53"/>
      <c r="AP154" s="53"/>
      <c r="AQ154" s="53"/>
      <c r="AR154" s="53"/>
      <c r="AS154" s="53"/>
      <c r="AT154" s="405"/>
      <c r="AU154" s="448"/>
      <c r="AV154" s="50">
        <f t="shared" si="236"/>
        <v>0</v>
      </c>
      <c r="AW154" s="53"/>
      <c r="AX154" s="53"/>
      <c r="AY154" s="53"/>
      <c r="AZ154" s="53"/>
      <c r="BA154" s="53"/>
      <c r="BB154" s="53"/>
      <c r="BC154" s="405"/>
      <c r="BD154" s="451"/>
      <c r="BE154" s="50">
        <f t="shared" si="237"/>
        <v>0</v>
      </c>
      <c r="BF154" s="53"/>
      <c r="BG154" s="53"/>
      <c r="BH154" s="53"/>
      <c r="BI154" s="53"/>
      <c r="BJ154" s="53"/>
      <c r="BK154" s="53"/>
      <c r="BL154" s="405"/>
      <c r="BM154" s="454"/>
      <c r="BN154" s="50">
        <f t="shared" si="238"/>
        <v>0</v>
      </c>
      <c r="BO154" s="53"/>
      <c r="BP154" s="53"/>
      <c r="BQ154" s="53"/>
      <c r="BR154" s="53"/>
      <c r="BS154" s="53"/>
      <c r="BT154" s="53"/>
      <c r="BU154" s="517"/>
      <c r="BV154" s="518"/>
      <c r="BW154" s="518"/>
      <c r="BX154" s="518"/>
      <c r="BY154" s="518"/>
      <c r="BZ154" s="518"/>
      <c r="CA154" s="518"/>
      <c r="CB154" s="518"/>
      <c r="CC154" s="519"/>
    </row>
    <row r="155" spans="1:81" s="62" customFormat="1" ht="40.200000000000003" customHeight="1" thickTop="1" x14ac:dyDescent="0.3">
      <c r="A155" s="38"/>
      <c r="B155" s="507"/>
      <c r="C155" s="687"/>
      <c r="D155" s="608"/>
      <c r="E155" s="611"/>
      <c r="F155" s="611"/>
      <c r="G155" s="611"/>
      <c r="H155" s="611"/>
      <c r="I155" s="611"/>
      <c r="J155" s="485">
        <v>200</v>
      </c>
      <c r="K155" s="488" t="str">
        <f>+Metas!K228</f>
        <v>Creadores capacitados en procesos de creación artística (300 por año)</v>
      </c>
      <c r="L155" s="473"/>
      <c r="M155" s="476">
        <f>SUM(N155:Q155)</f>
        <v>0</v>
      </c>
      <c r="N155" s="479"/>
      <c r="O155" s="482"/>
      <c r="P155" s="520"/>
      <c r="Q155" s="523"/>
      <c r="R155" s="403">
        <f t="shared" ref="R155" si="260">+$J155</f>
        <v>200</v>
      </c>
      <c r="S155" s="42"/>
      <c r="T155" s="260"/>
      <c r="U155" s="260"/>
      <c r="V155" s="260"/>
      <c r="W155" s="42"/>
      <c r="X155" s="34"/>
      <c r="Y155" s="34"/>
      <c r="Z155" s="34"/>
      <c r="AA155" s="34"/>
      <c r="AB155" s="403">
        <f t="shared" ref="AB155:AB215" si="261">+$J155</f>
        <v>200</v>
      </c>
      <c r="AC155" s="526">
        <f t="shared" ref="AC155" si="262">+L155</f>
        <v>0</v>
      </c>
      <c r="AD155" s="54">
        <f t="shared" si="220"/>
        <v>0</v>
      </c>
      <c r="AE155" s="54">
        <f t="shared" si="220"/>
        <v>0</v>
      </c>
      <c r="AF155" s="54">
        <f t="shared" si="220"/>
        <v>0</v>
      </c>
      <c r="AG155" s="54">
        <f t="shared" si="220"/>
        <v>0</v>
      </c>
      <c r="AH155" s="54">
        <f t="shared" si="220"/>
        <v>0</v>
      </c>
      <c r="AI155" s="54">
        <f t="shared" si="220"/>
        <v>0</v>
      </c>
      <c r="AJ155" s="54">
        <f t="shared" si="215"/>
        <v>0</v>
      </c>
      <c r="AK155" s="403">
        <f t="shared" ref="AK155:AK215" si="263">+$J155</f>
        <v>200</v>
      </c>
      <c r="AL155" s="455">
        <f>+N155</f>
        <v>0</v>
      </c>
      <c r="AM155" s="48">
        <f t="shared" si="235"/>
        <v>0</v>
      </c>
      <c r="AN155" s="51"/>
      <c r="AO155" s="51"/>
      <c r="AP155" s="51"/>
      <c r="AQ155" s="51"/>
      <c r="AR155" s="51"/>
      <c r="AS155" s="51"/>
      <c r="AT155" s="403">
        <f t="shared" ref="AT155:AT215" si="264">+$J155</f>
        <v>200</v>
      </c>
      <c r="AU155" s="446">
        <f>+O155</f>
        <v>0</v>
      </c>
      <c r="AV155" s="48">
        <f t="shared" si="236"/>
        <v>0</v>
      </c>
      <c r="AW155" s="51"/>
      <c r="AX155" s="51"/>
      <c r="AY155" s="51"/>
      <c r="AZ155" s="51"/>
      <c r="BA155" s="51"/>
      <c r="BB155" s="51"/>
      <c r="BC155" s="403">
        <f t="shared" ref="BC155:BC215" si="265">+$J155</f>
        <v>200</v>
      </c>
      <c r="BD155" s="449">
        <f>+P155</f>
        <v>0</v>
      </c>
      <c r="BE155" s="48">
        <f t="shared" si="237"/>
        <v>0</v>
      </c>
      <c r="BF155" s="51"/>
      <c r="BG155" s="51"/>
      <c r="BH155" s="51"/>
      <c r="BI155" s="51"/>
      <c r="BJ155" s="51"/>
      <c r="BK155" s="51"/>
      <c r="BL155" s="403">
        <f t="shared" ref="BL155:BL215" si="266">+$J155</f>
        <v>200</v>
      </c>
      <c r="BM155" s="452">
        <f>+Q155</f>
        <v>0</v>
      </c>
      <c r="BN155" s="48">
        <f t="shared" si="238"/>
        <v>0</v>
      </c>
      <c r="BO155" s="51"/>
      <c r="BP155" s="51"/>
      <c r="BQ155" s="51"/>
      <c r="BR155" s="51"/>
      <c r="BS155" s="51"/>
      <c r="BT155" s="51"/>
      <c r="BU155" s="513"/>
      <c r="BV155" s="514"/>
      <c r="BW155" s="514"/>
      <c r="BX155" s="514"/>
      <c r="BY155" s="514"/>
      <c r="BZ155" s="514"/>
      <c r="CA155" s="514"/>
      <c r="CB155" s="514"/>
      <c r="CC155" s="515"/>
    </row>
    <row r="156" spans="1:81" s="62" customFormat="1" ht="40.200000000000003" customHeight="1" x14ac:dyDescent="0.3">
      <c r="A156" s="38"/>
      <c r="B156" s="507"/>
      <c r="C156" s="687"/>
      <c r="D156" s="609"/>
      <c r="E156" s="612"/>
      <c r="F156" s="612"/>
      <c r="G156" s="612"/>
      <c r="H156" s="612"/>
      <c r="I156" s="612"/>
      <c r="J156" s="486"/>
      <c r="K156" s="489"/>
      <c r="L156" s="474"/>
      <c r="M156" s="477"/>
      <c r="N156" s="480"/>
      <c r="O156" s="483"/>
      <c r="P156" s="521"/>
      <c r="Q156" s="524"/>
      <c r="R156" s="404"/>
      <c r="S156" s="43"/>
      <c r="T156" s="261"/>
      <c r="U156" s="261"/>
      <c r="V156" s="261"/>
      <c r="W156" s="43"/>
      <c r="X156" s="35"/>
      <c r="Y156" s="35"/>
      <c r="Z156" s="35"/>
      <c r="AA156" s="35"/>
      <c r="AB156" s="404"/>
      <c r="AC156" s="527"/>
      <c r="AD156" s="55">
        <f t="shared" si="220"/>
        <v>0</v>
      </c>
      <c r="AE156" s="55">
        <f t="shared" si="220"/>
        <v>0</v>
      </c>
      <c r="AF156" s="55">
        <f t="shared" si="220"/>
        <v>0</v>
      </c>
      <c r="AG156" s="55">
        <f t="shared" si="220"/>
        <v>0</v>
      </c>
      <c r="AH156" s="55">
        <f t="shared" si="220"/>
        <v>0</v>
      </c>
      <c r="AI156" s="55">
        <f t="shared" si="220"/>
        <v>0</v>
      </c>
      <c r="AJ156" s="55">
        <f t="shared" si="215"/>
        <v>0</v>
      </c>
      <c r="AK156" s="404"/>
      <c r="AL156" s="456"/>
      <c r="AM156" s="49">
        <f t="shared" si="235"/>
        <v>0</v>
      </c>
      <c r="AN156" s="52"/>
      <c r="AO156" s="52"/>
      <c r="AP156" s="52"/>
      <c r="AQ156" s="52"/>
      <c r="AR156" s="52"/>
      <c r="AS156" s="52"/>
      <c r="AT156" s="404"/>
      <c r="AU156" s="447"/>
      <c r="AV156" s="49">
        <f t="shared" si="236"/>
        <v>0</v>
      </c>
      <c r="AW156" s="52"/>
      <c r="AX156" s="52"/>
      <c r="AY156" s="52"/>
      <c r="AZ156" s="52"/>
      <c r="BA156" s="52"/>
      <c r="BB156" s="52"/>
      <c r="BC156" s="404"/>
      <c r="BD156" s="450"/>
      <c r="BE156" s="49">
        <f t="shared" si="237"/>
        <v>0</v>
      </c>
      <c r="BF156" s="52"/>
      <c r="BG156" s="52"/>
      <c r="BH156" s="52"/>
      <c r="BI156" s="52"/>
      <c r="BJ156" s="52"/>
      <c r="BK156" s="52"/>
      <c r="BL156" s="404"/>
      <c r="BM156" s="453"/>
      <c r="BN156" s="49">
        <f t="shared" si="238"/>
        <v>0</v>
      </c>
      <c r="BO156" s="52"/>
      <c r="BP156" s="52"/>
      <c r="BQ156" s="52"/>
      <c r="BR156" s="52"/>
      <c r="BS156" s="52"/>
      <c r="BT156" s="52"/>
      <c r="BU156" s="418"/>
      <c r="BV156" s="419"/>
      <c r="BW156" s="419"/>
      <c r="BX156" s="419"/>
      <c r="BY156" s="419"/>
      <c r="BZ156" s="419"/>
      <c r="CA156" s="419"/>
      <c r="CB156" s="419"/>
      <c r="CC156" s="516"/>
    </row>
    <row r="157" spans="1:81" s="62" customFormat="1" ht="40.200000000000003" customHeight="1" x14ac:dyDescent="0.3">
      <c r="A157" s="38"/>
      <c r="B157" s="507"/>
      <c r="C157" s="687"/>
      <c r="D157" s="609"/>
      <c r="E157" s="612"/>
      <c r="F157" s="612"/>
      <c r="G157" s="612"/>
      <c r="H157" s="612"/>
      <c r="I157" s="612"/>
      <c r="J157" s="486"/>
      <c r="K157" s="489"/>
      <c r="L157" s="474"/>
      <c r="M157" s="477"/>
      <c r="N157" s="480"/>
      <c r="O157" s="483"/>
      <c r="P157" s="521"/>
      <c r="Q157" s="524"/>
      <c r="R157" s="404"/>
      <c r="S157" s="43"/>
      <c r="T157" s="261"/>
      <c r="U157" s="261"/>
      <c r="V157" s="261"/>
      <c r="W157" s="43"/>
      <c r="X157" s="35"/>
      <c r="Y157" s="35"/>
      <c r="Z157" s="35"/>
      <c r="AA157" s="35"/>
      <c r="AB157" s="404"/>
      <c r="AC157" s="527"/>
      <c r="AD157" s="55">
        <f t="shared" si="220"/>
        <v>0</v>
      </c>
      <c r="AE157" s="55">
        <f t="shared" si="220"/>
        <v>0</v>
      </c>
      <c r="AF157" s="55">
        <f t="shared" si="220"/>
        <v>0</v>
      </c>
      <c r="AG157" s="55">
        <f t="shared" si="220"/>
        <v>0</v>
      </c>
      <c r="AH157" s="55">
        <f t="shared" si="220"/>
        <v>0</v>
      </c>
      <c r="AI157" s="55">
        <f t="shared" si="220"/>
        <v>0</v>
      </c>
      <c r="AJ157" s="55">
        <f t="shared" si="215"/>
        <v>0</v>
      </c>
      <c r="AK157" s="404"/>
      <c r="AL157" s="456"/>
      <c r="AM157" s="49">
        <f t="shared" si="235"/>
        <v>0</v>
      </c>
      <c r="AN157" s="52"/>
      <c r="AO157" s="52"/>
      <c r="AP157" s="52"/>
      <c r="AQ157" s="52"/>
      <c r="AR157" s="52"/>
      <c r="AS157" s="52"/>
      <c r="AT157" s="404"/>
      <c r="AU157" s="447"/>
      <c r="AV157" s="49">
        <f t="shared" si="236"/>
        <v>0</v>
      </c>
      <c r="AW157" s="52"/>
      <c r="AX157" s="52"/>
      <c r="AY157" s="52"/>
      <c r="AZ157" s="52"/>
      <c r="BA157" s="52"/>
      <c r="BB157" s="52"/>
      <c r="BC157" s="404"/>
      <c r="BD157" s="450"/>
      <c r="BE157" s="49">
        <f t="shared" si="237"/>
        <v>0</v>
      </c>
      <c r="BF157" s="52"/>
      <c r="BG157" s="52"/>
      <c r="BH157" s="52"/>
      <c r="BI157" s="52"/>
      <c r="BJ157" s="52"/>
      <c r="BK157" s="52"/>
      <c r="BL157" s="404"/>
      <c r="BM157" s="453"/>
      <c r="BN157" s="49">
        <f t="shared" si="238"/>
        <v>0</v>
      </c>
      <c r="BO157" s="52"/>
      <c r="BP157" s="52"/>
      <c r="BQ157" s="52"/>
      <c r="BR157" s="52"/>
      <c r="BS157" s="52"/>
      <c r="BT157" s="52"/>
      <c r="BU157" s="418"/>
      <c r="BV157" s="419"/>
      <c r="BW157" s="419"/>
      <c r="BX157" s="419"/>
      <c r="BY157" s="419"/>
      <c r="BZ157" s="419"/>
      <c r="CA157" s="419"/>
      <c r="CB157" s="419"/>
      <c r="CC157" s="516"/>
    </row>
    <row r="158" spans="1:81" s="62" customFormat="1" ht="40.200000000000003" customHeight="1" thickBot="1" x14ac:dyDescent="0.35">
      <c r="A158" s="38"/>
      <c r="B158" s="507"/>
      <c r="C158" s="687"/>
      <c r="D158" s="610"/>
      <c r="E158" s="613"/>
      <c r="F158" s="613"/>
      <c r="G158" s="613"/>
      <c r="H158" s="613"/>
      <c r="I158" s="613"/>
      <c r="J158" s="487"/>
      <c r="K158" s="490"/>
      <c r="L158" s="475"/>
      <c r="M158" s="478"/>
      <c r="N158" s="481"/>
      <c r="O158" s="484"/>
      <c r="P158" s="522"/>
      <c r="Q158" s="525"/>
      <c r="R158" s="405"/>
      <c r="S158" s="44"/>
      <c r="T158" s="262"/>
      <c r="U158" s="262"/>
      <c r="V158" s="262"/>
      <c r="W158" s="44"/>
      <c r="X158" s="36"/>
      <c r="Y158" s="36"/>
      <c r="Z158" s="36"/>
      <c r="AA158" s="36"/>
      <c r="AB158" s="405"/>
      <c r="AC158" s="528"/>
      <c r="AD158" s="56">
        <f t="shared" si="220"/>
        <v>0</v>
      </c>
      <c r="AE158" s="56">
        <f t="shared" si="220"/>
        <v>0</v>
      </c>
      <c r="AF158" s="56">
        <f t="shared" si="220"/>
        <v>0</v>
      </c>
      <c r="AG158" s="56">
        <f t="shared" si="220"/>
        <v>0</v>
      </c>
      <c r="AH158" s="56">
        <f t="shared" si="220"/>
        <v>0</v>
      </c>
      <c r="AI158" s="56">
        <f t="shared" si="220"/>
        <v>0</v>
      </c>
      <c r="AJ158" s="56">
        <f t="shared" si="215"/>
        <v>0</v>
      </c>
      <c r="AK158" s="405"/>
      <c r="AL158" s="457"/>
      <c r="AM158" s="50">
        <f t="shared" si="235"/>
        <v>0</v>
      </c>
      <c r="AN158" s="53"/>
      <c r="AO158" s="53"/>
      <c r="AP158" s="53"/>
      <c r="AQ158" s="53"/>
      <c r="AR158" s="53"/>
      <c r="AS158" s="53"/>
      <c r="AT158" s="405"/>
      <c r="AU158" s="448"/>
      <c r="AV158" s="50">
        <f t="shared" si="236"/>
        <v>0</v>
      </c>
      <c r="AW158" s="53"/>
      <c r="AX158" s="53"/>
      <c r="AY158" s="53"/>
      <c r="AZ158" s="53"/>
      <c r="BA158" s="53"/>
      <c r="BB158" s="53"/>
      <c r="BC158" s="405"/>
      <c r="BD158" s="451"/>
      <c r="BE158" s="50">
        <f t="shared" si="237"/>
        <v>0</v>
      </c>
      <c r="BF158" s="53"/>
      <c r="BG158" s="53"/>
      <c r="BH158" s="53"/>
      <c r="BI158" s="53"/>
      <c r="BJ158" s="53"/>
      <c r="BK158" s="53"/>
      <c r="BL158" s="405"/>
      <c r="BM158" s="454"/>
      <c r="BN158" s="50">
        <f t="shared" si="238"/>
        <v>0</v>
      </c>
      <c r="BO158" s="53"/>
      <c r="BP158" s="53"/>
      <c r="BQ158" s="53"/>
      <c r="BR158" s="53"/>
      <c r="BS158" s="53"/>
      <c r="BT158" s="53"/>
      <c r="BU158" s="517"/>
      <c r="BV158" s="518"/>
      <c r="BW158" s="518"/>
      <c r="BX158" s="518"/>
      <c r="BY158" s="518"/>
      <c r="BZ158" s="518"/>
      <c r="CA158" s="518"/>
      <c r="CB158" s="518"/>
      <c r="CC158" s="519"/>
    </row>
    <row r="159" spans="1:81" s="62" customFormat="1" ht="40.200000000000003" customHeight="1" thickTop="1" x14ac:dyDescent="0.3">
      <c r="A159" s="38"/>
      <c r="B159" s="507"/>
      <c r="C159" s="687"/>
      <c r="D159" s="608"/>
      <c r="E159" s="611"/>
      <c r="F159" s="611"/>
      <c r="G159" s="611"/>
      <c r="H159" s="611"/>
      <c r="I159" s="611"/>
      <c r="J159" s="485">
        <v>201</v>
      </c>
      <c r="K159" s="488" t="str">
        <f>+Metas!K229</f>
        <v>Encuentros de coordinación, seguimiento y evaluación del subsistema de formación artística (2 por año)</v>
      </c>
      <c r="L159" s="473"/>
      <c r="M159" s="476">
        <f>SUM(N159:Q159)</f>
        <v>0</v>
      </c>
      <c r="N159" s="479"/>
      <c r="O159" s="482"/>
      <c r="P159" s="520"/>
      <c r="Q159" s="523"/>
      <c r="R159" s="403">
        <f t="shared" ref="R159" si="267">+$J159</f>
        <v>201</v>
      </c>
      <c r="S159" s="42"/>
      <c r="T159" s="260"/>
      <c r="U159" s="260"/>
      <c r="V159" s="260"/>
      <c r="W159" s="42"/>
      <c r="X159" s="34"/>
      <c r="Y159" s="34"/>
      <c r="Z159" s="34"/>
      <c r="AA159" s="34"/>
      <c r="AB159" s="403">
        <f t="shared" si="261"/>
        <v>201</v>
      </c>
      <c r="AC159" s="526">
        <f t="shared" ref="AC159" si="268">+L159</f>
        <v>0</v>
      </c>
      <c r="AD159" s="54">
        <f t="shared" si="220"/>
        <v>0</v>
      </c>
      <c r="AE159" s="54">
        <f t="shared" si="220"/>
        <v>0</v>
      </c>
      <c r="AF159" s="54">
        <f t="shared" si="220"/>
        <v>0</v>
      </c>
      <c r="AG159" s="54">
        <f t="shared" si="220"/>
        <v>0</v>
      </c>
      <c r="AH159" s="54">
        <f t="shared" si="220"/>
        <v>0</v>
      </c>
      <c r="AI159" s="54">
        <f t="shared" si="220"/>
        <v>0</v>
      </c>
      <c r="AJ159" s="54">
        <f t="shared" si="215"/>
        <v>0</v>
      </c>
      <c r="AK159" s="403">
        <f t="shared" si="263"/>
        <v>201</v>
      </c>
      <c r="AL159" s="455">
        <f>+N159</f>
        <v>0</v>
      </c>
      <c r="AM159" s="48">
        <f t="shared" si="235"/>
        <v>0</v>
      </c>
      <c r="AN159" s="51"/>
      <c r="AO159" s="51"/>
      <c r="AP159" s="51"/>
      <c r="AQ159" s="51"/>
      <c r="AR159" s="51"/>
      <c r="AS159" s="51"/>
      <c r="AT159" s="403">
        <f t="shared" si="264"/>
        <v>201</v>
      </c>
      <c r="AU159" s="446">
        <f>+O159</f>
        <v>0</v>
      </c>
      <c r="AV159" s="48">
        <f t="shared" si="236"/>
        <v>0</v>
      </c>
      <c r="AW159" s="51"/>
      <c r="AX159" s="51"/>
      <c r="AY159" s="51"/>
      <c r="AZ159" s="51"/>
      <c r="BA159" s="51"/>
      <c r="BB159" s="51"/>
      <c r="BC159" s="403">
        <f t="shared" si="265"/>
        <v>201</v>
      </c>
      <c r="BD159" s="449">
        <f>+P159</f>
        <v>0</v>
      </c>
      <c r="BE159" s="48">
        <f t="shared" si="237"/>
        <v>0</v>
      </c>
      <c r="BF159" s="51"/>
      <c r="BG159" s="51"/>
      <c r="BH159" s="51"/>
      <c r="BI159" s="51"/>
      <c r="BJ159" s="51"/>
      <c r="BK159" s="51"/>
      <c r="BL159" s="403">
        <f t="shared" si="266"/>
        <v>201</v>
      </c>
      <c r="BM159" s="452">
        <f>+Q159</f>
        <v>0</v>
      </c>
      <c r="BN159" s="48">
        <f t="shared" si="238"/>
        <v>0</v>
      </c>
      <c r="BO159" s="51"/>
      <c r="BP159" s="51"/>
      <c r="BQ159" s="51"/>
      <c r="BR159" s="51"/>
      <c r="BS159" s="51"/>
      <c r="BT159" s="51"/>
      <c r="BU159" s="513"/>
      <c r="BV159" s="514"/>
      <c r="BW159" s="514"/>
      <c r="BX159" s="514"/>
      <c r="BY159" s="514"/>
      <c r="BZ159" s="514"/>
      <c r="CA159" s="514"/>
      <c r="CB159" s="514"/>
      <c r="CC159" s="515"/>
    </row>
    <row r="160" spans="1:81" s="62" customFormat="1" ht="40.200000000000003" customHeight="1" x14ac:dyDescent="0.3">
      <c r="A160" s="38"/>
      <c r="B160" s="507"/>
      <c r="C160" s="687"/>
      <c r="D160" s="609"/>
      <c r="E160" s="612"/>
      <c r="F160" s="612"/>
      <c r="G160" s="612"/>
      <c r="H160" s="612"/>
      <c r="I160" s="612"/>
      <c r="J160" s="486"/>
      <c r="K160" s="489"/>
      <c r="L160" s="474"/>
      <c r="M160" s="477"/>
      <c r="N160" s="480"/>
      <c r="O160" s="483"/>
      <c r="P160" s="521"/>
      <c r="Q160" s="524"/>
      <c r="R160" s="404"/>
      <c r="S160" s="43"/>
      <c r="T160" s="261"/>
      <c r="U160" s="261"/>
      <c r="V160" s="261"/>
      <c r="W160" s="43"/>
      <c r="X160" s="35"/>
      <c r="Y160" s="35"/>
      <c r="Z160" s="35"/>
      <c r="AA160" s="35"/>
      <c r="AB160" s="404"/>
      <c r="AC160" s="527"/>
      <c r="AD160" s="55">
        <f t="shared" si="220"/>
        <v>0</v>
      </c>
      <c r="AE160" s="55">
        <f t="shared" si="220"/>
        <v>0</v>
      </c>
      <c r="AF160" s="55">
        <f t="shared" si="220"/>
        <v>0</v>
      </c>
      <c r="AG160" s="55">
        <f t="shared" si="220"/>
        <v>0</v>
      </c>
      <c r="AH160" s="55">
        <f t="shared" si="220"/>
        <v>0</v>
      </c>
      <c r="AI160" s="55">
        <f t="shared" si="220"/>
        <v>0</v>
      </c>
      <c r="AJ160" s="55">
        <f t="shared" si="215"/>
        <v>0</v>
      </c>
      <c r="AK160" s="404"/>
      <c r="AL160" s="456"/>
      <c r="AM160" s="49">
        <f t="shared" si="235"/>
        <v>0</v>
      </c>
      <c r="AN160" s="52"/>
      <c r="AO160" s="52"/>
      <c r="AP160" s="52"/>
      <c r="AQ160" s="52"/>
      <c r="AR160" s="52"/>
      <c r="AS160" s="52"/>
      <c r="AT160" s="404"/>
      <c r="AU160" s="447"/>
      <c r="AV160" s="49">
        <f t="shared" si="236"/>
        <v>0</v>
      </c>
      <c r="AW160" s="52"/>
      <c r="AX160" s="52"/>
      <c r="AY160" s="52"/>
      <c r="AZ160" s="52"/>
      <c r="BA160" s="52"/>
      <c r="BB160" s="52"/>
      <c r="BC160" s="404"/>
      <c r="BD160" s="450"/>
      <c r="BE160" s="49">
        <f t="shared" si="237"/>
        <v>0</v>
      </c>
      <c r="BF160" s="52"/>
      <c r="BG160" s="52"/>
      <c r="BH160" s="52"/>
      <c r="BI160" s="52"/>
      <c r="BJ160" s="52"/>
      <c r="BK160" s="52"/>
      <c r="BL160" s="404"/>
      <c r="BM160" s="453"/>
      <c r="BN160" s="49">
        <f t="shared" si="238"/>
        <v>0</v>
      </c>
      <c r="BO160" s="52"/>
      <c r="BP160" s="52"/>
      <c r="BQ160" s="52"/>
      <c r="BR160" s="52"/>
      <c r="BS160" s="52"/>
      <c r="BT160" s="52"/>
      <c r="BU160" s="418"/>
      <c r="BV160" s="419"/>
      <c r="BW160" s="419"/>
      <c r="BX160" s="419"/>
      <c r="BY160" s="419"/>
      <c r="BZ160" s="419"/>
      <c r="CA160" s="419"/>
      <c r="CB160" s="419"/>
      <c r="CC160" s="516"/>
    </row>
    <row r="161" spans="1:81" s="62" customFormat="1" ht="40.200000000000003" customHeight="1" x14ac:dyDescent="0.3">
      <c r="A161" s="38"/>
      <c r="B161" s="507"/>
      <c r="C161" s="687"/>
      <c r="D161" s="609"/>
      <c r="E161" s="612"/>
      <c r="F161" s="612"/>
      <c r="G161" s="612"/>
      <c r="H161" s="612"/>
      <c r="I161" s="612"/>
      <c r="J161" s="486"/>
      <c r="K161" s="489"/>
      <c r="L161" s="474"/>
      <c r="M161" s="477"/>
      <c r="N161" s="480"/>
      <c r="O161" s="483"/>
      <c r="P161" s="521"/>
      <c r="Q161" s="524"/>
      <c r="R161" s="404"/>
      <c r="S161" s="43"/>
      <c r="T161" s="261"/>
      <c r="U161" s="261"/>
      <c r="V161" s="261"/>
      <c r="W161" s="43"/>
      <c r="X161" s="35"/>
      <c r="Y161" s="35"/>
      <c r="Z161" s="35"/>
      <c r="AA161" s="35"/>
      <c r="AB161" s="404"/>
      <c r="AC161" s="527"/>
      <c r="AD161" s="55">
        <f t="shared" si="220"/>
        <v>0</v>
      </c>
      <c r="AE161" s="55">
        <f t="shared" si="220"/>
        <v>0</v>
      </c>
      <c r="AF161" s="55">
        <f t="shared" si="220"/>
        <v>0</v>
      </c>
      <c r="AG161" s="55">
        <f t="shared" si="220"/>
        <v>0</v>
      </c>
      <c r="AH161" s="55">
        <f t="shared" si="220"/>
        <v>0</v>
      </c>
      <c r="AI161" s="55">
        <f t="shared" si="220"/>
        <v>0</v>
      </c>
      <c r="AJ161" s="55">
        <f t="shared" si="215"/>
        <v>0</v>
      </c>
      <c r="AK161" s="404"/>
      <c r="AL161" s="456"/>
      <c r="AM161" s="49">
        <f t="shared" si="235"/>
        <v>0</v>
      </c>
      <c r="AN161" s="52"/>
      <c r="AO161" s="52"/>
      <c r="AP161" s="52"/>
      <c r="AQ161" s="52"/>
      <c r="AR161" s="52"/>
      <c r="AS161" s="52"/>
      <c r="AT161" s="404"/>
      <c r="AU161" s="447"/>
      <c r="AV161" s="49">
        <f t="shared" si="236"/>
        <v>0</v>
      </c>
      <c r="AW161" s="52"/>
      <c r="AX161" s="52"/>
      <c r="AY161" s="52"/>
      <c r="AZ161" s="52"/>
      <c r="BA161" s="52"/>
      <c r="BB161" s="52"/>
      <c r="BC161" s="404"/>
      <c r="BD161" s="450"/>
      <c r="BE161" s="49">
        <f t="shared" si="237"/>
        <v>0</v>
      </c>
      <c r="BF161" s="52"/>
      <c r="BG161" s="52"/>
      <c r="BH161" s="52"/>
      <c r="BI161" s="52"/>
      <c r="BJ161" s="52"/>
      <c r="BK161" s="52"/>
      <c r="BL161" s="404"/>
      <c r="BM161" s="453"/>
      <c r="BN161" s="49">
        <f t="shared" si="238"/>
        <v>0</v>
      </c>
      <c r="BO161" s="52"/>
      <c r="BP161" s="52"/>
      <c r="BQ161" s="52"/>
      <c r="BR161" s="52"/>
      <c r="BS161" s="52"/>
      <c r="BT161" s="52"/>
      <c r="BU161" s="418"/>
      <c r="BV161" s="419"/>
      <c r="BW161" s="419"/>
      <c r="BX161" s="419"/>
      <c r="BY161" s="419"/>
      <c r="BZ161" s="419"/>
      <c r="CA161" s="419"/>
      <c r="CB161" s="419"/>
      <c r="CC161" s="516"/>
    </row>
    <row r="162" spans="1:81" s="62" customFormat="1" ht="40.200000000000003" customHeight="1" thickBot="1" x14ac:dyDescent="0.35">
      <c r="A162" s="38"/>
      <c r="B162" s="507"/>
      <c r="C162" s="687"/>
      <c r="D162" s="610"/>
      <c r="E162" s="613"/>
      <c r="F162" s="613"/>
      <c r="G162" s="613"/>
      <c r="H162" s="613"/>
      <c r="I162" s="613"/>
      <c r="J162" s="487"/>
      <c r="K162" s="490"/>
      <c r="L162" s="475"/>
      <c r="M162" s="478"/>
      <c r="N162" s="481"/>
      <c r="O162" s="484"/>
      <c r="P162" s="522"/>
      <c r="Q162" s="525"/>
      <c r="R162" s="405"/>
      <c r="S162" s="44"/>
      <c r="T162" s="262"/>
      <c r="U162" s="262"/>
      <c r="V162" s="262"/>
      <c r="W162" s="44"/>
      <c r="X162" s="36"/>
      <c r="Y162" s="36"/>
      <c r="Z162" s="36"/>
      <c r="AA162" s="36"/>
      <c r="AB162" s="405"/>
      <c r="AC162" s="528"/>
      <c r="AD162" s="56">
        <f t="shared" si="220"/>
        <v>0</v>
      </c>
      <c r="AE162" s="56">
        <f t="shared" si="220"/>
        <v>0</v>
      </c>
      <c r="AF162" s="56">
        <f t="shared" si="220"/>
        <v>0</v>
      </c>
      <c r="AG162" s="56">
        <f t="shared" si="220"/>
        <v>0</v>
      </c>
      <c r="AH162" s="56">
        <f t="shared" si="220"/>
        <v>0</v>
      </c>
      <c r="AI162" s="56">
        <f t="shared" si="220"/>
        <v>0</v>
      </c>
      <c r="AJ162" s="56">
        <f t="shared" si="215"/>
        <v>0</v>
      </c>
      <c r="AK162" s="405"/>
      <c r="AL162" s="457"/>
      <c r="AM162" s="50">
        <f t="shared" si="235"/>
        <v>0</v>
      </c>
      <c r="AN162" s="53"/>
      <c r="AO162" s="53"/>
      <c r="AP162" s="53"/>
      <c r="AQ162" s="53"/>
      <c r="AR162" s="53"/>
      <c r="AS162" s="53"/>
      <c r="AT162" s="405"/>
      <c r="AU162" s="448"/>
      <c r="AV162" s="50">
        <f t="shared" si="236"/>
        <v>0</v>
      </c>
      <c r="AW162" s="53"/>
      <c r="AX162" s="53"/>
      <c r="AY162" s="53"/>
      <c r="AZ162" s="53"/>
      <c r="BA162" s="53"/>
      <c r="BB162" s="53"/>
      <c r="BC162" s="405"/>
      <c r="BD162" s="451"/>
      <c r="BE162" s="50">
        <f t="shared" si="237"/>
        <v>0</v>
      </c>
      <c r="BF162" s="53"/>
      <c r="BG162" s="53"/>
      <c r="BH162" s="53"/>
      <c r="BI162" s="53"/>
      <c r="BJ162" s="53"/>
      <c r="BK162" s="53"/>
      <c r="BL162" s="405"/>
      <c r="BM162" s="454"/>
      <c r="BN162" s="50">
        <f t="shared" si="238"/>
        <v>0</v>
      </c>
      <c r="BO162" s="53"/>
      <c r="BP162" s="53"/>
      <c r="BQ162" s="53"/>
      <c r="BR162" s="53"/>
      <c r="BS162" s="53"/>
      <c r="BT162" s="53"/>
      <c r="BU162" s="517"/>
      <c r="BV162" s="518"/>
      <c r="BW162" s="518"/>
      <c r="BX162" s="518"/>
      <c r="BY162" s="518"/>
      <c r="BZ162" s="518"/>
      <c r="CA162" s="518"/>
      <c r="CB162" s="518"/>
      <c r="CC162" s="519"/>
    </row>
    <row r="163" spans="1:81" s="62" customFormat="1" ht="40.200000000000003" customHeight="1" thickTop="1" x14ac:dyDescent="0.3">
      <c r="A163" s="38"/>
      <c r="B163" s="507"/>
      <c r="C163" s="687"/>
      <c r="D163" s="608"/>
      <c r="E163" s="611"/>
      <c r="F163" s="611"/>
      <c r="G163" s="611"/>
      <c r="H163" s="611"/>
      <c r="I163" s="611"/>
      <c r="J163" s="485">
        <v>202</v>
      </c>
      <c r="K163" s="488" t="str">
        <f>+Metas!K230</f>
        <v>Alianzas desarrolladas con los municipios para fortalecer las escuelas de formación artística (40 por año)</v>
      </c>
      <c r="L163" s="473"/>
      <c r="M163" s="476">
        <f>SUM(N163:Q163)</f>
        <v>0</v>
      </c>
      <c r="N163" s="479"/>
      <c r="O163" s="482"/>
      <c r="P163" s="520"/>
      <c r="Q163" s="523"/>
      <c r="R163" s="403">
        <f t="shared" ref="R163" si="269">+$J163</f>
        <v>202</v>
      </c>
      <c r="S163" s="42"/>
      <c r="T163" s="260"/>
      <c r="U163" s="260"/>
      <c r="V163" s="260"/>
      <c r="W163" s="42"/>
      <c r="X163" s="34"/>
      <c r="Y163" s="34"/>
      <c r="Z163" s="34"/>
      <c r="AA163" s="34"/>
      <c r="AB163" s="403">
        <f t="shared" si="261"/>
        <v>202</v>
      </c>
      <c r="AC163" s="526">
        <f t="shared" ref="AC163" si="270">+L163</f>
        <v>0</v>
      </c>
      <c r="AD163" s="54">
        <f t="shared" si="220"/>
        <v>0</v>
      </c>
      <c r="AE163" s="54">
        <f t="shared" si="220"/>
        <v>0</v>
      </c>
      <c r="AF163" s="54">
        <f t="shared" si="220"/>
        <v>0</v>
      </c>
      <c r="AG163" s="54">
        <f t="shared" si="220"/>
        <v>0</v>
      </c>
      <c r="AH163" s="54">
        <f t="shared" si="220"/>
        <v>0</v>
      </c>
      <c r="AI163" s="54">
        <f t="shared" si="220"/>
        <v>0</v>
      </c>
      <c r="AJ163" s="54">
        <f t="shared" si="215"/>
        <v>0</v>
      </c>
      <c r="AK163" s="403">
        <f t="shared" si="263"/>
        <v>202</v>
      </c>
      <c r="AL163" s="455">
        <f>+N163</f>
        <v>0</v>
      </c>
      <c r="AM163" s="48">
        <f t="shared" si="235"/>
        <v>0</v>
      </c>
      <c r="AN163" s="51"/>
      <c r="AO163" s="51"/>
      <c r="AP163" s="51"/>
      <c r="AQ163" s="51"/>
      <c r="AR163" s="51"/>
      <c r="AS163" s="51"/>
      <c r="AT163" s="403">
        <f t="shared" si="264"/>
        <v>202</v>
      </c>
      <c r="AU163" s="446">
        <f>+O163</f>
        <v>0</v>
      </c>
      <c r="AV163" s="48">
        <f t="shared" si="236"/>
        <v>0</v>
      </c>
      <c r="AW163" s="51"/>
      <c r="AX163" s="51"/>
      <c r="AY163" s="51"/>
      <c r="AZ163" s="51"/>
      <c r="BA163" s="51"/>
      <c r="BB163" s="51"/>
      <c r="BC163" s="403">
        <f t="shared" si="265"/>
        <v>202</v>
      </c>
      <c r="BD163" s="449">
        <f>+P163</f>
        <v>0</v>
      </c>
      <c r="BE163" s="48">
        <f t="shared" si="237"/>
        <v>0</v>
      </c>
      <c r="BF163" s="51"/>
      <c r="BG163" s="51"/>
      <c r="BH163" s="51"/>
      <c r="BI163" s="51"/>
      <c r="BJ163" s="51"/>
      <c r="BK163" s="51"/>
      <c r="BL163" s="403">
        <f t="shared" si="266"/>
        <v>202</v>
      </c>
      <c r="BM163" s="452">
        <f>+Q163</f>
        <v>0</v>
      </c>
      <c r="BN163" s="48">
        <f t="shared" si="238"/>
        <v>0</v>
      </c>
      <c r="BO163" s="51"/>
      <c r="BP163" s="51"/>
      <c r="BQ163" s="51"/>
      <c r="BR163" s="51"/>
      <c r="BS163" s="51"/>
      <c r="BT163" s="51"/>
      <c r="BU163" s="513"/>
      <c r="BV163" s="514"/>
      <c r="BW163" s="514"/>
      <c r="BX163" s="514"/>
      <c r="BY163" s="514"/>
      <c r="BZ163" s="514"/>
      <c r="CA163" s="514"/>
      <c r="CB163" s="514"/>
      <c r="CC163" s="515"/>
    </row>
    <row r="164" spans="1:81" s="62" customFormat="1" ht="40.200000000000003" customHeight="1" x14ac:dyDescent="0.3">
      <c r="A164" s="38"/>
      <c r="B164" s="507"/>
      <c r="C164" s="687"/>
      <c r="D164" s="609"/>
      <c r="E164" s="612"/>
      <c r="F164" s="612"/>
      <c r="G164" s="612"/>
      <c r="H164" s="612"/>
      <c r="I164" s="612"/>
      <c r="J164" s="486"/>
      <c r="K164" s="489"/>
      <c r="L164" s="474"/>
      <c r="M164" s="477"/>
      <c r="N164" s="480"/>
      <c r="O164" s="483"/>
      <c r="P164" s="521"/>
      <c r="Q164" s="524"/>
      <c r="R164" s="404"/>
      <c r="S164" s="43"/>
      <c r="T164" s="261"/>
      <c r="U164" s="261"/>
      <c r="V164" s="261"/>
      <c r="W164" s="43"/>
      <c r="X164" s="35"/>
      <c r="Y164" s="35"/>
      <c r="Z164" s="35"/>
      <c r="AA164" s="35"/>
      <c r="AB164" s="404"/>
      <c r="AC164" s="527"/>
      <c r="AD164" s="55">
        <f t="shared" si="220"/>
        <v>0</v>
      </c>
      <c r="AE164" s="55">
        <f t="shared" si="220"/>
        <v>0</v>
      </c>
      <c r="AF164" s="55">
        <f t="shared" si="220"/>
        <v>0</v>
      </c>
      <c r="AG164" s="55">
        <f t="shared" si="220"/>
        <v>0</v>
      </c>
      <c r="AH164" s="55">
        <f t="shared" si="220"/>
        <v>0</v>
      </c>
      <c r="AI164" s="55">
        <f t="shared" si="220"/>
        <v>0</v>
      </c>
      <c r="AJ164" s="55">
        <f t="shared" si="215"/>
        <v>0</v>
      </c>
      <c r="AK164" s="404"/>
      <c r="AL164" s="456"/>
      <c r="AM164" s="49">
        <f t="shared" si="235"/>
        <v>0</v>
      </c>
      <c r="AN164" s="52"/>
      <c r="AO164" s="52"/>
      <c r="AP164" s="52"/>
      <c r="AQ164" s="52"/>
      <c r="AR164" s="52"/>
      <c r="AS164" s="52"/>
      <c r="AT164" s="404"/>
      <c r="AU164" s="447"/>
      <c r="AV164" s="49">
        <f t="shared" si="236"/>
        <v>0</v>
      </c>
      <c r="AW164" s="52"/>
      <c r="AX164" s="52"/>
      <c r="AY164" s="52"/>
      <c r="AZ164" s="52"/>
      <c r="BA164" s="52"/>
      <c r="BB164" s="52"/>
      <c r="BC164" s="404"/>
      <c r="BD164" s="450"/>
      <c r="BE164" s="49">
        <f t="shared" si="237"/>
        <v>0</v>
      </c>
      <c r="BF164" s="52"/>
      <c r="BG164" s="52"/>
      <c r="BH164" s="52"/>
      <c r="BI164" s="52"/>
      <c r="BJ164" s="52"/>
      <c r="BK164" s="52"/>
      <c r="BL164" s="404"/>
      <c r="BM164" s="453"/>
      <c r="BN164" s="49">
        <f t="shared" si="238"/>
        <v>0</v>
      </c>
      <c r="BO164" s="52"/>
      <c r="BP164" s="52"/>
      <c r="BQ164" s="52"/>
      <c r="BR164" s="52"/>
      <c r="BS164" s="52"/>
      <c r="BT164" s="52"/>
      <c r="BU164" s="418"/>
      <c r="BV164" s="419"/>
      <c r="BW164" s="419"/>
      <c r="BX164" s="419"/>
      <c r="BY164" s="419"/>
      <c r="BZ164" s="419"/>
      <c r="CA164" s="419"/>
      <c r="CB164" s="419"/>
      <c r="CC164" s="516"/>
    </row>
    <row r="165" spans="1:81" s="62" customFormat="1" ht="40.200000000000003" customHeight="1" x14ac:dyDescent="0.3">
      <c r="A165" s="38"/>
      <c r="B165" s="507"/>
      <c r="C165" s="687"/>
      <c r="D165" s="609"/>
      <c r="E165" s="612"/>
      <c r="F165" s="612"/>
      <c r="G165" s="612"/>
      <c r="H165" s="612"/>
      <c r="I165" s="612"/>
      <c r="J165" s="486"/>
      <c r="K165" s="489"/>
      <c r="L165" s="474"/>
      <c r="M165" s="477"/>
      <c r="N165" s="480"/>
      <c r="O165" s="483"/>
      <c r="P165" s="521"/>
      <c r="Q165" s="524"/>
      <c r="R165" s="404"/>
      <c r="S165" s="43"/>
      <c r="T165" s="261"/>
      <c r="U165" s="261"/>
      <c r="V165" s="261"/>
      <c r="W165" s="43"/>
      <c r="X165" s="35"/>
      <c r="Y165" s="35"/>
      <c r="Z165" s="35"/>
      <c r="AA165" s="35"/>
      <c r="AB165" s="404"/>
      <c r="AC165" s="527"/>
      <c r="AD165" s="55">
        <f t="shared" si="220"/>
        <v>0</v>
      </c>
      <c r="AE165" s="55">
        <f t="shared" si="220"/>
        <v>0</v>
      </c>
      <c r="AF165" s="55">
        <f t="shared" si="220"/>
        <v>0</v>
      </c>
      <c r="AG165" s="55">
        <f t="shared" si="220"/>
        <v>0</v>
      </c>
      <c r="AH165" s="55">
        <f t="shared" si="220"/>
        <v>0</v>
      </c>
      <c r="AI165" s="55">
        <f t="shared" si="220"/>
        <v>0</v>
      </c>
      <c r="AJ165" s="55">
        <f t="shared" si="215"/>
        <v>0</v>
      </c>
      <c r="AK165" s="404"/>
      <c r="AL165" s="456"/>
      <c r="AM165" s="49">
        <f t="shared" si="235"/>
        <v>0</v>
      </c>
      <c r="AN165" s="52"/>
      <c r="AO165" s="52"/>
      <c r="AP165" s="52"/>
      <c r="AQ165" s="52"/>
      <c r="AR165" s="52"/>
      <c r="AS165" s="52"/>
      <c r="AT165" s="404"/>
      <c r="AU165" s="447"/>
      <c r="AV165" s="49">
        <f t="shared" si="236"/>
        <v>0</v>
      </c>
      <c r="AW165" s="52"/>
      <c r="AX165" s="52"/>
      <c r="AY165" s="52"/>
      <c r="AZ165" s="52"/>
      <c r="BA165" s="52"/>
      <c r="BB165" s="52"/>
      <c r="BC165" s="404"/>
      <c r="BD165" s="450"/>
      <c r="BE165" s="49">
        <f t="shared" si="237"/>
        <v>0</v>
      </c>
      <c r="BF165" s="52"/>
      <c r="BG165" s="52"/>
      <c r="BH165" s="52"/>
      <c r="BI165" s="52"/>
      <c r="BJ165" s="52"/>
      <c r="BK165" s="52"/>
      <c r="BL165" s="404"/>
      <c r="BM165" s="453"/>
      <c r="BN165" s="49">
        <f t="shared" si="238"/>
        <v>0</v>
      </c>
      <c r="BO165" s="52"/>
      <c r="BP165" s="52"/>
      <c r="BQ165" s="52"/>
      <c r="BR165" s="52"/>
      <c r="BS165" s="52"/>
      <c r="BT165" s="52"/>
      <c r="BU165" s="418"/>
      <c r="BV165" s="419"/>
      <c r="BW165" s="419"/>
      <c r="BX165" s="419"/>
      <c r="BY165" s="419"/>
      <c r="BZ165" s="419"/>
      <c r="CA165" s="419"/>
      <c r="CB165" s="419"/>
      <c r="CC165" s="516"/>
    </row>
    <row r="166" spans="1:81" s="62" customFormat="1" ht="40.200000000000003" customHeight="1" thickBot="1" x14ac:dyDescent="0.35">
      <c r="A166" s="38"/>
      <c r="B166" s="507"/>
      <c r="C166" s="687"/>
      <c r="D166" s="610"/>
      <c r="E166" s="613"/>
      <c r="F166" s="613"/>
      <c r="G166" s="613"/>
      <c r="H166" s="613"/>
      <c r="I166" s="613"/>
      <c r="J166" s="487"/>
      <c r="K166" s="490"/>
      <c r="L166" s="475"/>
      <c r="M166" s="478"/>
      <c r="N166" s="481"/>
      <c r="O166" s="484"/>
      <c r="P166" s="522"/>
      <c r="Q166" s="525"/>
      <c r="R166" s="405"/>
      <c r="S166" s="44"/>
      <c r="T166" s="262"/>
      <c r="U166" s="262"/>
      <c r="V166" s="262"/>
      <c r="W166" s="44"/>
      <c r="X166" s="36"/>
      <c r="Y166" s="36"/>
      <c r="Z166" s="36"/>
      <c r="AA166" s="36"/>
      <c r="AB166" s="405"/>
      <c r="AC166" s="528"/>
      <c r="AD166" s="56">
        <f t="shared" si="220"/>
        <v>0</v>
      </c>
      <c r="AE166" s="56">
        <f t="shared" si="220"/>
        <v>0</v>
      </c>
      <c r="AF166" s="56">
        <f t="shared" si="220"/>
        <v>0</v>
      </c>
      <c r="AG166" s="56">
        <f t="shared" si="220"/>
        <v>0</v>
      </c>
      <c r="AH166" s="56">
        <f t="shared" si="220"/>
        <v>0</v>
      </c>
      <c r="AI166" s="56">
        <f t="shared" si="220"/>
        <v>0</v>
      </c>
      <c r="AJ166" s="56">
        <f t="shared" si="215"/>
        <v>0</v>
      </c>
      <c r="AK166" s="405"/>
      <c r="AL166" s="457"/>
      <c r="AM166" s="50">
        <f t="shared" si="235"/>
        <v>0</v>
      </c>
      <c r="AN166" s="53"/>
      <c r="AO166" s="53"/>
      <c r="AP166" s="53"/>
      <c r="AQ166" s="53"/>
      <c r="AR166" s="53"/>
      <c r="AS166" s="53"/>
      <c r="AT166" s="405"/>
      <c r="AU166" s="448"/>
      <c r="AV166" s="50">
        <f t="shared" si="236"/>
        <v>0</v>
      </c>
      <c r="AW166" s="53"/>
      <c r="AX166" s="53"/>
      <c r="AY166" s="53"/>
      <c r="AZ166" s="53"/>
      <c r="BA166" s="53"/>
      <c r="BB166" s="53"/>
      <c r="BC166" s="405"/>
      <c r="BD166" s="451"/>
      <c r="BE166" s="50">
        <f t="shared" si="237"/>
        <v>0</v>
      </c>
      <c r="BF166" s="53"/>
      <c r="BG166" s="53"/>
      <c r="BH166" s="53"/>
      <c r="BI166" s="53"/>
      <c r="BJ166" s="53"/>
      <c r="BK166" s="53"/>
      <c r="BL166" s="405"/>
      <c r="BM166" s="454"/>
      <c r="BN166" s="50">
        <f t="shared" si="238"/>
        <v>0</v>
      </c>
      <c r="BO166" s="53"/>
      <c r="BP166" s="53"/>
      <c r="BQ166" s="53"/>
      <c r="BR166" s="53"/>
      <c r="BS166" s="53"/>
      <c r="BT166" s="53"/>
      <c r="BU166" s="517"/>
      <c r="BV166" s="518"/>
      <c r="BW166" s="518"/>
      <c r="BX166" s="518"/>
      <c r="BY166" s="518"/>
      <c r="BZ166" s="518"/>
      <c r="CA166" s="518"/>
      <c r="CB166" s="518"/>
      <c r="CC166" s="519"/>
    </row>
    <row r="167" spans="1:81" s="62" customFormat="1" ht="40.200000000000003" customHeight="1" thickTop="1" x14ac:dyDescent="0.3">
      <c r="A167" s="38"/>
      <c r="B167" s="507"/>
      <c r="C167" s="687"/>
      <c r="D167" s="608"/>
      <c r="E167" s="611"/>
      <c r="F167" s="611"/>
      <c r="G167" s="611"/>
      <c r="H167" s="611"/>
      <c r="I167" s="611"/>
      <c r="J167" s="485">
        <v>203</v>
      </c>
      <c r="K167" s="488" t="str">
        <f>+Metas!K231</f>
        <v>municipios dotados con elementos básicos para los procesos de formación y la expresión cultural y artística, cada año</v>
      </c>
      <c r="L167" s="473"/>
      <c r="M167" s="476">
        <f>SUM(N167:Q167)</f>
        <v>0</v>
      </c>
      <c r="N167" s="479"/>
      <c r="O167" s="482"/>
      <c r="P167" s="520"/>
      <c r="Q167" s="523"/>
      <c r="R167" s="403">
        <f t="shared" ref="R167" si="271">+$J167</f>
        <v>203</v>
      </c>
      <c r="S167" s="42"/>
      <c r="T167" s="260"/>
      <c r="U167" s="260"/>
      <c r="V167" s="260"/>
      <c r="W167" s="42"/>
      <c r="X167" s="34"/>
      <c r="Y167" s="34"/>
      <c r="Z167" s="34"/>
      <c r="AA167" s="34"/>
      <c r="AB167" s="403">
        <f t="shared" si="261"/>
        <v>203</v>
      </c>
      <c r="AC167" s="526">
        <f t="shared" ref="AC167" si="272">+L167</f>
        <v>0</v>
      </c>
      <c r="AD167" s="54">
        <f t="shared" si="220"/>
        <v>0</v>
      </c>
      <c r="AE167" s="54">
        <f t="shared" si="220"/>
        <v>0</v>
      </c>
      <c r="AF167" s="54">
        <f t="shared" si="220"/>
        <v>0</v>
      </c>
      <c r="AG167" s="54">
        <f t="shared" si="220"/>
        <v>0</v>
      </c>
      <c r="AH167" s="54">
        <f t="shared" si="220"/>
        <v>0</v>
      </c>
      <c r="AI167" s="54">
        <f t="shared" si="220"/>
        <v>0</v>
      </c>
      <c r="AJ167" s="54">
        <f t="shared" si="215"/>
        <v>0</v>
      </c>
      <c r="AK167" s="403">
        <f t="shared" si="263"/>
        <v>203</v>
      </c>
      <c r="AL167" s="455">
        <f>+N167</f>
        <v>0</v>
      </c>
      <c r="AM167" s="48">
        <f t="shared" si="235"/>
        <v>0</v>
      </c>
      <c r="AN167" s="51"/>
      <c r="AO167" s="51"/>
      <c r="AP167" s="51"/>
      <c r="AQ167" s="51"/>
      <c r="AR167" s="51"/>
      <c r="AS167" s="51"/>
      <c r="AT167" s="403">
        <f t="shared" si="264"/>
        <v>203</v>
      </c>
      <c r="AU167" s="446">
        <f>+O167</f>
        <v>0</v>
      </c>
      <c r="AV167" s="48">
        <f t="shared" si="236"/>
        <v>0</v>
      </c>
      <c r="AW167" s="51"/>
      <c r="AX167" s="51"/>
      <c r="AY167" s="51"/>
      <c r="AZ167" s="51"/>
      <c r="BA167" s="51"/>
      <c r="BB167" s="51"/>
      <c r="BC167" s="403">
        <f t="shared" si="265"/>
        <v>203</v>
      </c>
      <c r="BD167" s="449">
        <f>+P167</f>
        <v>0</v>
      </c>
      <c r="BE167" s="48">
        <f t="shared" si="237"/>
        <v>0</v>
      </c>
      <c r="BF167" s="51"/>
      <c r="BG167" s="51"/>
      <c r="BH167" s="51"/>
      <c r="BI167" s="51"/>
      <c r="BJ167" s="51"/>
      <c r="BK167" s="51"/>
      <c r="BL167" s="403">
        <f t="shared" si="266"/>
        <v>203</v>
      </c>
      <c r="BM167" s="452">
        <f>+Q167</f>
        <v>0</v>
      </c>
      <c r="BN167" s="48">
        <f t="shared" si="238"/>
        <v>0</v>
      </c>
      <c r="BO167" s="51"/>
      <c r="BP167" s="51"/>
      <c r="BQ167" s="51"/>
      <c r="BR167" s="51"/>
      <c r="BS167" s="51"/>
      <c r="BT167" s="51"/>
      <c r="BU167" s="513"/>
      <c r="BV167" s="514"/>
      <c r="BW167" s="514"/>
      <c r="BX167" s="514"/>
      <c r="BY167" s="514"/>
      <c r="BZ167" s="514"/>
      <c r="CA167" s="514"/>
      <c r="CB167" s="514"/>
      <c r="CC167" s="515"/>
    </row>
    <row r="168" spans="1:81" s="62" customFormat="1" ht="40.200000000000003" customHeight="1" x14ac:dyDescent="0.3">
      <c r="A168" s="38"/>
      <c r="B168" s="507"/>
      <c r="C168" s="687"/>
      <c r="D168" s="609"/>
      <c r="E168" s="612"/>
      <c r="F168" s="612"/>
      <c r="G168" s="612"/>
      <c r="H168" s="612"/>
      <c r="I168" s="612"/>
      <c r="J168" s="486"/>
      <c r="K168" s="489"/>
      <c r="L168" s="474"/>
      <c r="M168" s="477"/>
      <c r="N168" s="480"/>
      <c r="O168" s="483"/>
      <c r="P168" s="521"/>
      <c r="Q168" s="524"/>
      <c r="R168" s="404"/>
      <c r="S168" s="43"/>
      <c r="T168" s="261"/>
      <c r="U168" s="261"/>
      <c r="V168" s="261"/>
      <c r="W168" s="43"/>
      <c r="X168" s="35"/>
      <c r="Y168" s="35"/>
      <c r="Z168" s="35"/>
      <c r="AA168" s="35"/>
      <c r="AB168" s="404"/>
      <c r="AC168" s="527"/>
      <c r="AD168" s="55">
        <f t="shared" si="220"/>
        <v>0</v>
      </c>
      <c r="AE168" s="55">
        <f t="shared" si="220"/>
        <v>0</v>
      </c>
      <c r="AF168" s="55">
        <f t="shared" si="220"/>
        <v>0</v>
      </c>
      <c r="AG168" s="55">
        <f t="shared" si="220"/>
        <v>0</v>
      </c>
      <c r="AH168" s="55">
        <f t="shared" si="220"/>
        <v>0</v>
      </c>
      <c r="AI168" s="55">
        <f t="shared" si="220"/>
        <v>0</v>
      </c>
      <c r="AJ168" s="55">
        <f t="shared" si="215"/>
        <v>0</v>
      </c>
      <c r="AK168" s="404"/>
      <c r="AL168" s="456"/>
      <c r="AM168" s="49">
        <f t="shared" si="235"/>
        <v>0</v>
      </c>
      <c r="AN168" s="52"/>
      <c r="AO168" s="52"/>
      <c r="AP168" s="52"/>
      <c r="AQ168" s="52"/>
      <c r="AR168" s="52"/>
      <c r="AS168" s="52"/>
      <c r="AT168" s="404"/>
      <c r="AU168" s="447"/>
      <c r="AV168" s="49">
        <f t="shared" si="236"/>
        <v>0</v>
      </c>
      <c r="AW168" s="52"/>
      <c r="AX168" s="52"/>
      <c r="AY168" s="52"/>
      <c r="AZ168" s="52"/>
      <c r="BA168" s="52"/>
      <c r="BB168" s="52"/>
      <c r="BC168" s="404"/>
      <c r="BD168" s="450"/>
      <c r="BE168" s="49">
        <f t="shared" si="237"/>
        <v>0</v>
      </c>
      <c r="BF168" s="52"/>
      <c r="BG168" s="52"/>
      <c r="BH168" s="52"/>
      <c r="BI168" s="52"/>
      <c r="BJ168" s="52"/>
      <c r="BK168" s="52"/>
      <c r="BL168" s="404"/>
      <c r="BM168" s="453"/>
      <c r="BN168" s="49">
        <f t="shared" si="238"/>
        <v>0</v>
      </c>
      <c r="BO168" s="52"/>
      <c r="BP168" s="52"/>
      <c r="BQ168" s="52"/>
      <c r="BR168" s="52"/>
      <c r="BS168" s="52"/>
      <c r="BT168" s="52"/>
      <c r="BU168" s="418"/>
      <c r="BV168" s="419"/>
      <c r="BW168" s="419"/>
      <c r="BX168" s="419"/>
      <c r="BY168" s="419"/>
      <c r="BZ168" s="419"/>
      <c r="CA168" s="419"/>
      <c r="CB168" s="419"/>
      <c r="CC168" s="516"/>
    </row>
    <row r="169" spans="1:81" s="62" customFormat="1" ht="40.200000000000003" customHeight="1" x14ac:dyDescent="0.3">
      <c r="A169" s="38"/>
      <c r="B169" s="507"/>
      <c r="C169" s="687"/>
      <c r="D169" s="609"/>
      <c r="E169" s="612"/>
      <c r="F169" s="612"/>
      <c r="G169" s="612"/>
      <c r="H169" s="612"/>
      <c r="I169" s="612"/>
      <c r="J169" s="486"/>
      <c r="K169" s="489"/>
      <c r="L169" s="474"/>
      <c r="M169" s="477"/>
      <c r="N169" s="480"/>
      <c r="O169" s="483"/>
      <c r="P169" s="521"/>
      <c r="Q169" s="524"/>
      <c r="R169" s="404"/>
      <c r="S169" s="43"/>
      <c r="T169" s="261"/>
      <c r="U169" s="261"/>
      <c r="V169" s="261"/>
      <c r="W169" s="43"/>
      <c r="X169" s="35"/>
      <c r="Y169" s="35"/>
      <c r="Z169" s="35"/>
      <c r="AA169" s="35"/>
      <c r="AB169" s="404"/>
      <c r="AC169" s="527"/>
      <c r="AD169" s="55">
        <f t="shared" si="220"/>
        <v>0</v>
      </c>
      <c r="AE169" s="55">
        <f t="shared" si="220"/>
        <v>0</v>
      </c>
      <c r="AF169" s="55">
        <f t="shared" si="220"/>
        <v>0</v>
      </c>
      <c r="AG169" s="55">
        <f t="shared" si="220"/>
        <v>0</v>
      </c>
      <c r="AH169" s="55">
        <f t="shared" si="220"/>
        <v>0</v>
      </c>
      <c r="AI169" s="55">
        <f t="shared" si="220"/>
        <v>0</v>
      </c>
      <c r="AJ169" s="55">
        <f t="shared" si="215"/>
        <v>0</v>
      </c>
      <c r="AK169" s="404"/>
      <c r="AL169" s="456"/>
      <c r="AM169" s="49">
        <f t="shared" si="235"/>
        <v>0</v>
      </c>
      <c r="AN169" s="52"/>
      <c r="AO169" s="52"/>
      <c r="AP169" s="52"/>
      <c r="AQ169" s="52"/>
      <c r="AR169" s="52"/>
      <c r="AS169" s="52"/>
      <c r="AT169" s="404"/>
      <c r="AU169" s="447"/>
      <c r="AV169" s="49">
        <f t="shared" si="236"/>
        <v>0</v>
      </c>
      <c r="AW169" s="52"/>
      <c r="AX169" s="52"/>
      <c r="AY169" s="52"/>
      <c r="AZ169" s="52"/>
      <c r="BA169" s="52"/>
      <c r="BB169" s="52"/>
      <c r="BC169" s="404"/>
      <c r="BD169" s="450"/>
      <c r="BE169" s="49">
        <f t="shared" si="237"/>
        <v>0</v>
      </c>
      <c r="BF169" s="52"/>
      <c r="BG169" s="52"/>
      <c r="BH169" s="52"/>
      <c r="BI169" s="52"/>
      <c r="BJ169" s="52"/>
      <c r="BK169" s="52"/>
      <c r="BL169" s="404"/>
      <c r="BM169" s="453"/>
      <c r="BN169" s="49">
        <f t="shared" si="238"/>
        <v>0</v>
      </c>
      <c r="BO169" s="52"/>
      <c r="BP169" s="52"/>
      <c r="BQ169" s="52"/>
      <c r="BR169" s="52"/>
      <c r="BS169" s="52"/>
      <c r="BT169" s="52"/>
      <c r="BU169" s="418"/>
      <c r="BV169" s="419"/>
      <c r="BW169" s="419"/>
      <c r="BX169" s="419"/>
      <c r="BY169" s="419"/>
      <c r="BZ169" s="419"/>
      <c r="CA169" s="419"/>
      <c r="CB169" s="419"/>
      <c r="CC169" s="516"/>
    </row>
    <row r="170" spans="1:81" s="62" customFormat="1" ht="40.200000000000003" customHeight="1" thickBot="1" x14ac:dyDescent="0.35">
      <c r="A170" s="38"/>
      <c r="B170" s="507"/>
      <c r="C170" s="687"/>
      <c r="D170" s="610"/>
      <c r="E170" s="613"/>
      <c r="F170" s="613"/>
      <c r="G170" s="613"/>
      <c r="H170" s="613"/>
      <c r="I170" s="613"/>
      <c r="J170" s="487"/>
      <c r="K170" s="490"/>
      <c r="L170" s="475"/>
      <c r="M170" s="478"/>
      <c r="N170" s="481"/>
      <c r="O170" s="484"/>
      <c r="P170" s="522"/>
      <c r="Q170" s="525"/>
      <c r="R170" s="405"/>
      <c r="S170" s="44"/>
      <c r="T170" s="262"/>
      <c r="U170" s="262"/>
      <c r="V170" s="262"/>
      <c r="W170" s="44"/>
      <c r="X170" s="36"/>
      <c r="Y170" s="36"/>
      <c r="Z170" s="36"/>
      <c r="AA170" s="36"/>
      <c r="AB170" s="405"/>
      <c r="AC170" s="528"/>
      <c r="AD170" s="56">
        <f t="shared" si="220"/>
        <v>0</v>
      </c>
      <c r="AE170" s="56">
        <f t="shared" si="220"/>
        <v>0</v>
      </c>
      <c r="AF170" s="56">
        <f t="shared" si="220"/>
        <v>0</v>
      </c>
      <c r="AG170" s="56">
        <f t="shared" si="220"/>
        <v>0</v>
      </c>
      <c r="AH170" s="56">
        <f t="shared" si="220"/>
        <v>0</v>
      </c>
      <c r="AI170" s="56">
        <f t="shared" si="220"/>
        <v>0</v>
      </c>
      <c r="AJ170" s="56">
        <f t="shared" si="215"/>
        <v>0</v>
      </c>
      <c r="AK170" s="405"/>
      <c r="AL170" s="457"/>
      <c r="AM170" s="50">
        <f t="shared" si="235"/>
        <v>0</v>
      </c>
      <c r="AN170" s="53"/>
      <c r="AO170" s="53"/>
      <c r="AP170" s="53"/>
      <c r="AQ170" s="53"/>
      <c r="AR170" s="53"/>
      <c r="AS170" s="53"/>
      <c r="AT170" s="405"/>
      <c r="AU170" s="448"/>
      <c r="AV170" s="50">
        <f t="shared" si="236"/>
        <v>0</v>
      </c>
      <c r="AW170" s="53"/>
      <c r="AX170" s="53"/>
      <c r="AY170" s="53"/>
      <c r="AZ170" s="53"/>
      <c r="BA170" s="53"/>
      <c r="BB170" s="53"/>
      <c r="BC170" s="405"/>
      <c r="BD170" s="451"/>
      <c r="BE170" s="50">
        <f t="shared" si="237"/>
        <v>0</v>
      </c>
      <c r="BF170" s="53"/>
      <c r="BG170" s="53"/>
      <c r="BH170" s="53"/>
      <c r="BI170" s="53"/>
      <c r="BJ170" s="53"/>
      <c r="BK170" s="53"/>
      <c r="BL170" s="405"/>
      <c r="BM170" s="454"/>
      <c r="BN170" s="50">
        <f t="shared" si="238"/>
        <v>0</v>
      </c>
      <c r="BO170" s="53"/>
      <c r="BP170" s="53"/>
      <c r="BQ170" s="53"/>
      <c r="BR170" s="53"/>
      <c r="BS170" s="53"/>
      <c r="BT170" s="53"/>
      <c r="BU170" s="517"/>
      <c r="BV170" s="518"/>
      <c r="BW170" s="518"/>
      <c r="BX170" s="518"/>
      <c r="BY170" s="518"/>
      <c r="BZ170" s="518"/>
      <c r="CA170" s="518"/>
      <c r="CB170" s="518"/>
      <c r="CC170" s="519"/>
    </row>
    <row r="171" spans="1:81" s="62" customFormat="1" ht="40.200000000000003" customHeight="1" thickTop="1" x14ac:dyDescent="0.3">
      <c r="A171" s="38"/>
      <c r="B171" s="507"/>
      <c r="C171" s="687"/>
      <c r="D171" s="608"/>
      <c r="E171" s="611"/>
      <c r="F171" s="611"/>
      <c r="G171" s="611"/>
      <c r="H171" s="611"/>
      <c r="I171" s="611"/>
      <c r="J171" s="485">
        <v>204</v>
      </c>
      <c r="K171" s="488" t="str">
        <f>+Metas!K232</f>
        <v>Procesos de formación a formadores (1 por año)</v>
      </c>
      <c r="L171" s="473"/>
      <c r="M171" s="476">
        <f>SUM(N171:Q171)</f>
        <v>0</v>
      </c>
      <c r="N171" s="479"/>
      <c r="O171" s="482"/>
      <c r="P171" s="520"/>
      <c r="Q171" s="523"/>
      <c r="R171" s="403">
        <f t="shared" ref="R171" si="273">+$J171</f>
        <v>204</v>
      </c>
      <c r="S171" s="42"/>
      <c r="T171" s="260"/>
      <c r="U171" s="260"/>
      <c r="V171" s="260"/>
      <c r="W171" s="42"/>
      <c r="X171" s="34"/>
      <c r="Y171" s="34"/>
      <c r="Z171" s="34"/>
      <c r="AA171" s="34"/>
      <c r="AB171" s="403">
        <f t="shared" si="261"/>
        <v>204</v>
      </c>
      <c r="AC171" s="526">
        <f t="shared" ref="AC171" si="274">+L171</f>
        <v>0</v>
      </c>
      <c r="AD171" s="54">
        <f t="shared" si="220"/>
        <v>0</v>
      </c>
      <c r="AE171" s="54">
        <f t="shared" si="220"/>
        <v>0</v>
      </c>
      <c r="AF171" s="54">
        <f t="shared" si="220"/>
        <v>0</v>
      </c>
      <c r="AG171" s="54">
        <f t="shared" si="220"/>
        <v>0</v>
      </c>
      <c r="AH171" s="54">
        <f t="shared" si="220"/>
        <v>0</v>
      </c>
      <c r="AI171" s="54">
        <f t="shared" si="220"/>
        <v>0</v>
      </c>
      <c r="AJ171" s="54">
        <f t="shared" si="215"/>
        <v>0</v>
      </c>
      <c r="AK171" s="403">
        <f t="shared" si="263"/>
        <v>204</v>
      </c>
      <c r="AL171" s="455">
        <f>+N171</f>
        <v>0</v>
      </c>
      <c r="AM171" s="48">
        <f t="shared" si="235"/>
        <v>0</v>
      </c>
      <c r="AN171" s="51"/>
      <c r="AO171" s="51"/>
      <c r="AP171" s="51"/>
      <c r="AQ171" s="51"/>
      <c r="AR171" s="51"/>
      <c r="AS171" s="51"/>
      <c r="AT171" s="403">
        <f t="shared" si="264"/>
        <v>204</v>
      </c>
      <c r="AU171" s="446">
        <f>+O171</f>
        <v>0</v>
      </c>
      <c r="AV171" s="48">
        <f t="shared" si="236"/>
        <v>0</v>
      </c>
      <c r="AW171" s="51"/>
      <c r="AX171" s="51"/>
      <c r="AY171" s="51"/>
      <c r="AZ171" s="51"/>
      <c r="BA171" s="51"/>
      <c r="BB171" s="51"/>
      <c r="BC171" s="403">
        <f t="shared" si="265"/>
        <v>204</v>
      </c>
      <c r="BD171" s="449">
        <f>+P171</f>
        <v>0</v>
      </c>
      <c r="BE171" s="48">
        <f t="shared" si="237"/>
        <v>0</v>
      </c>
      <c r="BF171" s="51"/>
      <c r="BG171" s="51"/>
      <c r="BH171" s="51"/>
      <c r="BI171" s="51"/>
      <c r="BJ171" s="51"/>
      <c r="BK171" s="51"/>
      <c r="BL171" s="403">
        <f t="shared" si="266"/>
        <v>204</v>
      </c>
      <c r="BM171" s="452">
        <f>+Q171</f>
        <v>0</v>
      </c>
      <c r="BN171" s="48">
        <f t="shared" si="238"/>
        <v>0</v>
      </c>
      <c r="BO171" s="51"/>
      <c r="BP171" s="51"/>
      <c r="BQ171" s="51"/>
      <c r="BR171" s="51"/>
      <c r="BS171" s="51"/>
      <c r="BT171" s="51"/>
      <c r="BU171" s="513"/>
      <c r="BV171" s="514"/>
      <c r="BW171" s="514"/>
      <c r="BX171" s="514"/>
      <c r="BY171" s="514"/>
      <c r="BZ171" s="514"/>
      <c r="CA171" s="514"/>
      <c r="CB171" s="514"/>
      <c r="CC171" s="515"/>
    </row>
    <row r="172" spans="1:81" s="62" customFormat="1" ht="40.200000000000003" customHeight="1" x14ac:dyDescent="0.3">
      <c r="A172" s="38"/>
      <c r="B172" s="507"/>
      <c r="C172" s="687"/>
      <c r="D172" s="609"/>
      <c r="E172" s="612"/>
      <c r="F172" s="612"/>
      <c r="G172" s="612"/>
      <c r="H172" s="612"/>
      <c r="I172" s="612"/>
      <c r="J172" s="486"/>
      <c r="K172" s="489"/>
      <c r="L172" s="474"/>
      <c r="M172" s="477"/>
      <c r="N172" s="480"/>
      <c r="O172" s="483"/>
      <c r="P172" s="521"/>
      <c r="Q172" s="524"/>
      <c r="R172" s="404"/>
      <c r="S172" s="43"/>
      <c r="T172" s="261"/>
      <c r="U172" s="261"/>
      <c r="V172" s="261"/>
      <c r="W172" s="43"/>
      <c r="X172" s="35"/>
      <c r="Y172" s="35"/>
      <c r="Z172" s="35"/>
      <c r="AA172" s="35"/>
      <c r="AB172" s="404"/>
      <c r="AC172" s="527"/>
      <c r="AD172" s="55">
        <f t="shared" si="220"/>
        <v>0</v>
      </c>
      <c r="AE172" s="55">
        <f t="shared" si="220"/>
        <v>0</v>
      </c>
      <c r="AF172" s="55">
        <f t="shared" si="220"/>
        <v>0</v>
      </c>
      <c r="AG172" s="55">
        <f t="shared" si="220"/>
        <v>0</v>
      </c>
      <c r="AH172" s="55">
        <f t="shared" si="220"/>
        <v>0</v>
      </c>
      <c r="AI172" s="55">
        <f t="shared" si="220"/>
        <v>0</v>
      </c>
      <c r="AJ172" s="55">
        <f t="shared" si="215"/>
        <v>0</v>
      </c>
      <c r="AK172" s="404"/>
      <c r="AL172" s="456"/>
      <c r="AM172" s="49">
        <f t="shared" si="235"/>
        <v>0</v>
      </c>
      <c r="AN172" s="52"/>
      <c r="AO172" s="52"/>
      <c r="AP172" s="52"/>
      <c r="AQ172" s="52"/>
      <c r="AR172" s="52"/>
      <c r="AS172" s="52"/>
      <c r="AT172" s="404"/>
      <c r="AU172" s="447"/>
      <c r="AV172" s="49">
        <f t="shared" si="236"/>
        <v>0</v>
      </c>
      <c r="AW172" s="52"/>
      <c r="AX172" s="52"/>
      <c r="AY172" s="52"/>
      <c r="AZ172" s="52"/>
      <c r="BA172" s="52"/>
      <c r="BB172" s="52"/>
      <c r="BC172" s="404"/>
      <c r="BD172" s="450"/>
      <c r="BE172" s="49">
        <f t="shared" si="237"/>
        <v>0</v>
      </c>
      <c r="BF172" s="52"/>
      <c r="BG172" s="52"/>
      <c r="BH172" s="52"/>
      <c r="BI172" s="52"/>
      <c r="BJ172" s="52"/>
      <c r="BK172" s="52"/>
      <c r="BL172" s="404"/>
      <c r="BM172" s="453"/>
      <c r="BN172" s="49">
        <f t="shared" si="238"/>
        <v>0</v>
      </c>
      <c r="BO172" s="52"/>
      <c r="BP172" s="52"/>
      <c r="BQ172" s="52"/>
      <c r="BR172" s="52"/>
      <c r="BS172" s="52"/>
      <c r="BT172" s="52"/>
      <c r="BU172" s="418"/>
      <c r="BV172" s="419"/>
      <c r="BW172" s="419"/>
      <c r="BX172" s="419"/>
      <c r="BY172" s="419"/>
      <c r="BZ172" s="419"/>
      <c r="CA172" s="419"/>
      <c r="CB172" s="419"/>
      <c r="CC172" s="516"/>
    </row>
    <row r="173" spans="1:81" s="62" customFormat="1" ht="40.200000000000003" customHeight="1" x14ac:dyDescent="0.3">
      <c r="A173" s="38"/>
      <c r="B173" s="507"/>
      <c r="C173" s="687"/>
      <c r="D173" s="609"/>
      <c r="E173" s="612"/>
      <c r="F173" s="612"/>
      <c r="G173" s="612"/>
      <c r="H173" s="612"/>
      <c r="I173" s="612"/>
      <c r="J173" s="486"/>
      <c r="K173" s="489"/>
      <c r="L173" s="474"/>
      <c r="M173" s="477"/>
      <c r="N173" s="480"/>
      <c r="O173" s="483"/>
      <c r="P173" s="521"/>
      <c r="Q173" s="524"/>
      <c r="R173" s="404"/>
      <c r="S173" s="43"/>
      <c r="T173" s="261"/>
      <c r="U173" s="261"/>
      <c r="V173" s="261"/>
      <c r="W173" s="43"/>
      <c r="X173" s="35"/>
      <c r="Y173" s="35"/>
      <c r="Z173" s="35"/>
      <c r="AA173" s="35"/>
      <c r="AB173" s="404"/>
      <c r="AC173" s="527"/>
      <c r="AD173" s="55">
        <f t="shared" si="220"/>
        <v>0</v>
      </c>
      <c r="AE173" s="55">
        <f t="shared" si="220"/>
        <v>0</v>
      </c>
      <c r="AF173" s="55">
        <f t="shared" si="220"/>
        <v>0</v>
      </c>
      <c r="AG173" s="55">
        <f t="shared" si="220"/>
        <v>0</v>
      </c>
      <c r="AH173" s="55">
        <f t="shared" si="220"/>
        <v>0</v>
      </c>
      <c r="AI173" s="55">
        <f t="shared" si="220"/>
        <v>0</v>
      </c>
      <c r="AJ173" s="55">
        <f t="shared" si="215"/>
        <v>0</v>
      </c>
      <c r="AK173" s="404"/>
      <c r="AL173" s="456"/>
      <c r="AM173" s="49">
        <f t="shared" si="235"/>
        <v>0</v>
      </c>
      <c r="AN173" s="52"/>
      <c r="AO173" s="52"/>
      <c r="AP173" s="52"/>
      <c r="AQ173" s="52"/>
      <c r="AR173" s="52"/>
      <c r="AS173" s="52"/>
      <c r="AT173" s="404"/>
      <c r="AU173" s="447"/>
      <c r="AV173" s="49">
        <f t="shared" si="236"/>
        <v>0</v>
      </c>
      <c r="AW173" s="52"/>
      <c r="AX173" s="52"/>
      <c r="AY173" s="52"/>
      <c r="AZ173" s="52"/>
      <c r="BA173" s="52"/>
      <c r="BB173" s="52"/>
      <c r="BC173" s="404"/>
      <c r="BD173" s="450"/>
      <c r="BE173" s="49">
        <f t="shared" si="237"/>
        <v>0</v>
      </c>
      <c r="BF173" s="52"/>
      <c r="BG173" s="52"/>
      <c r="BH173" s="52"/>
      <c r="BI173" s="52"/>
      <c r="BJ173" s="52"/>
      <c r="BK173" s="52"/>
      <c r="BL173" s="404"/>
      <c r="BM173" s="453"/>
      <c r="BN173" s="49">
        <f t="shared" si="238"/>
        <v>0</v>
      </c>
      <c r="BO173" s="52"/>
      <c r="BP173" s="52"/>
      <c r="BQ173" s="52"/>
      <c r="BR173" s="52"/>
      <c r="BS173" s="52"/>
      <c r="BT173" s="52"/>
      <c r="BU173" s="418"/>
      <c r="BV173" s="419"/>
      <c r="BW173" s="419"/>
      <c r="BX173" s="419"/>
      <c r="BY173" s="419"/>
      <c r="BZ173" s="419"/>
      <c r="CA173" s="419"/>
      <c r="CB173" s="419"/>
      <c r="CC173" s="516"/>
    </row>
    <row r="174" spans="1:81" s="62" customFormat="1" ht="40.200000000000003" customHeight="1" thickBot="1" x14ac:dyDescent="0.35">
      <c r="A174" s="38"/>
      <c r="B174" s="507"/>
      <c r="C174" s="687"/>
      <c r="D174" s="610"/>
      <c r="E174" s="613"/>
      <c r="F174" s="613"/>
      <c r="G174" s="613"/>
      <c r="H174" s="613"/>
      <c r="I174" s="613"/>
      <c r="J174" s="487"/>
      <c r="K174" s="490"/>
      <c r="L174" s="475"/>
      <c r="M174" s="478"/>
      <c r="N174" s="481"/>
      <c r="O174" s="484"/>
      <c r="P174" s="522"/>
      <c r="Q174" s="525"/>
      <c r="R174" s="405"/>
      <c r="S174" s="44"/>
      <c r="T174" s="262"/>
      <c r="U174" s="262"/>
      <c r="V174" s="262"/>
      <c r="W174" s="44"/>
      <c r="X174" s="36"/>
      <c r="Y174" s="36"/>
      <c r="Z174" s="36"/>
      <c r="AA174" s="36"/>
      <c r="AB174" s="405"/>
      <c r="AC174" s="528"/>
      <c r="AD174" s="56">
        <f t="shared" si="220"/>
        <v>0</v>
      </c>
      <c r="AE174" s="56">
        <f t="shared" si="220"/>
        <v>0</v>
      </c>
      <c r="AF174" s="56">
        <f t="shared" si="220"/>
        <v>0</v>
      </c>
      <c r="AG174" s="56">
        <f t="shared" si="220"/>
        <v>0</v>
      </c>
      <c r="AH174" s="56">
        <f t="shared" si="220"/>
        <v>0</v>
      </c>
      <c r="AI174" s="56">
        <f t="shared" si="220"/>
        <v>0</v>
      </c>
      <c r="AJ174" s="56">
        <f t="shared" si="215"/>
        <v>0</v>
      </c>
      <c r="AK174" s="405"/>
      <c r="AL174" s="457"/>
      <c r="AM174" s="50">
        <f t="shared" si="235"/>
        <v>0</v>
      </c>
      <c r="AN174" s="53"/>
      <c r="AO174" s="53"/>
      <c r="AP174" s="53"/>
      <c r="AQ174" s="53"/>
      <c r="AR174" s="53"/>
      <c r="AS174" s="53"/>
      <c r="AT174" s="405"/>
      <c r="AU174" s="448"/>
      <c r="AV174" s="50">
        <f t="shared" si="236"/>
        <v>0</v>
      </c>
      <c r="AW174" s="53"/>
      <c r="AX174" s="53"/>
      <c r="AY174" s="53"/>
      <c r="AZ174" s="53"/>
      <c r="BA174" s="53"/>
      <c r="BB174" s="53"/>
      <c r="BC174" s="405"/>
      <c r="BD174" s="451"/>
      <c r="BE174" s="50">
        <f t="shared" si="237"/>
        <v>0</v>
      </c>
      <c r="BF174" s="53"/>
      <c r="BG174" s="53"/>
      <c r="BH174" s="53"/>
      <c r="BI174" s="53"/>
      <c r="BJ174" s="53"/>
      <c r="BK174" s="53"/>
      <c r="BL174" s="405"/>
      <c r="BM174" s="454"/>
      <c r="BN174" s="50">
        <f t="shared" si="238"/>
        <v>0</v>
      </c>
      <c r="BO174" s="53"/>
      <c r="BP174" s="53"/>
      <c r="BQ174" s="53"/>
      <c r="BR174" s="53"/>
      <c r="BS174" s="53"/>
      <c r="BT174" s="53"/>
      <c r="BU174" s="517"/>
      <c r="BV174" s="518"/>
      <c r="BW174" s="518"/>
      <c r="BX174" s="518"/>
      <c r="BY174" s="518"/>
      <c r="BZ174" s="518"/>
      <c r="CA174" s="518"/>
      <c r="CB174" s="518"/>
      <c r="CC174" s="519"/>
    </row>
    <row r="175" spans="1:81" s="62" customFormat="1" ht="40.200000000000003" customHeight="1" thickTop="1" x14ac:dyDescent="0.3">
      <c r="A175" s="38"/>
      <c r="B175" s="507"/>
      <c r="C175" s="687"/>
      <c r="D175" s="608"/>
      <c r="E175" s="611"/>
      <c r="F175" s="611"/>
      <c r="G175" s="611"/>
      <c r="H175" s="611"/>
      <c r="I175" s="611"/>
      <c r="J175" s="485">
        <v>205</v>
      </c>
      <c r="K175" s="488" t="str">
        <f>+Metas!K233</f>
        <v>Etnias apoyadas en los procesos de formación artística y cultural (1 por año)</v>
      </c>
      <c r="L175" s="473"/>
      <c r="M175" s="476">
        <f>SUM(N175:Q175)</f>
        <v>0</v>
      </c>
      <c r="N175" s="479"/>
      <c r="O175" s="482"/>
      <c r="P175" s="520"/>
      <c r="Q175" s="523"/>
      <c r="R175" s="403">
        <f t="shared" ref="R175" si="275">+$J175</f>
        <v>205</v>
      </c>
      <c r="S175" s="42"/>
      <c r="T175" s="260"/>
      <c r="U175" s="260"/>
      <c r="V175" s="260"/>
      <c r="W175" s="42"/>
      <c r="X175" s="34"/>
      <c r="Y175" s="34"/>
      <c r="Z175" s="34"/>
      <c r="AA175" s="34"/>
      <c r="AB175" s="403">
        <f t="shared" si="261"/>
        <v>205</v>
      </c>
      <c r="AC175" s="526">
        <f t="shared" ref="AC175" si="276">+L175</f>
        <v>0</v>
      </c>
      <c r="AD175" s="54">
        <f t="shared" si="220"/>
        <v>0</v>
      </c>
      <c r="AE175" s="54">
        <f t="shared" si="220"/>
        <v>0</v>
      </c>
      <c r="AF175" s="54">
        <f t="shared" si="220"/>
        <v>0</v>
      </c>
      <c r="AG175" s="54">
        <f t="shared" ref="AG175:AJ238" si="277">+AP175+AY175+BH175+BQ175</f>
        <v>0</v>
      </c>
      <c r="AH175" s="54">
        <f t="shared" si="277"/>
        <v>0</v>
      </c>
      <c r="AI175" s="54">
        <f t="shared" si="277"/>
        <v>0</v>
      </c>
      <c r="AJ175" s="54">
        <f t="shared" si="215"/>
        <v>0</v>
      </c>
      <c r="AK175" s="403">
        <f t="shared" si="263"/>
        <v>205</v>
      </c>
      <c r="AL175" s="455">
        <f>+N175</f>
        <v>0</v>
      </c>
      <c r="AM175" s="48">
        <f t="shared" si="235"/>
        <v>0</v>
      </c>
      <c r="AN175" s="51"/>
      <c r="AO175" s="51"/>
      <c r="AP175" s="51"/>
      <c r="AQ175" s="51"/>
      <c r="AR175" s="51"/>
      <c r="AS175" s="51"/>
      <c r="AT175" s="403">
        <f t="shared" si="264"/>
        <v>205</v>
      </c>
      <c r="AU175" s="446">
        <f>+O175</f>
        <v>0</v>
      </c>
      <c r="AV175" s="48">
        <f t="shared" si="236"/>
        <v>0</v>
      </c>
      <c r="AW175" s="51"/>
      <c r="AX175" s="51"/>
      <c r="AY175" s="51"/>
      <c r="AZ175" s="51"/>
      <c r="BA175" s="51"/>
      <c r="BB175" s="51"/>
      <c r="BC175" s="403">
        <f t="shared" si="265"/>
        <v>205</v>
      </c>
      <c r="BD175" s="449">
        <f>+P175</f>
        <v>0</v>
      </c>
      <c r="BE175" s="48">
        <f t="shared" si="237"/>
        <v>0</v>
      </c>
      <c r="BF175" s="51"/>
      <c r="BG175" s="51"/>
      <c r="BH175" s="51"/>
      <c r="BI175" s="51"/>
      <c r="BJ175" s="51"/>
      <c r="BK175" s="51"/>
      <c r="BL175" s="403">
        <f t="shared" si="266"/>
        <v>205</v>
      </c>
      <c r="BM175" s="452">
        <f>+Q175</f>
        <v>0</v>
      </c>
      <c r="BN175" s="48">
        <f t="shared" si="238"/>
        <v>0</v>
      </c>
      <c r="BO175" s="51"/>
      <c r="BP175" s="51"/>
      <c r="BQ175" s="51"/>
      <c r="BR175" s="51"/>
      <c r="BS175" s="51"/>
      <c r="BT175" s="51"/>
      <c r="BU175" s="513"/>
      <c r="BV175" s="514"/>
      <c r="BW175" s="514"/>
      <c r="BX175" s="514"/>
      <c r="BY175" s="514"/>
      <c r="BZ175" s="514"/>
      <c r="CA175" s="514"/>
      <c r="CB175" s="514"/>
      <c r="CC175" s="515"/>
    </row>
    <row r="176" spans="1:81" s="62" customFormat="1" ht="40.200000000000003" customHeight="1" x14ac:dyDescent="0.3">
      <c r="A176" s="38"/>
      <c r="B176" s="507"/>
      <c r="C176" s="687"/>
      <c r="D176" s="609"/>
      <c r="E176" s="612"/>
      <c r="F176" s="612"/>
      <c r="G176" s="612"/>
      <c r="H176" s="612"/>
      <c r="I176" s="612"/>
      <c r="J176" s="486"/>
      <c r="K176" s="489"/>
      <c r="L176" s="474"/>
      <c r="M176" s="477"/>
      <c r="N176" s="480"/>
      <c r="O176" s="483"/>
      <c r="P176" s="521"/>
      <c r="Q176" s="524"/>
      <c r="R176" s="404"/>
      <c r="S176" s="43"/>
      <c r="T176" s="261"/>
      <c r="U176" s="261"/>
      <c r="V176" s="261"/>
      <c r="W176" s="43"/>
      <c r="X176" s="35"/>
      <c r="Y176" s="35"/>
      <c r="Z176" s="35"/>
      <c r="AA176" s="35"/>
      <c r="AB176" s="404"/>
      <c r="AC176" s="527"/>
      <c r="AD176" s="55">
        <f t="shared" ref="AD176:AJ239" si="278">+AM176+AV176+BE176+BN176</f>
        <v>0</v>
      </c>
      <c r="AE176" s="55">
        <f t="shared" si="278"/>
        <v>0</v>
      </c>
      <c r="AF176" s="55">
        <f t="shared" si="278"/>
        <v>0</v>
      </c>
      <c r="AG176" s="55">
        <f t="shared" si="277"/>
        <v>0</v>
      </c>
      <c r="AH176" s="55">
        <f t="shared" si="277"/>
        <v>0</v>
      </c>
      <c r="AI176" s="55">
        <f t="shared" si="277"/>
        <v>0</v>
      </c>
      <c r="AJ176" s="55">
        <f t="shared" si="215"/>
        <v>0</v>
      </c>
      <c r="AK176" s="404"/>
      <c r="AL176" s="456"/>
      <c r="AM176" s="49">
        <f t="shared" si="235"/>
        <v>0</v>
      </c>
      <c r="AN176" s="52"/>
      <c r="AO176" s="52"/>
      <c r="AP176" s="52"/>
      <c r="AQ176" s="52"/>
      <c r="AR176" s="52"/>
      <c r="AS176" s="52"/>
      <c r="AT176" s="404"/>
      <c r="AU176" s="447"/>
      <c r="AV176" s="49">
        <f t="shared" si="236"/>
        <v>0</v>
      </c>
      <c r="AW176" s="52"/>
      <c r="AX176" s="52"/>
      <c r="AY176" s="52"/>
      <c r="AZ176" s="52"/>
      <c r="BA176" s="52"/>
      <c r="BB176" s="52"/>
      <c r="BC176" s="404"/>
      <c r="BD176" s="450"/>
      <c r="BE176" s="49">
        <f t="shared" si="237"/>
        <v>0</v>
      </c>
      <c r="BF176" s="52"/>
      <c r="BG176" s="52"/>
      <c r="BH176" s="52"/>
      <c r="BI176" s="52"/>
      <c r="BJ176" s="52"/>
      <c r="BK176" s="52"/>
      <c r="BL176" s="404"/>
      <c r="BM176" s="453"/>
      <c r="BN176" s="49">
        <f t="shared" si="238"/>
        <v>0</v>
      </c>
      <c r="BO176" s="52"/>
      <c r="BP176" s="52"/>
      <c r="BQ176" s="52"/>
      <c r="BR176" s="52"/>
      <c r="BS176" s="52"/>
      <c r="BT176" s="52"/>
      <c r="BU176" s="418"/>
      <c r="BV176" s="419"/>
      <c r="BW176" s="419"/>
      <c r="BX176" s="419"/>
      <c r="BY176" s="419"/>
      <c r="BZ176" s="419"/>
      <c r="CA176" s="419"/>
      <c r="CB176" s="419"/>
      <c r="CC176" s="516"/>
    </row>
    <row r="177" spans="1:81" s="62" customFormat="1" ht="40.200000000000003" customHeight="1" x14ac:dyDescent="0.3">
      <c r="A177" s="38"/>
      <c r="B177" s="507"/>
      <c r="C177" s="687"/>
      <c r="D177" s="609"/>
      <c r="E177" s="612"/>
      <c r="F177" s="612"/>
      <c r="G177" s="612"/>
      <c r="H177" s="612"/>
      <c r="I177" s="612"/>
      <c r="J177" s="486"/>
      <c r="K177" s="489"/>
      <c r="L177" s="474"/>
      <c r="M177" s="477"/>
      <c r="N177" s="480"/>
      <c r="O177" s="483"/>
      <c r="P177" s="521"/>
      <c r="Q177" s="524"/>
      <c r="R177" s="404"/>
      <c r="S177" s="43"/>
      <c r="T177" s="261"/>
      <c r="U177" s="261"/>
      <c r="V177" s="261"/>
      <c r="W177" s="43"/>
      <c r="X177" s="35"/>
      <c r="Y177" s="35"/>
      <c r="Z177" s="35"/>
      <c r="AA177" s="35"/>
      <c r="AB177" s="404"/>
      <c r="AC177" s="527"/>
      <c r="AD177" s="55">
        <f t="shared" si="278"/>
        <v>0</v>
      </c>
      <c r="AE177" s="55">
        <f t="shared" si="278"/>
        <v>0</v>
      </c>
      <c r="AF177" s="55">
        <f t="shared" si="278"/>
        <v>0</v>
      </c>
      <c r="AG177" s="55">
        <f t="shared" si="277"/>
        <v>0</v>
      </c>
      <c r="AH177" s="55">
        <f t="shared" si="277"/>
        <v>0</v>
      </c>
      <c r="AI177" s="55">
        <f t="shared" si="277"/>
        <v>0</v>
      </c>
      <c r="AJ177" s="55">
        <f t="shared" si="215"/>
        <v>0</v>
      </c>
      <c r="AK177" s="404"/>
      <c r="AL177" s="456"/>
      <c r="AM177" s="49">
        <f t="shared" si="235"/>
        <v>0</v>
      </c>
      <c r="AN177" s="52"/>
      <c r="AO177" s="52"/>
      <c r="AP177" s="52"/>
      <c r="AQ177" s="52"/>
      <c r="AR177" s="52"/>
      <c r="AS177" s="52"/>
      <c r="AT177" s="404"/>
      <c r="AU177" s="447"/>
      <c r="AV177" s="49">
        <f t="shared" si="236"/>
        <v>0</v>
      </c>
      <c r="AW177" s="52"/>
      <c r="AX177" s="52"/>
      <c r="AY177" s="52"/>
      <c r="AZ177" s="52"/>
      <c r="BA177" s="52"/>
      <c r="BB177" s="52"/>
      <c r="BC177" s="404"/>
      <c r="BD177" s="450"/>
      <c r="BE177" s="49">
        <f t="shared" si="237"/>
        <v>0</v>
      </c>
      <c r="BF177" s="52"/>
      <c r="BG177" s="52"/>
      <c r="BH177" s="52"/>
      <c r="BI177" s="52"/>
      <c r="BJ177" s="52"/>
      <c r="BK177" s="52"/>
      <c r="BL177" s="404"/>
      <c r="BM177" s="453"/>
      <c r="BN177" s="49">
        <f t="shared" si="238"/>
        <v>0</v>
      </c>
      <c r="BO177" s="52"/>
      <c r="BP177" s="52"/>
      <c r="BQ177" s="52"/>
      <c r="BR177" s="52"/>
      <c r="BS177" s="52"/>
      <c r="BT177" s="52"/>
      <c r="BU177" s="418"/>
      <c r="BV177" s="419"/>
      <c r="BW177" s="419"/>
      <c r="BX177" s="419"/>
      <c r="BY177" s="419"/>
      <c r="BZ177" s="419"/>
      <c r="CA177" s="419"/>
      <c r="CB177" s="419"/>
      <c r="CC177" s="516"/>
    </row>
    <row r="178" spans="1:81" s="62" customFormat="1" ht="40.200000000000003" customHeight="1" thickBot="1" x14ac:dyDescent="0.35">
      <c r="A178" s="38"/>
      <c r="B178" s="507"/>
      <c r="C178" s="686"/>
      <c r="D178" s="610"/>
      <c r="E178" s="613"/>
      <c r="F178" s="613"/>
      <c r="G178" s="613"/>
      <c r="H178" s="613"/>
      <c r="I178" s="613"/>
      <c r="J178" s="487"/>
      <c r="K178" s="490"/>
      <c r="L178" s="475"/>
      <c r="M178" s="478"/>
      <c r="N178" s="481"/>
      <c r="O178" s="484"/>
      <c r="P178" s="522"/>
      <c r="Q178" s="525"/>
      <c r="R178" s="405"/>
      <c r="S178" s="44"/>
      <c r="T178" s="262"/>
      <c r="U178" s="262"/>
      <c r="V178" s="262"/>
      <c r="W178" s="44"/>
      <c r="X178" s="36"/>
      <c r="Y178" s="36"/>
      <c r="Z178" s="36"/>
      <c r="AA178" s="36"/>
      <c r="AB178" s="405"/>
      <c r="AC178" s="528"/>
      <c r="AD178" s="56">
        <f t="shared" si="278"/>
        <v>0</v>
      </c>
      <c r="AE178" s="56">
        <f t="shared" si="278"/>
        <v>0</v>
      </c>
      <c r="AF178" s="56">
        <f t="shared" si="278"/>
        <v>0</v>
      </c>
      <c r="AG178" s="56">
        <f t="shared" si="277"/>
        <v>0</v>
      </c>
      <c r="AH178" s="56">
        <f t="shared" si="277"/>
        <v>0</v>
      </c>
      <c r="AI178" s="56">
        <f t="shared" si="277"/>
        <v>0</v>
      </c>
      <c r="AJ178" s="56">
        <f t="shared" si="215"/>
        <v>0</v>
      </c>
      <c r="AK178" s="405"/>
      <c r="AL178" s="457"/>
      <c r="AM178" s="50">
        <f t="shared" si="235"/>
        <v>0</v>
      </c>
      <c r="AN178" s="53"/>
      <c r="AO178" s="53"/>
      <c r="AP178" s="53"/>
      <c r="AQ178" s="53"/>
      <c r="AR178" s="53"/>
      <c r="AS178" s="53"/>
      <c r="AT178" s="405"/>
      <c r="AU178" s="448"/>
      <c r="AV178" s="50">
        <f t="shared" si="236"/>
        <v>0</v>
      </c>
      <c r="AW178" s="53"/>
      <c r="AX178" s="53"/>
      <c r="AY178" s="53"/>
      <c r="AZ178" s="53"/>
      <c r="BA178" s="53"/>
      <c r="BB178" s="53"/>
      <c r="BC178" s="405"/>
      <c r="BD178" s="451"/>
      <c r="BE178" s="50">
        <f t="shared" si="237"/>
        <v>0</v>
      </c>
      <c r="BF178" s="53"/>
      <c r="BG178" s="53"/>
      <c r="BH178" s="53"/>
      <c r="BI178" s="53"/>
      <c r="BJ178" s="53"/>
      <c r="BK178" s="53"/>
      <c r="BL178" s="405"/>
      <c r="BM178" s="454"/>
      <c r="BN178" s="50">
        <f t="shared" si="238"/>
        <v>0</v>
      </c>
      <c r="BO178" s="53"/>
      <c r="BP178" s="53"/>
      <c r="BQ178" s="53"/>
      <c r="BR178" s="53"/>
      <c r="BS178" s="53"/>
      <c r="BT178" s="53"/>
      <c r="BU178" s="517"/>
      <c r="BV178" s="518"/>
      <c r="BW178" s="518"/>
      <c r="BX178" s="518"/>
      <c r="BY178" s="518"/>
      <c r="BZ178" s="518"/>
      <c r="CA178" s="518"/>
      <c r="CB178" s="518"/>
      <c r="CC178" s="519"/>
    </row>
    <row r="179" spans="1:81" s="62" customFormat="1" ht="40.200000000000003" customHeight="1" thickTop="1" x14ac:dyDescent="0.3">
      <c r="A179" s="38"/>
      <c r="B179" s="507"/>
      <c r="C179" s="458" t="s">
        <v>306</v>
      </c>
      <c r="D179" s="608"/>
      <c r="E179" s="611"/>
      <c r="F179" s="611"/>
      <c r="G179" s="611"/>
      <c r="H179" s="611"/>
      <c r="I179" s="611"/>
      <c r="J179" s="485">
        <v>206</v>
      </c>
      <c r="K179" s="488" t="str">
        <f>+Metas!K234</f>
        <v>Apoyos al laboratorio de investigación, creación y producción en las diferentes áreas artísticas y del saber (1 por año)</v>
      </c>
      <c r="L179" s="473"/>
      <c r="M179" s="476">
        <f>SUM(N179:Q179)</f>
        <v>0</v>
      </c>
      <c r="N179" s="479"/>
      <c r="O179" s="482"/>
      <c r="P179" s="520"/>
      <c r="Q179" s="523"/>
      <c r="R179" s="403">
        <f t="shared" ref="R179" si="279">+$J179</f>
        <v>206</v>
      </c>
      <c r="S179" s="42"/>
      <c r="T179" s="260"/>
      <c r="U179" s="260"/>
      <c r="V179" s="260"/>
      <c r="W179" s="42"/>
      <c r="X179" s="34"/>
      <c r="Y179" s="34"/>
      <c r="Z179" s="34"/>
      <c r="AA179" s="34"/>
      <c r="AB179" s="403">
        <f t="shared" si="261"/>
        <v>206</v>
      </c>
      <c r="AC179" s="526">
        <f t="shared" ref="AC179" si="280">+L179</f>
        <v>0</v>
      </c>
      <c r="AD179" s="54">
        <f t="shared" si="278"/>
        <v>0</v>
      </c>
      <c r="AE179" s="54">
        <f t="shared" si="278"/>
        <v>0</v>
      </c>
      <c r="AF179" s="54">
        <f t="shared" si="278"/>
        <v>0</v>
      </c>
      <c r="AG179" s="54">
        <f t="shared" si="277"/>
        <v>0</v>
      </c>
      <c r="AH179" s="54">
        <f t="shared" si="277"/>
        <v>0</v>
      </c>
      <c r="AI179" s="54">
        <f t="shared" si="277"/>
        <v>0</v>
      </c>
      <c r="AJ179" s="54">
        <f t="shared" si="215"/>
        <v>0</v>
      </c>
      <c r="AK179" s="403">
        <f t="shared" si="263"/>
        <v>206</v>
      </c>
      <c r="AL179" s="455">
        <f>+N179</f>
        <v>0</v>
      </c>
      <c r="AM179" s="48">
        <f t="shared" si="235"/>
        <v>0</v>
      </c>
      <c r="AN179" s="51"/>
      <c r="AO179" s="51"/>
      <c r="AP179" s="51"/>
      <c r="AQ179" s="51"/>
      <c r="AR179" s="51"/>
      <c r="AS179" s="51"/>
      <c r="AT179" s="403">
        <f t="shared" si="264"/>
        <v>206</v>
      </c>
      <c r="AU179" s="446">
        <f>+O179</f>
        <v>0</v>
      </c>
      <c r="AV179" s="48">
        <f t="shared" si="236"/>
        <v>0</v>
      </c>
      <c r="AW179" s="51"/>
      <c r="AX179" s="51"/>
      <c r="AY179" s="51"/>
      <c r="AZ179" s="51"/>
      <c r="BA179" s="51"/>
      <c r="BB179" s="51"/>
      <c r="BC179" s="403">
        <f t="shared" si="265"/>
        <v>206</v>
      </c>
      <c r="BD179" s="449">
        <f>+P179</f>
        <v>0</v>
      </c>
      <c r="BE179" s="48">
        <f t="shared" si="237"/>
        <v>0</v>
      </c>
      <c r="BF179" s="51"/>
      <c r="BG179" s="51"/>
      <c r="BH179" s="51"/>
      <c r="BI179" s="51"/>
      <c r="BJ179" s="51"/>
      <c r="BK179" s="51"/>
      <c r="BL179" s="403">
        <f t="shared" si="266"/>
        <v>206</v>
      </c>
      <c r="BM179" s="452">
        <f>+Q179</f>
        <v>0</v>
      </c>
      <c r="BN179" s="48">
        <f t="shared" si="238"/>
        <v>0</v>
      </c>
      <c r="BO179" s="51"/>
      <c r="BP179" s="51"/>
      <c r="BQ179" s="51"/>
      <c r="BR179" s="51"/>
      <c r="BS179" s="51"/>
      <c r="BT179" s="51"/>
      <c r="BU179" s="513"/>
      <c r="BV179" s="514"/>
      <c r="BW179" s="514"/>
      <c r="BX179" s="514"/>
      <c r="BY179" s="514"/>
      <c r="BZ179" s="514"/>
      <c r="CA179" s="514"/>
      <c r="CB179" s="514"/>
      <c r="CC179" s="515"/>
    </row>
    <row r="180" spans="1:81" s="62" customFormat="1" ht="40.200000000000003" customHeight="1" x14ac:dyDescent="0.3">
      <c r="A180" s="38"/>
      <c r="B180" s="507"/>
      <c r="C180" s="459"/>
      <c r="D180" s="609"/>
      <c r="E180" s="612"/>
      <c r="F180" s="612"/>
      <c r="G180" s="612"/>
      <c r="H180" s="612"/>
      <c r="I180" s="612"/>
      <c r="J180" s="486"/>
      <c r="K180" s="489"/>
      <c r="L180" s="474"/>
      <c r="M180" s="477"/>
      <c r="N180" s="480"/>
      <c r="O180" s="483"/>
      <c r="P180" s="521"/>
      <c r="Q180" s="524"/>
      <c r="R180" s="404"/>
      <c r="S180" s="43"/>
      <c r="T180" s="261"/>
      <c r="U180" s="261"/>
      <c r="V180" s="261"/>
      <c r="W180" s="43"/>
      <c r="X180" s="35"/>
      <c r="Y180" s="35"/>
      <c r="Z180" s="35"/>
      <c r="AA180" s="35"/>
      <c r="AB180" s="404"/>
      <c r="AC180" s="527"/>
      <c r="AD180" s="55">
        <f t="shared" si="278"/>
        <v>0</v>
      </c>
      <c r="AE180" s="55">
        <f t="shared" si="278"/>
        <v>0</v>
      </c>
      <c r="AF180" s="55">
        <f t="shared" si="278"/>
        <v>0</v>
      </c>
      <c r="AG180" s="55">
        <f t="shared" si="277"/>
        <v>0</v>
      </c>
      <c r="AH180" s="55">
        <f t="shared" si="277"/>
        <v>0</v>
      </c>
      <c r="AI180" s="55">
        <f t="shared" si="277"/>
        <v>0</v>
      </c>
      <c r="AJ180" s="55">
        <f t="shared" si="215"/>
        <v>0</v>
      </c>
      <c r="AK180" s="404"/>
      <c r="AL180" s="456"/>
      <c r="AM180" s="49">
        <f t="shared" si="235"/>
        <v>0</v>
      </c>
      <c r="AN180" s="52"/>
      <c r="AO180" s="52"/>
      <c r="AP180" s="52"/>
      <c r="AQ180" s="52"/>
      <c r="AR180" s="52"/>
      <c r="AS180" s="52"/>
      <c r="AT180" s="404"/>
      <c r="AU180" s="447"/>
      <c r="AV180" s="49">
        <f t="shared" si="236"/>
        <v>0</v>
      </c>
      <c r="AW180" s="52"/>
      <c r="AX180" s="52"/>
      <c r="AY180" s="52"/>
      <c r="AZ180" s="52"/>
      <c r="BA180" s="52"/>
      <c r="BB180" s="52"/>
      <c r="BC180" s="404"/>
      <c r="BD180" s="450"/>
      <c r="BE180" s="49">
        <f t="shared" si="237"/>
        <v>0</v>
      </c>
      <c r="BF180" s="52"/>
      <c r="BG180" s="52"/>
      <c r="BH180" s="52"/>
      <c r="BI180" s="52"/>
      <c r="BJ180" s="52"/>
      <c r="BK180" s="52"/>
      <c r="BL180" s="404"/>
      <c r="BM180" s="453"/>
      <c r="BN180" s="49">
        <f t="shared" si="238"/>
        <v>0</v>
      </c>
      <c r="BO180" s="52"/>
      <c r="BP180" s="52"/>
      <c r="BQ180" s="52"/>
      <c r="BR180" s="52"/>
      <c r="BS180" s="52"/>
      <c r="BT180" s="52"/>
      <c r="BU180" s="418"/>
      <c r="BV180" s="419"/>
      <c r="BW180" s="419"/>
      <c r="BX180" s="419"/>
      <c r="BY180" s="419"/>
      <c r="BZ180" s="419"/>
      <c r="CA180" s="419"/>
      <c r="CB180" s="419"/>
      <c r="CC180" s="516"/>
    </row>
    <row r="181" spans="1:81" s="62" customFormat="1" ht="40.200000000000003" customHeight="1" x14ac:dyDescent="0.3">
      <c r="A181" s="38"/>
      <c r="B181" s="507"/>
      <c r="C181" s="459"/>
      <c r="D181" s="609"/>
      <c r="E181" s="612"/>
      <c r="F181" s="612"/>
      <c r="G181" s="612"/>
      <c r="H181" s="612"/>
      <c r="I181" s="612"/>
      <c r="J181" s="486"/>
      <c r="K181" s="489"/>
      <c r="L181" s="474"/>
      <c r="M181" s="477"/>
      <c r="N181" s="480"/>
      <c r="O181" s="483"/>
      <c r="P181" s="521"/>
      <c r="Q181" s="524"/>
      <c r="R181" s="404"/>
      <c r="S181" s="43"/>
      <c r="T181" s="261"/>
      <c r="U181" s="261"/>
      <c r="V181" s="261"/>
      <c r="W181" s="43"/>
      <c r="X181" s="35"/>
      <c r="Y181" s="35"/>
      <c r="Z181" s="35"/>
      <c r="AA181" s="35"/>
      <c r="AB181" s="404"/>
      <c r="AC181" s="527"/>
      <c r="AD181" s="55">
        <f t="shared" si="278"/>
        <v>0</v>
      </c>
      <c r="AE181" s="55">
        <f t="shared" si="278"/>
        <v>0</v>
      </c>
      <c r="AF181" s="55">
        <f t="shared" si="278"/>
        <v>0</v>
      </c>
      <c r="AG181" s="55">
        <f t="shared" si="277"/>
        <v>0</v>
      </c>
      <c r="AH181" s="55">
        <f t="shared" si="277"/>
        <v>0</v>
      </c>
      <c r="AI181" s="55">
        <f t="shared" si="277"/>
        <v>0</v>
      </c>
      <c r="AJ181" s="55">
        <f t="shared" si="215"/>
        <v>0</v>
      </c>
      <c r="AK181" s="404"/>
      <c r="AL181" s="456"/>
      <c r="AM181" s="49">
        <f t="shared" si="235"/>
        <v>0</v>
      </c>
      <c r="AN181" s="52"/>
      <c r="AO181" s="52"/>
      <c r="AP181" s="52"/>
      <c r="AQ181" s="52"/>
      <c r="AR181" s="52"/>
      <c r="AS181" s="52"/>
      <c r="AT181" s="404"/>
      <c r="AU181" s="447"/>
      <c r="AV181" s="49">
        <f t="shared" si="236"/>
        <v>0</v>
      </c>
      <c r="AW181" s="52"/>
      <c r="AX181" s="52"/>
      <c r="AY181" s="52"/>
      <c r="AZ181" s="52"/>
      <c r="BA181" s="52"/>
      <c r="BB181" s="52"/>
      <c r="BC181" s="404"/>
      <c r="BD181" s="450"/>
      <c r="BE181" s="49">
        <f t="shared" si="237"/>
        <v>0</v>
      </c>
      <c r="BF181" s="52"/>
      <c r="BG181" s="52"/>
      <c r="BH181" s="52"/>
      <c r="BI181" s="52"/>
      <c r="BJ181" s="52"/>
      <c r="BK181" s="52"/>
      <c r="BL181" s="404"/>
      <c r="BM181" s="453"/>
      <c r="BN181" s="49">
        <f t="shared" si="238"/>
        <v>0</v>
      </c>
      <c r="BO181" s="52"/>
      <c r="BP181" s="52"/>
      <c r="BQ181" s="52"/>
      <c r="BR181" s="52"/>
      <c r="BS181" s="52"/>
      <c r="BT181" s="52"/>
      <c r="BU181" s="418"/>
      <c r="BV181" s="419"/>
      <c r="BW181" s="419"/>
      <c r="BX181" s="419"/>
      <c r="BY181" s="419"/>
      <c r="BZ181" s="419"/>
      <c r="CA181" s="419"/>
      <c r="CB181" s="419"/>
      <c r="CC181" s="516"/>
    </row>
    <row r="182" spans="1:81" s="62" customFormat="1" ht="40.200000000000003" customHeight="1" thickBot="1" x14ac:dyDescent="0.35">
      <c r="A182" s="38"/>
      <c r="B182" s="507"/>
      <c r="C182" s="459"/>
      <c r="D182" s="610"/>
      <c r="E182" s="613"/>
      <c r="F182" s="613"/>
      <c r="G182" s="613"/>
      <c r="H182" s="613"/>
      <c r="I182" s="613"/>
      <c r="J182" s="487"/>
      <c r="K182" s="490"/>
      <c r="L182" s="475"/>
      <c r="M182" s="478"/>
      <c r="N182" s="481"/>
      <c r="O182" s="484"/>
      <c r="P182" s="522"/>
      <c r="Q182" s="525"/>
      <c r="R182" s="405"/>
      <c r="S182" s="44"/>
      <c r="T182" s="262"/>
      <c r="U182" s="262"/>
      <c r="V182" s="262"/>
      <c r="W182" s="44"/>
      <c r="X182" s="36"/>
      <c r="Y182" s="36"/>
      <c r="Z182" s="36"/>
      <c r="AA182" s="36"/>
      <c r="AB182" s="405"/>
      <c r="AC182" s="528"/>
      <c r="AD182" s="56">
        <f t="shared" si="278"/>
        <v>0</v>
      </c>
      <c r="AE182" s="56">
        <f t="shared" si="278"/>
        <v>0</v>
      </c>
      <c r="AF182" s="56">
        <f t="shared" si="278"/>
        <v>0</v>
      </c>
      <c r="AG182" s="56">
        <f t="shared" si="277"/>
        <v>0</v>
      </c>
      <c r="AH182" s="56">
        <f t="shared" si="277"/>
        <v>0</v>
      </c>
      <c r="AI182" s="56">
        <f t="shared" si="277"/>
        <v>0</v>
      </c>
      <c r="AJ182" s="56">
        <f t="shared" si="215"/>
        <v>0</v>
      </c>
      <c r="AK182" s="405"/>
      <c r="AL182" s="457"/>
      <c r="AM182" s="50">
        <f t="shared" si="235"/>
        <v>0</v>
      </c>
      <c r="AN182" s="53"/>
      <c r="AO182" s="53"/>
      <c r="AP182" s="53"/>
      <c r="AQ182" s="53"/>
      <c r="AR182" s="53"/>
      <c r="AS182" s="53"/>
      <c r="AT182" s="405"/>
      <c r="AU182" s="448"/>
      <c r="AV182" s="50">
        <f t="shared" si="236"/>
        <v>0</v>
      </c>
      <c r="AW182" s="53"/>
      <c r="AX182" s="53"/>
      <c r="AY182" s="53"/>
      <c r="AZ182" s="53"/>
      <c r="BA182" s="53"/>
      <c r="BB182" s="53"/>
      <c r="BC182" s="405"/>
      <c r="BD182" s="451"/>
      <c r="BE182" s="50">
        <f t="shared" si="237"/>
        <v>0</v>
      </c>
      <c r="BF182" s="53"/>
      <c r="BG182" s="53"/>
      <c r="BH182" s="53"/>
      <c r="BI182" s="53"/>
      <c r="BJ182" s="53"/>
      <c r="BK182" s="53"/>
      <c r="BL182" s="405"/>
      <c r="BM182" s="454"/>
      <c r="BN182" s="50">
        <f t="shared" si="238"/>
        <v>0</v>
      </c>
      <c r="BO182" s="53"/>
      <c r="BP182" s="53"/>
      <c r="BQ182" s="53"/>
      <c r="BR182" s="53"/>
      <c r="BS182" s="53"/>
      <c r="BT182" s="53"/>
      <c r="BU182" s="517"/>
      <c r="BV182" s="518"/>
      <c r="BW182" s="518"/>
      <c r="BX182" s="518"/>
      <c r="BY182" s="518"/>
      <c r="BZ182" s="518"/>
      <c r="CA182" s="518"/>
      <c r="CB182" s="518"/>
      <c r="CC182" s="519"/>
    </row>
    <row r="183" spans="1:81" s="62" customFormat="1" ht="40.200000000000003" customHeight="1" thickTop="1" x14ac:dyDescent="0.3">
      <c r="A183" s="38"/>
      <c r="B183" s="507"/>
      <c r="C183" s="459"/>
      <c r="D183" s="608"/>
      <c r="E183" s="611"/>
      <c r="F183" s="611"/>
      <c r="G183" s="611"/>
      <c r="H183" s="611"/>
      <c r="I183" s="611"/>
      <c r="J183" s="485">
        <v>207</v>
      </c>
      <c r="K183" s="488" t="str">
        <f>+Metas!K235</f>
        <v>Eventos de promoción y difusión de la investigación, creación y producción en las diferentes áreas artísticas (2 por año)</v>
      </c>
      <c r="L183" s="473"/>
      <c r="M183" s="476">
        <f>SUM(N183:Q183)/4</f>
        <v>0</v>
      </c>
      <c r="N183" s="479"/>
      <c r="O183" s="482"/>
      <c r="P183" s="520"/>
      <c r="Q183" s="523"/>
      <c r="R183" s="403">
        <f t="shared" ref="R183" si="281">+$J183</f>
        <v>207</v>
      </c>
      <c r="S183" s="42"/>
      <c r="T183" s="260"/>
      <c r="U183" s="260"/>
      <c r="V183" s="260"/>
      <c r="W183" s="42"/>
      <c r="X183" s="34"/>
      <c r="Y183" s="34"/>
      <c r="Z183" s="34"/>
      <c r="AA183" s="34"/>
      <c r="AB183" s="403">
        <f t="shared" si="261"/>
        <v>207</v>
      </c>
      <c r="AC183" s="526">
        <f t="shared" ref="AC183" si="282">+L183</f>
        <v>0</v>
      </c>
      <c r="AD183" s="54">
        <f t="shared" si="278"/>
        <v>0</v>
      </c>
      <c r="AE183" s="54">
        <f t="shared" si="278"/>
        <v>0</v>
      </c>
      <c r="AF183" s="54">
        <f t="shared" si="278"/>
        <v>0</v>
      </c>
      <c r="AG183" s="54">
        <f t="shared" si="277"/>
        <v>0</v>
      </c>
      <c r="AH183" s="54">
        <f t="shared" si="277"/>
        <v>0</v>
      </c>
      <c r="AI183" s="54">
        <f t="shared" si="277"/>
        <v>0</v>
      </c>
      <c r="AJ183" s="54">
        <f t="shared" si="215"/>
        <v>0</v>
      </c>
      <c r="AK183" s="403">
        <f t="shared" si="263"/>
        <v>207</v>
      </c>
      <c r="AL183" s="455">
        <f>+N183</f>
        <v>0</v>
      </c>
      <c r="AM183" s="48">
        <f t="shared" si="235"/>
        <v>0</v>
      </c>
      <c r="AN183" s="51"/>
      <c r="AO183" s="51"/>
      <c r="AP183" s="51"/>
      <c r="AQ183" s="51"/>
      <c r="AR183" s="51"/>
      <c r="AS183" s="51"/>
      <c r="AT183" s="403">
        <f t="shared" si="264"/>
        <v>207</v>
      </c>
      <c r="AU183" s="446">
        <f>+O183</f>
        <v>0</v>
      </c>
      <c r="AV183" s="48">
        <f t="shared" si="236"/>
        <v>0</v>
      </c>
      <c r="AW183" s="51"/>
      <c r="AX183" s="51"/>
      <c r="AY183" s="51"/>
      <c r="AZ183" s="51"/>
      <c r="BA183" s="51"/>
      <c r="BB183" s="51"/>
      <c r="BC183" s="403">
        <f t="shared" si="265"/>
        <v>207</v>
      </c>
      <c r="BD183" s="449">
        <f>+P183</f>
        <v>0</v>
      </c>
      <c r="BE183" s="48">
        <f t="shared" si="237"/>
        <v>0</v>
      </c>
      <c r="BF183" s="51"/>
      <c r="BG183" s="51"/>
      <c r="BH183" s="51"/>
      <c r="BI183" s="51"/>
      <c r="BJ183" s="51"/>
      <c r="BK183" s="51"/>
      <c r="BL183" s="403">
        <f t="shared" si="266"/>
        <v>207</v>
      </c>
      <c r="BM183" s="452">
        <f>+Q183</f>
        <v>0</v>
      </c>
      <c r="BN183" s="48">
        <f t="shared" si="238"/>
        <v>0</v>
      </c>
      <c r="BO183" s="51"/>
      <c r="BP183" s="51"/>
      <c r="BQ183" s="51"/>
      <c r="BR183" s="51"/>
      <c r="BS183" s="51"/>
      <c r="BT183" s="51"/>
      <c r="BU183" s="513"/>
      <c r="BV183" s="514"/>
      <c r="BW183" s="514"/>
      <c r="BX183" s="514"/>
      <c r="BY183" s="514"/>
      <c r="BZ183" s="514"/>
      <c r="CA183" s="514"/>
      <c r="CB183" s="514"/>
      <c r="CC183" s="515"/>
    </row>
    <row r="184" spans="1:81" s="62" customFormat="1" ht="40.200000000000003" customHeight="1" x14ac:dyDescent="0.3">
      <c r="A184" s="38"/>
      <c r="B184" s="507"/>
      <c r="C184" s="459"/>
      <c r="D184" s="609"/>
      <c r="E184" s="612"/>
      <c r="F184" s="612"/>
      <c r="G184" s="612"/>
      <c r="H184" s="612"/>
      <c r="I184" s="612"/>
      <c r="J184" s="486"/>
      <c r="K184" s="489"/>
      <c r="L184" s="474"/>
      <c r="M184" s="477"/>
      <c r="N184" s="480"/>
      <c r="O184" s="483"/>
      <c r="P184" s="521"/>
      <c r="Q184" s="524"/>
      <c r="R184" s="404"/>
      <c r="S184" s="43"/>
      <c r="T184" s="261"/>
      <c r="U184" s="261"/>
      <c r="V184" s="261"/>
      <c r="W184" s="43"/>
      <c r="X184" s="35"/>
      <c r="Y184" s="35"/>
      <c r="Z184" s="35"/>
      <c r="AA184" s="35"/>
      <c r="AB184" s="404"/>
      <c r="AC184" s="527"/>
      <c r="AD184" s="55">
        <f t="shared" si="278"/>
        <v>0</v>
      </c>
      <c r="AE184" s="55">
        <f t="shared" si="278"/>
        <v>0</v>
      </c>
      <c r="AF184" s="55">
        <f t="shared" si="278"/>
        <v>0</v>
      </c>
      <c r="AG184" s="55">
        <f t="shared" si="277"/>
        <v>0</v>
      </c>
      <c r="AH184" s="55">
        <f t="shared" si="277"/>
        <v>0</v>
      </c>
      <c r="AI184" s="55">
        <f t="shared" si="277"/>
        <v>0</v>
      </c>
      <c r="AJ184" s="55">
        <f t="shared" si="215"/>
        <v>0</v>
      </c>
      <c r="AK184" s="404"/>
      <c r="AL184" s="456"/>
      <c r="AM184" s="49">
        <f t="shared" si="235"/>
        <v>0</v>
      </c>
      <c r="AN184" s="52"/>
      <c r="AO184" s="52"/>
      <c r="AP184" s="52"/>
      <c r="AQ184" s="52"/>
      <c r="AR184" s="52"/>
      <c r="AS184" s="52"/>
      <c r="AT184" s="404"/>
      <c r="AU184" s="447"/>
      <c r="AV184" s="49">
        <f t="shared" si="236"/>
        <v>0</v>
      </c>
      <c r="AW184" s="52"/>
      <c r="AX184" s="52"/>
      <c r="AY184" s="52"/>
      <c r="AZ184" s="52"/>
      <c r="BA184" s="52"/>
      <c r="BB184" s="52"/>
      <c r="BC184" s="404"/>
      <c r="BD184" s="450"/>
      <c r="BE184" s="49">
        <f t="shared" si="237"/>
        <v>0</v>
      </c>
      <c r="BF184" s="52"/>
      <c r="BG184" s="52"/>
      <c r="BH184" s="52"/>
      <c r="BI184" s="52"/>
      <c r="BJ184" s="52"/>
      <c r="BK184" s="52"/>
      <c r="BL184" s="404"/>
      <c r="BM184" s="453"/>
      <c r="BN184" s="49">
        <f t="shared" si="238"/>
        <v>0</v>
      </c>
      <c r="BO184" s="52"/>
      <c r="BP184" s="52"/>
      <c r="BQ184" s="52"/>
      <c r="BR184" s="52"/>
      <c r="BS184" s="52"/>
      <c r="BT184" s="52"/>
      <c r="BU184" s="418"/>
      <c r="BV184" s="419"/>
      <c r="BW184" s="419"/>
      <c r="BX184" s="419"/>
      <c r="BY184" s="419"/>
      <c r="BZ184" s="419"/>
      <c r="CA184" s="419"/>
      <c r="CB184" s="419"/>
      <c r="CC184" s="516"/>
    </row>
    <row r="185" spans="1:81" s="62" customFormat="1" ht="40.200000000000003" customHeight="1" x14ac:dyDescent="0.3">
      <c r="A185" s="38"/>
      <c r="B185" s="507"/>
      <c r="C185" s="459"/>
      <c r="D185" s="609"/>
      <c r="E185" s="612"/>
      <c r="F185" s="612"/>
      <c r="G185" s="612"/>
      <c r="H185" s="612"/>
      <c r="I185" s="612"/>
      <c r="J185" s="486"/>
      <c r="K185" s="489"/>
      <c r="L185" s="474"/>
      <c r="M185" s="477"/>
      <c r="N185" s="480"/>
      <c r="O185" s="483"/>
      <c r="P185" s="521"/>
      <c r="Q185" s="524"/>
      <c r="R185" s="404"/>
      <c r="S185" s="43"/>
      <c r="T185" s="261"/>
      <c r="U185" s="261"/>
      <c r="V185" s="261"/>
      <c r="W185" s="43"/>
      <c r="X185" s="35"/>
      <c r="Y185" s="35"/>
      <c r="Z185" s="35"/>
      <c r="AA185" s="35"/>
      <c r="AB185" s="404"/>
      <c r="AC185" s="527"/>
      <c r="AD185" s="55">
        <f t="shared" si="278"/>
        <v>0</v>
      </c>
      <c r="AE185" s="55">
        <f t="shared" si="278"/>
        <v>0</v>
      </c>
      <c r="AF185" s="55">
        <f t="shared" si="278"/>
        <v>0</v>
      </c>
      <c r="AG185" s="55">
        <f t="shared" si="277"/>
        <v>0</v>
      </c>
      <c r="AH185" s="55">
        <f t="shared" si="277"/>
        <v>0</v>
      </c>
      <c r="AI185" s="55">
        <f t="shared" si="277"/>
        <v>0</v>
      </c>
      <c r="AJ185" s="55">
        <f t="shared" si="215"/>
        <v>0</v>
      </c>
      <c r="AK185" s="404"/>
      <c r="AL185" s="456"/>
      <c r="AM185" s="49">
        <f t="shared" si="235"/>
        <v>0</v>
      </c>
      <c r="AN185" s="52"/>
      <c r="AO185" s="52"/>
      <c r="AP185" s="52"/>
      <c r="AQ185" s="52"/>
      <c r="AR185" s="52"/>
      <c r="AS185" s="52"/>
      <c r="AT185" s="404"/>
      <c r="AU185" s="447"/>
      <c r="AV185" s="49">
        <f t="shared" si="236"/>
        <v>0</v>
      </c>
      <c r="AW185" s="52"/>
      <c r="AX185" s="52"/>
      <c r="AY185" s="52"/>
      <c r="AZ185" s="52"/>
      <c r="BA185" s="52"/>
      <c r="BB185" s="52"/>
      <c r="BC185" s="404"/>
      <c r="BD185" s="450"/>
      <c r="BE185" s="49">
        <f t="shared" si="237"/>
        <v>0</v>
      </c>
      <c r="BF185" s="52"/>
      <c r="BG185" s="52"/>
      <c r="BH185" s="52"/>
      <c r="BI185" s="52"/>
      <c r="BJ185" s="52"/>
      <c r="BK185" s="52"/>
      <c r="BL185" s="404"/>
      <c r="BM185" s="453"/>
      <c r="BN185" s="49">
        <f t="shared" si="238"/>
        <v>0</v>
      </c>
      <c r="BO185" s="52"/>
      <c r="BP185" s="52"/>
      <c r="BQ185" s="52"/>
      <c r="BR185" s="52"/>
      <c r="BS185" s="52"/>
      <c r="BT185" s="52"/>
      <c r="BU185" s="418"/>
      <c r="BV185" s="419"/>
      <c r="BW185" s="419"/>
      <c r="BX185" s="419"/>
      <c r="BY185" s="419"/>
      <c r="BZ185" s="419"/>
      <c r="CA185" s="419"/>
      <c r="CB185" s="419"/>
      <c r="CC185" s="516"/>
    </row>
    <row r="186" spans="1:81" s="62" customFormat="1" ht="40.200000000000003" customHeight="1" thickBot="1" x14ac:dyDescent="0.35">
      <c r="A186" s="38"/>
      <c r="B186" s="507"/>
      <c r="C186" s="459"/>
      <c r="D186" s="610"/>
      <c r="E186" s="613"/>
      <c r="F186" s="613"/>
      <c r="G186" s="613"/>
      <c r="H186" s="613"/>
      <c r="I186" s="613"/>
      <c r="J186" s="487"/>
      <c r="K186" s="490"/>
      <c r="L186" s="475"/>
      <c r="M186" s="478"/>
      <c r="N186" s="481"/>
      <c r="O186" s="484"/>
      <c r="P186" s="522"/>
      <c r="Q186" s="525"/>
      <c r="R186" s="405"/>
      <c r="S186" s="44"/>
      <c r="T186" s="262"/>
      <c r="U186" s="262"/>
      <c r="V186" s="262"/>
      <c r="W186" s="44"/>
      <c r="X186" s="36"/>
      <c r="Y186" s="36"/>
      <c r="Z186" s="36"/>
      <c r="AA186" s="36"/>
      <c r="AB186" s="405"/>
      <c r="AC186" s="528"/>
      <c r="AD186" s="56">
        <f t="shared" si="278"/>
        <v>0</v>
      </c>
      <c r="AE186" s="56">
        <f t="shared" si="278"/>
        <v>0</v>
      </c>
      <c r="AF186" s="56">
        <f t="shared" si="278"/>
        <v>0</v>
      </c>
      <c r="AG186" s="56">
        <f t="shared" si="277"/>
        <v>0</v>
      </c>
      <c r="AH186" s="56">
        <f t="shared" si="277"/>
        <v>0</v>
      </c>
      <c r="AI186" s="56">
        <f t="shared" si="277"/>
        <v>0</v>
      </c>
      <c r="AJ186" s="56">
        <f t="shared" si="215"/>
        <v>0</v>
      </c>
      <c r="AK186" s="405"/>
      <c r="AL186" s="457"/>
      <c r="AM186" s="50">
        <f t="shared" si="235"/>
        <v>0</v>
      </c>
      <c r="AN186" s="53"/>
      <c r="AO186" s="53"/>
      <c r="AP186" s="53"/>
      <c r="AQ186" s="53"/>
      <c r="AR186" s="53"/>
      <c r="AS186" s="53"/>
      <c r="AT186" s="405"/>
      <c r="AU186" s="448"/>
      <c r="AV186" s="50">
        <f t="shared" si="236"/>
        <v>0</v>
      </c>
      <c r="AW186" s="53"/>
      <c r="AX186" s="53"/>
      <c r="AY186" s="53"/>
      <c r="AZ186" s="53"/>
      <c r="BA186" s="53"/>
      <c r="BB186" s="53"/>
      <c r="BC186" s="405"/>
      <c r="BD186" s="451"/>
      <c r="BE186" s="50">
        <f t="shared" si="237"/>
        <v>0</v>
      </c>
      <c r="BF186" s="53"/>
      <c r="BG186" s="53"/>
      <c r="BH186" s="53"/>
      <c r="BI186" s="53"/>
      <c r="BJ186" s="53"/>
      <c r="BK186" s="53"/>
      <c r="BL186" s="405"/>
      <c r="BM186" s="454"/>
      <c r="BN186" s="50">
        <f t="shared" si="238"/>
        <v>0</v>
      </c>
      <c r="BO186" s="53"/>
      <c r="BP186" s="53"/>
      <c r="BQ186" s="53"/>
      <c r="BR186" s="53"/>
      <c r="BS186" s="53"/>
      <c r="BT186" s="53"/>
      <c r="BU186" s="517"/>
      <c r="BV186" s="518"/>
      <c r="BW186" s="518"/>
      <c r="BX186" s="518"/>
      <c r="BY186" s="518"/>
      <c r="BZ186" s="518"/>
      <c r="CA186" s="518"/>
      <c r="CB186" s="518"/>
      <c r="CC186" s="519"/>
    </row>
    <row r="187" spans="1:81" s="62" customFormat="1" ht="40.200000000000003" customHeight="1" thickTop="1" x14ac:dyDescent="0.3">
      <c r="A187" s="38"/>
      <c r="B187" s="507"/>
      <c r="C187" s="459"/>
      <c r="D187" s="608"/>
      <c r="E187" s="611"/>
      <c r="F187" s="611"/>
      <c r="G187" s="611"/>
      <c r="H187" s="611"/>
      <c r="I187" s="611"/>
      <c r="J187" s="485">
        <v>208</v>
      </c>
      <c r="K187" s="488" t="str">
        <f>+Metas!K236</f>
        <v>Apoyos para la conformación de semilleros en cultura y las artes en Norte de Santander. (1 por año)</v>
      </c>
      <c r="L187" s="473"/>
      <c r="M187" s="476">
        <f>SUM(N187:Q187)/4</f>
        <v>0</v>
      </c>
      <c r="N187" s="479"/>
      <c r="O187" s="482"/>
      <c r="P187" s="520"/>
      <c r="Q187" s="523"/>
      <c r="R187" s="403">
        <f t="shared" ref="R187" si="283">+$J187</f>
        <v>208</v>
      </c>
      <c r="S187" s="42"/>
      <c r="T187" s="260"/>
      <c r="U187" s="260"/>
      <c r="V187" s="260"/>
      <c r="W187" s="42"/>
      <c r="X187" s="34"/>
      <c r="Y187" s="34"/>
      <c r="Z187" s="34"/>
      <c r="AA187" s="34"/>
      <c r="AB187" s="403">
        <f t="shared" si="261"/>
        <v>208</v>
      </c>
      <c r="AC187" s="526">
        <f t="shared" ref="AC187" si="284">+L187</f>
        <v>0</v>
      </c>
      <c r="AD187" s="54">
        <f t="shared" si="278"/>
        <v>0</v>
      </c>
      <c r="AE187" s="54">
        <f t="shared" si="278"/>
        <v>0</v>
      </c>
      <c r="AF187" s="54">
        <f t="shared" si="278"/>
        <v>0</v>
      </c>
      <c r="AG187" s="54">
        <f t="shared" si="277"/>
        <v>0</v>
      </c>
      <c r="AH187" s="54">
        <f t="shared" si="277"/>
        <v>0</v>
      </c>
      <c r="AI187" s="54">
        <f t="shared" si="277"/>
        <v>0</v>
      </c>
      <c r="AJ187" s="54">
        <f t="shared" si="215"/>
        <v>0</v>
      </c>
      <c r="AK187" s="403">
        <f t="shared" si="263"/>
        <v>208</v>
      </c>
      <c r="AL187" s="455">
        <f>+N187</f>
        <v>0</v>
      </c>
      <c r="AM187" s="48">
        <f t="shared" si="235"/>
        <v>0</v>
      </c>
      <c r="AN187" s="51"/>
      <c r="AO187" s="51"/>
      <c r="AP187" s="51"/>
      <c r="AQ187" s="51"/>
      <c r="AR187" s="51"/>
      <c r="AS187" s="51"/>
      <c r="AT187" s="403">
        <f t="shared" si="264"/>
        <v>208</v>
      </c>
      <c r="AU187" s="446">
        <f>+O187</f>
        <v>0</v>
      </c>
      <c r="AV187" s="48">
        <f t="shared" si="236"/>
        <v>0</v>
      </c>
      <c r="AW187" s="51"/>
      <c r="AX187" s="51"/>
      <c r="AY187" s="51"/>
      <c r="AZ187" s="51"/>
      <c r="BA187" s="51"/>
      <c r="BB187" s="51"/>
      <c r="BC187" s="403">
        <f t="shared" si="265"/>
        <v>208</v>
      </c>
      <c r="BD187" s="449">
        <f>+P187</f>
        <v>0</v>
      </c>
      <c r="BE187" s="48">
        <f t="shared" si="237"/>
        <v>0</v>
      </c>
      <c r="BF187" s="51"/>
      <c r="BG187" s="51"/>
      <c r="BH187" s="51"/>
      <c r="BI187" s="51"/>
      <c r="BJ187" s="51"/>
      <c r="BK187" s="51"/>
      <c r="BL187" s="403">
        <f t="shared" si="266"/>
        <v>208</v>
      </c>
      <c r="BM187" s="452">
        <f>+Q187</f>
        <v>0</v>
      </c>
      <c r="BN187" s="48">
        <f t="shared" si="238"/>
        <v>0</v>
      </c>
      <c r="BO187" s="51"/>
      <c r="BP187" s="51"/>
      <c r="BQ187" s="51"/>
      <c r="BR187" s="51"/>
      <c r="BS187" s="51"/>
      <c r="BT187" s="51"/>
      <c r="BU187" s="513"/>
      <c r="BV187" s="514"/>
      <c r="BW187" s="514"/>
      <c r="BX187" s="514"/>
      <c r="BY187" s="514"/>
      <c r="BZ187" s="514"/>
      <c r="CA187" s="514"/>
      <c r="CB187" s="514"/>
      <c r="CC187" s="515"/>
    </row>
    <row r="188" spans="1:81" s="62" customFormat="1" ht="40.200000000000003" customHeight="1" x14ac:dyDescent="0.3">
      <c r="A188" s="38"/>
      <c r="B188" s="507"/>
      <c r="C188" s="459"/>
      <c r="D188" s="609"/>
      <c r="E188" s="612"/>
      <c r="F188" s="612"/>
      <c r="G188" s="612"/>
      <c r="H188" s="612"/>
      <c r="I188" s="612"/>
      <c r="J188" s="486"/>
      <c r="K188" s="489"/>
      <c r="L188" s="474"/>
      <c r="M188" s="477"/>
      <c r="N188" s="480"/>
      <c r="O188" s="483"/>
      <c r="P188" s="521"/>
      <c r="Q188" s="524"/>
      <c r="R188" s="404"/>
      <c r="S188" s="43"/>
      <c r="T188" s="261"/>
      <c r="U188" s="261"/>
      <c r="V188" s="261"/>
      <c r="W188" s="43"/>
      <c r="X188" s="35"/>
      <c r="Y188" s="35"/>
      <c r="Z188" s="35"/>
      <c r="AA188" s="35"/>
      <c r="AB188" s="404"/>
      <c r="AC188" s="527"/>
      <c r="AD188" s="55">
        <f t="shared" si="278"/>
        <v>0</v>
      </c>
      <c r="AE188" s="55">
        <f t="shared" si="278"/>
        <v>0</v>
      </c>
      <c r="AF188" s="55">
        <f t="shared" si="278"/>
        <v>0</v>
      </c>
      <c r="AG188" s="55">
        <f t="shared" si="277"/>
        <v>0</v>
      </c>
      <c r="AH188" s="55">
        <f t="shared" si="277"/>
        <v>0</v>
      </c>
      <c r="AI188" s="55">
        <f t="shared" si="277"/>
        <v>0</v>
      </c>
      <c r="AJ188" s="55">
        <f t="shared" si="215"/>
        <v>0</v>
      </c>
      <c r="AK188" s="404"/>
      <c r="AL188" s="456"/>
      <c r="AM188" s="49">
        <f t="shared" si="235"/>
        <v>0</v>
      </c>
      <c r="AN188" s="52"/>
      <c r="AO188" s="52"/>
      <c r="AP188" s="52"/>
      <c r="AQ188" s="52"/>
      <c r="AR188" s="52"/>
      <c r="AS188" s="52"/>
      <c r="AT188" s="404"/>
      <c r="AU188" s="447"/>
      <c r="AV188" s="49">
        <f t="shared" si="236"/>
        <v>0</v>
      </c>
      <c r="AW188" s="52"/>
      <c r="AX188" s="52"/>
      <c r="AY188" s="52"/>
      <c r="AZ188" s="52"/>
      <c r="BA188" s="52"/>
      <c r="BB188" s="52"/>
      <c r="BC188" s="404"/>
      <c r="BD188" s="450"/>
      <c r="BE188" s="49">
        <f t="shared" si="237"/>
        <v>0</v>
      </c>
      <c r="BF188" s="52"/>
      <c r="BG188" s="52"/>
      <c r="BH188" s="52"/>
      <c r="BI188" s="52"/>
      <c r="BJ188" s="52"/>
      <c r="BK188" s="52"/>
      <c r="BL188" s="404"/>
      <c r="BM188" s="453"/>
      <c r="BN188" s="49">
        <f t="shared" si="238"/>
        <v>0</v>
      </c>
      <c r="BO188" s="52"/>
      <c r="BP188" s="52"/>
      <c r="BQ188" s="52"/>
      <c r="BR188" s="52"/>
      <c r="BS188" s="52"/>
      <c r="BT188" s="52"/>
      <c r="BU188" s="418"/>
      <c r="BV188" s="419"/>
      <c r="BW188" s="419"/>
      <c r="BX188" s="419"/>
      <c r="BY188" s="419"/>
      <c r="BZ188" s="419"/>
      <c r="CA188" s="419"/>
      <c r="CB188" s="419"/>
      <c r="CC188" s="516"/>
    </row>
    <row r="189" spans="1:81" s="62" customFormat="1" ht="40.200000000000003" customHeight="1" x14ac:dyDescent="0.3">
      <c r="A189" s="38"/>
      <c r="B189" s="507"/>
      <c r="C189" s="459"/>
      <c r="D189" s="609"/>
      <c r="E189" s="612"/>
      <c r="F189" s="612"/>
      <c r="G189" s="612"/>
      <c r="H189" s="612"/>
      <c r="I189" s="612"/>
      <c r="J189" s="486"/>
      <c r="K189" s="489"/>
      <c r="L189" s="474"/>
      <c r="M189" s="477"/>
      <c r="N189" s="480"/>
      <c r="O189" s="483"/>
      <c r="P189" s="521"/>
      <c r="Q189" s="524"/>
      <c r="R189" s="404"/>
      <c r="S189" s="43"/>
      <c r="T189" s="261"/>
      <c r="U189" s="261"/>
      <c r="V189" s="261"/>
      <c r="W189" s="43"/>
      <c r="X189" s="35"/>
      <c r="Y189" s="35"/>
      <c r="Z189" s="35"/>
      <c r="AA189" s="35"/>
      <c r="AB189" s="404"/>
      <c r="AC189" s="527"/>
      <c r="AD189" s="55">
        <f t="shared" si="278"/>
        <v>0</v>
      </c>
      <c r="AE189" s="55">
        <f t="shared" si="278"/>
        <v>0</v>
      </c>
      <c r="AF189" s="55">
        <f t="shared" si="278"/>
        <v>0</v>
      </c>
      <c r="AG189" s="55">
        <f t="shared" si="277"/>
        <v>0</v>
      </c>
      <c r="AH189" s="55">
        <f t="shared" si="277"/>
        <v>0</v>
      </c>
      <c r="AI189" s="55">
        <f t="shared" si="277"/>
        <v>0</v>
      </c>
      <c r="AJ189" s="55">
        <f t="shared" si="215"/>
        <v>0</v>
      </c>
      <c r="AK189" s="404"/>
      <c r="AL189" s="456"/>
      <c r="AM189" s="49">
        <f t="shared" si="235"/>
        <v>0</v>
      </c>
      <c r="AN189" s="52"/>
      <c r="AO189" s="52"/>
      <c r="AP189" s="52"/>
      <c r="AQ189" s="52"/>
      <c r="AR189" s="52"/>
      <c r="AS189" s="52"/>
      <c r="AT189" s="404"/>
      <c r="AU189" s="447"/>
      <c r="AV189" s="49">
        <f t="shared" si="236"/>
        <v>0</v>
      </c>
      <c r="AW189" s="52"/>
      <c r="AX189" s="52"/>
      <c r="AY189" s="52"/>
      <c r="AZ189" s="52"/>
      <c r="BA189" s="52"/>
      <c r="BB189" s="52"/>
      <c r="BC189" s="404"/>
      <c r="BD189" s="450"/>
      <c r="BE189" s="49">
        <f t="shared" si="237"/>
        <v>0</v>
      </c>
      <c r="BF189" s="52"/>
      <c r="BG189" s="52"/>
      <c r="BH189" s="52"/>
      <c r="BI189" s="52"/>
      <c r="BJ189" s="52"/>
      <c r="BK189" s="52"/>
      <c r="BL189" s="404"/>
      <c r="BM189" s="453"/>
      <c r="BN189" s="49">
        <f t="shared" si="238"/>
        <v>0</v>
      </c>
      <c r="BO189" s="52"/>
      <c r="BP189" s="52"/>
      <c r="BQ189" s="52"/>
      <c r="BR189" s="52"/>
      <c r="BS189" s="52"/>
      <c r="BT189" s="52"/>
      <c r="BU189" s="418"/>
      <c r="BV189" s="419"/>
      <c r="BW189" s="419"/>
      <c r="BX189" s="419"/>
      <c r="BY189" s="419"/>
      <c r="BZ189" s="419"/>
      <c r="CA189" s="419"/>
      <c r="CB189" s="419"/>
      <c r="CC189" s="516"/>
    </row>
    <row r="190" spans="1:81" s="62" customFormat="1" ht="40.200000000000003" customHeight="1" thickBot="1" x14ac:dyDescent="0.35">
      <c r="A190" s="38"/>
      <c r="B190" s="507"/>
      <c r="C190" s="459"/>
      <c r="D190" s="610"/>
      <c r="E190" s="613"/>
      <c r="F190" s="613"/>
      <c r="G190" s="613"/>
      <c r="H190" s="613"/>
      <c r="I190" s="613"/>
      <c r="J190" s="487"/>
      <c r="K190" s="490"/>
      <c r="L190" s="475"/>
      <c r="M190" s="478"/>
      <c r="N190" s="481"/>
      <c r="O190" s="484"/>
      <c r="P190" s="522"/>
      <c r="Q190" s="525"/>
      <c r="R190" s="405"/>
      <c r="S190" s="44"/>
      <c r="T190" s="262"/>
      <c r="U190" s="262"/>
      <c r="V190" s="262"/>
      <c r="W190" s="44"/>
      <c r="X190" s="36"/>
      <c r="Y190" s="36"/>
      <c r="Z190" s="36"/>
      <c r="AA190" s="36"/>
      <c r="AB190" s="405"/>
      <c r="AC190" s="528"/>
      <c r="AD190" s="56">
        <f t="shared" si="278"/>
        <v>0</v>
      </c>
      <c r="AE190" s="56">
        <f t="shared" si="278"/>
        <v>0</v>
      </c>
      <c r="AF190" s="56">
        <f t="shared" si="278"/>
        <v>0</v>
      </c>
      <c r="AG190" s="56">
        <f t="shared" si="277"/>
        <v>0</v>
      </c>
      <c r="AH190" s="56">
        <f t="shared" si="277"/>
        <v>0</v>
      </c>
      <c r="AI190" s="56">
        <f t="shared" si="277"/>
        <v>0</v>
      </c>
      <c r="AJ190" s="56">
        <f t="shared" si="215"/>
        <v>0</v>
      </c>
      <c r="AK190" s="405"/>
      <c r="AL190" s="457"/>
      <c r="AM190" s="50">
        <f t="shared" si="235"/>
        <v>0</v>
      </c>
      <c r="AN190" s="53"/>
      <c r="AO190" s="53"/>
      <c r="AP190" s="53"/>
      <c r="AQ190" s="53"/>
      <c r="AR190" s="53"/>
      <c r="AS190" s="53"/>
      <c r="AT190" s="405"/>
      <c r="AU190" s="448"/>
      <c r="AV190" s="50">
        <f t="shared" si="236"/>
        <v>0</v>
      </c>
      <c r="AW190" s="53"/>
      <c r="AX190" s="53"/>
      <c r="AY190" s="53"/>
      <c r="AZ190" s="53"/>
      <c r="BA190" s="53"/>
      <c r="BB190" s="53"/>
      <c r="BC190" s="405"/>
      <c r="BD190" s="451"/>
      <c r="BE190" s="50">
        <f t="shared" si="237"/>
        <v>0</v>
      </c>
      <c r="BF190" s="53"/>
      <c r="BG190" s="53"/>
      <c r="BH190" s="53"/>
      <c r="BI190" s="53"/>
      <c r="BJ190" s="53"/>
      <c r="BK190" s="53"/>
      <c r="BL190" s="405"/>
      <c r="BM190" s="454"/>
      <c r="BN190" s="50">
        <f t="shared" si="238"/>
        <v>0</v>
      </c>
      <c r="BO190" s="53"/>
      <c r="BP190" s="53"/>
      <c r="BQ190" s="53"/>
      <c r="BR190" s="53"/>
      <c r="BS190" s="53"/>
      <c r="BT190" s="53"/>
      <c r="BU190" s="517"/>
      <c r="BV190" s="518"/>
      <c r="BW190" s="518"/>
      <c r="BX190" s="518"/>
      <c r="BY190" s="518"/>
      <c r="BZ190" s="518"/>
      <c r="CA190" s="518"/>
      <c r="CB190" s="518"/>
      <c r="CC190" s="519"/>
    </row>
    <row r="191" spans="1:81" s="62" customFormat="1" ht="40.200000000000003" customHeight="1" thickTop="1" x14ac:dyDescent="0.3">
      <c r="A191" s="38"/>
      <c r="B191" s="507"/>
      <c r="C191" s="459"/>
      <c r="D191" s="608"/>
      <c r="E191" s="611"/>
      <c r="F191" s="611"/>
      <c r="G191" s="611"/>
      <c r="H191" s="611"/>
      <c r="I191" s="611"/>
      <c r="J191" s="485">
        <v>209</v>
      </c>
      <c r="K191" s="488" t="str">
        <f>+Metas!K237</f>
        <v>Apoyos a procesos de formación en formulación, evaluación y dirección de proyectos culturales (2 por año)</v>
      </c>
      <c r="L191" s="473"/>
      <c r="M191" s="476">
        <f>SUM(N191:Q191)/4</f>
        <v>0</v>
      </c>
      <c r="N191" s="479"/>
      <c r="O191" s="482"/>
      <c r="P191" s="520"/>
      <c r="Q191" s="523"/>
      <c r="R191" s="403">
        <f t="shared" ref="R191" si="285">+$J191</f>
        <v>209</v>
      </c>
      <c r="S191" s="42"/>
      <c r="T191" s="260"/>
      <c r="U191" s="260"/>
      <c r="V191" s="260"/>
      <c r="W191" s="42"/>
      <c r="X191" s="34"/>
      <c r="Y191" s="34"/>
      <c r="Z191" s="34"/>
      <c r="AA191" s="34"/>
      <c r="AB191" s="403">
        <f t="shared" si="261"/>
        <v>209</v>
      </c>
      <c r="AC191" s="526">
        <f t="shared" ref="AC191" si="286">+L191</f>
        <v>0</v>
      </c>
      <c r="AD191" s="54">
        <f t="shared" si="278"/>
        <v>0</v>
      </c>
      <c r="AE191" s="54">
        <f t="shared" si="278"/>
        <v>0</v>
      </c>
      <c r="AF191" s="54">
        <f t="shared" si="278"/>
        <v>0</v>
      </c>
      <c r="AG191" s="54">
        <f t="shared" si="277"/>
        <v>0</v>
      </c>
      <c r="AH191" s="54">
        <f t="shared" si="277"/>
        <v>0</v>
      </c>
      <c r="AI191" s="54">
        <f t="shared" si="277"/>
        <v>0</v>
      </c>
      <c r="AJ191" s="54">
        <f t="shared" si="215"/>
        <v>0</v>
      </c>
      <c r="AK191" s="403">
        <f t="shared" si="263"/>
        <v>209</v>
      </c>
      <c r="AL191" s="455">
        <f>+N191</f>
        <v>0</v>
      </c>
      <c r="AM191" s="48">
        <f t="shared" si="235"/>
        <v>0</v>
      </c>
      <c r="AN191" s="51"/>
      <c r="AO191" s="51"/>
      <c r="AP191" s="51"/>
      <c r="AQ191" s="51"/>
      <c r="AR191" s="51"/>
      <c r="AS191" s="51"/>
      <c r="AT191" s="403">
        <f t="shared" si="264"/>
        <v>209</v>
      </c>
      <c r="AU191" s="446">
        <f>+O191</f>
        <v>0</v>
      </c>
      <c r="AV191" s="48">
        <f t="shared" si="236"/>
        <v>0</v>
      </c>
      <c r="AW191" s="51"/>
      <c r="AX191" s="51"/>
      <c r="AY191" s="51"/>
      <c r="AZ191" s="51"/>
      <c r="BA191" s="51"/>
      <c r="BB191" s="51"/>
      <c r="BC191" s="403">
        <f t="shared" si="265"/>
        <v>209</v>
      </c>
      <c r="BD191" s="449">
        <f>+P191</f>
        <v>0</v>
      </c>
      <c r="BE191" s="48">
        <f t="shared" si="237"/>
        <v>0</v>
      </c>
      <c r="BF191" s="51"/>
      <c r="BG191" s="51"/>
      <c r="BH191" s="51"/>
      <c r="BI191" s="51"/>
      <c r="BJ191" s="51"/>
      <c r="BK191" s="51"/>
      <c r="BL191" s="403">
        <f t="shared" si="266"/>
        <v>209</v>
      </c>
      <c r="BM191" s="452">
        <f>+Q191</f>
        <v>0</v>
      </c>
      <c r="BN191" s="48">
        <f t="shared" si="238"/>
        <v>0</v>
      </c>
      <c r="BO191" s="51"/>
      <c r="BP191" s="51"/>
      <c r="BQ191" s="51"/>
      <c r="BR191" s="51"/>
      <c r="BS191" s="51"/>
      <c r="BT191" s="51"/>
      <c r="BU191" s="513"/>
      <c r="BV191" s="514"/>
      <c r="BW191" s="514"/>
      <c r="BX191" s="514"/>
      <c r="BY191" s="514"/>
      <c r="BZ191" s="514"/>
      <c r="CA191" s="514"/>
      <c r="CB191" s="514"/>
      <c r="CC191" s="515"/>
    </row>
    <row r="192" spans="1:81" s="62" customFormat="1" ht="40.200000000000003" customHeight="1" x14ac:dyDescent="0.3">
      <c r="A192" s="38"/>
      <c r="B192" s="507"/>
      <c r="C192" s="459"/>
      <c r="D192" s="609"/>
      <c r="E192" s="612"/>
      <c r="F192" s="612"/>
      <c r="G192" s="612"/>
      <c r="H192" s="612"/>
      <c r="I192" s="612"/>
      <c r="J192" s="486"/>
      <c r="K192" s="489"/>
      <c r="L192" s="474"/>
      <c r="M192" s="477"/>
      <c r="N192" s="480"/>
      <c r="O192" s="483"/>
      <c r="P192" s="521"/>
      <c r="Q192" s="524"/>
      <c r="R192" s="404"/>
      <c r="S192" s="43"/>
      <c r="T192" s="261"/>
      <c r="U192" s="261"/>
      <c r="V192" s="261"/>
      <c r="W192" s="43"/>
      <c r="X192" s="35"/>
      <c r="Y192" s="35"/>
      <c r="Z192" s="35"/>
      <c r="AA192" s="35"/>
      <c r="AB192" s="404"/>
      <c r="AC192" s="527"/>
      <c r="AD192" s="55">
        <f t="shared" si="278"/>
        <v>0</v>
      </c>
      <c r="AE192" s="55">
        <f t="shared" si="278"/>
        <v>0</v>
      </c>
      <c r="AF192" s="55">
        <f t="shared" si="278"/>
        <v>0</v>
      </c>
      <c r="AG192" s="55">
        <f t="shared" si="277"/>
        <v>0</v>
      </c>
      <c r="AH192" s="55">
        <f t="shared" si="277"/>
        <v>0</v>
      </c>
      <c r="AI192" s="55">
        <f t="shared" si="277"/>
        <v>0</v>
      </c>
      <c r="AJ192" s="55">
        <f t="shared" si="215"/>
        <v>0</v>
      </c>
      <c r="AK192" s="404"/>
      <c r="AL192" s="456"/>
      <c r="AM192" s="49">
        <f t="shared" si="235"/>
        <v>0</v>
      </c>
      <c r="AN192" s="52"/>
      <c r="AO192" s="52"/>
      <c r="AP192" s="52"/>
      <c r="AQ192" s="52"/>
      <c r="AR192" s="52"/>
      <c r="AS192" s="52"/>
      <c r="AT192" s="404"/>
      <c r="AU192" s="447"/>
      <c r="AV192" s="49">
        <f t="shared" si="236"/>
        <v>0</v>
      </c>
      <c r="AW192" s="52"/>
      <c r="AX192" s="52"/>
      <c r="AY192" s="52"/>
      <c r="AZ192" s="52"/>
      <c r="BA192" s="52"/>
      <c r="BB192" s="52"/>
      <c r="BC192" s="404"/>
      <c r="BD192" s="450"/>
      <c r="BE192" s="49">
        <f t="shared" si="237"/>
        <v>0</v>
      </c>
      <c r="BF192" s="52"/>
      <c r="BG192" s="52"/>
      <c r="BH192" s="52"/>
      <c r="BI192" s="52"/>
      <c r="BJ192" s="52"/>
      <c r="BK192" s="52"/>
      <c r="BL192" s="404"/>
      <c r="BM192" s="453"/>
      <c r="BN192" s="49">
        <f t="shared" si="238"/>
        <v>0</v>
      </c>
      <c r="BO192" s="52"/>
      <c r="BP192" s="52"/>
      <c r="BQ192" s="52"/>
      <c r="BR192" s="52"/>
      <c r="BS192" s="52"/>
      <c r="BT192" s="52"/>
      <c r="BU192" s="418"/>
      <c r="BV192" s="419"/>
      <c r="BW192" s="419"/>
      <c r="BX192" s="419"/>
      <c r="BY192" s="419"/>
      <c r="BZ192" s="419"/>
      <c r="CA192" s="419"/>
      <c r="CB192" s="419"/>
      <c r="CC192" s="516"/>
    </row>
    <row r="193" spans="1:81" s="62" customFormat="1" ht="40.200000000000003" customHeight="1" x14ac:dyDescent="0.3">
      <c r="A193" s="38"/>
      <c r="B193" s="507"/>
      <c r="C193" s="459"/>
      <c r="D193" s="609"/>
      <c r="E193" s="612"/>
      <c r="F193" s="612"/>
      <c r="G193" s="612"/>
      <c r="H193" s="612"/>
      <c r="I193" s="612"/>
      <c r="J193" s="486"/>
      <c r="K193" s="489"/>
      <c r="L193" s="474"/>
      <c r="M193" s="477"/>
      <c r="N193" s="480"/>
      <c r="O193" s="483"/>
      <c r="P193" s="521"/>
      <c r="Q193" s="524"/>
      <c r="R193" s="404"/>
      <c r="S193" s="43"/>
      <c r="T193" s="261"/>
      <c r="U193" s="261"/>
      <c r="V193" s="261"/>
      <c r="W193" s="43"/>
      <c r="X193" s="35"/>
      <c r="Y193" s="35"/>
      <c r="Z193" s="35"/>
      <c r="AA193" s="35"/>
      <c r="AB193" s="404"/>
      <c r="AC193" s="527"/>
      <c r="AD193" s="55">
        <f t="shared" si="278"/>
        <v>0</v>
      </c>
      <c r="AE193" s="55">
        <f t="shared" si="278"/>
        <v>0</v>
      </c>
      <c r="AF193" s="55">
        <f t="shared" si="278"/>
        <v>0</v>
      </c>
      <c r="AG193" s="55">
        <f t="shared" si="277"/>
        <v>0</v>
      </c>
      <c r="AH193" s="55">
        <f t="shared" si="277"/>
        <v>0</v>
      </c>
      <c r="AI193" s="55">
        <f t="shared" si="277"/>
        <v>0</v>
      </c>
      <c r="AJ193" s="55">
        <f t="shared" si="215"/>
        <v>0</v>
      </c>
      <c r="AK193" s="404"/>
      <c r="AL193" s="456"/>
      <c r="AM193" s="49">
        <f t="shared" si="235"/>
        <v>0</v>
      </c>
      <c r="AN193" s="52"/>
      <c r="AO193" s="52"/>
      <c r="AP193" s="52"/>
      <c r="AQ193" s="52"/>
      <c r="AR193" s="52"/>
      <c r="AS193" s="52"/>
      <c r="AT193" s="404"/>
      <c r="AU193" s="447"/>
      <c r="AV193" s="49">
        <f t="shared" si="236"/>
        <v>0</v>
      </c>
      <c r="AW193" s="52"/>
      <c r="AX193" s="52"/>
      <c r="AY193" s="52"/>
      <c r="AZ193" s="52"/>
      <c r="BA193" s="52"/>
      <c r="BB193" s="52"/>
      <c r="BC193" s="404"/>
      <c r="BD193" s="450"/>
      <c r="BE193" s="49">
        <f t="shared" si="237"/>
        <v>0</v>
      </c>
      <c r="BF193" s="52"/>
      <c r="BG193" s="52"/>
      <c r="BH193" s="52"/>
      <c r="BI193" s="52"/>
      <c r="BJ193" s="52"/>
      <c r="BK193" s="52"/>
      <c r="BL193" s="404"/>
      <c r="BM193" s="453"/>
      <c r="BN193" s="49">
        <f t="shared" si="238"/>
        <v>0</v>
      </c>
      <c r="BO193" s="52"/>
      <c r="BP193" s="52"/>
      <c r="BQ193" s="52"/>
      <c r="BR193" s="52"/>
      <c r="BS193" s="52"/>
      <c r="BT193" s="52"/>
      <c r="BU193" s="418"/>
      <c r="BV193" s="419"/>
      <c r="BW193" s="419"/>
      <c r="BX193" s="419"/>
      <c r="BY193" s="419"/>
      <c r="BZ193" s="419"/>
      <c r="CA193" s="419"/>
      <c r="CB193" s="419"/>
      <c r="CC193" s="516"/>
    </row>
    <row r="194" spans="1:81" s="62" customFormat="1" ht="40.200000000000003" customHeight="1" thickBot="1" x14ac:dyDescent="0.35">
      <c r="A194" s="38"/>
      <c r="B194" s="508"/>
      <c r="C194" s="460"/>
      <c r="D194" s="610"/>
      <c r="E194" s="613"/>
      <c r="F194" s="613"/>
      <c r="G194" s="613"/>
      <c r="H194" s="613"/>
      <c r="I194" s="613"/>
      <c r="J194" s="487"/>
      <c r="K194" s="490"/>
      <c r="L194" s="475"/>
      <c r="M194" s="478"/>
      <c r="N194" s="481"/>
      <c r="O194" s="484"/>
      <c r="P194" s="522"/>
      <c r="Q194" s="525"/>
      <c r="R194" s="405"/>
      <c r="S194" s="44"/>
      <c r="T194" s="262"/>
      <c r="U194" s="262"/>
      <c r="V194" s="262"/>
      <c r="W194" s="44"/>
      <c r="X194" s="36"/>
      <c r="Y194" s="36"/>
      <c r="Z194" s="36"/>
      <c r="AA194" s="36"/>
      <c r="AB194" s="405"/>
      <c r="AC194" s="528"/>
      <c r="AD194" s="56">
        <f t="shared" si="278"/>
        <v>0</v>
      </c>
      <c r="AE194" s="56">
        <f t="shared" si="278"/>
        <v>0</v>
      </c>
      <c r="AF194" s="56">
        <f t="shared" si="278"/>
        <v>0</v>
      </c>
      <c r="AG194" s="56">
        <f t="shared" si="277"/>
        <v>0</v>
      </c>
      <c r="AH194" s="56">
        <f t="shared" si="277"/>
        <v>0</v>
      </c>
      <c r="AI194" s="56">
        <f t="shared" si="277"/>
        <v>0</v>
      </c>
      <c r="AJ194" s="56">
        <f t="shared" si="215"/>
        <v>0</v>
      </c>
      <c r="AK194" s="405"/>
      <c r="AL194" s="457"/>
      <c r="AM194" s="50">
        <f t="shared" si="235"/>
        <v>0</v>
      </c>
      <c r="AN194" s="53"/>
      <c r="AO194" s="53"/>
      <c r="AP194" s="53"/>
      <c r="AQ194" s="53"/>
      <c r="AR194" s="53"/>
      <c r="AS194" s="53"/>
      <c r="AT194" s="405"/>
      <c r="AU194" s="448"/>
      <c r="AV194" s="50">
        <f t="shared" si="236"/>
        <v>0</v>
      </c>
      <c r="AW194" s="53"/>
      <c r="AX194" s="53"/>
      <c r="AY194" s="53"/>
      <c r="AZ194" s="53"/>
      <c r="BA194" s="53"/>
      <c r="BB194" s="53"/>
      <c r="BC194" s="405"/>
      <c r="BD194" s="451"/>
      <c r="BE194" s="50">
        <f t="shared" si="237"/>
        <v>0</v>
      </c>
      <c r="BF194" s="53"/>
      <c r="BG194" s="53"/>
      <c r="BH194" s="53"/>
      <c r="BI194" s="53"/>
      <c r="BJ194" s="53"/>
      <c r="BK194" s="53"/>
      <c r="BL194" s="405"/>
      <c r="BM194" s="454"/>
      <c r="BN194" s="50">
        <f t="shared" si="238"/>
        <v>0</v>
      </c>
      <c r="BO194" s="53"/>
      <c r="BP194" s="53"/>
      <c r="BQ194" s="53"/>
      <c r="BR194" s="53"/>
      <c r="BS194" s="53"/>
      <c r="BT194" s="53"/>
      <c r="BU194" s="517"/>
      <c r="BV194" s="518"/>
      <c r="BW194" s="518"/>
      <c r="BX194" s="518"/>
      <c r="BY194" s="518"/>
      <c r="BZ194" s="518"/>
      <c r="CA194" s="518"/>
      <c r="CB194" s="518"/>
      <c r="CC194" s="519"/>
    </row>
    <row r="195" spans="1:81" s="62" customFormat="1" ht="40.200000000000003" customHeight="1" thickTop="1" x14ac:dyDescent="0.3">
      <c r="A195" s="38"/>
      <c r="B195" s="506" t="s">
        <v>307</v>
      </c>
      <c r="C195" s="458" t="s">
        <v>310</v>
      </c>
      <c r="D195" s="608"/>
      <c r="E195" s="611"/>
      <c r="F195" s="611"/>
      <c r="G195" s="611"/>
      <c r="H195" s="611"/>
      <c r="I195" s="611"/>
      <c r="J195" s="704">
        <v>210</v>
      </c>
      <c r="K195" s="488" t="str">
        <f>+Metas!K239</f>
        <v>Actualizaciones e implementación del plan departamental de Lectura y bibliotecas anualmente (1 por año)</v>
      </c>
      <c r="L195" s="473"/>
      <c r="M195" s="476">
        <f>SUM(N195:Q195)</f>
        <v>0</v>
      </c>
      <c r="N195" s="479"/>
      <c r="O195" s="482"/>
      <c r="P195" s="520"/>
      <c r="Q195" s="523"/>
      <c r="R195" s="403">
        <f t="shared" ref="R195" si="287">+$J195</f>
        <v>210</v>
      </c>
      <c r="S195" s="42"/>
      <c r="T195" s="260"/>
      <c r="U195" s="260"/>
      <c r="V195" s="260"/>
      <c r="W195" s="42"/>
      <c r="X195" s="34"/>
      <c r="Y195" s="34"/>
      <c r="Z195" s="34"/>
      <c r="AA195" s="34"/>
      <c r="AB195" s="403">
        <f t="shared" si="261"/>
        <v>210</v>
      </c>
      <c r="AC195" s="526">
        <f t="shared" ref="AC195" si="288">+L195</f>
        <v>0</v>
      </c>
      <c r="AD195" s="54">
        <f t="shared" si="278"/>
        <v>0</v>
      </c>
      <c r="AE195" s="54">
        <f t="shared" si="278"/>
        <v>0</v>
      </c>
      <c r="AF195" s="54">
        <f t="shared" si="278"/>
        <v>0</v>
      </c>
      <c r="AG195" s="54">
        <f t="shared" si="277"/>
        <v>0</v>
      </c>
      <c r="AH195" s="54">
        <f t="shared" si="277"/>
        <v>0</v>
      </c>
      <c r="AI195" s="54">
        <f t="shared" si="277"/>
        <v>0</v>
      </c>
      <c r="AJ195" s="54">
        <f t="shared" si="277"/>
        <v>0</v>
      </c>
      <c r="AK195" s="403">
        <f t="shared" si="263"/>
        <v>210</v>
      </c>
      <c r="AL195" s="455">
        <f>+N195</f>
        <v>0</v>
      </c>
      <c r="AM195" s="48">
        <f t="shared" si="235"/>
        <v>0</v>
      </c>
      <c r="AN195" s="51"/>
      <c r="AO195" s="51"/>
      <c r="AP195" s="51"/>
      <c r="AQ195" s="51"/>
      <c r="AR195" s="51"/>
      <c r="AS195" s="51"/>
      <c r="AT195" s="403">
        <f t="shared" si="264"/>
        <v>210</v>
      </c>
      <c r="AU195" s="446">
        <f>+O195</f>
        <v>0</v>
      </c>
      <c r="AV195" s="48">
        <f t="shared" si="236"/>
        <v>0</v>
      </c>
      <c r="AW195" s="51"/>
      <c r="AX195" s="51"/>
      <c r="AY195" s="51"/>
      <c r="AZ195" s="51"/>
      <c r="BA195" s="51"/>
      <c r="BB195" s="51"/>
      <c r="BC195" s="403">
        <f t="shared" si="265"/>
        <v>210</v>
      </c>
      <c r="BD195" s="449">
        <f>+P195</f>
        <v>0</v>
      </c>
      <c r="BE195" s="48">
        <f t="shared" si="237"/>
        <v>0</v>
      </c>
      <c r="BF195" s="51"/>
      <c r="BG195" s="51"/>
      <c r="BH195" s="51"/>
      <c r="BI195" s="51"/>
      <c r="BJ195" s="51"/>
      <c r="BK195" s="51"/>
      <c r="BL195" s="403">
        <f t="shared" si="266"/>
        <v>210</v>
      </c>
      <c r="BM195" s="452">
        <f>+Q195</f>
        <v>0</v>
      </c>
      <c r="BN195" s="48">
        <f t="shared" si="238"/>
        <v>0</v>
      </c>
      <c r="BO195" s="51"/>
      <c r="BP195" s="51"/>
      <c r="BQ195" s="51"/>
      <c r="BR195" s="51"/>
      <c r="BS195" s="51"/>
      <c r="BT195" s="51"/>
      <c r="BU195" s="513"/>
      <c r="BV195" s="514"/>
      <c r="BW195" s="514"/>
      <c r="BX195" s="514"/>
      <c r="BY195" s="514"/>
      <c r="BZ195" s="514"/>
      <c r="CA195" s="514"/>
      <c r="CB195" s="514"/>
      <c r="CC195" s="515"/>
    </row>
    <row r="196" spans="1:81" s="62" customFormat="1" ht="40.200000000000003" customHeight="1" x14ac:dyDescent="0.3">
      <c r="A196" s="38"/>
      <c r="B196" s="507"/>
      <c r="C196" s="459"/>
      <c r="D196" s="609"/>
      <c r="E196" s="612"/>
      <c r="F196" s="612"/>
      <c r="G196" s="612"/>
      <c r="H196" s="612"/>
      <c r="I196" s="612"/>
      <c r="J196" s="705"/>
      <c r="K196" s="489"/>
      <c r="L196" s="474"/>
      <c r="M196" s="477"/>
      <c r="N196" s="480"/>
      <c r="O196" s="483"/>
      <c r="P196" s="521"/>
      <c r="Q196" s="524"/>
      <c r="R196" s="404"/>
      <c r="S196" s="43"/>
      <c r="T196" s="261"/>
      <c r="U196" s="261"/>
      <c r="V196" s="261"/>
      <c r="W196" s="43"/>
      <c r="X196" s="35"/>
      <c r="Y196" s="35"/>
      <c r="Z196" s="35"/>
      <c r="AA196" s="35"/>
      <c r="AB196" s="404"/>
      <c r="AC196" s="527"/>
      <c r="AD196" s="55">
        <f t="shared" si="278"/>
        <v>0</v>
      </c>
      <c r="AE196" s="55">
        <f t="shared" si="278"/>
        <v>0</v>
      </c>
      <c r="AF196" s="55">
        <f t="shared" si="278"/>
        <v>0</v>
      </c>
      <c r="AG196" s="55">
        <f t="shared" si="277"/>
        <v>0</v>
      </c>
      <c r="AH196" s="55">
        <f t="shared" si="277"/>
        <v>0</v>
      </c>
      <c r="AI196" s="55">
        <f t="shared" si="277"/>
        <v>0</v>
      </c>
      <c r="AJ196" s="55">
        <f t="shared" si="277"/>
        <v>0</v>
      </c>
      <c r="AK196" s="404"/>
      <c r="AL196" s="456"/>
      <c r="AM196" s="49">
        <f t="shared" si="235"/>
        <v>0</v>
      </c>
      <c r="AN196" s="52"/>
      <c r="AO196" s="52"/>
      <c r="AP196" s="52"/>
      <c r="AQ196" s="52"/>
      <c r="AR196" s="52"/>
      <c r="AS196" s="52"/>
      <c r="AT196" s="404"/>
      <c r="AU196" s="447"/>
      <c r="AV196" s="49">
        <f t="shared" si="236"/>
        <v>0</v>
      </c>
      <c r="AW196" s="52"/>
      <c r="AX196" s="52"/>
      <c r="AY196" s="52"/>
      <c r="AZ196" s="52"/>
      <c r="BA196" s="52"/>
      <c r="BB196" s="52"/>
      <c r="BC196" s="404"/>
      <c r="BD196" s="450"/>
      <c r="BE196" s="49">
        <f t="shared" si="237"/>
        <v>0</v>
      </c>
      <c r="BF196" s="52"/>
      <c r="BG196" s="52"/>
      <c r="BH196" s="52"/>
      <c r="BI196" s="52"/>
      <c r="BJ196" s="52"/>
      <c r="BK196" s="52"/>
      <c r="BL196" s="404"/>
      <c r="BM196" s="453"/>
      <c r="BN196" s="49">
        <f t="shared" si="238"/>
        <v>0</v>
      </c>
      <c r="BO196" s="52"/>
      <c r="BP196" s="52"/>
      <c r="BQ196" s="52"/>
      <c r="BR196" s="52"/>
      <c r="BS196" s="52"/>
      <c r="BT196" s="52"/>
      <c r="BU196" s="418"/>
      <c r="BV196" s="419"/>
      <c r="BW196" s="419"/>
      <c r="BX196" s="419"/>
      <c r="BY196" s="419"/>
      <c r="BZ196" s="419"/>
      <c r="CA196" s="419"/>
      <c r="CB196" s="419"/>
      <c r="CC196" s="516"/>
    </row>
    <row r="197" spans="1:81" s="62" customFormat="1" ht="40.200000000000003" customHeight="1" x14ac:dyDescent="0.3">
      <c r="A197" s="38"/>
      <c r="B197" s="507"/>
      <c r="C197" s="459"/>
      <c r="D197" s="609"/>
      <c r="E197" s="612"/>
      <c r="F197" s="612"/>
      <c r="G197" s="612"/>
      <c r="H197" s="612"/>
      <c r="I197" s="612"/>
      <c r="J197" s="705"/>
      <c r="K197" s="489"/>
      <c r="L197" s="474"/>
      <c r="M197" s="477"/>
      <c r="N197" s="480"/>
      <c r="O197" s="483"/>
      <c r="P197" s="521"/>
      <c r="Q197" s="524"/>
      <c r="R197" s="404"/>
      <c r="S197" s="43"/>
      <c r="T197" s="261"/>
      <c r="U197" s="261"/>
      <c r="V197" s="261"/>
      <c r="W197" s="43"/>
      <c r="X197" s="35"/>
      <c r="Y197" s="35"/>
      <c r="Z197" s="35"/>
      <c r="AA197" s="35"/>
      <c r="AB197" s="404"/>
      <c r="AC197" s="527"/>
      <c r="AD197" s="55">
        <f t="shared" si="278"/>
        <v>0</v>
      </c>
      <c r="AE197" s="55">
        <f t="shared" si="278"/>
        <v>0</v>
      </c>
      <c r="AF197" s="55">
        <f t="shared" si="278"/>
        <v>0</v>
      </c>
      <c r="AG197" s="55">
        <f t="shared" si="277"/>
        <v>0</v>
      </c>
      <c r="AH197" s="55">
        <f t="shared" si="277"/>
        <v>0</v>
      </c>
      <c r="AI197" s="55">
        <f t="shared" si="277"/>
        <v>0</v>
      </c>
      <c r="AJ197" s="55">
        <f t="shared" si="277"/>
        <v>0</v>
      </c>
      <c r="AK197" s="404"/>
      <c r="AL197" s="456"/>
      <c r="AM197" s="49">
        <f t="shared" si="235"/>
        <v>0</v>
      </c>
      <c r="AN197" s="52"/>
      <c r="AO197" s="52"/>
      <c r="AP197" s="52"/>
      <c r="AQ197" s="52"/>
      <c r="AR197" s="52"/>
      <c r="AS197" s="52"/>
      <c r="AT197" s="404"/>
      <c r="AU197" s="447"/>
      <c r="AV197" s="49">
        <f t="shared" si="236"/>
        <v>0</v>
      </c>
      <c r="AW197" s="52"/>
      <c r="AX197" s="52"/>
      <c r="AY197" s="52"/>
      <c r="AZ197" s="52"/>
      <c r="BA197" s="52"/>
      <c r="BB197" s="52"/>
      <c r="BC197" s="404"/>
      <c r="BD197" s="450"/>
      <c r="BE197" s="49">
        <f t="shared" si="237"/>
        <v>0</v>
      </c>
      <c r="BF197" s="52"/>
      <c r="BG197" s="52"/>
      <c r="BH197" s="52"/>
      <c r="BI197" s="52"/>
      <c r="BJ197" s="52"/>
      <c r="BK197" s="52"/>
      <c r="BL197" s="404"/>
      <c r="BM197" s="453"/>
      <c r="BN197" s="49">
        <f t="shared" si="238"/>
        <v>0</v>
      </c>
      <c r="BO197" s="52"/>
      <c r="BP197" s="52"/>
      <c r="BQ197" s="52"/>
      <c r="BR197" s="52"/>
      <c r="BS197" s="52"/>
      <c r="BT197" s="52"/>
      <c r="BU197" s="418"/>
      <c r="BV197" s="419"/>
      <c r="BW197" s="419"/>
      <c r="BX197" s="419"/>
      <c r="BY197" s="419"/>
      <c r="BZ197" s="419"/>
      <c r="CA197" s="419"/>
      <c r="CB197" s="419"/>
      <c r="CC197" s="516"/>
    </row>
    <row r="198" spans="1:81" s="62" customFormat="1" ht="40.200000000000003" customHeight="1" thickBot="1" x14ac:dyDescent="0.35">
      <c r="A198" s="38"/>
      <c r="B198" s="507"/>
      <c r="C198" s="459"/>
      <c r="D198" s="610"/>
      <c r="E198" s="613"/>
      <c r="F198" s="613"/>
      <c r="G198" s="613"/>
      <c r="H198" s="613"/>
      <c r="I198" s="613"/>
      <c r="J198" s="706"/>
      <c r="K198" s="490"/>
      <c r="L198" s="475"/>
      <c r="M198" s="478"/>
      <c r="N198" s="481"/>
      <c r="O198" s="484"/>
      <c r="P198" s="522"/>
      <c r="Q198" s="525"/>
      <c r="R198" s="405"/>
      <c r="S198" s="44"/>
      <c r="T198" s="262"/>
      <c r="U198" s="262"/>
      <c r="V198" s="262"/>
      <c r="W198" s="44"/>
      <c r="X198" s="36"/>
      <c r="Y198" s="36"/>
      <c r="Z198" s="36"/>
      <c r="AA198" s="36"/>
      <c r="AB198" s="405"/>
      <c r="AC198" s="528"/>
      <c r="AD198" s="56">
        <f t="shared" si="278"/>
        <v>0</v>
      </c>
      <c r="AE198" s="56">
        <f t="shared" si="278"/>
        <v>0</v>
      </c>
      <c r="AF198" s="56">
        <f t="shared" si="278"/>
        <v>0</v>
      </c>
      <c r="AG198" s="56">
        <f t="shared" si="277"/>
        <v>0</v>
      </c>
      <c r="AH198" s="56">
        <f t="shared" si="277"/>
        <v>0</v>
      </c>
      <c r="AI198" s="56">
        <f t="shared" si="277"/>
        <v>0</v>
      </c>
      <c r="AJ198" s="56">
        <f t="shared" si="277"/>
        <v>0</v>
      </c>
      <c r="AK198" s="405"/>
      <c r="AL198" s="457"/>
      <c r="AM198" s="50">
        <f t="shared" si="235"/>
        <v>0</v>
      </c>
      <c r="AN198" s="53"/>
      <c r="AO198" s="53"/>
      <c r="AP198" s="53"/>
      <c r="AQ198" s="53"/>
      <c r="AR198" s="53"/>
      <c r="AS198" s="53"/>
      <c r="AT198" s="405"/>
      <c r="AU198" s="448"/>
      <c r="AV198" s="50">
        <f t="shared" si="236"/>
        <v>0</v>
      </c>
      <c r="AW198" s="53"/>
      <c r="AX198" s="53"/>
      <c r="AY198" s="53"/>
      <c r="AZ198" s="53"/>
      <c r="BA198" s="53"/>
      <c r="BB198" s="53"/>
      <c r="BC198" s="405"/>
      <c r="BD198" s="451"/>
      <c r="BE198" s="50">
        <f t="shared" si="237"/>
        <v>0</v>
      </c>
      <c r="BF198" s="53"/>
      <c r="BG198" s="53"/>
      <c r="BH198" s="53"/>
      <c r="BI198" s="53"/>
      <c r="BJ198" s="53"/>
      <c r="BK198" s="53"/>
      <c r="BL198" s="405"/>
      <c r="BM198" s="454"/>
      <c r="BN198" s="50">
        <f t="shared" si="238"/>
        <v>0</v>
      </c>
      <c r="BO198" s="53"/>
      <c r="BP198" s="53"/>
      <c r="BQ198" s="53"/>
      <c r="BR198" s="53"/>
      <c r="BS198" s="53"/>
      <c r="BT198" s="53"/>
      <c r="BU198" s="517"/>
      <c r="BV198" s="518"/>
      <c r="BW198" s="518"/>
      <c r="BX198" s="518"/>
      <c r="BY198" s="518"/>
      <c r="BZ198" s="518"/>
      <c r="CA198" s="518"/>
      <c r="CB198" s="518"/>
      <c r="CC198" s="519"/>
    </row>
    <row r="199" spans="1:81" s="62" customFormat="1" ht="40.200000000000003" customHeight="1" thickTop="1" x14ac:dyDescent="0.3">
      <c r="A199" s="38"/>
      <c r="B199" s="507"/>
      <c r="C199" s="459"/>
      <c r="D199" s="608"/>
      <c r="E199" s="611"/>
      <c r="F199" s="611"/>
      <c r="G199" s="611"/>
      <c r="H199" s="611"/>
      <c r="I199" s="611"/>
      <c r="J199" s="704">
        <v>211</v>
      </c>
      <c r="K199" s="488" t="str">
        <f>+Metas!K240</f>
        <v>Municipios con planes municipales de lectura implementados por año</v>
      </c>
      <c r="L199" s="473"/>
      <c r="M199" s="476">
        <f>SUM(N199:Q199)</f>
        <v>0</v>
      </c>
      <c r="N199" s="479"/>
      <c r="O199" s="482"/>
      <c r="P199" s="520"/>
      <c r="Q199" s="523"/>
      <c r="R199" s="403">
        <f t="shared" ref="R199" si="289">+$J199</f>
        <v>211</v>
      </c>
      <c r="S199" s="42"/>
      <c r="T199" s="260"/>
      <c r="U199" s="260"/>
      <c r="V199" s="260"/>
      <c r="W199" s="42"/>
      <c r="X199" s="34"/>
      <c r="Y199" s="34"/>
      <c r="Z199" s="34"/>
      <c r="AA199" s="34"/>
      <c r="AB199" s="403">
        <f t="shared" si="261"/>
        <v>211</v>
      </c>
      <c r="AC199" s="526">
        <f t="shared" ref="AC199" si="290">+L199</f>
        <v>0</v>
      </c>
      <c r="AD199" s="54">
        <f t="shared" si="278"/>
        <v>0</v>
      </c>
      <c r="AE199" s="54">
        <f t="shared" si="278"/>
        <v>0</v>
      </c>
      <c r="AF199" s="54">
        <f t="shared" si="278"/>
        <v>0</v>
      </c>
      <c r="AG199" s="54">
        <f t="shared" si="277"/>
        <v>0</v>
      </c>
      <c r="AH199" s="54">
        <f t="shared" si="277"/>
        <v>0</v>
      </c>
      <c r="AI199" s="54">
        <f t="shared" si="277"/>
        <v>0</v>
      </c>
      <c r="AJ199" s="54">
        <f t="shared" si="277"/>
        <v>0</v>
      </c>
      <c r="AK199" s="403">
        <f t="shared" si="263"/>
        <v>211</v>
      </c>
      <c r="AL199" s="455">
        <f>+N199</f>
        <v>0</v>
      </c>
      <c r="AM199" s="48">
        <f t="shared" si="235"/>
        <v>0</v>
      </c>
      <c r="AN199" s="51"/>
      <c r="AO199" s="51"/>
      <c r="AP199" s="51"/>
      <c r="AQ199" s="51"/>
      <c r="AR199" s="51"/>
      <c r="AS199" s="51"/>
      <c r="AT199" s="403">
        <f t="shared" si="264"/>
        <v>211</v>
      </c>
      <c r="AU199" s="446">
        <f>+O199</f>
        <v>0</v>
      </c>
      <c r="AV199" s="48">
        <f t="shared" si="236"/>
        <v>0</v>
      </c>
      <c r="AW199" s="51"/>
      <c r="AX199" s="51"/>
      <c r="AY199" s="51"/>
      <c r="AZ199" s="51"/>
      <c r="BA199" s="51"/>
      <c r="BB199" s="51"/>
      <c r="BC199" s="403">
        <f t="shared" si="265"/>
        <v>211</v>
      </c>
      <c r="BD199" s="449">
        <f>+P199</f>
        <v>0</v>
      </c>
      <c r="BE199" s="48">
        <f t="shared" si="237"/>
        <v>0</v>
      </c>
      <c r="BF199" s="51"/>
      <c r="BG199" s="51"/>
      <c r="BH199" s="51"/>
      <c r="BI199" s="51"/>
      <c r="BJ199" s="51"/>
      <c r="BK199" s="51"/>
      <c r="BL199" s="403">
        <f t="shared" si="266"/>
        <v>211</v>
      </c>
      <c r="BM199" s="452">
        <f>+Q199</f>
        <v>0</v>
      </c>
      <c r="BN199" s="48">
        <f t="shared" si="238"/>
        <v>0</v>
      </c>
      <c r="BO199" s="51"/>
      <c r="BP199" s="51"/>
      <c r="BQ199" s="51"/>
      <c r="BR199" s="51"/>
      <c r="BS199" s="51"/>
      <c r="BT199" s="51"/>
      <c r="BU199" s="513"/>
      <c r="BV199" s="514"/>
      <c r="BW199" s="514"/>
      <c r="BX199" s="514"/>
      <c r="BY199" s="514"/>
      <c r="BZ199" s="514"/>
      <c r="CA199" s="514"/>
      <c r="CB199" s="514"/>
      <c r="CC199" s="515"/>
    </row>
    <row r="200" spans="1:81" s="62" customFormat="1" ht="40.200000000000003" customHeight="1" x14ac:dyDescent="0.3">
      <c r="A200" s="38"/>
      <c r="B200" s="507"/>
      <c r="C200" s="459"/>
      <c r="D200" s="609"/>
      <c r="E200" s="612"/>
      <c r="F200" s="612"/>
      <c r="G200" s="612"/>
      <c r="H200" s="612"/>
      <c r="I200" s="612"/>
      <c r="J200" s="705"/>
      <c r="K200" s="489"/>
      <c r="L200" s="474"/>
      <c r="M200" s="477"/>
      <c r="N200" s="480"/>
      <c r="O200" s="483"/>
      <c r="P200" s="521"/>
      <c r="Q200" s="524"/>
      <c r="R200" s="404"/>
      <c r="S200" s="43"/>
      <c r="T200" s="261"/>
      <c r="U200" s="261"/>
      <c r="V200" s="261"/>
      <c r="W200" s="43"/>
      <c r="X200" s="35"/>
      <c r="Y200" s="35"/>
      <c r="Z200" s="35"/>
      <c r="AA200" s="35"/>
      <c r="AB200" s="404"/>
      <c r="AC200" s="527"/>
      <c r="AD200" s="55">
        <f t="shared" si="278"/>
        <v>0</v>
      </c>
      <c r="AE200" s="55">
        <f t="shared" si="278"/>
        <v>0</v>
      </c>
      <c r="AF200" s="55">
        <f t="shared" si="278"/>
        <v>0</v>
      </c>
      <c r="AG200" s="55">
        <f t="shared" si="277"/>
        <v>0</v>
      </c>
      <c r="AH200" s="55">
        <f t="shared" si="277"/>
        <v>0</v>
      </c>
      <c r="AI200" s="55">
        <f t="shared" si="277"/>
        <v>0</v>
      </c>
      <c r="AJ200" s="55">
        <f t="shared" si="277"/>
        <v>0</v>
      </c>
      <c r="AK200" s="404"/>
      <c r="AL200" s="456"/>
      <c r="AM200" s="49">
        <f t="shared" si="235"/>
        <v>0</v>
      </c>
      <c r="AN200" s="52"/>
      <c r="AO200" s="52"/>
      <c r="AP200" s="52"/>
      <c r="AQ200" s="52"/>
      <c r="AR200" s="52"/>
      <c r="AS200" s="52"/>
      <c r="AT200" s="404"/>
      <c r="AU200" s="447"/>
      <c r="AV200" s="49">
        <f t="shared" si="236"/>
        <v>0</v>
      </c>
      <c r="AW200" s="52"/>
      <c r="AX200" s="52"/>
      <c r="AY200" s="52"/>
      <c r="AZ200" s="52"/>
      <c r="BA200" s="52"/>
      <c r="BB200" s="52"/>
      <c r="BC200" s="404"/>
      <c r="BD200" s="450"/>
      <c r="BE200" s="49">
        <f t="shared" si="237"/>
        <v>0</v>
      </c>
      <c r="BF200" s="52"/>
      <c r="BG200" s="52"/>
      <c r="BH200" s="52"/>
      <c r="BI200" s="52"/>
      <c r="BJ200" s="52"/>
      <c r="BK200" s="52"/>
      <c r="BL200" s="404"/>
      <c r="BM200" s="453"/>
      <c r="BN200" s="49">
        <f t="shared" si="238"/>
        <v>0</v>
      </c>
      <c r="BO200" s="52"/>
      <c r="BP200" s="52"/>
      <c r="BQ200" s="52"/>
      <c r="BR200" s="52"/>
      <c r="BS200" s="52"/>
      <c r="BT200" s="52"/>
      <c r="BU200" s="418"/>
      <c r="BV200" s="419"/>
      <c r="BW200" s="419"/>
      <c r="BX200" s="419"/>
      <c r="BY200" s="419"/>
      <c r="BZ200" s="419"/>
      <c r="CA200" s="419"/>
      <c r="CB200" s="419"/>
      <c r="CC200" s="516"/>
    </row>
    <row r="201" spans="1:81" s="62" customFormat="1" ht="40.200000000000003" customHeight="1" x14ac:dyDescent="0.3">
      <c r="A201" s="38"/>
      <c r="B201" s="507"/>
      <c r="C201" s="459"/>
      <c r="D201" s="609"/>
      <c r="E201" s="612"/>
      <c r="F201" s="612"/>
      <c r="G201" s="612"/>
      <c r="H201" s="612"/>
      <c r="I201" s="612"/>
      <c r="J201" s="705"/>
      <c r="K201" s="489"/>
      <c r="L201" s="474"/>
      <c r="M201" s="477"/>
      <c r="N201" s="480"/>
      <c r="O201" s="483"/>
      <c r="P201" s="521"/>
      <c r="Q201" s="524"/>
      <c r="R201" s="404"/>
      <c r="S201" s="43"/>
      <c r="T201" s="261"/>
      <c r="U201" s="261"/>
      <c r="V201" s="261"/>
      <c r="W201" s="43"/>
      <c r="X201" s="35"/>
      <c r="Y201" s="35"/>
      <c r="Z201" s="35"/>
      <c r="AA201" s="35"/>
      <c r="AB201" s="404"/>
      <c r="AC201" s="527"/>
      <c r="AD201" s="55">
        <f t="shared" si="278"/>
        <v>0</v>
      </c>
      <c r="AE201" s="55">
        <f t="shared" si="278"/>
        <v>0</v>
      </c>
      <c r="AF201" s="55">
        <f t="shared" si="278"/>
        <v>0</v>
      </c>
      <c r="AG201" s="55">
        <f t="shared" si="277"/>
        <v>0</v>
      </c>
      <c r="AH201" s="55">
        <f t="shared" si="277"/>
        <v>0</v>
      </c>
      <c r="AI201" s="55">
        <f t="shared" si="277"/>
        <v>0</v>
      </c>
      <c r="AJ201" s="55">
        <f t="shared" si="277"/>
        <v>0</v>
      </c>
      <c r="AK201" s="404"/>
      <c r="AL201" s="456"/>
      <c r="AM201" s="49">
        <f t="shared" si="235"/>
        <v>0</v>
      </c>
      <c r="AN201" s="52"/>
      <c r="AO201" s="52"/>
      <c r="AP201" s="52"/>
      <c r="AQ201" s="52"/>
      <c r="AR201" s="52"/>
      <c r="AS201" s="52"/>
      <c r="AT201" s="404"/>
      <c r="AU201" s="447"/>
      <c r="AV201" s="49">
        <f t="shared" si="236"/>
        <v>0</v>
      </c>
      <c r="AW201" s="52"/>
      <c r="AX201" s="52"/>
      <c r="AY201" s="52"/>
      <c r="AZ201" s="52"/>
      <c r="BA201" s="52"/>
      <c r="BB201" s="52"/>
      <c r="BC201" s="404"/>
      <c r="BD201" s="450"/>
      <c r="BE201" s="49">
        <f t="shared" si="237"/>
        <v>0</v>
      </c>
      <c r="BF201" s="52"/>
      <c r="BG201" s="52"/>
      <c r="BH201" s="52"/>
      <c r="BI201" s="52"/>
      <c r="BJ201" s="52"/>
      <c r="BK201" s="52"/>
      <c r="BL201" s="404"/>
      <c r="BM201" s="453"/>
      <c r="BN201" s="49">
        <f t="shared" si="238"/>
        <v>0</v>
      </c>
      <c r="BO201" s="52"/>
      <c r="BP201" s="52"/>
      <c r="BQ201" s="52"/>
      <c r="BR201" s="52"/>
      <c r="BS201" s="52"/>
      <c r="BT201" s="52"/>
      <c r="BU201" s="418"/>
      <c r="BV201" s="419"/>
      <c r="BW201" s="419"/>
      <c r="BX201" s="419"/>
      <c r="BY201" s="419"/>
      <c r="BZ201" s="419"/>
      <c r="CA201" s="419"/>
      <c r="CB201" s="419"/>
      <c r="CC201" s="516"/>
    </row>
    <row r="202" spans="1:81" s="62" customFormat="1" ht="40.200000000000003" customHeight="1" thickBot="1" x14ac:dyDescent="0.35">
      <c r="A202" s="38"/>
      <c r="B202" s="507"/>
      <c r="C202" s="459"/>
      <c r="D202" s="610"/>
      <c r="E202" s="613"/>
      <c r="F202" s="613"/>
      <c r="G202" s="613"/>
      <c r="H202" s="613"/>
      <c r="I202" s="613"/>
      <c r="J202" s="706"/>
      <c r="K202" s="490"/>
      <c r="L202" s="475"/>
      <c r="M202" s="478"/>
      <c r="N202" s="481"/>
      <c r="O202" s="484"/>
      <c r="P202" s="522"/>
      <c r="Q202" s="525"/>
      <c r="R202" s="405"/>
      <c r="S202" s="44"/>
      <c r="T202" s="262"/>
      <c r="U202" s="262"/>
      <c r="V202" s="262"/>
      <c r="W202" s="44"/>
      <c r="X202" s="36"/>
      <c r="Y202" s="36"/>
      <c r="Z202" s="36"/>
      <c r="AA202" s="36"/>
      <c r="AB202" s="405"/>
      <c r="AC202" s="528"/>
      <c r="AD202" s="56">
        <f t="shared" si="278"/>
        <v>0</v>
      </c>
      <c r="AE202" s="56">
        <f t="shared" si="278"/>
        <v>0</v>
      </c>
      <c r="AF202" s="56">
        <f t="shared" si="278"/>
        <v>0</v>
      </c>
      <c r="AG202" s="56">
        <f t="shared" si="277"/>
        <v>0</v>
      </c>
      <c r="AH202" s="56">
        <f t="shared" si="277"/>
        <v>0</v>
      </c>
      <c r="AI202" s="56">
        <f t="shared" si="277"/>
        <v>0</v>
      </c>
      <c r="AJ202" s="56">
        <f t="shared" si="277"/>
        <v>0</v>
      </c>
      <c r="AK202" s="405"/>
      <c r="AL202" s="457"/>
      <c r="AM202" s="50">
        <f t="shared" si="235"/>
        <v>0</v>
      </c>
      <c r="AN202" s="53"/>
      <c r="AO202" s="53"/>
      <c r="AP202" s="53"/>
      <c r="AQ202" s="53"/>
      <c r="AR202" s="53"/>
      <c r="AS202" s="53"/>
      <c r="AT202" s="405"/>
      <c r="AU202" s="448"/>
      <c r="AV202" s="50">
        <f t="shared" si="236"/>
        <v>0</v>
      </c>
      <c r="AW202" s="53"/>
      <c r="AX202" s="53"/>
      <c r="AY202" s="53"/>
      <c r="AZ202" s="53"/>
      <c r="BA202" s="53"/>
      <c r="BB202" s="53"/>
      <c r="BC202" s="405"/>
      <c r="BD202" s="451"/>
      <c r="BE202" s="50">
        <f t="shared" si="237"/>
        <v>0</v>
      </c>
      <c r="BF202" s="53"/>
      <c r="BG202" s="53"/>
      <c r="BH202" s="53"/>
      <c r="BI202" s="53"/>
      <c r="BJ202" s="53"/>
      <c r="BK202" s="53"/>
      <c r="BL202" s="405"/>
      <c r="BM202" s="454"/>
      <c r="BN202" s="50">
        <f t="shared" si="238"/>
        <v>0</v>
      </c>
      <c r="BO202" s="53"/>
      <c r="BP202" s="53"/>
      <c r="BQ202" s="53"/>
      <c r="BR202" s="53"/>
      <c r="BS202" s="53"/>
      <c r="BT202" s="53"/>
      <c r="BU202" s="517"/>
      <c r="BV202" s="518"/>
      <c r="BW202" s="518"/>
      <c r="BX202" s="518"/>
      <c r="BY202" s="518"/>
      <c r="BZ202" s="518"/>
      <c r="CA202" s="518"/>
      <c r="CB202" s="518"/>
      <c r="CC202" s="519"/>
    </row>
    <row r="203" spans="1:81" s="62" customFormat="1" ht="40.200000000000003" customHeight="1" thickTop="1" x14ac:dyDescent="0.3">
      <c r="A203" s="38"/>
      <c r="B203" s="507"/>
      <c r="C203" s="459"/>
      <c r="D203" s="608"/>
      <c r="E203" s="611"/>
      <c r="F203" s="611"/>
      <c r="G203" s="611"/>
      <c r="H203" s="611"/>
      <c r="I203" s="611"/>
      <c r="J203" s="704">
        <v>212</v>
      </c>
      <c r="K203" s="488" t="str">
        <f>+Metas!K241</f>
        <v>Municipios organizados y participando en la red departamental de bibliotecas. por año</v>
      </c>
      <c r="L203" s="473"/>
      <c r="M203" s="476">
        <f>SUM(N203:Q203)</f>
        <v>0</v>
      </c>
      <c r="N203" s="479"/>
      <c r="O203" s="482"/>
      <c r="P203" s="520"/>
      <c r="Q203" s="523"/>
      <c r="R203" s="403">
        <f t="shared" ref="R203" si="291">+$J203</f>
        <v>212</v>
      </c>
      <c r="S203" s="42"/>
      <c r="T203" s="260"/>
      <c r="U203" s="260"/>
      <c r="V203" s="260"/>
      <c r="W203" s="42"/>
      <c r="X203" s="34"/>
      <c r="Y203" s="34"/>
      <c r="Z203" s="34"/>
      <c r="AA203" s="34"/>
      <c r="AB203" s="403">
        <f t="shared" si="261"/>
        <v>212</v>
      </c>
      <c r="AC203" s="526">
        <f t="shared" ref="AC203" si="292">+L203</f>
        <v>0</v>
      </c>
      <c r="AD203" s="54">
        <f t="shared" si="278"/>
        <v>0</v>
      </c>
      <c r="AE203" s="54">
        <f t="shared" si="278"/>
        <v>0</v>
      </c>
      <c r="AF203" s="54">
        <f t="shared" si="278"/>
        <v>0</v>
      </c>
      <c r="AG203" s="54">
        <f t="shared" si="277"/>
        <v>0</v>
      </c>
      <c r="AH203" s="54">
        <f t="shared" si="277"/>
        <v>0</v>
      </c>
      <c r="AI203" s="54">
        <f t="shared" si="277"/>
        <v>0</v>
      </c>
      <c r="AJ203" s="54">
        <f t="shared" si="277"/>
        <v>0</v>
      </c>
      <c r="AK203" s="403">
        <f t="shared" si="263"/>
        <v>212</v>
      </c>
      <c r="AL203" s="455">
        <f>+N203</f>
        <v>0</v>
      </c>
      <c r="AM203" s="48">
        <f t="shared" si="235"/>
        <v>0</v>
      </c>
      <c r="AN203" s="51"/>
      <c r="AO203" s="51"/>
      <c r="AP203" s="51"/>
      <c r="AQ203" s="51"/>
      <c r="AR203" s="51"/>
      <c r="AS203" s="51"/>
      <c r="AT203" s="403">
        <f t="shared" si="264"/>
        <v>212</v>
      </c>
      <c r="AU203" s="446">
        <f>+O203</f>
        <v>0</v>
      </c>
      <c r="AV203" s="48">
        <f t="shared" si="236"/>
        <v>0</v>
      </c>
      <c r="AW203" s="51"/>
      <c r="AX203" s="51"/>
      <c r="AY203" s="51"/>
      <c r="AZ203" s="51"/>
      <c r="BA203" s="51"/>
      <c r="BB203" s="51"/>
      <c r="BC203" s="403">
        <f t="shared" si="265"/>
        <v>212</v>
      </c>
      <c r="BD203" s="449">
        <f>+P203</f>
        <v>0</v>
      </c>
      <c r="BE203" s="48">
        <f t="shared" si="237"/>
        <v>0</v>
      </c>
      <c r="BF203" s="51"/>
      <c r="BG203" s="51"/>
      <c r="BH203" s="51"/>
      <c r="BI203" s="51"/>
      <c r="BJ203" s="51"/>
      <c r="BK203" s="51"/>
      <c r="BL203" s="403">
        <f t="shared" si="266"/>
        <v>212</v>
      </c>
      <c r="BM203" s="452">
        <f>+Q203</f>
        <v>0</v>
      </c>
      <c r="BN203" s="48">
        <f t="shared" si="238"/>
        <v>0</v>
      </c>
      <c r="BO203" s="51"/>
      <c r="BP203" s="51"/>
      <c r="BQ203" s="51"/>
      <c r="BR203" s="51"/>
      <c r="BS203" s="51"/>
      <c r="BT203" s="51"/>
      <c r="BU203" s="513"/>
      <c r="BV203" s="514"/>
      <c r="BW203" s="514"/>
      <c r="BX203" s="514"/>
      <c r="BY203" s="514"/>
      <c r="BZ203" s="514"/>
      <c r="CA203" s="514"/>
      <c r="CB203" s="514"/>
      <c r="CC203" s="515"/>
    </row>
    <row r="204" spans="1:81" s="62" customFormat="1" ht="40.200000000000003" customHeight="1" x14ac:dyDescent="0.3">
      <c r="A204" s="38"/>
      <c r="B204" s="507"/>
      <c r="C204" s="459"/>
      <c r="D204" s="609"/>
      <c r="E204" s="612"/>
      <c r="F204" s="612"/>
      <c r="G204" s="612"/>
      <c r="H204" s="612"/>
      <c r="I204" s="612"/>
      <c r="J204" s="705"/>
      <c r="K204" s="489"/>
      <c r="L204" s="474"/>
      <c r="M204" s="477"/>
      <c r="N204" s="480"/>
      <c r="O204" s="483"/>
      <c r="P204" s="521"/>
      <c r="Q204" s="524"/>
      <c r="R204" s="404"/>
      <c r="S204" s="43"/>
      <c r="T204" s="261"/>
      <c r="U204" s="261"/>
      <c r="V204" s="261"/>
      <c r="W204" s="43"/>
      <c r="X204" s="35"/>
      <c r="Y204" s="35"/>
      <c r="Z204" s="35"/>
      <c r="AA204" s="35"/>
      <c r="AB204" s="404"/>
      <c r="AC204" s="527"/>
      <c r="AD204" s="55">
        <f t="shared" si="278"/>
        <v>0</v>
      </c>
      <c r="AE204" s="55">
        <f t="shared" si="278"/>
        <v>0</v>
      </c>
      <c r="AF204" s="55">
        <f t="shared" si="278"/>
        <v>0</v>
      </c>
      <c r="AG204" s="55">
        <f t="shared" si="277"/>
        <v>0</v>
      </c>
      <c r="AH204" s="55">
        <f t="shared" si="277"/>
        <v>0</v>
      </c>
      <c r="AI204" s="55">
        <f t="shared" si="277"/>
        <v>0</v>
      </c>
      <c r="AJ204" s="55">
        <f t="shared" si="277"/>
        <v>0</v>
      </c>
      <c r="AK204" s="404"/>
      <c r="AL204" s="456"/>
      <c r="AM204" s="49">
        <f t="shared" ref="AM204:AM267" si="293">SUM(AN204:AS204)</f>
        <v>0</v>
      </c>
      <c r="AN204" s="52"/>
      <c r="AO204" s="52"/>
      <c r="AP204" s="52"/>
      <c r="AQ204" s="52"/>
      <c r="AR204" s="52"/>
      <c r="AS204" s="52"/>
      <c r="AT204" s="404"/>
      <c r="AU204" s="447"/>
      <c r="AV204" s="49">
        <f t="shared" ref="AV204:AV267" si="294">SUM(AW204:BB204)</f>
        <v>0</v>
      </c>
      <c r="AW204" s="52"/>
      <c r="AX204" s="52"/>
      <c r="AY204" s="52"/>
      <c r="AZ204" s="52"/>
      <c r="BA204" s="52"/>
      <c r="BB204" s="52"/>
      <c r="BC204" s="404"/>
      <c r="BD204" s="450"/>
      <c r="BE204" s="49">
        <f t="shared" ref="BE204:BE267" si="295">SUM(BF204:BK204)</f>
        <v>0</v>
      </c>
      <c r="BF204" s="52"/>
      <c r="BG204" s="52"/>
      <c r="BH204" s="52"/>
      <c r="BI204" s="52"/>
      <c r="BJ204" s="52"/>
      <c r="BK204" s="52"/>
      <c r="BL204" s="404"/>
      <c r="BM204" s="453"/>
      <c r="BN204" s="49">
        <f t="shared" ref="BN204:BN267" si="296">SUM(BO204:BT204)</f>
        <v>0</v>
      </c>
      <c r="BO204" s="52"/>
      <c r="BP204" s="52"/>
      <c r="BQ204" s="52"/>
      <c r="BR204" s="52"/>
      <c r="BS204" s="52"/>
      <c r="BT204" s="52"/>
      <c r="BU204" s="418"/>
      <c r="BV204" s="419"/>
      <c r="BW204" s="419"/>
      <c r="BX204" s="419"/>
      <c r="BY204" s="419"/>
      <c r="BZ204" s="419"/>
      <c r="CA204" s="419"/>
      <c r="CB204" s="419"/>
      <c r="CC204" s="516"/>
    </row>
    <row r="205" spans="1:81" s="62" customFormat="1" ht="40.200000000000003" customHeight="1" x14ac:dyDescent="0.3">
      <c r="A205" s="38"/>
      <c r="B205" s="507"/>
      <c r="C205" s="459"/>
      <c r="D205" s="609"/>
      <c r="E205" s="612"/>
      <c r="F205" s="612"/>
      <c r="G205" s="612"/>
      <c r="H205" s="612"/>
      <c r="I205" s="612"/>
      <c r="J205" s="705"/>
      <c r="K205" s="489"/>
      <c r="L205" s="474"/>
      <c r="M205" s="477"/>
      <c r="N205" s="480"/>
      <c r="O205" s="483"/>
      <c r="P205" s="521"/>
      <c r="Q205" s="524"/>
      <c r="R205" s="404"/>
      <c r="S205" s="43"/>
      <c r="T205" s="261"/>
      <c r="U205" s="261"/>
      <c r="V205" s="261"/>
      <c r="W205" s="43"/>
      <c r="X205" s="35"/>
      <c r="Y205" s="35"/>
      <c r="Z205" s="35"/>
      <c r="AA205" s="35"/>
      <c r="AB205" s="404"/>
      <c r="AC205" s="527"/>
      <c r="AD205" s="55">
        <f t="shared" si="278"/>
        <v>0</v>
      </c>
      <c r="AE205" s="55">
        <f t="shared" si="278"/>
        <v>0</v>
      </c>
      <c r="AF205" s="55">
        <f t="shared" si="278"/>
        <v>0</v>
      </c>
      <c r="AG205" s="55">
        <f t="shared" si="277"/>
        <v>0</v>
      </c>
      <c r="AH205" s="55">
        <f t="shared" si="277"/>
        <v>0</v>
      </c>
      <c r="AI205" s="55">
        <f t="shared" si="277"/>
        <v>0</v>
      </c>
      <c r="AJ205" s="55">
        <f t="shared" si="277"/>
        <v>0</v>
      </c>
      <c r="AK205" s="404"/>
      <c r="AL205" s="456"/>
      <c r="AM205" s="49">
        <f t="shared" si="293"/>
        <v>0</v>
      </c>
      <c r="AN205" s="52"/>
      <c r="AO205" s="52"/>
      <c r="AP205" s="52"/>
      <c r="AQ205" s="52"/>
      <c r="AR205" s="52"/>
      <c r="AS205" s="52"/>
      <c r="AT205" s="404"/>
      <c r="AU205" s="447"/>
      <c r="AV205" s="49">
        <f t="shared" si="294"/>
        <v>0</v>
      </c>
      <c r="AW205" s="52"/>
      <c r="AX205" s="52"/>
      <c r="AY205" s="52"/>
      <c r="AZ205" s="52"/>
      <c r="BA205" s="52"/>
      <c r="BB205" s="52"/>
      <c r="BC205" s="404"/>
      <c r="BD205" s="450"/>
      <c r="BE205" s="49">
        <f t="shared" si="295"/>
        <v>0</v>
      </c>
      <c r="BF205" s="52"/>
      <c r="BG205" s="52"/>
      <c r="BH205" s="52"/>
      <c r="BI205" s="52"/>
      <c r="BJ205" s="52"/>
      <c r="BK205" s="52"/>
      <c r="BL205" s="404"/>
      <c r="BM205" s="453"/>
      <c r="BN205" s="49">
        <f t="shared" si="296"/>
        <v>0</v>
      </c>
      <c r="BO205" s="52"/>
      <c r="BP205" s="52"/>
      <c r="BQ205" s="52"/>
      <c r="BR205" s="52"/>
      <c r="BS205" s="52"/>
      <c r="BT205" s="52"/>
      <c r="BU205" s="418"/>
      <c r="BV205" s="419"/>
      <c r="BW205" s="419"/>
      <c r="BX205" s="419"/>
      <c r="BY205" s="419"/>
      <c r="BZ205" s="419"/>
      <c r="CA205" s="419"/>
      <c r="CB205" s="419"/>
      <c r="CC205" s="516"/>
    </row>
    <row r="206" spans="1:81" s="62" customFormat="1" ht="40.200000000000003" customHeight="1" thickBot="1" x14ac:dyDescent="0.35">
      <c r="A206" s="38"/>
      <c r="B206" s="507"/>
      <c r="C206" s="459"/>
      <c r="D206" s="610"/>
      <c r="E206" s="613"/>
      <c r="F206" s="613"/>
      <c r="G206" s="613"/>
      <c r="H206" s="613"/>
      <c r="I206" s="613"/>
      <c r="J206" s="706"/>
      <c r="K206" s="490"/>
      <c r="L206" s="475"/>
      <c r="M206" s="478"/>
      <c r="N206" s="481"/>
      <c r="O206" s="484"/>
      <c r="P206" s="522"/>
      <c r="Q206" s="525"/>
      <c r="R206" s="405"/>
      <c r="S206" s="44"/>
      <c r="T206" s="262"/>
      <c r="U206" s="262"/>
      <c r="V206" s="262"/>
      <c r="W206" s="44"/>
      <c r="X206" s="36"/>
      <c r="Y206" s="36"/>
      <c r="Z206" s="36"/>
      <c r="AA206" s="36"/>
      <c r="AB206" s="405"/>
      <c r="AC206" s="528"/>
      <c r="AD206" s="56">
        <f t="shared" si="278"/>
        <v>0</v>
      </c>
      <c r="AE206" s="56">
        <f t="shared" si="278"/>
        <v>0</v>
      </c>
      <c r="AF206" s="56">
        <f t="shared" si="278"/>
        <v>0</v>
      </c>
      <c r="AG206" s="56">
        <f t="shared" si="277"/>
        <v>0</v>
      </c>
      <c r="AH206" s="56">
        <f t="shared" si="277"/>
        <v>0</v>
      </c>
      <c r="AI206" s="56">
        <f t="shared" si="277"/>
        <v>0</v>
      </c>
      <c r="AJ206" s="56">
        <f t="shared" si="277"/>
        <v>0</v>
      </c>
      <c r="AK206" s="405"/>
      <c r="AL206" s="457"/>
      <c r="AM206" s="50">
        <f t="shared" si="293"/>
        <v>0</v>
      </c>
      <c r="AN206" s="53"/>
      <c r="AO206" s="53"/>
      <c r="AP206" s="53"/>
      <c r="AQ206" s="53"/>
      <c r="AR206" s="53"/>
      <c r="AS206" s="53"/>
      <c r="AT206" s="405"/>
      <c r="AU206" s="448"/>
      <c r="AV206" s="50">
        <f t="shared" si="294"/>
        <v>0</v>
      </c>
      <c r="AW206" s="53"/>
      <c r="AX206" s="53"/>
      <c r="AY206" s="53"/>
      <c r="AZ206" s="53"/>
      <c r="BA206" s="53"/>
      <c r="BB206" s="53"/>
      <c r="BC206" s="405"/>
      <c r="BD206" s="451"/>
      <c r="BE206" s="50">
        <f t="shared" si="295"/>
        <v>0</v>
      </c>
      <c r="BF206" s="53"/>
      <c r="BG206" s="53"/>
      <c r="BH206" s="53"/>
      <c r="BI206" s="53"/>
      <c r="BJ206" s="53"/>
      <c r="BK206" s="53"/>
      <c r="BL206" s="405"/>
      <c r="BM206" s="454"/>
      <c r="BN206" s="50">
        <f t="shared" si="296"/>
        <v>0</v>
      </c>
      <c r="BO206" s="53"/>
      <c r="BP206" s="53"/>
      <c r="BQ206" s="53"/>
      <c r="BR206" s="53"/>
      <c r="BS206" s="53"/>
      <c r="BT206" s="53"/>
      <c r="BU206" s="517"/>
      <c r="BV206" s="518"/>
      <c r="BW206" s="518"/>
      <c r="BX206" s="518"/>
      <c r="BY206" s="518"/>
      <c r="BZ206" s="518"/>
      <c r="CA206" s="518"/>
      <c r="CB206" s="518"/>
      <c r="CC206" s="519"/>
    </row>
    <row r="207" spans="1:81" s="62" customFormat="1" ht="40.200000000000003" customHeight="1" thickTop="1" x14ac:dyDescent="0.3">
      <c r="A207" s="38"/>
      <c r="B207" s="507"/>
      <c r="C207" s="459"/>
      <c r="D207" s="608"/>
      <c r="E207" s="611"/>
      <c r="F207" s="611"/>
      <c r="G207" s="611"/>
      <c r="H207" s="611"/>
      <c r="I207" s="611"/>
      <c r="J207" s="704">
        <v>213</v>
      </c>
      <c r="K207" s="488" t="str">
        <f>+Metas!K242</f>
        <v>Encuentros departamentales de bibliotecas públicas. (2 por año)</v>
      </c>
      <c r="L207" s="473"/>
      <c r="M207" s="476">
        <f>SUM(N207:Q207)</f>
        <v>0</v>
      </c>
      <c r="N207" s="479"/>
      <c r="O207" s="482"/>
      <c r="P207" s="520"/>
      <c r="Q207" s="523"/>
      <c r="R207" s="403">
        <f t="shared" ref="R207" si="297">+$J207</f>
        <v>213</v>
      </c>
      <c r="S207" s="42"/>
      <c r="T207" s="260"/>
      <c r="U207" s="260"/>
      <c r="V207" s="260"/>
      <c r="W207" s="42"/>
      <c r="X207" s="34"/>
      <c r="Y207" s="34"/>
      <c r="Z207" s="34"/>
      <c r="AA207" s="34"/>
      <c r="AB207" s="403">
        <f t="shared" si="261"/>
        <v>213</v>
      </c>
      <c r="AC207" s="526">
        <f t="shared" ref="AC207" si="298">+L207</f>
        <v>0</v>
      </c>
      <c r="AD207" s="54">
        <f t="shared" si="278"/>
        <v>0</v>
      </c>
      <c r="AE207" s="54">
        <f t="shared" si="278"/>
        <v>0</v>
      </c>
      <c r="AF207" s="54">
        <f t="shared" si="278"/>
        <v>0</v>
      </c>
      <c r="AG207" s="54">
        <f t="shared" si="277"/>
        <v>0</v>
      </c>
      <c r="AH207" s="54">
        <f t="shared" si="277"/>
        <v>0</v>
      </c>
      <c r="AI207" s="54">
        <f t="shared" si="277"/>
        <v>0</v>
      </c>
      <c r="AJ207" s="54">
        <f t="shared" si="277"/>
        <v>0</v>
      </c>
      <c r="AK207" s="403">
        <f t="shared" si="263"/>
        <v>213</v>
      </c>
      <c r="AL207" s="455">
        <f>+N207</f>
        <v>0</v>
      </c>
      <c r="AM207" s="48">
        <f t="shared" si="293"/>
        <v>0</v>
      </c>
      <c r="AN207" s="51"/>
      <c r="AO207" s="51"/>
      <c r="AP207" s="51"/>
      <c r="AQ207" s="51"/>
      <c r="AR207" s="51"/>
      <c r="AS207" s="51"/>
      <c r="AT207" s="403">
        <f t="shared" si="264"/>
        <v>213</v>
      </c>
      <c r="AU207" s="446">
        <f>+O207</f>
        <v>0</v>
      </c>
      <c r="AV207" s="48">
        <f t="shared" si="294"/>
        <v>0</v>
      </c>
      <c r="AW207" s="51"/>
      <c r="AX207" s="51"/>
      <c r="AY207" s="51"/>
      <c r="AZ207" s="51"/>
      <c r="BA207" s="51"/>
      <c r="BB207" s="51"/>
      <c r="BC207" s="403">
        <f t="shared" si="265"/>
        <v>213</v>
      </c>
      <c r="BD207" s="449">
        <f>+P207</f>
        <v>0</v>
      </c>
      <c r="BE207" s="48">
        <f t="shared" si="295"/>
        <v>0</v>
      </c>
      <c r="BF207" s="51"/>
      <c r="BG207" s="51"/>
      <c r="BH207" s="51"/>
      <c r="BI207" s="51"/>
      <c r="BJ207" s="51"/>
      <c r="BK207" s="51"/>
      <c r="BL207" s="403">
        <f t="shared" si="266"/>
        <v>213</v>
      </c>
      <c r="BM207" s="452">
        <f>+Q207</f>
        <v>0</v>
      </c>
      <c r="BN207" s="48">
        <f t="shared" si="296"/>
        <v>0</v>
      </c>
      <c r="BO207" s="51"/>
      <c r="BP207" s="51"/>
      <c r="BQ207" s="51"/>
      <c r="BR207" s="51"/>
      <c r="BS207" s="51"/>
      <c r="BT207" s="51"/>
      <c r="BU207" s="513"/>
      <c r="BV207" s="514"/>
      <c r="BW207" s="514"/>
      <c r="BX207" s="514"/>
      <c r="BY207" s="514"/>
      <c r="BZ207" s="514"/>
      <c r="CA207" s="514"/>
      <c r="CB207" s="514"/>
      <c r="CC207" s="515"/>
    </row>
    <row r="208" spans="1:81" s="62" customFormat="1" ht="40.200000000000003" customHeight="1" x14ac:dyDescent="0.3">
      <c r="A208" s="38"/>
      <c r="B208" s="507"/>
      <c r="C208" s="459"/>
      <c r="D208" s="609"/>
      <c r="E208" s="612"/>
      <c r="F208" s="612"/>
      <c r="G208" s="612"/>
      <c r="H208" s="612"/>
      <c r="I208" s="612"/>
      <c r="J208" s="705"/>
      <c r="K208" s="489"/>
      <c r="L208" s="474"/>
      <c r="M208" s="477"/>
      <c r="N208" s="480"/>
      <c r="O208" s="483"/>
      <c r="P208" s="521"/>
      <c r="Q208" s="524"/>
      <c r="R208" s="404"/>
      <c r="S208" s="43"/>
      <c r="T208" s="261"/>
      <c r="U208" s="261"/>
      <c r="V208" s="261"/>
      <c r="W208" s="43"/>
      <c r="X208" s="35"/>
      <c r="Y208" s="35"/>
      <c r="Z208" s="35"/>
      <c r="AA208" s="35"/>
      <c r="AB208" s="404"/>
      <c r="AC208" s="527"/>
      <c r="AD208" s="55">
        <f t="shared" si="278"/>
        <v>0</v>
      </c>
      <c r="AE208" s="55">
        <f t="shared" si="278"/>
        <v>0</v>
      </c>
      <c r="AF208" s="55">
        <f t="shared" si="278"/>
        <v>0</v>
      </c>
      <c r="AG208" s="55">
        <f t="shared" si="277"/>
        <v>0</v>
      </c>
      <c r="AH208" s="55">
        <f t="shared" si="277"/>
        <v>0</v>
      </c>
      <c r="AI208" s="55">
        <f t="shared" si="277"/>
        <v>0</v>
      </c>
      <c r="AJ208" s="55">
        <f t="shared" si="277"/>
        <v>0</v>
      </c>
      <c r="AK208" s="404"/>
      <c r="AL208" s="456"/>
      <c r="AM208" s="49">
        <f t="shared" si="293"/>
        <v>0</v>
      </c>
      <c r="AN208" s="52"/>
      <c r="AO208" s="52"/>
      <c r="AP208" s="52"/>
      <c r="AQ208" s="52"/>
      <c r="AR208" s="52"/>
      <c r="AS208" s="52"/>
      <c r="AT208" s="404"/>
      <c r="AU208" s="447"/>
      <c r="AV208" s="49">
        <f t="shared" si="294"/>
        <v>0</v>
      </c>
      <c r="AW208" s="52"/>
      <c r="AX208" s="52"/>
      <c r="AY208" s="52"/>
      <c r="AZ208" s="52"/>
      <c r="BA208" s="52"/>
      <c r="BB208" s="52"/>
      <c r="BC208" s="404"/>
      <c r="BD208" s="450"/>
      <c r="BE208" s="49">
        <f t="shared" si="295"/>
        <v>0</v>
      </c>
      <c r="BF208" s="52"/>
      <c r="BG208" s="52"/>
      <c r="BH208" s="52"/>
      <c r="BI208" s="52"/>
      <c r="BJ208" s="52"/>
      <c r="BK208" s="52"/>
      <c r="BL208" s="404"/>
      <c r="BM208" s="453"/>
      <c r="BN208" s="49">
        <f t="shared" si="296"/>
        <v>0</v>
      </c>
      <c r="BO208" s="52"/>
      <c r="BP208" s="52"/>
      <c r="BQ208" s="52"/>
      <c r="BR208" s="52"/>
      <c r="BS208" s="52"/>
      <c r="BT208" s="52"/>
      <c r="BU208" s="418"/>
      <c r="BV208" s="419"/>
      <c r="BW208" s="419"/>
      <c r="BX208" s="419"/>
      <c r="BY208" s="419"/>
      <c r="BZ208" s="419"/>
      <c r="CA208" s="419"/>
      <c r="CB208" s="419"/>
      <c r="CC208" s="516"/>
    </row>
    <row r="209" spans="1:81" s="62" customFormat="1" ht="40.200000000000003" customHeight="1" x14ac:dyDescent="0.3">
      <c r="A209" s="38"/>
      <c r="B209" s="507"/>
      <c r="C209" s="459"/>
      <c r="D209" s="609"/>
      <c r="E209" s="612"/>
      <c r="F209" s="612"/>
      <c r="G209" s="612"/>
      <c r="H209" s="612"/>
      <c r="I209" s="612"/>
      <c r="J209" s="705"/>
      <c r="K209" s="489"/>
      <c r="L209" s="474"/>
      <c r="M209" s="477"/>
      <c r="N209" s="480"/>
      <c r="O209" s="483"/>
      <c r="P209" s="521"/>
      <c r="Q209" s="524"/>
      <c r="R209" s="404"/>
      <c r="S209" s="43"/>
      <c r="T209" s="261"/>
      <c r="U209" s="261"/>
      <c r="V209" s="261"/>
      <c r="W209" s="43"/>
      <c r="X209" s="35"/>
      <c r="Y209" s="35"/>
      <c r="Z209" s="35"/>
      <c r="AA209" s="35"/>
      <c r="AB209" s="404"/>
      <c r="AC209" s="527"/>
      <c r="AD209" s="55">
        <f t="shared" si="278"/>
        <v>0</v>
      </c>
      <c r="AE209" s="55">
        <f t="shared" si="278"/>
        <v>0</v>
      </c>
      <c r="AF209" s="55">
        <f t="shared" si="278"/>
        <v>0</v>
      </c>
      <c r="AG209" s="55">
        <f t="shared" si="277"/>
        <v>0</v>
      </c>
      <c r="AH209" s="55">
        <f t="shared" si="277"/>
        <v>0</v>
      </c>
      <c r="AI209" s="55">
        <f t="shared" si="277"/>
        <v>0</v>
      </c>
      <c r="AJ209" s="55">
        <f t="shared" si="277"/>
        <v>0</v>
      </c>
      <c r="AK209" s="404"/>
      <c r="AL209" s="456"/>
      <c r="AM209" s="49">
        <f t="shared" si="293"/>
        <v>0</v>
      </c>
      <c r="AN209" s="52"/>
      <c r="AO209" s="52"/>
      <c r="AP209" s="52"/>
      <c r="AQ209" s="52"/>
      <c r="AR209" s="52"/>
      <c r="AS209" s="52"/>
      <c r="AT209" s="404"/>
      <c r="AU209" s="447"/>
      <c r="AV209" s="49">
        <f t="shared" si="294"/>
        <v>0</v>
      </c>
      <c r="AW209" s="52"/>
      <c r="AX209" s="52"/>
      <c r="AY209" s="52"/>
      <c r="AZ209" s="52"/>
      <c r="BA209" s="52"/>
      <c r="BB209" s="52"/>
      <c r="BC209" s="404"/>
      <c r="BD209" s="450"/>
      <c r="BE209" s="49">
        <f t="shared" si="295"/>
        <v>0</v>
      </c>
      <c r="BF209" s="52"/>
      <c r="BG209" s="52"/>
      <c r="BH209" s="52"/>
      <c r="BI209" s="52"/>
      <c r="BJ209" s="52"/>
      <c r="BK209" s="52"/>
      <c r="BL209" s="404"/>
      <c r="BM209" s="453"/>
      <c r="BN209" s="49">
        <f t="shared" si="296"/>
        <v>0</v>
      </c>
      <c r="BO209" s="52"/>
      <c r="BP209" s="52"/>
      <c r="BQ209" s="52"/>
      <c r="BR209" s="52"/>
      <c r="BS209" s="52"/>
      <c r="BT209" s="52"/>
      <c r="BU209" s="418"/>
      <c r="BV209" s="419"/>
      <c r="BW209" s="419"/>
      <c r="BX209" s="419"/>
      <c r="BY209" s="419"/>
      <c r="BZ209" s="419"/>
      <c r="CA209" s="419"/>
      <c r="CB209" s="419"/>
      <c r="CC209" s="516"/>
    </row>
    <row r="210" spans="1:81" s="62" customFormat="1" ht="40.200000000000003" customHeight="1" thickBot="1" x14ac:dyDescent="0.35">
      <c r="A210" s="38"/>
      <c r="B210" s="507"/>
      <c r="C210" s="459"/>
      <c r="D210" s="610"/>
      <c r="E210" s="613"/>
      <c r="F210" s="613"/>
      <c r="G210" s="613"/>
      <c r="H210" s="613"/>
      <c r="I210" s="613"/>
      <c r="J210" s="706"/>
      <c r="K210" s="490"/>
      <c r="L210" s="475"/>
      <c r="M210" s="478"/>
      <c r="N210" s="481"/>
      <c r="O210" s="484"/>
      <c r="P210" s="522"/>
      <c r="Q210" s="525"/>
      <c r="R210" s="405"/>
      <c r="S210" s="44"/>
      <c r="T210" s="262"/>
      <c r="U210" s="262"/>
      <c r="V210" s="262"/>
      <c r="W210" s="44"/>
      <c r="X210" s="36"/>
      <c r="Y210" s="36"/>
      <c r="Z210" s="36"/>
      <c r="AA210" s="36"/>
      <c r="AB210" s="405"/>
      <c r="AC210" s="528"/>
      <c r="AD210" s="56">
        <f t="shared" si="278"/>
        <v>0</v>
      </c>
      <c r="AE210" s="56">
        <f t="shared" si="278"/>
        <v>0</v>
      </c>
      <c r="AF210" s="56">
        <f t="shared" si="278"/>
        <v>0</v>
      </c>
      <c r="AG210" s="56">
        <f t="shared" si="277"/>
        <v>0</v>
      </c>
      <c r="AH210" s="56">
        <f t="shared" si="277"/>
        <v>0</v>
      </c>
      <c r="AI210" s="56">
        <f t="shared" si="277"/>
        <v>0</v>
      </c>
      <c r="AJ210" s="56">
        <f t="shared" si="277"/>
        <v>0</v>
      </c>
      <c r="AK210" s="405"/>
      <c r="AL210" s="457"/>
      <c r="AM210" s="50">
        <f t="shared" si="293"/>
        <v>0</v>
      </c>
      <c r="AN210" s="53"/>
      <c r="AO210" s="53"/>
      <c r="AP210" s="53"/>
      <c r="AQ210" s="53"/>
      <c r="AR210" s="53"/>
      <c r="AS210" s="53"/>
      <c r="AT210" s="405"/>
      <c r="AU210" s="448"/>
      <c r="AV210" s="50">
        <f t="shared" si="294"/>
        <v>0</v>
      </c>
      <c r="AW210" s="53"/>
      <c r="AX210" s="53"/>
      <c r="AY210" s="53"/>
      <c r="AZ210" s="53"/>
      <c r="BA210" s="53"/>
      <c r="BB210" s="53"/>
      <c r="BC210" s="405"/>
      <c r="BD210" s="451"/>
      <c r="BE210" s="50">
        <f t="shared" si="295"/>
        <v>0</v>
      </c>
      <c r="BF210" s="53"/>
      <c r="BG210" s="53"/>
      <c r="BH210" s="53"/>
      <c r="BI210" s="53"/>
      <c r="BJ210" s="53"/>
      <c r="BK210" s="53"/>
      <c r="BL210" s="405"/>
      <c r="BM210" s="454"/>
      <c r="BN210" s="50">
        <f t="shared" si="296"/>
        <v>0</v>
      </c>
      <c r="BO210" s="53"/>
      <c r="BP210" s="53"/>
      <c r="BQ210" s="53"/>
      <c r="BR210" s="53"/>
      <c r="BS210" s="53"/>
      <c r="BT210" s="53"/>
      <c r="BU210" s="517"/>
      <c r="BV210" s="518"/>
      <c r="BW210" s="518"/>
      <c r="BX210" s="518"/>
      <c r="BY210" s="518"/>
      <c r="BZ210" s="518"/>
      <c r="CA210" s="518"/>
      <c r="CB210" s="518"/>
      <c r="CC210" s="519"/>
    </row>
    <row r="211" spans="1:81" s="62" customFormat="1" ht="40.200000000000003" customHeight="1" thickTop="1" x14ac:dyDescent="0.3">
      <c r="A211" s="38"/>
      <c r="B211" s="507"/>
      <c r="C211" s="459"/>
      <c r="D211" s="608"/>
      <c r="E211" s="611"/>
      <c r="F211" s="611"/>
      <c r="G211" s="611"/>
      <c r="H211" s="611"/>
      <c r="I211" s="611"/>
      <c r="J211" s="704">
        <v>214</v>
      </c>
      <c r="K211" s="488" t="str">
        <f>+Metas!K243</f>
        <v>Procesos de formación anuales para bibliotecarios (1 por año)</v>
      </c>
      <c r="L211" s="473"/>
      <c r="M211" s="476">
        <f>SUM(N211:Q211)</f>
        <v>0</v>
      </c>
      <c r="N211" s="479"/>
      <c r="O211" s="482"/>
      <c r="P211" s="520"/>
      <c r="Q211" s="523"/>
      <c r="R211" s="403">
        <f t="shared" ref="R211" si="299">+$J211</f>
        <v>214</v>
      </c>
      <c r="S211" s="42"/>
      <c r="T211" s="260"/>
      <c r="U211" s="260"/>
      <c r="V211" s="260"/>
      <c r="W211" s="42"/>
      <c r="X211" s="34"/>
      <c r="Y211" s="34"/>
      <c r="Z211" s="34"/>
      <c r="AA211" s="34"/>
      <c r="AB211" s="403">
        <f t="shared" si="261"/>
        <v>214</v>
      </c>
      <c r="AC211" s="526">
        <f t="shared" ref="AC211" si="300">+L211</f>
        <v>0</v>
      </c>
      <c r="AD211" s="54">
        <f t="shared" si="278"/>
        <v>0</v>
      </c>
      <c r="AE211" s="54">
        <f t="shared" si="278"/>
        <v>0</v>
      </c>
      <c r="AF211" s="54">
        <f t="shared" si="278"/>
        <v>0</v>
      </c>
      <c r="AG211" s="54">
        <f t="shared" si="277"/>
        <v>0</v>
      </c>
      <c r="AH211" s="54">
        <f t="shared" si="277"/>
        <v>0</v>
      </c>
      <c r="AI211" s="54">
        <f t="shared" si="277"/>
        <v>0</v>
      </c>
      <c r="AJ211" s="54">
        <f t="shared" si="277"/>
        <v>0</v>
      </c>
      <c r="AK211" s="403">
        <f t="shared" si="263"/>
        <v>214</v>
      </c>
      <c r="AL211" s="455">
        <f>+N211</f>
        <v>0</v>
      </c>
      <c r="AM211" s="48">
        <f t="shared" si="293"/>
        <v>0</v>
      </c>
      <c r="AN211" s="51"/>
      <c r="AO211" s="51"/>
      <c r="AP211" s="51"/>
      <c r="AQ211" s="51"/>
      <c r="AR211" s="51"/>
      <c r="AS211" s="51"/>
      <c r="AT211" s="403">
        <f t="shared" si="264"/>
        <v>214</v>
      </c>
      <c r="AU211" s="446">
        <f>+O211</f>
        <v>0</v>
      </c>
      <c r="AV211" s="48">
        <f t="shared" si="294"/>
        <v>0</v>
      </c>
      <c r="AW211" s="51"/>
      <c r="AX211" s="51"/>
      <c r="AY211" s="51"/>
      <c r="AZ211" s="51"/>
      <c r="BA211" s="51"/>
      <c r="BB211" s="51"/>
      <c r="BC211" s="403">
        <f t="shared" si="265"/>
        <v>214</v>
      </c>
      <c r="BD211" s="449">
        <f>+P211</f>
        <v>0</v>
      </c>
      <c r="BE211" s="48">
        <f t="shared" si="295"/>
        <v>0</v>
      </c>
      <c r="BF211" s="51"/>
      <c r="BG211" s="51"/>
      <c r="BH211" s="51"/>
      <c r="BI211" s="51"/>
      <c r="BJ211" s="51"/>
      <c r="BK211" s="51"/>
      <c r="BL211" s="403">
        <f t="shared" si="266"/>
        <v>214</v>
      </c>
      <c r="BM211" s="452">
        <f>+Q211</f>
        <v>0</v>
      </c>
      <c r="BN211" s="48">
        <f t="shared" si="296"/>
        <v>0</v>
      </c>
      <c r="BO211" s="51"/>
      <c r="BP211" s="51"/>
      <c r="BQ211" s="51"/>
      <c r="BR211" s="51"/>
      <c r="BS211" s="51"/>
      <c r="BT211" s="51"/>
      <c r="BU211" s="513"/>
      <c r="BV211" s="514"/>
      <c r="BW211" s="514"/>
      <c r="BX211" s="514"/>
      <c r="BY211" s="514"/>
      <c r="BZ211" s="514"/>
      <c r="CA211" s="514"/>
      <c r="CB211" s="514"/>
      <c r="CC211" s="515"/>
    </row>
    <row r="212" spans="1:81" s="62" customFormat="1" ht="40.200000000000003" customHeight="1" x14ac:dyDescent="0.3">
      <c r="A212" s="38"/>
      <c r="B212" s="507"/>
      <c r="C212" s="459"/>
      <c r="D212" s="609"/>
      <c r="E212" s="612"/>
      <c r="F212" s="612"/>
      <c r="G212" s="612"/>
      <c r="H212" s="612"/>
      <c r="I212" s="612"/>
      <c r="J212" s="705"/>
      <c r="K212" s="489"/>
      <c r="L212" s="474"/>
      <c r="M212" s="477"/>
      <c r="N212" s="480"/>
      <c r="O212" s="483"/>
      <c r="P212" s="521"/>
      <c r="Q212" s="524"/>
      <c r="R212" s="404"/>
      <c r="S212" s="43"/>
      <c r="T212" s="261"/>
      <c r="U212" s="261"/>
      <c r="V212" s="261"/>
      <c r="W212" s="43"/>
      <c r="X212" s="35"/>
      <c r="Y212" s="35"/>
      <c r="Z212" s="35"/>
      <c r="AA212" s="35"/>
      <c r="AB212" s="404"/>
      <c r="AC212" s="527"/>
      <c r="AD212" s="55">
        <f t="shared" si="278"/>
        <v>0</v>
      </c>
      <c r="AE212" s="55">
        <f t="shared" si="278"/>
        <v>0</v>
      </c>
      <c r="AF212" s="55">
        <f t="shared" si="278"/>
        <v>0</v>
      </c>
      <c r="AG212" s="55">
        <f t="shared" si="277"/>
        <v>0</v>
      </c>
      <c r="AH212" s="55">
        <f t="shared" si="277"/>
        <v>0</v>
      </c>
      <c r="AI212" s="55">
        <f t="shared" si="277"/>
        <v>0</v>
      </c>
      <c r="AJ212" s="55">
        <f t="shared" si="277"/>
        <v>0</v>
      </c>
      <c r="AK212" s="404"/>
      <c r="AL212" s="456"/>
      <c r="AM212" s="49">
        <f t="shared" si="293"/>
        <v>0</v>
      </c>
      <c r="AN212" s="52"/>
      <c r="AO212" s="52"/>
      <c r="AP212" s="52"/>
      <c r="AQ212" s="52"/>
      <c r="AR212" s="52"/>
      <c r="AS212" s="52"/>
      <c r="AT212" s="404"/>
      <c r="AU212" s="447"/>
      <c r="AV212" s="49">
        <f t="shared" si="294"/>
        <v>0</v>
      </c>
      <c r="AW212" s="52"/>
      <c r="AX212" s="52"/>
      <c r="AY212" s="52"/>
      <c r="AZ212" s="52"/>
      <c r="BA212" s="52"/>
      <c r="BB212" s="52"/>
      <c r="BC212" s="404"/>
      <c r="BD212" s="450"/>
      <c r="BE212" s="49">
        <f t="shared" si="295"/>
        <v>0</v>
      </c>
      <c r="BF212" s="52"/>
      <c r="BG212" s="52"/>
      <c r="BH212" s="52"/>
      <c r="BI212" s="52"/>
      <c r="BJ212" s="52"/>
      <c r="BK212" s="52"/>
      <c r="BL212" s="404"/>
      <c r="BM212" s="453"/>
      <c r="BN212" s="49">
        <f t="shared" si="296"/>
        <v>0</v>
      </c>
      <c r="BO212" s="52"/>
      <c r="BP212" s="52"/>
      <c r="BQ212" s="52"/>
      <c r="BR212" s="52"/>
      <c r="BS212" s="52"/>
      <c r="BT212" s="52"/>
      <c r="BU212" s="418"/>
      <c r="BV212" s="419"/>
      <c r="BW212" s="419"/>
      <c r="BX212" s="419"/>
      <c r="BY212" s="419"/>
      <c r="BZ212" s="419"/>
      <c r="CA212" s="419"/>
      <c r="CB212" s="419"/>
      <c r="CC212" s="516"/>
    </row>
    <row r="213" spans="1:81" s="62" customFormat="1" ht="40.200000000000003" customHeight="1" x14ac:dyDescent="0.3">
      <c r="A213" s="38"/>
      <c r="B213" s="507"/>
      <c r="C213" s="459"/>
      <c r="D213" s="609"/>
      <c r="E213" s="612"/>
      <c r="F213" s="612"/>
      <c r="G213" s="612"/>
      <c r="H213" s="612"/>
      <c r="I213" s="612"/>
      <c r="J213" s="705"/>
      <c r="K213" s="489"/>
      <c r="L213" s="474"/>
      <c r="M213" s="477"/>
      <c r="N213" s="480"/>
      <c r="O213" s="483"/>
      <c r="P213" s="521"/>
      <c r="Q213" s="524"/>
      <c r="R213" s="404"/>
      <c r="S213" s="43"/>
      <c r="T213" s="261"/>
      <c r="U213" s="261"/>
      <c r="V213" s="261"/>
      <c r="W213" s="43"/>
      <c r="X213" s="35"/>
      <c r="Y213" s="35"/>
      <c r="Z213" s="35"/>
      <c r="AA213" s="35"/>
      <c r="AB213" s="404"/>
      <c r="AC213" s="527"/>
      <c r="AD213" s="55">
        <f t="shared" si="278"/>
        <v>0</v>
      </c>
      <c r="AE213" s="55">
        <f t="shared" si="278"/>
        <v>0</v>
      </c>
      <c r="AF213" s="55">
        <f t="shared" si="278"/>
        <v>0</v>
      </c>
      <c r="AG213" s="55">
        <f t="shared" si="277"/>
        <v>0</v>
      </c>
      <c r="AH213" s="55">
        <f t="shared" si="277"/>
        <v>0</v>
      </c>
      <c r="AI213" s="55">
        <f t="shared" si="277"/>
        <v>0</v>
      </c>
      <c r="AJ213" s="55">
        <f t="shared" si="277"/>
        <v>0</v>
      </c>
      <c r="AK213" s="404"/>
      <c r="AL213" s="456"/>
      <c r="AM213" s="49">
        <f t="shared" si="293"/>
        <v>0</v>
      </c>
      <c r="AN213" s="52"/>
      <c r="AO213" s="52"/>
      <c r="AP213" s="52"/>
      <c r="AQ213" s="52"/>
      <c r="AR213" s="52"/>
      <c r="AS213" s="52"/>
      <c r="AT213" s="404"/>
      <c r="AU213" s="447"/>
      <c r="AV213" s="49">
        <f t="shared" si="294"/>
        <v>0</v>
      </c>
      <c r="AW213" s="52"/>
      <c r="AX213" s="52"/>
      <c r="AY213" s="52"/>
      <c r="AZ213" s="52"/>
      <c r="BA213" s="52"/>
      <c r="BB213" s="52"/>
      <c r="BC213" s="404"/>
      <c r="BD213" s="450"/>
      <c r="BE213" s="49">
        <f t="shared" si="295"/>
        <v>0</v>
      </c>
      <c r="BF213" s="52"/>
      <c r="BG213" s="52"/>
      <c r="BH213" s="52"/>
      <c r="BI213" s="52"/>
      <c r="BJ213" s="52"/>
      <c r="BK213" s="52"/>
      <c r="BL213" s="404"/>
      <c r="BM213" s="453"/>
      <c r="BN213" s="49">
        <f t="shared" si="296"/>
        <v>0</v>
      </c>
      <c r="BO213" s="52"/>
      <c r="BP213" s="52"/>
      <c r="BQ213" s="52"/>
      <c r="BR213" s="52"/>
      <c r="BS213" s="52"/>
      <c r="BT213" s="52"/>
      <c r="BU213" s="418"/>
      <c r="BV213" s="419"/>
      <c r="BW213" s="419"/>
      <c r="BX213" s="419"/>
      <c r="BY213" s="419"/>
      <c r="BZ213" s="419"/>
      <c r="CA213" s="419"/>
      <c r="CB213" s="419"/>
      <c r="CC213" s="516"/>
    </row>
    <row r="214" spans="1:81" s="62" customFormat="1" ht="40.200000000000003" customHeight="1" thickBot="1" x14ac:dyDescent="0.35">
      <c r="A214" s="38"/>
      <c r="B214" s="507"/>
      <c r="C214" s="459"/>
      <c r="D214" s="610"/>
      <c r="E214" s="613"/>
      <c r="F214" s="613"/>
      <c r="G214" s="613"/>
      <c r="H214" s="613"/>
      <c r="I214" s="613"/>
      <c r="J214" s="706"/>
      <c r="K214" s="490"/>
      <c r="L214" s="475"/>
      <c r="M214" s="478"/>
      <c r="N214" s="481"/>
      <c r="O214" s="484"/>
      <c r="P214" s="522"/>
      <c r="Q214" s="525"/>
      <c r="R214" s="405"/>
      <c r="S214" s="44"/>
      <c r="T214" s="262"/>
      <c r="U214" s="262"/>
      <c r="V214" s="262"/>
      <c r="W214" s="44"/>
      <c r="X214" s="36"/>
      <c r="Y214" s="36"/>
      <c r="Z214" s="36"/>
      <c r="AA214" s="36"/>
      <c r="AB214" s="405"/>
      <c r="AC214" s="528"/>
      <c r="AD214" s="56">
        <f t="shared" si="278"/>
        <v>0</v>
      </c>
      <c r="AE214" s="56">
        <f t="shared" si="278"/>
        <v>0</v>
      </c>
      <c r="AF214" s="56">
        <f t="shared" si="278"/>
        <v>0</v>
      </c>
      <c r="AG214" s="56">
        <f t="shared" si="277"/>
        <v>0</v>
      </c>
      <c r="AH214" s="56">
        <f t="shared" si="277"/>
        <v>0</v>
      </c>
      <c r="AI214" s="56">
        <f t="shared" si="277"/>
        <v>0</v>
      </c>
      <c r="AJ214" s="56">
        <f t="shared" si="277"/>
        <v>0</v>
      </c>
      <c r="AK214" s="405"/>
      <c r="AL214" s="457"/>
      <c r="AM214" s="50">
        <f t="shared" si="293"/>
        <v>0</v>
      </c>
      <c r="AN214" s="53"/>
      <c r="AO214" s="53"/>
      <c r="AP214" s="53"/>
      <c r="AQ214" s="53"/>
      <c r="AR214" s="53"/>
      <c r="AS214" s="53"/>
      <c r="AT214" s="405"/>
      <c r="AU214" s="448"/>
      <c r="AV214" s="50">
        <f t="shared" si="294"/>
        <v>0</v>
      </c>
      <c r="AW214" s="53"/>
      <c r="AX214" s="53"/>
      <c r="AY214" s="53"/>
      <c r="AZ214" s="53"/>
      <c r="BA214" s="53"/>
      <c r="BB214" s="53"/>
      <c r="BC214" s="405"/>
      <c r="BD214" s="451"/>
      <c r="BE214" s="50">
        <f t="shared" si="295"/>
        <v>0</v>
      </c>
      <c r="BF214" s="53"/>
      <c r="BG214" s="53"/>
      <c r="BH214" s="53"/>
      <c r="BI214" s="53"/>
      <c r="BJ214" s="53"/>
      <c r="BK214" s="53"/>
      <c r="BL214" s="405"/>
      <c r="BM214" s="454"/>
      <c r="BN214" s="50">
        <f t="shared" si="296"/>
        <v>0</v>
      </c>
      <c r="BO214" s="53"/>
      <c r="BP214" s="53"/>
      <c r="BQ214" s="53"/>
      <c r="BR214" s="53"/>
      <c r="BS214" s="53"/>
      <c r="BT214" s="53"/>
      <c r="BU214" s="517"/>
      <c r="BV214" s="518"/>
      <c r="BW214" s="518"/>
      <c r="BX214" s="518"/>
      <c r="BY214" s="518"/>
      <c r="BZ214" s="518"/>
      <c r="CA214" s="518"/>
      <c r="CB214" s="518"/>
      <c r="CC214" s="519"/>
    </row>
    <row r="215" spans="1:81" s="62" customFormat="1" ht="40.200000000000003" customHeight="1" thickTop="1" x14ac:dyDescent="0.3">
      <c r="A215" s="38"/>
      <c r="B215" s="507"/>
      <c r="C215" s="459"/>
      <c r="D215" s="608"/>
      <c r="E215" s="611"/>
      <c r="F215" s="611"/>
      <c r="G215" s="611"/>
      <c r="H215" s="611"/>
      <c r="I215" s="611"/>
      <c r="J215" s="704">
        <v>215</v>
      </c>
      <c r="K215" s="488" t="str">
        <f>+Metas!K244</f>
        <v>Fortalecimiento de una (1) biblioteca rural, en su adecuación y dotación</v>
      </c>
      <c r="L215" s="473"/>
      <c r="M215" s="476">
        <f>SUM(N215:Q215)</f>
        <v>0</v>
      </c>
      <c r="N215" s="479"/>
      <c r="O215" s="482"/>
      <c r="P215" s="520"/>
      <c r="Q215" s="523"/>
      <c r="R215" s="403">
        <f t="shared" ref="R215" si="301">+$J215</f>
        <v>215</v>
      </c>
      <c r="S215" s="42"/>
      <c r="T215" s="260"/>
      <c r="U215" s="260"/>
      <c r="V215" s="260"/>
      <c r="W215" s="42"/>
      <c r="X215" s="34"/>
      <c r="Y215" s="34"/>
      <c r="Z215" s="34"/>
      <c r="AA215" s="34"/>
      <c r="AB215" s="403">
        <f t="shared" si="261"/>
        <v>215</v>
      </c>
      <c r="AC215" s="526">
        <f t="shared" ref="AC215" si="302">+L215</f>
        <v>0</v>
      </c>
      <c r="AD215" s="54">
        <f t="shared" si="278"/>
        <v>0</v>
      </c>
      <c r="AE215" s="54">
        <f t="shared" si="278"/>
        <v>0</v>
      </c>
      <c r="AF215" s="54">
        <f t="shared" si="278"/>
        <v>0</v>
      </c>
      <c r="AG215" s="54">
        <f t="shared" si="277"/>
        <v>0</v>
      </c>
      <c r="AH215" s="54">
        <f t="shared" si="277"/>
        <v>0</v>
      </c>
      <c r="AI215" s="54">
        <f t="shared" si="277"/>
        <v>0</v>
      </c>
      <c r="AJ215" s="54">
        <f t="shared" si="277"/>
        <v>0</v>
      </c>
      <c r="AK215" s="403">
        <f t="shared" si="263"/>
        <v>215</v>
      </c>
      <c r="AL215" s="455">
        <f>+N215</f>
        <v>0</v>
      </c>
      <c r="AM215" s="48">
        <f t="shared" si="293"/>
        <v>0</v>
      </c>
      <c r="AN215" s="51"/>
      <c r="AO215" s="51"/>
      <c r="AP215" s="51"/>
      <c r="AQ215" s="51"/>
      <c r="AR215" s="51"/>
      <c r="AS215" s="51"/>
      <c r="AT215" s="403">
        <f t="shared" si="264"/>
        <v>215</v>
      </c>
      <c r="AU215" s="446">
        <f>+O215</f>
        <v>0</v>
      </c>
      <c r="AV215" s="48">
        <f t="shared" si="294"/>
        <v>0</v>
      </c>
      <c r="AW215" s="51"/>
      <c r="AX215" s="51"/>
      <c r="AY215" s="51"/>
      <c r="AZ215" s="51"/>
      <c r="BA215" s="51"/>
      <c r="BB215" s="51"/>
      <c r="BC215" s="403">
        <f t="shared" si="265"/>
        <v>215</v>
      </c>
      <c r="BD215" s="449">
        <f>+P215</f>
        <v>0</v>
      </c>
      <c r="BE215" s="48">
        <f t="shared" si="295"/>
        <v>0</v>
      </c>
      <c r="BF215" s="51"/>
      <c r="BG215" s="51"/>
      <c r="BH215" s="51"/>
      <c r="BI215" s="51"/>
      <c r="BJ215" s="51"/>
      <c r="BK215" s="51"/>
      <c r="BL215" s="403">
        <f t="shared" si="266"/>
        <v>215</v>
      </c>
      <c r="BM215" s="452">
        <f>+Q215</f>
        <v>0</v>
      </c>
      <c r="BN215" s="48">
        <f t="shared" si="296"/>
        <v>0</v>
      </c>
      <c r="BO215" s="51"/>
      <c r="BP215" s="51"/>
      <c r="BQ215" s="51"/>
      <c r="BR215" s="51"/>
      <c r="BS215" s="51"/>
      <c r="BT215" s="51"/>
      <c r="BU215" s="513"/>
      <c r="BV215" s="514"/>
      <c r="BW215" s="514"/>
      <c r="BX215" s="514"/>
      <c r="BY215" s="514"/>
      <c r="BZ215" s="514"/>
      <c r="CA215" s="514"/>
      <c r="CB215" s="514"/>
      <c r="CC215" s="515"/>
    </row>
    <row r="216" spans="1:81" s="62" customFormat="1" ht="40.200000000000003" customHeight="1" x14ac:dyDescent="0.3">
      <c r="A216" s="38"/>
      <c r="B216" s="507"/>
      <c r="C216" s="459"/>
      <c r="D216" s="609"/>
      <c r="E216" s="612"/>
      <c r="F216" s="612"/>
      <c r="G216" s="612"/>
      <c r="H216" s="612"/>
      <c r="I216" s="612"/>
      <c r="J216" s="705"/>
      <c r="K216" s="489"/>
      <c r="L216" s="474"/>
      <c r="M216" s="477"/>
      <c r="N216" s="480"/>
      <c r="O216" s="483"/>
      <c r="P216" s="521"/>
      <c r="Q216" s="524"/>
      <c r="R216" s="404"/>
      <c r="S216" s="43"/>
      <c r="T216" s="261"/>
      <c r="U216" s="261"/>
      <c r="V216" s="261"/>
      <c r="W216" s="43"/>
      <c r="X216" s="35"/>
      <c r="Y216" s="35"/>
      <c r="Z216" s="35"/>
      <c r="AA216" s="35"/>
      <c r="AB216" s="404"/>
      <c r="AC216" s="527"/>
      <c r="AD216" s="55">
        <f t="shared" si="278"/>
        <v>0</v>
      </c>
      <c r="AE216" s="55">
        <f t="shared" si="278"/>
        <v>0</v>
      </c>
      <c r="AF216" s="55">
        <f t="shared" si="278"/>
        <v>0</v>
      </c>
      <c r="AG216" s="55">
        <f t="shared" si="277"/>
        <v>0</v>
      </c>
      <c r="AH216" s="55">
        <f t="shared" si="277"/>
        <v>0</v>
      </c>
      <c r="AI216" s="55">
        <f t="shared" si="277"/>
        <v>0</v>
      </c>
      <c r="AJ216" s="55">
        <f t="shared" si="277"/>
        <v>0</v>
      </c>
      <c r="AK216" s="404"/>
      <c r="AL216" s="456"/>
      <c r="AM216" s="49">
        <f t="shared" si="293"/>
        <v>0</v>
      </c>
      <c r="AN216" s="52"/>
      <c r="AO216" s="52"/>
      <c r="AP216" s="52"/>
      <c r="AQ216" s="52"/>
      <c r="AR216" s="52"/>
      <c r="AS216" s="52"/>
      <c r="AT216" s="404"/>
      <c r="AU216" s="447"/>
      <c r="AV216" s="49">
        <f t="shared" si="294"/>
        <v>0</v>
      </c>
      <c r="AW216" s="52"/>
      <c r="AX216" s="52"/>
      <c r="AY216" s="52"/>
      <c r="AZ216" s="52"/>
      <c r="BA216" s="52"/>
      <c r="BB216" s="52"/>
      <c r="BC216" s="404"/>
      <c r="BD216" s="450"/>
      <c r="BE216" s="49">
        <f t="shared" si="295"/>
        <v>0</v>
      </c>
      <c r="BF216" s="52"/>
      <c r="BG216" s="52"/>
      <c r="BH216" s="52"/>
      <c r="BI216" s="52"/>
      <c r="BJ216" s="52"/>
      <c r="BK216" s="52"/>
      <c r="BL216" s="404"/>
      <c r="BM216" s="453"/>
      <c r="BN216" s="49">
        <f t="shared" si="296"/>
        <v>0</v>
      </c>
      <c r="BO216" s="52"/>
      <c r="BP216" s="52"/>
      <c r="BQ216" s="52"/>
      <c r="BR216" s="52"/>
      <c r="BS216" s="52"/>
      <c r="BT216" s="52"/>
      <c r="BU216" s="418"/>
      <c r="BV216" s="419"/>
      <c r="BW216" s="419"/>
      <c r="BX216" s="419"/>
      <c r="BY216" s="419"/>
      <c r="BZ216" s="419"/>
      <c r="CA216" s="419"/>
      <c r="CB216" s="419"/>
      <c r="CC216" s="516"/>
    </row>
    <row r="217" spans="1:81" s="62" customFormat="1" ht="40.200000000000003" customHeight="1" x14ac:dyDescent="0.3">
      <c r="A217" s="38"/>
      <c r="B217" s="507"/>
      <c r="C217" s="459"/>
      <c r="D217" s="609"/>
      <c r="E217" s="612"/>
      <c r="F217" s="612"/>
      <c r="G217" s="612"/>
      <c r="H217" s="612"/>
      <c r="I217" s="612"/>
      <c r="J217" s="705"/>
      <c r="K217" s="489"/>
      <c r="L217" s="474"/>
      <c r="M217" s="477"/>
      <c r="N217" s="480"/>
      <c r="O217" s="483"/>
      <c r="P217" s="521"/>
      <c r="Q217" s="524"/>
      <c r="R217" s="404"/>
      <c r="S217" s="43"/>
      <c r="T217" s="261"/>
      <c r="U217" s="261"/>
      <c r="V217" s="261"/>
      <c r="W217" s="43"/>
      <c r="X217" s="35"/>
      <c r="Y217" s="35"/>
      <c r="Z217" s="35"/>
      <c r="AA217" s="35"/>
      <c r="AB217" s="404"/>
      <c r="AC217" s="527"/>
      <c r="AD217" s="55">
        <f t="shared" si="278"/>
        <v>0</v>
      </c>
      <c r="AE217" s="55">
        <f t="shared" si="278"/>
        <v>0</v>
      </c>
      <c r="AF217" s="55">
        <f t="shared" si="278"/>
        <v>0</v>
      </c>
      <c r="AG217" s="55">
        <f t="shared" si="277"/>
        <v>0</v>
      </c>
      <c r="AH217" s="55">
        <f t="shared" si="277"/>
        <v>0</v>
      </c>
      <c r="AI217" s="55">
        <f t="shared" si="277"/>
        <v>0</v>
      </c>
      <c r="AJ217" s="55">
        <f t="shared" si="277"/>
        <v>0</v>
      </c>
      <c r="AK217" s="404"/>
      <c r="AL217" s="456"/>
      <c r="AM217" s="49">
        <f t="shared" si="293"/>
        <v>0</v>
      </c>
      <c r="AN217" s="52"/>
      <c r="AO217" s="52"/>
      <c r="AP217" s="52"/>
      <c r="AQ217" s="52"/>
      <c r="AR217" s="52"/>
      <c r="AS217" s="52"/>
      <c r="AT217" s="404"/>
      <c r="AU217" s="447"/>
      <c r="AV217" s="49">
        <f t="shared" si="294"/>
        <v>0</v>
      </c>
      <c r="AW217" s="52"/>
      <c r="AX217" s="52"/>
      <c r="AY217" s="52"/>
      <c r="AZ217" s="52"/>
      <c r="BA217" s="52"/>
      <c r="BB217" s="52"/>
      <c r="BC217" s="404"/>
      <c r="BD217" s="450"/>
      <c r="BE217" s="49">
        <f t="shared" si="295"/>
        <v>0</v>
      </c>
      <c r="BF217" s="52"/>
      <c r="BG217" s="52"/>
      <c r="BH217" s="52"/>
      <c r="BI217" s="52"/>
      <c r="BJ217" s="52"/>
      <c r="BK217" s="52"/>
      <c r="BL217" s="404"/>
      <c r="BM217" s="453"/>
      <c r="BN217" s="49">
        <f t="shared" si="296"/>
        <v>0</v>
      </c>
      <c r="BO217" s="52"/>
      <c r="BP217" s="52"/>
      <c r="BQ217" s="52"/>
      <c r="BR217" s="52"/>
      <c r="BS217" s="52"/>
      <c r="BT217" s="52"/>
      <c r="BU217" s="418"/>
      <c r="BV217" s="419"/>
      <c r="BW217" s="419"/>
      <c r="BX217" s="419"/>
      <c r="BY217" s="419"/>
      <c r="BZ217" s="419"/>
      <c r="CA217" s="419"/>
      <c r="CB217" s="419"/>
      <c r="CC217" s="516"/>
    </row>
    <row r="218" spans="1:81" s="62" customFormat="1" ht="40.200000000000003" customHeight="1" thickBot="1" x14ac:dyDescent="0.35">
      <c r="A218" s="38"/>
      <c r="B218" s="507"/>
      <c r="C218" s="459"/>
      <c r="D218" s="610"/>
      <c r="E218" s="613"/>
      <c r="F218" s="613"/>
      <c r="G218" s="613"/>
      <c r="H218" s="613"/>
      <c r="I218" s="613"/>
      <c r="J218" s="706"/>
      <c r="K218" s="490"/>
      <c r="L218" s="475"/>
      <c r="M218" s="478"/>
      <c r="N218" s="481"/>
      <c r="O218" s="484"/>
      <c r="P218" s="522"/>
      <c r="Q218" s="525"/>
      <c r="R218" s="405"/>
      <c r="S218" s="44"/>
      <c r="T218" s="262"/>
      <c r="U218" s="262"/>
      <c r="V218" s="262"/>
      <c r="W218" s="44"/>
      <c r="X218" s="36"/>
      <c r="Y218" s="36"/>
      <c r="Z218" s="36"/>
      <c r="AA218" s="36"/>
      <c r="AB218" s="405"/>
      <c r="AC218" s="528"/>
      <c r="AD218" s="56">
        <f t="shared" si="278"/>
        <v>0</v>
      </c>
      <c r="AE218" s="56">
        <f t="shared" si="278"/>
        <v>0</v>
      </c>
      <c r="AF218" s="56">
        <f t="shared" si="278"/>
        <v>0</v>
      </c>
      <c r="AG218" s="56">
        <f t="shared" si="277"/>
        <v>0</v>
      </c>
      <c r="AH218" s="56">
        <f t="shared" si="277"/>
        <v>0</v>
      </c>
      <c r="AI218" s="56">
        <f t="shared" si="277"/>
        <v>0</v>
      </c>
      <c r="AJ218" s="56">
        <f t="shared" si="277"/>
        <v>0</v>
      </c>
      <c r="AK218" s="405"/>
      <c r="AL218" s="457"/>
      <c r="AM218" s="50">
        <f t="shared" si="293"/>
        <v>0</v>
      </c>
      <c r="AN218" s="53"/>
      <c r="AO218" s="53"/>
      <c r="AP218" s="53"/>
      <c r="AQ218" s="53"/>
      <c r="AR218" s="53"/>
      <c r="AS218" s="53"/>
      <c r="AT218" s="405"/>
      <c r="AU218" s="448"/>
      <c r="AV218" s="50">
        <f t="shared" si="294"/>
        <v>0</v>
      </c>
      <c r="AW218" s="53"/>
      <c r="AX218" s="53"/>
      <c r="AY218" s="53"/>
      <c r="AZ218" s="53"/>
      <c r="BA218" s="53"/>
      <c r="BB218" s="53"/>
      <c r="BC218" s="405"/>
      <c r="BD218" s="451"/>
      <c r="BE218" s="50">
        <f t="shared" si="295"/>
        <v>0</v>
      </c>
      <c r="BF218" s="53"/>
      <c r="BG218" s="53"/>
      <c r="BH218" s="53"/>
      <c r="BI218" s="53"/>
      <c r="BJ218" s="53"/>
      <c r="BK218" s="53"/>
      <c r="BL218" s="405"/>
      <c r="BM218" s="454"/>
      <c r="BN218" s="50">
        <f t="shared" si="296"/>
        <v>0</v>
      </c>
      <c r="BO218" s="53"/>
      <c r="BP218" s="53"/>
      <c r="BQ218" s="53"/>
      <c r="BR218" s="53"/>
      <c r="BS218" s="53"/>
      <c r="BT218" s="53"/>
      <c r="BU218" s="517"/>
      <c r="BV218" s="518"/>
      <c r="BW218" s="518"/>
      <c r="BX218" s="518"/>
      <c r="BY218" s="518"/>
      <c r="BZ218" s="518"/>
      <c r="CA218" s="518"/>
      <c r="CB218" s="518"/>
      <c r="CC218" s="519"/>
    </row>
    <row r="219" spans="1:81" s="62" customFormat="1" ht="40.200000000000003" customHeight="1" thickTop="1" x14ac:dyDescent="0.3">
      <c r="A219" s="38"/>
      <c r="B219" s="507"/>
      <c r="C219" s="459"/>
      <c r="D219" s="281"/>
      <c r="E219" s="281"/>
      <c r="F219" s="281"/>
      <c r="G219" s="281"/>
      <c r="H219" s="281"/>
      <c r="I219" s="281"/>
      <c r="J219" s="704">
        <v>216</v>
      </c>
      <c r="K219" s="488" t="str">
        <f>+Metas!K245</f>
        <v>Municipios con promoción y animación de lectura en niños y niñas de cero a 5iempre apoyados por año</v>
      </c>
      <c r="L219" s="473"/>
      <c r="M219" s="476">
        <f>SUM(N219:Q219)</f>
        <v>0</v>
      </c>
      <c r="N219" s="479"/>
      <c r="O219" s="482"/>
      <c r="P219" s="520"/>
      <c r="Q219" s="523"/>
      <c r="R219" s="42"/>
      <c r="S219" s="253"/>
      <c r="T219" s="253"/>
      <c r="U219" s="253"/>
      <c r="V219" s="253"/>
      <c r="W219" s="42"/>
      <c r="X219" s="34"/>
      <c r="Y219" s="34"/>
      <c r="Z219" s="34"/>
      <c r="AA219" s="34"/>
      <c r="AB219" s="403">
        <f t="shared" ref="AB219:AB279" si="303">+$J219</f>
        <v>216</v>
      </c>
      <c r="AC219" s="526">
        <f t="shared" ref="AC219" si="304">+L219</f>
        <v>0</v>
      </c>
      <c r="AD219" s="54">
        <f t="shared" si="278"/>
        <v>0</v>
      </c>
      <c r="AE219" s="54">
        <f t="shared" si="278"/>
        <v>0</v>
      </c>
      <c r="AF219" s="54">
        <f t="shared" si="278"/>
        <v>0</v>
      </c>
      <c r="AG219" s="54">
        <f t="shared" si="277"/>
        <v>0</v>
      </c>
      <c r="AH219" s="54">
        <f t="shared" si="277"/>
        <v>0</v>
      </c>
      <c r="AI219" s="54">
        <f t="shared" si="277"/>
        <v>0</v>
      </c>
      <c r="AJ219" s="54">
        <f t="shared" si="277"/>
        <v>0</v>
      </c>
      <c r="AK219" s="403">
        <f t="shared" ref="AK219:AK279" si="305">+$J219</f>
        <v>216</v>
      </c>
      <c r="AL219" s="455">
        <f>+N219</f>
        <v>0</v>
      </c>
      <c r="AM219" s="48">
        <f t="shared" si="293"/>
        <v>0</v>
      </c>
      <c r="AN219" s="51"/>
      <c r="AO219" s="51"/>
      <c r="AP219" s="51"/>
      <c r="AQ219" s="51"/>
      <c r="AR219" s="51"/>
      <c r="AS219" s="51"/>
      <c r="AT219" s="403">
        <f t="shared" ref="AT219:AT279" si="306">+$J219</f>
        <v>216</v>
      </c>
      <c r="AU219" s="446">
        <f>+O219</f>
        <v>0</v>
      </c>
      <c r="AV219" s="48">
        <f t="shared" si="294"/>
        <v>0</v>
      </c>
      <c r="AW219" s="51"/>
      <c r="AX219" s="51"/>
      <c r="AY219" s="51"/>
      <c r="AZ219" s="51"/>
      <c r="BA219" s="51"/>
      <c r="BB219" s="51"/>
      <c r="BC219" s="403">
        <f t="shared" ref="BC219:BC279" si="307">+$J219</f>
        <v>216</v>
      </c>
      <c r="BD219" s="449">
        <f>+P219</f>
        <v>0</v>
      </c>
      <c r="BE219" s="48">
        <f t="shared" si="295"/>
        <v>0</v>
      </c>
      <c r="BF219" s="51"/>
      <c r="BG219" s="51"/>
      <c r="BH219" s="51"/>
      <c r="BI219" s="51"/>
      <c r="BJ219" s="51"/>
      <c r="BK219" s="51"/>
      <c r="BL219" s="403">
        <f t="shared" ref="BL219:BL279" si="308">+$J219</f>
        <v>216</v>
      </c>
      <c r="BM219" s="452">
        <f>+Q219</f>
        <v>0</v>
      </c>
      <c r="BN219" s="48">
        <f t="shared" si="296"/>
        <v>0</v>
      </c>
      <c r="BO219" s="51"/>
      <c r="BP219" s="51"/>
      <c r="BQ219" s="51"/>
      <c r="BR219" s="51"/>
      <c r="BS219" s="51"/>
      <c r="BT219" s="51"/>
      <c r="BU219" s="513"/>
      <c r="BV219" s="514"/>
      <c r="BW219" s="514"/>
      <c r="BX219" s="514"/>
      <c r="BY219" s="514"/>
      <c r="BZ219" s="514"/>
      <c r="CA219" s="514"/>
      <c r="CB219" s="514"/>
      <c r="CC219" s="515"/>
    </row>
    <row r="220" spans="1:81" s="62" customFormat="1" ht="40.200000000000003" customHeight="1" x14ac:dyDescent="0.3">
      <c r="A220" s="38"/>
      <c r="B220" s="507"/>
      <c r="C220" s="459"/>
      <c r="D220" s="281"/>
      <c r="E220" s="281"/>
      <c r="F220" s="281"/>
      <c r="G220" s="281"/>
      <c r="H220" s="281"/>
      <c r="I220" s="281"/>
      <c r="J220" s="705"/>
      <c r="K220" s="489"/>
      <c r="L220" s="474"/>
      <c r="M220" s="477"/>
      <c r="N220" s="480"/>
      <c r="O220" s="483"/>
      <c r="P220" s="521"/>
      <c r="Q220" s="524"/>
      <c r="R220" s="43"/>
      <c r="S220" s="43"/>
      <c r="T220" s="43"/>
      <c r="U220" s="43"/>
      <c r="V220" s="43"/>
      <c r="W220" s="43"/>
      <c r="X220" s="35"/>
      <c r="Y220" s="35"/>
      <c r="Z220" s="35"/>
      <c r="AA220" s="35"/>
      <c r="AB220" s="404"/>
      <c r="AC220" s="527"/>
      <c r="AD220" s="55">
        <f t="shared" si="278"/>
        <v>0</v>
      </c>
      <c r="AE220" s="55">
        <f t="shared" si="278"/>
        <v>0</v>
      </c>
      <c r="AF220" s="55">
        <f t="shared" si="278"/>
        <v>0</v>
      </c>
      <c r="AG220" s="55">
        <f t="shared" si="277"/>
        <v>0</v>
      </c>
      <c r="AH220" s="55">
        <f t="shared" si="277"/>
        <v>0</v>
      </c>
      <c r="AI220" s="55">
        <f t="shared" si="277"/>
        <v>0</v>
      </c>
      <c r="AJ220" s="55">
        <f t="shared" si="277"/>
        <v>0</v>
      </c>
      <c r="AK220" s="404"/>
      <c r="AL220" s="456"/>
      <c r="AM220" s="49">
        <f t="shared" si="293"/>
        <v>0</v>
      </c>
      <c r="AN220" s="52"/>
      <c r="AO220" s="52"/>
      <c r="AP220" s="52"/>
      <c r="AQ220" s="52"/>
      <c r="AR220" s="52"/>
      <c r="AS220" s="52"/>
      <c r="AT220" s="404"/>
      <c r="AU220" s="447"/>
      <c r="AV220" s="49">
        <f t="shared" si="294"/>
        <v>0</v>
      </c>
      <c r="AW220" s="52"/>
      <c r="AX220" s="52"/>
      <c r="AY220" s="52"/>
      <c r="AZ220" s="52"/>
      <c r="BA220" s="52"/>
      <c r="BB220" s="52"/>
      <c r="BC220" s="404"/>
      <c r="BD220" s="450"/>
      <c r="BE220" s="49">
        <f t="shared" si="295"/>
        <v>0</v>
      </c>
      <c r="BF220" s="52"/>
      <c r="BG220" s="52"/>
      <c r="BH220" s="52"/>
      <c r="BI220" s="52"/>
      <c r="BJ220" s="52"/>
      <c r="BK220" s="52"/>
      <c r="BL220" s="404"/>
      <c r="BM220" s="453"/>
      <c r="BN220" s="49">
        <f t="shared" si="296"/>
        <v>0</v>
      </c>
      <c r="BO220" s="52"/>
      <c r="BP220" s="52"/>
      <c r="BQ220" s="52"/>
      <c r="BR220" s="52"/>
      <c r="BS220" s="52"/>
      <c r="BT220" s="52"/>
      <c r="BU220" s="418"/>
      <c r="BV220" s="419"/>
      <c r="BW220" s="419"/>
      <c r="BX220" s="419"/>
      <c r="BY220" s="419"/>
      <c r="BZ220" s="419"/>
      <c r="CA220" s="419"/>
      <c r="CB220" s="419"/>
      <c r="CC220" s="516"/>
    </row>
    <row r="221" spans="1:81" s="62" customFormat="1" ht="40.200000000000003" customHeight="1" x14ac:dyDescent="0.3">
      <c r="A221" s="38"/>
      <c r="B221" s="507"/>
      <c r="C221" s="459"/>
      <c r="D221" s="281"/>
      <c r="E221" s="281"/>
      <c r="F221" s="281"/>
      <c r="G221" s="281"/>
      <c r="H221" s="281"/>
      <c r="I221" s="281"/>
      <c r="J221" s="705"/>
      <c r="K221" s="489"/>
      <c r="L221" s="474"/>
      <c r="M221" s="477"/>
      <c r="N221" s="480"/>
      <c r="O221" s="483"/>
      <c r="P221" s="521"/>
      <c r="Q221" s="524"/>
      <c r="R221" s="43"/>
      <c r="S221" s="43"/>
      <c r="T221" s="43"/>
      <c r="U221" s="43"/>
      <c r="V221" s="43"/>
      <c r="W221" s="43"/>
      <c r="X221" s="35"/>
      <c r="Y221" s="35"/>
      <c r="Z221" s="35"/>
      <c r="AA221" s="35"/>
      <c r="AB221" s="404"/>
      <c r="AC221" s="527"/>
      <c r="AD221" s="55">
        <f t="shared" si="278"/>
        <v>0</v>
      </c>
      <c r="AE221" s="55">
        <f t="shared" si="278"/>
        <v>0</v>
      </c>
      <c r="AF221" s="55">
        <f t="shared" si="278"/>
        <v>0</v>
      </c>
      <c r="AG221" s="55">
        <f t="shared" si="277"/>
        <v>0</v>
      </c>
      <c r="AH221" s="55">
        <f t="shared" si="277"/>
        <v>0</v>
      </c>
      <c r="AI221" s="55">
        <f t="shared" si="277"/>
        <v>0</v>
      </c>
      <c r="AJ221" s="55">
        <f t="shared" si="277"/>
        <v>0</v>
      </c>
      <c r="AK221" s="404"/>
      <c r="AL221" s="456"/>
      <c r="AM221" s="49">
        <f t="shared" si="293"/>
        <v>0</v>
      </c>
      <c r="AN221" s="52"/>
      <c r="AO221" s="52"/>
      <c r="AP221" s="52"/>
      <c r="AQ221" s="52"/>
      <c r="AR221" s="52"/>
      <c r="AS221" s="52"/>
      <c r="AT221" s="404"/>
      <c r="AU221" s="447"/>
      <c r="AV221" s="49">
        <f t="shared" si="294"/>
        <v>0</v>
      </c>
      <c r="AW221" s="52"/>
      <c r="AX221" s="52"/>
      <c r="AY221" s="52"/>
      <c r="AZ221" s="52"/>
      <c r="BA221" s="52"/>
      <c r="BB221" s="52"/>
      <c r="BC221" s="404"/>
      <c r="BD221" s="450"/>
      <c r="BE221" s="49">
        <f t="shared" si="295"/>
        <v>0</v>
      </c>
      <c r="BF221" s="52"/>
      <c r="BG221" s="52"/>
      <c r="BH221" s="52"/>
      <c r="BI221" s="52"/>
      <c r="BJ221" s="52"/>
      <c r="BK221" s="52"/>
      <c r="BL221" s="404"/>
      <c r="BM221" s="453"/>
      <c r="BN221" s="49">
        <f t="shared" si="296"/>
        <v>0</v>
      </c>
      <c r="BO221" s="52"/>
      <c r="BP221" s="52"/>
      <c r="BQ221" s="52"/>
      <c r="BR221" s="52"/>
      <c r="BS221" s="52"/>
      <c r="BT221" s="52"/>
      <c r="BU221" s="418"/>
      <c r="BV221" s="419"/>
      <c r="BW221" s="419"/>
      <c r="BX221" s="419"/>
      <c r="BY221" s="419"/>
      <c r="BZ221" s="419"/>
      <c r="CA221" s="419"/>
      <c r="CB221" s="419"/>
      <c r="CC221" s="516"/>
    </row>
    <row r="222" spans="1:81" s="62" customFormat="1" ht="40.200000000000003" customHeight="1" thickBot="1" x14ac:dyDescent="0.35">
      <c r="A222" s="38"/>
      <c r="B222" s="507"/>
      <c r="C222" s="459"/>
      <c r="D222" s="281"/>
      <c r="E222" s="281"/>
      <c r="F222" s="281"/>
      <c r="G222" s="281"/>
      <c r="H222" s="281"/>
      <c r="I222" s="281"/>
      <c r="J222" s="706"/>
      <c r="K222" s="490"/>
      <c r="L222" s="475"/>
      <c r="M222" s="478"/>
      <c r="N222" s="481"/>
      <c r="O222" s="484"/>
      <c r="P222" s="522"/>
      <c r="Q222" s="525"/>
      <c r="R222" s="44"/>
      <c r="S222" s="254"/>
      <c r="T222" s="254"/>
      <c r="U222" s="254"/>
      <c r="V222" s="254"/>
      <c r="W222" s="44"/>
      <c r="X222" s="36"/>
      <c r="Y222" s="36"/>
      <c r="Z222" s="36"/>
      <c r="AA222" s="36"/>
      <c r="AB222" s="405"/>
      <c r="AC222" s="528"/>
      <c r="AD222" s="56">
        <f t="shared" si="278"/>
        <v>0</v>
      </c>
      <c r="AE222" s="56">
        <f t="shared" si="278"/>
        <v>0</v>
      </c>
      <c r="AF222" s="56">
        <f t="shared" si="278"/>
        <v>0</v>
      </c>
      <c r="AG222" s="56">
        <f t="shared" si="277"/>
        <v>0</v>
      </c>
      <c r="AH222" s="56">
        <f t="shared" si="277"/>
        <v>0</v>
      </c>
      <c r="AI222" s="56">
        <f t="shared" si="277"/>
        <v>0</v>
      </c>
      <c r="AJ222" s="56">
        <f t="shared" si="277"/>
        <v>0</v>
      </c>
      <c r="AK222" s="405"/>
      <c r="AL222" s="457"/>
      <c r="AM222" s="50">
        <f t="shared" si="293"/>
        <v>0</v>
      </c>
      <c r="AN222" s="53"/>
      <c r="AO222" s="53"/>
      <c r="AP222" s="53"/>
      <c r="AQ222" s="53"/>
      <c r="AR222" s="53"/>
      <c r="AS222" s="53"/>
      <c r="AT222" s="405"/>
      <c r="AU222" s="448"/>
      <c r="AV222" s="50">
        <f t="shared" si="294"/>
        <v>0</v>
      </c>
      <c r="AW222" s="53"/>
      <c r="AX222" s="53"/>
      <c r="AY222" s="53"/>
      <c r="AZ222" s="53"/>
      <c r="BA222" s="53"/>
      <c r="BB222" s="53"/>
      <c r="BC222" s="405"/>
      <c r="BD222" s="451"/>
      <c r="BE222" s="50">
        <f t="shared" si="295"/>
        <v>0</v>
      </c>
      <c r="BF222" s="53"/>
      <c r="BG222" s="53"/>
      <c r="BH222" s="53"/>
      <c r="BI222" s="53"/>
      <c r="BJ222" s="53"/>
      <c r="BK222" s="53"/>
      <c r="BL222" s="405"/>
      <c r="BM222" s="454"/>
      <c r="BN222" s="50">
        <f t="shared" si="296"/>
        <v>0</v>
      </c>
      <c r="BO222" s="53"/>
      <c r="BP222" s="53"/>
      <c r="BQ222" s="53"/>
      <c r="BR222" s="53"/>
      <c r="BS222" s="53"/>
      <c r="BT222" s="53"/>
      <c r="BU222" s="517"/>
      <c r="BV222" s="518"/>
      <c r="BW222" s="518"/>
      <c r="BX222" s="518"/>
      <c r="BY222" s="518"/>
      <c r="BZ222" s="518"/>
      <c r="CA222" s="518"/>
      <c r="CB222" s="518"/>
      <c r="CC222" s="519"/>
    </row>
    <row r="223" spans="1:81" s="62" customFormat="1" ht="40.200000000000003" customHeight="1" thickTop="1" x14ac:dyDescent="0.3">
      <c r="A223" s="38"/>
      <c r="B223" s="507"/>
      <c r="C223" s="459"/>
      <c r="D223" s="281"/>
      <c r="E223" s="281"/>
      <c r="F223" s="281"/>
      <c r="G223" s="281"/>
      <c r="H223" s="281"/>
      <c r="I223" s="281"/>
      <c r="J223" s="704">
        <v>217</v>
      </c>
      <c r="K223" s="488" t="str">
        <f>+Metas!K246</f>
        <v>Municipios con promoción y animación de la lectura en niños y niñas de la infancia apoyados por año</v>
      </c>
      <c r="L223" s="473"/>
      <c r="M223" s="476">
        <f>SUM(N223:Q223)</f>
        <v>0</v>
      </c>
      <c r="N223" s="479"/>
      <c r="O223" s="482"/>
      <c r="P223" s="520"/>
      <c r="Q223" s="523"/>
      <c r="R223" s="42"/>
      <c r="S223" s="253"/>
      <c r="T223" s="253"/>
      <c r="U223" s="253"/>
      <c r="V223" s="253"/>
      <c r="W223" s="42"/>
      <c r="X223" s="34"/>
      <c r="Y223" s="34"/>
      <c r="Z223" s="34"/>
      <c r="AA223" s="34"/>
      <c r="AB223" s="403">
        <f t="shared" si="303"/>
        <v>217</v>
      </c>
      <c r="AC223" s="526">
        <f t="shared" ref="AC223" si="309">+L223</f>
        <v>0</v>
      </c>
      <c r="AD223" s="54">
        <f t="shared" si="278"/>
        <v>0</v>
      </c>
      <c r="AE223" s="54">
        <f t="shared" si="278"/>
        <v>0</v>
      </c>
      <c r="AF223" s="54">
        <f t="shared" si="278"/>
        <v>0</v>
      </c>
      <c r="AG223" s="54">
        <f t="shared" si="277"/>
        <v>0</v>
      </c>
      <c r="AH223" s="54">
        <f t="shared" si="277"/>
        <v>0</v>
      </c>
      <c r="AI223" s="54">
        <f t="shared" si="277"/>
        <v>0</v>
      </c>
      <c r="AJ223" s="54">
        <f t="shared" si="277"/>
        <v>0</v>
      </c>
      <c r="AK223" s="403">
        <f t="shared" si="305"/>
        <v>217</v>
      </c>
      <c r="AL223" s="455">
        <f>+N223</f>
        <v>0</v>
      </c>
      <c r="AM223" s="48">
        <f t="shared" si="293"/>
        <v>0</v>
      </c>
      <c r="AN223" s="51"/>
      <c r="AO223" s="51"/>
      <c r="AP223" s="51"/>
      <c r="AQ223" s="51"/>
      <c r="AR223" s="51"/>
      <c r="AS223" s="51"/>
      <c r="AT223" s="403">
        <f t="shared" si="306"/>
        <v>217</v>
      </c>
      <c r="AU223" s="446">
        <f>+O223</f>
        <v>0</v>
      </c>
      <c r="AV223" s="48">
        <f t="shared" si="294"/>
        <v>0</v>
      </c>
      <c r="AW223" s="51"/>
      <c r="AX223" s="51"/>
      <c r="AY223" s="51"/>
      <c r="AZ223" s="51"/>
      <c r="BA223" s="51"/>
      <c r="BB223" s="51"/>
      <c r="BC223" s="403">
        <f t="shared" si="307"/>
        <v>217</v>
      </c>
      <c r="BD223" s="449">
        <f>+P223</f>
        <v>0</v>
      </c>
      <c r="BE223" s="48">
        <f t="shared" si="295"/>
        <v>0</v>
      </c>
      <c r="BF223" s="51"/>
      <c r="BG223" s="51"/>
      <c r="BH223" s="51"/>
      <c r="BI223" s="51"/>
      <c r="BJ223" s="51"/>
      <c r="BK223" s="51"/>
      <c r="BL223" s="403">
        <f t="shared" si="308"/>
        <v>217</v>
      </c>
      <c r="BM223" s="452">
        <f>+Q223</f>
        <v>0</v>
      </c>
      <c r="BN223" s="48">
        <f t="shared" si="296"/>
        <v>0</v>
      </c>
      <c r="BO223" s="51"/>
      <c r="BP223" s="51"/>
      <c r="BQ223" s="51"/>
      <c r="BR223" s="51"/>
      <c r="BS223" s="51"/>
      <c r="BT223" s="51"/>
      <c r="BU223" s="513"/>
      <c r="BV223" s="514"/>
      <c r="BW223" s="514"/>
      <c r="BX223" s="514"/>
      <c r="BY223" s="514"/>
      <c r="BZ223" s="514"/>
      <c r="CA223" s="514"/>
      <c r="CB223" s="514"/>
      <c r="CC223" s="515"/>
    </row>
    <row r="224" spans="1:81" s="62" customFormat="1" ht="40.200000000000003" customHeight="1" x14ac:dyDescent="0.3">
      <c r="A224" s="38"/>
      <c r="B224" s="507"/>
      <c r="C224" s="459"/>
      <c r="D224" s="281"/>
      <c r="E224" s="281"/>
      <c r="F224" s="281"/>
      <c r="G224" s="281"/>
      <c r="H224" s="281"/>
      <c r="I224" s="281"/>
      <c r="J224" s="705"/>
      <c r="K224" s="489"/>
      <c r="L224" s="474"/>
      <c r="M224" s="477"/>
      <c r="N224" s="480"/>
      <c r="O224" s="483"/>
      <c r="P224" s="521"/>
      <c r="Q224" s="524"/>
      <c r="R224" s="43"/>
      <c r="S224" s="43"/>
      <c r="T224" s="43"/>
      <c r="U224" s="43"/>
      <c r="V224" s="43"/>
      <c r="W224" s="43"/>
      <c r="X224" s="35"/>
      <c r="Y224" s="35"/>
      <c r="Z224" s="35"/>
      <c r="AA224" s="35"/>
      <c r="AB224" s="404"/>
      <c r="AC224" s="527"/>
      <c r="AD224" s="55">
        <f t="shared" si="278"/>
        <v>0</v>
      </c>
      <c r="AE224" s="55">
        <f t="shared" si="278"/>
        <v>0</v>
      </c>
      <c r="AF224" s="55">
        <f t="shared" si="278"/>
        <v>0</v>
      </c>
      <c r="AG224" s="55">
        <f t="shared" si="277"/>
        <v>0</v>
      </c>
      <c r="AH224" s="55">
        <f t="shared" si="277"/>
        <v>0</v>
      </c>
      <c r="AI224" s="55">
        <f t="shared" si="277"/>
        <v>0</v>
      </c>
      <c r="AJ224" s="55">
        <f t="shared" si="277"/>
        <v>0</v>
      </c>
      <c r="AK224" s="404"/>
      <c r="AL224" s="456"/>
      <c r="AM224" s="49">
        <f t="shared" si="293"/>
        <v>0</v>
      </c>
      <c r="AN224" s="52"/>
      <c r="AO224" s="52"/>
      <c r="AP224" s="52"/>
      <c r="AQ224" s="52"/>
      <c r="AR224" s="52"/>
      <c r="AS224" s="52"/>
      <c r="AT224" s="404"/>
      <c r="AU224" s="447"/>
      <c r="AV224" s="49">
        <f t="shared" si="294"/>
        <v>0</v>
      </c>
      <c r="AW224" s="52"/>
      <c r="AX224" s="52"/>
      <c r="AY224" s="52"/>
      <c r="AZ224" s="52"/>
      <c r="BA224" s="52"/>
      <c r="BB224" s="52"/>
      <c r="BC224" s="404"/>
      <c r="BD224" s="450"/>
      <c r="BE224" s="49">
        <f t="shared" si="295"/>
        <v>0</v>
      </c>
      <c r="BF224" s="52"/>
      <c r="BG224" s="52"/>
      <c r="BH224" s="52"/>
      <c r="BI224" s="52"/>
      <c r="BJ224" s="52"/>
      <c r="BK224" s="52"/>
      <c r="BL224" s="404"/>
      <c r="BM224" s="453"/>
      <c r="BN224" s="49">
        <f t="shared" si="296"/>
        <v>0</v>
      </c>
      <c r="BO224" s="52"/>
      <c r="BP224" s="52"/>
      <c r="BQ224" s="52"/>
      <c r="BR224" s="52"/>
      <c r="BS224" s="52"/>
      <c r="BT224" s="52"/>
      <c r="BU224" s="418"/>
      <c r="BV224" s="419"/>
      <c r="BW224" s="419"/>
      <c r="BX224" s="419"/>
      <c r="BY224" s="419"/>
      <c r="BZ224" s="419"/>
      <c r="CA224" s="419"/>
      <c r="CB224" s="419"/>
      <c r="CC224" s="516"/>
    </row>
    <row r="225" spans="1:81" s="62" customFormat="1" ht="40.200000000000003" customHeight="1" x14ac:dyDescent="0.3">
      <c r="A225" s="38"/>
      <c r="B225" s="507"/>
      <c r="C225" s="459"/>
      <c r="D225" s="281"/>
      <c r="E225" s="281"/>
      <c r="F225" s="281"/>
      <c r="G225" s="281"/>
      <c r="H225" s="281"/>
      <c r="I225" s="281"/>
      <c r="J225" s="705"/>
      <c r="K225" s="489"/>
      <c r="L225" s="474"/>
      <c r="M225" s="477"/>
      <c r="N225" s="480"/>
      <c r="O225" s="483"/>
      <c r="P225" s="521"/>
      <c r="Q225" s="524"/>
      <c r="R225" s="43"/>
      <c r="S225" s="43"/>
      <c r="T225" s="43"/>
      <c r="U225" s="43"/>
      <c r="V225" s="43"/>
      <c r="W225" s="43"/>
      <c r="X225" s="35"/>
      <c r="Y225" s="35"/>
      <c r="Z225" s="35"/>
      <c r="AA225" s="35"/>
      <c r="AB225" s="404"/>
      <c r="AC225" s="527"/>
      <c r="AD225" s="55">
        <f t="shared" si="278"/>
        <v>0</v>
      </c>
      <c r="AE225" s="55">
        <f t="shared" si="278"/>
        <v>0</v>
      </c>
      <c r="AF225" s="55">
        <f t="shared" si="278"/>
        <v>0</v>
      </c>
      <c r="AG225" s="55">
        <f t="shared" si="277"/>
        <v>0</v>
      </c>
      <c r="AH225" s="55">
        <f t="shared" si="277"/>
        <v>0</v>
      </c>
      <c r="AI225" s="55">
        <f t="shared" si="277"/>
        <v>0</v>
      </c>
      <c r="AJ225" s="55">
        <f t="shared" si="277"/>
        <v>0</v>
      </c>
      <c r="AK225" s="404"/>
      <c r="AL225" s="456"/>
      <c r="AM225" s="49">
        <f t="shared" si="293"/>
        <v>0</v>
      </c>
      <c r="AN225" s="52"/>
      <c r="AO225" s="52"/>
      <c r="AP225" s="52"/>
      <c r="AQ225" s="52"/>
      <c r="AR225" s="52"/>
      <c r="AS225" s="52"/>
      <c r="AT225" s="404"/>
      <c r="AU225" s="447"/>
      <c r="AV225" s="49">
        <f t="shared" si="294"/>
        <v>0</v>
      </c>
      <c r="AW225" s="52"/>
      <c r="AX225" s="52"/>
      <c r="AY225" s="52"/>
      <c r="AZ225" s="52"/>
      <c r="BA225" s="52"/>
      <c r="BB225" s="52"/>
      <c r="BC225" s="404"/>
      <c r="BD225" s="450"/>
      <c r="BE225" s="49">
        <f t="shared" si="295"/>
        <v>0</v>
      </c>
      <c r="BF225" s="52"/>
      <c r="BG225" s="52"/>
      <c r="BH225" s="52"/>
      <c r="BI225" s="52"/>
      <c r="BJ225" s="52"/>
      <c r="BK225" s="52"/>
      <c r="BL225" s="404"/>
      <c r="BM225" s="453"/>
      <c r="BN225" s="49">
        <f t="shared" si="296"/>
        <v>0</v>
      </c>
      <c r="BO225" s="52"/>
      <c r="BP225" s="52"/>
      <c r="BQ225" s="52"/>
      <c r="BR225" s="52"/>
      <c r="BS225" s="52"/>
      <c r="BT225" s="52"/>
      <c r="BU225" s="418"/>
      <c r="BV225" s="419"/>
      <c r="BW225" s="419"/>
      <c r="BX225" s="419"/>
      <c r="BY225" s="419"/>
      <c r="BZ225" s="419"/>
      <c r="CA225" s="419"/>
      <c r="CB225" s="419"/>
      <c r="CC225" s="516"/>
    </row>
    <row r="226" spans="1:81" s="62" customFormat="1" ht="40.200000000000003" customHeight="1" thickBot="1" x14ac:dyDescent="0.35">
      <c r="A226" s="38"/>
      <c r="B226" s="507"/>
      <c r="C226" s="459"/>
      <c r="D226" s="281"/>
      <c r="E226" s="281"/>
      <c r="F226" s="281"/>
      <c r="G226" s="281"/>
      <c r="H226" s="281"/>
      <c r="I226" s="281"/>
      <c r="J226" s="706"/>
      <c r="K226" s="490"/>
      <c r="L226" s="475"/>
      <c r="M226" s="478"/>
      <c r="N226" s="481"/>
      <c r="O226" s="484"/>
      <c r="P226" s="522"/>
      <c r="Q226" s="525"/>
      <c r="R226" s="44"/>
      <c r="S226" s="254"/>
      <c r="T226" s="254"/>
      <c r="U226" s="254"/>
      <c r="V226" s="254"/>
      <c r="W226" s="44"/>
      <c r="X226" s="36"/>
      <c r="Y226" s="36"/>
      <c r="Z226" s="36"/>
      <c r="AA226" s="36"/>
      <c r="AB226" s="405"/>
      <c r="AC226" s="528"/>
      <c r="AD226" s="56">
        <f t="shared" si="278"/>
        <v>0</v>
      </c>
      <c r="AE226" s="56">
        <f t="shared" si="278"/>
        <v>0</v>
      </c>
      <c r="AF226" s="56">
        <f t="shared" si="278"/>
        <v>0</v>
      </c>
      <c r="AG226" s="56">
        <f t="shared" si="277"/>
        <v>0</v>
      </c>
      <c r="AH226" s="56">
        <f t="shared" si="277"/>
        <v>0</v>
      </c>
      <c r="AI226" s="56">
        <f t="shared" si="277"/>
        <v>0</v>
      </c>
      <c r="AJ226" s="56">
        <f t="shared" si="277"/>
        <v>0</v>
      </c>
      <c r="AK226" s="405"/>
      <c r="AL226" s="457"/>
      <c r="AM226" s="50">
        <f t="shared" si="293"/>
        <v>0</v>
      </c>
      <c r="AN226" s="53"/>
      <c r="AO226" s="53"/>
      <c r="AP226" s="53"/>
      <c r="AQ226" s="53"/>
      <c r="AR226" s="53"/>
      <c r="AS226" s="53"/>
      <c r="AT226" s="405"/>
      <c r="AU226" s="448"/>
      <c r="AV226" s="50">
        <f t="shared" si="294"/>
        <v>0</v>
      </c>
      <c r="AW226" s="53"/>
      <c r="AX226" s="53"/>
      <c r="AY226" s="53"/>
      <c r="AZ226" s="53"/>
      <c r="BA226" s="53"/>
      <c r="BB226" s="53"/>
      <c r="BC226" s="405"/>
      <c r="BD226" s="451"/>
      <c r="BE226" s="50">
        <f t="shared" si="295"/>
        <v>0</v>
      </c>
      <c r="BF226" s="53"/>
      <c r="BG226" s="53"/>
      <c r="BH226" s="53"/>
      <c r="BI226" s="53"/>
      <c r="BJ226" s="53"/>
      <c r="BK226" s="53"/>
      <c r="BL226" s="405"/>
      <c r="BM226" s="454"/>
      <c r="BN226" s="50">
        <f t="shared" si="296"/>
        <v>0</v>
      </c>
      <c r="BO226" s="53"/>
      <c r="BP226" s="53"/>
      <c r="BQ226" s="53"/>
      <c r="BR226" s="53"/>
      <c r="BS226" s="53"/>
      <c r="BT226" s="53"/>
      <c r="BU226" s="517"/>
      <c r="BV226" s="518"/>
      <c r="BW226" s="518"/>
      <c r="BX226" s="518"/>
      <c r="BY226" s="518"/>
      <c r="BZ226" s="518"/>
      <c r="CA226" s="518"/>
      <c r="CB226" s="518"/>
      <c r="CC226" s="519"/>
    </row>
    <row r="227" spans="1:81" s="62" customFormat="1" ht="40.200000000000003" customHeight="1" thickTop="1" x14ac:dyDescent="0.3">
      <c r="A227" s="38"/>
      <c r="B227" s="507"/>
      <c r="C227" s="459"/>
      <c r="D227" s="281"/>
      <c r="E227" s="281"/>
      <c r="F227" s="281"/>
      <c r="G227" s="281"/>
      <c r="H227" s="281"/>
      <c r="I227" s="281"/>
      <c r="J227" s="704">
        <v>218</v>
      </c>
      <c r="K227" s="488" t="str">
        <f>+Metas!K247</f>
        <v>Programas de promoción y animación de la lectura desarrollados con población juvenil apoyados por año</v>
      </c>
      <c r="L227" s="473"/>
      <c r="M227" s="476">
        <f>SUM(N227:Q227)</f>
        <v>0</v>
      </c>
      <c r="N227" s="479"/>
      <c r="O227" s="482"/>
      <c r="P227" s="520"/>
      <c r="Q227" s="523"/>
      <c r="R227" s="42"/>
      <c r="S227" s="253"/>
      <c r="T227" s="253"/>
      <c r="U227" s="253"/>
      <c r="V227" s="253"/>
      <c r="W227" s="42"/>
      <c r="X227" s="34"/>
      <c r="Y227" s="34"/>
      <c r="Z227" s="34"/>
      <c r="AA227" s="34"/>
      <c r="AB227" s="403">
        <f t="shared" si="303"/>
        <v>218</v>
      </c>
      <c r="AC227" s="526">
        <f t="shared" ref="AC227" si="310">+L227</f>
        <v>0</v>
      </c>
      <c r="AD227" s="54">
        <f t="shared" si="278"/>
        <v>0</v>
      </c>
      <c r="AE227" s="54">
        <f t="shared" si="278"/>
        <v>0</v>
      </c>
      <c r="AF227" s="54">
        <f t="shared" si="278"/>
        <v>0</v>
      </c>
      <c r="AG227" s="54">
        <f t="shared" si="277"/>
        <v>0</v>
      </c>
      <c r="AH227" s="54">
        <f t="shared" si="277"/>
        <v>0</v>
      </c>
      <c r="AI227" s="54">
        <f t="shared" si="277"/>
        <v>0</v>
      </c>
      <c r="AJ227" s="54">
        <f t="shared" si="277"/>
        <v>0</v>
      </c>
      <c r="AK227" s="403">
        <f t="shared" si="305"/>
        <v>218</v>
      </c>
      <c r="AL227" s="455">
        <f>+N227</f>
        <v>0</v>
      </c>
      <c r="AM227" s="48">
        <f t="shared" si="293"/>
        <v>0</v>
      </c>
      <c r="AN227" s="51"/>
      <c r="AO227" s="51"/>
      <c r="AP227" s="51"/>
      <c r="AQ227" s="51"/>
      <c r="AR227" s="51"/>
      <c r="AS227" s="51"/>
      <c r="AT227" s="403">
        <f t="shared" si="306"/>
        <v>218</v>
      </c>
      <c r="AU227" s="446">
        <f>+O227</f>
        <v>0</v>
      </c>
      <c r="AV227" s="48">
        <f t="shared" si="294"/>
        <v>0</v>
      </c>
      <c r="AW227" s="51"/>
      <c r="AX227" s="51"/>
      <c r="AY227" s="51"/>
      <c r="AZ227" s="51"/>
      <c r="BA227" s="51"/>
      <c r="BB227" s="51"/>
      <c r="BC227" s="403">
        <f t="shared" si="307"/>
        <v>218</v>
      </c>
      <c r="BD227" s="449">
        <f>+P227</f>
        <v>0</v>
      </c>
      <c r="BE227" s="48">
        <f t="shared" si="295"/>
        <v>0</v>
      </c>
      <c r="BF227" s="51"/>
      <c r="BG227" s="51"/>
      <c r="BH227" s="51"/>
      <c r="BI227" s="51"/>
      <c r="BJ227" s="51"/>
      <c r="BK227" s="51"/>
      <c r="BL227" s="403">
        <f t="shared" si="308"/>
        <v>218</v>
      </c>
      <c r="BM227" s="452">
        <f>+Q227</f>
        <v>0</v>
      </c>
      <c r="BN227" s="48">
        <f t="shared" si="296"/>
        <v>0</v>
      </c>
      <c r="BO227" s="51"/>
      <c r="BP227" s="51"/>
      <c r="BQ227" s="51"/>
      <c r="BR227" s="51"/>
      <c r="BS227" s="51"/>
      <c r="BT227" s="51"/>
      <c r="BU227" s="513"/>
      <c r="BV227" s="514"/>
      <c r="BW227" s="514"/>
      <c r="BX227" s="514"/>
      <c r="BY227" s="514"/>
      <c r="BZ227" s="514"/>
      <c r="CA227" s="514"/>
      <c r="CB227" s="514"/>
      <c r="CC227" s="515"/>
    </row>
    <row r="228" spans="1:81" s="62" customFormat="1" ht="40.200000000000003" customHeight="1" x14ac:dyDescent="0.3">
      <c r="A228" s="38"/>
      <c r="B228" s="507"/>
      <c r="C228" s="459"/>
      <c r="D228" s="281"/>
      <c r="E228" s="281"/>
      <c r="F228" s="281"/>
      <c r="G228" s="281"/>
      <c r="H228" s="281"/>
      <c r="I228" s="281"/>
      <c r="J228" s="705"/>
      <c r="K228" s="489"/>
      <c r="L228" s="474"/>
      <c r="M228" s="477"/>
      <c r="N228" s="480"/>
      <c r="O228" s="483"/>
      <c r="P228" s="521"/>
      <c r="Q228" s="524"/>
      <c r="R228" s="43"/>
      <c r="S228" s="43"/>
      <c r="T228" s="43"/>
      <c r="U228" s="43"/>
      <c r="V228" s="43"/>
      <c r="W228" s="43"/>
      <c r="X228" s="35"/>
      <c r="Y228" s="35"/>
      <c r="Z228" s="35"/>
      <c r="AA228" s="35"/>
      <c r="AB228" s="404"/>
      <c r="AC228" s="527"/>
      <c r="AD228" s="55">
        <f t="shared" si="278"/>
        <v>0</v>
      </c>
      <c r="AE228" s="55">
        <f t="shared" si="278"/>
        <v>0</v>
      </c>
      <c r="AF228" s="55">
        <f t="shared" si="278"/>
        <v>0</v>
      </c>
      <c r="AG228" s="55">
        <f t="shared" si="277"/>
        <v>0</v>
      </c>
      <c r="AH228" s="55">
        <f t="shared" si="277"/>
        <v>0</v>
      </c>
      <c r="AI228" s="55">
        <f t="shared" si="277"/>
        <v>0</v>
      </c>
      <c r="AJ228" s="55">
        <f t="shared" si="277"/>
        <v>0</v>
      </c>
      <c r="AK228" s="404"/>
      <c r="AL228" s="456"/>
      <c r="AM228" s="49">
        <f t="shared" si="293"/>
        <v>0</v>
      </c>
      <c r="AN228" s="52"/>
      <c r="AO228" s="52"/>
      <c r="AP228" s="52"/>
      <c r="AQ228" s="52"/>
      <c r="AR228" s="52"/>
      <c r="AS228" s="52"/>
      <c r="AT228" s="404"/>
      <c r="AU228" s="447"/>
      <c r="AV228" s="49">
        <f t="shared" si="294"/>
        <v>0</v>
      </c>
      <c r="AW228" s="52"/>
      <c r="AX228" s="52"/>
      <c r="AY228" s="52"/>
      <c r="AZ228" s="52"/>
      <c r="BA228" s="52"/>
      <c r="BB228" s="52"/>
      <c r="BC228" s="404"/>
      <c r="BD228" s="450"/>
      <c r="BE228" s="49">
        <f t="shared" si="295"/>
        <v>0</v>
      </c>
      <c r="BF228" s="52"/>
      <c r="BG228" s="52"/>
      <c r="BH228" s="52"/>
      <c r="BI228" s="52"/>
      <c r="BJ228" s="52"/>
      <c r="BK228" s="52"/>
      <c r="BL228" s="404"/>
      <c r="BM228" s="453"/>
      <c r="BN228" s="49">
        <f t="shared" si="296"/>
        <v>0</v>
      </c>
      <c r="BO228" s="52"/>
      <c r="BP228" s="52"/>
      <c r="BQ228" s="52"/>
      <c r="BR228" s="52"/>
      <c r="BS228" s="52"/>
      <c r="BT228" s="52"/>
      <c r="BU228" s="418"/>
      <c r="BV228" s="419"/>
      <c r="BW228" s="419"/>
      <c r="BX228" s="419"/>
      <c r="BY228" s="419"/>
      <c r="BZ228" s="419"/>
      <c r="CA228" s="419"/>
      <c r="CB228" s="419"/>
      <c r="CC228" s="516"/>
    </row>
    <row r="229" spans="1:81" s="62" customFormat="1" ht="40.200000000000003" customHeight="1" x14ac:dyDescent="0.3">
      <c r="A229" s="38"/>
      <c r="B229" s="507"/>
      <c r="C229" s="459"/>
      <c r="D229" s="281"/>
      <c r="E229" s="281"/>
      <c r="F229" s="281"/>
      <c r="G229" s="281"/>
      <c r="H229" s="281"/>
      <c r="I229" s="281"/>
      <c r="J229" s="705"/>
      <c r="K229" s="489"/>
      <c r="L229" s="474"/>
      <c r="M229" s="477"/>
      <c r="N229" s="480"/>
      <c r="O229" s="483"/>
      <c r="P229" s="521"/>
      <c r="Q229" s="524"/>
      <c r="R229" s="43"/>
      <c r="S229" s="43"/>
      <c r="T229" s="43"/>
      <c r="U229" s="43"/>
      <c r="V229" s="43"/>
      <c r="W229" s="43"/>
      <c r="X229" s="35"/>
      <c r="Y229" s="35"/>
      <c r="Z229" s="35"/>
      <c r="AA229" s="35"/>
      <c r="AB229" s="404"/>
      <c r="AC229" s="527"/>
      <c r="AD229" s="55">
        <f t="shared" si="278"/>
        <v>0</v>
      </c>
      <c r="AE229" s="55">
        <f t="shared" si="278"/>
        <v>0</v>
      </c>
      <c r="AF229" s="55">
        <f t="shared" si="278"/>
        <v>0</v>
      </c>
      <c r="AG229" s="55">
        <f t="shared" si="277"/>
        <v>0</v>
      </c>
      <c r="AH229" s="55">
        <f t="shared" si="277"/>
        <v>0</v>
      </c>
      <c r="AI229" s="55">
        <f t="shared" si="277"/>
        <v>0</v>
      </c>
      <c r="AJ229" s="55">
        <f t="shared" si="277"/>
        <v>0</v>
      </c>
      <c r="AK229" s="404"/>
      <c r="AL229" s="456"/>
      <c r="AM229" s="49">
        <f t="shared" si="293"/>
        <v>0</v>
      </c>
      <c r="AN229" s="52"/>
      <c r="AO229" s="52"/>
      <c r="AP229" s="52"/>
      <c r="AQ229" s="52"/>
      <c r="AR229" s="52"/>
      <c r="AS229" s="52"/>
      <c r="AT229" s="404"/>
      <c r="AU229" s="447"/>
      <c r="AV229" s="49">
        <f t="shared" si="294"/>
        <v>0</v>
      </c>
      <c r="AW229" s="52"/>
      <c r="AX229" s="52"/>
      <c r="AY229" s="52"/>
      <c r="AZ229" s="52"/>
      <c r="BA229" s="52"/>
      <c r="BB229" s="52"/>
      <c r="BC229" s="404"/>
      <c r="BD229" s="450"/>
      <c r="BE229" s="49">
        <f t="shared" si="295"/>
        <v>0</v>
      </c>
      <c r="BF229" s="52"/>
      <c r="BG229" s="52"/>
      <c r="BH229" s="52"/>
      <c r="BI229" s="52"/>
      <c r="BJ229" s="52"/>
      <c r="BK229" s="52"/>
      <c r="BL229" s="404"/>
      <c r="BM229" s="453"/>
      <c r="BN229" s="49">
        <f t="shared" si="296"/>
        <v>0</v>
      </c>
      <c r="BO229" s="52"/>
      <c r="BP229" s="52"/>
      <c r="BQ229" s="52"/>
      <c r="BR229" s="52"/>
      <c r="BS229" s="52"/>
      <c r="BT229" s="52"/>
      <c r="BU229" s="418"/>
      <c r="BV229" s="419"/>
      <c r="BW229" s="419"/>
      <c r="BX229" s="419"/>
      <c r="BY229" s="419"/>
      <c r="BZ229" s="419"/>
      <c r="CA229" s="419"/>
      <c r="CB229" s="419"/>
      <c r="CC229" s="516"/>
    </row>
    <row r="230" spans="1:81" s="62" customFormat="1" ht="40.200000000000003" customHeight="1" thickBot="1" x14ac:dyDescent="0.35">
      <c r="A230" s="38"/>
      <c r="B230" s="507"/>
      <c r="C230" s="459"/>
      <c r="D230" s="281"/>
      <c r="E230" s="281"/>
      <c r="F230" s="281"/>
      <c r="G230" s="281"/>
      <c r="H230" s="281"/>
      <c r="I230" s="281"/>
      <c r="J230" s="706"/>
      <c r="K230" s="490"/>
      <c r="L230" s="475"/>
      <c r="M230" s="478"/>
      <c r="N230" s="481"/>
      <c r="O230" s="484"/>
      <c r="P230" s="522"/>
      <c r="Q230" s="525"/>
      <c r="R230" s="44"/>
      <c r="S230" s="254"/>
      <c r="T230" s="254"/>
      <c r="U230" s="254"/>
      <c r="V230" s="254"/>
      <c r="W230" s="44"/>
      <c r="X230" s="36"/>
      <c r="Y230" s="36"/>
      <c r="Z230" s="36"/>
      <c r="AA230" s="36"/>
      <c r="AB230" s="405"/>
      <c r="AC230" s="528"/>
      <c r="AD230" s="56">
        <f t="shared" si="278"/>
        <v>0</v>
      </c>
      <c r="AE230" s="56">
        <f t="shared" si="278"/>
        <v>0</v>
      </c>
      <c r="AF230" s="56">
        <f t="shared" si="278"/>
        <v>0</v>
      </c>
      <c r="AG230" s="56">
        <f t="shared" si="277"/>
        <v>0</v>
      </c>
      <c r="AH230" s="56">
        <f t="shared" si="277"/>
        <v>0</v>
      </c>
      <c r="AI230" s="56">
        <f t="shared" si="277"/>
        <v>0</v>
      </c>
      <c r="AJ230" s="56">
        <f t="shared" si="277"/>
        <v>0</v>
      </c>
      <c r="AK230" s="405"/>
      <c r="AL230" s="457"/>
      <c r="AM230" s="50">
        <f t="shared" si="293"/>
        <v>0</v>
      </c>
      <c r="AN230" s="53"/>
      <c r="AO230" s="53"/>
      <c r="AP230" s="53"/>
      <c r="AQ230" s="53"/>
      <c r="AR230" s="53"/>
      <c r="AS230" s="53"/>
      <c r="AT230" s="405"/>
      <c r="AU230" s="448"/>
      <c r="AV230" s="50">
        <f t="shared" si="294"/>
        <v>0</v>
      </c>
      <c r="AW230" s="53"/>
      <c r="AX230" s="53"/>
      <c r="AY230" s="53"/>
      <c r="AZ230" s="53"/>
      <c r="BA230" s="53"/>
      <c r="BB230" s="53"/>
      <c r="BC230" s="405"/>
      <c r="BD230" s="451"/>
      <c r="BE230" s="50">
        <f t="shared" si="295"/>
        <v>0</v>
      </c>
      <c r="BF230" s="53"/>
      <c r="BG230" s="53"/>
      <c r="BH230" s="53"/>
      <c r="BI230" s="53"/>
      <c r="BJ230" s="53"/>
      <c r="BK230" s="53"/>
      <c r="BL230" s="405"/>
      <c r="BM230" s="454"/>
      <c r="BN230" s="50">
        <f t="shared" si="296"/>
        <v>0</v>
      </c>
      <c r="BO230" s="53"/>
      <c r="BP230" s="53"/>
      <c r="BQ230" s="53"/>
      <c r="BR230" s="53"/>
      <c r="BS230" s="53"/>
      <c r="BT230" s="53"/>
      <c r="BU230" s="517"/>
      <c r="BV230" s="518"/>
      <c r="BW230" s="518"/>
      <c r="BX230" s="518"/>
      <c r="BY230" s="518"/>
      <c r="BZ230" s="518"/>
      <c r="CA230" s="518"/>
      <c r="CB230" s="518"/>
      <c r="CC230" s="519"/>
    </row>
    <row r="231" spans="1:81" s="62" customFormat="1" ht="40.200000000000003" customHeight="1" thickTop="1" x14ac:dyDescent="0.3">
      <c r="A231" s="38"/>
      <c r="B231" s="507"/>
      <c r="C231" s="459"/>
      <c r="D231" s="281"/>
      <c r="E231" s="281"/>
      <c r="F231" s="281"/>
      <c r="G231" s="281"/>
      <c r="H231" s="281"/>
      <c r="I231" s="281"/>
      <c r="J231" s="704">
        <v>219</v>
      </c>
      <c r="K231" s="488" t="str">
        <f>+Metas!K248</f>
        <v>Municipios con promoción y animación de la lectura desarrollados con personas mayores apoyados por año</v>
      </c>
      <c r="L231" s="473"/>
      <c r="M231" s="476">
        <f>SUM(N231:Q231)</f>
        <v>0</v>
      </c>
      <c r="N231" s="479"/>
      <c r="O231" s="482"/>
      <c r="P231" s="520"/>
      <c r="Q231" s="523"/>
      <c r="R231" s="42"/>
      <c r="S231" s="253"/>
      <c r="T231" s="253"/>
      <c r="U231" s="253"/>
      <c r="V231" s="253"/>
      <c r="W231" s="42"/>
      <c r="X231" s="34"/>
      <c r="Y231" s="34"/>
      <c r="Z231" s="34"/>
      <c r="AA231" s="34"/>
      <c r="AB231" s="403">
        <f t="shared" si="303"/>
        <v>219</v>
      </c>
      <c r="AC231" s="526">
        <f t="shared" ref="AC231" si="311">+L231</f>
        <v>0</v>
      </c>
      <c r="AD231" s="54">
        <f t="shared" si="278"/>
        <v>0</v>
      </c>
      <c r="AE231" s="54">
        <f t="shared" si="278"/>
        <v>0</v>
      </c>
      <c r="AF231" s="54">
        <f t="shared" si="278"/>
        <v>0</v>
      </c>
      <c r="AG231" s="54">
        <f t="shared" si="277"/>
        <v>0</v>
      </c>
      <c r="AH231" s="54">
        <f t="shared" si="277"/>
        <v>0</v>
      </c>
      <c r="AI231" s="54">
        <f t="shared" si="277"/>
        <v>0</v>
      </c>
      <c r="AJ231" s="54">
        <f t="shared" si="277"/>
        <v>0</v>
      </c>
      <c r="AK231" s="403">
        <f t="shared" si="305"/>
        <v>219</v>
      </c>
      <c r="AL231" s="455">
        <f>+N231</f>
        <v>0</v>
      </c>
      <c r="AM231" s="48">
        <f t="shared" si="293"/>
        <v>0</v>
      </c>
      <c r="AN231" s="51"/>
      <c r="AO231" s="51"/>
      <c r="AP231" s="51"/>
      <c r="AQ231" s="51"/>
      <c r="AR231" s="51"/>
      <c r="AS231" s="51"/>
      <c r="AT231" s="403">
        <f t="shared" si="306"/>
        <v>219</v>
      </c>
      <c r="AU231" s="446">
        <f>+O231</f>
        <v>0</v>
      </c>
      <c r="AV231" s="48">
        <f t="shared" si="294"/>
        <v>0</v>
      </c>
      <c r="AW231" s="51"/>
      <c r="AX231" s="51"/>
      <c r="AY231" s="51"/>
      <c r="AZ231" s="51"/>
      <c r="BA231" s="51"/>
      <c r="BB231" s="51"/>
      <c r="BC231" s="403">
        <f t="shared" si="307"/>
        <v>219</v>
      </c>
      <c r="BD231" s="449">
        <f>+P231</f>
        <v>0</v>
      </c>
      <c r="BE231" s="48">
        <f t="shared" si="295"/>
        <v>0</v>
      </c>
      <c r="BF231" s="51"/>
      <c r="BG231" s="51"/>
      <c r="BH231" s="51"/>
      <c r="BI231" s="51"/>
      <c r="BJ231" s="51"/>
      <c r="BK231" s="51"/>
      <c r="BL231" s="403">
        <f t="shared" si="308"/>
        <v>219</v>
      </c>
      <c r="BM231" s="452">
        <f>+Q231</f>
        <v>0</v>
      </c>
      <c r="BN231" s="48">
        <f t="shared" si="296"/>
        <v>0</v>
      </c>
      <c r="BO231" s="51"/>
      <c r="BP231" s="51"/>
      <c r="BQ231" s="51"/>
      <c r="BR231" s="51"/>
      <c r="BS231" s="51"/>
      <c r="BT231" s="51"/>
      <c r="BU231" s="513"/>
      <c r="BV231" s="514"/>
      <c r="BW231" s="514"/>
      <c r="BX231" s="514"/>
      <c r="BY231" s="514"/>
      <c r="BZ231" s="514"/>
      <c r="CA231" s="514"/>
      <c r="CB231" s="514"/>
      <c r="CC231" s="515"/>
    </row>
    <row r="232" spans="1:81" s="62" customFormat="1" ht="40.200000000000003" customHeight="1" x14ac:dyDescent="0.3">
      <c r="A232" s="38"/>
      <c r="B232" s="507"/>
      <c r="C232" s="459"/>
      <c r="D232" s="281"/>
      <c r="E232" s="281"/>
      <c r="F232" s="281"/>
      <c r="G232" s="281"/>
      <c r="H232" s="281"/>
      <c r="I232" s="281"/>
      <c r="J232" s="705"/>
      <c r="K232" s="489"/>
      <c r="L232" s="474"/>
      <c r="M232" s="477"/>
      <c r="N232" s="480"/>
      <c r="O232" s="483"/>
      <c r="P232" s="521"/>
      <c r="Q232" s="524"/>
      <c r="R232" s="43"/>
      <c r="S232" s="43"/>
      <c r="T232" s="43"/>
      <c r="U232" s="43"/>
      <c r="V232" s="43"/>
      <c r="W232" s="43"/>
      <c r="X232" s="35"/>
      <c r="Y232" s="35"/>
      <c r="Z232" s="35"/>
      <c r="AA232" s="35"/>
      <c r="AB232" s="404"/>
      <c r="AC232" s="527"/>
      <c r="AD232" s="55">
        <f t="shared" si="278"/>
        <v>0</v>
      </c>
      <c r="AE232" s="55">
        <f t="shared" si="278"/>
        <v>0</v>
      </c>
      <c r="AF232" s="55">
        <f t="shared" si="278"/>
        <v>0</v>
      </c>
      <c r="AG232" s="55">
        <f t="shared" si="277"/>
        <v>0</v>
      </c>
      <c r="AH232" s="55">
        <f t="shared" si="277"/>
        <v>0</v>
      </c>
      <c r="AI232" s="55">
        <f t="shared" si="277"/>
        <v>0</v>
      </c>
      <c r="AJ232" s="55">
        <f t="shared" si="277"/>
        <v>0</v>
      </c>
      <c r="AK232" s="404"/>
      <c r="AL232" s="456"/>
      <c r="AM232" s="49">
        <f t="shared" si="293"/>
        <v>0</v>
      </c>
      <c r="AN232" s="52"/>
      <c r="AO232" s="52"/>
      <c r="AP232" s="52"/>
      <c r="AQ232" s="52"/>
      <c r="AR232" s="52"/>
      <c r="AS232" s="52"/>
      <c r="AT232" s="404"/>
      <c r="AU232" s="447"/>
      <c r="AV232" s="49">
        <f t="shared" si="294"/>
        <v>0</v>
      </c>
      <c r="AW232" s="52"/>
      <c r="AX232" s="52"/>
      <c r="AY232" s="52"/>
      <c r="AZ232" s="52"/>
      <c r="BA232" s="52"/>
      <c r="BB232" s="52"/>
      <c r="BC232" s="404"/>
      <c r="BD232" s="450"/>
      <c r="BE232" s="49">
        <f t="shared" si="295"/>
        <v>0</v>
      </c>
      <c r="BF232" s="52"/>
      <c r="BG232" s="52"/>
      <c r="BH232" s="52"/>
      <c r="BI232" s="52"/>
      <c r="BJ232" s="52"/>
      <c r="BK232" s="52"/>
      <c r="BL232" s="404"/>
      <c r="BM232" s="453"/>
      <c r="BN232" s="49">
        <f t="shared" si="296"/>
        <v>0</v>
      </c>
      <c r="BO232" s="52"/>
      <c r="BP232" s="52"/>
      <c r="BQ232" s="52"/>
      <c r="BR232" s="52"/>
      <c r="BS232" s="52"/>
      <c r="BT232" s="52"/>
      <c r="BU232" s="418"/>
      <c r="BV232" s="419"/>
      <c r="BW232" s="419"/>
      <c r="BX232" s="419"/>
      <c r="BY232" s="419"/>
      <c r="BZ232" s="419"/>
      <c r="CA232" s="419"/>
      <c r="CB232" s="419"/>
      <c r="CC232" s="516"/>
    </row>
    <row r="233" spans="1:81" s="62" customFormat="1" ht="40.200000000000003" customHeight="1" x14ac:dyDescent="0.3">
      <c r="A233" s="38"/>
      <c r="B233" s="507"/>
      <c r="C233" s="459"/>
      <c r="D233" s="281"/>
      <c r="E233" s="281"/>
      <c r="F233" s="281"/>
      <c r="G233" s="281"/>
      <c r="H233" s="281"/>
      <c r="I233" s="281"/>
      <c r="J233" s="705"/>
      <c r="K233" s="489"/>
      <c r="L233" s="474"/>
      <c r="M233" s="477"/>
      <c r="N233" s="480"/>
      <c r="O233" s="483"/>
      <c r="P233" s="521"/>
      <c r="Q233" s="524"/>
      <c r="R233" s="43"/>
      <c r="S233" s="43"/>
      <c r="T233" s="43"/>
      <c r="U233" s="43"/>
      <c r="V233" s="43"/>
      <c r="W233" s="43"/>
      <c r="X233" s="35"/>
      <c r="Y233" s="35"/>
      <c r="Z233" s="35"/>
      <c r="AA233" s="35"/>
      <c r="AB233" s="404"/>
      <c r="AC233" s="527"/>
      <c r="AD233" s="55">
        <f t="shared" si="278"/>
        <v>0</v>
      </c>
      <c r="AE233" s="55">
        <f t="shared" si="278"/>
        <v>0</v>
      </c>
      <c r="AF233" s="55">
        <f t="shared" si="278"/>
        <v>0</v>
      </c>
      <c r="AG233" s="55">
        <f t="shared" si="277"/>
        <v>0</v>
      </c>
      <c r="AH233" s="55">
        <f t="shared" si="277"/>
        <v>0</v>
      </c>
      <c r="AI233" s="55">
        <f t="shared" si="277"/>
        <v>0</v>
      </c>
      <c r="AJ233" s="55">
        <f t="shared" si="277"/>
        <v>0</v>
      </c>
      <c r="AK233" s="404"/>
      <c r="AL233" s="456"/>
      <c r="AM233" s="49">
        <f t="shared" si="293"/>
        <v>0</v>
      </c>
      <c r="AN233" s="52"/>
      <c r="AO233" s="52"/>
      <c r="AP233" s="52"/>
      <c r="AQ233" s="52"/>
      <c r="AR233" s="52"/>
      <c r="AS233" s="52"/>
      <c r="AT233" s="404"/>
      <c r="AU233" s="447"/>
      <c r="AV233" s="49">
        <f t="shared" si="294"/>
        <v>0</v>
      </c>
      <c r="AW233" s="52"/>
      <c r="AX233" s="52"/>
      <c r="AY233" s="52"/>
      <c r="AZ233" s="52"/>
      <c r="BA233" s="52"/>
      <c r="BB233" s="52"/>
      <c r="BC233" s="404"/>
      <c r="BD233" s="450"/>
      <c r="BE233" s="49">
        <f t="shared" si="295"/>
        <v>0</v>
      </c>
      <c r="BF233" s="52"/>
      <c r="BG233" s="52"/>
      <c r="BH233" s="52"/>
      <c r="BI233" s="52"/>
      <c r="BJ233" s="52"/>
      <c r="BK233" s="52"/>
      <c r="BL233" s="404"/>
      <c r="BM233" s="453"/>
      <c r="BN233" s="49">
        <f t="shared" si="296"/>
        <v>0</v>
      </c>
      <c r="BO233" s="52"/>
      <c r="BP233" s="52"/>
      <c r="BQ233" s="52"/>
      <c r="BR233" s="52"/>
      <c r="BS233" s="52"/>
      <c r="BT233" s="52"/>
      <c r="BU233" s="418"/>
      <c r="BV233" s="419"/>
      <c r="BW233" s="419"/>
      <c r="BX233" s="419"/>
      <c r="BY233" s="419"/>
      <c r="BZ233" s="419"/>
      <c r="CA233" s="419"/>
      <c r="CB233" s="419"/>
      <c r="CC233" s="516"/>
    </row>
    <row r="234" spans="1:81" s="62" customFormat="1" ht="40.200000000000003" customHeight="1" thickBot="1" x14ac:dyDescent="0.35">
      <c r="A234" s="38"/>
      <c r="B234" s="507"/>
      <c r="C234" s="459"/>
      <c r="D234" s="281"/>
      <c r="E234" s="281"/>
      <c r="F234" s="281"/>
      <c r="G234" s="281"/>
      <c r="H234" s="281"/>
      <c r="I234" s="281"/>
      <c r="J234" s="706"/>
      <c r="K234" s="490"/>
      <c r="L234" s="475"/>
      <c r="M234" s="478"/>
      <c r="N234" s="481"/>
      <c r="O234" s="484"/>
      <c r="P234" s="522"/>
      <c r="Q234" s="525"/>
      <c r="R234" s="44"/>
      <c r="S234" s="254"/>
      <c r="T234" s="254"/>
      <c r="U234" s="254"/>
      <c r="V234" s="254"/>
      <c r="W234" s="44"/>
      <c r="X234" s="36"/>
      <c r="Y234" s="36"/>
      <c r="Z234" s="36"/>
      <c r="AA234" s="36"/>
      <c r="AB234" s="405"/>
      <c r="AC234" s="528"/>
      <c r="AD234" s="56">
        <f t="shared" si="278"/>
        <v>0</v>
      </c>
      <c r="AE234" s="56">
        <f t="shared" si="278"/>
        <v>0</v>
      </c>
      <c r="AF234" s="56">
        <f t="shared" si="278"/>
        <v>0</v>
      </c>
      <c r="AG234" s="56">
        <f t="shared" si="277"/>
        <v>0</v>
      </c>
      <c r="AH234" s="56">
        <f t="shared" si="277"/>
        <v>0</v>
      </c>
      <c r="AI234" s="56">
        <f t="shared" si="277"/>
        <v>0</v>
      </c>
      <c r="AJ234" s="56">
        <f t="shared" si="277"/>
        <v>0</v>
      </c>
      <c r="AK234" s="405"/>
      <c r="AL234" s="457"/>
      <c r="AM234" s="50">
        <f t="shared" si="293"/>
        <v>0</v>
      </c>
      <c r="AN234" s="53"/>
      <c r="AO234" s="53"/>
      <c r="AP234" s="53"/>
      <c r="AQ234" s="53"/>
      <c r="AR234" s="53"/>
      <c r="AS234" s="53"/>
      <c r="AT234" s="405"/>
      <c r="AU234" s="448"/>
      <c r="AV234" s="50">
        <f t="shared" si="294"/>
        <v>0</v>
      </c>
      <c r="AW234" s="53"/>
      <c r="AX234" s="53"/>
      <c r="AY234" s="53"/>
      <c r="AZ234" s="53"/>
      <c r="BA234" s="53"/>
      <c r="BB234" s="53"/>
      <c r="BC234" s="405"/>
      <c r="BD234" s="451"/>
      <c r="BE234" s="50">
        <f t="shared" si="295"/>
        <v>0</v>
      </c>
      <c r="BF234" s="53"/>
      <c r="BG234" s="53"/>
      <c r="BH234" s="53"/>
      <c r="BI234" s="53"/>
      <c r="BJ234" s="53"/>
      <c r="BK234" s="53"/>
      <c r="BL234" s="405"/>
      <c r="BM234" s="454"/>
      <c r="BN234" s="50">
        <f t="shared" si="296"/>
        <v>0</v>
      </c>
      <c r="BO234" s="53"/>
      <c r="BP234" s="53"/>
      <c r="BQ234" s="53"/>
      <c r="BR234" s="53"/>
      <c r="BS234" s="53"/>
      <c r="BT234" s="53"/>
      <c r="BU234" s="517"/>
      <c r="BV234" s="518"/>
      <c r="BW234" s="518"/>
      <c r="BX234" s="518"/>
      <c r="BY234" s="518"/>
      <c r="BZ234" s="518"/>
      <c r="CA234" s="518"/>
      <c r="CB234" s="518"/>
      <c r="CC234" s="519"/>
    </row>
    <row r="235" spans="1:81" s="62" customFormat="1" ht="40.200000000000003" customHeight="1" thickTop="1" x14ac:dyDescent="0.3">
      <c r="A235" s="38"/>
      <c r="B235" s="507"/>
      <c r="C235" s="459"/>
      <c r="D235" s="281"/>
      <c r="E235" s="281"/>
      <c r="F235" s="281"/>
      <c r="G235" s="281"/>
      <c r="H235" s="281"/>
      <c r="I235" s="281"/>
      <c r="J235" s="704">
        <v>220</v>
      </c>
      <c r="K235" s="488" t="str">
        <f>+Metas!K249</f>
        <v>Municipios con Bibliotecas publicas estacionarias para la promoción de lectura, instaladas en espacios abiertos y dotadas con bibliografía y equipos tecnológicos actualizados (10 por año)</v>
      </c>
      <c r="L235" s="473"/>
      <c r="M235" s="476">
        <f>SUM(N235:Q235)</f>
        <v>0</v>
      </c>
      <c r="N235" s="479"/>
      <c r="O235" s="482"/>
      <c r="P235" s="520"/>
      <c r="Q235" s="523"/>
      <c r="R235" s="42"/>
      <c r="S235" s="253"/>
      <c r="T235" s="253"/>
      <c r="U235" s="253"/>
      <c r="V235" s="253"/>
      <c r="W235" s="42"/>
      <c r="X235" s="34"/>
      <c r="Y235" s="34"/>
      <c r="Z235" s="34"/>
      <c r="AA235" s="34"/>
      <c r="AB235" s="403">
        <f t="shared" si="303"/>
        <v>220</v>
      </c>
      <c r="AC235" s="526">
        <f t="shared" ref="AC235" si="312">+L235</f>
        <v>0</v>
      </c>
      <c r="AD235" s="54">
        <f t="shared" si="278"/>
        <v>0</v>
      </c>
      <c r="AE235" s="54">
        <f t="shared" si="278"/>
        <v>0</v>
      </c>
      <c r="AF235" s="54">
        <f t="shared" si="278"/>
        <v>0</v>
      </c>
      <c r="AG235" s="54">
        <f t="shared" si="277"/>
        <v>0</v>
      </c>
      <c r="AH235" s="54">
        <f t="shared" si="277"/>
        <v>0</v>
      </c>
      <c r="AI235" s="54">
        <f t="shared" si="277"/>
        <v>0</v>
      </c>
      <c r="AJ235" s="54">
        <f t="shared" si="277"/>
        <v>0</v>
      </c>
      <c r="AK235" s="403">
        <f t="shared" si="305"/>
        <v>220</v>
      </c>
      <c r="AL235" s="455">
        <f>+N235</f>
        <v>0</v>
      </c>
      <c r="AM235" s="48">
        <f t="shared" si="293"/>
        <v>0</v>
      </c>
      <c r="AN235" s="51"/>
      <c r="AO235" s="51"/>
      <c r="AP235" s="51"/>
      <c r="AQ235" s="51"/>
      <c r="AR235" s="51"/>
      <c r="AS235" s="51"/>
      <c r="AT235" s="403">
        <f t="shared" si="306"/>
        <v>220</v>
      </c>
      <c r="AU235" s="446">
        <f>+O235</f>
        <v>0</v>
      </c>
      <c r="AV235" s="48">
        <f t="shared" si="294"/>
        <v>0</v>
      </c>
      <c r="AW235" s="51"/>
      <c r="AX235" s="51"/>
      <c r="AY235" s="51"/>
      <c r="AZ235" s="51"/>
      <c r="BA235" s="51"/>
      <c r="BB235" s="51"/>
      <c r="BC235" s="403">
        <f t="shared" si="307"/>
        <v>220</v>
      </c>
      <c r="BD235" s="449">
        <f>+P235</f>
        <v>0</v>
      </c>
      <c r="BE235" s="48">
        <f t="shared" si="295"/>
        <v>0</v>
      </c>
      <c r="BF235" s="51"/>
      <c r="BG235" s="51"/>
      <c r="BH235" s="51"/>
      <c r="BI235" s="51"/>
      <c r="BJ235" s="51"/>
      <c r="BK235" s="51"/>
      <c r="BL235" s="403">
        <f t="shared" si="308"/>
        <v>220</v>
      </c>
      <c r="BM235" s="452">
        <f>+Q235</f>
        <v>0</v>
      </c>
      <c r="BN235" s="48">
        <f t="shared" si="296"/>
        <v>0</v>
      </c>
      <c r="BO235" s="51"/>
      <c r="BP235" s="51"/>
      <c r="BQ235" s="51"/>
      <c r="BR235" s="51"/>
      <c r="BS235" s="51"/>
      <c r="BT235" s="51"/>
      <c r="BU235" s="513"/>
      <c r="BV235" s="514"/>
      <c r="BW235" s="514"/>
      <c r="BX235" s="514"/>
      <c r="BY235" s="514"/>
      <c r="BZ235" s="514"/>
      <c r="CA235" s="514"/>
      <c r="CB235" s="514"/>
      <c r="CC235" s="515"/>
    </row>
    <row r="236" spans="1:81" s="62" customFormat="1" ht="40.200000000000003" customHeight="1" x14ac:dyDescent="0.3">
      <c r="A236" s="38"/>
      <c r="B236" s="507"/>
      <c r="C236" s="459"/>
      <c r="D236" s="281"/>
      <c r="E236" s="281"/>
      <c r="F236" s="281"/>
      <c r="G236" s="281"/>
      <c r="H236" s="281"/>
      <c r="I236" s="281"/>
      <c r="J236" s="705"/>
      <c r="K236" s="489"/>
      <c r="L236" s="474"/>
      <c r="M236" s="477"/>
      <c r="N236" s="480"/>
      <c r="O236" s="483"/>
      <c r="P236" s="521"/>
      <c r="Q236" s="524"/>
      <c r="R236" s="43"/>
      <c r="S236" s="43"/>
      <c r="T236" s="43"/>
      <c r="U236" s="43"/>
      <c r="V236" s="43"/>
      <c r="W236" s="43"/>
      <c r="X236" s="35"/>
      <c r="Y236" s="35"/>
      <c r="Z236" s="35"/>
      <c r="AA236" s="35"/>
      <c r="AB236" s="404"/>
      <c r="AC236" s="527"/>
      <c r="AD236" s="55">
        <f t="shared" si="278"/>
        <v>0</v>
      </c>
      <c r="AE236" s="55">
        <f t="shared" si="278"/>
        <v>0</v>
      </c>
      <c r="AF236" s="55">
        <f t="shared" si="278"/>
        <v>0</v>
      </c>
      <c r="AG236" s="55">
        <f t="shared" si="277"/>
        <v>0</v>
      </c>
      <c r="AH236" s="55">
        <f t="shared" si="277"/>
        <v>0</v>
      </c>
      <c r="AI236" s="55">
        <f t="shared" si="277"/>
        <v>0</v>
      </c>
      <c r="AJ236" s="55">
        <f t="shared" si="277"/>
        <v>0</v>
      </c>
      <c r="AK236" s="404"/>
      <c r="AL236" s="456"/>
      <c r="AM236" s="49">
        <f t="shared" si="293"/>
        <v>0</v>
      </c>
      <c r="AN236" s="52"/>
      <c r="AO236" s="52"/>
      <c r="AP236" s="52"/>
      <c r="AQ236" s="52"/>
      <c r="AR236" s="52"/>
      <c r="AS236" s="52"/>
      <c r="AT236" s="404"/>
      <c r="AU236" s="447"/>
      <c r="AV236" s="49">
        <f t="shared" si="294"/>
        <v>0</v>
      </c>
      <c r="AW236" s="52"/>
      <c r="AX236" s="52"/>
      <c r="AY236" s="52"/>
      <c r="AZ236" s="52"/>
      <c r="BA236" s="52"/>
      <c r="BB236" s="52"/>
      <c r="BC236" s="404"/>
      <c r="BD236" s="450"/>
      <c r="BE236" s="49">
        <f t="shared" si="295"/>
        <v>0</v>
      </c>
      <c r="BF236" s="52"/>
      <c r="BG236" s="52"/>
      <c r="BH236" s="52"/>
      <c r="BI236" s="52"/>
      <c r="BJ236" s="52"/>
      <c r="BK236" s="52"/>
      <c r="BL236" s="404"/>
      <c r="BM236" s="453"/>
      <c r="BN236" s="49">
        <f t="shared" si="296"/>
        <v>0</v>
      </c>
      <c r="BO236" s="52"/>
      <c r="BP236" s="52"/>
      <c r="BQ236" s="52"/>
      <c r="BR236" s="52"/>
      <c r="BS236" s="52"/>
      <c r="BT236" s="52"/>
      <c r="BU236" s="418"/>
      <c r="BV236" s="419"/>
      <c r="BW236" s="419"/>
      <c r="BX236" s="419"/>
      <c r="BY236" s="419"/>
      <c r="BZ236" s="419"/>
      <c r="CA236" s="419"/>
      <c r="CB236" s="419"/>
      <c r="CC236" s="516"/>
    </row>
    <row r="237" spans="1:81" s="62" customFormat="1" ht="40.200000000000003" customHeight="1" x14ac:dyDescent="0.3">
      <c r="A237" s="38"/>
      <c r="B237" s="507"/>
      <c r="C237" s="459"/>
      <c r="D237" s="281"/>
      <c r="E237" s="281"/>
      <c r="F237" s="281"/>
      <c r="G237" s="281"/>
      <c r="H237" s="281"/>
      <c r="I237" s="281"/>
      <c r="J237" s="705"/>
      <c r="K237" s="489"/>
      <c r="L237" s="474"/>
      <c r="M237" s="477"/>
      <c r="N237" s="480"/>
      <c r="O237" s="483"/>
      <c r="P237" s="521"/>
      <c r="Q237" s="524"/>
      <c r="R237" s="43"/>
      <c r="S237" s="43"/>
      <c r="T237" s="43"/>
      <c r="U237" s="43"/>
      <c r="V237" s="43"/>
      <c r="W237" s="43"/>
      <c r="X237" s="35"/>
      <c r="Y237" s="35"/>
      <c r="Z237" s="35"/>
      <c r="AA237" s="35"/>
      <c r="AB237" s="404"/>
      <c r="AC237" s="527"/>
      <c r="AD237" s="55">
        <f t="shared" si="278"/>
        <v>0</v>
      </c>
      <c r="AE237" s="55">
        <f t="shared" si="278"/>
        <v>0</v>
      </c>
      <c r="AF237" s="55">
        <f t="shared" si="278"/>
        <v>0</v>
      </c>
      <c r="AG237" s="55">
        <f t="shared" si="277"/>
        <v>0</v>
      </c>
      <c r="AH237" s="55">
        <f t="shared" si="277"/>
        <v>0</v>
      </c>
      <c r="AI237" s="55">
        <f t="shared" si="277"/>
        <v>0</v>
      </c>
      <c r="AJ237" s="55">
        <f t="shared" si="277"/>
        <v>0</v>
      </c>
      <c r="AK237" s="404"/>
      <c r="AL237" s="456"/>
      <c r="AM237" s="49">
        <f t="shared" si="293"/>
        <v>0</v>
      </c>
      <c r="AN237" s="52"/>
      <c r="AO237" s="52"/>
      <c r="AP237" s="52"/>
      <c r="AQ237" s="52"/>
      <c r="AR237" s="52"/>
      <c r="AS237" s="52"/>
      <c r="AT237" s="404"/>
      <c r="AU237" s="447"/>
      <c r="AV237" s="49">
        <f t="shared" si="294"/>
        <v>0</v>
      </c>
      <c r="AW237" s="52"/>
      <c r="AX237" s="52"/>
      <c r="AY237" s="52"/>
      <c r="AZ237" s="52"/>
      <c r="BA237" s="52"/>
      <c r="BB237" s="52"/>
      <c r="BC237" s="404"/>
      <c r="BD237" s="450"/>
      <c r="BE237" s="49">
        <f t="shared" si="295"/>
        <v>0</v>
      </c>
      <c r="BF237" s="52"/>
      <c r="BG237" s="52"/>
      <c r="BH237" s="52"/>
      <c r="BI237" s="52"/>
      <c r="BJ237" s="52"/>
      <c r="BK237" s="52"/>
      <c r="BL237" s="404"/>
      <c r="BM237" s="453"/>
      <c r="BN237" s="49">
        <f t="shared" si="296"/>
        <v>0</v>
      </c>
      <c r="BO237" s="52"/>
      <c r="BP237" s="52"/>
      <c r="BQ237" s="52"/>
      <c r="BR237" s="52"/>
      <c r="BS237" s="52"/>
      <c r="BT237" s="52"/>
      <c r="BU237" s="418"/>
      <c r="BV237" s="419"/>
      <c r="BW237" s="419"/>
      <c r="BX237" s="419"/>
      <c r="BY237" s="419"/>
      <c r="BZ237" s="419"/>
      <c r="CA237" s="419"/>
      <c r="CB237" s="419"/>
      <c r="CC237" s="516"/>
    </row>
    <row r="238" spans="1:81" s="62" customFormat="1" ht="40.200000000000003" customHeight="1" thickBot="1" x14ac:dyDescent="0.35">
      <c r="A238" s="38"/>
      <c r="B238" s="507"/>
      <c r="C238" s="460"/>
      <c r="D238" s="282"/>
      <c r="E238" s="282"/>
      <c r="F238" s="282"/>
      <c r="G238" s="282"/>
      <c r="H238" s="282"/>
      <c r="I238" s="282"/>
      <c r="J238" s="706"/>
      <c r="K238" s="490"/>
      <c r="L238" s="475"/>
      <c r="M238" s="478"/>
      <c r="N238" s="481"/>
      <c r="O238" s="484"/>
      <c r="P238" s="522"/>
      <c r="Q238" s="525"/>
      <c r="R238" s="44"/>
      <c r="S238" s="254"/>
      <c r="T238" s="254"/>
      <c r="U238" s="254"/>
      <c r="V238" s="254"/>
      <c r="W238" s="44"/>
      <c r="X238" s="36"/>
      <c r="Y238" s="36"/>
      <c r="Z238" s="36"/>
      <c r="AA238" s="36"/>
      <c r="AB238" s="405"/>
      <c r="AC238" s="528"/>
      <c r="AD238" s="56">
        <f t="shared" si="278"/>
        <v>0</v>
      </c>
      <c r="AE238" s="56">
        <f t="shared" si="278"/>
        <v>0</v>
      </c>
      <c r="AF238" s="56">
        <f t="shared" si="278"/>
        <v>0</v>
      </c>
      <c r="AG238" s="56">
        <f t="shared" si="277"/>
        <v>0</v>
      </c>
      <c r="AH238" s="56">
        <f t="shared" si="277"/>
        <v>0</v>
      </c>
      <c r="AI238" s="56">
        <f t="shared" si="277"/>
        <v>0</v>
      </c>
      <c r="AJ238" s="56">
        <f t="shared" si="277"/>
        <v>0</v>
      </c>
      <c r="AK238" s="405"/>
      <c r="AL238" s="457"/>
      <c r="AM238" s="50">
        <f t="shared" si="293"/>
        <v>0</v>
      </c>
      <c r="AN238" s="53"/>
      <c r="AO238" s="53"/>
      <c r="AP238" s="53"/>
      <c r="AQ238" s="53"/>
      <c r="AR238" s="53"/>
      <c r="AS238" s="53"/>
      <c r="AT238" s="405"/>
      <c r="AU238" s="448"/>
      <c r="AV238" s="50">
        <f t="shared" si="294"/>
        <v>0</v>
      </c>
      <c r="AW238" s="53"/>
      <c r="AX238" s="53"/>
      <c r="AY238" s="53"/>
      <c r="AZ238" s="53"/>
      <c r="BA238" s="53"/>
      <c r="BB238" s="53"/>
      <c r="BC238" s="405"/>
      <c r="BD238" s="451"/>
      <c r="BE238" s="50">
        <f t="shared" si="295"/>
        <v>0</v>
      </c>
      <c r="BF238" s="53"/>
      <c r="BG238" s="53"/>
      <c r="BH238" s="53"/>
      <c r="BI238" s="53"/>
      <c r="BJ238" s="53"/>
      <c r="BK238" s="53"/>
      <c r="BL238" s="405"/>
      <c r="BM238" s="454"/>
      <c r="BN238" s="50">
        <f t="shared" si="296"/>
        <v>0</v>
      </c>
      <c r="BO238" s="53"/>
      <c r="BP238" s="53"/>
      <c r="BQ238" s="53"/>
      <c r="BR238" s="53"/>
      <c r="BS238" s="53"/>
      <c r="BT238" s="53"/>
      <c r="BU238" s="517"/>
      <c r="BV238" s="518"/>
      <c r="BW238" s="518"/>
      <c r="BX238" s="518"/>
      <c r="BY238" s="518"/>
      <c r="BZ238" s="518"/>
      <c r="CA238" s="518"/>
      <c r="CB238" s="518"/>
      <c r="CC238" s="519"/>
    </row>
    <row r="239" spans="1:81" s="62" customFormat="1" ht="40.200000000000003" customHeight="1" thickTop="1" x14ac:dyDescent="0.3">
      <c r="A239" s="38"/>
      <c r="B239" s="507"/>
      <c r="C239" s="458" t="s">
        <v>316</v>
      </c>
      <c r="D239" s="280"/>
      <c r="E239" s="280"/>
      <c r="F239" s="280"/>
      <c r="G239" s="280"/>
      <c r="H239" s="280"/>
      <c r="I239" s="280"/>
      <c r="J239" s="485">
        <v>221</v>
      </c>
      <c r="K239" s="488" t="str">
        <f>+Metas!K250</f>
        <v>Proyectos apoyados en acciones de acceso y participación a la cultura a niños y niñas de cero a 5iempre, (5 por año)</v>
      </c>
      <c r="L239" s="473"/>
      <c r="M239" s="476">
        <f>SUM(N239:Q239)</f>
        <v>0</v>
      </c>
      <c r="N239" s="479"/>
      <c r="O239" s="482"/>
      <c r="P239" s="520"/>
      <c r="Q239" s="523"/>
      <c r="R239" s="42"/>
      <c r="S239" s="253"/>
      <c r="T239" s="253"/>
      <c r="U239" s="253"/>
      <c r="V239" s="253"/>
      <c r="W239" s="42"/>
      <c r="X239" s="34"/>
      <c r="Y239" s="34"/>
      <c r="Z239" s="34"/>
      <c r="AA239" s="34"/>
      <c r="AB239" s="403">
        <f t="shared" si="303"/>
        <v>221</v>
      </c>
      <c r="AC239" s="526">
        <f t="shared" ref="AC239" si="313">+L239</f>
        <v>0</v>
      </c>
      <c r="AD239" s="54">
        <f t="shared" si="278"/>
        <v>0</v>
      </c>
      <c r="AE239" s="54">
        <f t="shared" si="278"/>
        <v>0</v>
      </c>
      <c r="AF239" s="54">
        <f t="shared" si="278"/>
        <v>0</v>
      </c>
      <c r="AG239" s="54">
        <f t="shared" si="278"/>
        <v>0</v>
      </c>
      <c r="AH239" s="54">
        <f t="shared" si="278"/>
        <v>0</v>
      </c>
      <c r="AI239" s="54">
        <f t="shared" si="278"/>
        <v>0</v>
      </c>
      <c r="AJ239" s="54">
        <f t="shared" si="278"/>
        <v>0</v>
      </c>
      <c r="AK239" s="403">
        <f t="shared" si="305"/>
        <v>221</v>
      </c>
      <c r="AL239" s="455">
        <f>+N239</f>
        <v>0</v>
      </c>
      <c r="AM239" s="48">
        <f t="shared" si="293"/>
        <v>0</v>
      </c>
      <c r="AN239" s="51"/>
      <c r="AO239" s="51"/>
      <c r="AP239" s="51"/>
      <c r="AQ239" s="51"/>
      <c r="AR239" s="51"/>
      <c r="AS239" s="51"/>
      <c r="AT239" s="403">
        <f t="shared" si="306"/>
        <v>221</v>
      </c>
      <c r="AU239" s="446">
        <f>+O239</f>
        <v>0</v>
      </c>
      <c r="AV239" s="48">
        <f t="shared" si="294"/>
        <v>0</v>
      </c>
      <c r="AW239" s="51"/>
      <c r="AX239" s="51"/>
      <c r="AY239" s="51"/>
      <c r="AZ239" s="51"/>
      <c r="BA239" s="51"/>
      <c r="BB239" s="51"/>
      <c r="BC239" s="403">
        <f t="shared" si="307"/>
        <v>221</v>
      </c>
      <c r="BD239" s="449">
        <f>+P239</f>
        <v>0</v>
      </c>
      <c r="BE239" s="48">
        <f t="shared" si="295"/>
        <v>0</v>
      </c>
      <c r="BF239" s="51"/>
      <c r="BG239" s="51"/>
      <c r="BH239" s="51"/>
      <c r="BI239" s="51"/>
      <c r="BJ239" s="51"/>
      <c r="BK239" s="51"/>
      <c r="BL239" s="403">
        <f t="shared" si="308"/>
        <v>221</v>
      </c>
      <c r="BM239" s="452">
        <f>+Q239</f>
        <v>0</v>
      </c>
      <c r="BN239" s="48">
        <f t="shared" si="296"/>
        <v>0</v>
      </c>
      <c r="BO239" s="51"/>
      <c r="BP239" s="51"/>
      <c r="BQ239" s="51"/>
      <c r="BR239" s="51"/>
      <c r="BS239" s="51"/>
      <c r="BT239" s="51"/>
      <c r="BU239" s="513"/>
      <c r="BV239" s="514"/>
      <c r="BW239" s="514"/>
      <c r="BX239" s="514"/>
      <c r="BY239" s="514"/>
      <c r="BZ239" s="514"/>
      <c r="CA239" s="514"/>
      <c r="CB239" s="514"/>
      <c r="CC239" s="515"/>
    </row>
    <row r="240" spans="1:81" s="62" customFormat="1" ht="40.200000000000003" customHeight="1" x14ac:dyDescent="0.3">
      <c r="A240" s="38"/>
      <c r="B240" s="507"/>
      <c r="C240" s="459"/>
      <c r="D240" s="281"/>
      <c r="E240" s="281"/>
      <c r="F240" s="281"/>
      <c r="G240" s="281"/>
      <c r="H240" s="281"/>
      <c r="I240" s="281"/>
      <c r="J240" s="486"/>
      <c r="K240" s="489"/>
      <c r="L240" s="474"/>
      <c r="M240" s="477"/>
      <c r="N240" s="480"/>
      <c r="O240" s="483"/>
      <c r="P240" s="521"/>
      <c r="Q240" s="524"/>
      <c r="R240" s="43"/>
      <c r="S240" s="43"/>
      <c r="T240" s="43"/>
      <c r="U240" s="43"/>
      <c r="V240" s="43"/>
      <c r="W240" s="43"/>
      <c r="X240" s="35"/>
      <c r="Y240" s="35"/>
      <c r="Z240" s="35"/>
      <c r="AA240" s="35"/>
      <c r="AB240" s="404"/>
      <c r="AC240" s="527"/>
      <c r="AD240" s="55">
        <f t="shared" ref="AD240:AJ276" si="314">+AM240+AV240+BE240+BN240</f>
        <v>0</v>
      </c>
      <c r="AE240" s="55">
        <f t="shared" si="314"/>
        <v>0</v>
      </c>
      <c r="AF240" s="55">
        <f t="shared" si="314"/>
        <v>0</v>
      </c>
      <c r="AG240" s="55">
        <f t="shared" si="314"/>
        <v>0</v>
      </c>
      <c r="AH240" s="55">
        <f t="shared" si="314"/>
        <v>0</v>
      </c>
      <c r="AI240" s="55">
        <f t="shared" si="314"/>
        <v>0</v>
      </c>
      <c r="AJ240" s="55">
        <f t="shared" si="314"/>
        <v>0</v>
      </c>
      <c r="AK240" s="404"/>
      <c r="AL240" s="456"/>
      <c r="AM240" s="49">
        <f t="shared" si="293"/>
        <v>0</v>
      </c>
      <c r="AN240" s="52"/>
      <c r="AO240" s="52"/>
      <c r="AP240" s="52"/>
      <c r="AQ240" s="52"/>
      <c r="AR240" s="52"/>
      <c r="AS240" s="52"/>
      <c r="AT240" s="404"/>
      <c r="AU240" s="447"/>
      <c r="AV240" s="49">
        <f t="shared" si="294"/>
        <v>0</v>
      </c>
      <c r="AW240" s="52"/>
      <c r="AX240" s="52"/>
      <c r="AY240" s="52"/>
      <c r="AZ240" s="52"/>
      <c r="BA240" s="52"/>
      <c r="BB240" s="52"/>
      <c r="BC240" s="404"/>
      <c r="BD240" s="450"/>
      <c r="BE240" s="49">
        <f t="shared" si="295"/>
        <v>0</v>
      </c>
      <c r="BF240" s="52"/>
      <c r="BG240" s="52"/>
      <c r="BH240" s="52"/>
      <c r="BI240" s="52"/>
      <c r="BJ240" s="52"/>
      <c r="BK240" s="52"/>
      <c r="BL240" s="404"/>
      <c r="BM240" s="453"/>
      <c r="BN240" s="49">
        <f t="shared" si="296"/>
        <v>0</v>
      </c>
      <c r="BO240" s="52"/>
      <c r="BP240" s="52"/>
      <c r="BQ240" s="52"/>
      <c r="BR240" s="52"/>
      <c r="BS240" s="52"/>
      <c r="BT240" s="52"/>
      <c r="BU240" s="418"/>
      <c r="BV240" s="419"/>
      <c r="BW240" s="419"/>
      <c r="BX240" s="419"/>
      <c r="BY240" s="419"/>
      <c r="BZ240" s="419"/>
      <c r="CA240" s="419"/>
      <c r="CB240" s="419"/>
      <c r="CC240" s="516"/>
    </row>
    <row r="241" spans="1:81" s="62" customFormat="1" ht="40.200000000000003" customHeight="1" x14ac:dyDescent="0.3">
      <c r="A241" s="38"/>
      <c r="B241" s="507"/>
      <c r="C241" s="459"/>
      <c r="D241" s="281"/>
      <c r="E241" s="281"/>
      <c r="F241" s="281"/>
      <c r="G241" s="281"/>
      <c r="H241" s="281"/>
      <c r="I241" s="281"/>
      <c r="J241" s="486"/>
      <c r="K241" s="489"/>
      <c r="L241" s="474"/>
      <c r="M241" s="477"/>
      <c r="N241" s="480"/>
      <c r="O241" s="483"/>
      <c r="P241" s="521"/>
      <c r="Q241" s="524"/>
      <c r="R241" s="43"/>
      <c r="S241" s="43"/>
      <c r="T241" s="43"/>
      <c r="U241" s="43"/>
      <c r="V241" s="43"/>
      <c r="W241" s="43"/>
      <c r="X241" s="35"/>
      <c r="Y241" s="35"/>
      <c r="Z241" s="35"/>
      <c r="AA241" s="35"/>
      <c r="AB241" s="404"/>
      <c r="AC241" s="527"/>
      <c r="AD241" s="55">
        <f t="shared" si="314"/>
        <v>0</v>
      </c>
      <c r="AE241" s="55">
        <f t="shared" si="314"/>
        <v>0</v>
      </c>
      <c r="AF241" s="55">
        <f t="shared" si="314"/>
        <v>0</v>
      </c>
      <c r="AG241" s="55">
        <f t="shared" si="314"/>
        <v>0</v>
      </c>
      <c r="AH241" s="55">
        <f t="shared" si="314"/>
        <v>0</v>
      </c>
      <c r="AI241" s="55">
        <f t="shared" si="314"/>
        <v>0</v>
      </c>
      <c r="AJ241" s="55">
        <f t="shared" si="314"/>
        <v>0</v>
      </c>
      <c r="AK241" s="404"/>
      <c r="AL241" s="456"/>
      <c r="AM241" s="49">
        <f t="shared" si="293"/>
        <v>0</v>
      </c>
      <c r="AN241" s="52"/>
      <c r="AO241" s="52"/>
      <c r="AP241" s="52"/>
      <c r="AQ241" s="52"/>
      <c r="AR241" s="52"/>
      <c r="AS241" s="52"/>
      <c r="AT241" s="404"/>
      <c r="AU241" s="447"/>
      <c r="AV241" s="49">
        <f t="shared" si="294"/>
        <v>0</v>
      </c>
      <c r="AW241" s="52"/>
      <c r="AX241" s="52"/>
      <c r="AY241" s="52"/>
      <c r="AZ241" s="52"/>
      <c r="BA241" s="52"/>
      <c r="BB241" s="52"/>
      <c r="BC241" s="404"/>
      <c r="BD241" s="450"/>
      <c r="BE241" s="49">
        <f t="shared" si="295"/>
        <v>0</v>
      </c>
      <c r="BF241" s="52"/>
      <c r="BG241" s="52"/>
      <c r="BH241" s="52"/>
      <c r="BI241" s="52"/>
      <c r="BJ241" s="52"/>
      <c r="BK241" s="52"/>
      <c r="BL241" s="404"/>
      <c r="BM241" s="453"/>
      <c r="BN241" s="49">
        <f t="shared" si="296"/>
        <v>0</v>
      </c>
      <c r="BO241" s="52"/>
      <c r="BP241" s="52"/>
      <c r="BQ241" s="52"/>
      <c r="BR241" s="52"/>
      <c r="BS241" s="52"/>
      <c r="BT241" s="52"/>
      <c r="BU241" s="418"/>
      <c r="BV241" s="419"/>
      <c r="BW241" s="419"/>
      <c r="BX241" s="419"/>
      <c r="BY241" s="419"/>
      <c r="BZ241" s="419"/>
      <c r="CA241" s="419"/>
      <c r="CB241" s="419"/>
      <c r="CC241" s="516"/>
    </row>
    <row r="242" spans="1:81" s="62" customFormat="1" ht="40.200000000000003" customHeight="1" thickBot="1" x14ac:dyDescent="0.35">
      <c r="A242" s="38"/>
      <c r="B242" s="507"/>
      <c r="C242" s="459"/>
      <c r="D242" s="281"/>
      <c r="E242" s="281"/>
      <c r="F242" s="281"/>
      <c r="G242" s="281"/>
      <c r="H242" s="281"/>
      <c r="I242" s="281"/>
      <c r="J242" s="487"/>
      <c r="K242" s="490"/>
      <c r="L242" s="475"/>
      <c r="M242" s="478"/>
      <c r="N242" s="481"/>
      <c r="O242" s="484"/>
      <c r="P242" s="522"/>
      <c r="Q242" s="525"/>
      <c r="R242" s="44"/>
      <c r="S242" s="254"/>
      <c r="T242" s="254"/>
      <c r="U242" s="254"/>
      <c r="V242" s="254"/>
      <c r="W242" s="44"/>
      <c r="X242" s="36"/>
      <c r="Y242" s="36"/>
      <c r="Z242" s="36"/>
      <c r="AA242" s="36"/>
      <c r="AB242" s="405"/>
      <c r="AC242" s="528"/>
      <c r="AD242" s="56">
        <f t="shared" si="314"/>
        <v>0</v>
      </c>
      <c r="AE242" s="56">
        <f t="shared" si="314"/>
        <v>0</v>
      </c>
      <c r="AF242" s="56">
        <f t="shared" si="314"/>
        <v>0</v>
      </c>
      <c r="AG242" s="56">
        <f t="shared" si="314"/>
        <v>0</v>
      </c>
      <c r="AH242" s="56">
        <f t="shared" si="314"/>
        <v>0</v>
      </c>
      <c r="AI242" s="56">
        <f t="shared" si="314"/>
        <v>0</v>
      </c>
      <c r="AJ242" s="56">
        <f t="shared" si="314"/>
        <v>0</v>
      </c>
      <c r="AK242" s="405"/>
      <c r="AL242" s="457"/>
      <c r="AM242" s="50">
        <f t="shared" si="293"/>
        <v>0</v>
      </c>
      <c r="AN242" s="53"/>
      <c r="AO242" s="53"/>
      <c r="AP242" s="53"/>
      <c r="AQ242" s="53"/>
      <c r="AR242" s="53"/>
      <c r="AS242" s="53"/>
      <c r="AT242" s="405"/>
      <c r="AU242" s="448"/>
      <c r="AV242" s="50">
        <f t="shared" si="294"/>
        <v>0</v>
      </c>
      <c r="AW242" s="53"/>
      <c r="AX242" s="53"/>
      <c r="AY242" s="53"/>
      <c r="AZ242" s="53"/>
      <c r="BA242" s="53"/>
      <c r="BB242" s="53"/>
      <c r="BC242" s="405"/>
      <c r="BD242" s="451"/>
      <c r="BE242" s="50">
        <f t="shared" si="295"/>
        <v>0</v>
      </c>
      <c r="BF242" s="53"/>
      <c r="BG242" s="53"/>
      <c r="BH242" s="53"/>
      <c r="BI242" s="53"/>
      <c r="BJ242" s="53"/>
      <c r="BK242" s="53"/>
      <c r="BL242" s="405"/>
      <c r="BM242" s="454"/>
      <c r="BN242" s="50">
        <f t="shared" si="296"/>
        <v>0</v>
      </c>
      <c r="BO242" s="53"/>
      <c r="BP242" s="53"/>
      <c r="BQ242" s="53"/>
      <c r="BR242" s="53"/>
      <c r="BS242" s="53"/>
      <c r="BT242" s="53"/>
      <c r="BU242" s="517"/>
      <c r="BV242" s="518"/>
      <c r="BW242" s="518"/>
      <c r="BX242" s="518"/>
      <c r="BY242" s="518"/>
      <c r="BZ242" s="518"/>
      <c r="CA242" s="518"/>
      <c r="CB242" s="518"/>
      <c r="CC242" s="519"/>
    </row>
    <row r="243" spans="1:81" s="62" customFormat="1" ht="40.200000000000003" customHeight="1" thickTop="1" x14ac:dyDescent="0.3">
      <c r="A243" s="38"/>
      <c r="B243" s="507"/>
      <c r="C243" s="459"/>
      <c r="D243" s="281"/>
      <c r="E243" s="281"/>
      <c r="F243" s="281"/>
      <c r="G243" s="281"/>
      <c r="H243" s="281"/>
      <c r="I243" s="281"/>
      <c r="J243" s="485">
        <v>222</v>
      </c>
      <c r="K243" s="488" t="str">
        <f>+Metas!K251</f>
        <v>Proyectos apoyados en acciones de acceso y participación a la cultura a jóvenes y adolescentes (5 por año)</v>
      </c>
      <c r="L243" s="473"/>
      <c r="M243" s="476">
        <f>SUM(N243:Q243)</f>
        <v>0</v>
      </c>
      <c r="N243" s="479"/>
      <c r="O243" s="482"/>
      <c r="P243" s="520"/>
      <c r="Q243" s="523"/>
      <c r="R243" s="42"/>
      <c r="S243" s="253"/>
      <c r="T243" s="253"/>
      <c r="U243" s="253"/>
      <c r="V243" s="253"/>
      <c r="W243" s="42"/>
      <c r="X243" s="34"/>
      <c r="Y243" s="34"/>
      <c r="Z243" s="34"/>
      <c r="AA243" s="34"/>
      <c r="AB243" s="403">
        <f t="shared" si="303"/>
        <v>222</v>
      </c>
      <c r="AC243" s="526">
        <f t="shared" ref="AC243" si="315">+L243</f>
        <v>0</v>
      </c>
      <c r="AD243" s="54">
        <f t="shared" si="314"/>
        <v>0</v>
      </c>
      <c r="AE243" s="54">
        <f t="shared" si="314"/>
        <v>0</v>
      </c>
      <c r="AF243" s="54">
        <f t="shared" si="314"/>
        <v>0</v>
      </c>
      <c r="AG243" s="54">
        <f t="shared" si="314"/>
        <v>0</v>
      </c>
      <c r="AH243" s="54">
        <f t="shared" si="314"/>
        <v>0</v>
      </c>
      <c r="AI243" s="54">
        <f t="shared" si="314"/>
        <v>0</v>
      </c>
      <c r="AJ243" s="54">
        <f t="shared" si="314"/>
        <v>0</v>
      </c>
      <c r="AK243" s="403">
        <f t="shared" si="305"/>
        <v>222</v>
      </c>
      <c r="AL243" s="455">
        <f>+N243</f>
        <v>0</v>
      </c>
      <c r="AM243" s="48">
        <f t="shared" si="293"/>
        <v>0</v>
      </c>
      <c r="AN243" s="51"/>
      <c r="AO243" s="51"/>
      <c r="AP243" s="51"/>
      <c r="AQ243" s="51"/>
      <c r="AR243" s="51"/>
      <c r="AS243" s="51"/>
      <c r="AT243" s="403">
        <f t="shared" si="306"/>
        <v>222</v>
      </c>
      <c r="AU243" s="446">
        <f>+O243</f>
        <v>0</v>
      </c>
      <c r="AV243" s="48">
        <f t="shared" si="294"/>
        <v>0</v>
      </c>
      <c r="AW243" s="51"/>
      <c r="AX243" s="51"/>
      <c r="AY243" s="51"/>
      <c r="AZ243" s="51"/>
      <c r="BA243" s="51"/>
      <c r="BB243" s="51"/>
      <c r="BC243" s="403">
        <f t="shared" si="307"/>
        <v>222</v>
      </c>
      <c r="BD243" s="449">
        <f>+P243</f>
        <v>0</v>
      </c>
      <c r="BE243" s="48">
        <f t="shared" si="295"/>
        <v>0</v>
      </c>
      <c r="BF243" s="51"/>
      <c r="BG243" s="51"/>
      <c r="BH243" s="51"/>
      <c r="BI243" s="51"/>
      <c r="BJ243" s="51"/>
      <c r="BK243" s="51"/>
      <c r="BL243" s="403">
        <f t="shared" si="308"/>
        <v>222</v>
      </c>
      <c r="BM243" s="452">
        <f>+Q243</f>
        <v>0</v>
      </c>
      <c r="BN243" s="48">
        <f t="shared" si="296"/>
        <v>0</v>
      </c>
      <c r="BO243" s="51"/>
      <c r="BP243" s="51"/>
      <c r="BQ243" s="51"/>
      <c r="BR243" s="51"/>
      <c r="BS243" s="51"/>
      <c r="BT243" s="51"/>
      <c r="BU243" s="513"/>
      <c r="BV243" s="514"/>
      <c r="BW243" s="514"/>
      <c r="BX243" s="514"/>
      <c r="BY243" s="514"/>
      <c r="BZ243" s="514"/>
      <c r="CA243" s="514"/>
      <c r="CB243" s="514"/>
      <c r="CC243" s="515"/>
    </row>
    <row r="244" spans="1:81" s="62" customFormat="1" ht="40.200000000000003" customHeight="1" x14ac:dyDescent="0.3">
      <c r="A244" s="38"/>
      <c r="B244" s="507"/>
      <c r="C244" s="459"/>
      <c r="D244" s="281"/>
      <c r="E244" s="281"/>
      <c r="F244" s="281"/>
      <c r="G244" s="281"/>
      <c r="H244" s="281"/>
      <c r="I244" s="281"/>
      <c r="J244" s="486"/>
      <c r="K244" s="489"/>
      <c r="L244" s="474"/>
      <c r="M244" s="477"/>
      <c r="N244" s="480"/>
      <c r="O244" s="483"/>
      <c r="P244" s="521"/>
      <c r="Q244" s="524"/>
      <c r="R244" s="43"/>
      <c r="S244" s="43"/>
      <c r="T244" s="43"/>
      <c r="U244" s="43"/>
      <c r="V244" s="43"/>
      <c r="W244" s="43"/>
      <c r="X244" s="35"/>
      <c r="Y244" s="35"/>
      <c r="Z244" s="35"/>
      <c r="AA244" s="35"/>
      <c r="AB244" s="404"/>
      <c r="AC244" s="527"/>
      <c r="AD244" s="55">
        <f t="shared" si="314"/>
        <v>0</v>
      </c>
      <c r="AE244" s="55">
        <f t="shared" si="314"/>
        <v>0</v>
      </c>
      <c r="AF244" s="55">
        <f t="shared" si="314"/>
        <v>0</v>
      </c>
      <c r="AG244" s="55">
        <f t="shared" si="314"/>
        <v>0</v>
      </c>
      <c r="AH244" s="55">
        <f t="shared" si="314"/>
        <v>0</v>
      </c>
      <c r="AI244" s="55">
        <f t="shared" si="314"/>
        <v>0</v>
      </c>
      <c r="AJ244" s="55">
        <f t="shared" si="314"/>
        <v>0</v>
      </c>
      <c r="AK244" s="404"/>
      <c r="AL244" s="456"/>
      <c r="AM244" s="49">
        <f t="shared" si="293"/>
        <v>0</v>
      </c>
      <c r="AN244" s="52"/>
      <c r="AO244" s="52"/>
      <c r="AP244" s="52"/>
      <c r="AQ244" s="52"/>
      <c r="AR244" s="52"/>
      <c r="AS244" s="52"/>
      <c r="AT244" s="404"/>
      <c r="AU244" s="447"/>
      <c r="AV244" s="49">
        <f t="shared" si="294"/>
        <v>0</v>
      </c>
      <c r="AW244" s="52"/>
      <c r="AX244" s="52"/>
      <c r="AY244" s="52"/>
      <c r="AZ244" s="52"/>
      <c r="BA244" s="52"/>
      <c r="BB244" s="52"/>
      <c r="BC244" s="404"/>
      <c r="BD244" s="450"/>
      <c r="BE244" s="49">
        <f t="shared" si="295"/>
        <v>0</v>
      </c>
      <c r="BF244" s="52"/>
      <c r="BG244" s="52"/>
      <c r="BH244" s="52"/>
      <c r="BI244" s="52"/>
      <c r="BJ244" s="52"/>
      <c r="BK244" s="52"/>
      <c r="BL244" s="404"/>
      <c r="BM244" s="453"/>
      <c r="BN244" s="49">
        <f t="shared" si="296"/>
        <v>0</v>
      </c>
      <c r="BO244" s="52"/>
      <c r="BP244" s="52"/>
      <c r="BQ244" s="52"/>
      <c r="BR244" s="52"/>
      <c r="BS244" s="52"/>
      <c r="BT244" s="52"/>
      <c r="BU244" s="418"/>
      <c r="BV244" s="419"/>
      <c r="BW244" s="419"/>
      <c r="BX244" s="419"/>
      <c r="BY244" s="419"/>
      <c r="BZ244" s="419"/>
      <c r="CA244" s="419"/>
      <c r="CB244" s="419"/>
      <c r="CC244" s="516"/>
    </row>
    <row r="245" spans="1:81" s="62" customFormat="1" ht="40.200000000000003" customHeight="1" x14ac:dyDescent="0.3">
      <c r="A245" s="38"/>
      <c r="B245" s="507"/>
      <c r="C245" s="459"/>
      <c r="D245" s="281"/>
      <c r="E245" s="281"/>
      <c r="F245" s="281"/>
      <c r="G245" s="281"/>
      <c r="H245" s="281"/>
      <c r="I245" s="281"/>
      <c r="J245" s="486"/>
      <c r="K245" s="489"/>
      <c r="L245" s="474"/>
      <c r="M245" s="477"/>
      <c r="N245" s="480"/>
      <c r="O245" s="483"/>
      <c r="P245" s="521"/>
      <c r="Q245" s="524"/>
      <c r="R245" s="43"/>
      <c r="S245" s="43"/>
      <c r="T245" s="43"/>
      <c r="U245" s="43"/>
      <c r="V245" s="43"/>
      <c r="W245" s="43"/>
      <c r="X245" s="35"/>
      <c r="Y245" s="35"/>
      <c r="Z245" s="35"/>
      <c r="AA245" s="35"/>
      <c r="AB245" s="404"/>
      <c r="AC245" s="527"/>
      <c r="AD245" s="55">
        <f t="shared" si="314"/>
        <v>0</v>
      </c>
      <c r="AE245" s="55">
        <f t="shared" si="314"/>
        <v>0</v>
      </c>
      <c r="AF245" s="55">
        <f t="shared" si="314"/>
        <v>0</v>
      </c>
      <c r="AG245" s="55">
        <f t="shared" si="314"/>
        <v>0</v>
      </c>
      <c r="AH245" s="55">
        <f t="shared" si="314"/>
        <v>0</v>
      </c>
      <c r="AI245" s="55">
        <f t="shared" si="314"/>
        <v>0</v>
      </c>
      <c r="AJ245" s="55">
        <f t="shared" si="314"/>
        <v>0</v>
      </c>
      <c r="AK245" s="404"/>
      <c r="AL245" s="456"/>
      <c r="AM245" s="49">
        <f t="shared" si="293"/>
        <v>0</v>
      </c>
      <c r="AN245" s="52"/>
      <c r="AO245" s="52"/>
      <c r="AP245" s="52"/>
      <c r="AQ245" s="52"/>
      <c r="AR245" s="52"/>
      <c r="AS245" s="52"/>
      <c r="AT245" s="404"/>
      <c r="AU245" s="447"/>
      <c r="AV245" s="49">
        <f t="shared" si="294"/>
        <v>0</v>
      </c>
      <c r="AW245" s="52"/>
      <c r="AX245" s="52"/>
      <c r="AY245" s="52"/>
      <c r="AZ245" s="52"/>
      <c r="BA245" s="52"/>
      <c r="BB245" s="52"/>
      <c r="BC245" s="404"/>
      <c r="BD245" s="450"/>
      <c r="BE245" s="49">
        <f t="shared" si="295"/>
        <v>0</v>
      </c>
      <c r="BF245" s="52"/>
      <c r="BG245" s="52"/>
      <c r="BH245" s="52"/>
      <c r="BI245" s="52"/>
      <c r="BJ245" s="52"/>
      <c r="BK245" s="52"/>
      <c r="BL245" s="404"/>
      <c r="BM245" s="453"/>
      <c r="BN245" s="49">
        <f t="shared" si="296"/>
        <v>0</v>
      </c>
      <c r="BO245" s="52"/>
      <c r="BP245" s="52"/>
      <c r="BQ245" s="52"/>
      <c r="BR245" s="52"/>
      <c r="BS245" s="52"/>
      <c r="BT245" s="52"/>
      <c r="BU245" s="418"/>
      <c r="BV245" s="419"/>
      <c r="BW245" s="419"/>
      <c r="BX245" s="419"/>
      <c r="BY245" s="419"/>
      <c r="BZ245" s="419"/>
      <c r="CA245" s="419"/>
      <c r="CB245" s="419"/>
      <c r="CC245" s="516"/>
    </row>
    <row r="246" spans="1:81" s="62" customFormat="1" ht="40.200000000000003" customHeight="1" thickBot="1" x14ac:dyDescent="0.35">
      <c r="A246" s="38"/>
      <c r="B246" s="507"/>
      <c r="C246" s="459"/>
      <c r="D246" s="281"/>
      <c r="E246" s="281"/>
      <c r="F246" s="281"/>
      <c r="G246" s="281"/>
      <c r="H246" s="281"/>
      <c r="I246" s="281"/>
      <c r="J246" s="487"/>
      <c r="K246" s="490"/>
      <c r="L246" s="475"/>
      <c r="M246" s="478"/>
      <c r="N246" s="481"/>
      <c r="O246" s="484"/>
      <c r="P246" s="522"/>
      <c r="Q246" s="525"/>
      <c r="R246" s="44"/>
      <c r="S246" s="254"/>
      <c r="T246" s="254"/>
      <c r="U246" s="254"/>
      <c r="V246" s="254"/>
      <c r="W246" s="44"/>
      <c r="X246" s="36"/>
      <c r="Y246" s="36"/>
      <c r="Z246" s="36"/>
      <c r="AA246" s="36"/>
      <c r="AB246" s="405"/>
      <c r="AC246" s="528"/>
      <c r="AD246" s="56">
        <f t="shared" si="314"/>
        <v>0</v>
      </c>
      <c r="AE246" s="56">
        <f t="shared" si="314"/>
        <v>0</v>
      </c>
      <c r="AF246" s="56">
        <f t="shared" si="314"/>
        <v>0</v>
      </c>
      <c r="AG246" s="56">
        <f t="shared" si="314"/>
        <v>0</v>
      </c>
      <c r="AH246" s="56">
        <f t="shared" si="314"/>
        <v>0</v>
      </c>
      <c r="AI246" s="56">
        <f t="shared" si="314"/>
        <v>0</v>
      </c>
      <c r="AJ246" s="56">
        <f t="shared" si="314"/>
        <v>0</v>
      </c>
      <c r="AK246" s="405"/>
      <c r="AL246" s="457"/>
      <c r="AM246" s="50">
        <f t="shared" si="293"/>
        <v>0</v>
      </c>
      <c r="AN246" s="53"/>
      <c r="AO246" s="53"/>
      <c r="AP246" s="53"/>
      <c r="AQ246" s="53"/>
      <c r="AR246" s="53"/>
      <c r="AS246" s="53"/>
      <c r="AT246" s="405"/>
      <c r="AU246" s="448"/>
      <c r="AV246" s="50">
        <f t="shared" si="294"/>
        <v>0</v>
      </c>
      <c r="AW246" s="53"/>
      <c r="AX246" s="53"/>
      <c r="AY246" s="53"/>
      <c r="AZ246" s="53"/>
      <c r="BA246" s="53"/>
      <c r="BB246" s="53"/>
      <c r="BC246" s="405"/>
      <c r="BD246" s="451"/>
      <c r="BE246" s="50">
        <f t="shared" si="295"/>
        <v>0</v>
      </c>
      <c r="BF246" s="53"/>
      <c r="BG246" s="53"/>
      <c r="BH246" s="53"/>
      <c r="BI246" s="53"/>
      <c r="BJ246" s="53"/>
      <c r="BK246" s="53"/>
      <c r="BL246" s="405"/>
      <c r="BM246" s="454"/>
      <c r="BN246" s="50">
        <f t="shared" si="296"/>
        <v>0</v>
      </c>
      <c r="BO246" s="53"/>
      <c r="BP246" s="53"/>
      <c r="BQ246" s="53"/>
      <c r="BR246" s="53"/>
      <c r="BS246" s="53"/>
      <c r="BT246" s="53"/>
      <c r="BU246" s="517"/>
      <c r="BV246" s="518"/>
      <c r="BW246" s="518"/>
      <c r="BX246" s="518"/>
      <c r="BY246" s="518"/>
      <c r="BZ246" s="518"/>
      <c r="CA246" s="518"/>
      <c r="CB246" s="518"/>
      <c r="CC246" s="519"/>
    </row>
    <row r="247" spans="1:81" s="62" customFormat="1" ht="40.200000000000003" customHeight="1" thickTop="1" x14ac:dyDescent="0.3">
      <c r="A247" s="38"/>
      <c r="B247" s="507"/>
      <c r="C247" s="459"/>
      <c r="D247" s="281"/>
      <c r="E247" s="281"/>
      <c r="F247" s="281"/>
      <c r="G247" s="281"/>
      <c r="H247" s="281"/>
      <c r="I247" s="281"/>
      <c r="J247" s="485">
        <v>223</v>
      </c>
      <c r="K247" s="488" t="str">
        <f>+Metas!K252</f>
        <v>Proyectos apoyados en acciones de acceso y participación a la cultura a niños y jóvenes especiales y con discapacidad (5 por año)</v>
      </c>
      <c r="L247" s="473"/>
      <c r="M247" s="476">
        <f>SUM(N247:Q247)</f>
        <v>0</v>
      </c>
      <c r="N247" s="479"/>
      <c r="O247" s="482"/>
      <c r="P247" s="520"/>
      <c r="Q247" s="523"/>
      <c r="R247" s="42"/>
      <c r="S247" s="253"/>
      <c r="T247" s="253"/>
      <c r="U247" s="253"/>
      <c r="V247" s="253"/>
      <c r="W247" s="42"/>
      <c r="X247" s="34"/>
      <c r="Y247" s="34"/>
      <c r="Z247" s="34"/>
      <c r="AA247" s="34"/>
      <c r="AB247" s="403">
        <f t="shared" si="303"/>
        <v>223</v>
      </c>
      <c r="AC247" s="526">
        <f t="shared" ref="AC247" si="316">+L247</f>
        <v>0</v>
      </c>
      <c r="AD247" s="54">
        <f t="shared" si="314"/>
        <v>0</v>
      </c>
      <c r="AE247" s="54">
        <f t="shared" si="314"/>
        <v>0</v>
      </c>
      <c r="AF247" s="54">
        <f t="shared" si="314"/>
        <v>0</v>
      </c>
      <c r="AG247" s="54">
        <f t="shared" si="314"/>
        <v>0</v>
      </c>
      <c r="AH247" s="54">
        <f t="shared" si="314"/>
        <v>0</v>
      </c>
      <c r="AI247" s="54">
        <f t="shared" si="314"/>
        <v>0</v>
      </c>
      <c r="AJ247" s="54">
        <f t="shared" si="314"/>
        <v>0</v>
      </c>
      <c r="AK247" s="403">
        <f t="shared" si="305"/>
        <v>223</v>
      </c>
      <c r="AL247" s="455">
        <f>+N247</f>
        <v>0</v>
      </c>
      <c r="AM247" s="48">
        <f t="shared" si="293"/>
        <v>0</v>
      </c>
      <c r="AN247" s="51"/>
      <c r="AO247" s="51"/>
      <c r="AP247" s="51"/>
      <c r="AQ247" s="51"/>
      <c r="AR247" s="51"/>
      <c r="AS247" s="51"/>
      <c r="AT247" s="403">
        <f t="shared" si="306"/>
        <v>223</v>
      </c>
      <c r="AU247" s="446">
        <f>+O247</f>
        <v>0</v>
      </c>
      <c r="AV247" s="48">
        <f t="shared" si="294"/>
        <v>0</v>
      </c>
      <c r="AW247" s="51"/>
      <c r="AX247" s="51"/>
      <c r="AY247" s="51"/>
      <c r="AZ247" s="51"/>
      <c r="BA247" s="51"/>
      <c r="BB247" s="51"/>
      <c r="BC247" s="403">
        <f t="shared" si="307"/>
        <v>223</v>
      </c>
      <c r="BD247" s="449">
        <f>+P247</f>
        <v>0</v>
      </c>
      <c r="BE247" s="48">
        <f t="shared" si="295"/>
        <v>0</v>
      </c>
      <c r="BF247" s="51"/>
      <c r="BG247" s="51"/>
      <c r="BH247" s="51"/>
      <c r="BI247" s="51"/>
      <c r="BJ247" s="51"/>
      <c r="BK247" s="51"/>
      <c r="BL247" s="403">
        <f t="shared" si="308"/>
        <v>223</v>
      </c>
      <c r="BM247" s="452">
        <f>+Q247</f>
        <v>0</v>
      </c>
      <c r="BN247" s="48">
        <f t="shared" si="296"/>
        <v>0</v>
      </c>
      <c r="BO247" s="51"/>
      <c r="BP247" s="51"/>
      <c r="BQ247" s="51"/>
      <c r="BR247" s="51"/>
      <c r="BS247" s="51"/>
      <c r="BT247" s="51"/>
      <c r="BU247" s="513"/>
      <c r="BV247" s="514"/>
      <c r="BW247" s="514"/>
      <c r="BX247" s="514"/>
      <c r="BY247" s="514"/>
      <c r="BZ247" s="514"/>
      <c r="CA247" s="514"/>
      <c r="CB247" s="514"/>
      <c r="CC247" s="515"/>
    </row>
    <row r="248" spans="1:81" s="62" customFormat="1" ht="40.200000000000003" customHeight="1" x14ac:dyDescent="0.3">
      <c r="A248" s="38"/>
      <c r="B248" s="507"/>
      <c r="C248" s="459"/>
      <c r="D248" s="281"/>
      <c r="E248" s="281"/>
      <c r="F248" s="281"/>
      <c r="G248" s="281"/>
      <c r="H248" s="281"/>
      <c r="I248" s="281"/>
      <c r="J248" s="486"/>
      <c r="K248" s="489"/>
      <c r="L248" s="474"/>
      <c r="M248" s="477"/>
      <c r="N248" s="480"/>
      <c r="O248" s="483"/>
      <c r="P248" s="521"/>
      <c r="Q248" s="524"/>
      <c r="R248" s="43"/>
      <c r="S248" s="43"/>
      <c r="T248" s="43"/>
      <c r="U248" s="43"/>
      <c r="V248" s="43"/>
      <c r="W248" s="43"/>
      <c r="X248" s="35"/>
      <c r="Y248" s="35"/>
      <c r="Z248" s="35"/>
      <c r="AA248" s="35"/>
      <c r="AB248" s="404"/>
      <c r="AC248" s="527"/>
      <c r="AD248" s="55">
        <f t="shared" si="314"/>
        <v>0</v>
      </c>
      <c r="AE248" s="55">
        <f t="shared" si="314"/>
        <v>0</v>
      </c>
      <c r="AF248" s="55">
        <f t="shared" si="314"/>
        <v>0</v>
      </c>
      <c r="AG248" s="55">
        <f t="shared" si="314"/>
        <v>0</v>
      </c>
      <c r="AH248" s="55">
        <f t="shared" si="314"/>
        <v>0</v>
      </c>
      <c r="AI248" s="55">
        <f t="shared" si="314"/>
        <v>0</v>
      </c>
      <c r="AJ248" s="55">
        <f t="shared" si="314"/>
        <v>0</v>
      </c>
      <c r="AK248" s="404"/>
      <c r="AL248" s="456"/>
      <c r="AM248" s="49">
        <f t="shared" si="293"/>
        <v>0</v>
      </c>
      <c r="AN248" s="52"/>
      <c r="AO248" s="52"/>
      <c r="AP248" s="52"/>
      <c r="AQ248" s="52"/>
      <c r="AR248" s="52"/>
      <c r="AS248" s="52"/>
      <c r="AT248" s="404"/>
      <c r="AU248" s="447"/>
      <c r="AV248" s="49">
        <f t="shared" si="294"/>
        <v>0</v>
      </c>
      <c r="AW248" s="52"/>
      <c r="AX248" s="52"/>
      <c r="AY248" s="52"/>
      <c r="AZ248" s="52"/>
      <c r="BA248" s="52"/>
      <c r="BB248" s="52"/>
      <c r="BC248" s="404"/>
      <c r="BD248" s="450"/>
      <c r="BE248" s="49">
        <f t="shared" si="295"/>
        <v>0</v>
      </c>
      <c r="BF248" s="52"/>
      <c r="BG248" s="52"/>
      <c r="BH248" s="52"/>
      <c r="BI248" s="52"/>
      <c r="BJ248" s="52"/>
      <c r="BK248" s="52"/>
      <c r="BL248" s="404"/>
      <c r="BM248" s="453"/>
      <c r="BN248" s="49">
        <f t="shared" si="296"/>
        <v>0</v>
      </c>
      <c r="BO248" s="52"/>
      <c r="BP248" s="52"/>
      <c r="BQ248" s="52"/>
      <c r="BR248" s="52"/>
      <c r="BS248" s="52"/>
      <c r="BT248" s="52"/>
      <c r="BU248" s="418"/>
      <c r="BV248" s="419"/>
      <c r="BW248" s="419"/>
      <c r="BX248" s="419"/>
      <c r="BY248" s="419"/>
      <c r="BZ248" s="419"/>
      <c r="CA248" s="419"/>
      <c r="CB248" s="419"/>
      <c r="CC248" s="516"/>
    </row>
    <row r="249" spans="1:81" s="62" customFormat="1" ht="40.200000000000003" customHeight="1" x14ac:dyDescent="0.3">
      <c r="A249" s="38"/>
      <c r="B249" s="507"/>
      <c r="C249" s="459"/>
      <c r="D249" s="281"/>
      <c r="E249" s="281"/>
      <c r="F249" s="281"/>
      <c r="G249" s="281"/>
      <c r="H249" s="281"/>
      <c r="I249" s="281"/>
      <c r="J249" s="486"/>
      <c r="K249" s="489"/>
      <c r="L249" s="474"/>
      <c r="M249" s="477"/>
      <c r="N249" s="480"/>
      <c r="O249" s="483"/>
      <c r="P249" s="521"/>
      <c r="Q249" s="524"/>
      <c r="R249" s="43"/>
      <c r="S249" s="43"/>
      <c r="T249" s="43"/>
      <c r="U249" s="43"/>
      <c r="V249" s="43"/>
      <c r="W249" s="43"/>
      <c r="X249" s="35"/>
      <c r="Y249" s="35"/>
      <c r="Z249" s="35"/>
      <c r="AA249" s="35"/>
      <c r="AB249" s="404"/>
      <c r="AC249" s="527"/>
      <c r="AD249" s="55">
        <f t="shared" si="314"/>
        <v>0</v>
      </c>
      <c r="AE249" s="55">
        <f t="shared" si="314"/>
        <v>0</v>
      </c>
      <c r="AF249" s="55">
        <f t="shared" si="314"/>
        <v>0</v>
      </c>
      <c r="AG249" s="55">
        <f t="shared" si="314"/>
        <v>0</v>
      </c>
      <c r="AH249" s="55">
        <f t="shared" si="314"/>
        <v>0</v>
      </c>
      <c r="AI249" s="55">
        <f t="shared" si="314"/>
        <v>0</v>
      </c>
      <c r="AJ249" s="55">
        <f t="shared" si="314"/>
        <v>0</v>
      </c>
      <c r="AK249" s="404"/>
      <c r="AL249" s="456"/>
      <c r="AM249" s="49">
        <f t="shared" si="293"/>
        <v>0</v>
      </c>
      <c r="AN249" s="52"/>
      <c r="AO249" s="52"/>
      <c r="AP249" s="52"/>
      <c r="AQ249" s="52"/>
      <c r="AR249" s="52"/>
      <c r="AS249" s="52"/>
      <c r="AT249" s="404"/>
      <c r="AU249" s="447"/>
      <c r="AV249" s="49">
        <f t="shared" si="294"/>
        <v>0</v>
      </c>
      <c r="AW249" s="52"/>
      <c r="AX249" s="52"/>
      <c r="AY249" s="52"/>
      <c r="AZ249" s="52"/>
      <c r="BA249" s="52"/>
      <c r="BB249" s="52"/>
      <c r="BC249" s="404"/>
      <c r="BD249" s="450"/>
      <c r="BE249" s="49">
        <f t="shared" si="295"/>
        <v>0</v>
      </c>
      <c r="BF249" s="52"/>
      <c r="BG249" s="52"/>
      <c r="BH249" s="52"/>
      <c r="BI249" s="52"/>
      <c r="BJ249" s="52"/>
      <c r="BK249" s="52"/>
      <c r="BL249" s="404"/>
      <c r="BM249" s="453"/>
      <c r="BN249" s="49">
        <f t="shared" si="296"/>
        <v>0</v>
      </c>
      <c r="BO249" s="52"/>
      <c r="BP249" s="52"/>
      <c r="BQ249" s="52"/>
      <c r="BR249" s="52"/>
      <c r="BS249" s="52"/>
      <c r="BT249" s="52"/>
      <c r="BU249" s="418"/>
      <c r="BV249" s="419"/>
      <c r="BW249" s="419"/>
      <c r="BX249" s="419"/>
      <c r="BY249" s="419"/>
      <c r="BZ249" s="419"/>
      <c r="CA249" s="419"/>
      <c r="CB249" s="419"/>
      <c r="CC249" s="516"/>
    </row>
    <row r="250" spans="1:81" s="62" customFormat="1" ht="40.200000000000003" customHeight="1" thickBot="1" x14ac:dyDescent="0.35">
      <c r="A250" s="38"/>
      <c r="B250" s="507"/>
      <c r="C250" s="459"/>
      <c r="D250" s="281"/>
      <c r="E250" s="281"/>
      <c r="F250" s="281"/>
      <c r="G250" s="281"/>
      <c r="H250" s="281"/>
      <c r="I250" s="281"/>
      <c r="J250" s="487"/>
      <c r="K250" s="490"/>
      <c r="L250" s="475"/>
      <c r="M250" s="478"/>
      <c r="N250" s="481"/>
      <c r="O250" s="484"/>
      <c r="P250" s="522"/>
      <c r="Q250" s="525"/>
      <c r="R250" s="44"/>
      <c r="S250" s="254"/>
      <c r="T250" s="254"/>
      <c r="U250" s="254"/>
      <c r="V250" s="254"/>
      <c r="W250" s="44"/>
      <c r="X250" s="36"/>
      <c r="Y250" s="36"/>
      <c r="Z250" s="36"/>
      <c r="AA250" s="36"/>
      <c r="AB250" s="405"/>
      <c r="AC250" s="528"/>
      <c r="AD250" s="56">
        <f t="shared" si="314"/>
        <v>0</v>
      </c>
      <c r="AE250" s="56">
        <f t="shared" si="314"/>
        <v>0</v>
      </c>
      <c r="AF250" s="56">
        <f t="shared" si="314"/>
        <v>0</v>
      </c>
      <c r="AG250" s="56">
        <f t="shared" si="314"/>
        <v>0</v>
      </c>
      <c r="AH250" s="56">
        <f t="shared" si="314"/>
        <v>0</v>
      </c>
      <c r="AI250" s="56">
        <f t="shared" si="314"/>
        <v>0</v>
      </c>
      <c r="AJ250" s="56">
        <f t="shared" si="314"/>
        <v>0</v>
      </c>
      <c r="AK250" s="405"/>
      <c r="AL250" s="457"/>
      <c r="AM250" s="50">
        <f t="shared" si="293"/>
        <v>0</v>
      </c>
      <c r="AN250" s="53"/>
      <c r="AO250" s="53"/>
      <c r="AP250" s="53"/>
      <c r="AQ250" s="53"/>
      <c r="AR250" s="53"/>
      <c r="AS250" s="53"/>
      <c r="AT250" s="405"/>
      <c r="AU250" s="448"/>
      <c r="AV250" s="50">
        <f t="shared" si="294"/>
        <v>0</v>
      </c>
      <c r="AW250" s="53"/>
      <c r="AX250" s="53"/>
      <c r="AY250" s="53"/>
      <c r="AZ250" s="53"/>
      <c r="BA250" s="53"/>
      <c r="BB250" s="53"/>
      <c r="BC250" s="405"/>
      <c r="BD250" s="451"/>
      <c r="BE250" s="50">
        <f t="shared" si="295"/>
        <v>0</v>
      </c>
      <c r="BF250" s="53"/>
      <c r="BG250" s="53"/>
      <c r="BH250" s="53"/>
      <c r="BI250" s="53"/>
      <c r="BJ250" s="53"/>
      <c r="BK250" s="53"/>
      <c r="BL250" s="405"/>
      <c r="BM250" s="454"/>
      <c r="BN250" s="50">
        <f t="shared" si="296"/>
        <v>0</v>
      </c>
      <c r="BO250" s="53"/>
      <c r="BP250" s="53"/>
      <c r="BQ250" s="53"/>
      <c r="BR250" s="53"/>
      <c r="BS250" s="53"/>
      <c r="BT250" s="53"/>
      <c r="BU250" s="517"/>
      <c r="BV250" s="518"/>
      <c r="BW250" s="518"/>
      <c r="BX250" s="518"/>
      <c r="BY250" s="518"/>
      <c r="BZ250" s="518"/>
      <c r="CA250" s="518"/>
      <c r="CB250" s="518"/>
      <c r="CC250" s="519"/>
    </row>
    <row r="251" spans="1:81" s="62" customFormat="1" ht="40.200000000000003" customHeight="1" thickTop="1" x14ac:dyDescent="0.3">
      <c r="A251" s="38"/>
      <c r="B251" s="507"/>
      <c r="C251" s="459"/>
      <c r="D251" s="281"/>
      <c r="E251" s="281"/>
      <c r="F251" s="281"/>
      <c r="G251" s="281"/>
      <c r="H251" s="281"/>
      <c r="I251" s="281"/>
      <c r="J251" s="485">
        <v>224</v>
      </c>
      <c r="K251" s="488" t="str">
        <f>+Metas!K253</f>
        <v>Proyectos apoyados en acciones de acceso y participación a la cultura, de las personas mayores del Departamento. (5 por año)</v>
      </c>
      <c r="L251" s="473"/>
      <c r="M251" s="476">
        <f>SUM(N251:Q251)</f>
        <v>0</v>
      </c>
      <c r="N251" s="479"/>
      <c r="O251" s="482"/>
      <c r="P251" s="520"/>
      <c r="Q251" s="523"/>
      <c r="R251" s="42"/>
      <c r="S251" s="253"/>
      <c r="T251" s="253"/>
      <c r="U251" s="253"/>
      <c r="V251" s="253"/>
      <c r="W251" s="42"/>
      <c r="X251" s="34"/>
      <c r="Y251" s="34"/>
      <c r="Z251" s="34"/>
      <c r="AA251" s="34"/>
      <c r="AB251" s="403">
        <f t="shared" si="303"/>
        <v>224</v>
      </c>
      <c r="AC251" s="526">
        <f t="shared" ref="AC251" si="317">+L251</f>
        <v>0</v>
      </c>
      <c r="AD251" s="54">
        <f t="shared" si="314"/>
        <v>0</v>
      </c>
      <c r="AE251" s="54">
        <f t="shared" si="314"/>
        <v>0</v>
      </c>
      <c r="AF251" s="54">
        <f t="shared" si="314"/>
        <v>0</v>
      </c>
      <c r="AG251" s="54">
        <f t="shared" si="314"/>
        <v>0</v>
      </c>
      <c r="AH251" s="54">
        <f t="shared" si="314"/>
        <v>0</v>
      </c>
      <c r="AI251" s="54">
        <f t="shared" si="314"/>
        <v>0</v>
      </c>
      <c r="AJ251" s="54">
        <f t="shared" si="314"/>
        <v>0</v>
      </c>
      <c r="AK251" s="403">
        <f t="shared" si="305"/>
        <v>224</v>
      </c>
      <c r="AL251" s="455">
        <f>+N251</f>
        <v>0</v>
      </c>
      <c r="AM251" s="48">
        <f t="shared" si="293"/>
        <v>0</v>
      </c>
      <c r="AN251" s="51"/>
      <c r="AO251" s="51"/>
      <c r="AP251" s="51"/>
      <c r="AQ251" s="51"/>
      <c r="AR251" s="51"/>
      <c r="AS251" s="51"/>
      <c r="AT251" s="403">
        <f t="shared" si="306"/>
        <v>224</v>
      </c>
      <c r="AU251" s="446">
        <f>+O251</f>
        <v>0</v>
      </c>
      <c r="AV251" s="48">
        <f t="shared" si="294"/>
        <v>0</v>
      </c>
      <c r="AW251" s="51"/>
      <c r="AX251" s="51"/>
      <c r="AY251" s="51"/>
      <c r="AZ251" s="51"/>
      <c r="BA251" s="51"/>
      <c r="BB251" s="51"/>
      <c r="BC251" s="403">
        <f t="shared" si="307"/>
        <v>224</v>
      </c>
      <c r="BD251" s="449">
        <f>+P251</f>
        <v>0</v>
      </c>
      <c r="BE251" s="48">
        <f t="shared" si="295"/>
        <v>0</v>
      </c>
      <c r="BF251" s="51"/>
      <c r="BG251" s="51"/>
      <c r="BH251" s="51"/>
      <c r="BI251" s="51"/>
      <c r="BJ251" s="51"/>
      <c r="BK251" s="51"/>
      <c r="BL251" s="403">
        <f t="shared" si="308"/>
        <v>224</v>
      </c>
      <c r="BM251" s="452">
        <f>+Q251</f>
        <v>0</v>
      </c>
      <c r="BN251" s="48">
        <f t="shared" si="296"/>
        <v>0</v>
      </c>
      <c r="BO251" s="51"/>
      <c r="BP251" s="51"/>
      <c r="BQ251" s="51"/>
      <c r="BR251" s="51"/>
      <c r="BS251" s="51"/>
      <c r="BT251" s="51"/>
      <c r="BU251" s="513"/>
      <c r="BV251" s="514"/>
      <c r="BW251" s="514"/>
      <c r="BX251" s="514"/>
      <c r="BY251" s="514"/>
      <c r="BZ251" s="514"/>
      <c r="CA251" s="514"/>
      <c r="CB251" s="514"/>
      <c r="CC251" s="515"/>
    </row>
    <row r="252" spans="1:81" s="62" customFormat="1" ht="40.200000000000003" customHeight="1" x14ac:dyDescent="0.3">
      <c r="A252" s="38"/>
      <c r="B252" s="507"/>
      <c r="C252" s="459"/>
      <c r="D252" s="281"/>
      <c r="E252" s="281"/>
      <c r="F252" s="281"/>
      <c r="G252" s="281"/>
      <c r="H252" s="281"/>
      <c r="I252" s="281"/>
      <c r="J252" s="486"/>
      <c r="K252" s="489"/>
      <c r="L252" s="474"/>
      <c r="M252" s="477"/>
      <c r="N252" s="480"/>
      <c r="O252" s="483"/>
      <c r="P252" s="521"/>
      <c r="Q252" s="524"/>
      <c r="R252" s="43"/>
      <c r="S252" s="43"/>
      <c r="T252" s="43"/>
      <c r="U252" s="43"/>
      <c r="V252" s="43"/>
      <c r="W252" s="43"/>
      <c r="X252" s="35"/>
      <c r="Y252" s="35"/>
      <c r="Z252" s="35"/>
      <c r="AA252" s="35"/>
      <c r="AB252" s="404"/>
      <c r="AC252" s="527"/>
      <c r="AD252" s="55">
        <f t="shared" si="314"/>
        <v>0</v>
      </c>
      <c r="AE252" s="55">
        <f t="shared" si="314"/>
        <v>0</v>
      </c>
      <c r="AF252" s="55">
        <f t="shared" si="314"/>
        <v>0</v>
      </c>
      <c r="AG252" s="55">
        <f t="shared" si="314"/>
        <v>0</v>
      </c>
      <c r="AH252" s="55">
        <f t="shared" si="314"/>
        <v>0</v>
      </c>
      <c r="AI252" s="55">
        <f t="shared" si="314"/>
        <v>0</v>
      </c>
      <c r="AJ252" s="55">
        <f t="shared" si="314"/>
        <v>0</v>
      </c>
      <c r="AK252" s="404"/>
      <c r="AL252" s="456"/>
      <c r="AM252" s="49">
        <f t="shared" si="293"/>
        <v>0</v>
      </c>
      <c r="AN252" s="52"/>
      <c r="AO252" s="52"/>
      <c r="AP252" s="52"/>
      <c r="AQ252" s="52"/>
      <c r="AR252" s="52"/>
      <c r="AS252" s="52"/>
      <c r="AT252" s="404"/>
      <c r="AU252" s="447"/>
      <c r="AV252" s="49">
        <f t="shared" si="294"/>
        <v>0</v>
      </c>
      <c r="AW252" s="52"/>
      <c r="AX252" s="52"/>
      <c r="AY252" s="52"/>
      <c r="AZ252" s="52"/>
      <c r="BA252" s="52"/>
      <c r="BB252" s="52"/>
      <c r="BC252" s="404"/>
      <c r="BD252" s="450"/>
      <c r="BE252" s="49">
        <f t="shared" si="295"/>
        <v>0</v>
      </c>
      <c r="BF252" s="52"/>
      <c r="BG252" s="52"/>
      <c r="BH252" s="52"/>
      <c r="BI252" s="52"/>
      <c r="BJ252" s="52"/>
      <c r="BK252" s="52"/>
      <c r="BL252" s="404"/>
      <c r="BM252" s="453"/>
      <c r="BN252" s="49">
        <f t="shared" si="296"/>
        <v>0</v>
      </c>
      <c r="BO252" s="52"/>
      <c r="BP252" s="52"/>
      <c r="BQ252" s="52"/>
      <c r="BR252" s="52"/>
      <c r="BS252" s="52"/>
      <c r="BT252" s="52"/>
      <c r="BU252" s="418"/>
      <c r="BV252" s="419"/>
      <c r="BW252" s="419"/>
      <c r="BX252" s="419"/>
      <c r="BY252" s="419"/>
      <c r="BZ252" s="419"/>
      <c r="CA252" s="419"/>
      <c r="CB252" s="419"/>
      <c r="CC252" s="516"/>
    </row>
    <row r="253" spans="1:81" s="62" customFormat="1" ht="40.200000000000003" customHeight="1" x14ac:dyDescent="0.3">
      <c r="A253" s="38"/>
      <c r="B253" s="507"/>
      <c r="C253" s="459"/>
      <c r="D253" s="281"/>
      <c r="E253" s="281"/>
      <c r="F253" s="281"/>
      <c r="G253" s="281"/>
      <c r="H253" s="281"/>
      <c r="I253" s="281"/>
      <c r="J253" s="486"/>
      <c r="K253" s="489"/>
      <c r="L253" s="474"/>
      <c r="M253" s="477"/>
      <c r="N253" s="480"/>
      <c r="O253" s="483"/>
      <c r="P253" s="521"/>
      <c r="Q253" s="524"/>
      <c r="R253" s="43"/>
      <c r="S253" s="43"/>
      <c r="T253" s="43"/>
      <c r="U253" s="43"/>
      <c r="V253" s="43"/>
      <c r="W253" s="43"/>
      <c r="X253" s="35"/>
      <c r="Y253" s="35"/>
      <c r="Z253" s="35"/>
      <c r="AA253" s="35"/>
      <c r="AB253" s="404"/>
      <c r="AC253" s="527"/>
      <c r="AD253" s="55">
        <f t="shared" si="314"/>
        <v>0</v>
      </c>
      <c r="AE253" s="55">
        <f t="shared" si="314"/>
        <v>0</v>
      </c>
      <c r="AF253" s="55">
        <f t="shared" si="314"/>
        <v>0</v>
      </c>
      <c r="AG253" s="55">
        <f t="shared" si="314"/>
        <v>0</v>
      </c>
      <c r="AH253" s="55">
        <f t="shared" si="314"/>
        <v>0</v>
      </c>
      <c r="AI253" s="55">
        <f t="shared" si="314"/>
        <v>0</v>
      </c>
      <c r="AJ253" s="55">
        <f t="shared" si="314"/>
        <v>0</v>
      </c>
      <c r="AK253" s="404"/>
      <c r="AL253" s="456"/>
      <c r="AM253" s="49">
        <f t="shared" si="293"/>
        <v>0</v>
      </c>
      <c r="AN253" s="52"/>
      <c r="AO253" s="52"/>
      <c r="AP253" s="52"/>
      <c r="AQ253" s="52"/>
      <c r="AR253" s="52"/>
      <c r="AS253" s="52"/>
      <c r="AT253" s="404"/>
      <c r="AU253" s="447"/>
      <c r="AV253" s="49">
        <f t="shared" si="294"/>
        <v>0</v>
      </c>
      <c r="AW253" s="52"/>
      <c r="AX253" s="52"/>
      <c r="AY253" s="52"/>
      <c r="AZ253" s="52"/>
      <c r="BA253" s="52"/>
      <c r="BB253" s="52"/>
      <c r="BC253" s="404"/>
      <c r="BD253" s="450"/>
      <c r="BE253" s="49">
        <f t="shared" si="295"/>
        <v>0</v>
      </c>
      <c r="BF253" s="52"/>
      <c r="BG253" s="52"/>
      <c r="BH253" s="52"/>
      <c r="BI253" s="52"/>
      <c r="BJ253" s="52"/>
      <c r="BK253" s="52"/>
      <c r="BL253" s="404"/>
      <c r="BM253" s="453"/>
      <c r="BN253" s="49">
        <f t="shared" si="296"/>
        <v>0</v>
      </c>
      <c r="BO253" s="52"/>
      <c r="BP253" s="52"/>
      <c r="BQ253" s="52"/>
      <c r="BR253" s="52"/>
      <c r="BS253" s="52"/>
      <c r="BT253" s="52"/>
      <c r="BU253" s="418"/>
      <c r="BV253" s="419"/>
      <c r="BW253" s="419"/>
      <c r="BX253" s="419"/>
      <c r="BY253" s="419"/>
      <c r="BZ253" s="419"/>
      <c r="CA253" s="419"/>
      <c r="CB253" s="419"/>
      <c r="CC253" s="516"/>
    </row>
    <row r="254" spans="1:81" s="62" customFormat="1" ht="40.200000000000003" customHeight="1" thickBot="1" x14ac:dyDescent="0.35">
      <c r="A254" s="38"/>
      <c r="B254" s="507"/>
      <c r="C254" s="459"/>
      <c r="D254" s="281"/>
      <c r="E254" s="281"/>
      <c r="F254" s="281"/>
      <c r="G254" s="281"/>
      <c r="H254" s="281"/>
      <c r="I254" s="281"/>
      <c r="J254" s="487"/>
      <c r="K254" s="490"/>
      <c r="L254" s="475"/>
      <c r="M254" s="478"/>
      <c r="N254" s="481"/>
      <c r="O254" s="484"/>
      <c r="P254" s="522"/>
      <c r="Q254" s="525"/>
      <c r="R254" s="44"/>
      <c r="S254" s="254"/>
      <c r="T254" s="254"/>
      <c r="U254" s="254"/>
      <c r="V254" s="254"/>
      <c r="W254" s="44"/>
      <c r="X254" s="36"/>
      <c r="Y254" s="36"/>
      <c r="Z254" s="36"/>
      <c r="AA254" s="36"/>
      <c r="AB254" s="405"/>
      <c r="AC254" s="528"/>
      <c r="AD254" s="56">
        <f t="shared" si="314"/>
        <v>0</v>
      </c>
      <c r="AE254" s="56">
        <f t="shared" si="314"/>
        <v>0</v>
      </c>
      <c r="AF254" s="56">
        <f t="shared" si="314"/>
        <v>0</v>
      </c>
      <c r="AG254" s="56">
        <f t="shared" si="314"/>
        <v>0</v>
      </c>
      <c r="AH254" s="56">
        <f t="shared" si="314"/>
        <v>0</v>
      </c>
      <c r="AI254" s="56">
        <f t="shared" si="314"/>
        <v>0</v>
      </c>
      <c r="AJ254" s="56">
        <f t="shared" si="314"/>
        <v>0</v>
      </c>
      <c r="AK254" s="405"/>
      <c r="AL254" s="457"/>
      <c r="AM254" s="50">
        <f t="shared" si="293"/>
        <v>0</v>
      </c>
      <c r="AN254" s="53"/>
      <c r="AO254" s="53"/>
      <c r="AP254" s="53"/>
      <c r="AQ254" s="53"/>
      <c r="AR254" s="53"/>
      <c r="AS254" s="53"/>
      <c r="AT254" s="405"/>
      <c r="AU254" s="448"/>
      <c r="AV254" s="50">
        <f t="shared" si="294"/>
        <v>0</v>
      </c>
      <c r="AW254" s="53"/>
      <c r="AX254" s="53"/>
      <c r="AY254" s="53"/>
      <c r="AZ254" s="53"/>
      <c r="BA254" s="53"/>
      <c r="BB254" s="53"/>
      <c r="BC254" s="405"/>
      <c r="BD254" s="451"/>
      <c r="BE254" s="50">
        <f t="shared" si="295"/>
        <v>0</v>
      </c>
      <c r="BF254" s="53"/>
      <c r="BG254" s="53"/>
      <c r="BH254" s="53"/>
      <c r="BI254" s="53"/>
      <c r="BJ254" s="53"/>
      <c r="BK254" s="53"/>
      <c r="BL254" s="405"/>
      <c r="BM254" s="454"/>
      <c r="BN254" s="50">
        <f t="shared" si="296"/>
        <v>0</v>
      </c>
      <c r="BO254" s="53"/>
      <c r="BP254" s="53"/>
      <c r="BQ254" s="53"/>
      <c r="BR254" s="53"/>
      <c r="BS254" s="53"/>
      <c r="BT254" s="53"/>
      <c r="BU254" s="517"/>
      <c r="BV254" s="518"/>
      <c r="BW254" s="518"/>
      <c r="BX254" s="518"/>
      <c r="BY254" s="518"/>
      <c r="BZ254" s="518"/>
      <c r="CA254" s="518"/>
      <c r="CB254" s="518"/>
      <c r="CC254" s="519"/>
    </row>
    <row r="255" spans="1:81" s="62" customFormat="1" ht="40.200000000000003" customHeight="1" thickTop="1" x14ac:dyDescent="0.3">
      <c r="A255" s="38"/>
      <c r="B255" s="507"/>
      <c r="C255" s="459"/>
      <c r="D255" s="281"/>
      <c r="E255" s="281"/>
      <c r="F255" s="281"/>
      <c r="G255" s="281"/>
      <c r="H255" s="281"/>
      <c r="I255" s="281"/>
      <c r="J255" s="485">
        <v>225</v>
      </c>
      <c r="K255" s="488" t="str">
        <f>+Metas!K254</f>
        <v>Proyectos apoyados en acciones de acceso y participación a la cultura a personas víctimas de la violencia (5 por año)</v>
      </c>
      <c r="L255" s="473"/>
      <c r="M255" s="476">
        <f t="shared" ref="M255:M275" si="318">SUM(N255:Q255)</f>
        <v>0</v>
      </c>
      <c r="N255" s="479"/>
      <c r="O255" s="482"/>
      <c r="P255" s="520"/>
      <c r="Q255" s="523"/>
      <c r="R255" s="42"/>
      <c r="S255" s="253"/>
      <c r="T255" s="253"/>
      <c r="U255" s="253"/>
      <c r="V255" s="253"/>
      <c r="W255" s="42"/>
      <c r="X255" s="34"/>
      <c r="Y255" s="34"/>
      <c r="Z255" s="34"/>
      <c r="AA255" s="34"/>
      <c r="AB255" s="403">
        <f t="shared" si="303"/>
        <v>225</v>
      </c>
      <c r="AC255" s="526">
        <f t="shared" ref="AC255" si="319">+L255</f>
        <v>0</v>
      </c>
      <c r="AD255" s="54">
        <f t="shared" si="314"/>
        <v>0</v>
      </c>
      <c r="AE255" s="54">
        <f t="shared" si="314"/>
        <v>0</v>
      </c>
      <c r="AF255" s="54">
        <f t="shared" si="314"/>
        <v>0</v>
      </c>
      <c r="AG255" s="54">
        <f t="shared" si="314"/>
        <v>0</v>
      </c>
      <c r="AH255" s="54">
        <f t="shared" si="314"/>
        <v>0</v>
      </c>
      <c r="AI255" s="54">
        <f t="shared" si="314"/>
        <v>0</v>
      </c>
      <c r="AJ255" s="54">
        <f t="shared" si="314"/>
        <v>0</v>
      </c>
      <c r="AK255" s="403">
        <f t="shared" si="305"/>
        <v>225</v>
      </c>
      <c r="AL255" s="455">
        <f t="shared" ref="AL255:AL275" si="320">+N255</f>
        <v>0</v>
      </c>
      <c r="AM255" s="48">
        <f t="shared" si="293"/>
        <v>0</v>
      </c>
      <c r="AN255" s="51"/>
      <c r="AO255" s="51"/>
      <c r="AP255" s="51"/>
      <c r="AQ255" s="51"/>
      <c r="AR255" s="51"/>
      <c r="AS255" s="51"/>
      <c r="AT255" s="403">
        <f t="shared" si="306"/>
        <v>225</v>
      </c>
      <c r="AU255" s="446">
        <f t="shared" ref="AU255:AU275" si="321">+O255</f>
        <v>0</v>
      </c>
      <c r="AV255" s="48">
        <f t="shared" si="294"/>
        <v>0</v>
      </c>
      <c r="AW255" s="51"/>
      <c r="AX255" s="51"/>
      <c r="AY255" s="51"/>
      <c r="AZ255" s="51"/>
      <c r="BA255" s="51"/>
      <c r="BB255" s="51"/>
      <c r="BC255" s="403">
        <f t="shared" si="307"/>
        <v>225</v>
      </c>
      <c r="BD255" s="449">
        <f t="shared" ref="BD255:BD275" si="322">+P255</f>
        <v>0</v>
      </c>
      <c r="BE255" s="48">
        <f t="shared" si="295"/>
        <v>0</v>
      </c>
      <c r="BF255" s="51"/>
      <c r="BG255" s="51"/>
      <c r="BH255" s="51"/>
      <c r="BI255" s="51"/>
      <c r="BJ255" s="51"/>
      <c r="BK255" s="51"/>
      <c r="BL255" s="403">
        <f t="shared" si="308"/>
        <v>225</v>
      </c>
      <c r="BM255" s="452">
        <f t="shared" ref="BM255:BM275" si="323">+Q255</f>
        <v>0</v>
      </c>
      <c r="BN255" s="48">
        <f t="shared" si="296"/>
        <v>0</v>
      </c>
      <c r="BO255" s="51"/>
      <c r="BP255" s="51"/>
      <c r="BQ255" s="51"/>
      <c r="BR255" s="51"/>
      <c r="BS255" s="51"/>
      <c r="BT255" s="51"/>
      <c r="BU255" s="513"/>
      <c r="BV255" s="514"/>
      <c r="BW255" s="514"/>
      <c r="BX255" s="514"/>
      <c r="BY255" s="514"/>
      <c r="BZ255" s="514"/>
      <c r="CA255" s="514"/>
      <c r="CB255" s="514"/>
      <c r="CC255" s="515"/>
    </row>
    <row r="256" spans="1:81" s="62" customFormat="1" ht="40.200000000000003" customHeight="1" x14ac:dyDescent="0.3">
      <c r="A256" s="38"/>
      <c r="B256" s="507"/>
      <c r="C256" s="459"/>
      <c r="D256" s="281"/>
      <c r="E256" s="281"/>
      <c r="F256" s="281"/>
      <c r="G256" s="281"/>
      <c r="H256" s="281"/>
      <c r="I256" s="281"/>
      <c r="J256" s="486"/>
      <c r="K256" s="489"/>
      <c r="L256" s="474"/>
      <c r="M256" s="477"/>
      <c r="N256" s="480"/>
      <c r="O256" s="483"/>
      <c r="P256" s="521"/>
      <c r="Q256" s="524"/>
      <c r="R256" s="43"/>
      <c r="S256" s="43"/>
      <c r="T256" s="43"/>
      <c r="U256" s="43"/>
      <c r="V256" s="43"/>
      <c r="W256" s="43"/>
      <c r="X256" s="35"/>
      <c r="Y256" s="35"/>
      <c r="Z256" s="35"/>
      <c r="AA256" s="35"/>
      <c r="AB256" s="404"/>
      <c r="AC256" s="527"/>
      <c r="AD256" s="55">
        <f t="shared" si="314"/>
        <v>0</v>
      </c>
      <c r="AE256" s="55">
        <f t="shared" si="314"/>
        <v>0</v>
      </c>
      <c r="AF256" s="55">
        <f t="shared" si="314"/>
        <v>0</v>
      </c>
      <c r="AG256" s="55">
        <f t="shared" si="314"/>
        <v>0</v>
      </c>
      <c r="AH256" s="55">
        <f t="shared" si="314"/>
        <v>0</v>
      </c>
      <c r="AI256" s="55">
        <f t="shared" si="314"/>
        <v>0</v>
      </c>
      <c r="AJ256" s="55">
        <f t="shared" si="314"/>
        <v>0</v>
      </c>
      <c r="AK256" s="404"/>
      <c r="AL256" s="456"/>
      <c r="AM256" s="49">
        <f t="shared" si="293"/>
        <v>0</v>
      </c>
      <c r="AN256" s="52"/>
      <c r="AO256" s="52"/>
      <c r="AP256" s="52"/>
      <c r="AQ256" s="52"/>
      <c r="AR256" s="52"/>
      <c r="AS256" s="52"/>
      <c r="AT256" s="404"/>
      <c r="AU256" s="447"/>
      <c r="AV256" s="49">
        <f t="shared" si="294"/>
        <v>0</v>
      </c>
      <c r="AW256" s="52"/>
      <c r="AX256" s="52"/>
      <c r="AY256" s="52"/>
      <c r="AZ256" s="52"/>
      <c r="BA256" s="52"/>
      <c r="BB256" s="52"/>
      <c r="BC256" s="404"/>
      <c r="BD256" s="450"/>
      <c r="BE256" s="49">
        <f t="shared" si="295"/>
        <v>0</v>
      </c>
      <c r="BF256" s="52"/>
      <c r="BG256" s="52"/>
      <c r="BH256" s="52"/>
      <c r="BI256" s="52"/>
      <c r="BJ256" s="52"/>
      <c r="BK256" s="52"/>
      <c r="BL256" s="404"/>
      <c r="BM256" s="453"/>
      <c r="BN256" s="49">
        <f t="shared" si="296"/>
        <v>0</v>
      </c>
      <c r="BO256" s="52"/>
      <c r="BP256" s="52"/>
      <c r="BQ256" s="52"/>
      <c r="BR256" s="52"/>
      <c r="BS256" s="52"/>
      <c r="BT256" s="52"/>
      <c r="BU256" s="418"/>
      <c r="BV256" s="419"/>
      <c r="BW256" s="419"/>
      <c r="BX256" s="419"/>
      <c r="BY256" s="419"/>
      <c r="BZ256" s="419"/>
      <c r="CA256" s="419"/>
      <c r="CB256" s="419"/>
      <c r="CC256" s="516"/>
    </row>
    <row r="257" spans="1:81" s="62" customFormat="1" ht="40.200000000000003" customHeight="1" x14ac:dyDescent="0.3">
      <c r="A257" s="38"/>
      <c r="B257" s="507"/>
      <c r="C257" s="459"/>
      <c r="D257" s="281"/>
      <c r="E257" s="281"/>
      <c r="F257" s="281"/>
      <c r="G257" s="281"/>
      <c r="H257" s="281"/>
      <c r="I257" s="281"/>
      <c r="J257" s="486"/>
      <c r="K257" s="489"/>
      <c r="L257" s="474"/>
      <c r="M257" s="477"/>
      <c r="N257" s="480"/>
      <c r="O257" s="483"/>
      <c r="P257" s="521"/>
      <c r="Q257" s="524"/>
      <c r="R257" s="43"/>
      <c r="S257" s="43"/>
      <c r="T257" s="43"/>
      <c r="U257" s="43"/>
      <c r="V257" s="43"/>
      <c r="W257" s="43"/>
      <c r="X257" s="35"/>
      <c r="Y257" s="35"/>
      <c r="Z257" s="35"/>
      <c r="AA257" s="35"/>
      <c r="AB257" s="404"/>
      <c r="AC257" s="527"/>
      <c r="AD257" s="55">
        <f t="shared" si="314"/>
        <v>0</v>
      </c>
      <c r="AE257" s="55">
        <f t="shared" si="314"/>
        <v>0</v>
      </c>
      <c r="AF257" s="55">
        <f t="shared" si="314"/>
        <v>0</v>
      </c>
      <c r="AG257" s="55">
        <f t="shared" si="314"/>
        <v>0</v>
      </c>
      <c r="AH257" s="55">
        <f t="shared" si="314"/>
        <v>0</v>
      </c>
      <c r="AI257" s="55">
        <f t="shared" si="314"/>
        <v>0</v>
      </c>
      <c r="AJ257" s="55">
        <f t="shared" si="314"/>
        <v>0</v>
      </c>
      <c r="AK257" s="404"/>
      <c r="AL257" s="456"/>
      <c r="AM257" s="49">
        <f t="shared" si="293"/>
        <v>0</v>
      </c>
      <c r="AN257" s="52"/>
      <c r="AO257" s="52"/>
      <c r="AP257" s="52"/>
      <c r="AQ257" s="52"/>
      <c r="AR257" s="52"/>
      <c r="AS257" s="52"/>
      <c r="AT257" s="404"/>
      <c r="AU257" s="447"/>
      <c r="AV257" s="49">
        <f t="shared" si="294"/>
        <v>0</v>
      </c>
      <c r="AW257" s="52"/>
      <c r="AX257" s="52"/>
      <c r="AY257" s="52"/>
      <c r="AZ257" s="52"/>
      <c r="BA257" s="52"/>
      <c r="BB257" s="52"/>
      <c r="BC257" s="404"/>
      <c r="BD257" s="450"/>
      <c r="BE257" s="49">
        <f t="shared" si="295"/>
        <v>0</v>
      </c>
      <c r="BF257" s="52"/>
      <c r="BG257" s="52"/>
      <c r="BH257" s="52"/>
      <c r="BI257" s="52"/>
      <c r="BJ257" s="52"/>
      <c r="BK257" s="52"/>
      <c r="BL257" s="404"/>
      <c r="BM257" s="453"/>
      <c r="BN257" s="49">
        <f t="shared" si="296"/>
        <v>0</v>
      </c>
      <c r="BO257" s="52"/>
      <c r="BP257" s="52"/>
      <c r="BQ257" s="52"/>
      <c r="BR257" s="52"/>
      <c r="BS257" s="52"/>
      <c r="BT257" s="52"/>
      <c r="BU257" s="418"/>
      <c r="BV257" s="419"/>
      <c r="BW257" s="419"/>
      <c r="BX257" s="419"/>
      <c r="BY257" s="419"/>
      <c r="BZ257" s="419"/>
      <c r="CA257" s="419"/>
      <c r="CB257" s="419"/>
      <c r="CC257" s="516"/>
    </row>
    <row r="258" spans="1:81" s="62" customFormat="1" ht="40.200000000000003" customHeight="1" thickBot="1" x14ac:dyDescent="0.35">
      <c r="A258" s="38"/>
      <c r="B258" s="507"/>
      <c r="C258" s="459"/>
      <c r="D258" s="281"/>
      <c r="E258" s="281"/>
      <c r="F258" s="281"/>
      <c r="G258" s="281"/>
      <c r="H258" s="281"/>
      <c r="I258" s="281"/>
      <c r="J258" s="487"/>
      <c r="K258" s="490"/>
      <c r="L258" s="475"/>
      <c r="M258" s="478"/>
      <c r="N258" s="481"/>
      <c r="O258" s="484"/>
      <c r="P258" s="522"/>
      <c r="Q258" s="525"/>
      <c r="R258" s="44"/>
      <c r="S258" s="254"/>
      <c r="T258" s="254"/>
      <c r="U258" s="254"/>
      <c r="V258" s="254"/>
      <c r="W258" s="44"/>
      <c r="X258" s="36"/>
      <c r="Y258" s="36"/>
      <c r="Z258" s="36"/>
      <c r="AA258" s="36"/>
      <c r="AB258" s="405"/>
      <c r="AC258" s="528"/>
      <c r="AD258" s="56">
        <f t="shared" si="314"/>
        <v>0</v>
      </c>
      <c r="AE258" s="56">
        <f t="shared" si="314"/>
        <v>0</v>
      </c>
      <c r="AF258" s="56">
        <f t="shared" si="314"/>
        <v>0</v>
      </c>
      <c r="AG258" s="56">
        <f t="shared" si="314"/>
        <v>0</v>
      </c>
      <c r="AH258" s="56">
        <f t="shared" si="314"/>
        <v>0</v>
      </c>
      <c r="AI258" s="56">
        <f t="shared" si="314"/>
        <v>0</v>
      </c>
      <c r="AJ258" s="56">
        <f t="shared" si="314"/>
        <v>0</v>
      </c>
      <c r="AK258" s="405"/>
      <c r="AL258" s="457"/>
      <c r="AM258" s="50">
        <f t="shared" si="293"/>
        <v>0</v>
      </c>
      <c r="AN258" s="53"/>
      <c r="AO258" s="53"/>
      <c r="AP258" s="53"/>
      <c r="AQ258" s="53"/>
      <c r="AR258" s="53"/>
      <c r="AS258" s="53"/>
      <c r="AT258" s="405"/>
      <c r="AU258" s="448"/>
      <c r="AV258" s="50">
        <f t="shared" si="294"/>
        <v>0</v>
      </c>
      <c r="AW258" s="53"/>
      <c r="AX258" s="53"/>
      <c r="AY258" s="53"/>
      <c r="AZ258" s="53"/>
      <c r="BA258" s="53"/>
      <c r="BB258" s="53"/>
      <c r="BC258" s="405"/>
      <c r="BD258" s="451"/>
      <c r="BE258" s="50">
        <f t="shared" si="295"/>
        <v>0</v>
      </c>
      <c r="BF258" s="53"/>
      <c r="BG258" s="53"/>
      <c r="BH258" s="53"/>
      <c r="BI258" s="53"/>
      <c r="BJ258" s="53"/>
      <c r="BK258" s="53"/>
      <c r="BL258" s="405"/>
      <c r="BM258" s="454"/>
      <c r="BN258" s="50">
        <f t="shared" si="296"/>
        <v>0</v>
      </c>
      <c r="BO258" s="53"/>
      <c r="BP258" s="53"/>
      <c r="BQ258" s="53"/>
      <c r="BR258" s="53"/>
      <c r="BS258" s="53"/>
      <c r="BT258" s="53"/>
      <c r="BU258" s="517"/>
      <c r="BV258" s="518"/>
      <c r="BW258" s="518"/>
      <c r="BX258" s="518"/>
      <c r="BY258" s="518"/>
      <c r="BZ258" s="518"/>
      <c r="CA258" s="518"/>
      <c r="CB258" s="518"/>
      <c r="CC258" s="519"/>
    </row>
    <row r="259" spans="1:81" s="62" customFormat="1" ht="40.200000000000003" customHeight="1" thickTop="1" x14ac:dyDescent="0.3">
      <c r="A259" s="38"/>
      <c r="B259" s="507"/>
      <c r="C259" s="459"/>
      <c r="D259" s="281"/>
      <c r="E259" s="281"/>
      <c r="F259" s="281"/>
      <c r="G259" s="281"/>
      <c r="H259" s="281"/>
      <c r="I259" s="281"/>
      <c r="J259" s="485">
        <v>226</v>
      </c>
      <c r="K259" s="488" t="str">
        <f>+Metas!K255</f>
        <v>Proyectos apoyados en acciones de acceso y participación a la cultura a las madres cabeza de hogar (5 por año)</v>
      </c>
      <c r="L259" s="473"/>
      <c r="M259" s="476">
        <f t="shared" si="318"/>
        <v>0</v>
      </c>
      <c r="N259" s="479"/>
      <c r="O259" s="482"/>
      <c r="P259" s="520"/>
      <c r="Q259" s="523"/>
      <c r="R259" s="42"/>
      <c r="S259" s="253"/>
      <c r="T259" s="253"/>
      <c r="U259" s="253"/>
      <c r="V259" s="253"/>
      <c r="W259" s="42"/>
      <c r="X259" s="34"/>
      <c r="Y259" s="34"/>
      <c r="Z259" s="34"/>
      <c r="AA259" s="34"/>
      <c r="AB259" s="403">
        <f t="shared" si="303"/>
        <v>226</v>
      </c>
      <c r="AC259" s="526">
        <f t="shared" ref="AC259" si="324">+L259</f>
        <v>0</v>
      </c>
      <c r="AD259" s="54">
        <f t="shared" si="314"/>
        <v>0</v>
      </c>
      <c r="AE259" s="54">
        <f t="shared" si="314"/>
        <v>0</v>
      </c>
      <c r="AF259" s="54">
        <f t="shared" si="314"/>
        <v>0</v>
      </c>
      <c r="AG259" s="54">
        <f t="shared" si="314"/>
        <v>0</v>
      </c>
      <c r="AH259" s="54">
        <f t="shared" si="314"/>
        <v>0</v>
      </c>
      <c r="AI259" s="54">
        <f t="shared" si="314"/>
        <v>0</v>
      </c>
      <c r="AJ259" s="54">
        <f t="shared" si="314"/>
        <v>0</v>
      </c>
      <c r="AK259" s="403">
        <f t="shared" si="305"/>
        <v>226</v>
      </c>
      <c r="AL259" s="455">
        <f t="shared" si="320"/>
        <v>0</v>
      </c>
      <c r="AM259" s="48">
        <f t="shared" si="293"/>
        <v>0</v>
      </c>
      <c r="AN259" s="51"/>
      <c r="AO259" s="51"/>
      <c r="AP259" s="51"/>
      <c r="AQ259" s="51"/>
      <c r="AR259" s="51"/>
      <c r="AS259" s="51"/>
      <c r="AT259" s="403">
        <f t="shared" si="306"/>
        <v>226</v>
      </c>
      <c r="AU259" s="446">
        <f t="shared" si="321"/>
        <v>0</v>
      </c>
      <c r="AV259" s="48">
        <f t="shared" si="294"/>
        <v>0</v>
      </c>
      <c r="AW259" s="51"/>
      <c r="AX259" s="51"/>
      <c r="AY259" s="51"/>
      <c r="AZ259" s="51"/>
      <c r="BA259" s="51"/>
      <c r="BB259" s="51"/>
      <c r="BC259" s="403">
        <f t="shared" si="307"/>
        <v>226</v>
      </c>
      <c r="BD259" s="449">
        <f t="shared" si="322"/>
        <v>0</v>
      </c>
      <c r="BE259" s="48">
        <f t="shared" si="295"/>
        <v>0</v>
      </c>
      <c r="BF259" s="51"/>
      <c r="BG259" s="51"/>
      <c r="BH259" s="51"/>
      <c r="BI259" s="51"/>
      <c r="BJ259" s="51"/>
      <c r="BK259" s="51"/>
      <c r="BL259" s="403">
        <f t="shared" si="308"/>
        <v>226</v>
      </c>
      <c r="BM259" s="452">
        <f t="shared" si="323"/>
        <v>0</v>
      </c>
      <c r="BN259" s="48">
        <f t="shared" si="296"/>
        <v>0</v>
      </c>
      <c r="BO259" s="51"/>
      <c r="BP259" s="51"/>
      <c r="BQ259" s="51"/>
      <c r="BR259" s="51"/>
      <c r="BS259" s="51"/>
      <c r="BT259" s="51"/>
      <c r="BU259" s="513"/>
      <c r="BV259" s="514"/>
      <c r="BW259" s="514"/>
      <c r="BX259" s="514"/>
      <c r="BY259" s="514"/>
      <c r="BZ259" s="514"/>
      <c r="CA259" s="514"/>
      <c r="CB259" s="514"/>
      <c r="CC259" s="515"/>
    </row>
    <row r="260" spans="1:81" s="62" customFormat="1" ht="40.200000000000003" customHeight="1" x14ac:dyDescent="0.3">
      <c r="A260" s="38"/>
      <c r="B260" s="507"/>
      <c r="C260" s="459"/>
      <c r="D260" s="281"/>
      <c r="E260" s="281"/>
      <c r="F260" s="281"/>
      <c r="G260" s="281"/>
      <c r="H260" s="281"/>
      <c r="I260" s="281"/>
      <c r="J260" s="486"/>
      <c r="K260" s="489"/>
      <c r="L260" s="474"/>
      <c r="M260" s="477"/>
      <c r="N260" s="480"/>
      <c r="O260" s="483"/>
      <c r="P260" s="521"/>
      <c r="Q260" s="524"/>
      <c r="R260" s="43"/>
      <c r="S260" s="43"/>
      <c r="T260" s="43"/>
      <c r="U260" s="43"/>
      <c r="V260" s="43"/>
      <c r="W260" s="43"/>
      <c r="X260" s="35"/>
      <c r="Y260" s="35"/>
      <c r="Z260" s="35"/>
      <c r="AA260" s="35"/>
      <c r="AB260" s="404"/>
      <c r="AC260" s="527"/>
      <c r="AD260" s="55">
        <f t="shared" si="314"/>
        <v>0</v>
      </c>
      <c r="AE260" s="55">
        <f t="shared" si="314"/>
        <v>0</v>
      </c>
      <c r="AF260" s="55">
        <f t="shared" si="314"/>
        <v>0</v>
      </c>
      <c r="AG260" s="55">
        <f t="shared" si="314"/>
        <v>0</v>
      </c>
      <c r="AH260" s="55">
        <f t="shared" si="314"/>
        <v>0</v>
      </c>
      <c r="AI260" s="55">
        <f t="shared" si="314"/>
        <v>0</v>
      </c>
      <c r="AJ260" s="55">
        <f t="shared" si="314"/>
        <v>0</v>
      </c>
      <c r="AK260" s="404"/>
      <c r="AL260" s="456"/>
      <c r="AM260" s="49">
        <f t="shared" si="293"/>
        <v>0</v>
      </c>
      <c r="AN260" s="52"/>
      <c r="AO260" s="52"/>
      <c r="AP260" s="52"/>
      <c r="AQ260" s="52"/>
      <c r="AR260" s="52"/>
      <c r="AS260" s="52"/>
      <c r="AT260" s="404"/>
      <c r="AU260" s="447"/>
      <c r="AV260" s="49">
        <f t="shared" si="294"/>
        <v>0</v>
      </c>
      <c r="AW260" s="52"/>
      <c r="AX260" s="52"/>
      <c r="AY260" s="52"/>
      <c r="AZ260" s="52"/>
      <c r="BA260" s="52"/>
      <c r="BB260" s="52"/>
      <c r="BC260" s="404"/>
      <c r="BD260" s="450"/>
      <c r="BE260" s="49">
        <f t="shared" si="295"/>
        <v>0</v>
      </c>
      <c r="BF260" s="52"/>
      <c r="BG260" s="52"/>
      <c r="BH260" s="52"/>
      <c r="BI260" s="52"/>
      <c r="BJ260" s="52"/>
      <c r="BK260" s="52"/>
      <c r="BL260" s="404"/>
      <c r="BM260" s="453"/>
      <c r="BN260" s="49">
        <f t="shared" si="296"/>
        <v>0</v>
      </c>
      <c r="BO260" s="52"/>
      <c r="BP260" s="52"/>
      <c r="BQ260" s="52"/>
      <c r="BR260" s="52"/>
      <c r="BS260" s="52"/>
      <c r="BT260" s="52"/>
      <c r="BU260" s="418"/>
      <c r="BV260" s="419"/>
      <c r="BW260" s="419"/>
      <c r="BX260" s="419"/>
      <c r="BY260" s="419"/>
      <c r="BZ260" s="419"/>
      <c r="CA260" s="419"/>
      <c r="CB260" s="419"/>
      <c r="CC260" s="516"/>
    </row>
    <row r="261" spans="1:81" s="62" customFormat="1" ht="40.200000000000003" customHeight="1" x14ac:dyDescent="0.3">
      <c r="A261" s="38"/>
      <c r="B261" s="507"/>
      <c r="C261" s="459"/>
      <c r="D261" s="281"/>
      <c r="E261" s="281"/>
      <c r="F261" s="281"/>
      <c r="G261" s="281"/>
      <c r="H261" s="281"/>
      <c r="I261" s="281"/>
      <c r="J261" s="486"/>
      <c r="K261" s="489"/>
      <c r="L261" s="474"/>
      <c r="M261" s="477"/>
      <c r="N261" s="480"/>
      <c r="O261" s="483"/>
      <c r="P261" s="521"/>
      <c r="Q261" s="524"/>
      <c r="R261" s="43"/>
      <c r="S261" s="43"/>
      <c r="T261" s="43"/>
      <c r="U261" s="43"/>
      <c r="V261" s="43"/>
      <c r="W261" s="43"/>
      <c r="X261" s="35"/>
      <c r="Y261" s="35"/>
      <c r="Z261" s="35"/>
      <c r="AA261" s="35"/>
      <c r="AB261" s="404"/>
      <c r="AC261" s="527"/>
      <c r="AD261" s="55">
        <f t="shared" si="314"/>
        <v>0</v>
      </c>
      <c r="AE261" s="55">
        <f t="shared" si="314"/>
        <v>0</v>
      </c>
      <c r="AF261" s="55">
        <f t="shared" si="314"/>
        <v>0</v>
      </c>
      <c r="AG261" s="55">
        <f t="shared" si="314"/>
        <v>0</v>
      </c>
      <c r="AH261" s="55">
        <f t="shared" si="314"/>
        <v>0</v>
      </c>
      <c r="AI261" s="55">
        <f t="shared" si="314"/>
        <v>0</v>
      </c>
      <c r="AJ261" s="55">
        <f t="shared" si="314"/>
        <v>0</v>
      </c>
      <c r="AK261" s="404"/>
      <c r="AL261" s="456"/>
      <c r="AM261" s="49">
        <f t="shared" si="293"/>
        <v>0</v>
      </c>
      <c r="AN261" s="52"/>
      <c r="AO261" s="52"/>
      <c r="AP261" s="52"/>
      <c r="AQ261" s="52"/>
      <c r="AR261" s="52"/>
      <c r="AS261" s="52"/>
      <c r="AT261" s="404"/>
      <c r="AU261" s="447"/>
      <c r="AV261" s="49">
        <f t="shared" si="294"/>
        <v>0</v>
      </c>
      <c r="AW261" s="52"/>
      <c r="AX261" s="52"/>
      <c r="AY261" s="52"/>
      <c r="AZ261" s="52"/>
      <c r="BA261" s="52"/>
      <c r="BB261" s="52"/>
      <c r="BC261" s="404"/>
      <c r="BD261" s="450"/>
      <c r="BE261" s="49">
        <f t="shared" si="295"/>
        <v>0</v>
      </c>
      <c r="BF261" s="52"/>
      <c r="BG261" s="52"/>
      <c r="BH261" s="52"/>
      <c r="BI261" s="52"/>
      <c r="BJ261" s="52"/>
      <c r="BK261" s="52"/>
      <c r="BL261" s="404"/>
      <c r="BM261" s="453"/>
      <c r="BN261" s="49">
        <f t="shared" si="296"/>
        <v>0</v>
      </c>
      <c r="BO261" s="52"/>
      <c r="BP261" s="52"/>
      <c r="BQ261" s="52"/>
      <c r="BR261" s="52"/>
      <c r="BS261" s="52"/>
      <c r="BT261" s="52"/>
      <c r="BU261" s="418"/>
      <c r="BV261" s="419"/>
      <c r="BW261" s="419"/>
      <c r="BX261" s="419"/>
      <c r="BY261" s="419"/>
      <c r="BZ261" s="419"/>
      <c r="CA261" s="419"/>
      <c r="CB261" s="419"/>
      <c r="CC261" s="516"/>
    </row>
    <row r="262" spans="1:81" s="62" customFormat="1" ht="40.200000000000003" customHeight="1" thickBot="1" x14ac:dyDescent="0.35">
      <c r="A262" s="38"/>
      <c r="B262" s="507"/>
      <c r="C262" s="459"/>
      <c r="D262" s="281"/>
      <c r="E262" s="281"/>
      <c r="F262" s="281"/>
      <c r="G262" s="281"/>
      <c r="H262" s="281"/>
      <c r="I262" s="281"/>
      <c r="J262" s="487"/>
      <c r="K262" s="490"/>
      <c r="L262" s="475"/>
      <c r="M262" s="478"/>
      <c r="N262" s="481"/>
      <c r="O262" s="484"/>
      <c r="P262" s="522"/>
      <c r="Q262" s="525"/>
      <c r="R262" s="44"/>
      <c r="S262" s="254"/>
      <c r="T262" s="254"/>
      <c r="U262" s="254"/>
      <c r="V262" s="254"/>
      <c r="W262" s="44"/>
      <c r="X262" s="36"/>
      <c r="Y262" s="36"/>
      <c r="Z262" s="36"/>
      <c r="AA262" s="36"/>
      <c r="AB262" s="405"/>
      <c r="AC262" s="528"/>
      <c r="AD262" s="56">
        <f t="shared" si="314"/>
        <v>0</v>
      </c>
      <c r="AE262" s="56">
        <f t="shared" si="314"/>
        <v>0</v>
      </c>
      <c r="AF262" s="56">
        <f t="shared" si="314"/>
        <v>0</v>
      </c>
      <c r="AG262" s="56">
        <f t="shared" si="314"/>
        <v>0</v>
      </c>
      <c r="AH262" s="56">
        <f t="shared" si="314"/>
        <v>0</v>
      </c>
      <c r="AI262" s="56">
        <f t="shared" si="314"/>
        <v>0</v>
      </c>
      <c r="AJ262" s="56">
        <f t="shared" si="314"/>
        <v>0</v>
      </c>
      <c r="AK262" s="405"/>
      <c r="AL262" s="457"/>
      <c r="AM262" s="50">
        <f t="shared" si="293"/>
        <v>0</v>
      </c>
      <c r="AN262" s="53"/>
      <c r="AO262" s="53"/>
      <c r="AP262" s="53"/>
      <c r="AQ262" s="53"/>
      <c r="AR262" s="53"/>
      <c r="AS262" s="53"/>
      <c r="AT262" s="405"/>
      <c r="AU262" s="448"/>
      <c r="AV262" s="50">
        <f t="shared" si="294"/>
        <v>0</v>
      </c>
      <c r="AW262" s="53"/>
      <c r="AX262" s="53"/>
      <c r="AY262" s="53"/>
      <c r="AZ262" s="53"/>
      <c r="BA262" s="53"/>
      <c r="BB262" s="53"/>
      <c r="BC262" s="405"/>
      <c r="BD262" s="451"/>
      <c r="BE262" s="50">
        <f t="shared" si="295"/>
        <v>0</v>
      </c>
      <c r="BF262" s="53"/>
      <c r="BG262" s="53"/>
      <c r="BH262" s="53"/>
      <c r="BI262" s="53"/>
      <c r="BJ262" s="53"/>
      <c r="BK262" s="53"/>
      <c r="BL262" s="405"/>
      <c r="BM262" s="454"/>
      <c r="BN262" s="50">
        <f t="shared" si="296"/>
        <v>0</v>
      </c>
      <c r="BO262" s="53"/>
      <c r="BP262" s="53"/>
      <c r="BQ262" s="53"/>
      <c r="BR262" s="53"/>
      <c r="BS262" s="53"/>
      <c r="BT262" s="53"/>
      <c r="BU262" s="517"/>
      <c r="BV262" s="518"/>
      <c r="BW262" s="518"/>
      <c r="BX262" s="518"/>
      <c r="BY262" s="518"/>
      <c r="BZ262" s="518"/>
      <c r="CA262" s="518"/>
      <c r="CB262" s="518"/>
      <c r="CC262" s="519"/>
    </row>
    <row r="263" spans="1:81" s="62" customFormat="1" ht="40.200000000000003" customHeight="1" thickTop="1" x14ac:dyDescent="0.3">
      <c r="A263" s="38"/>
      <c r="B263" s="507"/>
      <c r="C263" s="459"/>
      <c r="D263" s="281"/>
      <c r="E263" s="281"/>
      <c r="F263" s="281"/>
      <c r="G263" s="281"/>
      <c r="H263" s="281"/>
      <c r="I263" s="281"/>
      <c r="J263" s="485">
        <v>227</v>
      </c>
      <c r="K263" s="488" t="str">
        <f>+Metas!K256</f>
        <v>Talleres de formación cultural, con acceso y participación a la comunidad en condición de vulnerabilidad desarrollados en municipios de Norte de Santander (20 por año)</v>
      </c>
      <c r="L263" s="473"/>
      <c r="M263" s="476">
        <f t="shared" si="318"/>
        <v>0</v>
      </c>
      <c r="N263" s="479"/>
      <c r="O263" s="482"/>
      <c r="P263" s="520"/>
      <c r="Q263" s="523"/>
      <c r="R263" s="42"/>
      <c r="S263" s="253"/>
      <c r="T263" s="253"/>
      <c r="U263" s="253"/>
      <c r="V263" s="253"/>
      <c r="W263" s="42"/>
      <c r="X263" s="34"/>
      <c r="Y263" s="34"/>
      <c r="Z263" s="34"/>
      <c r="AA263" s="34"/>
      <c r="AB263" s="403">
        <f t="shared" si="303"/>
        <v>227</v>
      </c>
      <c r="AC263" s="526">
        <f t="shared" ref="AC263" si="325">+L263</f>
        <v>0</v>
      </c>
      <c r="AD263" s="54">
        <f t="shared" si="314"/>
        <v>0</v>
      </c>
      <c r="AE263" s="54">
        <f t="shared" si="314"/>
        <v>0</v>
      </c>
      <c r="AF263" s="54">
        <f t="shared" si="314"/>
        <v>0</v>
      </c>
      <c r="AG263" s="54">
        <f t="shared" si="314"/>
        <v>0</v>
      </c>
      <c r="AH263" s="54">
        <f t="shared" si="314"/>
        <v>0</v>
      </c>
      <c r="AI263" s="54">
        <f t="shared" si="314"/>
        <v>0</v>
      </c>
      <c r="AJ263" s="54">
        <f t="shared" si="314"/>
        <v>0</v>
      </c>
      <c r="AK263" s="403">
        <f t="shared" si="305"/>
        <v>227</v>
      </c>
      <c r="AL263" s="455">
        <f t="shared" si="320"/>
        <v>0</v>
      </c>
      <c r="AM263" s="48">
        <f t="shared" si="293"/>
        <v>0</v>
      </c>
      <c r="AN263" s="51"/>
      <c r="AO263" s="51"/>
      <c r="AP263" s="51"/>
      <c r="AQ263" s="51"/>
      <c r="AR263" s="51"/>
      <c r="AS263" s="51"/>
      <c r="AT263" s="403">
        <f t="shared" si="306"/>
        <v>227</v>
      </c>
      <c r="AU263" s="446">
        <f t="shared" si="321"/>
        <v>0</v>
      </c>
      <c r="AV263" s="48">
        <f t="shared" si="294"/>
        <v>0</v>
      </c>
      <c r="AW263" s="51"/>
      <c r="AX263" s="51"/>
      <c r="AY263" s="51"/>
      <c r="AZ263" s="51"/>
      <c r="BA263" s="51"/>
      <c r="BB263" s="51"/>
      <c r="BC263" s="403">
        <f t="shared" si="307"/>
        <v>227</v>
      </c>
      <c r="BD263" s="449">
        <f t="shared" si="322"/>
        <v>0</v>
      </c>
      <c r="BE263" s="48">
        <f t="shared" si="295"/>
        <v>0</v>
      </c>
      <c r="BF263" s="51"/>
      <c r="BG263" s="51"/>
      <c r="BH263" s="51"/>
      <c r="BI263" s="51"/>
      <c r="BJ263" s="51"/>
      <c r="BK263" s="51"/>
      <c r="BL263" s="403">
        <f t="shared" si="308"/>
        <v>227</v>
      </c>
      <c r="BM263" s="452">
        <f t="shared" si="323"/>
        <v>0</v>
      </c>
      <c r="BN263" s="48">
        <f t="shared" si="296"/>
        <v>0</v>
      </c>
      <c r="BO263" s="51"/>
      <c r="BP263" s="51"/>
      <c r="BQ263" s="51"/>
      <c r="BR263" s="51"/>
      <c r="BS263" s="51"/>
      <c r="BT263" s="51"/>
      <c r="BU263" s="513"/>
      <c r="BV263" s="514"/>
      <c r="BW263" s="514"/>
      <c r="BX263" s="514"/>
      <c r="BY263" s="514"/>
      <c r="BZ263" s="514"/>
      <c r="CA263" s="514"/>
      <c r="CB263" s="514"/>
      <c r="CC263" s="515"/>
    </row>
    <row r="264" spans="1:81" s="62" customFormat="1" ht="40.200000000000003" customHeight="1" x14ac:dyDescent="0.3">
      <c r="A264" s="38"/>
      <c r="B264" s="507"/>
      <c r="C264" s="459"/>
      <c r="D264" s="281"/>
      <c r="E264" s="281"/>
      <c r="F264" s="281"/>
      <c r="G264" s="281"/>
      <c r="H264" s="281"/>
      <c r="I264" s="281"/>
      <c r="J264" s="486"/>
      <c r="K264" s="489"/>
      <c r="L264" s="474"/>
      <c r="M264" s="477"/>
      <c r="N264" s="480"/>
      <c r="O264" s="483"/>
      <c r="P264" s="521"/>
      <c r="Q264" s="524"/>
      <c r="R264" s="43"/>
      <c r="S264" s="43"/>
      <c r="T264" s="43"/>
      <c r="U264" s="43"/>
      <c r="V264" s="43"/>
      <c r="W264" s="43"/>
      <c r="X264" s="35"/>
      <c r="Y264" s="35"/>
      <c r="Z264" s="35"/>
      <c r="AA264" s="35"/>
      <c r="AB264" s="404"/>
      <c r="AC264" s="527"/>
      <c r="AD264" s="55">
        <f t="shared" si="314"/>
        <v>0</v>
      </c>
      <c r="AE264" s="55">
        <f t="shared" si="314"/>
        <v>0</v>
      </c>
      <c r="AF264" s="55">
        <f t="shared" si="314"/>
        <v>0</v>
      </c>
      <c r="AG264" s="55">
        <f t="shared" si="314"/>
        <v>0</v>
      </c>
      <c r="AH264" s="55">
        <f t="shared" si="314"/>
        <v>0</v>
      </c>
      <c r="AI264" s="55">
        <f t="shared" si="314"/>
        <v>0</v>
      </c>
      <c r="AJ264" s="55">
        <f t="shared" si="314"/>
        <v>0</v>
      </c>
      <c r="AK264" s="404"/>
      <c r="AL264" s="456"/>
      <c r="AM264" s="49">
        <f t="shared" si="293"/>
        <v>0</v>
      </c>
      <c r="AN264" s="52"/>
      <c r="AO264" s="52"/>
      <c r="AP264" s="52"/>
      <c r="AQ264" s="52"/>
      <c r="AR264" s="52"/>
      <c r="AS264" s="52"/>
      <c r="AT264" s="404"/>
      <c r="AU264" s="447"/>
      <c r="AV264" s="49">
        <f t="shared" si="294"/>
        <v>0</v>
      </c>
      <c r="AW264" s="52"/>
      <c r="AX264" s="52"/>
      <c r="AY264" s="52"/>
      <c r="AZ264" s="52"/>
      <c r="BA264" s="52"/>
      <c r="BB264" s="52"/>
      <c r="BC264" s="404"/>
      <c r="BD264" s="450"/>
      <c r="BE264" s="49">
        <f t="shared" si="295"/>
        <v>0</v>
      </c>
      <c r="BF264" s="52"/>
      <c r="BG264" s="52"/>
      <c r="BH264" s="52"/>
      <c r="BI264" s="52"/>
      <c r="BJ264" s="52"/>
      <c r="BK264" s="52"/>
      <c r="BL264" s="404"/>
      <c r="BM264" s="453"/>
      <c r="BN264" s="49">
        <f t="shared" si="296"/>
        <v>0</v>
      </c>
      <c r="BO264" s="52"/>
      <c r="BP264" s="52"/>
      <c r="BQ264" s="52"/>
      <c r="BR264" s="52"/>
      <c r="BS264" s="52"/>
      <c r="BT264" s="52"/>
      <c r="BU264" s="418"/>
      <c r="BV264" s="419"/>
      <c r="BW264" s="419"/>
      <c r="BX264" s="419"/>
      <c r="BY264" s="419"/>
      <c r="BZ264" s="419"/>
      <c r="CA264" s="419"/>
      <c r="CB264" s="419"/>
      <c r="CC264" s="516"/>
    </row>
    <row r="265" spans="1:81" s="62" customFormat="1" ht="40.200000000000003" customHeight="1" x14ac:dyDescent="0.3">
      <c r="A265" s="38"/>
      <c r="B265" s="507"/>
      <c r="C265" s="459"/>
      <c r="D265" s="281"/>
      <c r="E265" s="281"/>
      <c r="F265" s="281"/>
      <c r="G265" s="281"/>
      <c r="H265" s="281"/>
      <c r="I265" s="281"/>
      <c r="J265" s="486"/>
      <c r="K265" s="489"/>
      <c r="L265" s="474"/>
      <c r="M265" s="477"/>
      <c r="N265" s="480"/>
      <c r="O265" s="483"/>
      <c r="P265" s="521"/>
      <c r="Q265" s="524"/>
      <c r="R265" s="43"/>
      <c r="S265" s="43"/>
      <c r="T265" s="43"/>
      <c r="U265" s="43"/>
      <c r="V265" s="43"/>
      <c r="W265" s="43"/>
      <c r="X265" s="35"/>
      <c r="Y265" s="35"/>
      <c r="Z265" s="35"/>
      <c r="AA265" s="35"/>
      <c r="AB265" s="404"/>
      <c r="AC265" s="527"/>
      <c r="AD265" s="55">
        <f t="shared" si="314"/>
        <v>0</v>
      </c>
      <c r="AE265" s="55">
        <f t="shared" si="314"/>
        <v>0</v>
      </c>
      <c r="AF265" s="55">
        <f t="shared" si="314"/>
        <v>0</v>
      </c>
      <c r="AG265" s="55">
        <f t="shared" si="314"/>
        <v>0</v>
      </c>
      <c r="AH265" s="55">
        <f t="shared" si="314"/>
        <v>0</v>
      </c>
      <c r="AI265" s="55">
        <f t="shared" si="314"/>
        <v>0</v>
      </c>
      <c r="AJ265" s="55">
        <f t="shared" si="314"/>
        <v>0</v>
      </c>
      <c r="AK265" s="404"/>
      <c r="AL265" s="456"/>
      <c r="AM265" s="49">
        <f t="shared" si="293"/>
        <v>0</v>
      </c>
      <c r="AN265" s="52"/>
      <c r="AO265" s="52"/>
      <c r="AP265" s="52"/>
      <c r="AQ265" s="52"/>
      <c r="AR265" s="52"/>
      <c r="AS265" s="52"/>
      <c r="AT265" s="404"/>
      <c r="AU265" s="447"/>
      <c r="AV265" s="49">
        <f t="shared" si="294"/>
        <v>0</v>
      </c>
      <c r="AW265" s="52"/>
      <c r="AX265" s="52"/>
      <c r="AY265" s="52"/>
      <c r="AZ265" s="52"/>
      <c r="BA265" s="52"/>
      <c r="BB265" s="52"/>
      <c r="BC265" s="404"/>
      <c r="BD265" s="450"/>
      <c r="BE265" s="49">
        <f t="shared" si="295"/>
        <v>0</v>
      </c>
      <c r="BF265" s="52"/>
      <c r="BG265" s="52"/>
      <c r="BH265" s="52"/>
      <c r="BI265" s="52"/>
      <c r="BJ265" s="52"/>
      <c r="BK265" s="52"/>
      <c r="BL265" s="404"/>
      <c r="BM265" s="453"/>
      <c r="BN265" s="49">
        <f t="shared" si="296"/>
        <v>0</v>
      </c>
      <c r="BO265" s="52"/>
      <c r="BP265" s="52"/>
      <c r="BQ265" s="52"/>
      <c r="BR265" s="52"/>
      <c r="BS265" s="52"/>
      <c r="BT265" s="52"/>
      <c r="BU265" s="418"/>
      <c r="BV265" s="419"/>
      <c r="BW265" s="419"/>
      <c r="BX265" s="419"/>
      <c r="BY265" s="419"/>
      <c r="BZ265" s="419"/>
      <c r="CA265" s="419"/>
      <c r="CB265" s="419"/>
      <c r="CC265" s="516"/>
    </row>
    <row r="266" spans="1:81" s="62" customFormat="1" ht="40.200000000000003" customHeight="1" thickBot="1" x14ac:dyDescent="0.35">
      <c r="A266" s="38"/>
      <c r="B266" s="508"/>
      <c r="C266" s="460"/>
      <c r="D266" s="282"/>
      <c r="E266" s="282"/>
      <c r="F266" s="282"/>
      <c r="G266" s="282"/>
      <c r="H266" s="282"/>
      <c r="I266" s="282"/>
      <c r="J266" s="487"/>
      <c r="K266" s="490"/>
      <c r="L266" s="475"/>
      <c r="M266" s="478"/>
      <c r="N266" s="481"/>
      <c r="O266" s="484"/>
      <c r="P266" s="522"/>
      <c r="Q266" s="525"/>
      <c r="R266" s="44"/>
      <c r="S266" s="254"/>
      <c r="T266" s="254"/>
      <c r="U266" s="254"/>
      <c r="V266" s="254"/>
      <c r="W266" s="44"/>
      <c r="X266" s="36"/>
      <c r="Y266" s="36"/>
      <c r="Z266" s="36"/>
      <c r="AA266" s="36"/>
      <c r="AB266" s="405"/>
      <c r="AC266" s="528"/>
      <c r="AD266" s="56">
        <f t="shared" si="314"/>
        <v>0</v>
      </c>
      <c r="AE266" s="56">
        <f t="shared" si="314"/>
        <v>0</v>
      </c>
      <c r="AF266" s="56">
        <f t="shared" si="314"/>
        <v>0</v>
      </c>
      <c r="AG266" s="56">
        <f t="shared" si="314"/>
        <v>0</v>
      </c>
      <c r="AH266" s="56">
        <f t="shared" si="314"/>
        <v>0</v>
      </c>
      <c r="AI266" s="56">
        <f t="shared" si="314"/>
        <v>0</v>
      </c>
      <c r="AJ266" s="56">
        <f t="shared" si="314"/>
        <v>0</v>
      </c>
      <c r="AK266" s="405"/>
      <c r="AL266" s="457"/>
      <c r="AM266" s="50">
        <f t="shared" si="293"/>
        <v>0</v>
      </c>
      <c r="AN266" s="53"/>
      <c r="AO266" s="53"/>
      <c r="AP266" s="53"/>
      <c r="AQ266" s="53"/>
      <c r="AR266" s="53"/>
      <c r="AS266" s="53"/>
      <c r="AT266" s="405"/>
      <c r="AU266" s="448"/>
      <c r="AV266" s="50">
        <f t="shared" si="294"/>
        <v>0</v>
      </c>
      <c r="AW266" s="53"/>
      <c r="AX266" s="53"/>
      <c r="AY266" s="53"/>
      <c r="AZ266" s="53"/>
      <c r="BA266" s="53"/>
      <c r="BB266" s="53"/>
      <c r="BC266" s="405"/>
      <c r="BD266" s="451"/>
      <c r="BE266" s="50">
        <f t="shared" si="295"/>
        <v>0</v>
      </c>
      <c r="BF266" s="53"/>
      <c r="BG266" s="53"/>
      <c r="BH266" s="53"/>
      <c r="BI266" s="53"/>
      <c r="BJ266" s="53"/>
      <c r="BK266" s="53"/>
      <c r="BL266" s="405"/>
      <c r="BM266" s="454"/>
      <c r="BN266" s="50">
        <f t="shared" si="296"/>
        <v>0</v>
      </c>
      <c r="BO266" s="53"/>
      <c r="BP266" s="53"/>
      <c r="BQ266" s="53"/>
      <c r="BR266" s="53"/>
      <c r="BS266" s="53"/>
      <c r="BT266" s="53"/>
      <c r="BU266" s="517"/>
      <c r="BV266" s="518"/>
      <c r="BW266" s="518"/>
      <c r="BX266" s="518"/>
      <c r="BY266" s="518"/>
      <c r="BZ266" s="518"/>
      <c r="CA266" s="518"/>
      <c r="CB266" s="518"/>
      <c r="CC266" s="519"/>
    </row>
    <row r="267" spans="1:81" s="62" customFormat="1" ht="40.200000000000003" customHeight="1" thickTop="1" x14ac:dyDescent="0.3">
      <c r="A267" s="38"/>
      <c r="B267" s="467" t="s">
        <v>317</v>
      </c>
      <c r="C267" s="458" t="s">
        <v>320</v>
      </c>
      <c r="D267" s="280"/>
      <c r="E267" s="280"/>
      <c r="F267" s="280"/>
      <c r="G267" s="280"/>
      <c r="H267" s="280"/>
      <c r="I267" s="280"/>
      <c r="J267" s="485">
        <v>228</v>
      </c>
      <c r="K267" s="488" t="str">
        <f>+Metas!K258</f>
        <v>Grupos de vigías del patrimonio en los municipios conformados, dotados y consolidados (10 por año)</v>
      </c>
      <c r="L267" s="473"/>
      <c r="M267" s="476">
        <f t="shared" si="318"/>
        <v>0</v>
      </c>
      <c r="N267" s="479"/>
      <c r="O267" s="482"/>
      <c r="P267" s="520"/>
      <c r="Q267" s="523"/>
      <c r="R267" s="42"/>
      <c r="S267" s="253"/>
      <c r="T267" s="253"/>
      <c r="U267" s="253"/>
      <c r="V267" s="253"/>
      <c r="W267" s="42"/>
      <c r="X267" s="34"/>
      <c r="Y267" s="34"/>
      <c r="Z267" s="34"/>
      <c r="AA267" s="34"/>
      <c r="AB267" s="403">
        <f t="shared" si="303"/>
        <v>228</v>
      </c>
      <c r="AC267" s="526">
        <f t="shared" ref="AC267" si="326">+L267</f>
        <v>0</v>
      </c>
      <c r="AD267" s="54">
        <f t="shared" si="314"/>
        <v>0</v>
      </c>
      <c r="AE267" s="54">
        <f t="shared" si="314"/>
        <v>0</v>
      </c>
      <c r="AF267" s="54">
        <f t="shared" si="314"/>
        <v>0</v>
      </c>
      <c r="AG267" s="54">
        <f t="shared" si="314"/>
        <v>0</v>
      </c>
      <c r="AH267" s="54">
        <f t="shared" si="314"/>
        <v>0</v>
      </c>
      <c r="AI267" s="54">
        <f t="shared" si="314"/>
        <v>0</v>
      </c>
      <c r="AJ267" s="54">
        <f t="shared" si="314"/>
        <v>0</v>
      </c>
      <c r="AK267" s="403">
        <f t="shared" si="305"/>
        <v>228</v>
      </c>
      <c r="AL267" s="455">
        <f t="shared" si="320"/>
        <v>0</v>
      </c>
      <c r="AM267" s="48">
        <f t="shared" si="293"/>
        <v>0</v>
      </c>
      <c r="AN267" s="51"/>
      <c r="AO267" s="51"/>
      <c r="AP267" s="51"/>
      <c r="AQ267" s="51"/>
      <c r="AR267" s="51"/>
      <c r="AS267" s="51"/>
      <c r="AT267" s="403">
        <f t="shared" si="306"/>
        <v>228</v>
      </c>
      <c r="AU267" s="446">
        <f t="shared" si="321"/>
        <v>0</v>
      </c>
      <c r="AV267" s="48">
        <f t="shared" si="294"/>
        <v>0</v>
      </c>
      <c r="AW267" s="51"/>
      <c r="AX267" s="51"/>
      <c r="AY267" s="51"/>
      <c r="AZ267" s="51"/>
      <c r="BA267" s="51"/>
      <c r="BB267" s="51"/>
      <c r="BC267" s="403">
        <f t="shared" si="307"/>
        <v>228</v>
      </c>
      <c r="BD267" s="449">
        <f t="shared" si="322"/>
        <v>0</v>
      </c>
      <c r="BE267" s="48">
        <f t="shared" si="295"/>
        <v>0</v>
      </c>
      <c r="BF267" s="51"/>
      <c r="BG267" s="51"/>
      <c r="BH267" s="51"/>
      <c r="BI267" s="51"/>
      <c r="BJ267" s="51"/>
      <c r="BK267" s="51"/>
      <c r="BL267" s="403">
        <f t="shared" si="308"/>
        <v>228</v>
      </c>
      <c r="BM267" s="452">
        <f t="shared" si="323"/>
        <v>0</v>
      </c>
      <c r="BN267" s="48">
        <f t="shared" si="296"/>
        <v>0</v>
      </c>
      <c r="BO267" s="51"/>
      <c r="BP267" s="51"/>
      <c r="BQ267" s="51"/>
      <c r="BR267" s="51"/>
      <c r="BS267" s="51"/>
      <c r="BT267" s="51"/>
      <c r="BU267" s="513"/>
      <c r="BV267" s="514"/>
      <c r="BW267" s="514"/>
      <c r="BX267" s="514"/>
      <c r="BY267" s="514"/>
      <c r="BZ267" s="514"/>
      <c r="CA267" s="514"/>
      <c r="CB267" s="514"/>
      <c r="CC267" s="515"/>
    </row>
    <row r="268" spans="1:81" s="62" customFormat="1" ht="40.200000000000003" customHeight="1" x14ac:dyDescent="0.3">
      <c r="A268" s="38"/>
      <c r="B268" s="468"/>
      <c r="C268" s="459"/>
      <c r="D268" s="281"/>
      <c r="E268" s="281"/>
      <c r="F268" s="281"/>
      <c r="G268" s="281"/>
      <c r="H268" s="281"/>
      <c r="I268" s="281"/>
      <c r="J268" s="486"/>
      <c r="K268" s="489"/>
      <c r="L268" s="474"/>
      <c r="M268" s="477"/>
      <c r="N268" s="480"/>
      <c r="O268" s="483"/>
      <c r="P268" s="521"/>
      <c r="Q268" s="524"/>
      <c r="R268" s="43"/>
      <c r="S268" s="43"/>
      <c r="T268" s="43"/>
      <c r="U268" s="43"/>
      <c r="V268" s="43"/>
      <c r="W268" s="43"/>
      <c r="X268" s="35"/>
      <c r="Y268" s="35"/>
      <c r="Z268" s="35"/>
      <c r="AA268" s="35"/>
      <c r="AB268" s="404"/>
      <c r="AC268" s="527"/>
      <c r="AD268" s="55">
        <f t="shared" si="314"/>
        <v>0</v>
      </c>
      <c r="AE268" s="55">
        <f t="shared" si="314"/>
        <v>0</v>
      </c>
      <c r="AF268" s="55">
        <f t="shared" si="314"/>
        <v>0</v>
      </c>
      <c r="AG268" s="55">
        <f t="shared" si="314"/>
        <v>0</v>
      </c>
      <c r="AH268" s="55">
        <f t="shared" si="314"/>
        <v>0</v>
      </c>
      <c r="AI268" s="55">
        <f t="shared" si="314"/>
        <v>0</v>
      </c>
      <c r="AJ268" s="55">
        <f t="shared" si="314"/>
        <v>0</v>
      </c>
      <c r="AK268" s="404"/>
      <c r="AL268" s="456"/>
      <c r="AM268" s="49">
        <f t="shared" ref="AM268:AM331" si="327">SUM(AN268:AS268)</f>
        <v>0</v>
      </c>
      <c r="AN268" s="52"/>
      <c r="AO268" s="52"/>
      <c r="AP268" s="52"/>
      <c r="AQ268" s="52"/>
      <c r="AR268" s="52"/>
      <c r="AS268" s="52"/>
      <c r="AT268" s="404"/>
      <c r="AU268" s="447"/>
      <c r="AV268" s="49">
        <f t="shared" ref="AV268:AV331" si="328">SUM(AW268:BB268)</f>
        <v>0</v>
      </c>
      <c r="AW268" s="52"/>
      <c r="AX268" s="52"/>
      <c r="AY268" s="52"/>
      <c r="AZ268" s="52"/>
      <c r="BA268" s="52"/>
      <c r="BB268" s="52"/>
      <c r="BC268" s="404"/>
      <c r="BD268" s="450"/>
      <c r="BE268" s="49">
        <f t="shared" ref="BE268:BE331" si="329">SUM(BF268:BK268)</f>
        <v>0</v>
      </c>
      <c r="BF268" s="52"/>
      <c r="BG268" s="52"/>
      <c r="BH268" s="52"/>
      <c r="BI268" s="52"/>
      <c r="BJ268" s="52"/>
      <c r="BK268" s="52"/>
      <c r="BL268" s="404"/>
      <c r="BM268" s="453"/>
      <c r="BN268" s="49">
        <f t="shared" ref="BN268:BN331" si="330">SUM(BO268:BT268)</f>
        <v>0</v>
      </c>
      <c r="BO268" s="52"/>
      <c r="BP268" s="52"/>
      <c r="BQ268" s="52"/>
      <c r="BR268" s="52"/>
      <c r="BS268" s="52"/>
      <c r="BT268" s="52"/>
      <c r="BU268" s="418"/>
      <c r="BV268" s="419"/>
      <c r="BW268" s="419"/>
      <c r="BX268" s="419"/>
      <c r="BY268" s="419"/>
      <c r="BZ268" s="419"/>
      <c r="CA268" s="419"/>
      <c r="CB268" s="419"/>
      <c r="CC268" s="516"/>
    </row>
    <row r="269" spans="1:81" s="62" customFormat="1" ht="40.200000000000003" customHeight="1" x14ac:dyDescent="0.3">
      <c r="A269" s="38"/>
      <c r="B269" s="468"/>
      <c r="C269" s="459"/>
      <c r="D269" s="281"/>
      <c r="E269" s="281"/>
      <c r="F269" s="281"/>
      <c r="G269" s="281"/>
      <c r="H269" s="281"/>
      <c r="I269" s="281"/>
      <c r="J269" s="486"/>
      <c r="K269" s="489"/>
      <c r="L269" s="474"/>
      <c r="M269" s="477"/>
      <c r="N269" s="480"/>
      <c r="O269" s="483"/>
      <c r="P269" s="521"/>
      <c r="Q269" s="524"/>
      <c r="R269" s="43"/>
      <c r="S269" s="43"/>
      <c r="T269" s="43"/>
      <c r="U269" s="43"/>
      <c r="V269" s="43"/>
      <c r="W269" s="43"/>
      <c r="X269" s="35"/>
      <c r="Y269" s="35"/>
      <c r="Z269" s="35"/>
      <c r="AA269" s="35"/>
      <c r="AB269" s="404"/>
      <c r="AC269" s="527"/>
      <c r="AD269" s="55">
        <f t="shared" si="314"/>
        <v>0</v>
      </c>
      <c r="AE269" s="55">
        <f t="shared" si="314"/>
        <v>0</v>
      </c>
      <c r="AF269" s="55">
        <f t="shared" si="314"/>
        <v>0</v>
      </c>
      <c r="AG269" s="55">
        <f t="shared" si="314"/>
        <v>0</v>
      </c>
      <c r="AH269" s="55">
        <f t="shared" si="314"/>
        <v>0</v>
      </c>
      <c r="AI269" s="55">
        <f t="shared" si="314"/>
        <v>0</v>
      </c>
      <c r="AJ269" s="55">
        <f t="shared" si="314"/>
        <v>0</v>
      </c>
      <c r="AK269" s="404"/>
      <c r="AL269" s="456"/>
      <c r="AM269" s="49">
        <f t="shared" si="327"/>
        <v>0</v>
      </c>
      <c r="AN269" s="52"/>
      <c r="AO269" s="52"/>
      <c r="AP269" s="52"/>
      <c r="AQ269" s="52"/>
      <c r="AR269" s="52"/>
      <c r="AS269" s="52"/>
      <c r="AT269" s="404"/>
      <c r="AU269" s="447"/>
      <c r="AV269" s="49">
        <f t="shared" si="328"/>
        <v>0</v>
      </c>
      <c r="AW269" s="52"/>
      <c r="AX269" s="52"/>
      <c r="AY269" s="52"/>
      <c r="AZ269" s="52"/>
      <c r="BA269" s="52"/>
      <c r="BB269" s="52"/>
      <c r="BC269" s="404"/>
      <c r="BD269" s="450"/>
      <c r="BE269" s="49">
        <f t="shared" si="329"/>
        <v>0</v>
      </c>
      <c r="BF269" s="52"/>
      <c r="BG269" s="52"/>
      <c r="BH269" s="52"/>
      <c r="BI269" s="52"/>
      <c r="BJ269" s="52"/>
      <c r="BK269" s="52"/>
      <c r="BL269" s="404"/>
      <c r="BM269" s="453"/>
      <c r="BN269" s="49">
        <f t="shared" si="330"/>
        <v>0</v>
      </c>
      <c r="BO269" s="52"/>
      <c r="BP269" s="52"/>
      <c r="BQ269" s="52"/>
      <c r="BR269" s="52"/>
      <c r="BS269" s="52"/>
      <c r="BT269" s="52"/>
      <c r="BU269" s="418"/>
      <c r="BV269" s="419"/>
      <c r="BW269" s="419"/>
      <c r="BX269" s="419"/>
      <c r="BY269" s="419"/>
      <c r="BZ269" s="419"/>
      <c r="CA269" s="419"/>
      <c r="CB269" s="419"/>
      <c r="CC269" s="516"/>
    </row>
    <row r="270" spans="1:81" s="62" customFormat="1" ht="40.200000000000003" customHeight="1" thickBot="1" x14ac:dyDescent="0.35">
      <c r="A270" s="38"/>
      <c r="B270" s="468"/>
      <c r="C270" s="459"/>
      <c r="D270" s="281"/>
      <c r="E270" s="281"/>
      <c r="F270" s="281"/>
      <c r="G270" s="281"/>
      <c r="H270" s="281"/>
      <c r="I270" s="281"/>
      <c r="J270" s="487"/>
      <c r="K270" s="490"/>
      <c r="L270" s="475"/>
      <c r="M270" s="478"/>
      <c r="N270" s="481"/>
      <c r="O270" s="484"/>
      <c r="P270" s="522"/>
      <c r="Q270" s="525"/>
      <c r="R270" s="44"/>
      <c r="S270" s="254"/>
      <c r="T270" s="254"/>
      <c r="U270" s="254"/>
      <c r="V270" s="254"/>
      <c r="W270" s="44"/>
      <c r="X270" s="36"/>
      <c r="Y270" s="36"/>
      <c r="Z270" s="36"/>
      <c r="AA270" s="36"/>
      <c r="AB270" s="405"/>
      <c r="AC270" s="528"/>
      <c r="AD270" s="56">
        <f t="shared" si="314"/>
        <v>0</v>
      </c>
      <c r="AE270" s="56">
        <f t="shared" si="314"/>
        <v>0</v>
      </c>
      <c r="AF270" s="56">
        <f t="shared" si="314"/>
        <v>0</v>
      </c>
      <c r="AG270" s="56">
        <f t="shared" si="314"/>
        <v>0</v>
      </c>
      <c r="AH270" s="56">
        <f t="shared" si="314"/>
        <v>0</v>
      </c>
      <c r="AI270" s="56">
        <f t="shared" si="314"/>
        <v>0</v>
      </c>
      <c r="AJ270" s="56">
        <f t="shared" si="314"/>
        <v>0</v>
      </c>
      <c r="AK270" s="405"/>
      <c r="AL270" s="457"/>
      <c r="AM270" s="50">
        <f t="shared" si="327"/>
        <v>0</v>
      </c>
      <c r="AN270" s="53"/>
      <c r="AO270" s="53"/>
      <c r="AP270" s="53"/>
      <c r="AQ270" s="53"/>
      <c r="AR270" s="53"/>
      <c r="AS270" s="53"/>
      <c r="AT270" s="405"/>
      <c r="AU270" s="448"/>
      <c r="AV270" s="50">
        <f t="shared" si="328"/>
        <v>0</v>
      </c>
      <c r="AW270" s="53"/>
      <c r="AX270" s="53"/>
      <c r="AY270" s="53"/>
      <c r="AZ270" s="53"/>
      <c r="BA270" s="53"/>
      <c r="BB270" s="53"/>
      <c r="BC270" s="405"/>
      <c r="BD270" s="451"/>
      <c r="BE270" s="50">
        <f t="shared" si="329"/>
        <v>0</v>
      </c>
      <c r="BF270" s="53"/>
      <c r="BG270" s="53"/>
      <c r="BH270" s="53"/>
      <c r="BI270" s="53"/>
      <c r="BJ270" s="53"/>
      <c r="BK270" s="53"/>
      <c r="BL270" s="405"/>
      <c r="BM270" s="454"/>
      <c r="BN270" s="50">
        <f t="shared" si="330"/>
        <v>0</v>
      </c>
      <c r="BO270" s="53"/>
      <c r="BP270" s="53"/>
      <c r="BQ270" s="53"/>
      <c r="BR270" s="53"/>
      <c r="BS270" s="53"/>
      <c r="BT270" s="53"/>
      <c r="BU270" s="517"/>
      <c r="BV270" s="518"/>
      <c r="BW270" s="518"/>
      <c r="BX270" s="518"/>
      <c r="BY270" s="518"/>
      <c r="BZ270" s="518"/>
      <c r="CA270" s="518"/>
      <c r="CB270" s="518"/>
      <c r="CC270" s="519"/>
    </row>
    <row r="271" spans="1:81" s="62" customFormat="1" ht="40.200000000000003" customHeight="1" thickTop="1" x14ac:dyDescent="0.3">
      <c r="A271" s="38"/>
      <c r="B271" s="468"/>
      <c r="C271" s="459"/>
      <c r="D271" s="281"/>
      <c r="E271" s="281"/>
      <c r="F271" s="281"/>
      <c r="G271" s="281"/>
      <c r="H271" s="281"/>
      <c r="I271" s="281"/>
      <c r="J271" s="485">
        <v>229</v>
      </c>
      <c r="K271" s="488" t="str">
        <f>+Metas!K259</f>
        <v>Municipios con talleres de formación dirigidos a los vigías del patrimonio (10 por año)</v>
      </c>
      <c r="L271" s="473"/>
      <c r="M271" s="476">
        <f t="shared" si="318"/>
        <v>0</v>
      </c>
      <c r="N271" s="479"/>
      <c r="O271" s="482"/>
      <c r="P271" s="520"/>
      <c r="Q271" s="523"/>
      <c r="R271" s="42"/>
      <c r="S271" s="253"/>
      <c r="T271" s="253"/>
      <c r="U271" s="253"/>
      <c r="V271" s="253"/>
      <c r="W271" s="42"/>
      <c r="X271" s="34"/>
      <c r="Y271" s="34"/>
      <c r="Z271" s="34"/>
      <c r="AA271" s="34"/>
      <c r="AB271" s="403">
        <f t="shared" si="303"/>
        <v>229</v>
      </c>
      <c r="AC271" s="526">
        <f t="shared" ref="AC271" si="331">+L271</f>
        <v>0</v>
      </c>
      <c r="AD271" s="54">
        <f t="shared" si="314"/>
        <v>0</v>
      </c>
      <c r="AE271" s="54">
        <f t="shared" si="314"/>
        <v>0</v>
      </c>
      <c r="AF271" s="54">
        <f t="shared" si="314"/>
        <v>0</v>
      </c>
      <c r="AG271" s="54">
        <f t="shared" si="314"/>
        <v>0</v>
      </c>
      <c r="AH271" s="54">
        <f t="shared" si="314"/>
        <v>0</v>
      </c>
      <c r="AI271" s="54">
        <f t="shared" si="314"/>
        <v>0</v>
      </c>
      <c r="AJ271" s="54">
        <f t="shared" si="314"/>
        <v>0</v>
      </c>
      <c r="AK271" s="403">
        <f t="shared" si="305"/>
        <v>229</v>
      </c>
      <c r="AL271" s="455">
        <f t="shared" si="320"/>
        <v>0</v>
      </c>
      <c r="AM271" s="48">
        <f t="shared" si="327"/>
        <v>0</v>
      </c>
      <c r="AN271" s="51"/>
      <c r="AO271" s="51"/>
      <c r="AP271" s="51"/>
      <c r="AQ271" s="51"/>
      <c r="AR271" s="51"/>
      <c r="AS271" s="51"/>
      <c r="AT271" s="403">
        <f t="shared" si="306"/>
        <v>229</v>
      </c>
      <c r="AU271" s="446">
        <f t="shared" si="321"/>
        <v>0</v>
      </c>
      <c r="AV271" s="48">
        <f t="shared" si="328"/>
        <v>0</v>
      </c>
      <c r="AW271" s="51"/>
      <c r="AX271" s="51"/>
      <c r="AY271" s="51"/>
      <c r="AZ271" s="51"/>
      <c r="BA271" s="51"/>
      <c r="BB271" s="51"/>
      <c r="BC271" s="403">
        <f t="shared" si="307"/>
        <v>229</v>
      </c>
      <c r="BD271" s="449">
        <f t="shared" si="322"/>
        <v>0</v>
      </c>
      <c r="BE271" s="48">
        <f t="shared" si="329"/>
        <v>0</v>
      </c>
      <c r="BF271" s="51"/>
      <c r="BG271" s="51"/>
      <c r="BH271" s="51"/>
      <c r="BI271" s="51"/>
      <c r="BJ271" s="51"/>
      <c r="BK271" s="51"/>
      <c r="BL271" s="403">
        <f t="shared" si="308"/>
        <v>229</v>
      </c>
      <c r="BM271" s="452">
        <f t="shared" si="323"/>
        <v>0</v>
      </c>
      <c r="BN271" s="48">
        <f t="shared" si="330"/>
        <v>0</v>
      </c>
      <c r="BO271" s="51"/>
      <c r="BP271" s="51"/>
      <c r="BQ271" s="51"/>
      <c r="BR271" s="51"/>
      <c r="BS271" s="51"/>
      <c r="BT271" s="51"/>
      <c r="BU271" s="513"/>
      <c r="BV271" s="514"/>
      <c r="BW271" s="514"/>
      <c r="BX271" s="514"/>
      <c r="BY271" s="514"/>
      <c r="BZ271" s="514"/>
      <c r="CA271" s="514"/>
      <c r="CB271" s="514"/>
      <c r="CC271" s="515"/>
    </row>
    <row r="272" spans="1:81" s="62" customFormat="1" ht="40.200000000000003" customHeight="1" x14ac:dyDescent="0.3">
      <c r="A272" s="38"/>
      <c r="B272" s="468"/>
      <c r="C272" s="459"/>
      <c r="D272" s="281"/>
      <c r="E272" s="281"/>
      <c r="F272" s="281"/>
      <c r="G272" s="281"/>
      <c r="H272" s="281"/>
      <c r="I272" s="281"/>
      <c r="J272" s="486"/>
      <c r="K272" s="489"/>
      <c r="L272" s="474"/>
      <c r="M272" s="477"/>
      <c r="N272" s="480"/>
      <c r="O272" s="483"/>
      <c r="P272" s="521"/>
      <c r="Q272" s="524"/>
      <c r="R272" s="43"/>
      <c r="S272" s="43"/>
      <c r="T272" s="43"/>
      <c r="U272" s="43"/>
      <c r="V272" s="43"/>
      <c r="W272" s="43"/>
      <c r="X272" s="35"/>
      <c r="Y272" s="35"/>
      <c r="Z272" s="35"/>
      <c r="AA272" s="35"/>
      <c r="AB272" s="404"/>
      <c r="AC272" s="527"/>
      <c r="AD272" s="55">
        <f t="shared" si="314"/>
        <v>0</v>
      </c>
      <c r="AE272" s="55">
        <f t="shared" si="314"/>
        <v>0</v>
      </c>
      <c r="AF272" s="55">
        <f t="shared" si="314"/>
        <v>0</v>
      </c>
      <c r="AG272" s="55">
        <f t="shared" si="314"/>
        <v>0</v>
      </c>
      <c r="AH272" s="55">
        <f t="shared" si="314"/>
        <v>0</v>
      </c>
      <c r="AI272" s="55">
        <f t="shared" si="314"/>
        <v>0</v>
      </c>
      <c r="AJ272" s="55">
        <f t="shared" si="314"/>
        <v>0</v>
      </c>
      <c r="AK272" s="404"/>
      <c r="AL272" s="456"/>
      <c r="AM272" s="49">
        <f t="shared" si="327"/>
        <v>0</v>
      </c>
      <c r="AN272" s="52"/>
      <c r="AO272" s="52"/>
      <c r="AP272" s="52"/>
      <c r="AQ272" s="52"/>
      <c r="AR272" s="52"/>
      <c r="AS272" s="52"/>
      <c r="AT272" s="404"/>
      <c r="AU272" s="447"/>
      <c r="AV272" s="49">
        <f t="shared" si="328"/>
        <v>0</v>
      </c>
      <c r="AW272" s="52"/>
      <c r="AX272" s="52"/>
      <c r="AY272" s="52"/>
      <c r="AZ272" s="52"/>
      <c r="BA272" s="52"/>
      <c r="BB272" s="52"/>
      <c r="BC272" s="404"/>
      <c r="BD272" s="450"/>
      <c r="BE272" s="49">
        <f t="shared" si="329"/>
        <v>0</v>
      </c>
      <c r="BF272" s="52"/>
      <c r="BG272" s="52"/>
      <c r="BH272" s="52"/>
      <c r="BI272" s="52"/>
      <c r="BJ272" s="52"/>
      <c r="BK272" s="52"/>
      <c r="BL272" s="404"/>
      <c r="BM272" s="453"/>
      <c r="BN272" s="49">
        <f t="shared" si="330"/>
        <v>0</v>
      </c>
      <c r="BO272" s="52"/>
      <c r="BP272" s="52"/>
      <c r="BQ272" s="52"/>
      <c r="BR272" s="52"/>
      <c r="BS272" s="52"/>
      <c r="BT272" s="52"/>
      <c r="BU272" s="418"/>
      <c r="BV272" s="419"/>
      <c r="BW272" s="419"/>
      <c r="BX272" s="419"/>
      <c r="BY272" s="419"/>
      <c r="BZ272" s="419"/>
      <c r="CA272" s="419"/>
      <c r="CB272" s="419"/>
      <c r="CC272" s="516"/>
    </row>
    <row r="273" spans="1:81" s="62" customFormat="1" ht="40.200000000000003" customHeight="1" x14ac:dyDescent="0.3">
      <c r="A273" s="38"/>
      <c r="B273" s="468"/>
      <c r="C273" s="459"/>
      <c r="D273" s="281"/>
      <c r="E273" s="281"/>
      <c r="F273" s="281"/>
      <c r="G273" s="281"/>
      <c r="H273" s="281"/>
      <c r="I273" s="281"/>
      <c r="J273" s="486"/>
      <c r="K273" s="489"/>
      <c r="L273" s="474"/>
      <c r="M273" s="477"/>
      <c r="N273" s="480"/>
      <c r="O273" s="483"/>
      <c r="P273" s="521"/>
      <c r="Q273" s="524"/>
      <c r="R273" s="43"/>
      <c r="S273" s="43"/>
      <c r="T273" s="43"/>
      <c r="U273" s="43"/>
      <c r="V273" s="43"/>
      <c r="W273" s="43"/>
      <c r="X273" s="35"/>
      <c r="Y273" s="35"/>
      <c r="Z273" s="35"/>
      <c r="AA273" s="35"/>
      <c r="AB273" s="404"/>
      <c r="AC273" s="527"/>
      <c r="AD273" s="55">
        <f t="shared" si="314"/>
        <v>0</v>
      </c>
      <c r="AE273" s="55">
        <f t="shared" si="314"/>
        <v>0</v>
      </c>
      <c r="AF273" s="55">
        <f t="shared" si="314"/>
        <v>0</v>
      </c>
      <c r="AG273" s="55">
        <f t="shared" si="314"/>
        <v>0</v>
      </c>
      <c r="AH273" s="55">
        <f t="shared" si="314"/>
        <v>0</v>
      </c>
      <c r="AI273" s="55">
        <f t="shared" si="314"/>
        <v>0</v>
      </c>
      <c r="AJ273" s="55">
        <f t="shared" si="314"/>
        <v>0</v>
      </c>
      <c r="AK273" s="404"/>
      <c r="AL273" s="456"/>
      <c r="AM273" s="49">
        <f t="shared" si="327"/>
        <v>0</v>
      </c>
      <c r="AN273" s="52"/>
      <c r="AO273" s="52"/>
      <c r="AP273" s="52"/>
      <c r="AQ273" s="52"/>
      <c r="AR273" s="52"/>
      <c r="AS273" s="52"/>
      <c r="AT273" s="404"/>
      <c r="AU273" s="447"/>
      <c r="AV273" s="49">
        <f t="shared" si="328"/>
        <v>0</v>
      </c>
      <c r="AW273" s="52"/>
      <c r="AX273" s="52"/>
      <c r="AY273" s="52"/>
      <c r="AZ273" s="52"/>
      <c r="BA273" s="52"/>
      <c r="BB273" s="52"/>
      <c r="BC273" s="404"/>
      <c r="BD273" s="450"/>
      <c r="BE273" s="49">
        <f t="shared" si="329"/>
        <v>0</v>
      </c>
      <c r="BF273" s="52"/>
      <c r="BG273" s="52"/>
      <c r="BH273" s="52"/>
      <c r="BI273" s="52"/>
      <c r="BJ273" s="52"/>
      <c r="BK273" s="52"/>
      <c r="BL273" s="404"/>
      <c r="BM273" s="453"/>
      <c r="BN273" s="49">
        <f t="shared" si="330"/>
        <v>0</v>
      </c>
      <c r="BO273" s="52"/>
      <c r="BP273" s="52"/>
      <c r="BQ273" s="52"/>
      <c r="BR273" s="52"/>
      <c r="BS273" s="52"/>
      <c r="BT273" s="52"/>
      <c r="BU273" s="418"/>
      <c r="BV273" s="419"/>
      <c r="BW273" s="419"/>
      <c r="BX273" s="419"/>
      <c r="BY273" s="419"/>
      <c r="BZ273" s="419"/>
      <c r="CA273" s="419"/>
      <c r="CB273" s="419"/>
      <c r="CC273" s="516"/>
    </row>
    <row r="274" spans="1:81" s="62" customFormat="1" ht="40.200000000000003" customHeight="1" thickBot="1" x14ac:dyDescent="0.35">
      <c r="A274" s="38"/>
      <c r="B274" s="468"/>
      <c r="C274" s="459"/>
      <c r="D274" s="281"/>
      <c r="E274" s="281"/>
      <c r="F274" s="281"/>
      <c r="G274" s="281"/>
      <c r="H274" s="281"/>
      <c r="I274" s="281"/>
      <c r="J274" s="487"/>
      <c r="K274" s="490"/>
      <c r="L274" s="475"/>
      <c r="M274" s="478"/>
      <c r="N274" s="481"/>
      <c r="O274" s="484"/>
      <c r="P274" s="522"/>
      <c r="Q274" s="525"/>
      <c r="R274" s="44"/>
      <c r="S274" s="254"/>
      <c r="T274" s="254"/>
      <c r="U274" s="254"/>
      <c r="V274" s="254"/>
      <c r="W274" s="44"/>
      <c r="X274" s="36"/>
      <c r="Y274" s="36"/>
      <c r="Z274" s="36"/>
      <c r="AA274" s="36"/>
      <c r="AB274" s="405"/>
      <c r="AC274" s="528"/>
      <c r="AD274" s="56">
        <f t="shared" si="314"/>
        <v>0</v>
      </c>
      <c r="AE274" s="56">
        <f t="shared" si="314"/>
        <v>0</v>
      </c>
      <c r="AF274" s="56">
        <f t="shared" si="314"/>
        <v>0</v>
      </c>
      <c r="AG274" s="56">
        <f t="shared" si="314"/>
        <v>0</v>
      </c>
      <c r="AH274" s="56">
        <f t="shared" si="314"/>
        <v>0</v>
      </c>
      <c r="AI274" s="56">
        <f t="shared" si="314"/>
        <v>0</v>
      </c>
      <c r="AJ274" s="56">
        <f t="shared" si="314"/>
        <v>0</v>
      </c>
      <c r="AK274" s="405"/>
      <c r="AL274" s="457"/>
      <c r="AM274" s="50">
        <f t="shared" si="327"/>
        <v>0</v>
      </c>
      <c r="AN274" s="53"/>
      <c r="AO274" s="53"/>
      <c r="AP274" s="53"/>
      <c r="AQ274" s="53"/>
      <c r="AR274" s="53"/>
      <c r="AS274" s="53"/>
      <c r="AT274" s="405"/>
      <c r="AU274" s="448"/>
      <c r="AV274" s="50">
        <f t="shared" si="328"/>
        <v>0</v>
      </c>
      <c r="AW274" s="53"/>
      <c r="AX274" s="53"/>
      <c r="AY274" s="53"/>
      <c r="AZ274" s="53"/>
      <c r="BA274" s="53"/>
      <c r="BB274" s="53"/>
      <c r="BC274" s="405"/>
      <c r="BD274" s="451"/>
      <c r="BE274" s="50">
        <f t="shared" si="329"/>
        <v>0</v>
      </c>
      <c r="BF274" s="53"/>
      <c r="BG274" s="53"/>
      <c r="BH274" s="53"/>
      <c r="BI274" s="53"/>
      <c r="BJ274" s="53"/>
      <c r="BK274" s="53"/>
      <c r="BL274" s="405"/>
      <c r="BM274" s="454"/>
      <c r="BN274" s="50">
        <f t="shared" si="330"/>
        <v>0</v>
      </c>
      <c r="BO274" s="53"/>
      <c r="BP274" s="53"/>
      <c r="BQ274" s="53"/>
      <c r="BR274" s="53"/>
      <c r="BS274" s="53"/>
      <c r="BT274" s="53"/>
      <c r="BU274" s="517"/>
      <c r="BV274" s="518"/>
      <c r="BW274" s="518"/>
      <c r="BX274" s="518"/>
      <c r="BY274" s="518"/>
      <c r="BZ274" s="518"/>
      <c r="CA274" s="518"/>
      <c r="CB274" s="518"/>
      <c r="CC274" s="519"/>
    </row>
    <row r="275" spans="1:81" s="62" customFormat="1" ht="40.200000000000003" customHeight="1" thickTop="1" x14ac:dyDescent="0.3">
      <c r="A275" s="38"/>
      <c r="B275" s="468"/>
      <c r="C275" s="459"/>
      <c r="D275" s="281"/>
      <c r="E275" s="281"/>
      <c r="F275" s="281"/>
      <c r="G275" s="281"/>
      <c r="H275" s="281"/>
      <c r="I275" s="281"/>
      <c r="J275" s="485">
        <v>230</v>
      </c>
      <c r="K275" s="488" t="str">
        <f>+Metas!K260</f>
        <v>Apoyos a la construcción y reproducción de iniciativas de difusión del patrimonio cultural en los municipios, (10 por año)</v>
      </c>
      <c r="L275" s="473"/>
      <c r="M275" s="476">
        <f t="shared" si="318"/>
        <v>0</v>
      </c>
      <c r="N275" s="479"/>
      <c r="O275" s="482"/>
      <c r="P275" s="520"/>
      <c r="Q275" s="523"/>
      <c r="R275" s="42"/>
      <c r="S275" s="253"/>
      <c r="T275" s="253"/>
      <c r="U275" s="253"/>
      <c r="V275" s="253"/>
      <c r="W275" s="42"/>
      <c r="X275" s="34"/>
      <c r="Y275" s="34"/>
      <c r="Z275" s="34"/>
      <c r="AA275" s="34"/>
      <c r="AB275" s="403">
        <f t="shared" si="303"/>
        <v>230</v>
      </c>
      <c r="AC275" s="526">
        <f t="shared" ref="AC275" si="332">+L275</f>
        <v>0</v>
      </c>
      <c r="AD275" s="54">
        <f t="shared" si="314"/>
        <v>0</v>
      </c>
      <c r="AE275" s="54">
        <f t="shared" si="314"/>
        <v>0</v>
      </c>
      <c r="AF275" s="54">
        <f t="shared" si="314"/>
        <v>0</v>
      </c>
      <c r="AG275" s="54">
        <f t="shared" si="314"/>
        <v>0</v>
      </c>
      <c r="AH275" s="54">
        <f t="shared" si="314"/>
        <v>0</v>
      </c>
      <c r="AI275" s="54">
        <f t="shared" si="314"/>
        <v>0</v>
      </c>
      <c r="AJ275" s="54">
        <f t="shared" si="314"/>
        <v>0</v>
      </c>
      <c r="AK275" s="403">
        <f t="shared" si="305"/>
        <v>230</v>
      </c>
      <c r="AL275" s="455">
        <f t="shared" si="320"/>
        <v>0</v>
      </c>
      <c r="AM275" s="48">
        <f t="shared" si="327"/>
        <v>0</v>
      </c>
      <c r="AN275" s="51"/>
      <c r="AO275" s="51"/>
      <c r="AP275" s="51"/>
      <c r="AQ275" s="51"/>
      <c r="AR275" s="51"/>
      <c r="AS275" s="51"/>
      <c r="AT275" s="403">
        <f t="shared" si="306"/>
        <v>230</v>
      </c>
      <c r="AU275" s="446">
        <f t="shared" si="321"/>
        <v>0</v>
      </c>
      <c r="AV275" s="48">
        <f t="shared" si="328"/>
        <v>0</v>
      </c>
      <c r="AW275" s="51"/>
      <c r="AX275" s="51"/>
      <c r="AY275" s="51"/>
      <c r="AZ275" s="51"/>
      <c r="BA275" s="51"/>
      <c r="BB275" s="51"/>
      <c r="BC275" s="403">
        <f t="shared" si="307"/>
        <v>230</v>
      </c>
      <c r="BD275" s="449">
        <f t="shared" si="322"/>
        <v>0</v>
      </c>
      <c r="BE275" s="48">
        <f t="shared" si="329"/>
        <v>0</v>
      </c>
      <c r="BF275" s="51"/>
      <c r="BG275" s="51"/>
      <c r="BH275" s="51"/>
      <c r="BI275" s="51"/>
      <c r="BJ275" s="51"/>
      <c r="BK275" s="51"/>
      <c r="BL275" s="403">
        <f t="shared" si="308"/>
        <v>230</v>
      </c>
      <c r="BM275" s="452">
        <f t="shared" si="323"/>
        <v>0</v>
      </c>
      <c r="BN275" s="48">
        <f t="shared" si="330"/>
        <v>0</v>
      </c>
      <c r="BO275" s="51"/>
      <c r="BP275" s="51"/>
      <c r="BQ275" s="51"/>
      <c r="BR275" s="51"/>
      <c r="BS275" s="51"/>
      <c r="BT275" s="51"/>
      <c r="BU275" s="513"/>
      <c r="BV275" s="514"/>
      <c r="BW275" s="514"/>
      <c r="BX275" s="514"/>
      <c r="BY275" s="514"/>
      <c r="BZ275" s="514"/>
      <c r="CA275" s="514"/>
      <c r="CB275" s="514"/>
      <c r="CC275" s="515"/>
    </row>
    <row r="276" spans="1:81" s="62" customFormat="1" ht="40.200000000000003" customHeight="1" x14ac:dyDescent="0.3">
      <c r="A276" s="38"/>
      <c r="B276" s="468"/>
      <c r="C276" s="459"/>
      <c r="D276" s="281"/>
      <c r="E276" s="281"/>
      <c r="F276" s="281"/>
      <c r="G276" s="281"/>
      <c r="H276" s="281"/>
      <c r="I276" s="281"/>
      <c r="J276" s="486"/>
      <c r="K276" s="489"/>
      <c r="L276" s="474"/>
      <c r="M276" s="477"/>
      <c r="N276" s="480"/>
      <c r="O276" s="483"/>
      <c r="P276" s="521"/>
      <c r="Q276" s="524"/>
      <c r="R276" s="43"/>
      <c r="S276" s="43"/>
      <c r="T276" s="43"/>
      <c r="U276" s="43"/>
      <c r="V276" s="43"/>
      <c r="W276" s="43"/>
      <c r="X276" s="35"/>
      <c r="Y276" s="35"/>
      <c r="Z276" s="35"/>
      <c r="AA276" s="35"/>
      <c r="AB276" s="404"/>
      <c r="AC276" s="527"/>
      <c r="AD276" s="55">
        <f t="shared" si="314"/>
        <v>0</v>
      </c>
      <c r="AE276" s="55">
        <f t="shared" si="314"/>
        <v>0</v>
      </c>
      <c r="AF276" s="55">
        <f t="shared" si="314"/>
        <v>0</v>
      </c>
      <c r="AG276" s="55">
        <f t="shared" ref="AG276:AJ339" si="333">+AP276+AY276+BH276+BQ276</f>
        <v>0</v>
      </c>
      <c r="AH276" s="55">
        <f t="shared" si="333"/>
        <v>0</v>
      </c>
      <c r="AI276" s="55">
        <f t="shared" si="333"/>
        <v>0</v>
      </c>
      <c r="AJ276" s="55">
        <f t="shared" si="333"/>
        <v>0</v>
      </c>
      <c r="AK276" s="404"/>
      <c r="AL276" s="456"/>
      <c r="AM276" s="49">
        <f t="shared" si="327"/>
        <v>0</v>
      </c>
      <c r="AN276" s="52"/>
      <c r="AO276" s="52"/>
      <c r="AP276" s="52"/>
      <c r="AQ276" s="52"/>
      <c r="AR276" s="52"/>
      <c r="AS276" s="52"/>
      <c r="AT276" s="404"/>
      <c r="AU276" s="447"/>
      <c r="AV276" s="49">
        <f t="shared" si="328"/>
        <v>0</v>
      </c>
      <c r="AW276" s="52"/>
      <c r="AX276" s="52"/>
      <c r="AY276" s="52"/>
      <c r="AZ276" s="52"/>
      <c r="BA276" s="52"/>
      <c r="BB276" s="52"/>
      <c r="BC276" s="404"/>
      <c r="BD276" s="450"/>
      <c r="BE276" s="49">
        <f t="shared" si="329"/>
        <v>0</v>
      </c>
      <c r="BF276" s="52"/>
      <c r="BG276" s="52"/>
      <c r="BH276" s="52"/>
      <c r="BI276" s="52"/>
      <c r="BJ276" s="52"/>
      <c r="BK276" s="52"/>
      <c r="BL276" s="404"/>
      <c r="BM276" s="453"/>
      <c r="BN276" s="49">
        <f t="shared" si="330"/>
        <v>0</v>
      </c>
      <c r="BO276" s="52"/>
      <c r="BP276" s="52"/>
      <c r="BQ276" s="52"/>
      <c r="BR276" s="52"/>
      <c r="BS276" s="52"/>
      <c r="BT276" s="52"/>
      <c r="BU276" s="418"/>
      <c r="BV276" s="419"/>
      <c r="BW276" s="419"/>
      <c r="BX276" s="419"/>
      <c r="BY276" s="419"/>
      <c r="BZ276" s="419"/>
      <c r="CA276" s="419"/>
      <c r="CB276" s="419"/>
      <c r="CC276" s="516"/>
    </row>
    <row r="277" spans="1:81" s="62" customFormat="1" ht="40.200000000000003" customHeight="1" x14ac:dyDescent="0.3">
      <c r="A277" s="38"/>
      <c r="B277" s="468"/>
      <c r="C277" s="459"/>
      <c r="D277" s="281"/>
      <c r="E277" s="281"/>
      <c r="F277" s="281"/>
      <c r="G277" s="281"/>
      <c r="H277" s="281"/>
      <c r="I277" s="281"/>
      <c r="J277" s="486"/>
      <c r="K277" s="489"/>
      <c r="L277" s="474"/>
      <c r="M277" s="477"/>
      <c r="N277" s="480"/>
      <c r="O277" s="483"/>
      <c r="P277" s="521"/>
      <c r="Q277" s="524"/>
      <c r="R277" s="43"/>
      <c r="S277" s="43"/>
      <c r="T277" s="43"/>
      <c r="U277" s="43"/>
      <c r="V277" s="43"/>
      <c r="W277" s="43"/>
      <c r="X277" s="35"/>
      <c r="Y277" s="35"/>
      <c r="Z277" s="35"/>
      <c r="AA277" s="35"/>
      <c r="AB277" s="404"/>
      <c r="AC277" s="527"/>
      <c r="AD277" s="55">
        <f t="shared" ref="AD277:AI340" si="334">+AM277+AV277+BE277+BN277</f>
        <v>0</v>
      </c>
      <c r="AE277" s="55">
        <f t="shared" si="334"/>
        <v>0</v>
      </c>
      <c r="AF277" s="55">
        <f t="shared" si="334"/>
        <v>0</v>
      </c>
      <c r="AG277" s="55">
        <f t="shared" si="333"/>
        <v>0</v>
      </c>
      <c r="AH277" s="55">
        <f t="shared" si="333"/>
        <v>0</v>
      </c>
      <c r="AI277" s="55">
        <f t="shared" si="333"/>
        <v>0</v>
      </c>
      <c r="AJ277" s="55">
        <f t="shared" si="333"/>
        <v>0</v>
      </c>
      <c r="AK277" s="404"/>
      <c r="AL277" s="456"/>
      <c r="AM277" s="49">
        <f t="shared" si="327"/>
        <v>0</v>
      </c>
      <c r="AN277" s="52"/>
      <c r="AO277" s="52"/>
      <c r="AP277" s="52"/>
      <c r="AQ277" s="52"/>
      <c r="AR277" s="52"/>
      <c r="AS277" s="52"/>
      <c r="AT277" s="404"/>
      <c r="AU277" s="447"/>
      <c r="AV277" s="49">
        <f t="shared" si="328"/>
        <v>0</v>
      </c>
      <c r="AW277" s="52"/>
      <c r="AX277" s="52"/>
      <c r="AY277" s="52"/>
      <c r="AZ277" s="52"/>
      <c r="BA277" s="52"/>
      <c r="BB277" s="52"/>
      <c r="BC277" s="404"/>
      <c r="BD277" s="450"/>
      <c r="BE277" s="49">
        <f t="shared" si="329"/>
        <v>0</v>
      </c>
      <c r="BF277" s="52"/>
      <c r="BG277" s="52"/>
      <c r="BH277" s="52"/>
      <c r="BI277" s="52"/>
      <c r="BJ277" s="52"/>
      <c r="BK277" s="52"/>
      <c r="BL277" s="404"/>
      <c r="BM277" s="453"/>
      <c r="BN277" s="49">
        <f t="shared" si="330"/>
        <v>0</v>
      </c>
      <c r="BO277" s="52"/>
      <c r="BP277" s="52"/>
      <c r="BQ277" s="52"/>
      <c r="BR277" s="52"/>
      <c r="BS277" s="52"/>
      <c r="BT277" s="52"/>
      <c r="BU277" s="418"/>
      <c r="BV277" s="419"/>
      <c r="BW277" s="419"/>
      <c r="BX277" s="419"/>
      <c r="BY277" s="419"/>
      <c r="BZ277" s="419"/>
      <c r="CA277" s="419"/>
      <c r="CB277" s="419"/>
      <c r="CC277" s="516"/>
    </row>
    <row r="278" spans="1:81" s="62" customFormat="1" ht="40.200000000000003" customHeight="1" thickBot="1" x14ac:dyDescent="0.35">
      <c r="A278" s="38"/>
      <c r="B278" s="468"/>
      <c r="C278" s="460"/>
      <c r="D278" s="282"/>
      <c r="E278" s="282"/>
      <c r="F278" s="282"/>
      <c r="G278" s="282"/>
      <c r="H278" s="282"/>
      <c r="I278" s="282"/>
      <c r="J278" s="487"/>
      <c r="K278" s="490"/>
      <c r="L278" s="475"/>
      <c r="M278" s="478"/>
      <c r="N278" s="481"/>
      <c r="O278" s="484"/>
      <c r="P278" s="522"/>
      <c r="Q278" s="525"/>
      <c r="R278" s="44"/>
      <c r="S278" s="254"/>
      <c r="T278" s="254"/>
      <c r="U278" s="254"/>
      <c r="V278" s="254"/>
      <c r="W278" s="44"/>
      <c r="X278" s="36"/>
      <c r="Y278" s="36"/>
      <c r="Z278" s="36"/>
      <c r="AA278" s="36"/>
      <c r="AB278" s="405"/>
      <c r="AC278" s="528"/>
      <c r="AD278" s="56">
        <f t="shared" si="334"/>
        <v>0</v>
      </c>
      <c r="AE278" s="56">
        <f t="shared" si="334"/>
        <v>0</v>
      </c>
      <c r="AF278" s="56">
        <f t="shared" si="334"/>
        <v>0</v>
      </c>
      <c r="AG278" s="56">
        <f t="shared" si="333"/>
        <v>0</v>
      </c>
      <c r="AH278" s="56">
        <f t="shared" si="333"/>
        <v>0</v>
      </c>
      <c r="AI278" s="56">
        <f t="shared" si="333"/>
        <v>0</v>
      </c>
      <c r="AJ278" s="56">
        <f t="shared" si="333"/>
        <v>0</v>
      </c>
      <c r="AK278" s="405"/>
      <c r="AL278" s="457"/>
      <c r="AM278" s="50">
        <f t="shared" si="327"/>
        <v>0</v>
      </c>
      <c r="AN278" s="53"/>
      <c r="AO278" s="53"/>
      <c r="AP278" s="53"/>
      <c r="AQ278" s="53"/>
      <c r="AR278" s="53"/>
      <c r="AS278" s="53"/>
      <c r="AT278" s="405"/>
      <c r="AU278" s="448"/>
      <c r="AV278" s="50">
        <f t="shared" si="328"/>
        <v>0</v>
      </c>
      <c r="AW278" s="53"/>
      <c r="AX278" s="53"/>
      <c r="AY278" s="53"/>
      <c r="AZ278" s="53"/>
      <c r="BA278" s="53"/>
      <c r="BB278" s="53"/>
      <c r="BC278" s="405"/>
      <c r="BD278" s="451"/>
      <c r="BE278" s="50">
        <f t="shared" si="329"/>
        <v>0</v>
      </c>
      <c r="BF278" s="53"/>
      <c r="BG278" s="53"/>
      <c r="BH278" s="53"/>
      <c r="BI278" s="53"/>
      <c r="BJ278" s="53"/>
      <c r="BK278" s="53"/>
      <c r="BL278" s="405"/>
      <c r="BM278" s="454"/>
      <c r="BN278" s="50">
        <f t="shared" si="330"/>
        <v>0</v>
      </c>
      <c r="BO278" s="53"/>
      <c r="BP278" s="53"/>
      <c r="BQ278" s="53"/>
      <c r="BR278" s="53"/>
      <c r="BS278" s="53"/>
      <c r="BT278" s="53"/>
      <c r="BU278" s="517"/>
      <c r="BV278" s="518"/>
      <c r="BW278" s="518"/>
      <c r="BX278" s="518"/>
      <c r="BY278" s="518"/>
      <c r="BZ278" s="518"/>
      <c r="CA278" s="518"/>
      <c r="CB278" s="518"/>
      <c r="CC278" s="519"/>
    </row>
    <row r="279" spans="1:81" s="62" customFormat="1" ht="40.200000000000003" customHeight="1" thickTop="1" x14ac:dyDescent="0.3">
      <c r="A279" s="38"/>
      <c r="B279" s="468"/>
      <c r="C279" s="458" t="s">
        <v>322</v>
      </c>
      <c r="D279" s="280"/>
      <c r="E279" s="280"/>
      <c r="F279" s="280"/>
      <c r="G279" s="280"/>
      <c r="H279" s="280"/>
      <c r="I279" s="280"/>
      <c r="J279" s="485">
        <v>231</v>
      </c>
      <c r="K279" s="488" t="str">
        <f>+Metas!K261</f>
        <v>Bienes de interés cultural nacional, departamental y municipal en Norte de Santander identificados y con registro técnico. (12 por año)</v>
      </c>
      <c r="L279" s="473"/>
      <c r="M279" s="476">
        <f>SUM(N279:Q279)</f>
        <v>0</v>
      </c>
      <c r="N279" s="479"/>
      <c r="O279" s="482"/>
      <c r="P279" s="520"/>
      <c r="Q279" s="523"/>
      <c r="R279" s="42"/>
      <c r="S279" s="253"/>
      <c r="T279" s="253"/>
      <c r="U279" s="253"/>
      <c r="V279" s="253"/>
      <c r="W279" s="42"/>
      <c r="X279" s="34"/>
      <c r="Y279" s="34"/>
      <c r="Z279" s="34"/>
      <c r="AA279" s="34"/>
      <c r="AB279" s="403">
        <f t="shared" si="303"/>
        <v>231</v>
      </c>
      <c r="AC279" s="526">
        <f t="shared" ref="AC279" si="335">+L279</f>
        <v>0</v>
      </c>
      <c r="AD279" s="54">
        <f t="shared" si="334"/>
        <v>0</v>
      </c>
      <c r="AE279" s="54">
        <f t="shared" si="334"/>
        <v>0</v>
      </c>
      <c r="AF279" s="54">
        <f t="shared" si="334"/>
        <v>0</v>
      </c>
      <c r="AG279" s="54">
        <f t="shared" si="333"/>
        <v>0</v>
      </c>
      <c r="AH279" s="54">
        <f t="shared" si="333"/>
        <v>0</v>
      </c>
      <c r="AI279" s="54">
        <f t="shared" si="333"/>
        <v>0</v>
      </c>
      <c r="AJ279" s="54">
        <f t="shared" si="333"/>
        <v>0</v>
      </c>
      <c r="AK279" s="403">
        <f t="shared" si="305"/>
        <v>231</v>
      </c>
      <c r="AL279" s="455">
        <f>+N279</f>
        <v>0</v>
      </c>
      <c r="AM279" s="48">
        <f t="shared" si="327"/>
        <v>0</v>
      </c>
      <c r="AN279" s="51"/>
      <c r="AO279" s="51"/>
      <c r="AP279" s="51"/>
      <c r="AQ279" s="51"/>
      <c r="AR279" s="51"/>
      <c r="AS279" s="51"/>
      <c r="AT279" s="403">
        <f t="shared" si="306"/>
        <v>231</v>
      </c>
      <c r="AU279" s="446">
        <f>+O279</f>
        <v>0</v>
      </c>
      <c r="AV279" s="48">
        <f t="shared" si="328"/>
        <v>0</v>
      </c>
      <c r="AW279" s="51"/>
      <c r="AX279" s="51"/>
      <c r="AY279" s="51"/>
      <c r="AZ279" s="51"/>
      <c r="BA279" s="51"/>
      <c r="BB279" s="51"/>
      <c r="BC279" s="403">
        <f t="shared" si="307"/>
        <v>231</v>
      </c>
      <c r="BD279" s="449">
        <f>+P279</f>
        <v>0</v>
      </c>
      <c r="BE279" s="48">
        <f t="shared" si="329"/>
        <v>0</v>
      </c>
      <c r="BF279" s="51"/>
      <c r="BG279" s="51"/>
      <c r="BH279" s="51"/>
      <c r="BI279" s="51"/>
      <c r="BJ279" s="51"/>
      <c r="BK279" s="51"/>
      <c r="BL279" s="403">
        <f t="shared" si="308"/>
        <v>231</v>
      </c>
      <c r="BM279" s="452">
        <f>+Q279</f>
        <v>0</v>
      </c>
      <c r="BN279" s="48">
        <f t="shared" si="330"/>
        <v>0</v>
      </c>
      <c r="BO279" s="51"/>
      <c r="BP279" s="51"/>
      <c r="BQ279" s="51"/>
      <c r="BR279" s="51"/>
      <c r="BS279" s="51"/>
      <c r="BT279" s="51"/>
      <c r="BU279" s="513"/>
      <c r="BV279" s="514"/>
      <c r="BW279" s="514"/>
      <c r="BX279" s="514"/>
      <c r="BY279" s="514"/>
      <c r="BZ279" s="514"/>
      <c r="CA279" s="514"/>
      <c r="CB279" s="514"/>
      <c r="CC279" s="515"/>
    </row>
    <row r="280" spans="1:81" s="62" customFormat="1" ht="40.200000000000003" customHeight="1" x14ac:dyDescent="0.3">
      <c r="A280" s="38"/>
      <c r="B280" s="468"/>
      <c r="C280" s="459"/>
      <c r="D280" s="281"/>
      <c r="E280" s="281"/>
      <c r="F280" s="281"/>
      <c r="G280" s="281"/>
      <c r="H280" s="281"/>
      <c r="I280" s="281"/>
      <c r="J280" s="486"/>
      <c r="K280" s="489"/>
      <c r="L280" s="474"/>
      <c r="M280" s="477"/>
      <c r="N280" s="480"/>
      <c r="O280" s="483"/>
      <c r="P280" s="521"/>
      <c r="Q280" s="524"/>
      <c r="R280" s="43"/>
      <c r="S280" s="43"/>
      <c r="T280" s="43"/>
      <c r="U280" s="43"/>
      <c r="V280" s="43"/>
      <c r="W280" s="43"/>
      <c r="X280" s="35"/>
      <c r="Y280" s="35"/>
      <c r="Z280" s="35"/>
      <c r="AA280" s="35"/>
      <c r="AB280" s="404"/>
      <c r="AC280" s="527"/>
      <c r="AD280" s="55">
        <f t="shared" si="334"/>
        <v>0</v>
      </c>
      <c r="AE280" s="55">
        <f t="shared" si="334"/>
        <v>0</v>
      </c>
      <c r="AF280" s="55">
        <f t="shared" si="334"/>
        <v>0</v>
      </c>
      <c r="AG280" s="55">
        <f t="shared" si="333"/>
        <v>0</v>
      </c>
      <c r="AH280" s="55">
        <f t="shared" si="333"/>
        <v>0</v>
      </c>
      <c r="AI280" s="55">
        <f t="shared" si="333"/>
        <v>0</v>
      </c>
      <c r="AJ280" s="55">
        <f t="shared" si="333"/>
        <v>0</v>
      </c>
      <c r="AK280" s="404"/>
      <c r="AL280" s="456"/>
      <c r="AM280" s="49">
        <f t="shared" si="327"/>
        <v>0</v>
      </c>
      <c r="AN280" s="52"/>
      <c r="AO280" s="52"/>
      <c r="AP280" s="52"/>
      <c r="AQ280" s="52"/>
      <c r="AR280" s="52"/>
      <c r="AS280" s="52"/>
      <c r="AT280" s="404"/>
      <c r="AU280" s="447"/>
      <c r="AV280" s="49">
        <f t="shared" si="328"/>
        <v>0</v>
      </c>
      <c r="AW280" s="52"/>
      <c r="AX280" s="52"/>
      <c r="AY280" s="52"/>
      <c r="AZ280" s="52"/>
      <c r="BA280" s="52"/>
      <c r="BB280" s="52"/>
      <c r="BC280" s="404"/>
      <c r="BD280" s="450"/>
      <c r="BE280" s="49">
        <f t="shared" si="329"/>
        <v>0</v>
      </c>
      <c r="BF280" s="52"/>
      <c r="BG280" s="52"/>
      <c r="BH280" s="52"/>
      <c r="BI280" s="52"/>
      <c r="BJ280" s="52"/>
      <c r="BK280" s="52"/>
      <c r="BL280" s="404"/>
      <c r="BM280" s="453"/>
      <c r="BN280" s="49">
        <f t="shared" si="330"/>
        <v>0</v>
      </c>
      <c r="BO280" s="52"/>
      <c r="BP280" s="52"/>
      <c r="BQ280" s="52"/>
      <c r="BR280" s="52"/>
      <c r="BS280" s="52"/>
      <c r="BT280" s="52"/>
      <c r="BU280" s="418"/>
      <c r="BV280" s="419"/>
      <c r="BW280" s="419"/>
      <c r="BX280" s="419"/>
      <c r="BY280" s="419"/>
      <c r="BZ280" s="419"/>
      <c r="CA280" s="419"/>
      <c r="CB280" s="419"/>
      <c r="CC280" s="516"/>
    </row>
    <row r="281" spans="1:81" s="62" customFormat="1" ht="40.200000000000003" customHeight="1" x14ac:dyDescent="0.3">
      <c r="A281" s="38"/>
      <c r="B281" s="468"/>
      <c r="C281" s="459"/>
      <c r="D281" s="281"/>
      <c r="E281" s="281"/>
      <c r="F281" s="281"/>
      <c r="G281" s="281"/>
      <c r="H281" s="281"/>
      <c r="I281" s="281"/>
      <c r="J281" s="486"/>
      <c r="K281" s="489"/>
      <c r="L281" s="474"/>
      <c r="M281" s="477"/>
      <c r="N281" s="480"/>
      <c r="O281" s="483"/>
      <c r="P281" s="521"/>
      <c r="Q281" s="524"/>
      <c r="R281" s="43"/>
      <c r="S281" s="43"/>
      <c r="T281" s="43"/>
      <c r="U281" s="43"/>
      <c r="V281" s="43"/>
      <c r="W281" s="43"/>
      <c r="X281" s="35"/>
      <c r="Y281" s="35"/>
      <c r="Z281" s="35"/>
      <c r="AA281" s="35"/>
      <c r="AB281" s="404"/>
      <c r="AC281" s="527"/>
      <c r="AD281" s="55">
        <f t="shared" si="334"/>
        <v>0</v>
      </c>
      <c r="AE281" s="55">
        <f t="shared" si="334"/>
        <v>0</v>
      </c>
      <c r="AF281" s="55">
        <f t="shared" si="334"/>
        <v>0</v>
      </c>
      <c r="AG281" s="55">
        <f t="shared" si="333"/>
        <v>0</v>
      </c>
      <c r="AH281" s="55">
        <f t="shared" si="333"/>
        <v>0</v>
      </c>
      <c r="AI281" s="55">
        <f t="shared" si="333"/>
        <v>0</v>
      </c>
      <c r="AJ281" s="55">
        <f t="shared" si="333"/>
        <v>0</v>
      </c>
      <c r="AK281" s="404"/>
      <c r="AL281" s="456"/>
      <c r="AM281" s="49">
        <f t="shared" si="327"/>
        <v>0</v>
      </c>
      <c r="AN281" s="52"/>
      <c r="AO281" s="52"/>
      <c r="AP281" s="52"/>
      <c r="AQ281" s="52"/>
      <c r="AR281" s="52"/>
      <c r="AS281" s="52"/>
      <c r="AT281" s="404"/>
      <c r="AU281" s="447"/>
      <c r="AV281" s="49">
        <f t="shared" si="328"/>
        <v>0</v>
      </c>
      <c r="AW281" s="52"/>
      <c r="AX281" s="52"/>
      <c r="AY281" s="52"/>
      <c r="AZ281" s="52"/>
      <c r="BA281" s="52"/>
      <c r="BB281" s="52"/>
      <c r="BC281" s="404"/>
      <c r="BD281" s="450"/>
      <c r="BE281" s="49">
        <f t="shared" si="329"/>
        <v>0</v>
      </c>
      <c r="BF281" s="52"/>
      <c r="BG281" s="52"/>
      <c r="BH281" s="52"/>
      <c r="BI281" s="52"/>
      <c r="BJ281" s="52"/>
      <c r="BK281" s="52"/>
      <c r="BL281" s="404"/>
      <c r="BM281" s="453"/>
      <c r="BN281" s="49">
        <f t="shared" si="330"/>
        <v>0</v>
      </c>
      <c r="BO281" s="52"/>
      <c r="BP281" s="52"/>
      <c r="BQ281" s="52"/>
      <c r="BR281" s="52"/>
      <c r="BS281" s="52"/>
      <c r="BT281" s="52"/>
      <c r="BU281" s="418"/>
      <c r="BV281" s="419"/>
      <c r="BW281" s="419"/>
      <c r="BX281" s="419"/>
      <c r="BY281" s="419"/>
      <c r="BZ281" s="419"/>
      <c r="CA281" s="419"/>
      <c r="CB281" s="419"/>
      <c r="CC281" s="516"/>
    </row>
    <row r="282" spans="1:81" s="62" customFormat="1" ht="40.200000000000003" customHeight="1" thickBot="1" x14ac:dyDescent="0.35">
      <c r="A282" s="38"/>
      <c r="B282" s="468"/>
      <c r="C282" s="459"/>
      <c r="D282" s="281"/>
      <c r="E282" s="281"/>
      <c r="F282" s="281"/>
      <c r="G282" s="281"/>
      <c r="H282" s="281"/>
      <c r="I282" s="281"/>
      <c r="J282" s="487"/>
      <c r="K282" s="490"/>
      <c r="L282" s="475"/>
      <c r="M282" s="478"/>
      <c r="N282" s="481"/>
      <c r="O282" s="484"/>
      <c r="P282" s="522"/>
      <c r="Q282" s="525"/>
      <c r="R282" s="44"/>
      <c r="S282" s="254"/>
      <c r="T282" s="254"/>
      <c r="U282" s="254"/>
      <c r="V282" s="254"/>
      <c r="W282" s="44"/>
      <c r="X282" s="36"/>
      <c r="Y282" s="36"/>
      <c r="Z282" s="36"/>
      <c r="AA282" s="36"/>
      <c r="AB282" s="405"/>
      <c r="AC282" s="528"/>
      <c r="AD282" s="56">
        <f t="shared" si="334"/>
        <v>0</v>
      </c>
      <c r="AE282" s="56">
        <f t="shared" si="334"/>
        <v>0</v>
      </c>
      <c r="AF282" s="56">
        <f t="shared" si="334"/>
        <v>0</v>
      </c>
      <c r="AG282" s="56">
        <f t="shared" si="333"/>
        <v>0</v>
      </c>
      <c r="AH282" s="56">
        <f t="shared" si="333"/>
        <v>0</v>
      </c>
      <c r="AI282" s="56">
        <f t="shared" si="333"/>
        <v>0</v>
      </c>
      <c r="AJ282" s="56">
        <f t="shared" si="333"/>
        <v>0</v>
      </c>
      <c r="AK282" s="405"/>
      <c r="AL282" s="457"/>
      <c r="AM282" s="50">
        <f t="shared" si="327"/>
        <v>0</v>
      </c>
      <c r="AN282" s="53"/>
      <c r="AO282" s="53"/>
      <c r="AP282" s="53"/>
      <c r="AQ282" s="53"/>
      <c r="AR282" s="53"/>
      <c r="AS282" s="53"/>
      <c r="AT282" s="405"/>
      <c r="AU282" s="448"/>
      <c r="AV282" s="50">
        <f t="shared" si="328"/>
        <v>0</v>
      </c>
      <c r="AW282" s="53"/>
      <c r="AX282" s="53"/>
      <c r="AY282" s="53"/>
      <c r="AZ282" s="53"/>
      <c r="BA282" s="53"/>
      <c r="BB282" s="53"/>
      <c r="BC282" s="405"/>
      <c r="BD282" s="451"/>
      <c r="BE282" s="50">
        <f t="shared" si="329"/>
        <v>0</v>
      </c>
      <c r="BF282" s="53"/>
      <c r="BG282" s="53"/>
      <c r="BH282" s="53"/>
      <c r="BI282" s="53"/>
      <c r="BJ282" s="53"/>
      <c r="BK282" s="53"/>
      <c r="BL282" s="405"/>
      <c r="BM282" s="454"/>
      <c r="BN282" s="50">
        <f t="shared" si="330"/>
        <v>0</v>
      </c>
      <c r="BO282" s="53"/>
      <c r="BP282" s="53"/>
      <c r="BQ282" s="53"/>
      <c r="BR282" s="53"/>
      <c r="BS282" s="53"/>
      <c r="BT282" s="53"/>
      <c r="BU282" s="517"/>
      <c r="BV282" s="518"/>
      <c r="BW282" s="518"/>
      <c r="BX282" s="518"/>
      <c r="BY282" s="518"/>
      <c r="BZ282" s="518"/>
      <c r="CA282" s="518"/>
      <c r="CB282" s="518"/>
      <c r="CC282" s="519"/>
    </row>
    <row r="283" spans="1:81" s="62" customFormat="1" ht="40.200000000000003" customHeight="1" thickTop="1" x14ac:dyDescent="0.3">
      <c r="A283" s="38"/>
      <c r="B283" s="468"/>
      <c r="C283" s="459"/>
      <c r="D283" s="281"/>
      <c r="E283" s="281"/>
      <c r="F283" s="281"/>
      <c r="G283" s="281"/>
      <c r="H283" s="281"/>
      <c r="I283" s="281"/>
      <c r="J283" s="485">
        <v>232</v>
      </c>
      <c r="K283" s="488" t="str">
        <f>+Metas!K262</f>
        <v>Municipios con la identificación del patrimonio cultural inmaterial (5 por año)</v>
      </c>
      <c r="L283" s="473"/>
      <c r="M283" s="476">
        <f>SUM(N283:Q283)</f>
        <v>0</v>
      </c>
      <c r="N283" s="479"/>
      <c r="O283" s="482"/>
      <c r="P283" s="520"/>
      <c r="Q283" s="523"/>
      <c r="R283" s="42"/>
      <c r="S283" s="253"/>
      <c r="T283" s="253"/>
      <c r="U283" s="253"/>
      <c r="V283" s="253"/>
      <c r="W283" s="42"/>
      <c r="X283" s="34"/>
      <c r="Y283" s="34"/>
      <c r="Z283" s="34"/>
      <c r="AA283" s="34"/>
      <c r="AB283" s="403">
        <f t="shared" ref="AB283:AB339" si="336">+$J283</f>
        <v>232</v>
      </c>
      <c r="AC283" s="526">
        <f t="shared" ref="AC283" si="337">+L283</f>
        <v>0</v>
      </c>
      <c r="AD283" s="54">
        <f t="shared" si="334"/>
        <v>0</v>
      </c>
      <c r="AE283" s="54">
        <f t="shared" si="334"/>
        <v>0</v>
      </c>
      <c r="AF283" s="54">
        <f t="shared" si="334"/>
        <v>0</v>
      </c>
      <c r="AG283" s="54">
        <f t="shared" si="333"/>
        <v>0</v>
      </c>
      <c r="AH283" s="54">
        <f t="shared" si="333"/>
        <v>0</v>
      </c>
      <c r="AI283" s="54">
        <f t="shared" si="333"/>
        <v>0</v>
      </c>
      <c r="AJ283" s="54">
        <f t="shared" si="333"/>
        <v>0</v>
      </c>
      <c r="AK283" s="403">
        <f t="shared" ref="AK283:AK339" si="338">+$J283</f>
        <v>232</v>
      </c>
      <c r="AL283" s="455">
        <f>+N283</f>
        <v>0</v>
      </c>
      <c r="AM283" s="48">
        <f t="shared" si="327"/>
        <v>0</v>
      </c>
      <c r="AN283" s="51"/>
      <c r="AO283" s="51"/>
      <c r="AP283" s="51"/>
      <c r="AQ283" s="51"/>
      <c r="AR283" s="51"/>
      <c r="AS283" s="51"/>
      <c r="AT283" s="403">
        <f t="shared" ref="AT283:AT339" si="339">+$J283</f>
        <v>232</v>
      </c>
      <c r="AU283" s="446">
        <f>+O283</f>
        <v>0</v>
      </c>
      <c r="AV283" s="48">
        <f t="shared" si="328"/>
        <v>0</v>
      </c>
      <c r="AW283" s="51"/>
      <c r="AX283" s="51"/>
      <c r="AY283" s="51"/>
      <c r="AZ283" s="51"/>
      <c r="BA283" s="51"/>
      <c r="BB283" s="51"/>
      <c r="BC283" s="403">
        <f t="shared" ref="BC283:BC339" si="340">+$J283</f>
        <v>232</v>
      </c>
      <c r="BD283" s="449">
        <f>+P283</f>
        <v>0</v>
      </c>
      <c r="BE283" s="48">
        <f t="shared" si="329"/>
        <v>0</v>
      </c>
      <c r="BF283" s="51"/>
      <c r="BG283" s="51"/>
      <c r="BH283" s="51"/>
      <c r="BI283" s="51"/>
      <c r="BJ283" s="51"/>
      <c r="BK283" s="51"/>
      <c r="BL283" s="403">
        <f t="shared" ref="BL283:BL339" si="341">+$J283</f>
        <v>232</v>
      </c>
      <c r="BM283" s="452">
        <f>+Q283</f>
        <v>0</v>
      </c>
      <c r="BN283" s="48">
        <f t="shared" si="330"/>
        <v>0</v>
      </c>
      <c r="BO283" s="51"/>
      <c r="BP283" s="51"/>
      <c r="BQ283" s="51"/>
      <c r="BR283" s="51"/>
      <c r="BS283" s="51"/>
      <c r="BT283" s="51"/>
      <c r="BU283" s="513"/>
      <c r="BV283" s="514"/>
      <c r="BW283" s="514"/>
      <c r="BX283" s="514"/>
      <c r="BY283" s="514"/>
      <c r="BZ283" s="514"/>
      <c r="CA283" s="514"/>
      <c r="CB283" s="514"/>
      <c r="CC283" s="515"/>
    </row>
    <row r="284" spans="1:81" s="62" customFormat="1" ht="40.200000000000003" customHeight="1" x14ac:dyDescent="0.3">
      <c r="A284" s="38"/>
      <c r="B284" s="468"/>
      <c r="C284" s="459"/>
      <c r="D284" s="281"/>
      <c r="E284" s="281"/>
      <c r="F284" s="281"/>
      <c r="G284" s="281"/>
      <c r="H284" s="281"/>
      <c r="I284" s="281"/>
      <c r="J284" s="486"/>
      <c r="K284" s="489"/>
      <c r="L284" s="474"/>
      <c r="M284" s="477"/>
      <c r="N284" s="480"/>
      <c r="O284" s="483"/>
      <c r="P284" s="521"/>
      <c r="Q284" s="524"/>
      <c r="R284" s="43"/>
      <c r="S284" s="43"/>
      <c r="T284" s="43"/>
      <c r="U284" s="43"/>
      <c r="V284" s="43"/>
      <c r="W284" s="43"/>
      <c r="X284" s="35"/>
      <c r="Y284" s="35"/>
      <c r="Z284" s="35"/>
      <c r="AA284" s="35"/>
      <c r="AB284" s="404"/>
      <c r="AC284" s="527"/>
      <c r="AD284" s="55">
        <f t="shared" si="334"/>
        <v>0</v>
      </c>
      <c r="AE284" s="55">
        <f t="shared" si="334"/>
        <v>0</v>
      </c>
      <c r="AF284" s="55">
        <f t="shared" si="334"/>
        <v>0</v>
      </c>
      <c r="AG284" s="55">
        <f t="shared" si="333"/>
        <v>0</v>
      </c>
      <c r="AH284" s="55">
        <f t="shared" si="333"/>
        <v>0</v>
      </c>
      <c r="AI284" s="55">
        <f t="shared" si="333"/>
        <v>0</v>
      </c>
      <c r="AJ284" s="55">
        <f t="shared" si="333"/>
        <v>0</v>
      </c>
      <c r="AK284" s="404"/>
      <c r="AL284" s="456"/>
      <c r="AM284" s="49">
        <f t="shared" si="327"/>
        <v>0</v>
      </c>
      <c r="AN284" s="52"/>
      <c r="AO284" s="52"/>
      <c r="AP284" s="52"/>
      <c r="AQ284" s="52"/>
      <c r="AR284" s="52"/>
      <c r="AS284" s="52"/>
      <c r="AT284" s="404"/>
      <c r="AU284" s="447"/>
      <c r="AV284" s="49">
        <f t="shared" si="328"/>
        <v>0</v>
      </c>
      <c r="AW284" s="52"/>
      <c r="AX284" s="52"/>
      <c r="AY284" s="52"/>
      <c r="AZ284" s="52"/>
      <c r="BA284" s="52"/>
      <c r="BB284" s="52"/>
      <c r="BC284" s="404"/>
      <c r="BD284" s="450"/>
      <c r="BE284" s="49">
        <f t="shared" si="329"/>
        <v>0</v>
      </c>
      <c r="BF284" s="52"/>
      <c r="BG284" s="52"/>
      <c r="BH284" s="52"/>
      <c r="BI284" s="52"/>
      <c r="BJ284" s="52"/>
      <c r="BK284" s="52"/>
      <c r="BL284" s="404"/>
      <c r="BM284" s="453"/>
      <c r="BN284" s="49">
        <f t="shared" si="330"/>
        <v>0</v>
      </c>
      <c r="BO284" s="52"/>
      <c r="BP284" s="52"/>
      <c r="BQ284" s="52"/>
      <c r="BR284" s="52"/>
      <c r="BS284" s="52"/>
      <c r="BT284" s="52"/>
      <c r="BU284" s="418"/>
      <c r="BV284" s="419"/>
      <c r="BW284" s="419"/>
      <c r="BX284" s="419"/>
      <c r="BY284" s="419"/>
      <c r="BZ284" s="419"/>
      <c r="CA284" s="419"/>
      <c r="CB284" s="419"/>
      <c r="CC284" s="516"/>
    </row>
    <row r="285" spans="1:81" s="62" customFormat="1" ht="40.200000000000003" customHeight="1" x14ac:dyDescent="0.3">
      <c r="A285" s="38"/>
      <c r="B285" s="468"/>
      <c r="C285" s="459"/>
      <c r="D285" s="281"/>
      <c r="E285" s="281"/>
      <c r="F285" s="281"/>
      <c r="G285" s="281"/>
      <c r="H285" s="281"/>
      <c r="I285" s="281"/>
      <c r="J285" s="486"/>
      <c r="K285" s="489"/>
      <c r="L285" s="474"/>
      <c r="M285" s="477"/>
      <c r="N285" s="480"/>
      <c r="O285" s="483"/>
      <c r="P285" s="521"/>
      <c r="Q285" s="524"/>
      <c r="R285" s="43"/>
      <c r="S285" s="43"/>
      <c r="T285" s="43"/>
      <c r="U285" s="43"/>
      <c r="V285" s="43"/>
      <c r="W285" s="43"/>
      <c r="X285" s="35"/>
      <c r="Y285" s="35"/>
      <c r="Z285" s="35"/>
      <c r="AA285" s="35"/>
      <c r="AB285" s="404"/>
      <c r="AC285" s="527"/>
      <c r="AD285" s="55">
        <f t="shared" si="334"/>
        <v>0</v>
      </c>
      <c r="AE285" s="55">
        <f t="shared" si="334"/>
        <v>0</v>
      </c>
      <c r="AF285" s="55">
        <f t="shared" si="334"/>
        <v>0</v>
      </c>
      <c r="AG285" s="55">
        <f t="shared" si="333"/>
        <v>0</v>
      </c>
      <c r="AH285" s="55">
        <f t="shared" si="333"/>
        <v>0</v>
      </c>
      <c r="AI285" s="55">
        <f t="shared" si="333"/>
        <v>0</v>
      </c>
      <c r="AJ285" s="55">
        <f t="shared" si="333"/>
        <v>0</v>
      </c>
      <c r="AK285" s="404"/>
      <c r="AL285" s="456"/>
      <c r="AM285" s="49">
        <f t="shared" si="327"/>
        <v>0</v>
      </c>
      <c r="AN285" s="52"/>
      <c r="AO285" s="52"/>
      <c r="AP285" s="52"/>
      <c r="AQ285" s="52"/>
      <c r="AR285" s="52"/>
      <c r="AS285" s="52"/>
      <c r="AT285" s="404"/>
      <c r="AU285" s="447"/>
      <c r="AV285" s="49">
        <f t="shared" si="328"/>
        <v>0</v>
      </c>
      <c r="AW285" s="52"/>
      <c r="AX285" s="52"/>
      <c r="AY285" s="52"/>
      <c r="AZ285" s="52"/>
      <c r="BA285" s="52"/>
      <c r="BB285" s="52"/>
      <c r="BC285" s="404"/>
      <c r="BD285" s="450"/>
      <c r="BE285" s="49">
        <f t="shared" si="329"/>
        <v>0</v>
      </c>
      <c r="BF285" s="52"/>
      <c r="BG285" s="52"/>
      <c r="BH285" s="52"/>
      <c r="BI285" s="52"/>
      <c r="BJ285" s="52"/>
      <c r="BK285" s="52"/>
      <c r="BL285" s="404"/>
      <c r="BM285" s="453"/>
      <c r="BN285" s="49">
        <f t="shared" si="330"/>
        <v>0</v>
      </c>
      <c r="BO285" s="52"/>
      <c r="BP285" s="52"/>
      <c r="BQ285" s="52"/>
      <c r="BR285" s="52"/>
      <c r="BS285" s="52"/>
      <c r="BT285" s="52"/>
      <c r="BU285" s="418"/>
      <c r="BV285" s="419"/>
      <c r="BW285" s="419"/>
      <c r="BX285" s="419"/>
      <c r="BY285" s="419"/>
      <c r="BZ285" s="419"/>
      <c r="CA285" s="419"/>
      <c r="CB285" s="419"/>
      <c r="CC285" s="516"/>
    </row>
    <row r="286" spans="1:81" s="62" customFormat="1" ht="40.200000000000003" customHeight="1" thickBot="1" x14ac:dyDescent="0.35">
      <c r="A286" s="38"/>
      <c r="B286" s="468"/>
      <c r="C286" s="459"/>
      <c r="D286" s="281"/>
      <c r="E286" s="281"/>
      <c r="F286" s="281"/>
      <c r="G286" s="281"/>
      <c r="H286" s="281"/>
      <c r="I286" s="281"/>
      <c r="J286" s="487"/>
      <c r="K286" s="490"/>
      <c r="L286" s="475"/>
      <c r="M286" s="478"/>
      <c r="N286" s="481"/>
      <c r="O286" s="484"/>
      <c r="P286" s="522"/>
      <c r="Q286" s="525"/>
      <c r="R286" s="44"/>
      <c r="S286" s="254"/>
      <c r="T286" s="254"/>
      <c r="U286" s="254"/>
      <c r="V286" s="254"/>
      <c r="W286" s="44"/>
      <c r="X286" s="36"/>
      <c r="Y286" s="36"/>
      <c r="Z286" s="36"/>
      <c r="AA286" s="36"/>
      <c r="AB286" s="405"/>
      <c r="AC286" s="528"/>
      <c r="AD286" s="56">
        <f t="shared" si="334"/>
        <v>0</v>
      </c>
      <c r="AE286" s="56">
        <f t="shared" si="334"/>
        <v>0</v>
      </c>
      <c r="AF286" s="56">
        <f t="shared" si="334"/>
        <v>0</v>
      </c>
      <c r="AG286" s="56">
        <f t="shared" si="333"/>
        <v>0</v>
      </c>
      <c r="AH286" s="56">
        <f t="shared" si="333"/>
        <v>0</v>
      </c>
      <c r="AI286" s="56">
        <f t="shared" si="333"/>
        <v>0</v>
      </c>
      <c r="AJ286" s="56">
        <f t="shared" si="333"/>
        <v>0</v>
      </c>
      <c r="AK286" s="405"/>
      <c r="AL286" s="457"/>
      <c r="AM286" s="50">
        <f t="shared" si="327"/>
        <v>0</v>
      </c>
      <c r="AN286" s="53"/>
      <c r="AO286" s="53"/>
      <c r="AP286" s="53"/>
      <c r="AQ286" s="53"/>
      <c r="AR286" s="53"/>
      <c r="AS286" s="53"/>
      <c r="AT286" s="405"/>
      <c r="AU286" s="448"/>
      <c r="AV286" s="50">
        <f t="shared" si="328"/>
        <v>0</v>
      </c>
      <c r="AW286" s="53"/>
      <c r="AX286" s="53"/>
      <c r="AY286" s="53"/>
      <c r="AZ286" s="53"/>
      <c r="BA286" s="53"/>
      <c r="BB286" s="53"/>
      <c r="BC286" s="405"/>
      <c r="BD286" s="451"/>
      <c r="BE286" s="50">
        <f t="shared" si="329"/>
        <v>0</v>
      </c>
      <c r="BF286" s="53"/>
      <c r="BG286" s="53"/>
      <c r="BH286" s="53"/>
      <c r="BI286" s="53"/>
      <c r="BJ286" s="53"/>
      <c r="BK286" s="53"/>
      <c r="BL286" s="405"/>
      <c r="BM286" s="454"/>
      <c r="BN286" s="50">
        <f t="shared" si="330"/>
        <v>0</v>
      </c>
      <c r="BO286" s="53"/>
      <c r="BP286" s="53"/>
      <c r="BQ286" s="53"/>
      <c r="BR286" s="53"/>
      <c r="BS286" s="53"/>
      <c r="BT286" s="53"/>
      <c r="BU286" s="517"/>
      <c r="BV286" s="518"/>
      <c r="BW286" s="518"/>
      <c r="BX286" s="518"/>
      <c r="BY286" s="518"/>
      <c r="BZ286" s="518"/>
      <c r="CA286" s="518"/>
      <c r="CB286" s="518"/>
      <c r="CC286" s="519"/>
    </row>
    <row r="287" spans="1:81" s="62" customFormat="1" ht="40.200000000000003" customHeight="1" thickTop="1" x14ac:dyDescent="0.3">
      <c r="A287" s="38"/>
      <c r="B287" s="468"/>
      <c r="C287" s="459"/>
      <c r="D287" s="281"/>
      <c r="E287" s="281"/>
      <c r="F287" s="281"/>
      <c r="G287" s="281"/>
      <c r="H287" s="281"/>
      <c r="I287" s="281"/>
      <c r="J287" s="485">
        <v>233</v>
      </c>
      <c r="K287" s="488" t="s">
        <v>323</v>
      </c>
      <c r="L287" s="473"/>
      <c r="M287" s="476">
        <f>SUM(N287:Q287)</f>
        <v>0</v>
      </c>
      <c r="N287" s="479"/>
      <c r="O287" s="482"/>
      <c r="P287" s="520"/>
      <c r="Q287" s="523"/>
      <c r="R287" s="42"/>
      <c r="S287" s="253"/>
      <c r="T287" s="253"/>
      <c r="U287" s="253"/>
      <c r="V287" s="253"/>
      <c r="W287" s="42"/>
      <c r="X287" s="34"/>
      <c r="Y287" s="34"/>
      <c r="Z287" s="34"/>
      <c r="AA287" s="34"/>
      <c r="AB287" s="403">
        <f t="shared" si="336"/>
        <v>233</v>
      </c>
      <c r="AC287" s="526">
        <f t="shared" ref="AC287" si="342">+L287</f>
        <v>0</v>
      </c>
      <c r="AD287" s="54">
        <f t="shared" si="334"/>
        <v>0</v>
      </c>
      <c r="AE287" s="54">
        <f t="shared" si="334"/>
        <v>0</v>
      </c>
      <c r="AF287" s="54">
        <f t="shared" si="334"/>
        <v>0</v>
      </c>
      <c r="AG287" s="54">
        <f t="shared" si="333"/>
        <v>0</v>
      </c>
      <c r="AH287" s="54">
        <f t="shared" si="333"/>
        <v>0</v>
      </c>
      <c r="AI287" s="54">
        <f t="shared" si="333"/>
        <v>0</v>
      </c>
      <c r="AJ287" s="54">
        <f t="shared" si="333"/>
        <v>0</v>
      </c>
      <c r="AK287" s="403">
        <f t="shared" si="338"/>
        <v>233</v>
      </c>
      <c r="AL287" s="455">
        <f>+N287</f>
        <v>0</v>
      </c>
      <c r="AM287" s="48">
        <f t="shared" si="327"/>
        <v>0</v>
      </c>
      <c r="AN287" s="51"/>
      <c r="AO287" s="51"/>
      <c r="AP287" s="51"/>
      <c r="AQ287" s="51"/>
      <c r="AR287" s="51"/>
      <c r="AS287" s="51"/>
      <c r="AT287" s="403">
        <f t="shared" si="339"/>
        <v>233</v>
      </c>
      <c r="AU287" s="446">
        <f>+O287</f>
        <v>0</v>
      </c>
      <c r="AV287" s="48">
        <f t="shared" si="328"/>
        <v>0</v>
      </c>
      <c r="AW287" s="51"/>
      <c r="AX287" s="51"/>
      <c r="AY287" s="51"/>
      <c r="AZ287" s="51"/>
      <c r="BA287" s="51"/>
      <c r="BB287" s="51"/>
      <c r="BC287" s="403">
        <f t="shared" si="340"/>
        <v>233</v>
      </c>
      <c r="BD287" s="449">
        <f>+P287</f>
        <v>0</v>
      </c>
      <c r="BE287" s="48">
        <f t="shared" si="329"/>
        <v>0</v>
      </c>
      <c r="BF287" s="51"/>
      <c r="BG287" s="51"/>
      <c r="BH287" s="51"/>
      <c r="BI287" s="51"/>
      <c r="BJ287" s="51"/>
      <c r="BK287" s="51"/>
      <c r="BL287" s="403">
        <f t="shared" si="341"/>
        <v>233</v>
      </c>
      <c r="BM287" s="452">
        <f>+Q287</f>
        <v>0</v>
      </c>
      <c r="BN287" s="48">
        <f t="shared" si="330"/>
        <v>0</v>
      </c>
      <c r="BO287" s="51"/>
      <c r="BP287" s="51"/>
      <c r="BQ287" s="51"/>
      <c r="BR287" s="51"/>
      <c r="BS287" s="51"/>
      <c r="BT287" s="51"/>
      <c r="BU287" s="513"/>
      <c r="BV287" s="514"/>
      <c r="BW287" s="514"/>
      <c r="BX287" s="514"/>
      <c r="BY287" s="514"/>
      <c r="BZ287" s="514"/>
      <c r="CA287" s="514"/>
      <c r="CB287" s="514"/>
      <c r="CC287" s="515"/>
    </row>
    <row r="288" spans="1:81" s="62" customFormat="1" ht="40.200000000000003" customHeight="1" x14ac:dyDescent="0.3">
      <c r="A288" s="38"/>
      <c r="B288" s="468"/>
      <c r="C288" s="459"/>
      <c r="D288" s="281"/>
      <c r="E288" s="281"/>
      <c r="F288" s="281"/>
      <c r="G288" s="281"/>
      <c r="H288" s="281"/>
      <c r="I288" s="281"/>
      <c r="J288" s="486"/>
      <c r="K288" s="489"/>
      <c r="L288" s="474"/>
      <c r="M288" s="477"/>
      <c r="N288" s="480"/>
      <c r="O288" s="483"/>
      <c r="P288" s="521"/>
      <c r="Q288" s="524"/>
      <c r="R288" s="43"/>
      <c r="S288" s="43"/>
      <c r="T288" s="43"/>
      <c r="U288" s="43"/>
      <c r="V288" s="43"/>
      <c r="W288" s="43"/>
      <c r="X288" s="35"/>
      <c r="Y288" s="35"/>
      <c r="Z288" s="35"/>
      <c r="AA288" s="35"/>
      <c r="AB288" s="404"/>
      <c r="AC288" s="527"/>
      <c r="AD288" s="55">
        <f t="shared" si="334"/>
        <v>0</v>
      </c>
      <c r="AE288" s="55">
        <f t="shared" si="334"/>
        <v>0</v>
      </c>
      <c r="AF288" s="55">
        <f t="shared" si="334"/>
        <v>0</v>
      </c>
      <c r="AG288" s="55">
        <f t="shared" si="333"/>
        <v>0</v>
      </c>
      <c r="AH288" s="55">
        <f t="shared" si="333"/>
        <v>0</v>
      </c>
      <c r="AI288" s="55">
        <f t="shared" si="333"/>
        <v>0</v>
      </c>
      <c r="AJ288" s="55">
        <f t="shared" si="333"/>
        <v>0</v>
      </c>
      <c r="AK288" s="404"/>
      <c r="AL288" s="456"/>
      <c r="AM288" s="49">
        <f t="shared" si="327"/>
        <v>0</v>
      </c>
      <c r="AN288" s="52"/>
      <c r="AO288" s="52"/>
      <c r="AP288" s="52"/>
      <c r="AQ288" s="52"/>
      <c r="AR288" s="52"/>
      <c r="AS288" s="52"/>
      <c r="AT288" s="404"/>
      <c r="AU288" s="447"/>
      <c r="AV288" s="49">
        <f t="shared" si="328"/>
        <v>0</v>
      </c>
      <c r="AW288" s="52"/>
      <c r="AX288" s="52"/>
      <c r="AY288" s="52"/>
      <c r="AZ288" s="52"/>
      <c r="BA288" s="52"/>
      <c r="BB288" s="52"/>
      <c r="BC288" s="404"/>
      <c r="BD288" s="450"/>
      <c r="BE288" s="49">
        <f t="shared" si="329"/>
        <v>0</v>
      </c>
      <c r="BF288" s="52"/>
      <c r="BG288" s="52"/>
      <c r="BH288" s="52"/>
      <c r="BI288" s="52"/>
      <c r="BJ288" s="52"/>
      <c r="BK288" s="52"/>
      <c r="BL288" s="404"/>
      <c r="BM288" s="453"/>
      <c r="BN288" s="49">
        <f t="shared" si="330"/>
        <v>0</v>
      </c>
      <c r="BO288" s="52"/>
      <c r="BP288" s="52"/>
      <c r="BQ288" s="52"/>
      <c r="BR288" s="52"/>
      <c r="BS288" s="52"/>
      <c r="BT288" s="52"/>
      <c r="BU288" s="418"/>
      <c r="BV288" s="419"/>
      <c r="BW288" s="419"/>
      <c r="BX288" s="419"/>
      <c r="BY288" s="419"/>
      <c r="BZ288" s="419"/>
      <c r="CA288" s="419"/>
      <c r="CB288" s="419"/>
      <c r="CC288" s="516"/>
    </row>
    <row r="289" spans="1:81" s="62" customFormat="1" ht="40.200000000000003" customHeight="1" x14ac:dyDescent="0.3">
      <c r="A289" s="38"/>
      <c r="B289" s="468"/>
      <c r="C289" s="459"/>
      <c r="D289" s="281"/>
      <c r="E289" s="281"/>
      <c r="F289" s="281"/>
      <c r="G289" s="281"/>
      <c r="H289" s="281"/>
      <c r="I289" s="281"/>
      <c r="J289" s="486"/>
      <c r="K289" s="489"/>
      <c r="L289" s="474"/>
      <c r="M289" s="477"/>
      <c r="N289" s="480"/>
      <c r="O289" s="483"/>
      <c r="P289" s="521"/>
      <c r="Q289" s="524"/>
      <c r="R289" s="43"/>
      <c r="S289" s="43"/>
      <c r="T289" s="43"/>
      <c r="U289" s="43"/>
      <c r="V289" s="43"/>
      <c r="W289" s="43"/>
      <c r="X289" s="35"/>
      <c r="Y289" s="35"/>
      <c r="Z289" s="35"/>
      <c r="AA289" s="35"/>
      <c r="AB289" s="404"/>
      <c r="AC289" s="527"/>
      <c r="AD289" s="55">
        <f t="shared" si="334"/>
        <v>0</v>
      </c>
      <c r="AE289" s="55">
        <f t="shared" si="334"/>
        <v>0</v>
      </c>
      <c r="AF289" s="55">
        <f t="shared" si="334"/>
        <v>0</v>
      </c>
      <c r="AG289" s="55">
        <f t="shared" si="333"/>
        <v>0</v>
      </c>
      <c r="AH289" s="55">
        <f t="shared" si="333"/>
        <v>0</v>
      </c>
      <c r="AI289" s="55">
        <f t="shared" si="333"/>
        <v>0</v>
      </c>
      <c r="AJ289" s="55">
        <f t="shared" si="333"/>
        <v>0</v>
      </c>
      <c r="AK289" s="404"/>
      <c r="AL289" s="456"/>
      <c r="AM289" s="49">
        <f t="shared" si="327"/>
        <v>0</v>
      </c>
      <c r="AN289" s="52"/>
      <c r="AO289" s="52"/>
      <c r="AP289" s="52"/>
      <c r="AQ289" s="52"/>
      <c r="AR289" s="52"/>
      <c r="AS289" s="52"/>
      <c r="AT289" s="404"/>
      <c r="AU289" s="447"/>
      <c r="AV289" s="49">
        <f t="shared" si="328"/>
        <v>0</v>
      </c>
      <c r="AW289" s="52"/>
      <c r="AX289" s="52"/>
      <c r="AY289" s="52"/>
      <c r="AZ289" s="52"/>
      <c r="BA289" s="52"/>
      <c r="BB289" s="52"/>
      <c r="BC289" s="404"/>
      <c r="BD289" s="450"/>
      <c r="BE289" s="49">
        <f t="shared" si="329"/>
        <v>0</v>
      </c>
      <c r="BF289" s="52"/>
      <c r="BG289" s="52"/>
      <c r="BH289" s="52"/>
      <c r="BI289" s="52"/>
      <c r="BJ289" s="52"/>
      <c r="BK289" s="52"/>
      <c r="BL289" s="404"/>
      <c r="BM289" s="453"/>
      <c r="BN289" s="49">
        <f t="shared" si="330"/>
        <v>0</v>
      </c>
      <c r="BO289" s="52"/>
      <c r="BP289" s="52"/>
      <c r="BQ289" s="52"/>
      <c r="BR289" s="52"/>
      <c r="BS289" s="52"/>
      <c r="BT289" s="52"/>
      <c r="BU289" s="418"/>
      <c r="BV289" s="419"/>
      <c r="BW289" s="419"/>
      <c r="BX289" s="419"/>
      <c r="BY289" s="419"/>
      <c r="BZ289" s="419"/>
      <c r="CA289" s="419"/>
      <c r="CB289" s="419"/>
      <c r="CC289" s="516"/>
    </row>
    <row r="290" spans="1:81" s="62" customFormat="1" ht="40.200000000000003" customHeight="1" thickBot="1" x14ac:dyDescent="0.35">
      <c r="A290" s="38"/>
      <c r="B290" s="468"/>
      <c r="C290" s="459"/>
      <c r="D290" s="281"/>
      <c r="E290" s="281"/>
      <c r="F290" s="281"/>
      <c r="G290" s="281"/>
      <c r="H290" s="281"/>
      <c r="I290" s="281"/>
      <c r="J290" s="487"/>
      <c r="K290" s="490"/>
      <c r="L290" s="475"/>
      <c r="M290" s="478"/>
      <c r="N290" s="481"/>
      <c r="O290" s="484"/>
      <c r="P290" s="522"/>
      <c r="Q290" s="525"/>
      <c r="R290" s="44"/>
      <c r="S290" s="254"/>
      <c r="T290" s="254"/>
      <c r="U290" s="254"/>
      <c r="V290" s="254"/>
      <c r="W290" s="44"/>
      <c r="X290" s="36"/>
      <c r="Y290" s="36"/>
      <c r="Z290" s="36"/>
      <c r="AA290" s="36"/>
      <c r="AB290" s="405"/>
      <c r="AC290" s="528"/>
      <c r="AD290" s="56">
        <f t="shared" si="334"/>
        <v>0</v>
      </c>
      <c r="AE290" s="56">
        <f t="shared" si="334"/>
        <v>0</v>
      </c>
      <c r="AF290" s="56">
        <f t="shared" si="334"/>
        <v>0</v>
      </c>
      <c r="AG290" s="56">
        <f t="shared" si="333"/>
        <v>0</v>
      </c>
      <c r="AH290" s="56">
        <f t="shared" si="333"/>
        <v>0</v>
      </c>
      <c r="AI290" s="56">
        <f t="shared" si="333"/>
        <v>0</v>
      </c>
      <c r="AJ290" s="56">
        <f t="shared" si="333"/>
        <v>0</v>
      </c>
      <c r="AK290" s="405"/>
      <c r="AL290" s="457"/>
      <c r="AM290" s="50">
        <f t="shared" si="327"/>
        <v>0</v>
      </c>
      <c r="AN290" s="53"/>
      <c r="AO290" s="53"/>
      <c r="AP290" s="53"/>
      <c r="AQ290" s="53"/>
      <c r="AR290" s="53"/>
      <c r="AS290" s="53"/>
      <c r="AT290" s="405"/>
      <c r="AU290" s="448"/>
      <c r="AV290" s="50">
        <f t="shared" si="328"/>
        <v>0</v>
      </c>
      <c r="AW290" s="53"/>
      <c r="AX290" s="53"/>
      <c r="AY290" s="53"/>
      <c r="AZ290" s="53"/>
      <c r="BA290" s="53"/>
      <c r="BB290" s="53"/>
      <c r="BC290" s="405"/>
      <c r="BD290" s="451"/>
      <c r="BE290" s="50">
        <f t="shared" si="329"/>
        <v>0</v>
      </c>
      <c r="BF290" s="53"/>
      <c r="BG290" s="53"/>
      <c r="BH290" s="53"/>
      <c r="BI290" s="53"/>
      <c r="BJ290" s="53"/>
      <c r="BK290" s="53"/>
      <c r="BL290" s="405"/>
      <c r="BM290" s="454"/>
      <c r="BN290" s="50">
        <f t="shared" si="330"/>
        <v>0</v>
      </c>
      <c r="BO290" s="53"/>
      <c r="BP290" s="53"/>
      <c r="BQ290" s="53"/>
      <c r="BR290" s="53"/>
      <c r="BS290" s="53"/>
      <c r="BT290" s="53"/>
      <c r="BU290" s="517"/>
      <c r="BV290" s="518"/>
      <c r="BW290" s="518"/>
      <c r="BX290" s="518"/>
      <c r="BY290" s="518"/>
      <c r="BZ290" s="518"/>
      <c r="CA290" s="518"/>
      <c r="CB290" s="518"/>
      <c r="CC290" s="519"/>
    </row>
    <row r="291" spans="1:81" s="62" customFormat="1" ht="40.200000000000003" customHeight="1" thickTop="1" x14ac:dyDescent="0.3">
      <c r="A291" s="38"/>
      <c r="B291" s="468"/>
      <c r="C291" s="459"/>
      <c r="D291" s="281"/>
      <c r="E291" s="281"/>
      <c r="F291" s="281"/>
      <c r="G291" s="281"/>
      <c r="H291" s="281"/>
      <c r="I291" s="281"/>
      <c r="J291" s="485">
        <v>234</v>
      </c>
      <c r="K291" s="488" t="str">
        <f>+Metas!K264</f>
        <v xml:space="preserve">Proyectos de recuperación, conservación e intervención de bienes de interés cultural que requieran ser apoyados </v>
      </c>
      <c r="L291" s="473"/>
      <c r="M291" s="476">
        <f>SUM(N291:Q291)</f>
        <v>0</v>
      </c>
      <c r="N291" s="479"/>
      <c r="O291" s="482"/>
      <c r="P291" s="520"/>
      <c r="Q291" s="523"/>
      <c r="R291" s="42"/>
      <c r="S291" s="253"/>
      <c r="T291" s="253"/>
      <c r="U291" s="253"/>
      <c r="V291" s="253"/>
      <c r="W291" s="42"/>
      <c r="X291" s="34"/>
      <c r="Y291" s="34"/>
      <c r="Z291" s="34"/>
      <c r="AA291" s="34"/>
      <c r="AB291" s="403">
        <f t="shared" si="336"/>
        <v>234</v>
      </c>
      <c r="AC291" s="526">
        <f t="shared" ref="AC291" si="343">+L291</f>
        <v>0</v>
      </c>
      <c r="AD291" s="54">
        <f t="shared" si="334"/>
        <v>0</v>
      </c>
      <c r="AE291" s="54">
        <f t="shared" si="334"/>
        <v>0</v>
      </c>
      <c r="AF291" s="54">
        <f t="shared" si="334"/>
        <v>0</v>
      </c>
      <c r="AG291" s="54">
        <f t="shared" si="333"/>
        <v>0</v>
      </c>
      <c r="AH291" s="54">
        <f t="shared" si="333"/>
        <v>0</v>
      </c>
      <c r="AI291" s="54">
        <f t="shared" si="333"/>
        <v>0</v>
      </c>
      <c r="AJ291" s="54">
        <f t="shared" si="333"/>
        <v>0</v>
      </c>
      <c r="AK291" s="403">
        <f t="shared" si="338"/>
        <v>234</v>
      </c>
      <c r="AL291" s="455">
        <f>+N291</f>
        <v>0</v>
      </c>
      <c r="AM291" s="48">
        <f t="shared" si="327"/>
        <v>0</v>
      </c>
      <c r="AN291" s="51"/>
      <c r="AO291" s="51"/>
      <c r="AP291" s="51"/>
      <c r="AQ291" s="51"/>
      <c r="AR291" s="51"/>
      <c r="AS291" s="51"/>
      <c r="AT291" s="403">
        <f t="shared" si="339"/>
        <v>234</v>
      </c>
      <c r="AU291" s="446">
        <f>+O291</f>
        <v>0</v>
      </c>
      <c r="AV291" s="48">
        <f t="shared" si="328"/>
        <v>0</v>
      </c>
      <c r="AW291" s="51"/>
      <c r="AX291" s="51"/>
      <c r="AY291" s="51"/>
      <c r="AZ291" s="51"/>
      <c r="BA291" s="51"/>
      <c r="BB291" s="51"/>
      <c r="BC291" s="403">
        <f t="shared" si="340"/>
        <v>234</v>
      </c>
      <c r="BD291" s="449">
        <f>+P291</f>
        <v>0</v>
      </c>
      <c r="BE291" s="48">
        <f t="shared" si="329"/>
        <v>0</v>
      </c>
      <c r="BF291" s="51"/>
      <c r="BG291" s="51"/>
      <c r="BH291" s="51"/>
      <c r="BI291" s="51"/>
      <c r="BJ291" s="51"/>
      <c r="BK291" s="51"/>
      <c r="BL291" s="403">
        <f t="shared" si="341"/>
        <v>234</v>
      </c>
      <c r="BM291" s="452">
        <f>+Q291</f>
        <v>0</v>
      </c>
      <c r="BN291" s="48">
        <f t="shared" si="330"/>
        <v>0</v>
      </c>
      <c r="BO291" s="51"/>
      <c r="BP291" s="51"/>
      <c r="BQ291" s="51"/>
      <c r="BR291" s="51"/>
      <c r="BS291" s="51"/>
      <c r="BT291" s="51"/>
      <c r="BU291" s="513"/>
      <c r="BV291" s="514"/>
      <c r="BW291" s="514"/>
      <c r="BX291" s="514"/>
      <c r="BY291" s="514"/>
      <c r="BZ291" s="514"/>
      <c r="CA291" s="514"/>
      <c r="CB291" s="514"/>
      <c r="CC291" s="515"/>
    </row>
    <row r="292" spans="1:81" s="62" customFormat="1" ht="40.200000000000003" customHeight="1" x14ac:dyDescent="0.3">
      <c r="A292" s="38"/>
      <c r="B292" s="468"/>
      <c r="C292" s="459"/>
      <c r="D292" s="281"/>
      <c r="E292" s="281"/>
      <c r="F292" s="281"/>
      <c r="G292" s="281"/>
      <c r="H292" s="281"/>
      <c r="I292" s="281"/>
      <c r="J292" s="486"/>
      <c r="K292" s="489"/>
      <c r="L292" s="474"/>
      <c r="M292" s="477"/>
      <c r="N292" s="480"/>
      <c r="O292" s="483"/>
      <c r="P292" s="521"/>
      <c r="Q292" s="524"/>
      <c r="R292" s="43"/>
      <c r="S292" s="43"/>
      <c r="T292" s="43"/>
      <c r="U292" s="43"/>
      <c r="V292" s="43"/>
      <c r="W292" s="43"/>
      <c r="X292" s="35"/>
      <c r="Y292" s="35"/>
      <c r="Z292" s="35"/>
      <c r="AA292" s="35"/>
      <c r="AB292" s="404"/>
      <c r="AC292" s="527"/>
      <c r="AD292" s="55">
        <f t="shared" si="334"/>
        <v>0</v>
      </c>
      <c r="AE292" s="55">
        <f t="shared" si="334"/>
        <v>0</v>
      </c>
      <c r="AF292" s="55">
        <f t="shared" si="334"/>
        <v>0</v>
      </c>
      <c r="AG292" s="55">
        <f t="shared" si="333"/>
        <v>0</v>
      </c>
      <c r="AH292" s="55">
        <f t="shared" si="333"/>
        <v>0</v>
      </c>
      <c r="AI292" s="55">
        <f t="shared" si="333"/>
        <v>0</v>
      </c>
      <c r="AJ292" s="55">
        <f t="shared" si="333"/>
        <v>0</v>
      </c>
      <c r="AK292" s="404"/>
      <c r="AL292" s="456"/>
      <c r="AM292" s="49">
        <f t="shared" si="327"/>
        <v>0</v>
      </c>
      <c r="AN292" s="52"/>
      <c r="AO292" s="52"/>
      <c r="AP292" s="52"/>
      <c r="AQ292" s="52"/>
      <c r="AR292" s="52"/>
      <c r="AS292" s="52"/>
      <c r="AT292" s="404"/>
      <c r="AU292" s="447"/>
      <c r="AV292" s="49">
        <f t="shared" si="328"/>
        <v>0</v>
      </c>
      <c r="AW292" s="52"/>
      <c r="AX292" s="52"/>
      <c r="AY292" s="52"/>
      <c r="AZ292" s="52"/>
      <c r="BA292" s="52"/>
      <c r="BB292" s="52"/>
      <c r="BC292" s="404"/>
      <c r="BD292" s="450"/>
      <c r="BE292" s="49">
        <f t="shared" si="329"/>
        <v>0</v>
      </c>
      <c r="BF292" s="52"/>
      <c r="BG292" s="52"/>
      <c r="BH292" s="52"/>
      <c r="BI292" s="52"/>
      <c r="BJ292" s="52"/>
      <c r="BK292" s="52"/>
      <c r="BL292" s="404"/>
      <c r="BM292" s="453"/>
      <c r="BN292" s="49">
        <f t="shared" si="330"/>
        <v>0</v>
      </c>
      <c r="BO292" s="52"/>
      <c r="BP292" s="52"/>
      <c r="BQ292" s="52"/>
      <c r="BR292" s="52"/>
      <c r="BS292" s="52"/>
      <c r="BT292" s="52"/>
      <c r="BU292" s="418"/>
      <c r="BV292" s="419"/>
      <c r="BW292" s="419"/>
      <c r="BX292" s="419"/>
      <c r="BY292" s="419"/>
      <c r="BZ292" s="419"/>
      <c r="CA292" s="419"/>
      <c r="CB292" s="419"/>
      <c r="CC292" s="516"/>
    </row>
    <row r="293" spans="1:81" s="62" customFormat="1" ht="40.200000000000003" customHeight="1" x14ac:dyDescent="0.3">
      <c r="A293" s="38"/>
      <c r="B293" s="468"/>
      <c r="C293" s="459"/>
      <c r="D293" s="281"/>
      <c r="E293" s="281"/>
      <c r="F293" s="281"/>
      <c r="G293" s="281"/>
      <c r="H293" s="281"/>
      <c r="I293" s="281"/>
      <c r="J293" s="486"/>
      <c r="K293" s="489"/>
      <c r="L293" s="474"/>
      <c r="M293" s="477"/>
      <c r="N293" s="480"/>
      <c r="O293" s="483"/>
      <c r="P293" s="521"/>
      <c r="Q293" s="524"/>
      <c r="R293" s="43"/>
      <c r="S293" s="43"/>
      <c r="T293" s="43"/>
      <c r="U293" s="43"/>
      <c r="V293" s="43"/>
      <c r="W293" s="43"/>
      <c r="X293" s="35"/>
      <c r="Y293" s="35"/>
      <c r="Z293" s="35"/>
      <c r="AA293" s="35"/>
      <c r="AB293" s="404"/>
      <c r="AC293" s="527"/>
      <c r="AD293" s="55">
        <f t="shared" si="334"/>
        <v>0</v>
      </c>
      <c r="AE293" s="55">
        <f t="shared" si="334"/>
        <v>0</v>
      </c>
      <c r="AF293" s="55">
        <f t="shared" si="334"/>
        <v>0</v>
      </c>
      <c r="AG293" s="55">
        <f t="shared" si="333"/>
        <v>0</v>
      </c>
      <c r="AH293" s="55">
        <f t="shared" si="333"/>
        <v>0</v>
      </c>
      <c r="AI293" s="55">
        <f t="shared" si="333"/>
        <v>0</v>
      </c>
      <c r="AJ293" s="55">
        <f t="shared" si="333"/>
        <v>0</v>
      </c>
      <c r="AK293" s="404"/>
      <c r="AL293" s="456"/>
      <c r="AM293" s="49">
        <f t="shared" si="327"/>
        <v>0</v>
      </c>
      <c r="AN293" s="52"/>
      <c r="AO293" s="52"/>
      <c r="AP293" s="52"/>
      <c r="AQ293" s="52"/>
      <c r="AR293" s="52"/>
      <c r="AS293" s="52"/>
      <c r="AT293" s="404"/>
      <c r="AU293" s="447"/>
      <c r="AV293" s="49">
        <f t="shared" si="328"/>
        <v>0</v>
      </c>
      <c r="AW293" s="52"/>
      <c r="AX293" s="52"/>
      <c r="AY293" s="52"/>
      <c r="AZ293" s="52"/>
      <c r="BA293" s="52"/>
      <c r="BB293" s="52"/>
      <c r="BC293" s="404"/>
      <c r="BD293" s="450"/>
      <c r="BE293" s="49">
        <f t="shared" si="329"/>
        <v>0</v>
      </c>
      <c r="BF293" s="52"/>
      <c r="BG293" s="52"/>
      <c r="BH293" s="52"/>
      <c r="BI293" s="52"/>
      <c r="BJ293" s="52"/>
      <c r="BK293" s="52"/>
      <c r="BL293" s="404"/>
      <c r="BM293" s="453"/>
      <c r="BN293" s="49">
        <f t="shared" si="330"/>
        <v>0</v>
      </c>
      <c r="BO293" s="52"/>
      <c r="BP293" s="52"/>
      <c r="BQ293" s="52"/>
      <c r="BR293" s="52"/>
      <c r="BS293" s="52"/>
      <c r="BT293" s="52"/>
      <c r="BU293" s="418"/>
      <c r="BV293" s="419"/>
      <c r="BW293" s="419"/>
      <c r="BX293" s="419"/>
      <c r="BY293" s="419"/>
      <c r="BZ293" s="419"/>
      <c r="CA293" s="419"/>
      <c r="CB293" s="419"/>
      <c r="CC293" s="516"/>
    </row>
    <row r="294" spans="1:81" s="62" customFormat="1" ht="40.200000000000003" customHeight="1" thickBot="1" x14ac:dyDescent="0.35">
      <c r="A294" s="38"/>
      <c r="B294" s="468"/>
      <c r="C294" s="459"/>
      <c r="D294" s="281"/>
      <c r="E294" s="281"/>
      <c r="F294" s="281"/>
      <c r="G294" s="281"/>
      <c r="H294" s="281"/>
      <c r="I294" s="281"/>
      <c r="J294" s="487"/>
      <c r="K294" s="490"/>
      <c r="L294" s="475"/>
      <c r="M294" s="478"/>
      <c r="N294" s="481"/>
      <c r="O294" s="484"/>
      <c r="P294" s="522"/>
      <c r="Q294" s="525"/>
      <c r="R294" s="44"/>
      <c r="S294" s="254"/>
      <c r="T294" s="254"/>
      <c r="U294" s="254"/>
      <c r="V294" s="254"/>
      <c r="W294" s="44"/>
      <c r="X294" s="36"/>
      <c r="Y294" s="36"/>
      <c r="Z294" s="36"/>
      <c r="AA294" s="36"/>
      <c r="AB294" s="405"/>
      <c r="AC294" s="528"/>
      <c r="AD294" s="56">
        <f t="shared" si="334"/>
        <v>0</v>
      </c>
      <c r="AE294" s="56">
        <f t="shared" si="334"/>
        <v>0</v>
      </c>
      <c r="AF294" s="56">
        <f t="shared" si="334"/>
        <v>0</v>
      </c>
      <c r="AG294" s="56">
        <f t="shared" si="333"/>
        <v>0</v>
      </c>
      <c r="AH294" s="56">
        <f t="shared" si="333"/>
        <v>0</v>
      </c>
      <c r="AI294" s="56">
        <f t="shared" si="333"/>
        <v>0</v>
      </c>
      <c r="AJ294" s="56">
        <f t="shared" si="333"/>
        <v>0</v>
      </c>
      <c r="AK294" s="405"/>
      <c r="AL294" s="457"/>
      <c r="AM294" s="50">
        <f t="shared" si="327"/>
        <v>0</v>
      </c>
      <c r="AN294" s="53"/>
      <c r="AO294" s="53"/>
      <c r="AP294" s="53"/>
      <c r="AQ294" s="53"/>
      <c r="AR294" s="53"/>
      <c r="AS294" s="53"/>
      <c r="AT294" s="405"/>
      <c r="AU294" s="448"/>
      <c r="AV294" s="50">
        <f t="shared" si="328"/>
        <v>0</v>
      </c>
      <c r="AW294" s="53"/>
      <c r="AX294" s="53"/>
      <c r="AY294" s="53"/>
      <c r="AZ294" s="53"/>
      <c r="BA294" s="53"/>
      <c r="BB294" s="53"/>
      <c r="BC294" s="405"/>
      <c r="BD294" s="451"/>
      <c r="BE294" s="50">
        <f t="shared" si="329"/>
        <v>0</v>
      </c>
      <c r="BF294" s="53"/>
      <c r="BG294" s="53"/>
      <c r="BH294" s="53"/>
      <c r="BI294" s="53"/>
      <c r="BJ294" s="53"/>
      <c r="BK294" s="53"/>
      <c r="BL294" s="405"/>
      <c r="BM294" s="454"/>
      <c r="BN294" s="50">
        <f t="shared" si="330"/>
        <v>0</v>
      </c>
      <c r="BO294" s="53"/>
      <c r="BP294" s="53"/>
      <c r="BQ294" s="53"/>
      <c r="BR294" s="53"/>
      <c r="BS294" s="53"/>
      <c r="BT294" s="53"/>
      <c r="BU294" s="517"/>
      <c r="BV294" s="518"/>
      <c r="BW294" s="518"/>
      <c r="BX294" s="518"/>
      <c r="BY294" s="518"/>
      <c r="BZ294" s="518"/>
      <c r="CA294" s="518"/>
      <c r="CB294" s="518"/>
      <c r="CC294" s="519"/>
    </row>
    <row r="295" spans="1:81" s="62" customFormat="1" ht="40.200000000000003" customHeight="1" thickTop="1" x14ac:dyDescent="0.3">
      <c r="A295" s="38"/>
      <c r="B295" s="468"/>
      <c r="C295" s="459"/>
      <c r="D295" s="281"/>
      <c r="E295" s="281"/>
      <c r="F295" s="281"/>
      <c r="G295" s="281"/>
      <c r="H295" s="281"/>
      <c r="I295" s="281"/>
      <c r="J295" s="485">
        <v>235</v>
      </c>
      <c r="K295" s="488" t="str">
        <f>+Metas!K265</f>
        <v>Apoyos a la producción de muestras museográficas y museológicas en los museos del Departamento (2 por año)</v>
      </c>
      <c r="L295" s="473"/>
      <c r="M295" s="476">
        <f>SUM(N295:Q295)</f>
        <v>0</v>
      </c>
      <c r="N295" s="479"/>
      <c r="O295" s="482"/>
      <c r="P295" s="520"/>
      <c r="Q295" s="523"/>
      <c r="R295" s="42"/>
      <c r="S295" s="253"/>
      <c r="T295" s="253"/>
      <c r="U295" s="253"/>
      <c r="V295" s="253"/>
      <c r="W295" s="42"/>
      <c r="X295" s="34"/>
      <c r="Y295" s="34"/>
      <c r="Z295" s="34"/>
      <c r="AA295" s="34"/>
      <c r="AB295" s="403">
        <f t="shared" si="336"/>
        <v>235</v>
      </c>
      <c r="AC295" s="526">
        <f t="shared" ref="AC295" si="344">+L295</f>
        <v>0</v>
      </c>
      <c r="AD295" s="54">
        <f t="shared" si="334"/>
        <v>0</v>
      </c>
      <c r="AE295" s="54">
        <f t="shared" si="334"/>
        <v>0</v>
      </c>
      <c r="AF295" s="54">
        <f t="shared" si="334"/>
        <v>0</v>
      </c>
      <c r="AG295" s="54">
        <f t="shared" si="333"/>
        <v>0</v>
      </c>
      <c r="AH295" s="54">
        <f t="shared" si="333"/>
        <v>0</v>
      </c>
      <c r="AI295" s="54">
        <f t="shared" si="333"/>
        <v>0</v>
      </c>
      <c r="AJ295" s="54">
        <f t="shared" si="333"/>
        <v>0</v>
      </c>
      <c r="AK295" s="403">
        <f t="shared" si="338"/>
        <v>235</v>
      </c>
      <c r="AL295" s="455">
        <f>+N295</f>
        <v>0</v>
      </c>
      <c r="AM295" s="48">
        <f t="shared" si="327"/>
        <v>0</v>
      </c>
      <c r="AN295" s="51"/>
      <c r="AO295" s="51"/>
      <c r="AP295" s="51"/>
      <c r="AQ295" s="51"/>
      <c r="AR295" s="51"/>
      <c r="AS295" s="51"/>
      <c r="AT295" s="403">
        <f t="shared" si="339"/>
        <v>235</v>
      </c>
      <c r="AU295" s="446">
        <f>+O295</f>
        <v>0</v>
      </c>
      <c r="AV295" s="48">
        <f t="shared" si="328"/>
        <v>0</v>
      </c>
      <c r="AW295" s="51"/>
      <c r="AX295" s="51"/>
      <c r="AY295" s="51"/>
      <c r="AZ295" s="51"/>
      <c r="BA295" s="51"/>
      <c r="BB295" s="51"/>
      <c r="BC295" s="403">
        <f t="shared" si="340"/>
        <v>235</v>
      </c>
      <c r="BD295" s="449">
        <f>+P295</f>
        <v>0</v>
      </c>
      <c r="BE295" s="48">
        <f t="shared" si="329"/>
        <v>0</v>
      </c>
      <c r="BF295" s="51"/>
      <c r="BG295" s="51"/>
      <c r="BH295" s="51"/>
      <c r="BI295" s="51"/>
      <c r="BJ295" s="51"/>
      <c r="BK295" s="51"/>
      <c r="BL295" s="403">
        <f t="shared" si="341"/>
        <v>235</v>
      </c>
      <c r="BM295" s="452">
        <f>+Q295</f>
        <v>0</v>
      </c>
      <c r="BN295" s="48">
        <f t="shared" si="330"/>
        <v>0</v>
      </c>
      <c r="BO295" s="51"/>
      <c r="BP295" s="51"/>
      <c r="BQ295" s="51"/>
      <c r="BR295" s="51"/>
      <c r="BS295" s="51"/>
      <c r="BT295" s="51"/>
      <c r="BU295" s="513"/>
      <c r="BV295" s="514"/>
      <c r="BW295" s="514"/>
      <c r="BX295" s="514"/>
      <c r="BY295" s="514"/>
      <c r="BZ295" s="514"/>
      <c r="CA295" s="514"/>
      <c r="CB295" s="514"/>
      <c r="CC295" s="515"/>
    </row>
    <row r="296" spans="1:81" s="62" customFormat="1" ht="40.200000000000003" customHeight="1" x14ac:dyDescent="0.3">
      <c r="A296" s="38"/>
      <c r="B296" s="468"/>
      <c r="C296" s="459"/>
      <c r="D296" s="281"/>
      <c r="E296" s="281"/>
      <c r="F296" s="281"/>
      <c r="G296" s="281"/>
      <c r="H296" s="281"/>
      <c r="I296" s="281"/>
      <c r="J296" s="486"/>
      <c r="K296" s="489"/>
      <c r="L296" s="474"/>
      <c r="M296" s="477"/>
      <c r="N296" s="480"/>
      <c r="O296" s="483"/>
      <c r="P296" s="521"/>
      <c r="Q296" s="524"/>
      <c r="R296" s="43"/>
      <c r="S296" s="43"/>
      <c r="T296" s="43"/>
      <c r="U296" s="43"/>
      <c r="V296" s="43"/>
      <c r="W296" s="43"/>
      <c r="X296" s="35"/>
      <c r="Y296" s="35"/>
      <c r="Z296" s="35"/>
      <c r="AA296" s="35"/>
      <c r="AB296" s="404"/>
      <c r="AC296" s="527"/>
      <c r="AD296" s="55">
        <f t="shared" si="334"/>
        <v>0</v>
      </c>
      <c r="AE296" s="55">
        <f t="shared" si="334"/>
        <v>0</v>
      </c>
      <c r="AF296" s="55">
        <f t="shared" si="334"/>
        <v>0</v>
      </c>
      <c r="AG296" s="55">
        <f t="shared" si="333"/>
        <v>0</v>
      </c>
      <c r="AH296" s="55">
        <f t="shared" si="333"/>
        <v>0</v>
      </c>
      <c r="AI296" s="55">
        <f t="shared" si="333"/>
        <v>0</v>
      </c>
      <c r="AJ296" s="55">
        <f t="shared" si="333"/>
        <v>0</v>
      </c>
      <c r="AK296" s="404"/>
      <c r="AL296" s="456"/>
      <c r="AM296" s="49">
        <f t="shared" si="327"/>
        <v>0</v>
      </c>
      <c r="AN296" s="52"/>
      <c r="AO296" s="52"/>
      <c r="AP296" s="52"/>
      <c r="AQ296" s="52"/>
      <c r="AR296" s="52"/>
      <c r="AS296" s="52"/>
      <c r="AT296" s="404"/>
      <c r="AU296" s="447"/>
      <c r="AV296" s="49">
        <f t="shared" si="328"/>
        <v>0</v>
      </c>
      <c r="AW296" s="52"/>
      <c r="AX296" s="52"/>
      <c r="AY296" s="52"/>
      <c r="AZ296" s="52"/>
      <c r="BA296" s="52"/>
      <c r="BB296" s="52"/>
      <c r="BC296" s="404"/>
      <c r="BD296" s="450"/>
      <c r="BE296" s="49">
        <f t="shared" si="329"/>
        <v>0</v>
      </c>
      <c r="BF296" s="52"/>
      <c r="BG296" s="52"/>
      <c r="BH296" s="52"/>
      <c r="BI296" s="52"/>
      <c r="BJ296" s="52"/>
      <c r="BK296" s="52"/>
      <c r="BL296" s="404"/>
      <c r="BM296" s="453"/>
      <c r="BN296" s="49">
        <f t="shared" si="330"/>
        <v>0</v>
      </c>
      <c r="BO296" s="52"/>
      <c r="BP296" s="52"/>
      <c r="BQ296" s="52"/>
      <c r="BR296" s="52"/>
      <c r="BS296" s="52"/>
      <c r="BT296" s="52"/>
      <c r="BU296" s="418"/>
      <c r="BV296" s="419"/>
      <c r="BW296" s="419"/>
      <c r="BX296" s="419"/>
      <c r="BY296" s="419"/>
      <c r="BZ296" s="419"/>
      <c r="CA296" s="419"/>
      <c r="CB296" s="419"/>
      <c r="CC296" s="516"/>
    </row>
    <row r="297" spans="1:81" s="62" customFormat="1" ht="40.200000000000003" customHeight="1" x14ac:dyDescent="0.3">
      <c r="A297" s="38"/>
      <c r="B297" s="468"/>
      <c r="C297" s="459"/>
      <c r="D297" s="281"/>
      <c r="E297" s="281"/>
      <c r="F297" s="281"/>
      <c r="G297" s="281"/>
      <c r="H297" s="281"/>
      <c r="I297" s="281"/>
      <c r="J297" s="486"/>
      <c r="K297" s="489"/>
      <c r="L297" s="474"/>
      <c r="M297" s="477"/>
      <c r="N297" s="480"/>
      <c r="O297" s="483"/>
      <c r="P297" s="521"/>
      <c r="Q297" s="524"/>
      <c r="R297" s="43"/>
      <c r="S297" s="43"/>
      <c r="T297" s="43"/>
      <c r="U297" s="43"/>
      <c r="V297" s="43"/>
      <c r="W297" s="43"/>
      <c r="X297" s="35"/>
      <c r="Y297" s="35"/>
      <c r="Z297" s="35"/>
      <c r="AA297" s="35"/>
      <c r="AB297" s="404"/>
      <c r="AC297" s="527"/>
      <c r="AD297" s="55">
        <f t="shared" si="334"/>
        <v>0</v>
      </c>
      <c r="AE297" s="55">
        <f t="shared" si="334"/>
        <v>0</v>
      </c>
      <c r="AF297" s="55">
        <f t="shared" si="334"/>
        <v>0</v>
      </c>
      <c r="AG297" s="55">
        <f t="shared" si="333"/>
        <v>0</v>
      </c>
      <c r="AH297" s="55">
        <f t="shared" si="333"/>
        <v>0</v>
      </c>
      <c r="AI297" s="55">
        <f t="shared" si="333"/>
        <v>0</v>
      </c>
      <c r="AJ297" s="55">
        <f t="shared" si="333"/>
        <v>0</v>
      </c>
      <c r="AK297" s="404"/>
      <c r="AL297" s="456"/>
      <c r="AM297" s="49">
        <f t="shared" si="327"/>
        <v>0</v>
      </c>
      <c r="AN297" s="52"/>
      <c r="AO297" s="52"/>
      <c r="AP297" s="52"/>
      <c r="AQ297" s="52"/>
      <c r="AR297" s="52"/>
      <c r="AS297" s="52"/>
      <c r="AT297" s="404"/>
      <c r="AU297" s="447"/>
      <c r="AV297" s="49">
        <f t="shared" si="328"/>
        <v>0</v>
      </c>
      <c r="AW297" s="52"/>
      <c r="AX297" s="52"/>
      <c r="AY297" s="52"/>
      <c r="AZ297" s="52"/>
      <c r="BA297" s="52"/>
      <c r="BB297" s="52"/>
      <c r="BC297" s="404"/>
      <c r="BD297" s="450"/>
      <c r="BE297" s="49">
        <f t="shared" si="329"/>
        <v>0</v>
      </c>
      <c r="BF297" s="52"/>
      <c r="BG297" s="52"/>
      <c r="BH297" s="52"/>
      <c r="BI297" s="52"/>
      <c r="BJ297" s="52"/>
      <c r="BK297" s="52"/>
      <c r="BL297" s="404"/>
      <c r="BM297" s="453"/>
      <c r="BN297" s="49">
        <f t="shared" si="330"/>
        <v>0</v>
      </c>
      <c r="BO297" s="52"/>
      <c r="BP297" s="52"/>
      <c r="BQ297" s="52"/>
      <c r="BR297" s="52"/>
      <c r="BS297" s="52"/>
      <c r="BT297" s="52"/>
      <c r="BU297" s="418"/>
      <c r="BV297" s="419"/>
      <c r="BW297" s="419"/>
      <c r="BX297" s="419"/>
      <c r="BY297" s="419"/>
      <c r="BZ297" s="419"/>
      <c r="CA297" s="419"/>
      <c r="CB297" s="419"/>
      <c r="CC297" s="516"/>
    </row>
    <row r="298" spans="1:81" s="62" customFormat="1" ht="40.200000000000003" customHeight="1" thickBot="1" x14ac:dyDescent="0.35">
      <c r="A298" s="38"/>
      <c r="B298" s="468"/>
      <c r="C298" s="459"/>
      <c r="D298" s="281"/>
      <c r="E298" s="281"/>
      <c r="F298" s="281"/>
      <c r="G298" s="281"/>
      <c r="H298" s="281"/>
      <c r="I298" s="281"/>
      <c r="J298" s="487"/>
      <c r="K298" s="490"/>
      <c r="L298" s="475"/>
      <c r="M298" s="478"/>
      <c r="N298" s="481"/>
      <c r="O298" s="484"/>
      <c r="P298" s="522"/>
      <c r="Q298" s="525"/>
      <c r="R298" s="44"/>
      <c r="S298" s="254"/>
      <c r="T298" s="254"/>
      <c r="U298" s="254"/>
      <c r="V298" s="254"/>
      <c r="W298" s="44"/>
      <c r="X298" s="36"/>
      <c r="Y298" s="36"/>
      <c r="Z298" s="36"/>
      <c r="AA298" s="36"/>
      <c r="AB298" s="405"/>
      <c r="AC298" s="528"/>
      <c r="AD298" s="56">
        <f t="shared" si="334"/>
        <v>0</v>
      </c>
      <c r="AE298" s="56">
        <f t="shared" si="334"/>
        <v>0</v>
      </c>
      <c r="AF298" s="56">
        <f t="shared" si="334"/>
        <v>0</v>
      </c>
      <c r="AG298" s="56">
        <f t="shared" si="333"/>
        <v>0</v>
      </c>
      <c r="AH298" s="56">
        <f t="shared" si="333"/>
        <v>0</v>
      </c>
      <c r="AI298" s="56">
        <f t="shared" si="333"/>
        <v>0</v>
      </c>
      <c r="AJ298" s="56">
        <f t="shared" si="333"/>
        <v>0</v>
      </c>
      <c r="AK298" s="405"/>
      <c r="AL298" s="457"/>
      <c r="AM298" s="50">
        <f t="shared" si="327"/>
        <v>0</v>
      </c>
      <c r="AN298" s="53"/>
      <c r="AO298" s="53"/>
      <c r="AP298" s="53"/>
      <c r="AQ298" s="53"/>
      <c r="AR298" s="53"/>
      <c r="AS298" s="53"/>
      <c r="AT298" s="405"/>
      <c r="AU298" s="448"/>
      <c r="AV298" s="50">
        <f t="shared" si="328"/>
        <v>0</v>
      </c>
      <c r="AW298" s="53"/>
      <c r="AX298" s="53"/>
      <c r="AY298" s="53"/>
      <c r="AZ298" s="53"/>
      <c r="BA298" s="53"/>
      <c r="BB298" s="53"/>
      <c r="BC298" s="405"/>
      <c r="BD298" s="451"/>
      <c r="BE298" s="50">
        <f t="shared" si="329"/>
        <v>0</v>
      </c>
      <c r="BF298" s="53"/>
      <c r="BG298" s="53"/>
      <c r="BH298" s="53"/>
      <c r="BI298" s="53"/>
      <c r="BJ298" s="53"/>
      <c r="BK298" s="53"/>
      <c r="BL298" s="405"/>
      <c r="BM298" s="454"/>
      <c r="BN298" s="50">
        <f t="shared" si="330"/>
        <v>0</v>
      </c>
      <c r="BO298" s="53"/>
      <c r="BP298" s="53"/>
      <c r="BQ298" s="53"/>
      <c r="BR298" s="53"/>
      <c r="BS298" s="53"/>
      <c r="BT298" s="53"/>
      <c r="BU298" s="517"/>
      <c r="BV298" s="518"/>
      <c r="BW298" s="518"/>
      <c r="BX298" s="518"/>
      <c r="BY298" s="518"/>
      <c r="BZ298" s="518"/>
      <c r="CA298" s="518"/>
      <c r="CB298" s="518"/>
      <c r="CC298" s="519"/>
    </row>
    <row r="299" spans="1:81" s="62" customFormat="1" ht="40.200000000000003" customHeight="1" thickTop="1" x14ac:dyDescent="0.3">
      <c r="A299" s="38"/>
      <c r="B299" s="468"/>
      <c r="C299" s="459"/>
      <c r="D299" s="281"/>
      <c r="E299" s="281"/>
      <c r="F299" s="281"/>
      <c r="G299" s="281"/>
      <c r="H299" s="281"/>
      <c r="I299" s="281"/>
      <c r="J299" s="485">
        <v>236</v>
      </c>
      <c r="K299" s="488" t="str">
        <f>+Metas!K266</f>
        <v>Mantenimientos anual del edifico Torre del reloj como bien de interés cultural nacional (1 por año)</v>
      </c>
      <c r="L299" s="473"/>
      <c r="M299" s="476">
        <f>SUM(N299:Q299)/4</f>
        <v>0</v>
      </c>
      <c r="N299" s="479"/>
      <c r="O299" s="482"/>
      <c r="P299" s="520"/>
      <c r="Q299" s="523"/>
      <c r="R299" s="42"/>
      <c r="S299" s="253"/>
      <c r="T299" s="253"/>
      <c r="U299" s="253"/>
      <c r="V299" s="253"/>
      <c r="W299" s="42"/>
      <c r="X299" s="34"/>
      <c r="Y299" s="34"/>
      <c r="Z299" s="34"/>
      <c r="AA299" s="34"/>
      <c r="AB299" s="403">
        <f t="shared" si="336"/>
        <v>236</v>
      </c>
      <c r="AC299" s="526">
        <f t="shared" ref="AC299" si="345">+L299</f>
        <v>0</v>
      </c>
      <c r="AD299" s="54">
        <f t="shared" si="334"/>
        <v>0</v>
      </c>
      <c r="AE299" s="54">
        <f t="shared" si="334"/>
        <v>0</v>
      </c>
      <c r="AF299" s="54">
        <f t="shared" si="334"/>
        <v>0</v>
      </c>
      <c r="AG299" s="54">
        <f t="shared" si="333"/>
        <v>0</v>
      </c>
      <c r="AH299" s="54">
        <f t="shared" si="333"/>
        <v>0</v>
      </c>
      <c r="AI299" s="54">
        <f t="shared" si="333"/>
        <v>0</v>
      </c>
      <c r="AJ299" s="54">
        <f t="shared" si="333"/>
        <v>0</v>
      </c>
      <c r="AK299" s="403">
        <f t="shared" si="338"/>
        <v>236</v>
      </c>
      <c r="AL299" s="455">
        <f>+N299</f>
        <v>0</v>
      </c>
      <c r="AM299" s="48">
        <f t="shared" si="327"/>
        <v>0</v>
      </c>
      <c r="AN299" s="51"/>
      <c r="AO299" s="51"/>
      <c r="AP299" s="51"/>
      <c r="AQ299" s="51"/>
      <c r="AR299" s="51"/>
      <c r="AS299" s="51"/>
      <c r="AT299" s="403">
        <f t="shared" si="339"/>
        <v>236</v>
      </c>
      <c r="AU299" s="446">
        <f>+O299</f>
        <v>0</v>
      </c>
      <c r="AV299" s="48">
        <f t="shared" si="328"/>
        <v>0</v>
      </c>
      <c r="AW299" s="51"/>
      <c r="AX299" s="51"/>
      <c r="AY299" s="51"/>
      <c r="AZ299" s="51"/>
      <c r="BA299" s="51"/>
      <c r="BB299" s="51"/>
      <c r="BC299" s="403">
        <f t="shared" si="340"/>
        <v>236</v>
      </c>
      <c r="BD299" s="449">
        <f>+P299</f>
        <v>0</v>
      </c>
      <c r="BE299" s="48">
        <f t="shared" si="329"/>
        <v>0</v>
      </c>
      <c r="BF299" s="51"/>
      <c r="BG299" s="51"/>
      <c r="BH299" s="51"/>
      <c r="BI299" s="51"/>
      <c r="BJ299" s="51"/>
      <c r="BK299" s="51"/>
      <c r="BL299" s="403">
        <f t="shared" si="341"/>
        <v>236</v>
      </c>
      <c r="BM299" s="452">
        <f>+Q299</f>
        <v>0</v>
      </c>
      <c r="BN299" s="48">
        <f t="shared" si="330"/>
        <v>0</v>
      </c>
      <c r="BO299" s="51"/>
      <c r="BP299" s="51"/>
      <c r="BQ299" s="51"/>
      <c r="BR299" s="51"/>
      <c r="BS299" s="51"/>
      <c r="BT299" s="51"/>
      <c r="BU299" s="513"/>
      <c r="BV299" s="514"/>
      <c r="BW299" s="514"/>
      <c r="BX299" s="514"/>
      <c r="BY299" s="514"/>
      <c r="BZ299" s="514"/>
      <c r="CA299" s="514"/>
      <c r="CB299" s="514"/>
      <c r="CC299" s="515"/>
    </row>
    <row r="300" spans="1:81" s="62" customFormat="1" ht="40.200000000000003" customHeight="1" x14ac:dyDescent="0.3">
      <c r="A300" s="38"/>
      <c r="B300" s="468"/>
      <c r="C300" s="459"/>
      <c r="D300" s="281"/>
      <c r="E300" s="281"/>
      <c r="F300" s="281"/>
      <c r="G300" s="281"/>
      <c r="H300" s="281"/>
      <c r="I300" s="281"/>
      <c r="J300" s="486"/>
      <c r="K300" s="489"/>
      <c r="L300" s="474"/>
      <c r="M300" s="477"/>
      <c r="N300" s="480"/>
      <c r="O300" s="483"/>
      <c r="P300" s="521"/>
      <c r="Q300" s="524"/>
      <c r="R300" s="43"/>
      <c r="S300" s="43"/>
      <c r="T300" s="43"/>
      <c r="U300" s="43"/>
      <c r="V300" s="43"/>
      <c r="W300" s="43"/>
      <c r="X300" s="35"/>
      <c r="Y300" s="35"/>
      <c r="Z300" s="35"/>
      <c r="AA300" s="35"/>
      <c r="AB300" s="404"/>
      <c r="AC300" s="527"/>
      <c r="AD300" s="55">
        <f t="shared" si="334"/>
        <v>0</v>
      </c>
      <c r="AE300" s="55">
        <f t="shared" si="334"/>
        <v>0</v>
      </c>
      <c r="AF300" s="55">
        <f t="shared" si="334"/>
        <v>0</v>
      </c>
      <c r="AG300" s="55">
        <f t="shared" si="333"/>
        <v>0</v>
      </c>
      <c r="AH300" s="55">
        <f t="shared" si="333"/>
        <v>0</v>
      </c>
      <c r="AI300" s="55">
        <f t="shared" si="333"/>
        <v>0</v>
      </c>
      <c r="AJ300" s="55">
        <f t="shared" si="333"/>
        <v>0</v>
      </c>
      <c r="AK300" s="404"/>
      <c r="AL300" s="456"/>
      <c r="AM300" s="49">
        <f t="shared" si="327"/>
        <v>0</v>
      </c>
      <c r="AN300" s="52"/>
      <c r="AO300" s="52"/>
      <c r="AP300" s="52"/>
      <c r="AQ300" s="52"/>
      <c r="AR300" s="52"/>
      <c r="AS300" s="52"/>
      <c r="AT300" s="404"/>
      <c r="AU300" s="447"/>
      <c r="AV300" s="49">
        <f t="shared" si="328"/>
        <v>0</v>
      </c>
      <c r="AW300" s="52"/>
      <c r="AX300" s="52"/>
      <c r="AY300" s="52"/>
      <c r="AZ300" s="52"/>
      <c r="BA300" s="52"/>
      <c r="BB300" s="52"/>
      <c r="BC300" s="404"/>
      <c r="BD300" s="450"/>
      <c r="BE300" s="49">
        <f t="shared" si="329"/>
        <v>0</v>
      </c>
      <c r="BF300" s="52"/>
      <c r="BG300" s="52"/>
      <c r="BH300" s="52"/>
      <c r="BI300" s="52"/>
      <c r="BJ300" s="52"/>
      <c r="BK300" s="52"/>
      <c r="BL300" s="404"/>
      <c r="BM300" s="453"/>
      <c r="BN300" s="49">
        <f t="shared" si="330"/>
        <v>0</v>
      </c>
      <c r="BO300" s="52"/>
      <c r="BP300" s="52"/>
      <c r="BQ300" s="52"/>
      <c r="BR300" s="52"/>
      <c r="BS300" s="52"/>
      <c r="BT300" s="52"/>
      <c r="BU300" s="418"/>
      <c r="BV300" s="419"/>
      <c r="BW300" s="419"/>
      <c r="BX300" s="419"/>
      <c r="BY300" s="419"/>
      <c r="BZ300" s="419"/>
      <c r="CA300" s="419"/>
      <c r="CB300" s="419"/>
      <c r="CC300" s="516"/>
    </row>
    <row r="301" spans="1:81" s="62" customFormat="1" ht="40.200000000000003" customHeight="1" x14ac:dyDescent="0.3">
      <c r="A301" s="38"/>
      <c r="B301" s="468"/>
      <c r="C301" s="459"/>
      <c r="D301" s="281"/>
      <c r="E301" s="281"/>
      <c r="F301" s="281"/>
      <c r="G301" s="281"/>
      <c r="H301" s="281"/>
      <c r="I301" s="281"/>
      <c r="J301" s="486"/>
      <c r="K301" s="489"/>
      <c r="L301" s="474"/>
      <c r="M301" s="477"/>
      <c r="N301" s="480"/>
      <c r="O301" s="483"/>
      <c r="P301" s="521"/>
      <c r="Q301" s="524"/>
      <c r="R301" s="43"/>
      <c r="S301" s="43"/>
      <c r="T301" s="43"/>
      <c r="U301" s="43"/>
      <c r="V301" s="43"/>
      <c r="W301" s="43"/>
      <c r="X301" s="35"/>
      <c r="Y301" s="35"/>
      <c r="Z301" s="35"/>
      <c r="AA301" s="35"/>
      <c r="AB301" s="404"/>
      <c r="AC301" s="527"/>
      <c r="AD301" s="55">
        <f t="shared" si="334"/>
        <v>0</v>
      </c>
      <c r="AE301" s="55">
        <f t="shared" si="334"/>
        <v>0</v>
      </c>
      <c r="AF301" s="55">
        <f t="shared" si="334"/>
        <v>0</v>
      </c>
      <c r="AG301" s="55">
        <f t="shared" si="333"/>
        <v>0</v>
      </c>
      <c r="AH301" s="55">
        <f t="shared" si="333"/>
        <v>0</v>
      </c>
      <c r="AI301" s="55">
        <f t="shared" si="333"/>
        <v>0</v>
      </c>
      <c r="AJ301" s="55">
        <f t="shared" si="333"/>
        <v>0</v>
      </c>
      <c r="AK301" s="404"/>
      <c r="AL301" s="456"/>
      <c r="AM301" s="49">
        <f t="shared" si="327"/>
        <v>0</v>
      </c>
      <c r="AN301" s="52"/>
      <c r="AO301" s="52"/>
      <c r="AP301" s="52"/>
      <c r="AQ301" s="52"/>
      <c r="AR301" s="52"/>
      <c r="AS301" s="52"/>
      <c r="AT301" s="404"/>
      <c r="AU301" s="447"/>
      <c r="AV301" s="49">
        <f t="shared" si="328"/>
        <v>0</v>
      </c>
      <c r="AW301" s="52"/>
      <c r="AX301" s="52"/>
      <c r="AY301" s="52"/>
      <c r="AZ301" s="52"/>
      <c r="BA301" s="52"/>
      <c r="BB301" s="52"/>
      <c r="BC301" s="404"/>
      <c r="BD301" s="450"/>
      <c r="BE301" s="49">
        <f t="shared" si="329"/>
        <v>0</v>
      </c>
      <c r="BF301" s="52"/>
      <c r="BG301" s="52"/>
      <c r="BH301" s="52"/>
      <c r="BI301" s="52"/>
      <c r="BJ301" s="52"/>
      <c r="BK301" s="52"/>
      <c r="BL301" s="404"/>
      <c r="BM301" s="453"/>
      <c r="BN301" s="49">
        <f t="shared" si="330"/>
        <v>0</v>
      </c>
      <c r="BO301" s="52"/>
      <c r="BP301" s="52"/>
      <c r="BQ301" s="52"/>
      <c r="BR301" s="52"/>
      <c r="BS301" s="52"/>
      <c r="BT301" s="52"/>
      <c r="BU301" s="418"/>
      <c r="BV301" s="419"/>
      <c r="BW301" s="419"/>
      <c r="BX301" s="419"/>
      <c r="BY301" s="419"/>
      <c r="BZ301" s="419"/>
      <c r="CA301" s="419"/>
      <c r="CB301" s="419"/>
      <c r="CC301" s="516"/>
    </row>
    <row r="302" spans="1:81" s="62" customFormat="1" ht="40.200000000000003" customHeight="1" thickBot="1" x14ac:dyDescent="0.35">
      <c r="A302" s="38"/>
      <c r="B302" s="468"/>
      <c r="C302" s="459"/>
      <c r="D302" s="281"/>
      <c r="E302" s="281"/>
      <c r="F302" s="281"/>
      <c r="G302" s="281"/>
      <c r="H302" s="281"/>
      <c r="I302" s="281"/>
      <c r="J302" s="487"/>
      <c r="K302" s="490"/>
      <c r="L302" s="475"/>
      <c r="M302" s="478"/>
      <c r="N302" s="481"/>
      <c r="O302" s="484"/>
      <c r="P302" s="522"/>
      <c r="Q302" s="525"/>
      <c r="R302" s="44"/>
      <c r="S302" s="254"/>
      <c r="T302" s="254"/>
      <c r="U302" s="254"/>
      <c r="V302" s="254"/>
      <c r="W302" s="44"/>
      <c r="X302" s="36"/>
      <c r="Y302" s="36"/>
      <c r="Z302" s="36"/>
      <c r="AA302" s="36"/>
      <c r="AB302" s="405"/>
      <c r="AC302" s="528"/>
      <c r="AD302" s="56">
        <f t="shared" si="334"/>
        <v>0</v>
      </c>
      <c r="AE302" s="56">
        <f t="shared" si="334"/>
        <v>0</v>
      </c>
      <c r="AF302" s="56">
        <f t="shared" si="334"/>
        <v>0</v>
      </c>
      <c r="AG302" s="56">
        <f t="shared" si="333"/>
        <v>0</v>
      </c>
      <c r="AH302" s="56">
        <f t="shared" si="333"/>
        <v>0</v>
      </c>
      <c r="AI302" s="56">
        <f t="shared" si="333"/>
        <v>0</v>
      </c>
      <c r="AJ302" s="56">
        <f t="shared" si="333"/>
        <v>0</v>
      </c>
      <c r="AK302" s="405"/>
      <c r="AL302" s="457"/>
      <c r="AM302" s="50">
        <f t="shared" si="327"/>
        <v>0</v>
      </c>
      <c r="AN302" s="53"/>
      <c r="AO302" s="53"/>
      <c r="AP302" s="53"/>
      <c r="AQ302" s="53"/>
      <c r="AR302" s="53"/>
      <c r="AS302" s="53"/>
      <c r="AT302" s="405"/>
      <c r="AU302" s="448"/>
      <c r="AV302" s="50">
        <f t="shared" si="328"/>
        <v>0</v>
      </c>
      <c r="AW302" s="53"/>
      <c r="AX302" s="53"/>
      <c r="AY302" s="53"/>
      <c r="AZ302" s="53"/>
      <c r="BA302" s="53"/>
      <c r="BB302" s="53"/>
      <c r="BC302" s="405"/>
      <c r="BD302" s="451"/>
      <c r="BE302" s="50">
        <f t="shared" si="329"/>
        <v>0</v>
      </c>
      <c r="BF302" s="53"/>
      <c r="BG302" s="53"/>
      <c r="BH302" s="53"/>
      <c r="BI302" s="53"/>
      <c r="BJ302" s="53"/>
      <c r="BK302" s="53"/>
      <c r="BL302" s="405"/>
      <c r="BM302" s="454"/>
      <c r="BN302" s="50">
        <f t="shared" si="330"/>
        <v>0</v>
      </c>
      <c r="BO302" s="53"/>
      <c r="BP302" s="53"/>
      <c r="BQ302" s="53"/>
      <c r="BR302" s="53"/>
      <c r="BS302" s="53"/>
      <c r="BT302" s="53"/>
      <c r="BU302" s="517"/>
      <c r="BV302" s="518"/>
      <c r="BW302" s="518"/>
      <c r="BX302" s="518"/>
      <c r="BY302" s="518"/>
      <c r="BZ302" s="518"/>
      <c r="CA302" s="518"/>
      <c r="CB302" s="518"/>
      <c r="CC302" s="519"/>
    </row>
    <row r="303" spans="1:81" s="62" customFormat="1" ht="40.200000000000003" customHeight="1" thickTop="1" x14ac:dyDescent="0.3">
      <c r="A303" s="38"/>
      <c r="B303" s="468"/>
      <c r="C303" s="459"/>
      <c r="D303" s="281"/>
      <c r="E303" s="281"/>
      <c r="F303" s="281"/>
      <c r="G303" s="281"/>
      <c r="H303" s="281"/>
      <c r="I303" s="281"/>
      <c r="J303" s="485">
        <v>237</v>
      </c>
      <c r="K303" s="488" t="str">
        <f>+Metas!K267</f>
        <v>Apoyos a expresiones de patrimonio vivo de los nortesantandereanos (tales como bicentenario (2021), Semana Santa en Pamplona, Desfile de los Genitores en Ocaña, Feria de Cúcuta, celebración de los 450 años del municipio de Ocaña, celebración del natalicio del artista Eduardo Ramírez Villamizar, conmemoración del tratado de la paz de la Guerra de los mil días en 1902 en el municipio de chinacate, entre otros) (5 por año)</v>
      </c>
      <c r="L303" s="473"/>
      <c r="M303" s="476">
        <f>SUM(N303:Q303)/4</f>
        <v>0</v>
      </c>
      <c r="N303" s="479"/>
      <c r="O303" s="482"/>
      <c r="P303" s="520"/>
      <c r="Q303" s="523"/>
      <c r="R303" s="42"/>
      <c r="S303" s="253"/>
      <c r="T303" s="253"/>
      <c r="U303" s="253"/>
      <c r="V303" s="253"/>
      <c r="W303" s="42"/>
      <c r="X303" s="34"/>
      <c r="Y303" s="34"/>
      <c r="Z303" s="34"/>
      <c r="AA303" s="34"/>
      <c r="AB303" s="403">
        <f t="shared" si="336"/>
        <v>237</v>
      </c>
      <c r="AC303" s="526">
        <f t="shared" ref="AC303" si="346">+L303</f>
        <v>0</v>
      </c>
      <c r="AD303" s="54">
        <f t="shared" si="334"/>
        <v>0</v>
      </c>
      <c r="AE303" s="54">
        <f t="shared" si="334"/>
        <v>0</v>
      </c>
      <c r="AF303" s="54">
        <f t="shared" si="334"/>
        <v>0</v>
      </c>
      <c r="AG303" s="54">
        <f t="shared" si="333"/>
        <v>0</v>
      </c>
      <c r="AH303" s="54">
        <f t="shared" si="333"/>
        <v>0</v>
      </c>
      <c r="AI303" s="54">
        <f t="shared" si="333"/>
        <v>0</v>
      </c>
      <c r="AJ303" s="54">
        <f t="shared" si="333"/>
        <v>0</v>
      </c>
      <c r="AK303" s="403">
        <f t="shared" si="338"/>
        <v>237</v>
      </c>
      <c r="AL303" s="455">
        <f>+N303</f>
        <v>0</v>
      </c>
      <c r="AM303" s="48">
        <f t="shared" si="327"/>
        <v>0</v>
      </c>
      <c r="AN303" s="51"/>
      <c r="AO303" s="51"/>
      <c r="AP303" s="51"/>
      <c r="AQ303" s="51"/>
      <c r="AR303" s="51"/>
      <c r="AS303" s="51"/>
      <c r="AT303" s="403">
        <f t="shared" si="339"/>
        <v>237</v>
      </c>
      <c r="AU303" s="446">
        <f>+O303</f>
        <v>0</v>
      </c>
      <c r="AV303" s="48">
        <f t="shared" si="328"/>
        <v>0</v>
      </c>
      <c r="AW303" s="51"/>
      <c r="AX303" s="51"/>
      <c r="AY303" s="51"/>
      <c r="AZ303" s="51"/>
      <c r="BA303" s="51"/>
      <c r="BB303" s="51"/>
      <c r="BC303" s="403">
        <f t="shared" si="340"/>
        <v>237</v>
      </c>
      <c r="BD303" s="449">
        <f>+P303</f>
        <v>0</v>
      </c>
      <c r="BE303" s="48">
        <f t="shared" si="329"/>
        <v>0</v>
      </c>
      <c r="BF303" s="51"/>
      <c r="BG303" s="51"/>
      <c r="BH303" s="51"/>
      <c r="BI303" s="51"/>
      <c r="BJ303" s="51"/>
      <c r="BK303" s="51"/>
      <c r="BL303" s="403">
        <f t="shared" si="341"/>
        <v>237</v>
      </c>
      <c r="BM303" s="452">
        <f>+Q303</f>
        <v>0</v>
      </c>
      <c r="BN303" s="48">
        <f t="shared" si="330"/>
        <v>0</v>
      </c>
      <c r="BO303" s="51"/>
      <c r="BP303" s="51"/>
      <c r="BQ303" s="51"/>
      <c r="BR303" s="51"/>
      <c r="BS303" s="51"/>
      <c r="BT303" s="51"/>
      <c r="BU303" s="513"/>
      <c r="BV303" s="514"/>
      <c r="BW303" s="514"/>
      <c r="BX303" s="514"/>
      <c r="BY303" s="514"/>
      <c r="BZ303" s="514"/>
      <c r="CA303" s="514"/>
      <c r="CB303" s="514"/>
      <c r="CC303" s="515"/>
    </row>
    <row r="304" spans="1:81" s="62" customFormat="1" ht="40.200000000000003" customHeight="1" x14ac:dyDescent="0.3">
      <c r="A304" s="38"/>
      <c r="B304" s="468"/>
      <c r="C304" s="459"/>
      <c r="D304" s="281"/>
      <c r="E304" s="281"/>
      <c r="F304" s="281"/>
      <c r="G304" s="281"/>
      <c r="H304" s="281"/>
      <c r="I304" s="281"/>
      <c r="J304" s="486"/>
      <c r="K304" s="489"/>
      <c r="L304" s="474"/>
      <c r="M304" s="477"/>
      <c r="N304" s="480"/>
      <c r="O304" s="483"/>
      <c r="P304" s="521"/>
      <c r="Q304" s="524"/>
      <c r="R304" s="43"/>
      <c r="S304" s="43"/>
      <c r="T304" s="43"/>
      <c r="U304" s="43"/>
      <c r="V304" s="43"/>
      <c r="W304" s="43"/>
      <c r="X304" s="35"/>
      <c r="Y304" s="35"/>
      <c r="Z304" s="35"/>
      <c r="AA304" s="35"/>
      <c r="AB304" s="404"/>
      <c r="AC304" s="527"/>
      <c r="AD304" s="55">
        <f t="shared" si="334"/>
        <v>0</v>
      </c>
      <c r="AE304" s="55">
        <f t="shared" si="334"/>
        <v>0</v>
      </c>
      <c r="AF304" s="55">
        <f t="shared" si="334"/>
        <v>0</v>
      </c>
      <c r="AG304" s="55">
        <f t="shared" si="333"/>
        <v>0</v>
      </c>
      <c r="AH304" s="55">
        <f t="shared" si="333"/>
        <v>0</v>
      </c>
      <c r="AI304" s="55">
        <f t="shared" si="333"/>
        <v>0</v>
      </c>
      <c r="AJ304" s="55">
        <f t="shared" si="333"/>
        <v>0</v>
      </c>
      <c r="AK304" s="404"/>
      <c r="AL304" s="456"/>
      <c r="AM304" s="49">
        <f t="shared" si="327"/>
        <v>0</v>
      </c>
      <c r="AN304" s="52"/>
      <c r="AO304" s="52"/>
      <c r="AP304" s="52"/>
      <c r="AQ304" s="52"/>
      <c r="AR304" s="52"/>
      <c r="AS304" s="52"/>
      <c r="AT304" s="404"/>
      <c r="AU304" s="447"/>
      <c r="AV304" s="49">
        <f t="shared" si="328"/>
        <v>0</v>
      </c>
      <c r="AW304" s="52"/>
      <c r="AX304" s="52"/>
      <c r="AY304" s="52"/>
      <c r="AZ304" s="52"/>
      <c r="BA304" s="52"/>
      <c r="BB304" s="52"/>
      <c r="BC304" s="404"/>
      <c r="BD304" s="450"/>
      <c r="BE304" s="49">
        <f t="shared" si="329"/>
        <v>0</v>
      </c>
      <c r="BF304" s="52"/>
      <c r="BG304" s="52"/>
      <c r="BH304" s="52"/>
      <c r="BI304" s="52"/>
      <c r="BJ304" s="52"/>
      <c r="BK304" s="52"/>
      <c r="BL304" s="404"/>
      <c r="BM304" s="453"/>
      <c r="BN304" s="49">
        <f t="shared" si="330"/>
        <v>0</v>
      </c>
      <c r="BO304" s="52"/>
      <c r="BP304" s="52"/>
      <c r="BQ304" s="52"/>
      <c r="BR304" s="52"/>
      <c r="BS304" s="52"/>
      <c r="BT304" s="52"/>
      <c r="BU304" s="418"/>
      <c r="BV304" s="419"/>
      <c r="BW304" s="419"/>
      <c r="BX304" s="419"/>
      <c r="BY304" s="419"/>
      <c r="BZ304" s="419"/>
      <c r="CA304" s="419"/>
      <c r="CB304" s="419"/>
      <c r="CC304" s="516"/>
    </row>
    <row r="305" spans="1:81" s="62" customFormat="1" ht="40.200000000000003" customHeight="1" x14ac:dyDescent="0.3">
      <c r="A305" s="38"/>
      <c r="B305" s="468"/>
      <c r="C305" s="459"/>
      <c r="D305" s="281"/>
      <c r="E305" s="281"/>
      <c r="F305" s="281"/>
      <c r="G305" s="281"/>
      <c r="H305" s="281"/>
      <c r="I305" s="281"/>
      <c r="J305" s="486"/>
      <c r="K305" s="489"/>
      <c r="L305" s="474"/>
      <c r="M305" s="477"/>
      <c r="N305" s="480"/>
      <c r="O305" s="483"/>
      <c r="P305" s="521"/>
      <c r="Q305" s="524"/>
      <c r="R305" s="43"/>
      <c r="S305" s="43"/>
      <c r="T305" s="43"/>
      <c r="U305" s="43"/>
      <c r="V305" s="43"/>
      <c r="W305" s="43"/>
      <c r="X305" s="35"/>
      <c r="Y305" s="35"/>
      <c r="Z305" s="35"/>
      <c r="AA305" s="35"/>
      <c r="AB305" s="404"/>
      <c r="AC305" s="527"/>
      <c r="AD305" s="55">
        <f t="shared" si="334"/>
        <v>0</v>
      </c>
      <c r="AE305" s="55">
        <f t="shared" si="334"/>
        <v>0</v>
      </c>
      <c r="AF305" s="55">
        <f t="shared" si="334"/>
        <v>0</v>
      </c>
      <c r="AG305" s="55">
        <f t="shared" si="333"/>
        <v>0</v>
      </c>
      <c r="AH305" s="55">
        <f t="shared" si="333"/>
        <v>0</v>
      </c>
      <c r="AI305" s="55">
        <f t="shared" si="333"/>
        <v>0</v>
      </c>
      <c r="AJ305" s="55">
        <f t="shared" si="333"/>
        <v>0</v>
      </c>
      <c r="AK305" s="404"/>
      <c r="AL305" s="456"/>
      <c r="AM305" s="49">
        <f t="shared" si="327"/>
        <v>0</v>
      </c>
      <c r="AN305" s="52"/>
      <c r="AO305" s="52"/>
      <c r="AP305" s="52"/>
      <c r="AQ305" s="52"/>
      <c r="AR305" s="52"/>
      <c r="AS305" s="52"/>
      <c r="AT305" s="404"/>
      <c r="AU305" s="447"/>
      <c r="AV305" s="49">
        <f t="shared" si="328"/>
        <v>0</v>
      </c>
      <c r="AW305" s="52"/>
      <c r="AX305" s="52"/>
      <c r="AY305" s="52"/>
      <c r="AZ305" s="52"/>
      <c r="BA305" s="52"/>
      <c r="BB305" s="52"/>
      <c r="BC305" s="404"/>
      <c r="BD305" s="450"/>
      <c r="BE305" s="49">
        <f t="shared" si="329"/>
        <v>0</v>
      </c>
      <c r="BF305" s="52"/>
      <c r="BG305" s="52"/>
      <c r="BH305" s="52"/>
      <c r="BI305" s="52"/>
      <c r="BJ305" s="52"/>
      <c r="BK305" s="52"/>
      <c r="BL305" s="404"/>
      <c r="BM305" s="453"/>
      <c r="BN305" s="49">
        <f t="shared" si="330"/>
        <v>0</v>
      </c>
      <c r="BO305" s="52"/>
      <c r="BP305" s="52"/>
      <c r="BQ305" s="52"/>
      <c r="BR305" s="52"/>
      <c r="BS305" s="52"/>
      <c r="BT305" s="52"/>
      <c r="BU305" s="418"/>
      <c r="BV305" s="419"/>
      <c r="BW305" s="419"/>
      <c r="BX305" s="419"/>
      <c r="BY305" s="419"/>
      <c r="BZ305" s="419"/>
      <c r="CA305" s="419"/>
      <c r="CB305" s="419"/>
      <c r="CC305" s="516"/>
    </row>
    <row r="306" spans="1:81" s="62" customFormat="1" ht="40.200000000000003" customHeight="1" thickBot="1" x14ac:dyDescent="0.35">
      <c r="A306" s="38"/>
      <c r="B306" s="468"/>
      <c r="C306" s="459"/>
      <c r="D306" s="281"/>
      <c r="E306" s="281"/>
      <c r="F306" s="281"/>
      <c r="G306" s="281"/>
      <c r="H306" s="281"/>
      <c r="I306" s="281"/>
      <c r="J306" s="487"/>
      <c r="K306" s="490"/>
      <c r="L306" s="475"/>
      <c r="M306" s="478"/>
      <c r="N306" s="481"/>
      <c r="O306" s="484"/>
      <c r="P306" s="522"/>
      <c r="Q306" s="525"/>
      <c r="R306" s="44"/>
      <c r="S306" s="254"/>
      <c r="T306" s="254"/>
      <c r="U306" s="254"/>
      <c r="V306" s="254"/>
      <c r="W306" s="44"/>
      <c r="X306" s="36"/>
      <c r="Y306" s="36"/>
      <c r="Z306" s="36"/>
      <c r="AA306" s="36"/>
      <c r="AB306" s="405"/>
      <c r="AC306" s="528"/>
      <c r="AD306" s="56">
        <f t="shared" si="334"/>
        <v>0</v>
      </c>
      <c r="AE306" s="56">
        <f t="shared" si="334"/>
        <v>0</v>
      </c>
      <c r="AF306" s="56">
        <f t="shared" si="334"/>
        <v>0</v>
      </c>
      <c r="AG306" s="56">
        <f t="shared" si="333"/>
        <v>0</v>
      </c>
      <c r="AH306" s="56">
        <f t="shared" si="333"/>
        <v>0</v>
      </c>
      <c r="AI306" s="56">
        <f t="shared" si="333"/>
        <v>0</v>
      </c>
      <c r="AJ306" s="56">
        <f t="shared" si="333"/>
        <v>0</v>
      </c>
      <c r="AK306" s="405"/>
      <c r="AL306" s="457"/>
      <c r="AM306" s="50">
        <f t="shared" si="327"/>
        <v>0</v>
      </c>
      <c r="AN306" s="53"/>
      <c r="AO306" s="53"/>
      <c r="AP306" s="53"/>
      <c r="AQ306" s="53"/>
      <c r="AR306" s="53"/>
      <c r="AS306" s="53"/>
      <c r="AT306" s="405"/>
      <c r="AU306" s="448"/>
      <c r="AV306" s="50">
        <f t="shared" si="328"/>
        <v>0</v>
      </c>
      <c r="AW306" s="53"/>
      <c r="AX306" s="53"/>
      <c r="AY306" s="53"/>
      <c r="AZ306" s="53"/>
      <c r="BA306" s="53"/>
      <c r="BB306" s="53"/>
      <c r="BC306" s="405"/>
      <c r="BD306" s="451"/>
      <c r="BE306" s="50">
        <f t="shared" si="329"/>
        <v>0</v>
      </c>
      <c r="BF306" s="53"/>
      <c r="BG306" s="53"/>
      <c r="BH306" s="53"/>
      <c r="BI306" s="53"/>
      <c r="BJ306" s="53"/>
      <c r="BK306" s="53"/>
      <c r="BL306" s="405"/>
      <c r="BM306" s="454"/>
      <c r="BN306" s="50">
        <f t="shared" si="330"/>
        <v>0</v>
      </c>
      <c r="BO306" s="53"/>
      <c r="BP306" s="53"/>
      <c r="BQ306" s="53"/>
      <c r="BR306" s="53"/>
      <c r="BS306" s="53"/>
      <c r="BT306" s="53"/>
      <c r="BU306" s="517"/>
      <c r="BV306" s="518"/>
      <c r="BW306" s="518"/>
      <c r="BX306" s="518"/>
      <c r="BY306" s="518"/>
      <c r="BZ306" s="518"/>
      <c r="CA306" s="518"/>
      <c r="CB306" s="518"/>
      <c r="CC306" s="519"/>
    </row>
    <row r="307" spans="1:81" s="62" customFormat="1" ht="40.200000000000003" customHeight="1" thickTop="1" x14ac:dyDescent="0.3">
      <c r="A307" s="38"/>
      <c r="B307" s="468"/>
      <c r="C307" s="459"/>
      <c r="D307" s="281"/>
      <c r="E307" s="281"/>
      <c r="F307" s="281"/>
      <c r="G307" s="281"/>
      <c r="H307" s="281"/>
      <c r="I307" s="281"/>
      <c r="J307" s="485">
        <v>238</v>
      </c>
      <c r="K307" s="488" t="str">
        <f>+Metas!K268</f>
        <v>Documentos promocionales publicado del patrimonio cultural del departamento Norte de Santander. (1 por año)</v>
      </c>
      <c r="L307" s="473"/>
      <c r="M307" s="476">
        <f>SUM(N307:Q307)/4</f>
        <v>0</v>
      </c>
      <c r="N307" s="479"/>
      <c r="O307" s="482"/>
      <c r="P307" s="520"/>
      <c r="Q307" s="523"/>
      <c r="R307" s="42"/>
      <c r="S307" s="253"/>
      <c r="T307" s="253"/>
      <c r="U307" s="253"/>
      <c r="V307" s="253"/>
      <c r="W307" s="42"/>
      <c r="X307" s="34"/>
      <c r="Y307" s="34"/>
      <c r="Z307" s="34"/>
      <c r="AA307" s="34"/>
      <c r="AB307" s="403">
        <f t="shared" si="336"/>
        <v>238</v>
      </c>
      <c r="AC307" s="526">
        <f t="shared" ref="AC307" si="347">+L307</f>
        <v>0</v>
      </c>
      <c r="AD307" s="54">
        <f t="shared" si="334"/>
        <v>0</v>
      </c>
      <c r="AE307" s="54">
        <f t="shared" si="334"/>
        <v>0</v>
      </c>
      <c r="AF307" s="54">
        <f t="shared" si="334"/>
        <v>0</v>
      </c>
      <c r="AG307" s="54">
        <f t="shared" si="333"/>
        <v>0</v>
      </c>
      <c r="AH307" s="54">
        <f t="shared" si="333"/>
        <v>0</v>
      </c>
      <c r="AI307" s="54">
        <f t="shared" si="333"/>
        <v>0</v>
      </c>
      <c r="AJ307" s="54">
        <f t="shared" si="333"/>
        <v>0</v>
      </c>
      <c r="AK307" s="403">
        <f t="shared" si="338"/>
        <v>238</v>
      </c>
      <c r="AL307" s="455">
        <f>+N307</f>
        <v>0</v>
      </c>
      <c r="AM307" s="48">
        <f t="shared" si="327"/>
        <v>0</v>
      </c>
      <c r="AN307" s="51"/>
      <c r="AO307" s="51"/>
      <c r="AP307" s="51"/>
      <c r="AQ307" s="51"/>
      <c r="AR307" s="51"/>
      <c r="AS307" s="51"/>
      <c r="AT307" s="403">
        <f t="shared" si="339"/>
        <v>238</v>
      </c>
      <c r="AU307" s="446">
        <f>+O307</f>
        <v>0</v>
      </c>
      <c r="AV307" s="48">
        <f t="shared" si="328"/>
        <v>0</v>
      </c>
      <c r="AW307" s="51"/>
      <c r="AX307" s="51"/>
      <c r="AY307" s="51"/>
      <c r="AZ307" s="51"/>
      <c r="BA307" s="51"/>
      <c r="BB307" s="51"/>
      <c r="BC307" s="403">
        <f t="shared" si="340"/>
        <v>238</v>
      </c>
      <c r="BD307" s="449">
        <f>+P307</f>
        <v>0</v>
      </c>
      <c r="BE307" s="48">
        <f t="shared" si="329"/>
        <v>0</v>
      </c>
      <c r="BF307" s="51"/>
      <c r="BG307" s="51"/>
      <c r="BH307" s="51"/>
      <c r="BI307" s="51"/>
      <c r="BJ307" s="51"/>
      <c r="BK307" s="51"/>
      <c r="BL307" s="403">
        <f t="shared" si="341"/>
        <v>238</v>
      </c>
      <c r="BM307" s="452">
        <f>+Q307</f>
        <v>0</v>
      </c>
      <c r="BN307" s="48">
        <f t="shared" si="330"/>
        <v>0</v>
      </c>
      <c r="BO307" s="51"/>
      <c r="BP307" s="51"/>
      <c r="BQ307" s="51"/>
      <c r="BR307" s="51"/>
      <c r="BS307" s="51"/>
      <c r="BT307" s="51"/>
      <c r="BU307" s="513"/>
      <c r="BV307" s="514"/>
      <c r="BW307" s="514"/>
      <c r="BX307" s="514"/>
      <c r="BY307" s="514"/>
      <c r="BZ307" s="514"/>
      <c r="CA307" s="514"/>
      <c r="CB307" s="514"/>
      <c r="CC307" s="515"/>
    </row>
    <row r="308" spans="1:81" s="62" customFormat="1" ht="40.200000000000003" customHeight="1" x14ac:dyDescent="0.3">
      <c r="A308" s="38"/>
      <c r="B308" s="468"/>
      <c r="C308" s="459"/>
      <c r="D308" s="281"/>
      <c r="E308" s="281"/>
      <c r="F308" s="281"/>
      <c r="G308" s="281"/>
      <c r="H308" s="281"/>
      <c r="I308" s="281"/>
      <c r="J308" s="486"/>
      <c r="K308" s="489"/>
      <c r="L308" s="474"/>
      <c r="M308" s="477"/>
      <c r="N308" s="480"/>
      <c r="O308" s="483"/>
      <c r="P308" s="521"/>
      <c r="Q308" s="524"/>
      <c r="R308" s="43"/>
      <c r="S308" s="43"/>
      <c r="T308" s="43"/>
      <c r="U308" s="43"/>
      <c r="V308" s="43"/>
      <c r="W308" s="43"/>
      <c r="X308" s="35"/>
      <c r="Y308" s="35"/>
      <c r="Z308" s="35"/>
      <c r="AA308" s="35"/>
      <c r="AB308" s="404"/>
      <c r="AC308" s="527"/>
      <c r="AD308" s="55">
        <f t="shared" si="334"/>
        <v>0</v>
      </c>
      <c r="AE308" s="55">
        <f t="shared" si="334"/>
        <v>0</v>
      </c>
      <c r="AF308" s="55">
        <f t="shared" si="334"/>
        <v>0</v>
      </c>
      <c r="AG308" s="55">
        <f t="shared" si="333"/>
        <v>0</v>
      </c>
      <c r="AH308" s="55">
        <f t="shared" si="333"/>
        <v>0</v>
      </c>
      <c r="AI308" s="55">
        <f t="shared" si="333"/>
        <v>0</v>
      </c>
      <c r="AJ308" s="55">
        <f t="shared" si="333"/>
        <v>0</v>
      </c>
      <c r="AK308" s="404"/>
      <c r="AL308" s="456"/>
      <c r="AM308" s="49">
        <f t="shared" si="327"/>
        <v>0</v>
      </c>
      <c r="AN308" s="52"/>
      <c r="AO308" s="52"/>
      <c r="AP308" s="52"/>
      <c r="AQ308" s="52"/>
      <c r="AR308" s="52"/>
      <c r="AS308" s="52"/>
      <c r="AT308" s="404"/>
      <c r="AU308" s="447"/>
      <c r="AV308" s="49">
        <f t="shared" si="328"/>
        <v>0</v>
      </c>
      <c r="AW308" s="52"/>
      <c r="AX308" s="52"/>
      <c r="AY308" s="52"/>
      <c r="AZ308" s="52"/>
      <c r="BA308" s="52"/>
      <c r="BB308" s="52"/>
      <c r="BC308" s="404"/>
      <c r="BD308" s="450"/>
      <c r="BE308" s="49">
        <f t="shared" si="329"/>
        <v>0</v>
      </c>
      <c r="BF308" s="52"/>
      <c r="BG308" s="52"/>
      <c r="BH308" s="52"/>
      <c r="BI308" s="52"/>
      <c r="BJ308" s="52"/>
      <c r="BK308" s="52"/>
      <c r="BL308" s="404"/>
      <c r="BM308" s="453"/>
      <c r="BN308" s="49">
        <f t="shared" si="330"/>
        <v>0</v>
      </c>
      <c r="BO308" s="52"/>
      <c r="BP308" s="52"/>
      <c r="BQ308" s="52"/>
      <c r="BR308" s="52"/>
      <c r="BS308" s="52"/>
      <c r="BT308" s="52"/>
      <c r="BU308" s="418"/>
      <c r="BV308" s="419"/>
      <c r="BW308" s="419"/>
      <c r="BX308" s="419"/>
      <c r="BY308" s="419"/>
      <c r="BZ308" s="419"/>
      <c r="CA308" s="419"/>
      <c r="CB308" s="419"/>
      <c r="CC308" s="516"/>
    </row>
    <row r="309" spans="1:81" s="62" customFormat="1" ht="40.200000000000003" customHeight="1" x14ac:dyDescent="0.3">
      <c r="A309" s="38"/>
      <c r="B309" s="468"/>
      <c r="C309" s="459"/>
      <c r="D309" s="281"/>
      <c r="E309" s="281"/>
      <c r="F309" s="281"/>
      <c r="G309" s="281"/>
      <c r="H309" s="281"/>
      <c r="I309" s="281"/>
      <c r="J309" s="486"/>
      <c r="K309" s="489"/>
      <c r="L309" s="474"/>
      <c r="M309" s="477"/>
      <c r="N309" s="480"/>
      <c r="O309" s="483"/>
      <c r="P309" s="521"/>
      <c r="Q309" s="524"/>
      <c r="R309" s="43"/>
      <c r="S309" s="43"/>
      <c r="T309" s="43"/>
      <c r="U309" s="43"/>
      <c r="V309" s="43"/>
      <c r="W309" s="43"/>
      <c r="X309" s="35"/>
      <c r="Y309" s="35"/>
      <c r="Z309" s="35"/>
      <c r="AA309" s="35"/>
      <c r="AB309" s="404"/>
      <c r="AC309" s="527"/>
      <c r="AD309" s="55">
        <f t="shared" si="334"/>
        <v>0</v>
      </c>
      <c r="AE309" s="55">
        <f t="shared" si="334"/>
        <v>0</v>
      </c>
      <c r="AF309" s="55">
        <f t="shared" si="334"/>
        <v>0</v>
      </c>
      <c r="AG309" s="55">
        <f t="shared" si="333"/>
        <v>0</v>
      </c>
      <c r="AH309" s="55">
        <f t="shared" si="333"/>
        <v>0</v>
      </c>
      <c r="AI309" s="55">
        <f t="shared" si="333"/>
        <v>0</v>
      </c>
      <c r="AJ309" s="55">
        <f t="shared" si="333"/>
        <v>0</v>
      </c>
      <c r="AK309" s="404"/>
      <c r="AL309" s="456"/>
      <c r="AM309" s="49">
        <f t="shared" si="327"/>
        <v>0</v>
      </c>
      <c r="AN309" s="52"/>
      <c r="AO309" s="52"/>
      <c r="AP309" s="52"/>
      <c r="AQ309" s="52"/>
      <c r="AR309" s="52"/>
      <c r="AS309" s="52"/>
      <c r="AT309" s="404"/>
      <c r="AU309" s="447"/>
      <c r="AV309" s="49">
        <f t="shared" si="328"/>
        <v>0</v>
      </c>
      <c r="AW309" s="52"/>
      <c r="AX309" s="52"/>
      <c r="AY309" s="52"/>
      <c r="AZ309" s="52"/>
      <c r="BA309" s="52"/>
      <c r="BB309" s="52"/>
      <c r="BC309" s="404"/>
      <c r="BD309" s="450"/>
      <c r="BE309" s="49">
        <f t="shared" si="329"/>
        <v>0</v>
      </c>
      <c r="BF309" s="52"/>
      <c r="BG309" s="52"/>
      <c r="BH309" s="52"/>
      <c r="BI309" s="52"/>
      <c r="BJ309" s="52"/>
      <c r="BK309" s="52"/>
      <c r="BL309" s="404"/>
      <c r="BM309" s="453"/>
      <c r="BN309" s="49">
        <f t="shared" si="330"/>
        <v>0</v>
      </c>
      <c r="BO309" s="52"/>
      <c r="BP309" s="52"/>
      <c r="BQ309" s="52"/>
      <c r="BR309" s="52"/>
      <c r="BS309" s="52"/>
      <c r="BT309" s="52"/>
      <c r="BU309" s="418"/>
      <c r="BV309" s="419"/>
      <c r="BW309" s="419"/>
      <c r="BX309" s="419"/>
      <c r="BY309" s="419"/>
      <c r="BZ309" s="419"/>
      <c r="CA309" s="419"/>
      <c r="CB309" s="419"/>
      <c r="CC309" s="516"/>
    </row>
    <row r="310" spans="1:81" s="62" customFormat="1" ht="40.200000000000003" customHeight="1" thickBot="1" x14ac:dyDescent="0.35">
      <c r="A310" s="38"/>
      <c r="B310" s="468"/>
      <c r="C310" s="460"/>
      <c r="D310" s="282"/>
      <c r="E310" s="282"/>
      <c r="F310" s="282"/>
      <c r="G310" s="282"/>
      <c r="H310" s="282"/>
      <c r="I310" s="282"/>
      <c r="J310" s="487"/>
      <c r="K310" s="490"/>
      <c r="L310" s="475"/>
      <c r="M310" s="478"/>
      <c r="N310" s="481"/>
      <c r="O310" s="484"/>
      <c r="P310" s="522"/>
      <c r="Q310" s="525"/>
      <c r="R310" s="44"/>
      <c r="S310" s="254"/>
      <c r="T310" s="254"/>
      <c r="U310" s="254"/>
      <c r="V310" s="254"/>
      <c r="W310" s="44"/>
      <c r="X310" s="36"/>
      <c r="Y310" s="36"/>
      <c r="Z310" s="36"/>
      <c r="AA310" s="36"/>
      <c r="AB310" s="405"/>
      <c r="AC310" s="528"/>
      <c r="AD310" s="56">
        <f t="shared" si="334"/>
        <v>0</v>
      </c>
      <c r="AE310" s="56">
        <f t="shared" si="334"/>
        <v>0</v>
      </c>
      <c r="AF310" s="56">
        <f t="shared" si="334"/>
        <v>0</v>
      </c>
      <c r="AG310" s="56">
        <f t="shared" si="333"/>
        <v>0</v>
      </c>
      <c r="AH310" s="56">
        <f t="shared" si="333"/>
        <v>0</v>
      </c>
      <c r="AI310" s="56">
        <f t="shared" si="333"/>
        <v>0</v>
      </c>
      <c r="AJ310" s="56">
        <f t="shared" si="333"/>
        <v>0</v>
      </c>
      <c r="AK310" s="405"/>
      <c r="AL310" s="457"/>
      <c r="AM310" s="50">
        <f t="shared" si="327"/>
        <v>0</v>
      </c>
      <c r="AN310" s="53"/>
      <c r="AO310" s="53"/>
      <c r="AP310" s="53"/>
      <c r="AQ310" s="53"/>
      <c r="AR310" s="53"/>
      <c r="AS310" s="53"/>
      <c r="AT310" s="405"/>
      <c r="AU310" s="448"/>
      <c r="AV310" s="50">
        <f t="shared" si="328"/>
        <v>0</v>
      </c>
      <c r="AW310" s="53"/>
      <c r="AX310" s="53"/>
      <c r="AY310" s="53"/>
      <c r="AZ310" s="53"/>
      <c r="BA310" s="53"/>
      <c r="BB310" s="53"/>
      <c r="BC310" s="405"/>
      <c r="BD310" s="451"/>
      <c r="BE310" s="50">
        <f t="shared" si="329"/>
        <v>0</v>
      </c>
      <c r="BF310" s="53"/>
      <c r="BG310" s="53"/>
      <c r="BH310" s="53"/>
      <c r="BI310" s="53"/>
      <c r="BJ310" s="53"/>
      <c r="BK310" s="53"/>
      <c r="BL310" s="405"/>
      <c r="BM310" s="454"/>
      <c r="BN310" s="50">
        <f t="shared" si="330"/>
        <v>0</v>
      </c>
      <c r="BO310" s="53"/>
      <c r="BP310" s="53"/>
      <c r="BQ310" s="53"/>
      <c r="BR310" s="53"/>
      <c r="BS310" s="53"/>
      <c r="BT310" s="53"/>
      <c r="BU310" s="517"/>
      <c r="BV310" s="518"/>
      <c r="BW310" s="518"/>
      <c r="BX310" s="518"/>
      <c r="BY310" s="518"/>
      <c r="BZ310" s="518"/>
      <c r="CA310" s="518"/>
      <c r="CB310" s="518"/>
      <c r="CC310" s="519"/>
    </row>
    <row r="311" spans="1:81" s="62" customFormat="1" ht="40.200000000000003" customHeight="1" thickTop="1" x14ac:dyDescent="0.3">
      <c r="A311" s="38"/>
      <c r="B311" s="468"/>
      <c r="C311" s="458" t="s">
        <v>326</v>
      </c>
      <c r="D311" s="280"/>
      <c r="E311" s="280"/>
      <c r="F311" s="280"/>
      <c r="G311" s="280"/>
      <c r="H311" s="280"/>
      <c r="I311" s="280"/>
      <c r="J311" s="485">
        <v>239</v>
      </c>
      <c r="K311" s="488" t="str">
        <f>+Metas!K269</f>
        <v>Apoyos a la publicación de una (1) cartilla - material pedagógico en lenguas indígenas de Norte de Santander (1 por año)</v>
      </c>
      <c r="L311" s="473"/>
      <c r="M311" s="476">
        <f>SUM(N311:Q311)/4</f>
        <v>0</v>
      </c>
      <c r="N311" s="479"/>
      <c r="O311" s="482"/>
      <c r="P311" s="520"/>
      <c r="Q311" s="523"/>
      <c r="R311" s="42"/>
      <c r="S311" s="253"/>
      <c r="T311" s="253"/>
      <c r="U311" s="253"/>
      <c r="V311" s="253"/>
      <c r="W311" s="42"/>
      <c r="X311" s="34"/>
      <c r="Y311" s="34"/>
      <c r="Z311" s="34"/>
      <c r="AA311" s="34"/>
      <c r="AB311" s="403">
        <f t="shared" si="336"/>
        <v>239</v>
      </c>
      <c r="AC311" s="526">
        <f t="shared" ref="AC311" si="348">+L311</f>
        <v>0</v>
      </c>
      <c r="AD311" s="54">
        <f t="shared" si="334"/>
        <v>0</v>
      </c>
      <c r="AE311" s="54">
        <f t="shared" si="334"/>
        <v>0</v>
      </c>
      <c r="AF311" s="54">
        <f t="shared" si="334"/>
        <v>0</v>
      </c>
      <c r="AG311" s="54">
        <f t="shared" si="333"/>
        <v>0</v>
      </c>
      <c r="AH311" s="54">
        <f t="shared" si="333"/>
        <v>0</v>
      </c>
      <c r="AI311" s="54">
        <f t="shared" si="333"/>
        <v>0</v>
      </c>
      <c r="AJ311" s="54">
        <f t="shared" si="333"/>
        <v>0</v>
      </c>
      <c r="AK311" s="403">
        <f t="shared" si="338"/>
        <v>239</v>
      </c>
      <c r="AL311" s="455">
        <f>+N311</f>
        <v>0</v>
      </c>
      <c r="AM311" s="48">
        <f t="shared" si="327"/>
        <v>0</v>
      </c>
      <c r="AN311" s="51"/>
      <c r="AO311" s="51"/>
      <c r="AP311" s="51"/>
      <c r="AQ311" s="51"/>
      <c r="AR311" s="51"/>
      <c r="AS311" s="51"/>
      <c r="AT311" s="403">
        <f t="shared" si="339"/>
        <v>239</v>
      </c>
      <c r="AU311" s="446">
        <f>+O311</f>
        <v>0</v>
      </c>
      <c r="AV311" s="48">
        <f t="shared" si="328"/>
        <v>0</v>
      </c>
      <c r="AW311" s="51"/>
      <c r="AX311" s="51"/>
      <c r="AY311" s="51"/>
      <c r="AZ311" s="51"/>
      <c r="BA311" s="51"/>
      <c r="BB311" s="51"/>
      <c r="BC311" s="403">
        <f t="shared" si="340"/>
        <v>239</v>
      </c>
      <c r="BD311" s="449">
        <f>+P311</f>
        <v>0</v>
      </c>
      <c r="BE311" s="48">
        <f t="shared" si="329"/>
        <v>0</v>
      </c>
      <c r="BF311" s="51"/>
      <c r="BG311" s="51"/>
      <c r="BH311" s="51"/>
      <c r="BI311" s="51"/>
      <c r="BJ311" s="51"/>
      <c r="BK311" s="51"/>
      <c r="BL311" s="403">
        <f t="shared" si="341"/>
        <v>239</v>
      </c>
      <c r="BM311" s="452">
        <f>+Q311</f>
        <v>0</v>
      </c>
      <c r="BN311" s="48">
        <f t="shared" si="330"/>
        <v>0</v>
      </c>
      <c r="BO311" s="51"/>
      <c r="BP311" s="51"/>
      <c r="BQ311" s="51"/>
      <c r="BR311" s="51"/>
      <c r="BS311" s="51"/>
      <c r="BT311" s="51"/>
      <c r="BU311" s="513"/>
      <c r="BV311" s="514"/>
      <c r="BW311" s="514"/>
      <c r="BX311" s="514"/>
      <c r="BY311" s="514"/>
      <c r="BZ311" s="514"/>
      <c r="CA311" s="514"/>
      <c r="CB311" s="514"/>
      <c r="CC311" s="515"/>
    </row>
    <row r="312" spans="1:81" s="62" customFormat="1" ht="40.200000000000003" customHeight="1" x14ac:dyDescent="0.3">
      <c r="A312" s="38"/>
      <c r="B312" s="468"/>
      <c r="C312" s="459"/>
      <c r="D312" s="281"/>
      <c r="E312" s="281"/>
      <c r="F312" s="281"/>
      <c r="G312" s="281"/>
      <c r="H312" s="281"/>
      <c r="I312" s="281"/>
      <c r="J312" s="486"/>
      <c r="K312" s="489"/>
      <c r="L312" s="474"/>
      <c r="M312" s="477"/>
      <c r="N312" s="480"/>
      <c r="O312" s="483"/>
      <c r="P312" s="521"/>
      <c r="Q312" s="524"/>
      <c r="R312" s="43"/>
      <c r="S312" s="43"/>
      <c r="T312" s="43"/>
      <c r="U312" s="43"/>
      <c r="V312" s="43"/>
      <c r="W312" s="43"/>
      <c r="X312" s="35"/>
      <c r="Y312" s="35"/>
      <c r="Z312" s="35"/>
      <c r="AA312" s="35"/>
      <c r="AB312" s="404"/>
      <c r="AC312" s="527"/>
      <c r="AD312" s="55">
        <f t="shared" si="334"/>
        <v>0</v>
      </c>
      <c r="AE312" s="55">
        <f t="shared" si="334"/>
        <v>0</v>
      </c>
      <c r="AF312" s="55">
        <f t="shared" si="334"/>
        <v>0</v>
      </c>
      <c r="AG312" s="55">
        <f t="shared" si="333"/>
        <v>0</v>
      </c>
      <c r="AH312" s="55">
        <f t="shared" si="333"/>
        <v>0</v>
      </c>
      <c r="AI312" s="55">
        <f t="shared" si="333"/>
        <v>0</v>
      </c>
      <c r="AJ312" s="55">
        <f t="shared" si="333"/>
        <v>0</v>
      </c>
      <c r="AK312" s="404"/>
      <c r="AL312" s="456"/>
      <c r="AM312" s="49">
        <f t="shared" si="327"/>
        <v>0</v>
      </c>
      <c r="AN312" s="52"/>
      <c r="AO312" s="52"/>
      <c r="AP312" s="52"/>
      <c r="AQ312" s="52"/>
      <c r="AR312" s="52"/>
      <c r="AS312" s="52"/>
      <c r="AT312" s="404"/>
      <c r="AU312" s="447"/>
      <c r="AV312" s="49">
        <f t="shared" si="328"/>
        <v>0</v>
      </c>
      <c r="AW312" s="52"/>
      <c r="AX312" s="52"/>
      <c r="AY312" s="52"/>
      <c r="AZ312" s="52"/>
      <c r="BA312" s="52"/>
      <c r="BB312" s="52"/>
      <c r="BC312" s="404"/>
      <c r="BD312" s="450"/>
      <c r="BE312" s="49">
        <f t="shared" si="329"/>
        <v>0</v>
      </c>
      <c r="BF312" s="52"/>
      <c r="BG312" s="52"/>
      <c r="BH312" s="52"/>
      <c r="BI312" s="52"/>
      <c r="BJ312" s="52"/>
      <c r="BK312" s="52"/>
      <c r="BL312" s="404"/>
      <c r="BM312" s="453"/>
      <c r="BN312" s="49">
        <f t="shared" si="330"/>
        <v>0</v>
      </c>
      <c r="BO312" s="52"/>
      <c r="BP312" s="52"/>
      <c r="BQ312" s="52"/>
      <c r="BR312" s="52"/>
      <c r="BS312" s="52"/>
      <c r="BT312" s="52"/>
      <c r="BU312" s="418"/>
      <c r="BV312" s="419"/>
      <c r="BW312" s="419"/>
      <c r="BX312" s="419"/>
      <c r="BY312" s="419"/>
      <c r="BZ312" s="419"/>
      <c r="CA312" s="419"/>
      <c r="CB312" s="419"/>
      <c r="CC312" s="516"/>
    </row>
    <row r="313" spans="1:81" s="62" customFormat="1" ht="40.200000000000003" customHeight="1" x14ac:dyDescent="0.3">
      <c r="A313" s="38"/>
      <c r="B313" s="468"/>
      <c r="C313" s="459"/>
      <c r="D313" s="281"/>
      <c r="E313" s="281"/>
      <c r="F313" s="281"/>
      <c r="G313" s="281"/>
      <c r="H313" s="281"/>
      <c r="I313" s="281"/>
      <c r="J313" s="486"/>
      <c r="K313" s="489"/>
      <c r="L313" s="474"/>
      <c r="M313" s="477"/>
      <c r="N313" s="480"/>
      <c r="O313" s="483"/>
      <c r="P313" s="521"/>
      <c r="Q313" s="524"/>
      <c r="R313" s="43"/>
      <c r="S313" s="43"/>
      <c r="T313" s="43"/>
      <c r="U313" s="43"/>
      <c r="V313" s="43"/>
      <c r="W313" s="43"/>
      <c r="X313" s="35"/>
      <c r="Y313" s="35"/>
      <c r="Z313" s="35"/>
      <c r="AA313" s="35"/>
      <c r="AB313" s="404"/>
      <c r="AC313" s="527"/>
      <c r="AD313" s="55">
        <f t="shared" si="334"/>
        <v>0</v>
      </c>
      <c r="AE313" s="55">
        <f t="shared" si="334"/>
        <v>0</v>
      </c>
      <c r="AF313" s="55">
        <f t="shared" si="334"/>
        <v>0</v>
      </c>
      <c r="AG313" s="55">
        <f t="shared" si="333"/>
        <v>0</v>
      </c>
      <c r="AH313" s="55">
        <f t="shared" si="333"/>
        <v>0</v>
      </c>
      <c r="AI313" s="55">
        <f t="shared" si="333"/>
        <v>0</v>
      </c>
      <c r="AJ313" s="55">
        <f t="shared" si="333"/>
        <v>0</v>
      </c>
      <c r="AK313" s="404"/>
      <c r="AL313" s="456"/>
      <c r="AM313" s="49">
        <f t="shared" si="327"/>
        <v>0</v>
      </c>
      <c r="AN313" s="52"/>
      <c r="AO313" s="52"/>
      <c r="AP313" s="52"/>
      <c r="AQ313" s="52"/>
      <c r="AR313" s="52"/>
      <c r="AS313" s="52"/>
      <c r="AT313" s="404"/>
      <c r="AU313" s="447"/>
      <c r="AV313" s="49">
        <f t="shared" si="328"/>
        <v>0</v>
      </c>
      <c r="AW313" s="52"/>
      <c r="AX313" s="52"/>
      <c r="AY313" s="52"/>
      <c r="AZ313" s="52"/>
      <c r="BA313" s="52"/>
      <c r="BB313" s="52"/>
      <c r="BC313" s="404"/>
      <c r="BD313" s="450"/>
      <c r="BE313" s="49">
        <f t="shared" si="329"/>
        <v>0</v>
      </c>
      <c r="BF313" s="52"/>
      <c r="BG313" s="52"/>
      <c r="BH313" s="52"/>
      <c r="BI313" s="52"/>
      <c r="BJ313" s="52"/>
      <c r="BK313" s="52"/>
      <c r="BL313" s="404"/>
      <c r="BM313" s="453"/>
      <c r="BN313" s="49">
        <f t="shared" si="330"/>
        <v>0</v>
      </c>
      <c r="BO313" s="52"/>
      <c r="BP313" s="52"/>
      <c r="BQ313" s="52"/>
      <c r="BR313" s="52"/>
      <c r="BS313" s="52"/>
      <c r="BT313" s="52"/>
      <c r="BU313" s="418"/>
      <c r="BV313" s="419"/>
      <c r="BW313" s="419"/>
      <c r="BX313" s="419"/>
      <c r="BY313" s="419"/>
      <c r="BZ313" s="419"/>
      <c r="CA313" s="419"/>
      <c r="CB313" s="419"/>
      <c r="CC313" s="516"/>
    </row>
    <row r="314" spans="1:81" s="62" customFormat="1" ht="40.200000000000003" customHeight="1" thickBot="1" x14ac:dyDescent="0.35">
      <c r="A314" s="38"/>
      <c r="B314" s="468"/>
      <c r="C314" s="459"/>
      <c r="D314" s="281"/>
      <c r="E314" s="281"/>
      <c r="F314" s="281"/>
      <c r="G314" s="281"/>
      <c r="H314" s="281"/>
      <c r="I314" s="281"/>
      <c r="J314" s="487"/>
      <c r="K314" s="490"/>
      <c r="L314" s="475"/>
      <c r="M314" s="478"/>
      <c r="N314" s="481"/>
      <c r="O314" s="484"/>
      <c r="P314" s="522"/>
      <c r="Q314" s="525"/>
      <c r="R314" s="44"/>
      <c r="S314" s="254"/>
      <c r="T314" s="254"/>
      <c r="U314" s="254"/>
      <c r="V314" s="254"/>
      <c r="W314" s="44"/>
      <c r="X314" s="36"/>
      <c r="Y314" s="36"/>
      <c r="Z314" s="36"/>
      <c r="AA314" s="36"/>
      <c r="AB314" s="405"/>
      <c r="AC314" s="528"/>
      <c r="AD314" s="56">
        <f t="shared" si="334"/>
        <v>0</v>
      </c>
      <c r="AE314" s="56">
        <f t="shared" si="334"/>
        <v>0</v>
      </c>
      <c r="AF314" s="56">
        <f t="shared" si="334"/>
        <v>0</v>
      </c>
      <c r="AG314" s="56">
        <f t="shared" si="333"/>
        <v>0</v>
      </c>
      <c r="AH314" s="56">
        <f t="shared" si="333"/>
        <v>0</v>
      </c>
      <c r="AI314" s="56">
        <f t="shared" si="333"/>
        <v>0</v>
      </c>
      <c r="AJ314" s="56">
        <f t="shared" si="333"/>
        <v>0</v>
      </c>
      <c r="AK314" s="405"/>
      <c r="AL314" s="457"/>
      <c r="AM314" s="50">
        <f t="shared" si="327"/>
        <v>0</v>
      </c>
      <c r="AN314" s="53"/>
      <c r="AO314" s="53"/>
      <c r="AP314" s="53"/>
      <c r="AQ314" s="53"/>
      <c r="AR314" s="53"/>
      <c r="AS314" s="53"/>
      <c r="AT314" s="405"/>
      <c r="AU314" s="448"/>
      <c r="AV314" s="50">
        <f t="shared" si="328"/>
        <v>0</v>
      </c>
      <c r="AW314" s="53"/>
      <c r="AX314" s="53"/>
      <c r="AY314" s="53"/>
      <c r="AZ314" s="53"/>
      <c r="BA314" s="53"/>
      <c r="BB314" s="53"/>
      <c r="BC314" s="405"/>
      <c r="BD314" s="451"/>
      <c r="BE314" s="50">
        <f t="shared" si="329"/>
        <v>0</v>
      </c>
      <c r="BF314" s="53"/>
      <c r="BG314" s="53"/>
      <c r="BH314" s="53"/>
      <c r="BI314" s="53"/>
      <c r="BJ314" s="53"/>
      <c r="BK314" s="53"/>
      <c r="BL314" s="405"/>
      <c r="BM314" s="454"/>
      <c r="BN314" s="50">
        <f t="shared" si="330"/>
        <v>0</v>
      </c>
      <c r="BO314" s="53"/>
      <c r="BP314" s="53"/>
      <c r="BQ314" s="53"/>
      <c r="BR314" s="53"/>
      <c r="BS314" s="53"/>
      <c r="BT314" s="53"/>
      <c r="BU314" s="517"/>
      <c r="BV314" s="518"/>
      <c r="BW314" s="518"/>
      <c r="BX314" s="518"/>
      <c r="BY314" s="518"/>
      <c r="BZ314" s="518"/>
      <c r="CA314" s="518"/>
      <c r="CB314" s="518"/>
      <c r="CC314" s="519"/>
    </row>
    <row r="315" spans="1:81" s="62" customFormat="1" ht="40.200000000000003" customHeight="1" thickTop="1" x14ac:dyDescent="0.3">
      <c r="A315" s="38"/>
      <c r="B315" s="468"/>
      <c r="C315" s="459"/>
      <c r="D315" s="281"/>
      <c r="E315" s="281"/>
      <c r="F315" s="281"/>
      <c r="G315" s="281"/>
      <c r="H315" s="281"/>
      <c r="I315" s="281"/>
      <c r="J315" s="485">
        <v>240</v>
      </c>
      <c r="K315" s="488" t="str">
        <f>+Metas!K270</f>
        <v>Acompañamientos en la construcción de un (1) plan de Salvaguarda del patrimonio cultural inmaterial en Norte de Santander, anualmente (1 por año)</v>
      </c>
      <c r="L315" s="473"/>
      <c r="M315" s="476">
        <f>SUM(N315:Q315)/4</f>
        <v>0</v>
      </c>
      <c r="N315" s="479"/>
      <c r="O315" s="482"/>
      <c r="P315" s="520"/>
      <c r="Q315" s="523"/>
      <c r="R315" s="42"/>
      <c r="S315" s="253"/>
      <c r="T315" s="253"/>
      <c r="U315" s="253"/>
      <c r="V315" s="253"/>
      <c r="W315" s="42"/>
      <c r="X315" s="34"/>
      <c r="Y315" s="34"/>
      <c r="Z315" s="34"/>
      <c r="AA315" s="34"/>
      <c r="AB315" s="403">
        <f t="shared" si="336"/>
        <v>240</v>
      </c>
      <c r="AC315" s="526">
        <f t="shared" ref="AC315" si="349">+L315</f>
        <v>0</v>
      </c>
      <c r="AD315" s="54">
        <f t="shared" si="334"/>
        <v>0</v>
      </c>
      <c r="AE315" s="54">
        <f t="shared" si="334"/>
        <v>0</v>
      </c>
      <c r="AF315" s="54">
        <f t="shared" si="334"/>
        <v>0</v>
      </c>
      <c r="AG315" s="54">
        <f t="shared" si="333"/>
        <v>0</v>
      </c>
      <c r="AH315" s="54">
        <f t="shared" si="333"/>
        <v>0</v>
      </c>
      <c r="AI315" s="54">
        <f t="shared" si="333"/>
        <v>0</v>
      </c>
      <c r="AJ315" s="54">
        <f t="shared" si="333"/>
        <v>0</v>
      </c>
      <c r="AK315" s="403">
        <f t="shared" si="338"/>
        <v>240</v>
      </c>
      <c r="AL315" s="455">
        <f>+N315</f>
        <v>0</v>
      </c>
      <c r="AM315" s="48">
        <f t="shared" si="327"/>
        <v>0</v>
      </c>
      <c r="AN315" s="51"/>
      <c r="AO315" s="51"/>
      <c r="AP315" s="51"/>
      <c r="AQ315" s="51"/>
      <c r="AR315" s="51"/>
      <c r="AS315" s="51"/>
      <c r="AT315" s="403">
        <f t="shared" si="339"/>
        <v>240</v>
      </c>
      <c r="AU315" s="446">
        <f>+O315</f>
        <v>0</v>
      </c>
      <c r="AV315" s="48">
        <f t="shared" si="328"/>
        <v>0</v>
      </c>
      <c r="AW315" s="51"/>
      <c r="AX315" s="51"/>
      <c r="AY315" s="51"/>
      <c r="AZ315" s="51"/>
      <c r="BA315" s="51"/>
      <c r="BB315" s="51"/>
      <c r="BC315" s="403">
        <f t="shared" si="340"/>
        <v>240</v>
      </c>
      <c r="BD315" s="449">
        <f>+P315</f>
        <v>0</v>
      </c>
      <c r="BE315" s="48">
        <f t="shared" si="329"/>
        <v>0</v>
      </c>
      <c r="BF315" s="51"/>
      <c r="BG315" s="51"/>
      <c r="BH315" s="51"/>
      <c r="BI315" s="51"/>
      <c r="BJ315" s="51"/>
      <c r="BK315" s="51"/>
      <c r="BL315" s="403">
        <f t="shared" si="341"/>
        <v>240</v>
      </c>
      <c r="BM315" s="452">
        <f>+Q315</f>
        <v>0</v>
      </c>
      <c r="BN315" s="48">
        <f t="shared" si="330"/>
        <v>0</v>
      </c>
      <c r="BO315" s="51"/>
      <c r="BP315" s="51"/>
      <c r="BQ315" s="51"/>
      <c r="BR315" s="51"/>
      <c r="BS315" s="51"/>
      <c r="BT315" s="51"/>
      <c r="BU315" s="513"/>
      <c r="BV315" s="514"/>
      <c r="BW315" s="514"/>
      <c r="BX315" s="514"/>
      <c r="BY315" s="514"/>
      <c r="BZ315" s="514"/>
      <c r="CA315" s="514"/>
      <c r="CB315" s="514"/>
      <c r="CC315" s="515"/>
    </row>
    <row r="316" spans="1:81" s="62" customFormat="1" ht="40.200000000000003" customHeight="1" x14ac:dyDescent="0.3">
      <c r="A316" s="38"/>
      <c r="B316" s="468"/>
      <c r="C316" s="459"/>
      <c r="D316" s="281"/>
      <c r="E316" s="281"/>
      <c r="F316" s="281"/>
      <c r="G316" s="281"/>
      <c r="H316" s="281"/>
      <c r="I316" s="281"/>
      <c r="J316" s="486"/>
      <c r="K316" s="489"/>
      <c r="L316" s="474"/>
      <c r="M316" s="477"/>
      <c r="N316" s="480"/>
      <c r="O316" s="483"/>
      <c r="P316" s="521"/>
      <c r="Q316" s="524"/>
      <c r="R316" s="43"/>
      <c r="S316" s="43"/>
      <c r="T316" s="43"/>
      <c r="U316" s="43"/>
      <c r="V316" s="43"/>
      <c r="W316" s="43"/>
      <c r="X316" s="35"/>
      <c r="Y316" s="35"/>
      <c r="Z316" s="35"/>
      <c r="AA316" s="35"/>
      <c r="AB316" s="404"/>
      <c r="AC316" s="527"/>
      <c r="AD316" s="55">
        <f t="shared" si="334"/>
        <v>0</v>
      </c>
      <c r="AE316" s="55">
        <f t="shared" si="334"/>
        <v>0</v>
      </c>
      <c r="AF316" s="55">
        <f t="shared" si="334"/>
        <v>0</v>
      </c>
      <c r="AG316" s="55">
        <f t="shared" si="333"/>
        <v>0</v>
      </c>
      <c r="AH316" s="55">
        <f t="shared" si="333"/>
        <v>0</v>
      </c>
      <c r="AI316" s="55">
        <f t="shared" si="333"/>
        <v>0</v>
      </c>
      <c r="AJ316" s="55">
        <f t="shared" si="333"/>
        <v>0</v>
      </c>
      <c r="AK316" s="404"/>
      <c r="AL316" s="456"/>
      <c r="AM316" s="49">
        <f t="shared" si="327"/>
        <v>0</v>
      </c>
      <c r="AN316" s="52"/>
      <c r="AO316" s="52"/>
      <c r="AP316" s="52"/>
      <c r="AQ316" s="52"/>
      <c r="AR316" s="52"/>
      <c r="AS316" s="52"/>
      <c r="AT316" s="404"/>
      <c r="AU316" s="447"/>
      <c r="AV316" s="49">
        <f t="shared" si="328"/>
        <v>0</v>
      </c>
      <c r="AW316" s="52"/>
      <c r="AX316" s="52"/>
      <c r="AY316" s="52"/>
      <c r="AZ316" s="52"/>
      <c r="BA316" s="52"/>
      <c r="BB316" s="52"/>
      <c r="BC316" s="404"/>
      <c r="BD316" s="450"/>
      <c r="BE316" s="49">
        <f t="shared" si="329"/>
        <v>0</v>
      </c>
      <c r="BF316" s="52"/>
      <c r="BG316" s="52"/>
      <c r="BH316" s="52"/>
      <c r="BI316" s="52"/>
      <c r="BJ316" s="52"/>
      <c r="BK316" s="52"/>
      <c r="BL316" s="404"/>
      <c r="BM316" s="453"/>
      <c r="BN316" s="49">
        <f t="shared" si="330"/>
        <v>0</v>
      </c>
      <c r="BO316" s="52"/>
      <c r="BP316" s="52"/>
      <c r="BQ316" s="52"/>
      <c r="BR316" s="52"/>
      <c r="BS316" s="52"/>
      <c r="BT316" s="52"/>
      <c r="BU316" s="418"/>
      <c r="BV316" s="419"/>
      <c r="BW316" s="419"/>
      <c r="BX316" s="419"/>
      <c r="BY316" s="419"/>
      <c r="BZ316" s="419"/>
      <c r="CA316" s="419"/>
      <c r="CB316" s="419"/>
      <c r="CC316" s="516"/>
    </row>
    <row r="317" spans="1:81" s="62" customFormat="1" ht="40.200000000000003" customHeight="1" x14ac:dyDescent="0.3">
      <c r="A317" s="38"/>
      <c r="B317" s="468"/>
      <c r="C317" s="459"/>
      <c r="D317" s="281"/>
      <c r="E317" s="281"/>
      <c r="F317" s="281"/>
      <c r="G317" s="281"/>
      <c r="H317" s="281"/>
      <c r="I317" s="281"/>
      <c r="J317" s="486"/>
      <c r="K317" s="489"/>
      <c r="L317" s="474"/>
      <c r="M317" s="477"/>
      <c r="N317" s="480"/>
      <c r="O317" s="483"/>
      <c r="P317" s="521"/>
      <c r="Q317" s="524"/>
      <c r="R317" s="43"/>
      <c r="S317" s="43"/>
      <c r="T317" s="43"/>
      <c r="U317" s="43"/>
      <c r="V317" s="43"/>
      <c r="W317" s="43"/>
      <c r="X317" s="35"/>
      <c r="Y317" s="35"/>
      <c r="Z317" s="35"/>
      <c r="AA317" s="35"/>
      <c r="AB317" s="404"/>
      <c r="AC317" s="527"/>
      <c r="AD317" s="55">
        <f t="shared" si="334"/>
        <v>0</v>
      </c>
      <c r="AE317" s="55">
        <f t="shared" si="334"/>
        <v>0</v>
      </c>
      <c r="AF317" s="55">
        <f t="shared" si="334"/>
        <v>0</v>
      </c>
      <c r="AG317" s="55">
        <f t="shared" si="333"/>
        <v>0</v>
      </c>
      <c r="AH317" s="55">
        <f t="shared" si="333"/>
        <v>0</v>
      </c>
      <c r="AI317" s="55">
        <f t="shared" si="333"/>
        <v>0</v>
      </c>
      <c r="AJ317" s="55">
        <f t="shared" si="333"/>
        <v>0</v>
      </c>
      <c r="AK317" s="404"/>
      <c r="AL317" s="456"/>
      <c r="AM317" s="49">
        <f t="shared" si="327"/>
        <v>0</v>
      </c>
      <c r="AN317" s="52"/>
      <c r="AO317" s="52"/>
      <c r="AP317" s="52"/>
      <c r="AQ317" s="52"/>
      <c r="AR317" s="52"/>
      <c r="AS317" s="52"/>
      <c r="AT317" s="404"/>
      <c r="AU317" s="447"/>
      <c r="AV317" s="49">
        <f t="shared" si="328"/>
        <v>0</v>
      </c>
      <c r="AW317" s="52"/>
      <c r="AX317" s="52"/>
      <c r="AY317" s="52"/>
      <c r="AZ317" s="52"/>
      <c r="BA317" s="52"/>
      <c r="BB317" s="52"/>
      <c r="BC317" s="404"/>
      <c r="BD317" s="450"/>
      <c r="BE317" s="49">
        <f t="shared" si="329"/>
        <v>0</v>
      </c>
      <c r="BF317" s="52"/>
      <c r="BG317" s="52"/>
      <c r="BH317" s="52"/>
      <c r="BI317" s="52"/>
      <c r="BJ317" s="52"/>
      <c r="BK317" s="52"/>
      <c r="BL317" s="404"/>
      <c r="BM317" s="453"/>
      <c r="BN317" s="49">
        <f t="shared" si="330"/>
        <v>0</v>
      </c>
      <c r="BO317" s="52"/>
      <c r="BP317" s="52"/>
      <c r="BQ317" s="52"/>
      <c r="BR317" s="52"/>
      <c r="BS317" s="52"/>
      <c r="BT317" s="52"/>
      <c r="BU317" s="418"/>
      <c r="BV317" s="419"/>
      <c r="BW317" s="419"/>
      <c r="BX317" s="419"/>
      <c r="BY317" s="419"/>
      <c r="BZ317" s="419"/>
      <c r="CA317" s="419"/>
      <c r="CB317" s="419"/>
      <c r="CC317" s="516"/>
    </row>
    <row r="318" spans="1:81" s="62" customFormat="1" ht="40.200000000000003" customHeight="1" thickBot="1" x14ac:dyDescent="0.35">
      <c r="A318" s="38"/>
      <c r="B318" s="468"/>
      <c r="C318" s="460"/>
      <c r="D318" s="282"/>
      <c r="E318" s="282"/>
      <c r="F318" s="282"/>
      <c r="G318" s="282"/>
      <c r="H318" s="282"/>
      <c r="I318" s="282"/>
      <c r="J318" s="487"/>
      <c r="K318" s="490"/>
      <c r="L318" s="475"/>
      <c r="M318" s="478"/>
      <c r="N318" s="481"/>
      <c r="O318" s="484"/>
      <c r="P318" s="522"/>
      <c r="Q318" s="525"/>
      <c r="R318" s="44"/>
      <c r="S318" s="254"/>
      <c r="T318" s="254"/>
      <c r="U318" s="254"/>
      <c r="V318" s="254"/>
      <c r="W318" s="44"/>
      <c r="X318" s="36"/>
      <c r="Y318" s="36"/>
      <c r="Z318" s="36"/>
      <c r="AA318" s="36"/>
      <c r="AB318" s="405"/>
      <c r="AC318" s="528"/>
      <c r="AD318" s="56">
        <f t="shared" si="334"/>
        <v>0</v>
      </c>
      <c r="AE318" s="56">
        <f t="shared" si="334"/>
        <v>0</v>
      </c>
      <c r="AF318" s="56">
        <f t="shared" si="334"/>
        <v>0</v>
      </c>
      <c r="AG318" s="56">
        <f t="shared" si="333"/>
        <v>0</v>
      </c>
      <c r="AH318" s="56">
        <f t="shared" si="333"/>
        <v>0</v>
      </c>
      <c r="AI318" s="56">
        <f t="shared" si="333"/>
        <v>0</v>
      </c>
      <c r="AJ318" s="56">
        <f t="shared" si="333"/>
        <v>0</v>
      </c>
      <c r="AK318" s="405"/>
      <c r="AL318" s="457"/>
      <c r="AM318" s="50">
        <f t="shared" si="327"/>
        <v>0</v>
      </c>
      <c r="AN318" s="53"/>
      <c r="AO318" s="53"/>
      <c r="AP318" s="53"/>
      <c r="AQ318" s="53"/>
      <c r="AR318" s="53"/>
      <c r="AS318" s="53"/>
      <c r="AT318" s="405"/>
      <c r="AU318" s="448"/>
      <c r="AV318" s="50">
        <f t="shared" si="328"/>
        <v>0</v>
      </c>
      <c r="AW318" s="53"/>
      <c r="AX318" s="53"/>
      <c r="AY318" s="53"/>
      <c r="AZ318" s="53"/>
      <c r="BA318" s="53"/>
      <c r="BB318" s="53"/>
      <c r="BC318" s="405"/>
      <c r="BD318" s="451"/>
      <c r="BE318" s="50">
        <f t="shared" si="329"/>
        <v>0</v>
      </c>
      <c r="BF318" s="53"/>
      <c r="BG318" s="53"/>
      <c r="BH318" s="53"/>
      <c r="BI318" s="53"/>
      <c r="BJ318" s="53"/>
      <c r="BK318" s="53"/>
      <c r="BL318" s="405"/>
      <c r="BM318" s="454"/>
      <c r="BN318" s="50">
        <f t="shared" si="330"/>
        <v>0</v>
      </c>
      <c r="BO318" s="53"/>
      <c r="BP318" s="53"/>
      <c r="BQ318" s="53"/>
      <c r="BR318" s="53"/>
      <c r="BS318" s="53"/>
      <c r="BT318" s="53"/>
      <c r="BU318" s="517"/>
      <c r="BV318" s="518"/>
      <c r="BW318" s="518"/>
      <c r="BX318" s="518"/>
      <c r="BY318" s="518"/>
      <c r="BZ318" s="518"/>
      <c r="CA318" s="518"/>
      <c r="CB318" s="518"/>
      <c r="CC318" s="519"/>
    </row>
    <row r="319" spans="1:81" s="62" customFormat="1" ht="40.200000000000003" customHeight="1" thickTop="1" x14ac:dyDescent="0.3">
      <c r="A319" s="38"/>
      <c r="B319" s="468"/>
      <c r="C319" s="458" t="s">
        <v>328</v>
      </c>
      <c r="D319" s="280"/>
      <c r="E319" s="280"/>
      <c r="F319" s="280"/>
      <c r="G319" s="280"/>
      <c r="H319" s="280"/>
      <c r="I319" s="280"/>
      <c r="J319" s="485">
        <v>241</v>
      </c>
      <c r="K319" s="488" t="str">
        <f>+Metas!K271</f>
        <v>Acompañamientos técnico a los 4 planes especiales de manejo y protección de los BIC (1 por año)</v>
      </c>
      <c r="L319" s="473"/>
      <c r="M319" s="476">
        <f>SUM(N319:Q319)</f>
        <v>0</v>
      </c>
      <c r="N319" s="479"/>
      <c r="O319" s="482"/>
      <c r="P319" s="520"/>
      <c r="Q319" s="523"/>
      <c r="R319" s="42"/>
      <c r="S319" s="253"/>
      <c r="T319" s="253"/>
      <c r="U319" s="253"/>
      <c r="V319" s="253"/>
      <c r="W319" s="42"/>
      <c r="X319" s="34"/>
      <c r="Y319" s="34"/>
      <c r="Z319" s="34"/>
      <c r="AA319" s="34"/>
      <c r="AB319" s="403">
        <f t="shared" si="336"/>
        <v>241</v>
      </c>
      <c r="AC319" s="526">
        <f t="shared" ref="AC319" si="350">+L319</f>
        <v>0</v>
      </c>
      <c r="AD319" s="54">
        <f t="shared" si="334"/>
        <v>0</v>
      </c>
      <c r="AE319" s="54">
        <f t="shared" si="334"/>
        <v>0</v>
      </c>
      <c r="AF319" s="54">
        <f t="shared" si="334"/>
        <v>0</v>
      </c>
      <c r="AG319" s="54">
        <f t="shared" si="333"/>
        <v>0</v>
      </c>
      <c r="AH319" s="54">
        <f t="shared" si="333"/>
        <v>0</v>
      </c>
      <c r="AI319" s="54">
        <f t="shared" si="333"/>
        <v>0</v>
      </c>
      <c r="AJ319" s="54">
        <f t="shared" si="333"/>
        <v>0</v>
      </c>
      <c r="AK319" s="403">
        <f t="shared" si="338"/>
        <v>241</v>
      </c>
      <c r="AL319" s="455">
        <f>+N319</f>
        <v>0</v>
      </c>
      <c r="AM319" s="48">
        <f t="shared" si="327"/>
        <v>0</v>
      </c>
      <c r="AN319" s="51"/>
      <c r="AO319" s="51"/>
      <c r="AP319" s="51"/>
      <c r="AQ319" s="51"/>
      <c r="AR319" s="51"/>
      <c r="AS319" s="51"/>
      <c r="AT319" s="403">
        <f t="shared" si="339"/>
        <v>241</v>
      </c>
      <c r="AU319" s="446">
        <f>+O319</f>
        <v>0</v>
      </c>
      <c r="AV319" s="48">
        <f t="shared" si="328"/>
        <v>0</v>
      </c>
      <c r="AW319" s="51"/>
      <c r="AX319" s="51"/>
      <c r="AY319" s="51"/>
      <c r="AZ319" s="51"/>
      <c r="BA319" s="51"/>
      <c r="BB319" s="51"/>
      <c r="BC319" s="403">
        <f t="shared" si="340"/>
        <v>241</v>
      </c>
      <c r="BD319" s="449">
        <f>+P319</f>
        <v>0</v>
      </c>
      <c r="BE319" s="48">
        <f t="shared" si="329"/>
        <v>0</v>
      </c>
      <c r="BF319" s="51"/>
      <c r="BG319" s="51"/>
      <c r="BH319" s="51"/>
      <c r="BI319" s="51"/>
      <c r="BJ319" s="51"/>
      <c r="BK319" s="51"/>
      <c r="BL319" s="403">
        <f t="shared" si="341"/>
        <v>241</v>
      </c>
      <c r="BM319" s="452">
        <f>+Q319</f>
        <v>0</v>
      </c>
      <c r="BN319" s="48">
        <f t="shared" si="330"/>
        <v>0</v>
      </c>
      <c r="BO319" s="51"/>
      <c r="BP319" s="51"/>
      <c r="BQ319" s="51"/>
      <c r="BR319" s="51"/>
      <c r="BS319" s="51"/>
      <c r="BT319" s="51"/>
      <c r="BU319" s="513"/>
      <c r="BV319" s="514"/>
      <c r="BW319" s="514"/>
      <c r="BX319" s="514"/>
      <c r="BY319" s="514"/>
      <c r="BZ319" s="514"/>
      <c r="CA319" s="514"/>
      <c r="CB319" s="514"/>
      <c r="CC319" s="515"/>
    </row>
    <row r="320" spans="1:81" s="62" customFormat="1" ht="40.200000000000003" customHeight="1" x14ac:dyDescent="0.3">
      <c r="A320" s="38"/>
      <c r="B320" s="468"/>
      <c r="C320" s="459"/>
      <c r="D320" s="281"/>
      <c r="E320" s="281"/>
      <c r="F320" s="281"/>
      <c r="G320" s="281"/>
      <c r="H320" s="281"/>
      <c r="I320" s="281"/>
      <c r="J320" s="486"/>
      <c r="K320" s="489"/>
      <c r="L320" s="474"/>
      <c r="M320" s="477"/>
      <c r="N320" s="480"/>
      <c r="O320" s="483"/>
      <c r="P320" s="521"/>
      <c r="Q320" s="524"/>
      <c r="R320" s="43"/>
      <c r="S320" s="43"/>
      <c r="T320" s="43"/>
      <c r="U320" s="43"/>
      <c r="V320" s="43"/>
      <c r="W320" s="43"/>
      <c r="X320" s="35"/>
      <c r="Y320" s="35"/>
      <c r="Z320" s="35"/>
      <c r="AA320" s="35"/>
      <c r="AB320" s="404"/>
      <c r="AC320" s="527"/>
      <c r="AD320" s="55">
        <f t="shared" si="334"/>
        <v>0</v>
      </c>
      <c r="AE320" s="55">
        <f t="shared" si="334"/>
        <v>0</v>
      </c>
      <c r="AF320" s="55">
        <f t="shared" si="334"/>
        <v>0</v>
      </c>
      <c r="AG320" s="55">
        <f t="shared" si="333"/>
        <v>0</v>
      </c>
      <c r="AH320" s="55">
        <f t="shared" si="333"/>
        <v>0</v>
      </c>
      <c r="AI320" s="55">
        <f t="shared" si="333"/>
        <v>0</v>
      </c>
      <c r="AJ320" s="55">
        <f t="shared" si="333"/>
        <v>0</v>
      </c>
      <c r="AK320" s="404"/>
      <c r="AL320" s="456"/>
      <c r="AM320" s="49">
        <f t="shared" si="327"/>
        <v>0</v>
      </c>
      <c r="AN320" s="52"/>
      <c r="AO320" s="52"/>
      <c r="AP320" s="52"/>
      <c r="AQ320" s="52"/>
      <c r="AR320" s="52"/>
      <c r="AS320" s="52"/>
      <c r="AT320" s="404"/>
      <c r="AU320" s="447"/>
      <c r="AV320" s="49">
        <f t="shared" si="328"/>
        <v>0</v>
      </c>
      <c r="AW320" s="52"/>
      <c r="AX320" s="52"/>
      <c r="AY320" s="52"/>
      <c r="AZ320" s="52"/>
      <c r="BA320" s="52"/>
      <c r="BB320" s="52"/>
      <c r="BC320" s="404"/>
      <c r="BD320" s="450"/>
      <c r="BE320" s="49">
        <f t="shared" si="329"/>
        <v>0</v>
      </c>
      <c r="BF320" s="52"/>
      <c r="BG320" s="52"/>
      <c r="BH320" s="52"/>
      <c r="BI320" s="52"/>
      <c r="BJ320" s="52"/>
      <c r="BK320" s="52"/>
      <c r="BL320" s="404"/>
      <c r="BM320" s="453"/>
      <c r="BN320" s="49">
        <f t="shared" si="330"/>
        <v>0</v>
      </c>
      <c r="BO320" s="52"/>
      <c r="BP320" s="52"/>
      <c r="BQ320" s="52"/>
      <c r="BR320" s="52"/>
      <c r="BS320" s="52"/>
      <c r="BT320" s="52"/>
      <c r="BU320" s="418"/>
      <c r="BV320" s="419"/>
      <c r="BW320" s="419"/>
      <c r="BX320" s="419"/>
      <c r="BY320" s="419"/>
      <c r="BZ320" s="419"/>
      <c r="CA320" s="419"/>
      <c r="CB320" s="419"/>
      <c r="CC320" s="516"/>
    </row>
    <row r="321" spans="1:81" s="62" customFormat="1" ht="40.200000000000003" customHeight="1" x14ac:dyDescent="0.3">
      <c r="A321" s="38"/>
      <c r="B321" s="468"/>
      <c r="C321" s="459"/>
      <c r="D321" s="281"/>
      <c r="E321" s="281"/>
      <c r="F321" s="281"/>
      <c r="G321" s="281"/>
      <c r="H321" s="281"/>
      <c r="I321" s="281"/>
      <c r="J321" s="486"/>
      <c r="K321" s="489"/>
      <c r="L321" s="474"/>
      <c r="M321" s="477"/>
      <c r="N321" s="480"/>
      <c r="O321" s="483"/>
      <c r="P321" s="521"/>
      <c r="Q321" s="524"/>
      <c r="R321" s="43"/>
      <c r="S321" s="43"/>
      <c r="T321" s="43"/>
      <c r="U321" s="43"/>
      <c r="V321" s="43"/>
      <c r="W321" s="43"/>
      <c r="X321" s="35"/>
      <c r="Y321" s="35"/>
      <c r="Z321" s="35"/>
      <c r="AA321" s="35"/>
      <c r="AB321" s="404"/>
      <c r="AC321" s="527"/>
      <c r="AD321" s="55">
        <f t="shared" si="334"/>
        <v>0</v>
      </c>
      <c r="AE321" s="55">
        <f t="shared" si="334"/>
        <v>0</v>
      </c>
      <c r="AF321" s="55">
        <f t="shared" si="334"/>
        <v>0</v>
      </c>
      <c r="AG321" s="55">
        <f t="shared" si="333"/>
        <v>0</v>
      </c>
      <c r="AH321" s="55">
        <f t="shared" si="333"/>
        <v>0</v>
      </c>
      <c r="AI321" s="55">
        <f t="shared" si="333"/>
        <v>0</v>
      </c>
      <c r="AJ321" s="55">
        <f t="shared" si="333"/>
        <v>0</v>
      </c>
      <c r="AK321" s="404"/>
      <c r="AL321" s="456"/>
      <c r="AM321" s="49">
        <f t="shared" si="327"/>
        <v>0</v>
      </c>
      <c r="AN321" s="52"/>
      <c r="AO321" s="52"/>
      <c r="AP321" s="52"/>
      <c r="AQ321" s="52"/>
      <c r="AR321" s="52"/>
      <c r="AS321" s="52"/>
      <c r="AT321" s="404"/>
      <c r="AU321" s="447"/>
      <c r="AV321" s="49">
        <f t="shared" si="328"/>
        <v>0</v>
      </c>
      <c r="AW321" s="52"/>
      <c r="AX321" s="52"/>
      <c r="AY321" s="52"/>
      <c r="AZ321" s="52"/>
      <c r="BA321" s="52"/>
      <c r="BB321" s="52"/>
      <c r="BC321" s="404"/>
      <c r="BD321" s="450"/>
      <c r="BE321" s="49">
        <f t="shared" si="329"/>
        <v>0</v>
      </c>
      <c r="BF321" s="52"/>
      <c r="BG321" s="52"/>
      <c r="BH321" s="52"/>
      <c r="BI321" s="52"/>
      <c r="BJ321" s="52"/>
      <c r="BK321" s="52"/>
      <c r="BL321" s="404"/>
      <c r="BM321" s="453"/>
      <c r="BN321" s="49">
        <f t="shared" si="330"/>
        <v>0</v>
      </c>
      <c r="BO321" s="52"/>
      <c r="BP321" s="52"/>
      <c r="BQ321" s="52"/>
      <c r="BR321" s="52"/>
      <c r="BS321" s="52"/>
      <c r="BT321" s="52"/>
      <c r="BU321" s="418"/>
      <c r="BV321" s="419"/>
      <c r="BW321" s="419"/>
      <c r="BX321" s="419"/>
      <c r="BY321" s="419"/>
      <c r="BZ321" s="419"/>
      <c r="CA321" s="419"/>
      <c r="CB321" s="419"/>
      <c r="CC321" s="516"/>
    </row>
    <row r="322" spans="1:81" s="62" customFormat="1" ht="40.200000000000003" customHeight="1" thickBot="1" x14ac:dyDescent="0.35">
      <c r="A322" s="38"/>
      <c r="B322" s="469"/>
      <c r="C322" s="460"/>
      <c r="D322" s="282"/>
      <c r="E322" s="282"/>
      <c r="F322" s="282"/>
      <c r="G322" s="282"/>
      <c r="H322" s="282"/>
      <c r="I322" s="282"/>
      <c r="J322" s="487"/>
      <c r="K322" s="490"/>
      <c r="L322" s="475"/>
      <c r="M322" s="478"/>
      <c r="N322" s="481"/>
      <c r="O322" s="484"/>
      <c r="P322" s="522"/>
      <c r="Q322" s="525"/>
      <c r="R322" s="44"/>
      <c r="S322" s="254"/>
      <c r="T322" s="254"/>
      <c r="U322" s="254"/>
      <c r="V322" s="254"/>
      <c r="W322" s="44"/>
      <c r="X322" s="36"/>
      <c r="Y322" s="36"/>
      <c r="Z322" s="36"/>
      <c r="AA322" s="36"/>
      <c r="AB322" s="405"/>
      <c r="AC322" s="528"/>
      <c r="AD322" s="56">
        <f t="shared" si="334"/>
        <v>0</v>
      </c>
      <c r="AE322" s="56">
        <f t="shared" si="334"/>
        <v>0</v>
      </c>
      <c r="AF322" s="56">
        <f t="shared" si="334"/>
        <v>0</v>
      </c>
      <c r="AG322" s="56">
        <f t="shared" si="333"/>
        <v>0</v>
      </c>
      <c r="AH322" s="56">
        <f t="shared" si="333"/>
        <v>0</v>
      </c>
      <c r="AI322" s="56">
        <f t="shared" si="333"/>
        <v>0</v>
      </c>
      <c r="AJ322" s="56">
        <f t="shared" si="333"/>
        <v>0</v>
      </c>
      <c r="AK322" s="405"/>
      <c r="AL322" s="457"/>
      <c r="AM322" s="50">
        <f t="shared" si="327"/>
        <v>0</v>
      </c>
      <c r="AN322" s="53"/>
      <c r="AO322" s="53"/>
      <c r="AP322" s="53"/>
      <c r="AQ322" s="53"/>
      <c r="AR322" s="53"/>
      <c r="AS322" s="53"/>
      <c r="AT322" s="405"/>
      <c r="AU322" s="448"/>
      <c r="AV322" s="50">
        <f t="shared" si="328"/>
        <v>0</v>
      </c>
      <c r="AW322" s="53"/>
      <c r="AX322" s="53"/>
      <c r="AY322" s="53"/>
      <c r="AZ322" s="53"/>
      <c r="BA322" s="53"/>
      <c r="BB322" s="53"/>
      <c r="BC322" s="405"/>
      <c r="BD322" s="451"/>
      <c r="BE322" s="50">
        <f t="shared" si="329"/>
        <v>0</v>
      </c>
      <c r="BF322" s="53"/>
      <c r="BG322" s="53"/>
      <c r="BH322" s="53"/>
      <c r="BI322" s="53"/>
      <c r="BJ322" s="53"/>
      <c r="BK322" s="53"/>
      <c r="BL322" s="405"/>
      <c r="BM322" s="454"/>
      <c r="BN322" s="50">
        <f t="shared" si="330"/>
        <v>0</v>
      </c>
      <c r="BO322" s="53"/>
      <c r="BP322" s="53"/>
      <c r="BQ322" s="53"/>
      <c r="BR322" s="53"/>
      <c r="BS322" s="53"/>
      <c r="BT322" s="53"/>
      <c r="BU322" s="517"/>
      <c r="BV322" s="518"/>
      <c r="BW322" s="518"/>
      <c r="BX322" s="518"/>
      <c r="BY322" s="518"/>
      <c r="BZ322" s="518"/>
      <c r="CA322" s="518"/>
      <c r="CB322" s="518"/>
      <c r="CC322" s="519"/>
    </row>
    <row r="323" spans="1:81" s="62" customFormat="1" ht="40.200000000000003" customHeight="1" thickTop="1" x14ac:dyDescent="0.3">
      <c r="A323" s="38"/>
      <c r="B323" s="461" t="s">
        <v>329</v>
      </c>
      <c r="C323" s="458" t="s">
        <v>332</v>
      </c>
      <c r="D323" s="280"/>
      <c r="E323" s="280"/>
      <c r="F323" s="280"/>
      <c r="G323" s="280"/>
      <c r="H323" s="280"/>
      <c r="I323" s="280"/>
      <c r="J323" s="485">
        <v>242</v>
      </c>
      <c r="K323" s="488" t="str">
        <f>+Metas!K273</f>
        <v>Actividades de sensibilización y formación en emprendimiento cultural realizadas (40 por año)</v>
      </c>
      <c r="L323" s="473"/>
      <c r="M323" s="476">
        <f>SUM(N323:Q323)</f>
        <v>0</v>
      </c>
      <c r="N323" s="479"/>
      <c r="O323" s="482"/>
      <c r="P323" s="520"/>
      <c r="Q323" s="523"/>
      <c r="R323" s="42"/>
      <c r="S323" s="253"/>
      <c r="T323" s="253"/>
      <c r="U323" s="253"/>
      <c r="V323" s="253"/>
      <c r="W323" s="42"/>
      <c r="X323" s="34"/>
      <c r="Y323" s="34"/>
      <c r="Z323" s="34"/>
      <c r="AA323" s="34"/>
      <c r="AB323" s="403">
        <f t="shared" si="336"/>
        <v>242</v>
      </c>
      <c r="AC323" s="526">
        <f t="shared" ref="AC323" si="351">+L323</f>
        <v>0</v>
      </c>
      <c r="AD323" s="54">
        <f t="shared" si="334"/>
        <v>0</v>
      </c>
      <c r="AE323" s="54">
        <f t="shared" si="334"/>
        <v>0</v>
      </c>
      <c r="AF323" s="54">
        <f t="shared" si="334"/>
        <v>0</v>
      </c>
      <c r="AG323" s="54">
        <f t="shared" si="333"/>
        <v>0</v>
      </c>
      <c r="AH323" s="54">
        <f t="shared" si="333"/>
        <v>0</v>
      </c>
      <c r="AI323" s="54">
        <f t="shared" si="333"/>
        <v>0</v>
      </c>
      <c r="AJ323" s="54">
        <f t="shared" si="333"/>
        <v>0</v>
      </c>
      <c r="AK323" s="403">
        <f t="shared" si="338"/>
        <v>242</v>
      </c>
      <c r="AL323" s="455">
        <f>+N323</f>
        <v>0</v>
      </c>
      <c r="AM323" s="48">
        <f t="shared" si="327"/>
        <v>0</v>
      </c>
      <c r="AN323" s="51"/>
      <c r="AO323" s="51"/>
      <c r="AP323" s="51"/>
      <c r="AQ323" s="51"/>
      <c r="AR323" s="51"/>
      <c r="AS323" s="51"/>
      <c r="AT323" s="403">
        <f t="shared" si="339"/>
        <v>242</v>
      </c>
      <c r="AU323" s="446">
        <f>+O323</f>
        <v>0</v>
      </c>
      <c r="AV323" s="48">
        <f t="shared" si="328"/>
        <v>0</v>
      </c>
      <c r="AW323" s="51"/>
      <c r="AX323" s="51"/>
      <c r="AY323" s="51"/>
      <c r="AZ323" s="51"/>
      <c r="BA323" s="51"/>
      <c r="BB323" s="51"/>
      <c r="BC323" s="403">
        <f t="shared" si="340"/>
        <v>242</v>
      </c>
      <c r="BD323" s="449">
        <f>+P323</f>
        <v>0</v>
      </c>
      <c r="BE323" s="48">
        <f t="shared" si="329"/>
        <v>0</v>
      </c>
      <c r="BF323" s="51"/>
      <c r="BG323" s="51"/>
      <c r="BH323" s="51"/>
      <c r="BI323" s="51"/>
      <c r="BJ323" s="51"/>
      <c r="BK323" s="51"/>
      <c r="BL323" s="403">
        <f t="shared" si="341"/>
        <v>242</v>
      </c>
      <c r="BM323" s="452">
        <f>+Q323</f>
        <v>0</v>
      </c>
      <c r="BN323" s="48">
        <f t="shared" si="330"/>
        <v>0</v>
      </c>
      <c r="BO323" s="51"/>
      <c r="BP323" s="51"/>
      <c r="BQ323" s="51"/>
      <c r="BR323" s="51"/>
      <c r="BS323" s="51"/>
      <c r="BT323" s="51"/>
      <c r="BU323" s="513"/>
      <c r="BV323" s="514"/>
      <c r="BW323" s="514"/>
      <c r="BX323" s="514"/>
      <c r="BY323" s="514"/>
      <c r="BZ323" s="514"/>
      <c r="CA323" s="514"/>
      <c r="CB323" s="514"/>
      <c r="CC323" s="515"/>
    </row>
    <row r="324" spans="1:81" s="62" customFormat="1" ht="40.200000000000003" customHeight="1" x14ac:dyDescent="0.3">
      <c r="A324" s="38"/>
      <c r="B324" s="462"/>
      <c r="C324" s="459"/>
      <c r="D324" s="281"/>
      <c r="E324" s="281"/>
      <c r="F324" s="281"/>
      <c r="G324" s="281"/>
      <c r="H324" s="281"/>
      <c r="I324" s="281"/>
      <c r="J324" s="486"/>
      <c r="K324" s="489"/>
      <c r="L324" s="474"/>
      <c r="M324" s="477"/>
      <c r="N324" s="480"/>
      <c r="O324" s="483"/>
      <c r="P324" s="521"/>
      <c r="Q324" s="524"/>
      <c r="R324" s="43"/>
      <c r="S324" s="43"/>
      <c r="T324" s="43"/>
      <c r="U324" s="43"/>
      <c r="V324" s="43"/>
      <c r="W324" s="43"/>
      <c r="X324" s="35"/>
      <c r="Y324" s="35"/>
      <c r="Z324" s="35"/>
      <c r="AA324" s="35"/>
      <c r="AB324" s="404"/>
      <c r="AC324" s="527"/>
      <c r="AD324" s="55">
        <f t="shared" si="334"/>
        <v>0</v>
      </c>
      <c r="AE324" s="55">
        <f t="shared" si="334"/>
        <v>0</v>
      </c>
      <c r="AF324" s="55">
        <f t="shared" si="334"/>
        <v>0</v>
      </c>
      <c r="AG324" s="55">
        <f t="shared" si="333"/>
        <v>0</v>
      </c>
      <c r="AH324" s="55">
        <f t="shared" si="333"/>
        <v>0</v>
      </c>
      <c r="AI324" s="55">
        <f t="shared" si="333"/>
        <v>0</v>
      </c>
      <c r="AJ324" s="55">
        <f t="shared" si="333"/>
        <v>0</v>
      </c>
      <c r="AK324" s="404"/>
      <c r="AL324" s="456"/>
      <c r="AM324" s="49">
        <f t="shared" si="327"/>
        <v>0</v>
      </c>
      <c r="AN324" s="52"/>
      <c r="AO324" s="52"/>
      <c r="AP324" s="52"/>
      <c r="AQ324" s="52"/>
      <c r="AR324" s="52"/>
      <c r="AS324" s="52"/>
      <c r="AT324" s="404"/>
      <c r="AU324" s="447"/>
      <c r="AV324" s="49">
        <f t="shared" si="328"/>
        <v>0</v>
      </c>
      <c r="AW324" s="52"/>
      <c r="AX324" s="52"/>
      <c r="AY324" s="52"/>
      <c r="AZ324" s="52"/>
      <c r="BA324" s="52"/>
      <c r="BB324" s="52"/>
      <c r="BC324" s="404"/>
      <c r="BD324" s="450"/>
      <c r="BE324" s="49">
        <f t="shared" si="329"/>
        <v>0</v>
      </c>
      <c r="BF324" s="52"/>
      <c r="BG324" s="52"/>
      <c r="BH324" s="52"/>
      <c r="BI324" s="52"/>
      <c r="BJ324" s="52"/>
      <c r="BK324" s="52"/>
      <c r="BL324" s="404"/>
      <c r="BM324" s="453"/>
      <c r="BN324" s="49">
        <f t="shared" si="330"/>
        <v>0</v>
      </c>
      <c r="BO324" s="52"/>
      <c r="BP324" s="52"/>
      <c r="BQ324" s="52"/>
      <c r="BR324" s="52"/>
      <c r="BS324" s="52"/>
      <c r="BT324" s="52"/>
      <c r="BU324" s="418"/>
      <c r="BV324" s="419"/>
      <c r="BW324" s="419"/>
      <c r="BX324" s="419"/>
      <c r="BY324" s="419"/>
      <c r="BZ324" s="419"/>
      <c r="CA324" s="419"/>
      <c r="CB324" s="419"/>
      <c r="CC324" s="516"/>
    </row>
    <row r="325" spans="1:81" s="62" customFormat="1" ht="40.200000000000003" customHeight="1" x14ac:dyDescent="0.3">
      <c r="A325" s="38"/>
      <c r="B325" s="462"/>
      <c r="C325" s="459"/>
      <c r="D325" s="281"/>
      <c r="E325" s="281"/>
      <c r="F325" s="281"/>
      <c r="G325" s="281"/>
      <c r="H325" s="281"/>
      <c r="I325" s="281"/>
      <c r="J325" s="486"/>
      <c r="K325" s="489"/>
      <c r="L325" s="474"/>
      <c r="M325" s="477"/>
      <c r="N325" s="480"/>
      <c r="O325" s="483"/>
      <c r="P325" s="521"/>
      <c r="Q325" s="524"/>
      <c r="R325" s="43"/>
      <c r="S325" s="43"/>
      <c r="T325" s="43"/>
      <c r="U325" s="43"/>
      <c r="V325" s="43"/>
      <c r="W325" s="43"/>
      <c r="X325" s="35"/>
      <c r="Y325" s="35"/>
      <c r="Z325" s="35"/>
      <c r="AA325" s="35"/>
      <c r="AB325" s="404"/>
      <c r="AC325" s="527"/>
      <c r="AD325" s="55">
        <f t="shared" si="334"/>
        <v>0</v>
      </c>
      <c r="AE325" s="55">
        <f t="shared" si="334"/>
        <v>0</v>
      </c>
      <c r="AF325" s="55">
        <f t="shared" si="334"/>
        <v>0</v>
      </c>
      <c r="AG325" s="55">
        <f t="shared" si="333"/>
        <v>0</v>
      </c>
      <c r="AH325" s="55">
        <f t="shared" si="333"/>
        <v>0</v>
      </c>
      <c r="AI325" s="55">
        <f t="shared" si="333"/>
        <v>0</v>
      </c>
      <c r="AJ325" s="55">
        <f t="shared" si="333"/>
        <v>0</v>
      </c>
      <c r="AK325" s="404"/>
      <c r="AL325" s="456"/>
      <c r="AM325" s="49">
        <f t="shared" si="327"/>
        <v>0</v>
      </c>
      <c r="AN325" s="52"/>
      <c r="AO325" s="52"/>
      <c r="AP325" s="52"/>
      <c r="AQ325" s="52"/>
      <c r="AR325" s="52"/>
      <c r="AS325" s="52"/>
      <c r="AT325" s="404"/>
      <c r="AU325" s="447"/>
      <c r="AV325" s="49">
        <f t="shared" si="328"/>
        <v>0</v>
      </c>
      <c r="AW325" s="52"/>
      <c r="AX325" s="52"/>
      <c r="AY325" s="52"/>
      <c r="AZ325" s="52"/>
      <c r="BA325" s="52"/>
      <c r="BB325" s="52"/>
      <c r="BC325" s="404"/>
      <c r="BD325" s="450"/>
      <c r="BE325" s="49">
        <f t="shared" si="329"/>
        <v>0</v>
      </c>
      <c r="BF325" s="52"/>
      <c r="BG325" s="52"/>
      <c r="BH325" s="52"/>
      <c r="BI325" s="52"/>
      <c r="BJ325" s="52"/>
      <c r="BK325" s="52"/>
      <c r="BL325" s="404"/>
      <c r="BM325" s="453"/>
      <c r="BN325" s="49">
        <f t="shared" si="330"/>
        <v>0</v>
      </c>
      <c r="BO325" s="52"/>
      <c r="BP325" s="52"/>
      <c r="BQ325" s="52"/>
      <c r="BR325" s="52"/>
      <c r="BS325" s="52"/>
      <c r="BT325" s="52"/>
      <c r="BU325" s="418"/>
      <c r="BV325" s="419"/>
      <c r="BW325" s="419"/>
      <c r="BX325" s="419"/>
      <c r="BY325" s="419"/>
      <c r="BZ325" s="419"/>
      <c r="CA325" s="419"/>
      <c r="CB325" s="419"/>
      <c r="CC325" s="516"/>
    </row>
    <row r="326" spans="1:81" s="62" customFormat="1" ht="40.200000000000003" customHeight="1" thickBot="1" x14ac:dyDescent="0.35">
      <c r="A326" s="38"/>
      <c r="B326" s="462"/>
      <c r="C326" s="459"/>
      <c r="D326" s="281"/>
      <c r="E326" s="281"/>
      <c r="F326" s="281"/>
      <c r="G326" s="281"/>
      <c r="H326" s="281"/>
      <c r="I326" s="281"/>
      <c r="J326" s="487"/>
      <c r="K326" s="490"/>
      <c r="L326" s="475"/>
      <c r="M326" s="478"/>
      <c r="N326" s="481"/>
      <c r="O326" s="484"/>
      <c r="P326" s="522"/>
      <c r="Q326" s="525"/>
      <c r="R326" s="44"/>
      <c r="S326" s="254"/>
      <c r="T326" s="254"/>
      <c r="U326" s="254"/>
      <c r="V326" s="254"/>
      <c r="W326" s="44"/>
      <c r="X326" s="36"/>
      <c r="Y326" s="36"/>
      <c r="Z326" s="36"/>
      <c r="AA326" s="36"/>
      <c r="AB326" s="405"/>
      <c r="AC326" s="528"/>
      <c r="AD326" s="56">
        <f t="shared" si="334"/>
        <v>0</v>
      </c>
      <c r="AE326" s="56">
        <f t="shared" si="334"/>
        <v>0</v>
      </c>
      <c r="AF326" s="56">
        <f t="shared" si="334"/>
        <v>0</v>
      </c>
      <c r="AG326" s="56">
        <f t="shared" si="333"/>
        <v>0</v>
      </c>
      <c r="AH326" s="56">
        <f t="shared" si="333"/>
        <v>0</v>
      </c>
      <c r="AI326" s="56">
        <f t="shared" si="333"/>
        <v>0</v>
      </c>
      <c r="AJ326" s="56">
        <f t="shared" si="333"/>
        <v>0</v>
      </c>
      <c r="AK326" s="405"/>
      <c r="AL326" s="457"/>
      <c r="AM326" s="50">
        <f t="shared" si="327"/>
        <v>0</v>
      </c>
      <c r="AN326" s="53"/>
      <c r="AO326" s="53"/>
      <c r="AP326" s="53"/>
      <c r="AQ326" s="53"/>
      <c r="AR326" s="53"/>
      <c r="AS326" s="53"/>
      <c r="AT326" s="405"/>
      <c r="AU326" s="448"/>
      <c r="AV326" s="50">
        <f t="shared" si="328"/>
        <v>0</v>
      </c>
      <c r="AW326" s="53"/>
      <c r="AX326" s="53"/>
      <c r="AY326" s="53"/>
      <c r="AZ326" s="53"/>
      <c r="BA326" s="53"/>
      <c r="BB326" s="53"/>
      <c r="BC326" s="405"/>
      <c r="BD326" s="451"/>
      <c r="BE326" s="50">
        <f t="shared" si="329"/>
        <v>0</v>
      </c>
      <c r="BF326" s="53"/>
      <c r="BG326" s="53"/>
      <c r="BH326" s="53"/>
      <c r="BI326" s="53"/>
      <c r="BJ326" s="53"/>
      <c r="BK326" s="53"/>
      <c r="BL326" s="405"/>
      <c r="BM326" s="454"/>
      <c r="BN326" s="50">
        <f t="shared" si="330"/>
        <v>0</v>
      </c>
      <c r="BO326" s="53"/>
      <c r="BP326" s="53"/>
      <c r="BQ326" s="53"/>
      <c r="BR326" s="53"/>
      <c r="BS326" s="53"/>
      <c r="BT326" s="53"/>
      <c r="BU326" s="517"/>
      <c r="BV326" s="518"/>
      <c r="BW326" s="518"/>
      <c r="BX326" s="518"/>
      <c r="BY326" s="518"/>
      <c r="BZ326" s="518"/>
      <c r="CA326" s="518"/>
      <c r="CB326" s="518"/>
      <c r="CC326" s="519"/>
    </row>
    <row r="327" spans="1:81" s="62" customFormat="1" ht="40.200000000000003" customHeight="1" thickTop="1" x14ac:dyDescent="0.3">
      <c r="A327" s="38"/>
      <c r="B327" s="462"/>
      <c r="C327" s="459"/>
      <c r="D327" s="281"/>
      <c r="E327" s="281"/>
      <c r="F327" s="281"/>
      <c r="G327" s="281"/>
      <c r="H327" s="281"/>
      <c r="I327" s="281"/>
      <c r="J327" s="485">
        <v>243</v>
      </c>
      <c r="K327" s="488" t="str">
        <f>+Metas!K274</f>
        <v>Curso de formación en formulación y gestión de proyectos de emprendimiento cultural por año de (80 - 140) horas apoyados. (1 por año)</v>
      </c>
      <c r="L327" s="473"/>
      <c r="M327" s="476">
        <f>SUM(N327:Q327)</f>
        <v>0</v>
      </c>
      <c r="N327" s="479"/>
      <c r="O327" s="482"/>
      <c r="P327" s="520"/>
      <c r="Q327" s="523"/>
      <c r="R327" s="42"/>
      <c r="S327" s="253"/>
      <c r="T327" s="253"/>
      <c r="U327" s="253"/>
      <c r="V327" s="253"/>
      <c r="W327" s="42"/>
      <c r="X327" s="34"/>
      <c r="Y327" s="34"/>
      <c r="Z327" s="34"/>
      <c r="AA327" s="34"/>
      <c r="AB327" s="403">
        <f t="shared" si="336"/>
        <v>243</v>
      </c>
      <c r="AC327" s="526">
        <f t="shared" ref="AC327" si="352">+L327</f>
        <v>0</v>
      </c>
      <c r="AD327" s="54">
        <f t="shared" si="334"/>
        <v>0</v>
      </c>
      <c r="AE327" s="54">
        <f t="shared" si="334"/>
        <v>0</v>
      </c>
      <c r="AF327" s="54">
        <f t="shared" si="334"/>
        <v>0</v>
      </c>
      <c r="AG327" s="54">
        <f t="shared" si="333"/>
        <v>0</v>
      </c>
      <c r="AH327" s="54">
        <f t="shared" si="333"/>
        <v>0</v>
      </c>
      <c r="AI327" s="54">
        <f t="shared" si="333"/>
        <v>0</v>
      </c>
      <c r="AJ327" s="54">
        <f t="shared" si="333"/>
        <v>0</v>
      </c>
      <c r="AK327" s="403">
        <f t="shared" si="338"/>
        <v>243</v>
      </c>
      <c r="AL327" s="455">
        <f>+N327</f>
        <v>0</v>
      </c>
      <c r="AM327" s="48">
        <f t="shared" si="327"/>
        <v>0</v>
      </c>
      <c r="AN327" s="51"/>
      <c r="AO327" s="51"/>
      <c r="AP327" s="51"/>
      <c r="AQ327" s="51"/>
      <c r="AR327" s="51"/>
      <c r="AS327" s="51"/>
      <c r="AT327" s="403">
        <f t="shared" si="339"/>
        <v>243</v>
      </c>
      <c r="AU327" s="446">
        <f>+O327</f>
        <v>0</v>
      </c>
      <c r="AV327" s="48">
        <f t="shared" si="328"/>
        <v>0</v>
      </c>
      <c r="AW327" s="51"/>
      <c r="AX327" s="51"/>
      <c r="AY327" s="51"/>
      <c r="AZ327" s="51"/>
      <c r="BA327" s="51"/>
      <c r="BB327" s="51"/>
      <c r="BC327" s="403">
        <f t="shared" si="340"/>
        <v>243</v>
      </c>
      <c r="BD327" s="449">
        <f>+P327</f>
        <v>0</v>
      </c>
      <c r="BE327" s="48">
        <f t="shared" si="329"/>
        <v>0</v>
      </c>
      <c r="BF327" s="51"/>
      <c r="BG327" s="51"/>
      <c r="BH327" s="51"/>
      <c r="BI327" s="51"/>
      <c r="BJ327" s="51"/>
      <c r="BK327" s="51"/>
      <c r="BL327" s="403">
        <f t="shared" si="341"/>
        <v>243</v>
      </c>
      <c r="BM327" s="452">
        <f>+Q327</f>
        <v>0</v>
      </c>
      <c r="BN327" s="48">
        <f t="shared" si="330"/>
        <v>0</v>
      </c>
      <c r="BO327" s="51"/>
      <c r="BP327" s="51"/>
      <c r="BQ327" s="51"/>
      <c r="BR327" s="51"/>
      <c r="BS327" s="51"/>
      <c r="BT327" s="51"/>
      <c r="BU327" s="513"/>
      <c r="BV327" s="514"/>
      <c r="BW327" s="514"/>
      <c r="BX327" s="514"/>
      <c r="BY327" s="514"/>
      <c r="BZ327" s="514"/>
      <c r="CA327" s="514"/>
      <c r="CB327" s="514"/>
      <c r="CC327" s="515"/>
    </row>
    <row r="328" spans="1:81" s="62" customFormat="1" ht="40.200000000000003" customHeight="1" x14ac:dyDescent="0.3">
      <c r="A328" s="38"/>
      <c r="B328" s="462"/>
      <c r="C328" s="459"/>
      <c r="D328" s="281"/>
      <c r="E328" s="281"/>
      <c r="F328" s="281"/>
      <c r="G328" s="281"/>
      <c r="H328" s="281"/>
      <c r="I328" s="281"/>
      <c r="J328" s="486"/>
      <c r="K328" s="489"/>
      <c r="L328" s="474"/>
      <c r="M328" s="477"/>
      <c r="N328" s="480"/>
      <c r="O328" s="483"/>
      <c r="P328" s="521"/>
      <c r="Q328" s="524"/>
      <c r="R328" s="43"/>
      <c r="S328" s="43"/>
      <c r="T328" s="43"/>
      <c r="U328" s="43"/>
      <c r="V328" s="43"/>
      <c r="W328" s="43"/>
      <c r="X328" s="35"/>
      <c r="Y328" s="35"/>
      <c r="Z328" s="35"/>
      <c r="AA328" s="35"/>
      <c r="AB328" s="404"/>
      <c r="AC328" s="527"/>
      <c r="AD328" s="55">
        <f t="shared" si="334"/>
        <v>0</v>
      </c>
      <c r="AE328" s="55">
        <f t="shared" si="334"/>
        <v>0</v>
      </c>
      <c r="AF328" s="55">
        <f t="shared" si="334"/>
        <v>0</v>
      </c>
      <c r="AG328" s="55">
        <f t="shared" si="333"/>
        <v>0</v>
      </c>
      <c r="AH328" s="55">
        <f t="shared" si="333"/>
        <v>0</v>
      </c>
      <c r="AI328" s="55">
        <f t="shared" si="333"/>
        <v>0</v>
      </c>
      <c r="AJ328" s="55">
        <f t="shared" si="333"/>
        <v>0</v>
      </c>
      <c r="AK328" s="404"/>
      <c r="AL328" s="456"/>
      <c r="AM328" s="49">
        <f t="shared" si="327"/>
        <v>0</v>
      </c>
      <c r="AN328" s="52"/>
      <c r="AO328" s="52"/>
      <c r="AP328" s="52"/>
      <c r="AQ328" s="52"/>
      <c r="AR328" s="52"/>
      <c r="AS328" s="52"/>
      <c r="AT328" s="404"/>
      <c r="AU328" s="447"/>
      <c r="AV328" s="49">
        <f t="shared" si="328"/>
        <v>0</v>
      </c>
      <c r="AW328" s="52"/>
      <c r="AX328" s="52"/>
      <c r="AY328" s="52"/>
      <c r="AZ328" s="52"/>
      <c r="BA328" s="52"/>
      <c r="BB328" s="52"/>
      <c r="BC328" s="404"/>
      <c r="BD328" s="450"/>
      <c r="BE328" s="49">
        <f t="shared" si="329"/>
        <v>0</v>
      </c>
      <c r="BF328" s="52"/>
      <c r="BG328" s="52"/>
      <c r="BH328" s="52"/>
      <c r="BI328" s="52"/>
      <c r="BJ328" s="52"/>
      <c r="BK328" s="52"/>
      <c r="BL328" s="404"/>
      <c r="BM328" s="453"/>
      <c r="BN328" s="49">
        <f t="shared" si="330"/>
        <v>0</v>
      </c>
      <c r="BO328" s="52"/>
      <c r="BP328" s="52"/>
      <c r="BQ328" s="52"/>
      <c r="BR328" s="52"/>
      <c r="BS328" s="52"/>
      <c r="BT328" s="52"/>
      <c r="BU328" s="418"/>
      <c r="BV328" s="419"/>
      <c r="BW328" s="419"/>
      <c r="BX328" s="419"/>
      <c r="BY328" s="419"/>
      <c r="BZ328" s="419"/>
      <c r="CA328" s="419"/>
      <c r="CB328" s="419"/>
      <c r="CC328" s="516"/>
    </row>
    <row r="329" spans="1:81" s="62" customFormat="1" ht="40.200000000000003" customHeight="1" x14ac:dyDescent="0.3">
      <c r="A329" s="38"/>
      <c r="B329" s="462"/>
      <c r="C329" s="459"/>
      <c r="D329" s="281"/>
      <c r="E329" s="281"/>
      <c r="F329" s="281"/>
      <c r="G329" s="281"/>
      <c r="H329" s="281"/>
      <c r="I329" s="281"/>
      <c r="J329" s="486"/>
      <c r="K329" s="489"/>
      <c r="L329" s="474"/>
      <c r="M329" s="477"/>
      <c r="N329" s="480"/>
      <c r="O329" s="483"/>
      <c r="P329" s="521"/>
      <c r="Q329" s="524"/>
      <c r="R329" s="43"/>
      <c r="S329" s="43"/>
      <c r="T329" s="43"/>
      <c r="U329" s="43"/>
      <c r="V329" s="43"/>
      <c r="W329" s="43"/>
      <c r="X329" s="35"/>
      <c r="Y329" s="35"/>
      <c r="Z329" s="35"/>
      <c r="AA329" s="35"/>
      <c r="AB329" s="404"/>
      <c r="AC329" s="527"/>
      <c r="AD329" s="55">
        <f t="shared" si="334"/>
        <v>0</v>
      </c>
      <c r="AE329" s="55">
        <f t="shared" si="334"/>
        <v>0</v>
      </c>
      <c r="AF329" s="55">
        <f t="shared" si="334"/>
        <v>0</v>
      </c>
      <c r="AG329" s="55">
        <f t="shared" si="333"/>
        <v>0</v>
      </c>
      <c r="AH329" s="55">
        <f t="shared" si="333"/>
        <v>0</v>
      </c>
      <c r="AI329" s="55">
        <f t="shared" si="333"/>
        <v>0</v>
      </c>
      <c r="AJ329" s="55">
        <f t="shared" si="333"/>
        <v>0</v>
      </c>
      <c r="AK329" s="404"/>
      <c r="AL329" s="456"/>
      <c r="AM329" s="49">
        <f t="shared" si="327"/>
        <v>0</v>
      </c>
      <c r="AN329" s="52"/>
      <c r="AO329" s="52"/>
      <c r="AP329" s="52"/>
      <c r="AQ329" s="52"/>
      <c r="AR329" s="52"/>
      <c r="AS329" s="52"/>
      <c r="AT329" s="404"/>
      <c r="AU329" s="447"/>
      <c r="AV329" s="49">
        <f t="shared" si="328"/>
        <v>0</v>
      </c>
      <c r="AW329" s="52"/>
      <c r="AX329" s="52"/>
      <c r="AY329" s="52"/>
      <c r="AZ329" s="52"/>
      <c r="BA329" s="52"/>
      <c r="BB329" s="52"/>
      <c r="BC329" s="404"/>
      <c r="BD329" s="450"/>
      <c r="BE329" s="49">
        <f t="shared" si="329"/>
        <v>0</v>
      </c>
      <c r="BF329" s="52"/>
      <c r="BG329" s="52"/>
      <c r="BH329" s="52"/>
      <c r="BI329" s="52"/>
      <c r="BJ329" s="52"/>
      <c r="BK329" s="52"/>
      <c r="BL329" s="404"/>
      <c r="BM329" s="453"/>
      <c r="BN329" s="49">
        <f t="shared" si="330"/>
        <v>0</v>
      </c>
      <c r="BO329" s="52"/>
      <c r="BP329" s="52"/>
      <c r="BQ329" s="52"/>
      <c r="BR329" s="52"/>
      <c r="BS329" s="52"/>
      <c r="BT329" s="52"/>
      <c r="BU329" s="418"/>
      <c r="BV329" s="419"/>
      <c r="BW329" s="419"/>
      <c r="BX329" s="419"/>
      <c r="BY329" s="419"/>
      <c r="BZ329" s="419"/>
      <c r="CA329" s="419"/>
      <c r="CB329" s="419"/>
      <c r="CC329" s="516"/>
    </row>
    <row r="330" spans="1:81" s="62" customFormat="1" ht="40.200000000000003" customHeight="1" thickBot="1" x14ac:dyDescent="0.35">
      <c r="A330" s="38"/>
      <c r="B330" s="462"/>
      <c r="C330" s="459"/>
      <c r="D330" s="281"/>
      <c r="E330" s="281"/>
      <c r="F330" s="281"/>
      <c r="G330" s="281"/>
      <c r="H330" s="281"/>
      <c r="I330" s="281"/>
      <c r="J330" s="487"/>
      <c r="K330" s="490"/>
      <c r="L330" s="475"/>
      <c r="M330" s="478"/>
      <c r="N330" s="481"/>
      <c r="O330" s="484"/>
      <c r="P330" s="522"/>
      <c r="Q330" s="525"/>
      <c r="R330" s="44"/>
      <c r="S330" s="254"/>
      <c r="T330" s="254"/>
      <c r="U330" s="254"/>
      <c r="V330" s="254"/>
      <c r="W330" s="44"/>
      <c r="X330" s="36"/>
      <c r="Y330" s="36"/>
      <c r="Z330" s="36"/>
      <c r="AA330" s="36"/>
      <c r="AB330" s="405"/>
      <c r="AC330" s="528"/>
      <c r="AD330" s="56">
        <f t="shared" si="334"/>
        <v>0</v>
      </c>
      <c r="AE330" s="56">
        <f t="shared" si="334"/>
        <v>0</v>
      </c>
      <c r="AF330" s="56">
        <f t="shared" si="334"/>
        <v>0</v>
      </c>
      <c r="AG330" s="56">
        <f t="shared" si="333"/>
        <v>0</v>
      </c>
      <c r="AH330" s="56">
        <f t="shared" si="333"/>
        <v>0</v>
      </c>
      <c r="AI330" s="56">
        <f t="shared" si="333"/>
        <v>0</v>
      </c>
      <c r="AJ330" s="56">
        <f t="shared" si="333"/>
        <v>0</v>
      </c>
      <c r="AK330" s="405"/>
      <c r="AL330" s="457"/>
      <c r="AM330" s="50">
        <f t="shared" si="327"/>
        <v>0</v>
      </c>
      <c r="AN330" s="53"/>
      <c r="AO330" s="53"/>
      <c r="AP330" s="53"/>
      <c r="AQ330" s="53"/>
      <c r="AR330" s="53"/>
      <c r="AS330" s="53"/>
      <c r="AT330" s="405"/>
      <c r="AU330" s="448"/>
      <c r="AV330" s="50">
        <f t="shared" si="328"/>
        <v>0</v>
      </c>
      <c r="AW330" s="53"/>
      <c r="AX330" s="53"/>
      <c r="AY330" s="53"/>
      <c r="AZ330" s="53"/>
      <c r="BA330" s="53"/>
      <c r="BB330" s="53"/>
      <c r="BC330" s="405"/>
      <c r="BD330" s="451"/>
      <c r="BE330" s="50">
        <f t="shared" si="329"/>
        <v>0</v>
      </c>
      <c r="BF330" s="53"/>
      <c r="BG330" s="53"/>
      <c r="BH330" s="53"/>
      <c r="BI330" s="53"/>
      <c r="BJ330" s="53"/>
      <c r="BK330" s="53"/>
      <c r="BL330" s="405"/>
      <c r="BM330" s="454"/>
      <c r="BN330" s="50">
        <f t="shared" si="330"/>
        <v>0</v>
      </c>
      <c r="BO330" s="53"/>
      <c r="BP330" s="53"/>
      <c r="BQ330" s="53"/>
      <c r="BR330" s="53"/>
      <c r="BS330" s="53"/>
      <c r="BT330" s="53"/>
      <c r="BU330" s="517"/>
      <c r="BV330" s="518"/>
      <c r="BW330" s="518"/>
      <c r="BX330" s="518"/>
      <c r="BY330" s="518"/>
      <c r="BZ330" s="518"/>
      <c r="CA330" s="518"/>
      <c r="CB330" s="518"/>
      <c r="CC330" s="519"/>
    </row>
    <row r="331" spans="1:81" s="62" customFormat="1" ht="40.200000000000003" customHeight="1" thickTop="1" x14ac:dyDescent="0.3">
      <c r="A331" s="38"/>
      <c r="B331" s="462"/>
      <c r="C331" s="459"/>
      <c r="D331" s="281"/>
      <c r="E331" s="281"/>
      <c r="F331" s="281"/>
      <c r="G331" s="281"/>
      <c r="H331" s="281"/>
      <c r="I331" s="281"/>
      <c r="J331" s="485">
        <v>244</v>
      </c>
      <c r="K331" s="488" t="str">
        <f>+Metas!K275</f>
        <v>Proyectos de emprendimiento cultural asesorados y acompañados en su formulación y gestión (24 por año)</v>
      </c>
      <c r="L331" s="473"/>
      <c r="M331" s="476">
        <f>SUM(N331:Q331)</f>
        <v>0</v>
      </c>
      <c r="N331" s="479"/>
      <c r="O331" s="482"/>
      <c r="P331" s="520"/>
      <c r="Q331" s="523"/>
      <c r="R331" s="42"/>
      <c r="S331" s="253"/>
      <c r="T331" s="253"/>
      <c r="U331" s="253"/>
      <c r="V331" s="253"/>
      <c r="W331" s="42"/>
      <c r="X331" s="34"/>
      <c r="Y331" s="34"/>
      <c r="Z331" s="34"/>
      <c r="AA331" s="34"/>
      <c r="AB331" s="403">
        <f t="shared" si="336"/>
        <v>244</v>
      </c>
      <c r="AC331" s="526">
        <f t="shared" ref="AC331" si="353">+L331</f>
        <v>0</v>
      </c>
      <c r="AD331" s="54">
        <f t="shared" si="334"/>
        <v>0</v>
      </c>
      <c r="AE331" s="54">
        <f t="shared" si="334"/>
        <v>0</v>
      </c>
      <c r="AF331" s="54">
        <f t="shared" si="334"/>
        <v>0</v>
      </c>
      <c r="AG331" s="54">
        <f t="shared" si="333"/>
        <v>0</v>
      </c>
      <c r="AH331" s="54">
        <f t="shared" si="333"/>
        <v>0</v>
      </c>
      <c r="AI331" s="54">
        <f t="shared" si="333"/>
        <v>0</v>
      </c>
      <c r="AJ331" s="54">
        <f t="shared" si="333"/>
        <v>0</v>
      </c>
      <c r="AK331" s="403">
        <f t="shared" si="338"/>
        <v>244</v>
      </c>
      <c r="AL331" s="455">
        <f>+N331</f>
        <v>0</v>
      </c>
      <c r="AM331" s="48">
        <f t="shared" si="327"/>
        <v>0</v>
      </c>
      <c r="AN331" s="51"/>
      <c r="AO331" s="51"/>
      <c r="AP331" s="51"/>
      <c r="AQ331" s="51"/>
      <c r="AR331" s="51"/>
      <c r="AS331" s="51"/>
      <c r="AT331" s="403">
        <f t="shared" si="339"/>
        <v>244</v>
      </c>
      <c r="AU331" s="446">
        <f>+O331</f>
        <v>0</v>
      </c>
      <c r="AV331" s="48">
        <f t="shared" si="328"/>
        <v>0</v>
      </c>
      <c r="AW331" s="51"/>
      <c r="AX331" s="51"/>
      <c r="AY331" s="51"/>
      <c r="AZ331" s="51"/>
      <c r="BA331" s="51"/>
      <c r="BB331" s="51"/>
      <c r="BC331" s="403">
        <f t="shared" si="340"/>
        <v>244</v>
      </c>
      <c r="BD331" s="449">
        <f>+P331</f>
        <v>0</v>
      </c>
      <c r="BE331" s="48">
        <f t="shared" si="329"/>
        <v>0</v>
      </c>
      <c r="BF331" s="51"/>
      <c r="BG331" s="51"/>
      <c r="BH331" s="51"/>
      <c r="BI331" s="51"/>
      <c r="BJ331" s="51"/>
      <c r="BK331" s="51"/>
      <c r="BL331" s="403">
        <f t="shared" si="341"/>
        <v>244</v>
      </c>
      <c r="BM331" s="452">
        <f>+Q331</f>
        <v>0</v>
      </c>
      <c r="BN331" s="48">
        <f t="shared" si="330"/>
        <v>0</v>
      </c>
      <c r="BO331" s="51"/>
      <c r="BP331" s="51"/>
      <c r="BQ331" s="51"/>
      <c r="BR331" s="51"/>
      <c r="BS331" s="51"/>
      <c r="BT331" s="51"/>
      <c r="BU331" s="513"/>
      <c r="BV331" s="514"/>
      <c r="BW331" s="514"/>
      <c r="BX331" s="514"/>
      <c r="BY331" s="514"/>
      <c r="BZ331" s="514"/>
      <c r="CA331" s="514"/>
      <c r="CB331" s="514"/>
      <c r="CC331" s="515"/>
    </row>
    <row r="332" spans="1:81" s="62" customFormat="1" ht="40.200000000000003" customHeight="1" x14ac:dyDescent="0.3">
      <c r="A332" s="38"/>
      <c r="B332" s="462"/>
      <c r="C332" s="459"/>
      <c r="D332" s="281"/>
      <c r="E332" s="281"/>
      <c r="F332" s="281"/>
      <c r="G332" s="281"/>
      <c r="H332" s="281"/>
      <c r="I332" s="281"/>
      <c r="J332" s="486"/>
      <c r="K332" s="489"/>
      <c r="L332" s="474"/>
      <c r="M332" s="477"/>
      <c r="N332" s="480"/>
      <c r="O332" s="483"/>
      <c r="P332" s="521"/>
      <c r="Q332" s="524"/>
      <c r="R332" s="43"/>
      <c r="S332" s="43"/>
      <c r="T332" s="43"/>
      <c r="U332" s="43"/>
      <c r="V332" s="43"/>
      <c r="W332" s="43"/>
      <c r="X332" s="35"/>
      <c r="Y332" s="35"/>
      <c r="Z332" s="35"/>
      <c r="AA332" s="35"/>
      <c r="AB332" s="404"/>
      <c r="AC332" s="527"/>
      <c r="AD332" s="55">
        <f t="shared" si="334"/>
        <v>0</v>
      </c>
      <c r="AE332" s="55">
        <f t="shared" si="334"/>
        <v>0</v>
      </c>
      <c r="AF332" s="55">
        <f t="shared" si="334"/>
        <v>0</v>
      </c>
      <c r="AG332" s="55">
        <f t="shared" si="333"/>
        <v>0</v>
      </c>
      <c r="AH332" s="55">
        <f t="shared" si="333"/>
        <v>0</v>
      </c>
      <c r="AI332" s="55">
        <f t="shared" si="333"/>
        <v>0</v>
      </c>
      <c r="AJ332" s="55">
        <f t="shared" si="333"/>
        <v>0</v>
      </c>
      <c r="AK332" s="404"/>
      <c r="AL332" s="456"/>
      <c r="AM332" s="49">
        <f t="shared" ref="AM332:AM342" si="354">SUM(AN332:AS332)</f>
        <v>0</v>
      </c>
      <c r="AN332" s="52"/>
      <c r="AO332" s="52"/>
      <c r="AP332" s="52"/>
      <c r="AQ332" s="52"/>
      <c r="AR332" s="52"/>
      <c r="AS332" s="52"/>
      <c r="AT332" s="404"/>
      <c r="AU332" s="447"/>
      <c r="AV332" s="49">
        <f t="shared" ref="AV332:AV342" si="355">SUM(AW332:BB332)</f>
        <v>0</v>
      </c>
      <c r="AW332" s="52"/>
      <c r="AX332" s="52"/>
      <c r="AY332" s="52"/>
      <c r="AZ332" s="52"/>
      <c r="BA332" s="52"/>
      <c r="BB332" s="52"/>
      <c r="BC332" s="404"/>
      <c r="BD332" s="450"/>
      <c r="BE332" s="49">
        <f t="shared" ref="BE332:BE342" si="356">SUM(BF332:BK332)</f>
        <v>0</v>
      </c>
      <c r="BF332" s="52"/>
      <c r="BG332" s="52"/>
      <c r="BH332" s="52"/>
      <c r="BI332" s="52"/>
      <c r="BJ332" s="52"/>
      <c r="BK332" s="52"/>
      <c r="BL332" s="404"/>
      <c r="BM332" s="453"/>
      <c r="BN332" s="49">
        <f t="shared" ref="BN332:BN342" si="357">SUM(BO332:BT332)</f>
        <v>0</v>
      </c>
      <c r="BO332" s="52"/>
      <c r="BP332" s="52"/>
      <c r="BQ332" s="52"/>
      <c r="BR332" s="52"/>
      <c r="BS332" s="52"/>
      <c r="BT332" s="52"/>
      <c r="BU332" s="418"/>
      <c r="BV332" s="419"/>
      <c r="BW332" s="419"/>
      <c r="BX332" s="419"/>
      <c r="BY332" s="419"/>
      <c r="BZ332" s="419"/>
      <c r="CA332" s="419"/>
      <c r="CB332" s="419"/>
      <c r="CC332" s="516"/>
    </row>
    <row r="333" spans="1:81" s="62" customFormat="1" ht="40.200000000000003" customHeight="1" x14ac:dyDescent="0.3">
      <c r="A333" s="38"/>
      <c r="B333" s="462"/>
      <c r="C333" s="459"/>
      <c r="D333" s="281"/>
      <c r="E333" s="281"/>
      <c r="F333" s="281"/>
      <c r="G333" s="281"/>
      <c r="H333" s="281"/>
      <c r="I333" s="281"/>
      <c r="J333" s="486"/>
      <c r="K333" s="489"/>
      <c r="L333" s="474"/>
      <c r="M333" s="477"/>
      <c r="N333" s="480"/>
      <c r="O333" s="483"/>
      <c r="P333" s="521"/>
      <c r="Q333" s="524"/>
      <c r="R333" s="43"/>
      <c r="S333" s="43"/>
      <c r="T333" s="43"/>
      <c r="U333" s="43"/>
      <c r="V333" s="43"/>
      <c r="W333" s="43"/>
      <c r="X333" s="35"/>
      <c r="Y333" s="35"/>
      <c r="Z333" s="35"/>
      <c r="AA333" s="35"/>
      <c r="AB333" s="404"/>
      <c r="AC333" s="527"/>
      <c r="AD333" s="55">
        <f t="shared" si="334"/>
        <v>0</v>
      </c>
      <c r="AE333" s="55">
        <f t="shared" si="334"/>
        <v>0</v>
      </c>
      <c r="AF333" s="55">
        <f t="shared" si="334"/>
        <v>0</v>
      </c>
      <c r="AG333" s="55">
        <f t="shared" si="333"/>
        <v>0</v>
      </c>
      <c r="AH333" s="55">
        <f t="shared" si="333"/>
        <v>0</v>
      </c>
      <c r="AI333" s="55">
        <f t="shared" si="333"/>
        <v>0</v>
      </c>
      <c r="AJ333" s="55">
        <f t="shared" si="333"/>
        <v>0</v>
      </c>
      <c r="AK333" s="404"/>
      <c r="AL333" s="456"/>
      <c r="AM333" s="49">
        <f t="shared" si="354"/>
        <v>0</v>
      </c>
      <c r="AN333" s="52"/>
      <c r="AO333" s="52"/>
      <c r="AP333" s="52"/>
      <c r="AQ333" s="52"/>
      <c r="AR333" s="52"/>
      <c r="AS333" s="52"/>
      <c r="AT333" s="404"/>
      <c r="AU333" s="447"/>
      <c r="AV333" s="49">
        <f t="shared" si="355"/>
        <v>0</v>
      </c>
      <c r="AW333" s="52"/>
      <c r="AX333" s="52"/>
      <c r="AY333" s="52"/>
      <c r="AZ333" s="52"/>
      <c r="BA333" s="52"/>
      <c r="BB333" s="52"/>
      <c r="BC333" s="404"/>
      <c r="BD333" s="450"/>
      <c r="BE333" s="49">
        <f t="shared" si="356"/>
        <v>0</v>
      </c>
      <c r="BF333" s="52"/>
      <c r="BG333" s="52"/>
      <c r="BH333" s="52"/>
      <c r="BI333" s="52"/>
      <c r="BJ333" s="52"/>
      <c r="BK333" s="52"/>
      <c r="BL333" s="404"/>
      <c r="BM333" s="453"/>
      <c r="BN333" s="49">
        <f t="shared" si="357"/>
        <v>0</v>
      </c>
      <c r="BO333" s="52"/>
      <c r="BP333" s="52"/>
      <c r="BQ333" s="52"/>
      <c r="BR333" s="52"/>
      <c r="BS333" s="52"/>
      <c r="BT333" s="52"/>
      <c r="BU333" s="418"/>
      <c r="BV333" s="419"/>
      <c r="BW333" s="419"/>
      <c r="BX333" s="419"/>
      <c r="BY333" s="419"/>
      <c r="BZ333" s="419"/>
      <c r="CA333" s="419"/>
      <c r="CB333" s="419"/>
      <c r="CC333" s="516"/>
    </row>
    <row r="334" spans="1:81" s="62" customFormat="1" ht="40.200000000000003" customHeight="1" thickBot="1" x14ac:dyDescent="0.35">
      <c r="A334" s="38"/>
      <c r="B334" s="462"/>
      <c r="C334" s="459"/>
      <c r="D334" s="281"/>
      <c r="E334" s="281"/>
      <c r="F334" s="281"/>
      <c r="G334" s="281"/>
      <c r="H334" s="281"/>
      <c r="I334" s="281"/>
      <c r="J334" s="487"/>
      <c r="K334" s="490"/>
      <c r="L334" s="475"/>
      <c r="M334" s="478"/>
      <c r="N334" s="481"/>
      <c r="O334" s="484"/>
      <c r="P334" s="522"/>
      <c r="Q334" s="525"/>
      <c r="R334" s="44"/>
      <c r="S334" s="254"/>
      <c r="T334" s="254"/>
      <c r="U334" s="254"/>
      <c r="V334" s="254"/>
      <c r="W334" s="44"/>
      <c r="X334" s="36"/>
      <c r="Y334" s="36"/>
      <c r="Z334" s="36"/>
      <c r="AA334" s="36"/>
      <c r="AB334" s="405"/>
      <c r="AC334" s="528"/>
      <c r="AD334" s="56">
        <f t="shared" si="334"/>
        <v>0</v>
      </c>
      <c r="AE334" s="56">
        <f t="shared" si="334"/>
        <v>0</v>
      </c>
      <c r="AF334" s="56">
        <f t="shared" si="334"/>
        <v>0</v>
      </c>
      <c r="AG334" s="56">
        <f t="shared" si="333"/>
        <v>0</v>
      </c>
      <c r="AH334" s="56">
        <f t="shared" si="333"/>
        <v>0</v>
      </c>
      <c r="AI334" s="56">
        <f t="shared" si="333"/>
        <v>0</v>
      </c>
      <c r="AJ334" s="56">
        <f t="shared" si="333"/>
        <v>0</v>
      </c>
      <c r="AK334" s="405"/>
      <c r="AL334" s="457"/>
      <c r="AM334" s="50">
        <f t="shared" si="354"/>
        <v>0</v>
      </c>
      <c r="AN334" s="53"/>
      <c r="AO334" s="53"/>
      <c r="AP334" s="53"/>
      <c r="AQ334" s="53"/>
      <c r="AR334" s="53"/>
      <c r="AS334" s="53"/>
      <c r="AT334" s="405"/>
      <c r="AU334" s="448"/>
      <c r="AV334" s="50">
        <f t="shared" si="355"/>
        <v>0</v>
      </c>
      <c r="AW334" s="53"/>
      <c r="AX334" s="53"/>
      <c r="AY334" s="53"/>
      <c r="AZ334" s="53"/>
      <c r="BA334" s="53"/>
      <c r="BB334" s="53"/>
      <c r="BC334" s="405"/>
      <c r="BD334" s="451"/>
      <c r="BE334" s="50">
        <f t="shared" si="356"/>
        <v>0</v>
      </c>
      <c r="BF334" s="53"/>
      <c r="BG334" s="53"/>
      <c r="BH334" s="53"/>
      <c r="BI334" s="53"/>
      <c r="BJ334" s="53"/>
      <c r="BK334" s="53"/>
      <c r="BL334" s="405"/>
      <c r="BM334" s="454"/>
      <c r="BN334" s="50">
        <f t="shared" si="357"/>
        <v>0</v>
      </c>
      <c r="BO334" s="53"/>
      <c r="BP334" s="53"/>
      <c r="BQ334" s="53"/>
      <c r="BR334" s="53"/>
      <c r="BS334" s="53"/>
      <c r="BT334" s="53"/>
      <c r="BU334" s="517"/>
      <c r="BV334" s="518"/>
      <c r="BW334" s="518"/>
      <c r="BX334" s="518"/>
      <c r="BY334" s="518"/>
      <c r="BZ334" s="518"/>
      <c r="CA334" s="518"/>
      <c r="CB334" s="518"/>
      <c r="CC334" s="519"/>
    </row>
    <row r="335" spans="1:81" s="62" customFormat="1" ht="40.200000000000003" customHeight="1" thickTop="1" x14ac:dyDescent="0.3">
      <c r="A335" s="38"/>
      <c r="B335" s="462"/>
      <c r="C335" s="459"/>
      <c r="D335" s="281"/>
      <c r="E335" s="281"/>
      <c r="F335" s="281"/>
      <c r="G335" s="281"/>
      <c r="H335" s="281"/>
      <c r="I335" s="281"/>
      <c r="J335" s="485">
        <v>245</v>
      </c>
      <c r="K335" s="488" t="str">
        <f>+Metas!K276</f>
        <v>Fomentos y promoción de la participación de productos proyectos de innovación y/o emprendimiento apoyados para su participación en ruedas de negocio, mercados culturales, ferias, entre otros. (2 por año)</v>
      </c>
      <c r="L335" s="473"/>
      <c r="M335" s="476">
        <f>SUM(N335:Q335)</f>
        <v>0</v>
      </c>
      <c r="N335" s="479"/>
      <c r="O335" s="482"/>
      <c r="P335" s="520"/>
      <c r="Q335" s="523"/>
      <c r="R335" s="42"/>
      <c r="S335" s="253"/>
      <c r="T335" s="253"/>
      <c r="U335" s="253"/>
      <c r="V335" s="253"/>
      <c r="W335" s="42"/>
      <c r="X335" s="34"/>
      <c r="Y335" s="34"/>
      <c r="Z335" s="34"/>
      <c r="AA335" s="34"/>
      <c r="AB335" s="403">
        <f t="shared" si="336"/>
        <v>245</v>
      </c>
      <c r="AC335" s="526">
        <f t="shared" ref="AC335" si="358">+L335</f>
        <v>0</v>
      </c>
      <c r="AD335" s="54">
        <f t="shared" si="334"/>
        <v>0</v>
      </c>
      <c r="AE335" s="54">
        <f t="shared" si="334"/>
        <v>0</v>
      </c>
      <c r="AF335" s="54">
        <f t="shared" si="334"/>
        <v>0</v>
      </c>
      <c r="AG335" s="54">
        <f t="shared" si="333"/>
        <v>0</v>
      </c>
      <c r="AH335" s="54">
        <f t="shared" si="333"/>
        <v>0</v>
      </c>
      <c r="AI335" s="54">
        <f t="shared" si="333"/>
        <v>0</v>
      </c>
      <c r="AJ335" s="54">
        <f t="shared" si="333"/>
        <v>0</v>
      </c>
      <c r="AK335" s="403">
        <f t="shared" si="338"/>
        <v>245</v>
      </c>
      <c r="AL335" s="455">
        <f>+N335</f>
        <v>0</v>
      </c>
      <c r="AM335" s="48">
        <f t="shared" si="354"/>
        <v>0</v>
      </c>
      <c r="AN335" s="51"/>
      <c r="AO335" s="51"/>
      <c r="AP335" s="51"/>
      <c r="AQ335" s="51"/>
      <c r="AR335" s="51"/>
      <c r="AS335" s="51"/>
      <c r="AT335" s="403">
        <f t="shared" si="339"/>
        <v>245</v>
      </c>
      <c r="AU335" s="446">
        <f>+O335</f>
        <v>0</v>
      </c>
      <c r="AV335" s="48">
        <f t="shared" si="355"/>
        <v>0</v>
      </c>
      <c r="AW335" s="51"/>
      <c r="AX335" s="51"/>
      <c r="AY335" s="51"/>
      <c r="AZ335" s="51"/>
      <c r="BA335" s="51"/>
      <c r="BB335" s="51"/>
      <c r="BC335" s="403">
        <f t="shared" si="340"/>
        <v>245</v>
      </c>
      <c r="BD335" s="449">
        <f>+P335</f>
        <v>0</v>
      </c>
      <c r="BE335" s="48">
        <f t="shared" si="356"/>
        <v>0</v>
      </c>
      <c r="BF335" s="51"/>
      <c r="BG335" s="51"/>
      <c r="BH335" s="51"/>
      <c r="BI335" s="51"/>
      <c r="BJ335" s="51"/>
      <c r="BK335" s="51"/>
      <c r="BL335" s="403">
        <f t="shared" si="341"/>
        <v>245</v>
      </c>
      <c r="BM335" s="452">
        <f>+Q335</f>
        <v>0</v>
      </c>
      <c r="BN335" s="48">
        <f t="shared" si="357"/>
        <v>0</v>
      </c>
      <c r="BO335" s="51"/>
      <c r="BP335" s="51"/>
      <c r="BQ335" s="51"/>
      <c r="BR335" s="51"/>
      <c r="BS335" s="51"/>
      <c r="BT335" s="51"/>
      <c r="BU335" s="513"/>
      <c r="BV335" s="514"/>
      <c r="BW335" s="514"/>
      <c r="BX335" s="514"/>
      <c r="BY335" s="514"/>
      <c r="BZ335" s="514"/>
      <c r="CA335" s="514"/>
      <c r="CB335" s="514"/>
      <c r="CC335" s="515"/>
    </row>
    <row r="336" spans="1:81" s="62" customFormat="1" ht="40.200000000000003" customHeight="1" x14ac:dyDescent="0.3">
      <c r="A336" s="38"/>
      <c r="B336" s="462"/>
      <c r="C336" s="459"/>
      <c r="D336" s="281"/>
      <c r="E336" s="281"/>
      <c r="F336" s="281"/>
      <c r="G336" s="281"/>
      <c r="H336" s="281"/>
      <c r="I336" s="281"/>
      <c r="J336" s="486"/>
      <c r="K336" s="489"/>
      <c r="L336" s="474"/>
      <c r="M336" s="477"/>
      <c r="N336" s="480"/>
      <c r="O336" s="483"/>
      <c r="P336" s="521"/>
      <c r="Q336" s="524"/>
      <c r="R336" s="43"/>
      <c r="S336" s="43"/>
      <c r="T336" s="43"/>
      <c r="U336" s="43"/>
      <c r="V336" s="43"/>
      <c r="W336" s="43"/>
      <c r="X336" s="35"/>
      <c r="Y336" s="35"/>
      <c r="Z336" s="35"/>
      <c r="AA336" s="35"/>
      <c r="AB336" s="404"/>
      <c r="AC336" s="527"/>
      <c r="AD336" s="55">
        <f t="shared" si="334"/>
        <v>0</v>
      </c>
      <c r="AE336" s="55">
        <f t="shared" si="334"/>
        <v>0</v>
      </c>
      <c r="AF336" s="55">
        <f t="shared" si="334"/>
        <v>0</v>
      </c>
      <c r="AG336" s="55">
        <f t="shared" si="333"/>
        <v>0</v>
      </c>
      <c r="AH336" s="55">
        <f t="shared" si="333"/>
        <v>0</v>
      </c>
      <c r="AI336" s="55">
        <f t="shared" si="333"/>
        <v>0</v>
      </c>
      <c r="AJ336" s="55">
        <f t="shared" si="333"/>
        <v>0</v>
      </c>
      <c r="AK336" s="404"/>
      <c r="AL336" s="456"/>
      <c r="AM336" s="49">
        <f t="shared" si="354"/>
        <v>0</v>
      </c>
      <c r="AN336" s="52"/>
      <c r="AO336" s="52"/>
      <c r="AP336" s="52"/>
      <c r="AQ336" s="52"/>
      <c r="AR336" s="52"/>
      <c r="AS336" s="52"/>
      <c r="AT336" s="404"/>
      <c r="AU336" s="447"/>
      <c r="AV336" s="49">
        <f t="shared" si="355"/>
        <v>0</v>
      </c>
      <c r="AW336" s="52"/>
      <c r="AX336" s="52"/>
      <c r="AY336" s="52"/>
      <c r="AZ336" s="52"/>
      <c r="BA336" s="52"/>
      <c r="BB336" s="52"/>
      <c r="BC336" s="404"/>
      <c r="BD336" s="450"/>
      <c r="BE336" s="49">
        <f t="shared" si="356"/>
        <v>0</v>
      </c>
      <c r="BF336" s="52"/>
      <c r="BG336" s="52"/>
      <c r="BH336" s="52"/>
      <c r="BI336" s="52"/>
      <c r="BJ336" s="52"/>
      <c r="BK336" s="52"/>
      <c r="BL336" s="404"/>
      <c r="BM336" s="453"/>
      <c r="BN336" s="49">
        <f t="shared" si="357"/>
        <v>0</v>
      </c>
      <c r="BO336" s="52"/>
      <c r="BP336" s="52"/>
      <c r="BQ336" s="52"/>
      <c r="BR336" s="52"/>
      <c r="BS336" s="52"/>
      <c r="BT336" s="52"/>
      <c r="BU336" s="418"/>
      <c r="BV336" s="419"/>
      <c r="BW336" s="419"/>
      <c r="BX336" s="419"/>
      <c r="BY336" s="419"/>
      <c r="BZ336" s="419"/>
      <c r="CA336" s="419"/>
      <c r="CB336" s="419"/>
      <c r="CC336" s="516"/>
    </row>
    <row r="337" spans="1:81" s="62" customFormat="1" ht="40.200000000000003" customHeight="1" x14ac:dyDescent="0.3">
      <c r="A337" s="38"/>
      <c r="B337" s="462"/>
      <c r="C337" s="459"/>
      <c r="D337" s="281"/>
      <c r="E337" s="281"/>
      <c r="F337" s="281"/>
      <c r="G337" s="281"/>
      <c r="H337" s="281"/>
      <c r="I337" s="281"/>
      <c r="J337" s="486"/>
      <c r="K337" s="489"/>
      <c r="L337" s="474"/>
      <c r="M337" s="477"/>
      <c r="N337" s="480"/>
      <c r="O337" s="483"/>
      <c r="P337" s="521"/>
      <c r="Q337" s="524"/>
      <c r="R337" s="43"/>
      <c r="S337" s="43"/>
      <c r="T337" s="43"/>
      <c r="U337" s="43"/>
      <c r="V337" s="43"/>
      <c r="W337" s="43"/>
      <c r="X337" s="35"/>
      <c r="Y337" s="35"/>
      <c r="Z337" s="35"/>
      <c r="AA337" s="35"/>
      <c r="AB337" s="404"/>
      <c r="AC337" s="527"/>
      <c r="AD337" s="55">
        <f t="shared" si="334"/>
        <v>0</v>
      </c>
      <c r="AE337" s="55">
        <f t="shared" si="334"/>
        <v>0</v>
      </c>
      <c r="AF337" s="55">
        <f t="shared" si="334"/>
        <v>0</v>
      </c>
      <c r="AG337" s="55">
        <f t="shared" si="333"/>
        <v>0</v>
      </c>
      <c r="AH337" s="55">
        <f t="shared" si="333"/>
        <v>0</v>
      </c>
      <c r="AI337" s="55">
        <f t="shared" si="333"/>
        <v>0</v>
      </c>
      <c r="AJ337" s="55">
        <f t="shared" si="333"/>
        <v>0</v>
      </c>
      <c r="AK337" s="404"/>
      <c r="AL337" s="456"/>
      <c r="AM337" s="49">
        <f t="shared" si="354"/>
        <v>0</v>
      </c>
      <c r="AN337" s="52"/>
      <c r="AO337" s="52"/>
      <c r="AP337" s="52"/>
      <c r="AQ337" s="52"/>
      <c r="AR337" s="52"/>
      <c r="AS337" s="52"/>
      <c r="AT337" s="404"/>
      <c r="AU337" s="447"/>
      <c r="AV337" s="49">
        <f t="shared" si="355"/>
        <v>0</v>
      </c>
      <c r="AW337" s="52"/>
      <c r="AX337" s="52"/>
      <c r="AY337" s="52"/>
      <c r="AZ337" s="52"/>
      <c r="BA337" s="52"/>
      <c r="BB337" s="52"/>
      <c r="BC337" s="404"/>
      <c r="BD337" s="450"/>
      <c r="BE337" s="49">
        <f t="shared" si="356"/>
        <v>0</v>
      </c>
      <c r="BF337" s="52"/>
      <c r="BG337" s="52"/>
      <c r="BH337" s="52"/>
      <c r="BI337" s="52"/>
      <c r="BJ337" s="52"/>
      <c r="BK337" s="52"/>
      <c r="BL337" s="404"/>
      <c r="BM337" s="453"/>
      <c r="BN337" s="49">
        <f t="shared" si="357"/>
        <v>0</v>
      </c>
      <c r="BO337" s="52"/>
      <c r="BP337" s="52"/>
      <c r="BQ337" s="52"/>
      <c r="BR337" s="52"/>
      <c r="BS337" s="52"/>
      <c r="BT337" s="52"/>
      <c r="BU337" s="418"/>
      <c r="BV337" s="419"/>
      <c r="BW337" s="419"/>
      <c r="BX337" s="419"/>
      <c r="BY337" s="419"/>
      <c r="BZ337" s="419"/>
      <c r="CA337" s="419"/>
      <c r="CB337" s="419"/>
      <c r="CC337" s="516"/>
    </row>
    <row r="338" spans="1:81" s="62" customFormat="1" ht="40.200000000000003" customHeight="1" thickBot="1" x14ac:dyDescent="0.35">
      <c r="A338" s="38"/>
      <c r="B338" s="462"/>
      <c r="C338" s="460"/>
      <c r="D338" s="282"/>
      <c r="E338" s="282"/>
      <c r="F338" s="282"/>
      <c r="G338" s="282"/>
      <c r="H338" s="282"/>
      <c r="I338" s="282"/>
      <c r="J338" s="487"/>
      <c r="K338" s="490"/>
      <c r="L338" s="475"/>
      <c r="M338" s="478"/>
      <c r="N338" s="481"/>
      <c r="O338" s="484"/>
      <c r="P338" s="522"/>
      <c r="Q338" s="525"/>
      <c r="R338" s="44"/>
      <c r="S338" s="254"/>
      <c r="T338" s="254"/>
      <c r="U338" s="254"/>
      <c r="V338" s="254"/>
      <c r="W338" s="44"/>
      <c r="X338" s="36"/>
      <c r="Y338" s="36"/>
      <c r="Z338" s="36"/>
      <c r="AA338" s="36"/>
      <c r="AB338" s="405"/>
      <c r="AC338" s="528"/>
      <c r="AD338" s="56">
        <f t="shared" si="334"/>
        <v>0</v>
      </c>
      <c r="AE338" s="56">
        <f t="shared" si="334"/>
        <v>0</v>
      </c>
      <c r="AF338" s="56">
        <f t="shared" si="334"/>
        <v>0</v>
      </c>
      <c r="AG338" s="56">
        <f t="shared" si="333"/>
        <v>0</v>
      </c>
      <c r="AH338" s="56">
        <f t="shared" si="333"/>
        <v>0</v>
      </c>
      <c r="AI338" s="56">
        <f t="shared" si="333"/>
        <v>0</v>
      </c>
      <c r="AJ338" s="56">
        <f t="shared" si="333"/>
        <v>0</v>
      </c>
      <c r="AK338" s="405"/>
      <c r="AL338" s="457"/>
      <c r="AM338" s="50">
        <f t="shared" si="354"/>
        <v>0</v>
      </c>
      <c r="AN338" s="53"/>
      <c r="AO338" s="53"/>
      <c r="AP338" s="53"/>
      <c r="AQ338" s="53"/>
      <c r="AR338" s="53"/>
      <c r="AS338" s="53"/>
      <c r="AT338" s="405"/>
      <c r="AU338" s="448"/>
      <c r="AV338" s="50">
        <f t="shared" si="355"/>
        <v>0</v>
      </c>
      <c r="AW338" s="53"/>
      <c r="AX338" s="53"/>
      <c r="AY338" s="53"/>
      <c r="AZ338" s="53"/>
      <c r="BA338" s="53"/>
      <c r="BB338" s="53"/>
      <c r="BC338" s="405"/>
      <c r="BD338" s="451"/>
      <c r="BE338" s="50">
        <f t="shared" si="356"/>
        <v>0</v>
      </c>
      <c r="BF338" s="53"/>
      <c r="BG338" s="53"/>
      <c r="BH338" s="53"/>
      <c r="BI338" s="53"/>
      <c r="BJ338" s="53"/>
      <c r="BK338" s="53"/>
      <c r="BL338" s="405"/>
      <c r="BM338" s="454"/>
      <c r="BN338" s="50">
        <f t="shared" si="357"/>
        <v>0</v>
      </c>
      <c r="BO338" s="53"/>
      <c r="BP338" s="53"/>
      <c r="BQ338" s="53"/>
      <c r="BR338" s="53"/>
      <c r="BS338" s="53"/>
      <c r="BT338" s="53"/>
      <c r="BU338" s="517"/>
      <c r="BV338" s="518"/>
      <c r="BW338" s="518"/>
      <c r="BX338" s="518"/>
      <c r="BY338" s="518"/>
      <c r="BZ338" s="518"/>
      <c r="CA338" s="518"/>
      <c r="CB338" s="518"/>
      <c r="CC338" s="519"/>
    </row>
    <row r="339" spans="1:81" s="62" customFormat="1" ht="40.200000000000003" customHeight="1" thickTop="1" x14ac:dyDescent="0.3">
      <c r="A339" s="38"/>
      <c r="B339" s="462"/>
      <c r="C339" s="458"/>
      <c r="D339" s="280"/>
      <c r="E339" s="280"/>
      <c r="F339" s="280"/>
      <c r="G339" s="280"/>
      <c r="H339" s="280"/>
      <c r="I339" s="280"/>
      <c r="J339" s="485">
        <v>246</v>
      </c>
      <c r="K339" s="488" t="str">
        <f>+Metas!K277</f>
        <v>Talleres de producción musical, márketin digital y plataformas musicales, destinado a músicos del Departamento participantes del Proyecto LASO (2 por año)</v>
      </c>
      <c r="L339" s="473"/>
      <c r="M339" s="476">
        <f>SUM(N339:Q339)</f>
        <v>0</v>
      </c>
      <c r="N339" s="479"/>
      <c r="O339" s="482"/>
      <c r="P339" s="520"/>
      <c r="Q339" s="523"/>
      <c r="R339" s="42"/>
      <c r="S339" s="253"/>
      <c r="T339" s="253"/>
      <c r="U339" s="253"/>
      <c r="V339" s="253"/>
      <c r="W339" s="42"/>
      <c r="X339" s="34"/>
      <c r="Y339" s="34"/>
      <c r="Z339" s="34"/>
      <c r="AA339" s="34"/>
      <c r="AB339" s="403">
        <f t="shared" si="336"/>
        <v>246</v>
      </c>
      <c r="AC339" s="526">
        <f t="shared" ref="AC339" si="359">+L339</f>
        <v>0</v>
      </c>
      <c r="AD339" s="54">
        <f t="shared" si="334"/>
        <v>0</v>
      </c>
      <c r="AE339" s="54">
        <f t="shared" si="334"/>
        <v>0</v>
      </c>
      <c r="AF339" s="54">
        <f t="shared" si="334"/>
        <v>0</v>
      </c>
      <c r="AG339" s="54">
        <f t="shared" si="333"/>
        <v>0</v>
      </c>
      <c r="AH339" s="54">
        <f t="shared" si="333"/>
        <v>0</v>
      </c>
      <c r="AI339" s="54">
        <f t="shared" si="333"/>
        <v>0</v>
      </c>
      <c r="AJ339" s="54">
        <f t="shared" ref="AJ339:AJ342" si="360">+AS339+BB339+BK339+BT339</f>
        <v>0</v>
      </c>
      <c r="AK339" s="403">
        <f t="shared" si="338"/>
        <v>246</v>
      </c>
      <c r="AL339" s="455">
        <f>+N339</f>
        <v>0</v>
      </c>
      <c r="AM339" s="48">
        <f t="shared" si="354"/>
        <v>0</v>
      </c>
      <c r="AN339" s="51"/>
      <c r="AO339" s="51"/>
      <c r="AP339" s="51"/>
      <c r="AQ339" s="51"/>
      <c r="AR339" s="51"/>
      <c r="AS339" s="51"/>
      <c r="AT339" s="403">
        <f t="shared" si="339"/>
        <v>246</v>
      </c>
      <c r="AU339" s="446">
        <f>+O339</f>
        <v>0</v>
      </c>
      <c r="AV339" s="48">
        <f t="shared" si="355"/>
        <v>0</v>
      </c>
      <c r="AW339" s="51"/>
      <c r="AX339" s="51"/>
      <c r="AY339" s="51"/>
      <c r="AZ339" s="51"/>
      <c r="BA339" s="51"/>
      <c r="BB339" s="51"/>
      <c r="BC339" s="403">
        <f t="shared" si="340"/>
        <v>246</v>
      </c>
      <c r="BD339" s="449">
        <f>+P339</f>
        <v>0</v>
      </c>
      <c r="BE339" s="48">
        <f t="shared" si="356"/>
        <v>0</v>
      </c>
      <c r="BF339" s="51"/>
      <c r="BG339" s="51"/>
      <c r="BH339" s="51"/>
      <c r="BI339" s="51"/>
      <c r="BJ339" s="51"/>
      <c r="BK339" s="51"/>
      <c r="BL339" s="403">
        <f t="shared" si="341"/>
        <v>246</v>
      </c>
      <c r="BM339" s="452">
        <f>+Q339</f>
        <v>0</v>
      </c>
      <c r="BN339" s="48">
        <f t="shared" si="357"/>
        <v>0</v>
      </c>
      <c r="BO339" s="51"/>
      <c r="BP339" s="51"/>
      <c r="BQ339" s="51"/>
      <c r="BR339" s="51"/>
      <c r="BS339" s="51"/>
      <c r="BT339" s="51"/>
      <c r="BU339" s="513"/>
      <c r="BV339" s="514"/>
      <c r="BW339" s="514"/>
      <c r="BX339" s="514"/>
      <c r="BY339" s="514"/>
      <c r="BZ339" s="514"/>
      <c r="CA339" s="514"/>
      <c r="CB339" s="514"/>
      <c r="CC339" s="515"/>
    </row>
    <row r="340" spans="1:81" s="62" customFormat="1" ht="40.200000000000003" customHeight="1" x14ac:dyDescent="0.3">
      <c r="A340" s="38"/>
      <c r="B340" s="462"/>
      <c r="C340" s="459"/>
      <c r="D340" s="281"/>
      <c r="E340" s="281"/>
      <c r="F340" s="281"/>
      <c r="G340" s="281"/>
      <c r="H340" s="281"/>
      <c r="I340" s="281"/>
      <c r="J340" s="486"/>
      <c r="K340" s="489"/>
      <c r="L340" s="474"/>
      <c r="M340" s="477"/>
      <c r="N340" s="480"/>
      <c r="O340" s="483"/>
      <c r="P340" s="521"/>
      <c r="Q340" s="524"/>
      <c r="R340" s="43"/>
      <c r="S340" s="43"/>
      <c r="T340" s="43"/>
      <c r="U340" s="43"/>
      <c r="V340" s="43"/>
      <c r="W340" s="43"/>
      <c r="X340" s="35"/>
      <c r="Y340" s="35"/>
      <c r="Z340" s="35"/>
      <c r="AA340" s="35"/>
      <c r="AB340" s="404"/>
      <c r="AC340" s="527"/>
      <c r="AD340" s="55">
        <f t="shared" si="334"/>
        <v>0</v>
      </c>
      <c r="AE340" s="55">
        <f t="shared" si="334"/>
        <v>0</v>
      </c>
      <c r="AF340" s="55">
        <f t="shared" si="334"/>
        <v>0</v>
      </c>
      <c r="AG340" s="55">
        <f t="shared" si="334"/>
        <v>0</v>
      </c>
      <c r="AH340" s="55">
        <f t="shared" si="334"/>
        <v>0</v>
      </c>
      <c r="AI340" s="55">
        <f t="shared" si="334"/>
        <v>0</v>
      </c>
      <c r="AJ340" s="55">
        <f t="shared" si="360"/>
        <v>0</v>
      </c>
      <c r="AK340" s="404"/>
      <c r="AL340" s="456"/>
      <c r="AM340" s="49">
        <f t="shared" si="354"/>
        <v>0</v>
      </c>
      <c r="AN340" s="52"/>
      <c r="AO340" s="52"/>
      <c r="AP340" s="52"/>
      <c r="AQ340" s="52"/>
      <c r="AR340" s="52"/>
      <c r="AS340" s="52"/>
      <c r="AT340" s="404"/>
      <c r="AU340" s="447"/>
      <c r="AV340" s="49">
        <f t="shared" si="355"/>
        <v>0</v>
      </c>
      <c r="AW340" s="52"/>
      <c r="AX340" s="52"/>
      <c r="AY340" s="52"/>
      <c r="AZ340" s="52"/>
      <c r="BA340" s="52"/>
      <c r="BB340" s="52"/>
      <c r="BC340" s="404"/>
      <c r="BD340" s="450"/>
      <c r="BE340" s="49">
        <f t="shared" si="356"/>
        <v>0</v>
      </c>
      <c r="BF340" s="52"/>
      <c r="BG340" s="52"/>
      <c r="BH340" s="52"/>
      <c r="BI340" s="52"/>
      <c r="BJ340" s="52"/>
      <c r="BK340" s="52"/>
      <c r="BL340" s="404"/>
      <c r="BM340" s="453"/>
      <c r="BN340" s="49">
        <f t="shared" si="357"/>
        <v>0</v>
      </c>
      <c r="BO340" s="52"/>
      <c r="BP340" s="52"/>
      <c r="BQ340" s="52"/>
      <c r="BR340" s="52"/>
      <c r="BS340" s="52"/>
      <c r="BT340" s="52"/>
      <c r="BU340" s="418"/>
      <c r="BV340" s="419"/>
      <c r="BW340" s="419"/>
      <c r="BX340" s="419"/>
      <c r="BY340" s="419"/>
      <c r="BZ340" s="419"/>
      <c r="CA340" s="419"/>
      <c r="CB340" s="419"/>
      <c r="CC340" s="516"/>
    </row>
    <row r="341" spans="1:81" s="62" customFormat="1" ht="40.200000000000003" customHeight="1" x14ac:dyDescent="0.3">
      <c r="A341" s="38"/>
      <c r="B341" s="462"/>
      <c r="C341" s="459"/>
      <c r="D341" s="281"/>
      <c r="E341" s="281"/>
      <c r="F341" s="281"/>
      <c r="G341" s="281"/>
      <c r="H341" s="281"/>
      <c r="I341" s="281"/>
      <c r="J341" s="486"/>
      <c r="K341" s="489"/>
      <c r="L341" s="474"/>
      <c r="M341" s="477"/>
      <c r="N341" s="480"/>
      <c r="O341" s="483"/>
      <c r="P341" s="521"/>
      <c r="Q341" s="524"/>
      <c r="R341" s="43"/>
      <c r="S341" s="43"/>
      <c r="T341" s="43"/>
      <c r="U341" s="43"/>
      <c r="V341" s="43"/>
      <c r="W341" s="43"/>
      <c r="X341" s="35"/>
      <c r="Y341" s="35"/>
      <c r="Z341" s="35"/>
      <c r="AA341" s="35"/>
      <c r="AB341" s="404"/>
      <c r="AC341" s="527"/>
      <c r="AD341" s="55">
        <f t="shared" ref="AD341:AI348" si="361">+AM341+AV341+BE341+BN341</f>
        <v>0</v>
      </c>
      <c r="AE341" s="55">
        <f t="shared" si="361"/>
        <v>0</v>
      </c>
      <c r="AF341" s="55">
        <f t="shared" si="361"/>
        <v>0</v>
      </c>
      <c r="AG341" s="55">
        <f t="shared" si="361"/>
        <v>0</v>
      </c>
      <c r="AH341" s="55">
        <f t="shared" si="361"/>
        <v>0</v>
      </c>
      <c r="AI341" s="55">
        <f t="shared" si="361"/>
        <v>0</v>
      </c>
      <c r="AJ341" s="55">
        <f t="shared" si="360"/>
        <v>0</v>
      </c>
      <c r="AK341" s="404"/>
      <c r="AL341" s="456"/>
      <c r="AM341" s="49">
        <f t="shared" si="354"/>
        <v>0</v>
      </c>
      <c r="AN341" s="52"/>
      <c r="AO341" s="52"/>
      <c r="AP341" s="52"/>
      <c r="AQ341" s="52"/>
      <c r="AR341" s="52"/>
      <c r="AS341" s="52"/>
      <c r="AT341" s="404"/>
      <c r="AU341" s="447"/>
      <c r="AV341" s="49">
        <f t="shared" si="355"/>
        <v>0</v>
      </c>
      <c r="AW341" s="52"/>
      <c r="AX341" s="52"/>
      <c r="AY341" s="52"/>
      <c r="AZ341" s="52"/>
      <c r="BA341" s="52"/>
      <c r="BB341" s="52"/>
      <c r="BC341" s="404"/>
      <c r="BD341" s="450"/>
      <c r="BE341" s="49">
        <f t="shared" si="356"/>
        <v>0</v>
      </c>
      <c r="BF341" s="52"/>
      <c r="BG341" s="52"/>
      <c r="BH341" s="52"/>
      <c r="BI341" s="52"/>
      <c r="BJ341" s="52"/>
      <c r="BK341" s="52"/>
      <c r="BL341" s="404"/>
      <c r="BM341" s="453"/>
      <c r="BN341" s="49">
        <f t="shared" si="357"/>
        <v>0</v>
      </c>
      <c r="BO341" s="52"/>
      <c r="BP341" s="52"/>
      <c r="BQ341" s="52"/>
      <c r="BR341" s="52"/>
      <c r="BS341" s="52"/>
      <c r="BT341" s="52"/>
      <c r="BU341" s="418"/>
      <c r="BV341" s="419"/>
      <c r="BW341" s="419"/>
      <c r="BX341" s="419"/>
      <c r="BY341" s="419"/>
      <c r="BZ341" s="419"/>
      <c r="CA341" s="419"/>
      <c r="CB341" s="419"/>
      <c r="CC341" s="516"/>
    </row>
    <row r="342" spans="1:81" s="62" customFormat="1" ht="40.200000000000003" customHeight="1" thickBot="1" x14ac:dyDescent="0.35">
      <c r="A342" s="38"/>
      <c r="B342" s="462"/>
      <c r="C342" s="459"/>
      <c r="D342" s="281"/>
      <c r="E342" s="281"/>
      <c r="F342" s="281"/>
      <c r="G342" s="281"/>
      <c r="H342" s="281"/>
      <c r="I342" s="281"/>
      <c r="J342" s="487"/>
      <c r="K342" s="490"/>
      <c r="L342" s="475"/>
      <c r="M342" s="478"/>
      <c r="N342" s="481"/>
      <c r="O342" s="484"/>
      <c r="P342" s="522"/>
      <c r="Q342" s="525"/>
      <c r="R342" s="44"/>
      <c r="S342" s="254"/>
      <c r="T342" s="254"/>
      <c r="U342" s="254"/>
      <c r="V342" s="254"/>
      <c r="W342" s="44"/>
      <c r="X342" s="36"/>
      <c r="Y342" s="36"/>
      <c r="Z342" s="36"/>
      <c r="AA342" s="36"/>
      <c r="AB342" s="405"/>
      <c r="AC342" s="528"/>
      <c r="AD342" s="56">
        <f t="shared" si="361"/>
        <v>0</v>
      </c>
      <c r="AE342" s="56">
        <f t="shared" si="361"/>
        <v>0</v>
      </c>
      <c r="AF342" s="56">
        <f t="shared" si="361"/>
        <v>0</v>
      </c>
      <c r="AG342" s="56">
        <f t="shared" si="361"/>
        <v>0</v>
      </c>
      <c r="AH342" s="56">
        <f t="shared" si="361"/>
        <v>0</v>
      </c>
      <c r="AI342" s="56">
        <f t="shared" si="361"/>
        <v>0</v>
      </c>
      <c r="AJ342" s="56">
        <f t="shared" si="360"/>
        <v>0</v>
      </c>
      <c r="AK342" s="405"/>
      <c r="AL342" s="457"/>
      <c r="AM342" s="50">
        <f t="shared" si="354"/>
        <v>0</v>
      </c>
      <c r="AN342" s="53"/>
      <c r="AO342" s="53"/>
      <c r="AP342" s="53"/>
      <c r="AQ342" s="53"/>
      <c r="AR342" s="53"/>
      <c r="AS342" s="53"/>
      <c r="AT342" s="405"/>
      <c r="AU342" s="448"/>
      <c r="AV342" s="50">
        <f t="shared" si="355"/>
        <v>0</v>
      </c>
      <c r="AW342" s="53"/>
      <c r="AX342" s="53"/>
      <c r="AY342" s="53"/>
      <c r="AZ342" s="53"/>
      <c r="BA342" s="53"/>
      <c r="BB342" s="53"/>
      <c r="BC342" s="405"/>
      <c r="BD342" s="451"/>
      <c r="BE342" s="50">
        <f t="shared" si="356"/>
        <v>0</v>
      </c>
      <c r="BF342" s="53"/>
      <c r="BG342" s="53"/>
      <c r="BH342" s="53"/>
      <c r="BI342" s="53"/>
      <c r="BJ342" s="53"/>
      <c r="BK342" s="53"/>
      <c r="BL342" s="405"/>
      <c r="BM342" s="454"/>
      <c r="BN342" s="50">
        <f t="shared" si="357"/>
        <v>0</v>
      </c>
      <c r="BO342" s="53"/>
      <c r="BP342" s="53"/>
      <c r="BQ342" s="53"/>
      <c r="BR342" s="53"/>
      <c r="BS342" s="53"/>
      <c r="BT342" s="53"/>
      <c r="BU342" s="517"/>
      <c r="BV342" s="518"/>
      <c r="BW342" s="518"/>
      <c r="BX342" s="518"/>
      <c r="BY342" s="518"/>
      <c r="BZ342" s="518"/>
      <c r="CA342" s="518"/>
      <c r="CB342" s="518"/>
      <c r="CC342" s="519"/>
    </row>
    <row r="343" spans="1:81" s="62" customFormat="1" ht="40.200000000000003" customHeight="1" thickTop="1" x14ac:dyDescent="0.3">
      <c r="A343" s="38"/>
      <c r="B343" s="462"/>
      <c r="C343" s="459"/>
      <c r="D343" s="281"/>
      <c r="E343" s="281"/>
      <c r="F343" s="281"/>
      <c r="G343" s="281"/>
      <c r="H343" s="281"/>
      <c r="I343" s="281"/>
      <c r="J343" s="485">
        <v>247</v>
      </c>
      <c r="K343" s="488" t="str">
        <f>+Metas!K278</f>
        <v>Producciones musicales por año, con reproducción de 3.000 copias (1 por año)</v>
      </c>
      <c r="L343" s="473"/>
      <c r="M343" s="476">
        <f t="shared" ref="M343" si="362">SUM(N343:Q343)</f>
        <v>0</v>
      </c>
      <c r="N343" s="479"/>
      <c r="O343" s="482"/>
      <c r="P343" s="520"/>
      <c r="Q343" s="523"/>
      <c r="R343" s="42"/>
      <c r="S343" s="253"/>
      <c r="T343" s="253"/>
      <c r="U343" s="253"/>
      <c r="V343" s="253"/>
      <c r="W343" s="42"/>
      <c r="X343" s="34"/>
      <c r="Y343" s="34"/>
      <c r="Z343" s="34"/>
      <c r="AA343" s="34"/>
      <c r="AB343" s="403">
        <f t="shared" ref="AB343:AB347" si="363">+$J343</f>
        <v>247</v>
      </c>
      <c r="AC343" s="526">
        <f t="shared" ref="AC343" si="364">+L343</f>
        <v>0</v>
      </c>
      <c r="AD343" s="54">
        <f t="shared" si="361"/>
        <v>0</v>
      </c>
      <c r="AE343" s="54">
        <f t="shared" si="361"/>
        <v>0</v>
      </c>
      <c r="AF343" s="54">
        <f t="shared" si="361"/>
        <v>0</v>
      </c>
      <c r="AG343" s="54">
        <f t="shared" si="361"/>
        <v>0</v>
      </c>
      <c r="AH343" s="54">
        <f t="shared" si="361"/>
        <v>0</v>
      </c>
      <c r="AI343" s="54">
        <f t="shared" si="361"/>
        <v>0</v>
      </c>
      <c r="AJ343" s="54">
        <f t="shared" ref="AJ343:AJ350" si="365">+AS343+BB343+BK343+BT343</f>
        <v>0</v>
      </c>
      <c r="AK343" s="403">
        <f t="shared" ref="AK343:AK347" si="366">+$J343</f>
        <v>247</v>
      </c>
      <c r="AL343" s="455">
        <f t="shared" ref="AL343" si="367">+N343</f>
        <v>0</v>
      </c>
      <c r="AM343" s="48">
        <f t="shared" ref="AM343:AM350" si="368">SUM(AN343:AS343)</f>
        <v>0</v>
      </c>
      <c r="AN343" s="51"/>
      <c r="AO343" s="51"/>
      <c r="AP343" s="51"/>
      <c r="AQ343" s="51"/>
      <c r="AR343" s="51"/>
      <c r="AS343" s="51"/>
      <c r="AT343" s="403">
        <f t="shared" ref="AT343:AT347" si="369">+$J343</f>
        <v>247</v>
      </c>
      <c r="AU343" s="446">
        <f t="shared" ref="AU343" si="370">+O343</f>
        <v>0</v>
      </c>
      <c r="AV343" s="48">
        <f t="shared" ref="AV343:AV350" si="371">SUM(AW343:BB343)</f>
        <v>0</v>
      </c>
      <c r="AW343" s="51"/>
      <c r="AX343" s="51"/>
      <c r="AY343" s="51"/>
      <c r="AZ343" s="51"/>
      <c r="BA343" s="51"/>
      <c r="BB343" s="51"/>
      <c r="BC343" s="403">
        <f t="shared" ref="BC343:BC347" si="372">+$J343</f>
        <v>247</v>
      </c>
      <c r="BD343" s="449">
        <f t="shared" ref="BD343" si="373">+P343</f>
        <v>0</v>
      </c>
      <c r="BE343" s="48">
        <f t="shared" ref="BE343:BE350" si="374">SUM(BF343:BK343)</f>
        <v>0</v>
      </c>
      <c r="BF343" s="51"/>
      <c r="BG343" s="51"/>
      <c r="BH343" s="51"/>
      <c r="BI343" s="51"/>
      <c r="BJ343" s="51"/>
      <c r="BK343" s="51"/>
      <c r="BL343" s="403">
        <f t="shared" ref="BL343:BL347" si="375">+$J343</f>
        <v>247</v>
      </c>
      <c r="BM343" s="452">
        <f t="shared" ref="BM343" si="376">+Q343</f>
        <v>0</v>
      </c>
      <c r="BN343" s="48">
        <f t="shared" ref="BN343:BN350" si="377">SUM(BO343:BT343)</f>
        <v>0</v>
      </c>
      <c r="BO343" s="51"/>
      <c r="BP343" s="51"/>
      <c r="BQ343" s="51"/>
      <c r="BR343" s="51"/>
      <c r="BS343" s="51"/>
      <c r="BT343" s="51"/>
      <c r="BU343" s="513"/>
      <c r="BV343" s="514"/>
      <c r="BW343" s="514"/>
      <c r="BX343" s="514"/>
      <c r="BY343" s="514"/>
      <c r="BZ343" s="514"/>
      <c r="CA343" s="514"/>
      <c r="CB343" s="514"/>
      <c r="CC343" s="515"/>
    </row>
    <row r="344" spans="1:81" s="62" customFormat="1" ht="40.200000000000003" customHeight="1" x14ac:dyDescent="0.3">
      <c r="A344" s="38"/>
      <c r="B344" s="462"/>
      <c r="C344" s="459"/>
      <c r="D344" s="281"/>
      <c r="E344" s="281"/>
      <c r="F344" s="281"/>
      <c r="G344" s="281"/>
      <c r="H344" s="281"/>
      <c r="I344" s="281"/>
      <c r="J344" s="486"/>
      <c r="K344" s="489"/>
      <c r="L344" s="474"/>
      <c r="M344" s="477"/>
      <c r="N344" s="480"/>
      <c r="O344" s="483"/>
      <c r="P344" s="521"/>
      <c r="Q344" s="524"/>
      <c r="R344" s="43"/>
      <c r="S344" s="43"/>
      <c r="T344" s="43"/>
      <c r="U344" s="43"/>
      <c r="V344" s="43"/>
      <c r="W344" s="43"/>
      <c r="X344" s="35"/>
      <c r="Y344" s="35"/>
      <c r="Z344" s="35"/>
      <c r="AA344" s="35"/>
      <c r="AB344" s="404"/>
      <c r="AC344" s="527"/>
      <c r="AD344" s="55">
        <f t="shared" si="361"/>
        <v>0</v>
      </c>
      <c r="AE344" s="55">
        <f t="shared" si="361"/>
        <v>0</v>
      </c>
      <c r="AF344" s="55">
        <f t="shared" si="361"/>
        <v>0</v>
      </c>
      <c r="AG344" s="55">
        <f t="shared" si="361"/>
        <v>0</v>
      </c>
      <c r="AH344" s="55">
        <f t="shared" si="361"/>
        <v>0</v>
      </c>
      <c r="AI344" s="55">
        <f t="shared" si="361"/>
        <v>0</v>
      </c>
      <c r="AJ344" s="55">
        <f t="shared" si="365"/>
        <v>0</v>
      </c>
      <c r="AK344" s="404"/>
      <c r="AL344" s="456"/>
      <c r="AM344" s="49">
        <f t="shared" si="368"/>
        <v>0</v>
      </c>
      <c r="AN344" s="52"/>
      <c r="AO344" s="52"/>
      <c r="AP344" s="52"/>
      <c r="AQ344" s="52"/>
      <c r="AR344" s="52"/>
      <c r="AS344" s="52"/>
      <c r="AT344" s="404"/>
      <c r="AU344" s="447"/>
      <c r="AV344" s="49">
        <f t="shared" si="371"/>
        <v>0</v>
      </c>
      <c r="AW344" s="52"/>
      <c r="AX344" s="52"/>
      <c r="AY344" s="52"/>
      <c r="AZ344" s="52"/>
      <c r="BA344" s="52"/>
      <c r="BB344" s="52"/>
      <c r="BC344" s="404"/>
      <c r="BD344" s="450"/>
      <c r="BE344" s="49">
        <f t="shared" si="374"/>
        <v>0</v>
      </c>
      <c r="BF344" s="52"/>
      <c r="BG344" s="52"/>
      <c r="BH344" s="52"/>
      <c r="BI344" s="52"/>
      <c r="BJ344" s="52"/>
      <c r="BK344" s="52"/>
      <c r="BL344" s="404"/>
      <c r="BM344" s="453"/>
      <c r="BN344" s="49">
        <f t="shared" si="377"/>
        <v>0</v>
      </c>
      <c r="BO344" s="52"/>
      <c r="BP344" s="52"/>
      <c r="BQ344" s="52"/>
      <c r="BR344" s="52"/>
      <c r="BS344" s="52"/>
      <c r="BT344" s="52"/>
      <c r="BU344" s="418"/>
      <c r="BV344" s="419"/>
      <c r="BW344" s="419"/>
      <c r="BX344" s="419"/>
      <c r="BY344" s="419"/>
      <c r="BZ344" s="419"/>
      <c r="CA344" s="419"/>
      <c r="CB344" s="419"/>
      <c r="CC344" s="516"/>
    </row>
    <row r="345" spans="1:81" s="62" customFormat="1" ht="40.200000000000003" customHeight="1" x14ac:dyDescent="0.3">
      <c r="A345" s="38"/>
      <c r="B345" s="462"/>
      <c r="C345" s="459"/>
      <c r="D345" s="281"/>
      <c r="E345" s="281"/>
      <c r="F345" s="281"/>
      <c r="G345" s="281"/>
      <c r="H345" s="281"/>
      <c r="I345" s="281"/>
      <c r="J345" s="486"/>
      <c r="K345" s="489"/>
      <c r="L345" s="474"/>
      <c r="M345" s="477"/>
      <c r="N345" s="480"/>
      <c r="O345" s="483"/>
      <c r="P345" s="521"/>
      <c r="Q345" s="524"/>
      <c r="R345" s="43"/>
      <c r="S345" s="43"/>
      <c r="T345" s="43"/>
      <c r="U345" s="43"/>
      <c r="V345" s="43"/>
      <c r="W345" s="43"/>
      <c r="X345" s="35"/>
      <c r="Y345" s="35"/>
      <c r="Z345" s="35"/>
      <c r="AA345" s="35"/>
      <c r="AB345" s="404"/>
      <c r="AC345" s="527"/>
      <c r="AD345" s="55">
        <f t="shared" ref="AD345:AD350" si="378">+AM345+AV345+BE345+BN345</f>
        <v>0</v>
      </c>
      <c r="AE345" s="55">
        <f t="shared" ref="AE345:AE350" si="379">+AN345+AW345+BF345+BO345</f>
        <v>0</v>
      </c>
      <c r="AF345" s="55">
        <f t="shared" ref="AF345:AF350" si="380">+AO345+AX345+BG345+BP345</f>
        <v>0</v>
      </c>
      <c r="AG345" s="55">
        <f t="shared" ref="AG345:AG346" si="381">+AP345+AY345+BH345+BQ345</f>
        <v>0</v>
      </c>
      <c r="AH345" s="55">
        <f t="shared" ref="AH345:AH346" si="382">+AQ345+AZ345+BI345+BR345</f>
        <v>0</v>
      </c>
      <c r="AI345" s="55">
        <f t="shared" ref="AI345:AI346" si="383">+AR345+BA345+BJ345+BS345</f>
        <v>0</v>
      </c>
      <c r="AJ345" s="55">
        <f t="shared" si="365"/>
        <v>0</v>
      </c>
      <c r="AK345" s="404"/>
      <c r="AL345" s="456"/>
      <c r="AM345" s="49">
        <f t="shared" si="368"/>
        <v>0</v>
      </c>
      <c r="AN345" s="52"/>
      <c r="AO345" s="52"/>
      <c r="AP345" s="52"/>
      <c r="AQ345" s="52"/>
      <c r="AR345" s="52"/>
      <c r="AS345" s="52"/>
      <c r="AT345" s="404"/>
      <c r="AU345" s="447"/>
      <c r="AV345" s="49">
        <f t="shared" si="371"/>
        <v>0</v>
      </c>
      <c r="AW345" s="52"/>
      <c r="AX345" s="52"/>
      <c r="AY345" s="52"/>
      <c r="AZ345" s="52"/>
      <c r="BA345" s="52"/>
      <c r="BB345" s="52"/>
      <c r="BC345" s="404"/>
      <c r="BD345" s="450"/>
      <c r="BE345" s="49">
        <f t="shared" si="374"/>
        <v>0</v>
      </c>
      <c r="BF345" s="52"/>
      <c r="BG345" s="52"/>
      <c r="BH345" s="52"/>
      <c r="BI345" s="52"/>
      <c r="BJ345" s="52"/>
      <c r="BK345" s="52"/>
      <c r="BL345" s="404"/>
      <c r="BM345" s="453"/>
      <c r="BN345" s="49">
        <f t="shared" si="377"/>
        <v>0</v>
      </c>
      <c r="BO345" s="52"/>
      <c r="BP345" s="52"/>
      <c r="BQ345" s="52"/>
      <c r="BR345" s="52"/>
      <c r="BS345" s="52"/>
      <c r="BT345" s="52"/>
      <c r="BU345" s="418"/>
      <c r="BV345" s="419"/>
      <c r="BW345" s="419"/>
      <c r="BX345" s="419"/>
      <c r="BY345" s="419"/>
      <c r="BZ345" s="419"/>
      <c r="CA345" s="419"/>
      <c r="CB345" s="419"/>
      <c r="CC345" s="516"/>
    </row>
    <row r="346" spans="1:81" s="62" customFormat="1" ht="40.200000000000003" customHeight="1" thickBot="1" x14ac:dyDescent="0.35">
      <c r="A346" s="38"/>
      <c r="B346" s="462"/>
      <c r="C346" s="459"/>
      <c r="D346" s="281"/>
      <c r="E346" s="281"/>
      <c r="F346" s="281"/>
      <c r="G346" s="281"/>
      <c r="H346" s="281"/>
      <c r="I346" s="281"/>
      <c r="J346" s="487"/>
      <c r="K346" s="490"/>
      <c r="L346" s="475"/>
      <c r="M346" s="478"/>
      <c r="N346" s="481"/>
      <c r="O346" s="484"/>
      <c r="P346" s="522"/>
      <c r="Q346" s="525"/>
      <c r="R346" s="44"/>
      <c r="S346" s="254"/>
      <c r="T346" s="254"/>
      <c r="U346" s="254"/>
      <c r="V346" s="254"/>
      <c r="W346" s="44"/>
      <c r="X346" s="36"/>
      <c r="Y346" s="36"/>
      <c r="Z346" s="36"/>
      <c r="AA346" s="36"/>
      <c r="AB346" s="405"/>
      <c r="AC346" s="528"/>
      <c r="AD346" s="56">
        <f t="shared" si="378"/>
        <v>0</v>
      </c>
      <c r="AE346" s="56">
        <f t="shared" si="379"/>
        <v>0</v>
      </c>
      <c r="AF346" s="56">
        <f t="shared" si="380"/>
        <v>0</v>
      </c>
      <c r="AG346" s="56">
        <f t="shared" si="381"/>
        <v>0</v>
      </c>
      <c r="AH346" s="56">
        <f t="shared" si="382"/>
        <v>0</v>
      </c>
      <c r="AI346" s="56">
        <f t="shared" si="383"/>
        <v>0</v>
      </c>
      <c r="AJ346" s="56">
        <f t="shared" si="365"/>
        <v>0</v>
      </c>
      <c r="AK346" s="405"/>
      <c r="AL346" s="457"/>
      <c r="AM346" s="50">
        <f t="shared" si="368"/>
        <v>0</v>
      </c>
      <c r="AN346" s="53"/>
      <c r="AO346" s="53"/>
      <c r="AP346" s="53"/>
      <c r="AQ346" s="53"/>
      <c r="AR346" s="53"/>
      <c r="AS346" s="53"/>
      <c r="AT346" s="405"/>
      <c r="AU346" s="448"/>
      <c r="AV346" s="50">
        <f t="shared" si="371"/>
        <v>0</v>
      </c>
      <c r="AW346" s="53"/>
      <c r="AX346" s="53"/>
      <c r="AY346" s="53"/>
      <c r="AZ346" s="53"/>
      <c r="BA346" s="53"/>
      <c r="BB346" s="53"/>
      <c r="BC346" s="405"/>
      <c r="BD346" s="451"/>
      <c r="BE346" s="50">
        <f t="shared" si="374"/>
        <v>0</v>
      </c>
      <c r="BF346" s="53"/>
      <c r="BG346" s="53"/>
      <c r="BH346" s="53"/>
      <c r="BI346" s="53"/>
      <c r="BJ346" s="53"/>
      <c r="BK346" s="53"/>
      <c r="BL346" s="405"/>
      <c r="BM346" s="454"/>
      <c r="BN346" s="50">
        <f t="shared" si="377"/>
        <v>0</v>
      </c>
      <c r="BO346" s="53"/>
      <c r="BP346" s="53"/>
      <c r="BQ346" s="53"/>
      <c r="BR346" s="53"/>
      <c r="BS346" s="53"/>
      <c r="BT346" s="53"/>
      <c r="BU346" s="517"/>
      <c r="BV346" s="518"/>
      <c r="BW346" s="518"/>
      <c r="BX346" s="518"/>
      <c r="BY346" s="518"/>
      <c r="BZ346" s="518"/>
      <c r="CA346" s="518"/>
      <c r="CB346" s="518"/>
      <c r="CC346" s="519"/>
    </row>
    <row r="347" spans="1:81" s="62" customFormat="1" ht="40.200000000000003" customHeight="1" thickTop="1" x14ac:dyDescent="0.3">
      <c r="A347" s="38"/>
      <c r="B347" s="462"/>
      <c r="C347" s="459"/>
      <c r="D347" s="281"/>
      <c r="E347" s="281"/>
      <c r="F347" s="281"/>
      <c r="G347" s="281"/>
      <c r="H347" s="281"/>
      <c r="I347" s="281"/>
      <c r="J347" s="485">
        <v>248</v>
      </c>
      <c r="K347" s="488" t="str">
        <f>+Metas!K279</f>
        <v>Talleres de Distribución digital de la música anualmente (1 por año)</v>
      </c>
      <c r="L347" s="473"/>
      <c r="M347" s="476">
        <f t="shared" ref="M347" si="384">SUM(N347:Q347)</f>
        <v>0</v>
      </c>
      <c r="N347" s="479"/>
      <c r="O347" s="482"/>
      <c r="P347" s="520"/>
      <c r="Q347" s="523"/>
      <c r="R347" s="42"/>
      <c r="S347" s="253"/>
      <c r="T347" s="253"/>
      <c r="U347" s="253"/>
      <c r="V347" s="253"/>
      <c r="W347" s="42"/>
      <c r="X347" s="34"/>
      <c r="Y347" s="34"/>
      <c r="Z347" s="34"/>
      <c r="AA347" s="34"/>
      <c r="AB347" s="403">
        <f t="shared" si="363"/>
        <v>248</v>
      </c>
      <c r="AC347" s="526">
        <f t="shared" ref="AC347" si="385">+L347</f>
        <v>0</v>
      </c>
      <c r="AD347" s="54">
        <f t="shared" si="378"/>
        <v>0</v>
      </c>
      <c r="AE347" s="54">
        <f t="shared" si="379"/>
        <v>0</v>
      </c>
      <c r="AF347" s="54">
        <f t="shared" si="380"/>
        <v>0</v>
      </c>
      <c r="AG347" s="54">
        <f t="shared" si="361"/>
        <v>0</v>
      </c>
      <c r="AH347" s="54">
        <f t="shared" si="361"/>
        <v>0</v>
      </c>
      <c r="AI347" s="54">
        <f t="shared" si="361"/>
        <v>0</v>
      </c>
      <c r="AJ347" s="54">
        <f t="shared" si="365"/>
        <v>0</v>
      </c>
      <c r="AK347" s="403">
        <f t="shared" si="366"/>
        <v>248</v>
      </c>
      <c r="AL347" s="455">
        <f t="shared" ref="AL347" si="386">+N347</f>
        <v>0</v>
      </c>
      <c r="AM347" s="48">
        <f t="shared" si="368"/>
        <v>0</v>
      </c>
      <c r="AN347" s="51"/>
      <c r="AO347" s="51"/>
      <c r="AP347" s="51"/>
      <c r="AQ347" s="51"/>
      <c r="AR347" s="51"/>
      <c r="AS347" s="51"/>
      <c r="AT347" s="403">
        <f t="shared" si="369"/>
        <v>248</v>
      </c>
      <c r="AU347" s="446">
        <f t="shared" ref="AU347" si="387">+O347</f>
        <v>0</v>
      </c>
      <c r="AV347" s="48">
        <f t="shared" si="371"/>
        <v>0</v>
      </c>
      <c r="AW347" s="51"/>
      <c r="AX347" s="51"/>
      <c r="AY347" s="51"/>
      <c r="AZ347" s="51"/>
      <c r="BA347" s="51"/>
      <c r="BB347" s="51"/>
      <c r="BC347" s="403">
        <f t="shared" si="372"/>
        <v>248</v>
      </c>
      <c r="BD347" s="449">
        <f t="shared" ref="BD347" si="388">+P347</f>
        <v>0</v>
      </c>
      <c r="BE347" s="48">
        <f t="shared" si="374"/>
        <v>0</v>
      </c>
      <c r="BF347" s="51"/>
      <c r="BG347" s="51"/>
      <c r="BH347" s="51"/>
      <c r="BI347" s="51"/>
      <c r="BJ347" s="51"/>
      <c r="BK347" s="51"/>
      <c r="BL347" s="403">
        <f t="shared" si="375"/>
        <v>248</v>
      </c>
      <c r="BM347" s="452">
        <f t="shared" ref="BM347" si="389">+Q347</f>
        <v>0</v>
      </c>
      <c r="BN347" s="48">
        <f t="shared" si="377"/>
        <v>0</v>
      </c>
      <c r="BO347" s="51"/>
      <c r="BP347" s="51"/>
      <c r="BQ347" s="51"/>
      <c r="BR347" s="51"/>
      <c r="BS347" s="51"/>
      <c r="BT347" s="51"/>
      <c r="BU347" s="513"/>
      <c r="BV347" s="514"/>
      <c r="BW347" s="514"/>
      <c r="BX347" s="514"/>
      <c r="BY347" s="514"/>
      <c r="BZ347" s="514"/>
      <c r="CA347" s="514"/>
      <c r="CB347" s="514"/>
      <c r="CC347" s="515"/>
    </row>
    <row r="348" spans="1:81" s="62" customFormat="1" ht="40.200000000000003" customHeight="1" x14ac:dyDescent="0.3">
      <c r="A348" s="38"/>
      <c r="B348" s="462"/>
      <c r="C348" s="459"/>
      <c r="D348" s="281"/>
      <c r="E348" s="281"/>
      <c r="F348" s="281"/>
      <c r="G348" s="281"/>
      <c r="H348" s="281"/>
      <c r="I348" s="281"/>
      <c r="J348" s="486"/>
      <c r="K348" s="489"/>
      <c r="L348" s="474"/>
      <c r="M348" s="477"/>
      <c r="N348" s="480"/>
      <c r="O348" s="483"/>
      <c r="P348" s="521"/>
      <c r="Q348" s="524"/>
      <c r="R348" s="43"/>
      <c r="S348" s="43"/>
      <c r="T348" s="43"/>
      <c r="U348" s="43"/>
      <c r="V348" s="43"/>
      <c r="W348" s="43"/>
      <c r="X348" s="35"/>
      <c r="Y348" s="35"/>
      <c r="Z348" s="35"/>
      <c r="AA348" s="35"/>
      <c r="AB348" s="404"/>
      <c r="AC348" s="527"/>
      <c r="AD348" s="55">
        <f t="shared" si="378"/>
        <v>0</v>
      </c>
      <c r="AE348" s="55">
        <f t="shared" si="379"/>
        <v>0</v>
      </c>
      <c r="AF348" s="55">
        <f t="shared" si="380"/>
        <v>0</v>
      </c>
      <c r="AG348" s="55">
        <f t="shared" si="361"/>
        <v>0</v>
      </c>
      <c r="AH348" s="55">
        <f t="shared" si="361"/>
        <v>0</v>
      </c>
      <c r="AI348" s="55">
        <f t="shared" si="361"/>
        <v>0</v>
      </c>
      <c r="AJ348" s="55">
        <f t="shared" si="365"/>
        <v>0</v>
      </c>
      <c r="AK348" s="404"/>
      <c r="AL348" s="456"/>
      <c r="AM348" s="49">
        <f t="shared" si="368"/>
        <v>0</v>
      </c>
      <c r="AN348" s="52"/>
      <c r="AO348" s="52"/>
      <c r="AP348" s="52"/>
      <c r="AQ348" s="52"/>
      <c r="AR348" s="52"/>
      <c r="AS348" s="52"/>
      <c r="AT348" s="404"/>
      <c r="AU348" s="447"/>
      <c r="AV348" s="49">
        <f t="shared" si="371"/>
        <v>0</v>
      </c>
      <c r="AW348" s="52"/>
      <c r="AX348" s="52"/>
      <c r="AY348" s="52"/>
      <c r="AZ348" s="52"/>
      <c r="BA348" s="52"/>
      <c r="BB348" s="52"/>
      <c r="BC348" s="404"/>
      <c r="BD348" s="450"/>
      <c r="BE348" s="49">
        <f t="shared" si="374"/>
        <v>0</v>
      </c>
      <c r="BF348" s="52"/>
      <c r="BG348" s="52"/>
      <c r="BH348" s="52"/>
      <c r="BI348" s="52"/>
      <c r="BJ348" s="52"/>
      <c r="BK348" s="52"/>
      <c r="BL348" s="404"/>
      <c r="BM348" s="453"/>
      <c r="BN348" s="49">
        <f t="shared" si="377"/>
        <v>0</v>
      </c>
      <c r="BO348" s="52"/>
      <c r="BP348" s="52"/>
      <c r="BQ348" s="52"/>
      <c r="BR348" s="52"/>
      <c r="BS348" s="52"/>
      <c r="BT348" s="52"/>
      <c r="BU348" s="418"/>
      <c r="BV348" s="419"/>
      <c r="BW348" s="419"/>
      <c r="BX348" s="419"/>
      <c r="BY348" s="419"/>
      <c r="BZ348" s="419"/>
      <c r="CA348" s="419"/>
      <c r="CB348" s="419"/>
      <c r="CC348" s="516"/>
    </row>
    <row r="349" spans="1:81" s="62" customFormat="1" ht="40.200000000000003" customHeight="1" x14ac:dyDescent="0.3">
      <c r="A349" s="38"/>
      <c r="B349" s="462"/>
      <c r="C349" s="459"/>
      <c r="D349" s="281"/>
      <c r="E349" s="281"/>
      <c r="F349" s="281"/>
      <c r="G349" s="281"/>
      <c r="H349" s="281"/>
      <c r="I349" s="281"/>
      <c r="J349" s="486"/>
      <c r="K349" s="489"/>
      <c r="L349" s="474"/>
      <c r="M349" s="477"/>
      <c r="N349" s="480"/>
      <c r="O349" s="483"/>
      <c r="P349" s="521"/>
      <c r="Q349" s="524"/>
      <c r="R349" s="43"/>
      <c r="S349" s="43"/>
      <c r="T349" s="43"/>
      <c r="U349" s="43"/>
      <c r="V349" s="43"/>
      <c r="W349" s="43"/>
      <c r="X349" s="35"/>
      <c r="Y349" s="35"/>
      <c r="Z349" s="35"/>
      <c r="AA349" s="35"/>
      <c r="AB349" s="404"/>
      <c r="AC349" s="527"/>
      <c r="AD349" s="55">
        <f t="shared" si="378"/>
        <v>0</v>
      </c>
      <c r="AE349" s="55">
        <f t="shared" si="379"/>
        <v>0</v>
      </c>
      <c r="AF349" s="55">
        <f t="shared" si="380"/>
        <v>0</v>
      </c>
      <c r="AG349" s="55">
        <f t="shared" ref="AG349:AG350" si="390">+AP349+AY349+BH349+BQ349</f>
        <v>0</v>
      </c>
      <c r="AH349" s="55">
        <f t="shared" ref="AH349:AH350" si="391">+AQ349+AZ349+BI349+BR349</f>
        <v>0</v>
      </c>
      <c r="AI349" s="55">
        <f t="shared" ref="AI349:AI350" si="392">+AR349+BA349+BJ349+BS349</f>
        <v>0</v>
      </c>
      <c r="AJ349" s="55">
        <f t="shared" si="365"/>
        <v>0</v>
      </c>
      <c r="AK349" s="404"/>
      <c r="AL349" s="456"/>
      <c r="AM349" s="49">
        <f t="shared" si="368"/>
        <v>0</v>
      </c>
      <c r="AN349" s="52"/>
      <c r="AO349" s="52"/>
      <c r="AP349" s="52"/>
      <c r="AQ349" s="52"/>
      <c r="AR349" s="52"/>
      <c r="AS349" s="52"/>
      <c r="AT349" s="404"/>
      <c r="AU349" s="447"/>
      <c r="AV349" s="49">
        <f t="shared" si="371"/>
        <v>0</v>
      </c>
      <c r="AW349" s="52"/>
      <c r="AX349" s="52"/>
      <c r="AY349" s="52"/>
      <c r="AZ349" s="52"/>
      <c r="BA349" s="52"/>
      <c r="BB349" s="52"/>
      <c r="BC349" s="404"/>
      <c r="BD349" s="450"/>
      <c r="BE349" s="49">
        <f t="shared" si="374"/>
        <v>0</v>
      </c>
      <c r="BF349" s="52"/>
      <c r="BG349" s="52"/>
      <c r="BH349" s="52"/>
      <c r="BI349" s="52"/>
      <c r="BJ349" s="52"/>
      <c r="BK349" s="52"/>
      <c r="BL349" s="404"/>
      <c r="BM349" s="453"/>
      <c r="BN349" s="49">
        <f t="shared" si="377"/>
        <v>0</v>
      </c>
      <c r="BO349" s="52"/>
      <c r="BP349" s="52"/>
      <c r="BQ349" s="52"/>
      <c r="BR349" s="52"/>
      <c r="BS349" s="52"/>
      <c r="BT349" s="52"/>
      <c r="BU349" s="418"/>
      <c r="BV349" s="419"/>
      <c r="BW349" s="419"/>
      <c r="BX349" s="419"/>
      <c r="BY349" s="419"/>
      <c r="BZ349" s="419"/>
      <c r="CA349" s="419"/>
      <c r="CB349" s="419"/>
      <c r="CC349" s="516"/>
    </row>
    <row r="350" spans="1:81" s="62" customFormat="1" ht="40.200000000000003" customHeight="1" thickBot="1" x14ac:dyDescent="0.35">
      <c r="A350" s="38"/>
      <c r="B350" s="463"/>
      <c r="C350" s="460"/>
      <c r="D350" s="282"/>
      <c r="E350" s="282"/>
      <c r="F350" s="282"/>
      <c r="G350" s="282"/>
      <c r="H350" s="282"/>
      <c r="I350" s="282"/>
      <c r="J350" s="487"/>
      <c r="K350" s="490"/>
      <c r="L350" s="475"/>
      <c r="M350" s="478"/>
      <c r="N350" s="481"/>
      <c r="O350" s="484"/>
      <c r="P350" s="522"/>
      <c r="Q350" s="525"/>
      <c r="R350" s="44"/>
      <c r="S350" s="254"/>
      <c r="T350" s="254"/>
      <c r="U350" s="254"/>
      <c r="V350" s="254"/>
      <c r="W350" s="44"/>
      <c r="X350" s="36"/>
      <c r="Y350" s="36"/>
      <c r="Z350" s="36"/>
      <c r="AA350" s="36"/>
      <c r="AB350" s="405"/>
      <c r="AC350" s="528"/>
      <c r="AD350" s="56">
        <f t="shared" si="378"/>
        <v>0</v>
      </c>
      <c r="AE350" s="56">
        <f t="shared" si="379"/>
        <v>0</v>
      </c>
      <c r="AF350" s="56">
        <f t="shared" si="380"/>
        <v>0</v>
      </c>
      <c r="AG350" s="56">
        <f t="shared" si="390"/>
        <v>0</v>
      </c>
      <c r="AH350" s="56">
        <f t="shared" si="391"/>
        <v>0</v>
      </c>
      <c r="AI350" s="56">
        <f t="shared" si="392"/>
        <v>0</v>
      </c>
      <c r="AJ350" s="56">
        <f t="shared" si="365"/>
        <v>0</v>
      </c>
      <c r="AK350" s="405"/>
      <c r="AL350" s="457"/>
      <c r="AM350" s="50">
        <f t="shared" si="368"/>
        <v>0</v>
      </c>
      <c r="AN350" s="53"/>
      <c r="AO350" s="53"/>
      <c r="AP350" s="53"/>
      <c r="AQ350" s="53"/>
      <c r="AR350" s="53"/>
      <c r="AS350" s="53"/>
      <c r="AT350" s="405"/>
      <c r="AU350" s="448"/>
      <c r="AV350" s="50">
        <f t="shared" si="371"/>
        <v>0</v>
      </c>
      <c r="AW350" s="53"/>
      <c r="AX350" s="53"/>
      <c r="AY350" s="53"/>
      <c r="AZ350" s="53"/>
      <c r="BA350" s="53"/>
      <c r="BB350" s="53"/>
      <c r="BC350" s="405"/>
      <c r="BD350" s="451"/>
      <c r="BE350" s="50">
        <f t="shared" si="374"/>
        <v>0</v>
      </c>
      <c r="BF350" s="53"/>
      <c r="BG350" s="53"/>
      <c r="BH350" s="53"/>
      <c r="BI350" s="53"/>
      <c r="BJ350" s="53"/>
      <c r="BK350" s="53"/>
      <c r="BL350" s="405"/>
      <c r="BM350" s="454"/>
      <c r="BN350" s="50">
        <f t="shared" si="377"/>
        <v>0</v>
      </c>
      <c r="BO350" s="53"/>
      <c r="BP350" s="53"/>
      <c r="BQ350" s="53"/>
      <c r="BR350" s="53"/>
      <c r="BS350" s="53"/>
      <c r="BT350" s="53"/>
      <c r="BU350" s="517"/>
      <c r="BV350" s="518"/>
      <c r="BW350" s="518"/>
      <c r="BX350" s="518"/>
      <c r="BY350" s="518"/>
      <c r="BZ350" s="518"/>
      <c r="CA350" s="518"/>
      <c r="CB350" s="518"/>
      <c r="CC350" s="519"/>
    </row>
    <row r="351" spans="1:81" ht="40.200000000000003" customHeight="1" thickTop="1" x14ac:dyDescent="0.3"/>
  </sheetData>
  <mergeCells count="2357">
    <mergeCell ref="B323:B350"/>
    <mergeCell ref="C323:C338"/>
    <mergeCell ref="C339:C350"/>
    <mergeCell ref="B195:B266"/>
    <mergeCell ref="C195:C238"/>
    <mergeCell ref="C239:C266"/>
    <mergeCell ref="B267:B322"/>
    <mergeCell ref="C267:C278"/>
    <mergeCell ref="C279:C310"/>
    <mergeCell ref="C311:C318"/>
    <mergeCell ref="C319:C322"/>
    <mergeCell ref="C59:C74"/>
    <mergeCell ref="C75:C106"/>
    <mergeCell ref="C107:C122"/>
    <mergeCell ref="C123:C138"/>
    <mergeCell ref="B139:B194"/>
    <mergeCell ref="C139:C178"/>
    <mergeCell ref="C179:C194"/>
    <mergeCell ref="B11:B58"/>
    <mergeCell ref="C11:C26"/>
    <mergeCell ref="C27:C42"/>
    <mergeCell ref="C43:C58"/>
    <mergeCell ref="B59:B138"/>
    <mergeCell ref="BU347:CC347"/>
    <mergeCell ref="BU348:CC348"/>
    <mergeCell ref="BU349:CC349"/>
    <mergeCell ref="BU350:CC350"/>
    <mergeCell ref="AT347:AT350"/>
    <mergeCell ref="AU347:AU350"/>
    <mergeCell ref="BC347:BC350"/>
    <mergeCell ref="BD347:BD350"/>
    <mergeCell ref="BL347:BL350"/>
    <mergeCell ref="BM347:BM350"/>
    <mergeCell ref="P347:P350"/>
    <mergeCell ref="Q347:Q350"/>
    <mergeCell ref="AB347:AB350"/>
    <mergeCell ref="AC347:AC350"/>
    <mergeCell ref="AK347:AK350"/>
    <mergeCell ref="AL347:AL350"/>
    <mergeCell ref="BU343:CC343"/>
    <mergeCell ref="BU344:CC344"/>
    <mergeCell ref="BU345:CC345"/>
    <mergeCell ref="BU346:CC346"/>
    <mergeCell ref="J347:J350"/>
    <mergeCell ref="K347:K350"/>
    <mergeCell ref="L347:L350"/>
    <mergeCell ref="M347:M350"/>
    <mergeCell ref="N347:N350"/>
    <mergeCell ref="O347:O350"/>
    <mergeCell ref="AT343:AT346"/>
    <mergeCell ref="AU343:AU346"/>
    <mergeCell ref="BC343:BC346"/>
    <mergeCell ref="BD343:BD346"/>
    <mergeCell ref="BL343:BL346"/>
    <mergeCell ref="BM343:BM346"/>
    <mergeCell ref="P343:P346"/>
    <mergeCell ref="Q343:Q346"/>
    <mergeCell ref="AB343:AB346"/>
    <mergeCell ref="AC343:AC346"/>
    <mergeCell ref="AK343:AK346"/>
    <mergeCell ref="AL343:AL346"/>
    <mergeCell ref="BU339:CC339"/>
    <mergeCell ref="BU340:CC340"/>
    <mergeCell ref="BU341:CC341"/>
    <mergeCell ref="BU342:CC342"/>
    <mergeCell ref="J343:J346"/>
    <mergeCell ref="K343:K346"/>
    <mergeCell ref="L343:L346"/>
    <mergeCell ref="M343:M346"/>
    <mergeCell ref="N343:N346"/>
    <mergeCell ref="O343:O346"/>
    <mergeCell ref="AT339:AT342"/>
    <mergeCell ref="AU339:AU342"/>
    <mergeCell ref="BC339:BC342"/>
    <mergeCell ref="BD339:BD342"/>
    <mergeCell ref="BL339:BL342"/>
    <mergeCell ref="BM339:BM342"/>
    <mergeCell ref="P339:P342"/>
    <mergeCell ref="Q339:Q342"/>
    <mergeCell ref="AB339:AB342"/>
    <mergeCell ref="AC339:AC342"/>
    <mergeCell ref="AK339:AK342"/>
    <mergeCell ref="AL339:AL342"/>
    <mergeCell ref="BU335:CC335"/>
    <mergeCell ref="BU336:CC336"/>
    <mergeCell ref="BU337:CC337"/>
    <mergeCell ref="BU338:CC338"/>
    <mergeCell ref="J339:J342"/>
    <mergeCell ref="K339:K342"/>
    <mergeCell ref="L339:L342"/>
    <mergeCell ref="M339:M342"/>
    <mergeCell ref="N339:N342"/>
    <mergeCell ref="O339:O342"/>
    <mergeCell ref="AT335:AT338"/>
    <mergeCell ref="AU335:AU338"/>
    <mergeCell ref="BC335:BC338"/>
    <mergeCell ref="BD335:BD338"/>
    <mergeCell ref="BL335:BL338"/>
    <mergeCell ref="BM335:BM338"/>
    <mergeCell ref="P335:P338"/>
    <mergeCell ref="Q335:Q338"/>
    <mergeCell ref="AB335:AB338"/>
    <mergeCell ref="AC335:AC338"/>
    <mergeCell ref="AK335:AK338"/>
    <mergeCell ref="AL335:AL338"/>
    <mergeCell ref="J335:J338"/>
    <mergeCell ref="K335:K338"/>
    <mergeCell ref="L335:L338"/>
    <mergeCell ref="M335:M338"/>
    <mergeCell ref="N335:N338"/>
    <mergeCell ref="O335:O338"/>
    <mergeCell ref="BU327:CC327"/>
    <mergeCell ref="BU328:CC328"/>
    <mergeCell ref="BU329:CC329"/>
    <mergeCell ref="BU330:CC330"/>
    <mergeCell ref="J331:J334"/>
    <mergeCell ref="K331:K334"/>
    <mergeCell ref="L331:L334"/>
    <mergeCell ref="M331:M334"/>
    <mergeCell ref="N331:N334"/>
    <mergeCell ref="O331:O334"/>
    <mergeCell ref="AT327:AT330"/>
    <mergeCell ref="AU327:AU330"/>
    <mergeCell ref="BC327:BC330"/>
    <mergeCell ref="BD327:BD330"/>
    <mergeCell ref="BL327:BL330"/>
    <mergeCell ref="BM327:BM330"/>
    <mergeCell ref="P327:P330"/>
    <mergeCell ref="Q327:Q330"/>
    <mergeCell ref="AB327:AB330"/>
    <mergeCell ref="AC327:AC330"/>
    <mergeCell ref="AK327:AK330"/>
    <mergeCell ref="AL327:AL330"/>
    <mergeCell ref="BU331:CC331"/>
    <mergeCell ref="BU332:CC332"/>
    <mergeCell ref="BU333:CC333"/>
    <mergeCell ref="BU334:CC334"/>
    <mergeCell ref="J327:J330"/>
    <mergeCell ref="K327:K330"/>
    <mergeCell ref="L327:L330"/>
    <mergeCell ref="M327:M330"/>
    <mergeCell ref="N327:N330"/>
    <mergeCell ref="O327:O330"/>
    <mergeCell ref="AT323:AT326"/>
    <mergeCell ref="AU323:AU326"/>
    <mergeCell ref="BC323:BC326"/>
    <mergeCell ref="BD323:BD326"/>
    <mergeCell ref="BL323:BL326"/>
    <mergeCell ref="BM323:BM326"/>
    <mergeCell ref="P323:P326"/>
    <mergeCell ref="Q323:Q326"/>
    <mergeCell ref="AB323:AB326"/>
    <mergeCell ref="AC323:AC326"/>
    <mergeCell ref="AK323:AK326"/>
    <mergeCell ref="AL323:AL326"/>
    <mergeCell ref="AT331:AT334"/>
    <mergeCell ref="AU331:AU334"/>
    <mergeCell ref="BC331:BC334"/>
    <mergeCell ref="BD331:BD334"/>
    <mergeCell ref="BL331:BL334"/>
    <mergeCell ref="BM331:BM334"/>
    <mergeCell ref="P331:P334"/>
    <mergeCell ref="Q331:Q334"/>
    <mergeCell ref="AB331:AB334"/>
    <mergeCell ref="AC331:AC334"/>
    <mergeCell ref="AK331:AK334"/>
    <mergeCell ref="AL331:AL334"/>
    <mergeCell ref="BU319:CC319"/>
    <mergeCell ref="BU320:CC320"/>
    <mergeCell ref="BU321:CC321"/>
    <mergeCell ref="BU322:CC322"/>
    <mergeCell ref="J323:J326"/>
    <mergeCell ref="K323:K326"/>
    <mergeCell ref="L323:L326"/>
    <mergeCell ref="M323:M326"/>
    <mergeCell ref="N323:N326"/>
    <mergeCell ref="O323:O326"/>
    <mergeCell ref="AT319:AT322"/>
    <mergeCell ref="AU319:AU322"/>
    <mergeCell ref="BC319:BC322"/>
    <mergeCell ref="BD319:BD322"/>
    <mergeCell ref="BL319:BL322"/>
    <mergeCell ref="BM319:BM322"/>
    <mergeCell ref="P319:P322"/>
    <mergeCell ref="Q319:Q322"/>
    <mergeCell ref="AB319:AB322"/>
    <mergeCell ref="AC319:AC322"/>
    <mergeCell ref="AK319:AK322"/>
    <mergeCell ref="AL319:AL322"/>
    <mergeCell ref="BU323:CC323"/>
    <mergeCell ref="BU324:CC324"/>
    <mergeCell ref="BU325:CC325"/>
    <mergeCell ref="BU326:CC326"/>
    <mergeCell ref="J319:J322"/>
    <mergeCell ref="K319:K322"/>
    <mergeCell ref="L319:L322"/>
    <mergeCell ref="M319:M322"/>
    <mergeCell ref="N319:N322"/>
    <mergeCell ref="O319:O322"/>
    <mergeCell ref="BU311:CC311"/>
    <mergeCell ref="BU312:CC312"/>
    <mergeCell ref="BU313:CC313"/>
    <mergeCell ref="BU314:CC314"/>
    <mergeCell ref="J315:J318"/>
    <mergeCell ref="K315:K318"/>
    <mergeCell ref="L315:L318"/>
    <mergeCell ref="M315:M318"/>
    <mergeCell ref="N315:N318"/>
    <mergeCell ref="O315:O318"/>
    <mergeCell ref="AT311:AT314"/>
    <mergeCell ref="AU311:AU314"/>
    <mergeCell ref="BC311:BC314"/>
    <mergeCell ref="BD311:BD314"/>
    <mergeCell ref="BL311:BL314"/>
    <mergeCell ref="BM311:BM314"/>
    <mergeCell ref="P311:P314"/>
    <mergeCell ref="Q311:Q314"/>
    <mergeCell ref="AB311:AB314"/>
    <mergeCell ref="AC311:AC314"/>
    <mergeCell ref="AK311:AK314"/>
    <mergeCell ref="AL311:AL314"/>
    <mergeCell ref="BU315:CC315"/>
    <mergeCell ref="BU316:CC316"/>
    <mergeCell ref="BU317:CC317"/>
    <mergeCell ref="BU318:CC318"/>
    <mergeCell ref="J311:J314"/>
    <mergeCell ref="K311:K314"/>
    <mergeCell ref="L311:L314"/>
    <mergeCell ref="M311:M314"/>
    <mergeCell ref="N311:N314"/>
    <mergeCell ref="O311:O314"/>
    <mergeCell ref="AT307:AT310"/>
    <mergeCell ref="AU307:AU310"/>
    <mergeCell ref="BC307:BC310"/>
    <mergeCell ref="BD307:BD310"/>
    <mergeCell ref="BL307:BL310"/>
    <mergeCell ref="BM307:BM310"/>
    <mergeCell ref="P307:P310"/>
    <mergeCell ref="Q307:Q310"/>
    <mergeCell ref="AB307:AB310"/>
    <mergeCell ref="AC307:AC310"/>
    <mergeCell ref="AK307:AK310"/>
    <mergeCell ref="AL307:AL310"/>
    <mergeCell ref="AT315:AT318"/>
    <mergeCell ref="AU315:AU318"/>
    <mergeCell ref="BC315:BC318"/>
    <mergeCell ref="BD315:BD318"/>
    <mergeCell ref="BL315:BL318"/>
    <mergeCell ref="BM315:BM318"/>
    <mergeCell ref="P315:P318"/>
    <mergeCell ref="Q315:Q318"/>
    <mergeCell ref="AB315:AB318"/>
    <mergeCell ref="AC315:AC318"/>
    <mergeCell ref="AK315:AK318"/>
    <mergeCell ref="AL315:AL318"/>
    <mergeCell ref="BU303:CC303"/>
    <mergeCell ref="BU304:CC304"/>
    <mergeCell ref="BU305:CC305"/>
    <mergeCell ref="BU306:CC306"/>
    <mergeCell ref="J307:J310"/>
    <mergeCell ref="K307:K310"/>
    <mergeCell ref="L307:L310"/>
    <mergeCell ref="M307:M310"/>
    <mergeCell ref="N307:N310"/>
    <mergeCell ref="O307:O310"/>
    <mergeCell ref="AT303:AT306"/>
    <mergeCell ref="AU303:AU306"/>
    <mergeCell ref="BC303:BC306"/>
    <mergeCell ref="BD303:BD306"/>
    <mergeCell ref="BL303:BL306"/>
    <mergeCell ref="BM303:BM306"/>
    <mergeCell ref="P303:P306"/>
    <mergeCell ref="Q303:Q306"/>
    <mergeCell ref="AB303:AB306"/>
    <mergeCell ref="AC303:AC306"/>
    <mergeCell ref="AK303:AK306"/>
    <mergeCell ref="AL303:AL306"/>
    <mergeCell ref="BU307:CC307"/>
    <mergeCell ref="BU308:CC308"/>
    <mergeCell ref="BU309:CC309"/>
    <mergeCell ref="BU310:CC310"/>
    <mergeCell ref="J303:J306"/>
    <mergeCell ref="K303:K306"/>
    <mergeCell ref="L303:L306"/>
    <mergeCell ref="M303:M306"/>
    <mergeCell ref="N303:N306"/>
    <mergeCell ref="O303:O306"/>
    <mergeCell ref="BU295:CC295"/>
    <mergeCell ref="BU296:CC296"/>
    <mergeCell ref="BU297:CC297"/>
    <mergeCell ref="BU298:CC298"/>
    <mergeCell ref="J299:J302"/>
    <mergeCell ref="K299:K302"/>
    <mergeCell ref="L299:L302"/>
    <mergeCell ref="M299:M302"/>
    <mergeCell ref="N299:N302"/>
    <mergeCell ref="O299:O302"/>
    <mergeCell ref="AT295:AT298"/>
    <mergeCell ref="AU295:AU298"/>
    <mergeCell ref="BC295:BC298"/>
    <mergeCell ref="BD295:BD298"/>
    <mergeCell ref="BL295:BL298"/>
    <mergeCell ref="BM295:BM298"/>
    <mergeCell ref="P295:P298"/>
    <mergeCell ref="Q295:Q298"/>
    <mergeCell ref="AB295:AB298"/>
    <mergeCell ref="AC295:AC298"/>
    <mergeCell ref="AK295:AK298"/>
    <mergeCell ref="AL295:AL298"/>
    <mergeCell ref="BU299:CC299"/>
    <mergeCell ref="BU300:CC300"/>
    <mergeCell ref="BU301:CC301"/>
    <mergeCell ref="BU302:CC302"/>
    <mergeCell ref="J295:J298"/>
    <mergeCell ref="K295:K298"/>
    <mergeCell ref="L295:L298"/>
    <mergeCell ref="M295:M298"/>
    <mergeCell ref="N295:N298"/>
    <mergeCell ref="O295:O298"/>
    <mergeCell ref="AT291:AT294"/>
    <mergeCell ref="AU291:AU294"/>
    <mergeCell ref="BC291:BC294"/>
    <mergeCell ref="BD291:BD294"/>
    <mergeCell ref="BL291:BL294"/>
    <mergeCell ref="BM291:BM294"/>
    <mergeCell ref="P291:P294"/>
    <mergeCell ref="Q291:Q294"/>
    <mergeCell ref="AB291:AB294"/>
    <mergeCell ref="AC291:AC294"/>
    <mergeCell ref="AK291:AK294"/>
    <mergeCell ref="AL291:AL294"/>
    <mergeCell ref="AT299:AT302"/>
    <mergeCell ref="AU299:AU302"/>
    <mergeCell ref="BC299:BC302"/>
    <mergeCell ref="BD299:BD302"/>
    <mergeCell ref="BL299:BL302"/>
    <mergeCell ref="BM299:BM302"/>
    <mergeCell ref="P299:P302"/>
    <mergeCell ref="Q299:Q302"/>
    <mergeCell ref="AB299:AB302"/>
    <mergeCell ref="AC299:AC302"/>
    <mergeCell ref="AK299:AK302"/>
    <mergeCell ref="AL299:AL302"/>
    <mergeCell ref="BU287:CC287"/>
    <mergeCell ref="BU288:CC288"/>
    <mergeCell ref="BU289:CC289"/>
    <mergeCell ref="BU290:CC290"/>
    <mergeCell ref="J291:J294"/>
    <mergeCell ref="K291:K294"/>
    <mergeCell ref="L291:L294"/>
    <mergeCell ref="M291:M294"/>
    <mergeCell ref="N291:N294"/>
    <mergeCell ref="O291:O294"/>
    <mergeCell ref="AT287:AT290"/>
    <mergeCell ref="AU287:AU290"/>
    <mergeCell ref="BC287:BC290"/>
    <mergeCell ref="BD287:BD290"/>
    <mergeCell ref="BL287:BL290"/>
    <mergeCell ref="BM287:BM290"/>
    <mergeCell ref="P287:P290"/>
    <mergeCell ref="Q287:Q290"/>
    <mergeCell ref="AB287:AB290"/>
    <mergeCell ref="AC287:AC290"/>
    <mergeCell ref="AK287:AK290"/>
    <mergeCell ref="AL287:AL290"/>
    <mergeCell ref="BU291:CC291"/>
    <mergeCell ref="BU292:CC292"/>
    <mergeCell ref="BU293:CC293"/>
    <mergeCell ref="BU294:CC294"/>
    <mergeCell ref="J287:J290"/>
    <mergeCell ref="K287:K290"/>
    <mergeCell ref="L287:L290"/>
    <mergeCell ref="M287:M290"/>
    <mergeCell ref="N287:N290"/>
    <mergeCell ref="O287:O290"/>
    <mergeCell ref="BU279:CC279"/>
    <mergeCell ref="BU280:CC280"/>
    <mergeCell ref="BU281:CC281"/>
    <mergeCell ref="BU282:CC282"/>
    <mergeCell ref="J283:J286"/>
    <mergeCell ref="K283:K286"/>
    <mergeCell ref="L283:L286"/>
    <mergeCell ref="M283:M286"/>
    <mergeCell ref="N283:N286"/>
    <mergeCell ref="O283:O286"/>
    <mergeCell ref="AT279:AT282"/>
    <mergeCell ref="AU279:AU282"/>
    <mergeCell ref="BC279:BC282"/>
    <mergeCell ref="BD279:BD282"/>
    <mergeCell ref="BL279:BL282"/>
    <mergeCell ref="BM279:BM282"/>
    <mergeCell ref="P279:P282"/>
    <mergeCell ref="Q279:Q282"/>
    <mergeCell ref="AB279:AB282"/>
    <mergeCell ref="AC279:AC282"/>
    <mergeCell ref="AK279:AK282"/>
    <mergeCell ref="AL279:AL282"/>
    <mergeCell ref="BU283:CC283"/>
    <mergeCell ref="BU284:CC284"/>
    <mergeCell ref="BU285:CC285"/>
    <mergeCell ref="BU286:CC286"/>
    <mergeCell ref="J279:J282"/>
    <mergeCell ref="K279:K282"/>
    <mergeCell ref="L279:L282"/>
    <mergeCell ref="M279:M282"/>
    <mergeCell ref="N279:N282"/>
    <mergeCell ref="O279:O282"/>
    <mergeCell ref="AT275:AT278"/>
    <mergeCell ref="AU275:AU278"/>
    <mergeCell ref="BC275:BC278"/>
    <mergeCell ref="BD275:BD278"/>
    <mergeCell ref="BL275:BL278"/>
    <mergeCell ref="BM275:BM278"/>
    <mergeCell ref="P275:P278"/>
    <mergeCell ref="Q275:Q278"/>
    <mergeCell ref="AB275:AB278"/>
    <mergeCell ref="AC275:AC278"/>
    <mergeCell ref="AK275:AK278"/>
    <mergeCell ref="AL275:AL278"/>
    <mergeCell ref="AT283:AT286"/>
    <mergeCell ref="AU283:AU286"/>
    <mergeCell ref="BC283:BC286"/>
    <mergeCell ref="BD283:BD286"/>
    <mergeCell ref="BL283:BL286"/>
    <mergeCell ref="BM283:BM286"/>
    <mergeCell ref="P283:P286"/>
    <mergeCell ref="Q283:Q286"/>
    <mergeCell ref="AB283:AB286"/>
    <mergeCell ref="AC283:AC286"/>
    <mergeCell ref="AK283:AK286"/>
    <mergeCell ref="AL283:AL286"/>
    <mergeCell ref="BU271:CC271"/>
    <mergeCell ref="BU272:CC272"/>
    <mergeCell ref="BU273:CC273"/>
    <mergeCell ref="BU274:CC274"/>
    <mergeCell ref="J275:J278"/>
    <mergeCell ref="K275:K278"/>
    <mergeCell ref="L275:L278"/>
    <mergeCell ref="M275:M278"/>
    <mergeCell ref="N275:N278"/>
    <mergeCell ref="O275:O278"/>
    <mergeCell ref="AT271:AT274"/>
    <mergeCell ref="AU271:AU274"/>
    <mergeCell ref="BC271:BC274"/>
    <mergeCell ref="BD271:BD274"/>
    <mergeCell ref="BL271:BL274"/>
    <mergeCell ref="BM271:BM274"/>
    <mergeCell ref="P271:P274"/>
    <mergeCell ref="Q271:Q274"/>
    <mergeCell ref="AB271:AB274"/>
    <mergeCell ref="AC271:AC274"/>
    <mergeCell ref="AK271:AK274"/>
    <mergeCell ref="AL271:AL274"/>
    <mergeCell ref="BU275:CC275"/>
    <mergeCell ref="BU276:CC276"/>
    <mergeCell ref="BU277:CC277"/>
    <mergeCell ref="BU278:CC278"/>
    <mergeCell ref="J271:J274"/>
    <mergeCell ref="K271:K274"/>
    <mergeCell ref="L271:L274"/>
    <mergeCell ref="M271:M274"/>
    <mergeCell ref="N271:N274"/>
    <mergeCell ref="O271:O274"/>
    <mergeCell ref="BU263:CC263"/>
    <mergeCell ref="BU264:CC264"/>
    <mergeCell ref="BU265:CC265"/>
    <mergeCell ref="BU266:CC266"/>
    <mergeCell ref="J267:J270"/>
    <mergeCell ref="K267:K270"/>
    <mergeCell ref="L267:L270"/>
    <mergeCell ref="M267:M270"/>
    <mergeCell ref="N267:N270"/>
    <mergeCell ref="O267:O270"/>
    <mergeCell ref="AT263:AT266"/>
    <mergeCell ref="AU263:AU266"/>
    <mergeCell ref="BC263:BC266"/>
    <mergeCell ref="BD263:BD266"/>
    <mergeCell ref="BL263:BL266"/>
    <mergeCell ref="BM263:BM266"/>
    <mergeCell ref="P263:P266"/>
    <mergeCell ref="Q263:Q266"/>
    <mergeCell ref="AB263:AB266"/>
    <mergeCell ref="AC263:AC266"/>
    <mergeCell ref="AK263:AK266"/>
    <mergeCell ref="AL263:AL266"/>
    <mergeCell ref="BU267:CC267"/>
    <mergeCell ref="BU268:CC268"/>
    <mergeCell ref="BU269:CC269"/>
    <mergeCell ref="BU270:CC270"/>
    <mergeCell ref="J263:J266"/>
    <mergeCell ref="K263:K266"/>
    <mergeCell ref="L263:L266"/>
    <mergeCell ref="M263:M266"/>
    <mergeCell ref="N263:N266"/>
    <mergeCell ref="O263:O266"/>
    <mergeCell ref="AT259:AT262"/>
    <mergeCell ref="AU259:AU262"/>
    <mergeCell ref="BC259:BC262"/>
    <mergeCell ref="BD259:BD262"/>
    <mergeCell ref="BL259:BL262"/>
    <mergeCell ref="BM259:BM262"/>
    <mergeCell ref="P259:P262"/>
    <mergeCell ref="Q259:Q262"/>
    <mergeCell ref="AB259:AB262"/>
    <mergeCell ref="AC259:AC262"/>
    <mergeCell ref="AK259:AK262"/>
    <mergeCell ref="AL259:AL262"/>
    <mergeCell ref="AT267:AT270"/>
    <mergeCell ref="AU267:AU270"/>
    <mergeCell ref="BC267:BC270"/>
    <mergeCell ref="BD267:BD270"/>
    <mergeCell ref="BL267:BL270"/>
    <mergeCell ref="BM267:BM270"/>
    <mergeCell ref="P267:P270"/>
    <mergeCell ref="Q267:Q270"/>
    <mergeCell ref="AB267:AB270"/>
    <mergeCell ref="AC267:AC270"/>
    <mergeCell ref="AK267:AK270"/>
    <mergeCell ref="AL267:AL270"/>
    <mergeCell ref="BU255:CC255"/>
    <mergeCell ref="BU256:CC256"/>
    <mergeCell ref="BU257:CC257"/>
    <mergeCell ref="BU258:CC258"/>
    <mergeCell ref="J259:J262"/>
    <mergeCell ref="K259:K262"/>
    <mergeCell ref="L259:L262"/>
    <mergeCell ref="M259:M262"/>
    <mergeCell ref="N259:N262"/>
    <mergeCell ref="O259:O262"/>
    <mergeCell ref="AT255:AT258"/>
    <mergeCell ref="AU255:AU258"/>
    <mergeCell ref="BC255:BC258"/>
    <mergeCell ref="BD255:BD258"/>
    <mergeCell ref="BL255:BL258"/>
    <mergeCell ref="BM255:BM258"/>
    <mergeCell ref="P255:P258"/>
    <mergeCell ref="Q255:Q258"/>
    <mergeCell ref="AB255:AB258"/>
    <mergeCell ref="AC255:AC258"/>
    <mergeCell ref="AK255:AK258"/>
    <mergeCell ref="AL255:AL258"/>
    <mergeCell ref="BU259:CC259"/>
    <mergeCell ref="BU260:CC260"/>
    <mergeCell ref="BU261:CC261"/>
    <mergeCell ref="BU262:CC262"/>
    <mergeCell ref="J255:J258"/>
    <mergeCell ref="K255:K258"/>
    <mergeCell ref="L255:L258"/>
    <mergeCell ref="M255:M258"/>
    <mergeCell ref="N255:N258"/>
    <mergeCell ref="O255:O258"/>
    <mergeCell ref="BU247:CC247"/>
    <mergeCell ref="BU248:CC248"/>
    <mergeCell ref="BU249:CC249"/>
    <mergeCell ref="BU250:CC250"/>
    <mergeCell ref="J251:J254"/>
    <mergeCell ref="K251:K254"/>
    <mergeCell ref="L251:L254"/>
    <mergeCell ref="M251:M254"/>
    <mergeCell ref="N251:N254"/>
    <mergeCell ref="O251:O254"/>
    <mergeCell ref="AT247:AT250"/>
    <mergeCell ref="AU247:AU250"/>
    <mergeCell ref="BC247:BC250"/>
    <mergeCell ref="BD247:BD250"/>
    <mergeCell ref="BL247:BL250"/>
    <mergeCell ref="BM247:BM250"/>
    <mergeCell ref="P247:P250"/>
    <mergeCell ref="Q247:Q250"/>
    <mergeCell ref="AB247:AB250"/>
    <mergeCell ref="AC247:AC250"/>
    <mergeCell ref="AK247:AK250"/>
    <mergeCell ref="AL247:AL250"/>
    <mergeCell ref="BU251:CC251"/>
    <mergeCell ref="BU252:CC252"/>
    <mergeCell ref="BU253:CC253"/>
    <mergeCell ref="BU254:CC254"/>
    <mergeCell ref="J247:J250"/>
    <mergeCell ref="K247:K250"/>
    <mergeCell ref="L247:L250"/>
    <mergeCell ref="M247:M250"/>
    <mergeCell ref="N247:N250"/>
    <mergeCell ref="O247:O250"/>
    <mergeCell ref="AT243:AT246"/>
    <mergeCell ref="AU243:AU246"/>
    <mergeCell ref="BC243:BC246"/>
    <mergeCell ref="BD243:BD246"/>
    <mergeCell ref="BL243:BL246"/>
    <mergeCell ref="BM243:BM246"/>
    <mergeCell ref="P243:P246"/>
    <mergeCell ref="Q243:Q246"/>
    <mergeCell ref="AB243:AB246"/>
    <mergeCell ref="AC243:AC246"/>
    <mergeCell ref="AK243:AK246"/>
    <mergeCell ref="AL243:AL246"/>
    <mergeCell ref="AT251:AT254"/>
    <mergeCell ref="AU251:AU254"/>
    <mergeCell ref="BC251:BC254"/>
    <mergeCell ref="BD251:BD254"/>
    <mergeCell ref="BL251:BL254"/>
    <mergeCell ref="BM251:BM254"/>
    <mergeCell ref="P251:P254"/>
    <mergeCell ref="Q251:Q254"/>
    <mergeCell ref="AB251:AB254"/>
    <mergeCell ref="AC251:AC254"/>
    <mergeCell ref="AK251:AK254"/>
    <mergeCell ref="AL251:AL254"/>
    <mergeCell ref="BU239:CC239"/>
    <mergeCell ref="BU240:CC240"/>
    <mergeCell ref="BU241:CC241"/>
    <mergeCell ref="BU242:CC242"/>
    <mergeCell ref="J243:J246"/>
    <mergeCell ref="K243:K246"/>
    <mergeCell ref="L243:L246"/>
    <mergeCell ref="M243:M246"/>
    <mergeCell ref="N243:N246"/>
    <mergeCell ref="O243:O246"/>
    <mergeCell ref="AT239:AT242"/>
    <mergeCell ref="AU239:AU242"/>
    <mergeCell ref="BC239:BC242"/>
    <mergeCell ref="BD239:BD242"/>
    <mergeCell ref="BL239:BL242"/>
    <mergeCell ref="BM239:BM242"/>
    <mergeCell ref="P239:P242"/>
    <mergeCell ref="Q239:Q242"/>
    <mergeCell ref="AB239:AB242"/>
    <mergeCell ref="AC239:AC242"/>
    <mergeCell ref="AK239:AK242"/>
    <mergeCell ref="AL239:AL242"/>
    <mergeCell ref="BU243:CC243"/>
    <mergeCell ref="BU244:CC244"/>
    <mergeCell ref="BU245:CC245"/>
    <mergeCell ref="BU246:CC246"/>
    <mergeCell ref="J239:J242"/>
    <mergeCell ref="K239:K242"/>
    <mergeCell ref="L239:L242"/>
    <mergeCell ref="M239:M242"/>
    <mergeCell ref="N239:N242"/>
    <mergeCell ref="O239:O242"/>
    <mergeCell ref="BU231:CC231"/>
    <mergeCell ref="BU232:CC232"/>
    <mergeCell ref="BU233:CC233"/>
    <mergeCell ref="BU234:CC234"/>
    <mergeCell ref="J235:J238"/>
    <mergeCell ref="K235:K238"/>
    <mergeCell ref="L235:L238"/>
    <mergeCell ref="M235:M238"/>
    <mergeCell ref="N235:N238"/>
    <mergeCell ref="O235:O238"/>
    <mergeCell ref="AT231:AT234"/>
    <mergeCell ref="AU231:AU234"/>
    <mergeCell ref="BC231:BC234"/>
    <mergeCell ref="BD231:BD234"/>
    <mergeCell ref="BL231:BL234"/>
    <mergeCell ref="BM231:BM234"/>
    <mergeCell ref="P231:P234"/>
    <mergeCell ref="Q231:Q234"/>
    <mergeCell ref="AB231:AB234"/>
    <mergeCell ref="AC231:AC234"/>
    <mergeCell ref="AK231:AK234"/>
    <mergeCell ref="AL231:AL234"/>
    <mergeCell ref="BU235:CC235"/>
    <mergeCell ref="BU236:CC236"/>
    <mergeCell ref="BU237:CC237"/>
    <mergeCell ref="BU238:CC238"/>
    <mergeCell ref="J231:J234"/>
    <mergeCell ref="K231:K234"/>
    <mergeCell ref="L231:L234"/>
    <mergeCell ref="M231:M234"/>
    <mergeCell ref="N231:N234"/>
    <mergeCell ref="O231:O234"/>
    <mergeCell ref="AT227:AT230"/>
    <mergeCell ref="AU227:AU230"/>
    <mergeCell ref="BC227:BC230"/>
    <mergeCell ref="BD227:BD230"/>
    <mergeCell ref="BL227:BL230"/>
    <mergeCell ref="BM227:BM230"/>
    <mergeCell ref="P227:P230"/>
    <mergeCell ref="Q227:Q230"/>
    <mergeCell ref="AB227:AB230"/>
    <mergeCell ref="AC227:AC230"/>
    <mergeCell ref="AK227:AK230"/>
    <mergeCell ref="AL227:AL230"/>
    <mergeCell ref="AT235:AT238"/>
    <mergeCell ref="AU235:AU238"/>
    <mergeCell ref="BC235:BC238"/>
    <mergeCell ref="BD235:BD238"/>
    <mergeCell ref="BL235:BL238"/>
    <mergeCell ref="BM235:BM238"/>
    <mergeCell ref="P235:P238"/>
    <mergeCell ref="Q235:Q238"/>
    <mergeCell ref="AB235:AB238"/>
    <mergeCell ref="AC235:AC238"/>
    <mergeCell ref="AK235:AK238"/>
    <mergeCell ref="AL235:AL238"/>
    <mergeCell ref="BU223:CC223"/>
    <mergeCell ref="BU224:CC224"/>
    <mergeCell ref="BU225:CC225"/>
    <mergeCell ref="BU226:CC226"/>
    <mergeCell ref="J227:J230"/>
    <mergeCell ref="K227:K230"/>
    <mergeCell ref="L227:L230"/>
    <mergeCell ref="M227:M230"/>
    <mergeCell ref="N227:N230"/>
    <mergeCell ref="O227:O230"/>
    <mergeCell ref="AT223:AT226"/>
    <mergeCell ref="AU223:AU226"/>
    <mergeCell ref="BC223:BC226"/>
    <mergeCell ref="BD223:BD226"/>
    <mergeCell ref="BL223:BL226"/>
    <mergeCell ref="BM223:BM226"/>
    <mergeCell ref="P223:P226"/>
    <mergeCell ref="Q223:Q226"/>
    <mergeCell ref="AB223:AB226"/>
    <mergeCell ref="AC223:AC226"/>
    <mergeCell ref="AK223:AK226"/>
    <mergeCell ref="AL223:AL226"/>
    <mergeCell ref="BU227:CC227"/>
    <mergeCell ref="BU228:CC228"/>
    <mergeCell ref="BU229:CC229"/>
    <mergeCell ref="BU230:CC230"/>
    <mergeCell ref="J223:J226"/>
    <mergeCell ref="K223:K226"/>
    <mergeCell ref="L223:L226"/>
    <mergeCell ref="M223:M226"/>
    <mergeCell ref="N223:N226"/>
    <mergeCell ref="O223:O226"/>
    <mergeCell ref="BU215:CC215"/>
    <mergeCell ref="BU216:CC216"/>
    <mergeCell ref="BU217:CC217"/>
    <mergeCell ref="BU218:CC218"/>
    <mergeCell ref="J219:J222"/>
    <mergeCell ref="K219:K222"/>
    <mergeCell ref="L219:L222"/>
    <mergeCell ref="M219:M222"/>
    <mergeCell ref="N219:N222"/>
    <mergeCell ref="O219:O222"/>
    <mergeCell ref="AT215:AT218"/>
    <mergeCell ref="AU215:AU218"/>
    <mergeCell ref="BC215:BC218"/>
    <mergeCell ref="BD215:BD218"/>
    <mergeCell ref="BL215:BL218"/>
    <mergeCell ref="BM215:BM218"/>
    <mergeCell ref="P215:P218"/>
    <mergeCell ref="Q215:Q218"/>
    <mergeCell ref="AB215:AB218"/>
    <mergeCell ref="AC215:AC218"/>
    <mergeCell ref="AK215:AK218"/>
    <mergeCell ref="AL215:AL218"/>
    <mergeCell ref="BU219:CC219"/>
    <mergeCell ref="BU220:CC220"/>
    <mergeCell ref="BU221:CC221"/>
    <mergeCell ref="BU222:CC222"/>
    <mergeCell ref="J215:J218"/>
    <mergeCell ref="K215:K218"/>
    <mergeCell ref="L215:L218"/>
    <mergeCell ref="M215:M218"/>
    <mergeCell ref="N215:N218"/>
    <mergeCell ref="O215:O218"/>
    <mergeCell ref="AT211:AT214"/>
    <mergeCell ref="AU211:AU214"/>
    <mergeCell ref="BC211:BC214"/>
    <mergeCell ref="BD211:BD214"/>
    <mergeCell ref="BL211:BL214"/>
    <mergeCell ref="BM211:BM214"/>
    <mergeCell ref="P211:P214"/>
    <mergeCell ref="Q211:Q214"/>
    <mergeCell ref="AB211:AB214"/>
    <mergeCell ref="AC211:AC214"/>
    <mergeCell ref="AK211:AK214"/>
    <mergeCell ref="AL211:AL214"/>
    <mergeCell ref="AT219:AT222"/>
    <mergeCell ref="AU219:AU222"/>
    <mergeCell ref="BC219:BC222"/>
    <mergeCell ref="BD219:BD222"/>
    <mergeCell ref="BL219:BL222"/>
    <mergeCell ref="BM219:BM222"/>
    <mergeCell ref="P219:P222"/>
    <mergeCell ref="Q219:Q222"/>
    <mergeCell ref="AB219:AB222"/>
    <mergeCell ref="AC219:AC222"/>
    <mergeCell ref="AK219:AK222"/>
    <mergeCell ref="AL219:AL222"/>
    <mergeCell ref="BU207:CC207"/>
    <mergeCell ref="BU208:CC208"/>
    <mergeCell ref="BU209:CC209"/>
    <mergeCell ref="BU210:CC210"/>
    <mergeCell ref="J211:J214"/>
    <mergeCell ref="K211:K214"/>
    <mergeCell ref="L211:L214"/>
    <mergeCell ref="M211:M214"/>
    <mergeCell ref="N211:N214"/>
    <mergeCell ref="O211:O214"/>
    <mergeCell ref="AT207:AT210"/>
    <mergeCell ref="AU207:AU210"/>
    <mergeCell ref="BC207:BC210"/>
    <mergeCell ref="BD207:BD210"/>
    <mergeCell ref="BL207:BL210"/>
    <mergeCell ref="BM207:BM210"/>
    <mergeCell ref="P207:P210"/>
    <mergeCell ref="Q207:Q210"/>
    <mergeCell ref="AB207:AB210"/>
    <mergeCell ref="AC207:AC210"/>
    <mergeCell ref="AK207:AK210"/>
    <mergeCell ref="AL207:AL210"/>
    <mergeCell ref="BU211:CC211"/>
    <mergeCell ref="BU212:CC212"/>
    <mergeCell ref="BU213:CC213"/>
    <mergeCell ref="BU214:CC214"/>
    <mergeCell ref="J207:J210"/>
    <mergeCell ref="K207:K210"/>
    <mergeCell ref="L207:L210"/>
    <mergeCell ref="M207:M210"/>
    <mergeCell ref="N207:N210"/>
    <mergeCell ref="O207:O210"/>
    <mergeCell ref="BU199:CC199"/>
    <mergeCell ref="BU200:CC200"/>
    <mergeCell ref="BU201:CC201"/>
    <mergeCell ref="BU202:CC202"/>
    <mergeCell ref="J203:J206"/>
    <mergeCell ref="K203:K206"/>
    <mergeCell ref="L203:L206"/>
    <mergeCell ref="M203:M206"/>
    <mergeCell ref="N203:N206"/>
    <mergeCell ref="O203:O206"/>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BU203:CC203"/>
    <mergeCell ref="BU204:CC204"/>
    <mergeCell ref="BU205:CC205"/>
    <mergeCell ref="BU206:CC206"/>
    <mergeCell ref="J199:J202"/>
    <mergeCell ref="K199:K202"/>
    <mergeCell ref="L199:L202"/>
    <mergeCell ref="M199:M202"/>
    <mergeCell ref="N199:N202"/>
    <mergeCell ref="O199:O202"/>
    <mergeCell ref="AT195:AT198"/>
    <mergeCell ref="AU195:AU198"/>
    <mergeCell ref="BC195:BC198"/>
    <mergeCell ref="BD195:BD198"/>
    <mergeCell ref="BL195:BL198"/>
    <mergeCell ref="BM195:BM198"/>
    <mergeCell ref="P195:P198"/>
    <mergeCell ref="Q195:Q198"/>
    <mergeCell ref="AB195:AB198"/>
    <mergeCell ref="AC195:AC198"/>
    <mergeCell ref="AK195:AK198"/>
    <mergeCell ref="AL195:AL198"/>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R195:R198"/>
    <mergeCell ref="R199:R202"/>
    <mergeCell ref="R203:R206"/>
    <mergeCell ref="BU191:CC191"/>
    <mergeCell ref="BU192:CC192"/>
    <mergeCell ref="BU193:CC193"/>
    <mergeCell ref="BU194:CC194"/>
    <mergeCell ref="J195:J198"/>
    <mergeCell ref="K195:K198"/>
    <mergeCell ref="L195:L198"/>
    <mergeCell ref="M195:M198"/>
    <mergeCell ref="N195:N198"/>
    <mergeCell ref="O195:O19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BU195:CC195"/>
    <mergeCell ref="BU196:CC196"/>
    <mergeCell ref="BU197:CC197"/>
    <mergeCell ref="BU198:CC198"/>
    <mergeCell ref="J191:J194"/>
    <mergeCell ref="K191:K194"/>
    <mergeCell ref="L191:L194"/>
    <mergeCell ref="M191:M194"/>
    <mergeCell ref="N191:N194"/>
    <mergeCell ref="O191:O194"/>
    <mergeCell ref="BU183:CC183"/>
    <mergeCell ref="BU184:CC184"/>
    <mergeCell ref="BU185:CC185"/>
    <mergeCell ref="BU186:CC186"/>
    <mergeCell ref="J187:J190"/>
    <mergeCell ref="K187:K190"/>
    <mergeCell ref="L187:L190"/>
    <mergeCell ref="M187:M190"/>
    <mergeCell ref="N187:N190"/>
    <mergeCell ref="O187:O190"/>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BU187:CC187"/>
    <mergeCell ref="BU188:CC188"/>
    <mergeCell ref="BU189:CC189"/>
    <mergeCell ref="BU190:CC190"/>
    <mergeCell ref="J183:J186"/>
    <mergeCell ref="K183:K186"/>
    <mergeCell ref="L183:L186"/>
    <mergeCell ref="M183:M186"/>
    <mergeCell ref="N183:N186"/>
    <mergeCell ref="O183:O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AT187:AT190"/>
    <mergeCell ref="AU187:AU190"/>
    <mergeCell ref="BC187:BC190"/>
    <mergeCell ref="BD187:BD190"/>
    <mergeCell ref="BL187:BL190"/>
    <mergeCell ref="BM187:BM190"/>
    <mergeCell ref="P187:P190"/>
    <mergeCell ref="Q187:Q190"/>
    <mergeCell ref="R179:R182"/>
    <mergeCell ref="R183:R186"/>
    <mergeCell ref="R187:R190"/>
    <mergeCell ref="AB187:AB190"/>
    <mergeCell ref="AC187:AC190"/>
    <mergeCell ref="AK187:AK190"/>
    <mergeCell ref="AL187:AL190"/>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BU179:CC179"/>
    <mergeCell ref="BU180:CC180"/>
    <mergeCell ref="BU181:CC181"/>
    <mergeCell ref="BU182:CC182"/>
    <mergeCell ref="J175:J178"/>
    <mergeCell ref="K175:K178"/>
    <mergeCell ref="L175:L178"/>
    <mergeCell ref="M175:M178"/>
    <mergeCell ref="N175:N178"/>
    <mergeCell ref="O175:O178"/>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BU171:CC171"/>
    <mergeCell ref="BU172:CC172"/>
    <mergeCell ref="BU173:CC173"/>
    <mergeCell ref="BU174:CC174"/>
    <mergeCell ref="J167:J170"/>
    <mergeCell ref="K167:K170"/>
    <mergeCell ref="L167:L170"/>
    <mergeCell ref="M167:M170"/>
    <mergeCell ref="N167:N170"/>
    <mergeCell ref="O167:O170"/>
    <mergeCell ref="AT163:AT166"/>
    <mergeCell ref="AU163:AU166"/>
    <mergeCell ref="BC163:BC166"/>
    <mergeCell ref="BD163:BD166"/>
    <mergeCell ref="BL163:BL166"/>
    <mergeCell ref="BM163:BM166"/>
    <mergeCell ref="P163:P166"/>
    <mergeCell ref="Q163:Q166"/>
    <mergeCell ref="AB163:AB166"/>
    <mergeCell ref="AC163:AC166"/>
    <mergeCell ref="AK163:AK166"/>
    <mergeCell ref="AL163:AL166"/>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BU159:CC159"/>
    <mergeCell ref="BU160:CC160"/>
    <mergeCell ref="BU161:CC161"/>
    <mergeCell ref="BU162:CC162"/>
    <mergeCell ref="J163:J166"/>
    <mergeCell ref="K163:K166"/>
    <mergeCell ref="L163:L166"/>
    <mergeCell ref="M163:M166"/>
    <mergeCell ref="N163:N166"/>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BU163:CC163"/>
    <mergeCell ref="BU164:CC164"/>
    <mergeCell ref="BU165:CC165"/>
    <mergeCell ref="BU166:CC166"/>
    <mergeCell ref="J159:J162"/>
    <mergeCell ref="K159:K162"/>
    <mergeCell ref="L159:L162"/>
    <mergeCell ref="M159:M162"/>
    <mergeCell ref="N159:N162"/>
    <mergeCell ref="O159:O162"/>
    <mergeCell ref="BU151:CC151"/>
    <mergeCell ref="BU152:CC152"/>
    <mergeCell ref="BU153:CC153"/>
    <mergeCell ref="BU154:CC154"/>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U155:CC155"/>
    <mergeCell ref="BU156:CC156"/>
    <mergeCell ref="BU157:CC157"/>
    <mergeCell ref="BU158:CC158"/>
    <mergeCell ref="J151:J154"/>
    <mergeCell ref="K151:K154"/>
    <mergeCell ref="L151:L154"/>
    <mergeCell ref="M151:M154"/>
    <mergeCell ref="N151:N154"/>
    <mergeCell ref="O151:O154"/>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AT155:AT158"/>
    <mergeCell ref="AU155:AU158"/>
    <mergeCell ref="BC155:BC158"/>
    <mergeCell ref="BD155:BD158"/>
    <mergeCell ref="BL155:BL158"/>
    <mergeCell ref="BM155:BM158"/>
    <mergeCell ref="P155:P158"/>
    <mergeCell ref="Q155:Q158"/>
    <mergeCell ref="AB155:AB158"/>
    <mergeCell ref="AC155:AC158"/>
    <mergeCell ref="AK155:AK158"/>
    <mergeCell ref="AL155:AL158"/>
    <mergeCell ref="BU143:CC143"/>
    <mergeCell ref="BU144:CC144"/>
    <mergeCell ref="BU145:CC145"/>
    <mergeCell ref="BU146:CC146"/>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BU147:CC147"/>
    <mergeCell ref="BU148:CC148"/>
    <mergeCell ref="BU149:CC149"/>
    <mergeCell ref="BU150:CC150"/>
    <mergeCell ref="J143:J146"/>
    <mergeCell ref="K143:K146"/>
    <mergeCell ref="L143:L146"/>
    <mergeCell ref="M143:M146"/>
    <mergeCell ref="N143:N146"/>
    <mergeCell ref="O143:O146"/>
    <mergeCell ref="BU135:CC135"/>
    <mergeCell ref="BU136:CC136"/>
    <mergeCell ref="BU137:CC137"/>
    <mergeCell ref="BU138:CC138"/>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139:CC139"/>
    <mergeCell ref="BU140:CC140"/>
    <mergeCell ref="BU141:CC141"/>
    <mergeCell ref="BU142:CC142"/>
    <mergeCell ref="J135:J138"/>
    <mergeCell ref="K135:K138"/>
    <mergeCell ref="L135:L138"/>
    <mergeCell ref="M135:M138"/>
    <mergeCell ref="N135:N138"/>
    <mergeCell ref="O135:O138"/>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AT107:AT110"/>
    <mergeCell ref="AU107:AU110"/>
    <mergeCell ref="BC107:BC110"/>
    <mergeCell ref="BD107:BD110"/>
    <mergeCell ref="BL107:BL110"/>
    <mergeCell ref="BM107:BM110"/>
    <mergeCell ref="P107:P110"/>
    <mergeCell ref="Q107:Q110"/>
    <mergeCell ref="R99:R102"/>
    <mergeCell ref="R103:R106"/>
    <mergeCell ref="R107:R110"/>
    <mergeCell ref="AB107:AB110"/>
    <mergeCell ref="AC107:AC110"/>
    <mergeCell ref="AK107:AK110"/>
    <mergeCell ref="AL107:AL110"/>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95:J98"/>
    <mergeCell ref="K95:K98"/>
    <mergeCell ref="L95:L98"/>
    <mergeCell ref="M95:M98"/>
    <mergeCell ref="N95:N98"/>
    <mergeCell ref="O95:O98"/>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AT91:AT94"/>
    <mergeCell ref="AU91:AU94"/>
    <mergeCell ref="BC91:BC94"/>
    <mergeCell ref="BD91:BD94"/>
    <mergeCell ref="BL91:BL94"/>
    <mergeCell ref="BM91:BM94"/>
    <mergeCell ref="P91:P94"/>
    <mergeCell ref="Q91:Q94"/>
    <mergeCell ref="AB91:AB94"/>
    <mergeCell ref="AC91:AC94"/>
    <mergeCell ref="AK91:AK94"/>
    <mergeCell ref="AL91:AL94"/>
    <mergeCell ref="R91:R94"/>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79:J82"/>
    <mergeCell ref="K79:K82"/>
    <mergeCell ref="L79:L82"/>
    <mergeCell ref="M79:M82"/>
    <mergeCell ref="N79:N82"/>
    <mergeCell ref="O79:O82"/>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AT75:AT78"/>
    <mergeCell ref="AU75:AU78"/>
    <mergeCell ref="BC75:BC78"/>
    <mergeCell ref="BD75:BD78"/>
    <mergeCell ref="BL75:BL78"/>
    <mergeCell ref="BM75:BM78"/>
    <mergeCell ref="P75:P78"/>
    <mergeCell ref="Q75:Q78"/>
    <mergeCell ref="AB75:AB78"/>
    <mergeCell ref="AC75:AC78"/>
    <mergeCell ref="AK75:AK78"/>
    <mergeCell ref="AL75:AL78"/>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63:J66"/>
    <mergeCell ref="K63:K66"/>
    <mergeCell ref="L63:L66"/>
    <mergeCell ref="M63:M66"/>
    <mergeCell ref="N63:N66"/>
    <mergeCell ref="O63:O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AT59:AT62"/>
    <mergeCell ref="AU59:AU62"/>
    <mergeCell ref="BC59:BC62"/>
    <mergeCell ref="BD59:BD62"/>
    <mergeCell ref="BL59:BL62"/>
    <mergeCell ref="BM59:BM62"/>
    <mergeCell ref="P59:P62"/>
    <mergeCell ref="Q59:Q62"/>
    <mergeCell ref="AB59:AB62"/>
    <mergeCell ref="AC59:AC62"/>
    <mergeCell ref="AK59:AK62"/>
    <mergeCell ref="AL59:AL62"/>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47:J50"/>
    <mergeCell ref="K47:K50"/>
    <mergeCell ref="L47:L50"/>
    <mergeCell ref="M47:M50"/>
    <mergeCell ref="N47:N50"/>
    <mergeCell ref="O47:O50"/>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AT35:AT38"/>
    <mergeCell ref="AU35:AU38"/>
    <mergeCell ref="BC35:BC38"/>
    <mergeCell ref="BD35:BD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D7:D9"/>
    <mergeCell ref="E7:E9"/>
    <mergeCell ref="F7:F9"/>
    <mergeCell ref="G7:G9"/>
    <mergeCell ref="H7:H9"/>
    <mergeCell ref="I7:I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AB2:AJ2"/>
    <mergeCell ref="AK2:AM2"/>
    <mergeCell ref="BL4:BT5"/>
    <mergeCell ref="BU4:BW4"/>
    <mergeCell ref="BX4:CC4"/>
    <mergeCell ref="AK5:AM5"/>
    <mergeCell ref="AN5:AS5"/>
    <mergeCell ref="BC5:BE5"/>
    <mergeCell ref="BF5:BK5"/>
    <mergeCell ref="BU5:BW5"/>
    <mergeCell ref="BX5:CC5"/>
    <mergeCell ref="BU3:BW3"/>
    <mergeCell ref="BX3:CC3"/>
    <mergeCell ref="AB4:AJ5"/>
    <mergeCell ref="AK4:AM4"/>
    <mergeCell ref="AN4:AS4"/>
    <mergeCell ref="AT4:BB5"/>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E187:E190"/>
    <mergeCell ref="F187:F190"/>
    <mergeCell ref="G187:G190"/>
    <mergeCell ref="H187:H190"/>
    <mergeCell ref="I187:I190"/>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91:D194"/>
    <mergeCell ref="E191:E194"/>
    <mergeCell ref="F191:F194"/>
    <mergeCell ref="G191:G194"/>
    <mergeCell ref="H191:H194"/>
    <mergeCell ref="I191:I194"/>
    <mergeCell ref="D195:D198"/>
    <mergeCell ref="E195:E198"/>
    <mergeCell ref="F195:F198"/>
    <mergeCell ref="G195:G198"/>
    <mergeCell ref="H195:H198"/>
    <mergeCell ref="I195:I198"/>
    <mergeCell ref="R171:R174"/>
    <mergeCell ref="D199:D202"/>
    <mergeCell ref="E199:E202"/>
    <mergeCell ref="F199:F202"/>
    <mergeCell ref="G199:G202"/>
    <mergeCell ref="H199:H202"/>
    <mergeCell ref="I199:I202"/>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D203:D206"/>
    <mergeCell ref="E203:E206"/>
    <mergeCell ref="F203:F206"/>
    <mergeCell ref="G203:G206"/>
    <mergeCell ref="H203:H206"/>
    <mergeCell ref="I203:I206"/>
    <mergeCell ref="D207:D210"/>
    <mergeCell ref="E207:E210"/>
    <mergeCell ref="F207:F210"/>
    <mergeCell ref="G207:G210"/>
    <mergeCell ref="H207:H210"/>
    <mergeCell ref="I207:I210"/>
    <mergeCell ref="D211:D214"/>
    <mergeCell ref="E211:E214"/>
    <mergeCell ref="F211:F214"/>
    <mergeCell ref="G211:G214"/>
    <mergeCell ref="H211:H214"/>
    <mergeCell ref="I211:I214"/>
    <mergeCell ref="G215:G218"/>
    <mergeCell ref="H215:H218"/>
    <mergeCell ref="I215:I218"/>
    <mergeCell ref="S7:S9"/>
    <mergeCell ref="T7:T9"/>
    <mergeCell ref="U7:U9"/>
    <mergeCell ref="V7:V9"/>
    <mergeCell ref="R11:R14"/>
    <mergeCell ref="R15:R18"/>
    <mergeCell ref="R19:R2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R83:R86"/>
    <mergeCell ref="R87:R90"/>
    <mergeCell ref="R191:R194"/>
    <mergeCell ref="R95:R98"/>
    <mergeCell ref="J19:J22"/>
    <mergeCell ref="K19:K22"/>
    <mergeCell ref="L19:L22"/>
    <mergeCell ref="R207:R210"/>
    <mergeCell ref="R211:R214"/>
    <mergeCell ref="R215:R218"/>
    <mergeCell ref="C2:H2"/>
    <mergeCell ref="R2:S2"/>
    <mergeCell ref="T2:V2"/>
    <mergeCell ref="C3:H3"/>
    <mergeCell ref="R3:S3"/>
    <mergeCell ref="T3:V3"/>
    <mergeCell ref="C4:H5"/>
    <mergeCell ref="R4:S5"/>
    <mergeCell ref="T4:V4"/>
    <mergeCell ref="T5:V5"/>
    <mergeCell ref="R111:R114"/>
    <mergeCell ref="R115:R118"/>
    <mergeCell ref="R119:R122"/>
    <mergeCell ref="R123:R126"/>
    <mergeCell ref="R127:R130"/>
    <mergeCell ref="R131:R134"/>
    <mergeCell ref="R135:R138"/>
    <mergeCell ref="R139:R142"/>
    <mergeCell ref="R143:R146"/>
    <mergeCell ref="R147:R150"/>
    <mergeCell ref="R151:R154"/>
    <mergeCell ref="R155:R158"/>
    <mergeCell ref="R159:R162"/>
    <mergeCell ref="R163:R166"/>
    <mergeCell ref="R167:R170"/>
    <mergeCell ref="R175:R178"/>
    <mergeCell ref="D215:D218"/>
    <mergeCell ref="E215:E218"/>
    <mergeCell ref="F215:F218"/>
  </mergeCells>
  <conditionalFormatting sqref="L27 L115 L119 L123 L127 L131 L71 L75 L79 L87 L91 L95 L103 L107 L139 L143 L147 L151 L159 L167 L171 L175 L179 L187 L191 L199 L203 L207 L211 L219 L223 L235 L243 L247 L251 L259 L263 L267 L271 L275 L283 L291 L295 L339 L303 L307 L311 L315 L323 L327 L331 L15 L19 L347">
    <cfRule type="expression" dxfId="380" priority="32">
      <formula>$L15=$M15</formula>
    </cfRule>
  </conditionalFormatting>
  <conditionalFormatting sqref="L51">
    <cfRule type="expression" dxfId="379" priority="27">
      <formula>$L51=$M51</formula>
    </cfRule>
  </conditionalFormatting>
  <conditionalFormatting sqref="L35">
    <cfRule type="expression" dxfId="378" priority="30">
      <formula>$L35=$M35</formula>
    </cfRule>
  </conditionalFormatting>
  <conditionalFormatting sqref="L23">
    <cfRule type="expression" dxfId="377" priority="33">
      <formula>$L23=$M23</formula>
    </cfRule>
  </conditionalFormatting>
  <conditionalFormatting sqref="L31">
    <cfRule type="expression" dxfId="376" priority="31">
      <formula>$L31=$M31</formula>
    </cfRule>
  </conditionalFormatting>
  <conditionalFormatting sqref="L43">
    <cfRule type="expression" dxfId="375" priority="29">
      <formula>$L43=$M43</formula>
    </cfRule>
  </conditionalFormatting>
  <conditionalFormatting sqref="L47">
    <cfRule type="expression" dxfId="374" priority="28">
      <formula>$L47=$M47</formula>
    </cfRule>
  </conditionalFormatting>
  <conditionalFormatting sqref="L59">
    <cfRule type="expression" dxfId="373" priority="25">
      <formula>$L59=$M59</formula>
    </cfRule>
  </conditionalFormatting>
  <conditionalFormatting sqref="L111">
    <cfRule type="expression" dxfId="372" priority="20">
      <formula>$L111=$M111</formula>
    </cfRule>
  </conditionalFormatting>
  <conditionalFormatting sqref="L55">
    <cfRule type="expression" dxfId="371" priority="26">
      <formula>$L55=$M55</formula>
    </cfRule>
  </conditionalFormatting>
  <conditionalFormatting sqref="L63">
    <cfRule type="expression" dxfId="370" priority="24">
      <formula>$L63=$M63</formula>
    </cfRule>
  </conditionalFormatting>
  <conditionalFormatting sqref="L67">
    <cfRule type="expression" dxfId="369" priority="23">
      <formula>$L67=$M67</formula>
    </cfRule>
  </conditionalFormatting>
  <conditionalFormatting sqref="L83">
    <cfRule type="expression" dxfId="368" priority="22">
      <formula>$L83=$M83</formula>
    </cfRule>
  </conditionalFormatting>
  <conditionalFormatting sqref="L99">
    <cfRule type="expression" dxfId="367" priority="21">
      <formula>$L99=$M99</formula>
    </cfRule>
  </conditionalFormatting>
  <conditionalFormatting sqref="L135">
    <cfRule type="expression" dxfId="366" priority="19">
      <formula>$L135=$M135</formula>
    </cfRule>
  </conditionalFormatting>
  <conditionalFormatting sqref="L155">
    <cfRule type="expression" dxfId="365" priority="18">
      <formula>$L155=$M155</formula>
    </cfRule>
  </conditionalFormatting>
  <conditionalFormatting sqref="L163">
    <cfRule type="expression" dxfId="364" priority="17">
      <formula>$L163=$M163</formula>
    </cfRule>
  </conditionalFormatting>
  <conditionalFormatting sqref="L183">
    <cfRule type="expression" dxfId="363" priority="16">
      <formula>$L183=$M183</formula>
    </cfRule>
  </conditionalFormatting>
  <conditionalFormatting sqref="L195">
    <cfRule type="expression" dxfId="362" priority="15">
      <formula>$L195=$M195</formula>
    </cfRule>
  </conditionalFormatting>
  <conditionalFormatting sqref="L215">
    <cfRule type="expression" dxfId="361" priority="14">
      <formula>$L215=$M215</formula>
    </cfRule>
  </conditionalFormatting>
  <conditionalFormatting sqref="L227">
    <cfRule type="expression" dxfId="360" priority="13">
      <formula>$L227=$M227</formula>
    </cfRule>
  </conditionalFormatting>
  <conditionalFormatting sqref="L231">
    <cfRule type="expression" dxfId="359" priority="12">
      <formula>$L231=$M231</formula>
    </cfRule>
  </conditionalFormatting>
  <conditionalFormatting sqref="L239">
    <cfRule type="expression" dxfId="358" priority="11">
      <formula>$L239=$M239</formula>
    </cfRule>
  </conditionalFormatting>
  <conditionalFormatting sqref="L255">
    <cfRule type="expression" dxfId="357" priority="10">
      <formula>$L255=$M255</formula>
    </cfRule>
  </conditionalFormatting>
  <conditionalFormatting sqref="L279">
    <cfRule type="expression" dxfId="356" priority="9">
      <formula>$L279=$M279</formula>
    </cfRule>
  </conditionalFormatting>
  <conditionalFormatting sqref="L287">
    <cfRule type="expression" dxfId="355" priority="8">
      <formula>$L287=$M287</formula>
    </cfRule>
  </conditionalFormatting>
  <conditionalFormatting sqref="L335">
    <cfRule type="expression" dxfId="354" priority="5">
      <formula>$L335=$M335</formula>
    </cfRule>
  </conditionalFormatting>
  <conditionalFormatting sqref="L299">
    <cfRule type="expression" dxfId="353" priority="7">
      <formula>$L299=$M299</formula>
    </cfRule>
  </conditionalFormatting>
  <conditionalFormatting sqref="L319">
    <cfRule type="expression" dxfId="352" priority="6">
      <formula>$L319=$M319</formula>
    </cfRule>
  </conditionalFormatting>
  <conditionalFormatting sqref="L11">
    <cfRule type="expression" dxfId="351" priority="4">
      <formula>$L11=$M11</formula>
    </cfRule>
  </conditionalFormatting>
  <conditionalFormatting sqref="L39">
    <cfRule type="expression" dxfId="350" priority="3">
      <formula>$L39=$M39</formula>
    </cfRule>
  </conditionalFormatting>
  <conditionalFormatting sqref="L343">
    <cfRule type="expression" dxfId="349" priority="2">
      <formula>$L343=$M343</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76" man="1"/>
  </rowBreaks>
  <colBreaks count="4" manualBreakCount="4">
    <brk id="17" max="350"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T11:T218</xm:sqref>
        </x14:dataValidation>
        <x14:dataValidation type="list" allowBlank="1" showInputMessage="1" showErrorMessage="1">
          <x14:formula1>
            <xm:f>l!$C$3:$C$6</xm:f>
          </x14:formula1>
          <xm:sqref>U11:U218</xm:sqref>
        </x14:dataValidation>
        <x14:dataValidation type="list" allowBlank="1" showInputMessage="1" showErrorMessage="1">
          <x14:formula1>
            <xm:f>l!$E$3:$E$4</xm:f>
          </x14:formula1>
          <xm:sqref>V11:V218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379"/>
  <sheetViews>
    <sheetView showZeros="0" view="pageBreakPre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412" t="s">
        <v>2872</v>
      </c>
      <c r="M2" s="413"/>
      <c r="N2" s="413"/>
      <c r="O2" s="413"/>
      <c r="P2" s="413"/>
      <c r="Q2" s="414"/>
      <c r="R2" s="435" t="s">
        <v>0</v>
      </c>
      <c r="S2" s="436"/>
      <c r="T2" s="443" t="s">
        <v>1</v>
      </c>
      <c r="U2" s="444"/>
      <c r="V2" s="445"/>
      <c r="W2" s="271" t="str">
        <f>+$L2</f>
        <v>SECRETARÌA DE DESARROLLO SOCIAL</v>
      </c>
      <c r="X2" s="267"/>
      <c r="Y2" s="267"/>
      <c r="Z2" s="267"/>
      <c r="AA2" s="268"/>
      <c r="AB2" s="435" t="s">
        <v>0</v>
      </c>
      <c r="AC2" s="431"/>
      <c r="AD2" s="431"/>
      <c r="AE2" s="431"/>
      <c r="AF2" s="431"/>
      <c r="AG2" s="431"/>
      <c r="AH2" s="431"/>
      <c r="AI2" s="431"/>
      <c r="AJ2" s="436"/>
      <c r="AK2" s="597" t="s">
        <v>1</v>
      </c>
      <c r="AL2" s="597"/>
      <c r="AM2" s="597"/>
      <c r="AN2" s="615" t="str">
        <f>+$L2</f>
        <v>SECRETARÌA DE DESARROLLO SOCIAL</v>
      </c>
      <c r="AO2" s="615"/>
      <c r="AP2" s="615"/>
      <c r="AQ2" s="615"/>
      <c r="AR2" s="615"/>
      <c r="AS2" s="615"/>
      <c r="AT2" s="435" t="s">
        <v>0</v>
      </c>
      <c r="AU2" s="431"/>
      <c r="AV2" s="431"/>
      <c r="AW2" s="431"/>
      <c r="AX2" s="431"/>
      <c r="AY2" s="431"/>
      <c r="AZ2" s="431"/>
      <c r="BA2" s="431"/>
      <c r="BB2" s="436"/>
      <c r="BC2" s="597" t="s">
        <v>1</v>
      </c>
      <c r="BD2" s="597"/>
      <c r="BE2" s="597"/>
      <c r="BF2" s="615" t="str">
        <f>+$L2</f>
        <v>SECRETARÌA DE DESARROLLO SOCIAL</v>
      </c>
      <c r="BG2" s="615"/>
      <c r="BH2" s="615"/>
      <c r="BI2" s="615"/>
      <c r="BJ2" s="615"/>
      <c r="BK2" s="615"/>
      <c r="BL2" s="435" t="s">
        <v>0</v>
      </c>
      <c r="BM2" s="431"/>
      <c r="BN2" s="431"/>
      <c r="BO2" s="431"/>
      <c r="BP2" s="431"/>
      <c r="BQ2" s="431"/>
      <c r="BR2" s="431"/>
      <c r="BS2" s="431"/>
      <c r="BT2" s="436"/>
      <c r="BU2" s="597" t="s">
        <v>1</v>
      </c>
      <c r="BV2" s="597"/>
      <c r="BW2" s="597"/>
      <c r="BX2" s="615" t="str">
        <f>+$L2</f>
        <v>SECRETARÌA DE DESARROLLO SOCIAL</v>
      </c>
      <c r="BY2" s="615"/>
      <c r="BZ2" s="615"/>
      <c r="CA2" s="615"/>
      <c r="CB2" s="615"/>
      <c r="CC2" s="615"/>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604">
        <f>+$L3</f>
        <v>0</v>
      </c>
      <c r="AO3" s="604"/>
      <c r="AP3" s="604"/>
      <c r="AQ3" s="604"/>
      <c r="AR3" s="604"/>
      <c r="AS3" s="604"/>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406" t="s">
        <v>20</v>
      </c>
      <c r="M4" s="407"/>
      <c r="N4" s="407"/>
      <c r="O4" s="407"/>
      <c r="P4" s="407"/>
      <c r="Q4" s="408"/>
      <c r="R4" s="439" t="s">
        <v>3831</v>
      </c>
      <c r="S4" s="440"/>
      <c r="T4" s="443" t="s">
        <v>1680</v>
      </c>
      <c r="U4" s="444"/>
      <c r="V4" s="445"/>
      <c r="W4" s="273" t="str">
        <f>+$L4</f>
        <v>1. Bienestar Social</v>
      </c>
      <c r="X4" s="239"/>
      <c r="Y4" s="239"/>
      <c r="Z4" s="239"/>
      <c r="AA4" s="240"/>
      <c r="AB4" s="439" t="s">
        <v>3831</v>
      </c>
      <c r="AC4" s="433"/>
      <c r="AD4" s="433"/>
      <c r="AE4" s="433"/>
      <c r="AF4" s="433"/>
      <c r="AG4" s="433"/>
      <c r="AH4" s="433"/>
      <c r="AI4" s="433"/>
      <c r="AJ4" s="440"/>
      <c r="AK4" s="597" t="s">
        <v>1672</v>
      </c>
      <c r="AL4" s="597"/>
      <c r="AM4" s="597"/>
      <c r="AN4" s="602" t="str">
        <f>+$L4</f>
        <v>1. Bienestar Social</v>
      </c>
      <c r="AO4" s="602"/>
      <c r="AP4" s="602"/>
      <c r="AQ4" s="602"/>
      <c r="AR4" s="602"/>
      <c r="AS4" s="602"/>
      <c r="AT4" s="439" t="s">
        <v>3831</v>
      </c>
      <c r="AU4" s="433"/>
      <c r="AV4" s="433"/>
      <c r="AW4" s="433"/>
      <c r="AX4" s="433"/>
      <c r="AY4" s="433"/>
      <c r="AZ4" s="433"/>
      <c r="BA4" s="433"/>
      <c r="BB4" s="440"/>
      <c r="BC4" s="597" t="s">
        <v>1672</v>
      </c>
      <c r="BD4" s="597"/>
      <c r="BE4" s="597"/>
      <c r="BF4" s="602" t="str">
        <f>+$L4</f>
        <v>1. Bienestar Social</v>
      </c>
      <c r="BG4" s="602"/>
      <c r="BH4" s="602"/>
      <c r="BI4" s="602"/>
      <c r="BJ4" s="602"/>
      <c r="BK4" s="602"/>
      <c r="BL4" s="439" t="s">
        <v>3831</v>
      </c>
      <c r="BM4" s="433"/>
      <c r="BN4" s="433"/>
      <c r="BO4" s="433"/>
      <c r="BP4" s="433"/>
      <c r="BQ4" s="433"/>
      <c r="BR4" s="433"/>
      <c r="BS4" s="433"/>
      <c r="BT4" s="440"/>
      <c r="BU4" s="597" t="s">
        <v>1672</v>
      </c>
      <c r="BV4" s="597"/>
      <c r="BW4" s="597"/>
      <c r="BX4" s="602" t="str">
        <f>+$L4</f>
        <v>1. Bienestar Social</v>
      </c>
      <c r="BY4" s="602"/>
      <c r="BZ4" s="602"/>
      <c r="CA4" s="602"/>
      <c r="CB4" s="602"/>
      <c r="CC4" s="602"/>
    </row>
    <row r="5" spans="1:81" s="62" customFormat="1" ht="16.2" customHeight="1" x14ac:dyDescent="0.3">
      <c r="A5" s="38"/>
      <c r="B5" s="596"/>
      <c r="C5" s="434"/>
      <c r="D5" s="434"/>
      <c r="E5" s="434"/>
      <c r="F5" s="434"/>
      <c r="G5" s="434"/>
      <c r="H5" s="434"/>
      <c r="I5" s="243"/>
      <c r="J5" s="279" t="s">
        <v>1675</v>
      </c>
      <c r="K5" s="279"/>
      <c r="L5" s="409" t="s">
        <v>334</v>
      </c>
      <c r="M5" s="410"/>
      <c r="N5" s="410"/>
      <c r="O5" s="410"/>
      <c r="P5" s="410"/>
      <c r="Q5" s="411"/>
      <c r="R5" s="441"/>
      <c r="S5" s="442"/>
      <c r="T5" s="443" t="s">
        <v>1681</v>
      </c>
      <c r="U5" s="444"/>
      <c r="V5" s="445"/>
      <c r="W5" s="274" t="str">
        <f>+$L5</f>
        <v>1.5 Más Oportunidades para la Inclusión Social (Grupos Indígenas, Afros, Rrom)</v>
      </c>
      <c r="X5" s="236"/>
      <c r="Y5" s="236"/>
      <c r="Z5" s="236"/>
      <c r="AA5" s="237"/>
      <c r="AB5" s="441"/>
      <c r="AC5" s="434"/>
      <c r="AD5" s="434"/>
      <c r="AE5" s="434"/>
      <c r="AF5" s="434"/>
      <c r="AG5" s="434"/>
      <c r="AH5" s="434"/>
      <c r="AI5" s="434"/>
      <c r="AJ5" s="442"/>
      <c r="AK5" s="597" t="s">
        <v>1675</v>
      </c>
      <c r="AL5" s="597"/>
      <c r="AM5" s="597"/>
      <c r="AN5" s="603" t="str">
        <f>+$L5</f>
        <v>1.5 Más Oportunidades para la Inclusión Social (Grupos Indígenas, Afros, Rrom)</v>
      </c>
      <c r="AO5" s="603"/>
      <c r="AP5" s="603"/>
      <c r="AQ5" s="603"/>
      <c r="AR5" s="603"/>
      <c r="AS5" s="603"/>
      <c r="AT5" s="441"/>
      <c r="AU5" s="434"/>
      <c r="AV5" s="434"/>
      <c r="AW5" s="434"/>
      <c r="AX5" s="434"/>
      <c r="AY5" s="434"/>
      <c r="AZ5" s="434"/>
      <c r="BA5" s="434"/>
      <c r="BB5" s="442"/>
      <c r="BC5" s="597" t="s">
        <v>1675</v>
      </c>
      <c r="BD5" s="597"/>
      <c r="BE5" s="597"/>
      <c r="BF5" s="603" t="str">
        <f>+$L5</f>
        <v>1.5 Más Oportunidades para la Inclusión Social (Grupos Indígenas, Afros, Rrom)</v>
      </c>
      <c r="BG5" s="603"/>
      <c r="BH5" s="603"/>
      <c r="BI5" s="603"/>
      <c r="BJ5" s="603"/>
      <c r="BK5" s="603"/>
      <c r="BL5" s="441"/>
      <c r="BM5" s="434"/>
      <c r="BN5" s="434"/>
      <c r="BO5" s="434"/>
      <c r="BP5" s="434"/>
      <c r="BQ5" s="434"/>
      <c r="BR5" s="434"/>
      <c r="BS5" s="434"/>
      <c r="BT5" s="442"/>
      <c r="BU5" s="597" t="s">
        <v>1675</v>
      </c>
      <c r="BV5" s="597"/>
      <c r="BW5" s="597"/>
      <c r="BX5" s="603" t="str">
        <f>+$L5</f>
        <v>1.5 Más Oportunidades para la Inclusión Social (Grupos Indígenas, Afros, Rrom)</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c r="R10" s="277"/>
    </row>
    <row r="11" spans="1:81" s="62" customFormat="1" ht="40.200000000000003" customHeight="1" thickTop="1" x14ac:dyDescent="0.3">
      <c r="A11" s="38"/>
      <c r="B11" s="467" t="s">
        <v>335</v>
      </c>
      <c r="C11" s="700" t="s">
        <v>338</v>
      </c>
      <c r="D11" s="608"/>
      <c r="E11" s="611"/>
      <c r="F11" s="611"/>
      <c r="G11" s="611"/>
      <c r="H11" s="611"/>
      <c r="I11" s="611"/>
      <c r="J11" s="485">
        <v>249</v>
      </c>
      <c r="K11" s="488" t="str">
        <f>+Metas!K282</f>
        <v>Municipios con presencia de población étnica con socialización de la Política Pública Indígena aprobada por Ordenanza</v>
      </c>
      <c r="L11" s="473"/>
      <c r="M11" s="476">
        <f>SUM(N11:Q11)</f>
        <v>0</v>
      </c>
      <c r="N11" s="479"/>
      <c r="O11" s="482"/>
      <c r="P11" s="520"/>
      <c r="Q11" s="523"/>
      <c r="R11" s="403">
        <f>+$J11</f>
        <v>249</v>
      </c>
      <c r="S11" s="253"/>
      <c r="T11" s="260"/>
      <c r="U11" s="260"/>
      <c r="V11" s="260"/>
      <c r="W11" s="42"/>
      <c r="X11" s="34"/>
      <c r="Y11" s="34"/>
      <c r="Z11" s="34"/>
      <c r="AA11" s="34"/>
      <c r="AB11" s="403">
        <f>+$J11</f>
        <v>249</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249</v>
      </c>
      <c r="AL11" s="494">
        <f>+N11</f>
        <v>0</v>
      </c>
      <c r="AM11" s="48">
        <f>SUM(AN11:AS11)</f>
        <v>0</v>
      </c>
      <c r="AN11" s="39"/>
      <c r="AO11" s="39"/>
      <c r="AP11" s="39"/>
      <c r="AQ11" s="39"/>
      <c r="AR11" s="39"/>
      <c r="AS11" s="39"/>
      <c r="AT11" s="403">
        <f>+$J11</f>
        <v>249</v>
      </c>
      <c r="AU11" s="500">
        <f>+O11</f>
        <v>0</v>
      </c>
      <c r="AV11" s="48">
        <f>SUM(AW11:BB11)</f>
        <v>0</v>
      </c>
      <c r="AW11" s="39"/>
      <c r="AX11" s="39"/>
      <c r="AY11" s="39"/>
      <c r="AZ11" s="39"/>
      <c r="BA11" s="39"/>
      <c r="BB11" s="39"/>
      <c r="BC11" s="403">
        <f>+$J11</f>
        <v>249</v>
      </c>
      <c r="BD11" s="497">
        <f>+P11</f>
        <v>0</v>
      </c>
      <c r="BE11" s="48">
        <f>SUM(BF11:BK11)</f>
        <v>0</v>
      </c>
      <c r="BF11" s="39"/>
      <c r="BG11" s="39"/>
      <c r="BH11" s="39"/>
      <c r="BI11" s="39"/>
      <c r="BJ11" s="39"/>
      <c r="BK11" s="39"/>
      <c r="BL11" s="403">
        <f>+$J11</f>
        <v>249</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85" si="2">SUM(AN12:AS12)</f>
        <v>0</v>
      </c>
      <c r="AN12" s="40"/>
      <c r="AO12" s="40"/>
      <c r="AP12" s="40"/>
      <c r="AQ12" s="40"/>
      <c r="AR12" s="40"/>
      <c r="AS12" s="40"/>
      <c r="AT12" s="404"/>
      <c r="AU12" s="501"/>
      <c r="AV12" s="49">
        <f t="shared" ref="AV12:AV85" si="3">SUM(AW12:BB12)</f>
        <v>0</v>
      </c>
      <c r="AW12" s="40"/>
      <c r="AX12" s="40"/>
      <c r="AY12" s="40"/>
      <c r="AZ12" s="40"/>
      <c r="BA12" s="40"/>
      <c r="BB12" s="40"/>
      <c r="BC12" s="404"/>
      <c r="BD12" s="498"/>
      <c r="BE12" s="49">
        <f t="shared" ref="BE12:BE85" si="4">SUM(BF12:BK12)</f>
        <v>0</v>
      </c>
      <c r="BF12" s="40"/>
      <c r="BG12" s="40"/>
      <c r="BH12" s="40"/>
      <c r="BI12" s="40"/>
      <c r="BJ12" s="40"/>
      <c r="BK12" s="40"/>
      <c r="BL12" s="404"/>
      <c r="BM12" s="492"/>
      <c r="BN12" s="49">
        <f t="shared" ref="BN12:BN8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250</v>
      </c>
      <c r="K15" s="488" t="str">
        <f>+Metas!K283</f>
        <v>Funcionarios públicos capacitados en atención a pueblos indígenas sobre sistemas propios.</v>
      </c>
      <c r="L15" s="473"/>
      <c r="M15" s="476">
        <f>SUM(N15:Q15)</f>
        <v>0</v>
      </c>
      <c r="N15" s="479"/>
      <c r="O15" s="482"/>
      <c r="P15" s="520"/>
      <c r="Q15" s="523"/>
      <c r="R15" s="403">
        <f t="shared" ref="R15" si="6">+$J15</f>
        <v>250</v>
      </c>
      <c r="S15" s="253"/>
      <c r="T15" s="260"/>
      <c r="U15" s="260"/>
      <c r="V15" s="260"/>
      <c r="W15" s="42"/>
      <c r="X15" s="34"/>
      <c r="Y15" s="34"/>
      <c r="Z15" s="34"/>
      <c r="AA15" s="34"/>
      <c r="AB15" s="403">
        <f>+$J15</f>
        <v>250</v>
      </c>
      <c r="AC15" s="526">
        <f>+L15</f>
        <v>0</v>
      </c>
      <c r="AD15" s="54">
        <f>+AM15+AV15+BE15+BN15</f>
        <v>0</v>
      </c>
      <c r="AE15" s="54">
        <f t="shared" si="0"/>
        <v>0</v>
      </c>
      <c r="AF15" s="54">
        <f t="shared" si="0"/>
        <v>0</v>
      </c>
      <c r="AG15" s="54">
        <f t="shared" si="0"/>
        <v>0</v>
      </c>
      <c r="AH15" s="54">
        <f t="shared" si="0"/>
        <v>0</v>
      </c>
      <c r="AI15" s="54">
        <f t="shared" si="0"/>
        <v>0</v>
      </c>
      <c r="AJ15" s="54">
        <f t="shared" si="0"/>
        <v>0</v>
      </c>
      <c r="AK15" s="403">
        <f>+$J15</f>
        <v>250</v>
      </c>
      <c r="AL15" s="494">
        <f>+N15</f>
        <v>0</v>
      </c>
      <c r="AM15" s="48">
        <f t="shared" si="2"/>
        <v>0</v>
      </c>
      <c r="AN15" s="39"/>
      <c r="AO15" s="39"/>
      <c r="AP15" s="39"/>
      <c r="AQ15" s="39"/>
      <c r="AR15" s="39"/>
      <c r="AS15" s="39"/>
      <c r="AT15" s="403">
        <f>+$J15</f>
        <v>250</v>
      </c>
      <c r="AU15" s="500">
        <f>+O15</f>
        <v>0</v>
      </c>
      <c r="AV15" s="48">
        <f t="shared" si="3"/>
        <v>0</v>
      </c>
      <c r="AW15" s="39"/>
      <c r="AX15" s="39"/>
      <c r="AY15" s="39"/>
      <c r="AZ15" s="39"/>
      <c r="BA15" s="39"/>
      <c r="BB15" s="39"/>
      <c r="BC15" s="403">
        <f>+$J15</f>
        <v>250</v>
      </c>
      <c r="BD15" s="497">
        <f>+P15</f>
        <v>0</v>
      </c>
      <c r="BE15" s="48">
        <f t="shared" si="4"/>
        <v>0</v>
      </c>
      <c r="BF15" s="39"/>
      <c r="BG15" s="39"/>
      <c r="BH15" s="39"/>
      <c r="BI15" s="39"/>
      <c r="BJ15" s="39"/>
      <c r="BK15" s="39"/>
      <c r="BL15" s="403">
        <f>+$J15</f>
        <v>250</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7">+AM16+AV16+BE16+BN16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7"/>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7"/>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251</v>
      </c>
      <c r="K19" s="488" t="str">
        <f>+Metas!K284</f>
        <v xml:space="preserve">Jóvenes estudiantes de las comunidades indígenas con atención integral. </v>
      </c>
      <c r="L19" s="473"/>
      <c r="M19" s="476">
        <f>SUM(N19:Q19)</f>
        <v>0</v>
      </c>
      <c r="N19" s="479"/>
      <c r="O19" s="482"/>
      <c r="P19" s="520"/>
      <c r="Q19" s="523"/>
      <c r="R19" s="403">
        <f t="shared" ref="R19" si="8">+$J19</f>
        <v>251</v>
      </c>
      <c r="S19" s="253"/>
      <c r="T19" s="260"/>
      <c r="U19" s="260"/>
      <c r="V19" s="260"/>
      <c r="W19" s="42"/>
      <c r="X19" s="34"/>
      <c r="Y19" s="34"/>
      <c r="Z19" s="34"/>
      <c r="AA19" s="34"/>
      <c r="AB19" s="403">
        <f>+$J19</f>
        <v>251</v>
      </c>
      <c r="AC19" s="526">
        <f>+L19</f>
        <v>0</v>
      </c>
      <c r="AD19" s="54">
        <f t="shared" si="7"/>
        <v>0</v>
      </c>
      <c r="AE19" s="54">
        <f t="shared" si="0"/>
        <v>0</v>
      </c>
      <c r="AF19" s="54">
        <f t="shared" si="0"/>
        <v>0</v>
      </c>
      <c r="AG19" s="54">
        <f t="shared" si="0"/>
        <v>0</v>
      </c>
      <c r="AH19" s="54">
        <f t="shared" si="0"/>
        <v>0</v>
      </c>
      <c r="AI19" s="54">
        <f t="shared" si="0"/>
        <v>0</v>
      </c>
      <c r="AJ19" s="54">
        <f t="shared" si="0"/>
        <v>0</v>
      </c>
      <c r="AK19" s="403">
        <f>+$J19</f>
        <v>251</v>
      </c>
      <c r="AL19" s="494">
        <f>+N19</f>
        <v>0</v>
      </c>
      <c r="AM19" s="48">
        <f t="shared" si="2"/>
        <v>0</v>
      </c>
      <c r="AN19" s="39"/>
      <c r="AO19" s="39"/>
      <c r="AP19" s="39"/>
      <c r="AQ19" s="39"/>
      <c r="AR19" s="39"/>
      <c r="AS19" s="39"/>
      <c r="AT19" s="403">
        <f>+$J19</f>
        <v>251</v>
      </c>
      <c r="AU19" s="500">
        <f>+O19</f>
        <v>0</v>
      </c>
      <c r="AV19" s="48">
        <f t="shared" si="3"/>
        <v>0</v>
      </c>
      <c r="AW19" s="39"/>
      <c r="AX19" s="39"/>
      <c r="AY19" s="39"/>
      <c r="AZ19" s="39"/>
      <c r="BA19" s="39"/>
      <c r="BB19" s="39"/>
      <c r="BC19" s="403">
        <f>+$J19</f>
        <v>251</v>
      </c>
      <c r="BD19" s="58">
        <f>+P19</f>
        <v>0</v>
      </c>
      <c r="BE19" s="48">
        <f t="shared" si="4"/>
        <v>0</v>
      </c>
      <c r="BF19" s="39"/>
      <c r="BG19" s="39"/>
      <c r="BH19" s="39"/>
      <c r="BI19" s="39"/>
      <c r="BJ19" s="39"/>
      <c r="BK19" s="39"/>
      <c r="BL19" s="403">
        <f>+$J19</f>
        <v>251</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7"/>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7"/>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2"/>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7"/>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458" t="s">
        <v>343</v>
      </c>
      <c r="D23" s="608"/>
      <c r="E23" s="611"/>
      <c r="F23" s="611"/>
      <c r="G23" s="611"/>
      <c r="H23" s="611"/>
      <c r="I23" s="611"/>
      <c r="J23" s="485">
        <v>252</v>
      </c>
      <c r="K23" s="488" t="str">
        <f>+Metas!K285</f>
        <v>Personas de las comunidades indígenas beneficiadas con el servicio de hogar de paso</v>
      </c>
      <c r="L23" s="473"/>
      <c r="M23" s="476">
        <f>SUM(N23:Q23)</f>
        <v>0</v>
      </c>
      <c r="N23" s="479"/>
      <c r="O23" s="482"/>
      <c r="P23" s="520"/>
      <c r="Q23" s="523"/>
      <c r="R23" s="403">
        <f t="shared" ref="R23" si="9">+$J23</f>
        <v>252</v>
      </c>
      <c r="S23" s="253"/>
      <c r="T23" s="260"/>
      <c r="U23" s="260"/>
      <c r="V23" s="260"/>
      <c r="W23" s="42"/>
      <c r="X23" s="34"/>
      <c r="Y23" s="34"/>
      <c r="Z23" s="34"/>
      <c r="AA23" s="34"/>
      <c r="AB23" s="403">
        <f t="shared" ref="AB23" si="10">+$J23</f>
        <v>252</v>
      </c>
      <c r="AC23" s="526">
        <f>+L23</f>
        <v>0</v>
      </c>
      <c r="AD23" s="54">
        <f t="shared" si="7"/>
        <v>0</v>
      </c>
      <c r="AE23" s="54">
        <f t="shared" si="0"/>
        <v>0</v>
      </c>
      <c r="AF23" s="54">
        <f t="shared" si="0"/>
        <v>0</v>
      </c>
      <c r="AG23" s="54">
        <f t="shared" si="0"/>
        <v>0</v>
      </c>
      <c r="AH23" s="54">
        <f t="shared" si="0"/>
        <v>0</v>
      </c>
      <c r="AI23" s="54">
        <f t="shared" si="0"/>
        <v>0</v>
      </c>
      <c r="AJ23" s="54">
        <f t="shared" si="0"/>
        <v>0</v>
      </c>
      <c r="AK23" s="403">
        <f t="shared" ref="AK23" si="11">+$J23</f>
        <v>252</v>
      </c>
      <c r="AL23" s="494">
        <f>+N23</f>
        <v>0</v>
      </c>
      <c r="AM23" s="48">
        <f t="shared" si="2"/>
        <v>0</v>
      </c>
      <c r="AN23" s="39"/>
      <c r="AO23" s="39"/>
      <c r="AP23" s="39"/>
      <c r="AQ23" s="39"/>
      <c r="AR23" s="39"/>
      <c r="AS23" s="39"/>
      <c r="AT23" s="403">
        <f t="shared" ref="AT23" si="12">+$J23</f>
        <v>252</v>
      </c>
      <c r="AU23" s="500">
        <f>+O23</f>
        <v>0</v>
      </c>
      <c r="AV23" s="48">
        <f t="shared" si="3"/>
        <v>0</v>
      </c>
      <c r="AW23" s="39"/>
      <c r="AX23" s="39"/>
      <c r="AY23" s="39"/>
      <c r="AZ23" s="39"/>
      <c r="BA23" s="39"/>
      <c r="BB23" s="39"/>
      <c r="BC23" s="403">
        <f t="shared" ref="BC23" si="13">+$J23</f>
        <v>252</v>
      </c>
      <c r="BD23" s="58">
        <f>+P23</f>
        <v>0</v>
      </c>
      <c r="BE23" s="48">
        <f t="shared" si="4"/>
        <v>0</v>
      </c>
      <c r="BF23" s="39"/>
      <c r="BG23" s="39"/>
      <c r="BH23" s="39"/>
      <c r="BI23" s="39"/>
      <c r="BJ23" s="39"/>
      <c r="BK23" s="39"/>
      <c r="BL23" s="403">
        <f t="shared" ref="BL23" si="14">+$J23</f>
        <v>252</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459"/>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7"/>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459"/>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7"/>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460"/>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7"/>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9" t="s">
        <v>346</v>
      </c>
      <c r="D27" s="608"/>
      <c r="E27" s="611"/>
      <c r="F27" s="611"/>
      <c r="G27" s="611"/>
      <c r="H27" s="611"/>
      <c r="I27" s="611"/>
      <c r="J27" s="485">
        <v>253</v>
      </c>
      <c r="K27" s="488" t="str">
        <f>+Metas!K286</f>
        <v xml:space="preserve">Jóvenes indígenas con becas de educación superior </v>
      </c>
      <c r="L27" s="473"/>
      <c r="M27" s="476">
        <f>SUM(N27:Q27)</f>
        <v>0</v>
      </c>
      <c r="N27" s="479"/>
      <c r="O27" s="482"/>
      <c r="P27" s="520"/>
      <c r="Q27" s="523"/>
      <c r="R27" s="403">
        <f t="shared" ref="R27" si="15">+$J27</f>
        <v>253</v>
      </c>
      <c r="S27" s="253"/>
      <c r="T27" s="260"/>
      <c r="U27" s="260"/>
      <c r="V27" s="260"/>
      <c r="W27" s="42"/>
      <c r="X27" s="34"/>
      <c r="Y27" s="34"/>
      <c r="Z27" s="34"/>
      <c r="AA27" s="34"/>
      <c r="AB27" s="403">
        <f t="shared" ref="AB27" si="16">+$J27</f>
        <v>253</v>
      </c>
      <c r="AC27" s="526">
        <f t="shared" ref="AC27" si="17">+L27</f>
        <v>0</v>
      </c>
      <c r="AD27" s="54">
        <f t="shared" si="7"/>
        <v>0</v>
      </c>
      <c r="AE27" s="54">
        <f t="shared" si="7"/>
        <v>0</v>
      </c>
      <c r="AF27" s="54">
        <f t="shared" si="7"/>
        <v>0</v>
      </c>
      <c r="AG27" s="54">
        <f t="shared" si="7"/>
        <v>0</v>
      </c>
      <c r="AH27" s="54">
        <f t="shared" si="7"/>
        <v>0</v>
      </c>
      <c r="AI27" s="54">
        <f t="shared" si="7"/>
        <v>0</v>
      </c>
      <c r="AJ27" s="54">
        <f t="shared" si="7"/>
        <v>0</v>
      </c>
      <c r="AK27" s="403">
        <f t="shared" ref="AK27" si="18">+$J27</f>
        <v>253</v>
      </c>
      <c r="AL27" s="455">
        <f>+N27</f>
        <v>0</v>
      </c>
      <c r="AM27" s="48">
        <f t="shared" si="2"/>
        <v>0</v>
      </c>
      <c r="AN27" s="51"/>
      <c r="AO27" s="51"/>
      <c r="AP27" s="51"/>
      <c r="AQ27" s="51"/>
      <c r="AR27" s="51"/>
      <c r="AS27" s="51"/>
      <c r="AT27" s="403">
        <f t="shared" ref="AT27" si="19">+$J27</f>
        <v>253</v>
      </c>
      <c r="AU27" s="446">
        <f>+O27</f>
        <v>0</v>
      </c>
      <c r="AV27" s="48">
        <f t="shared" si="3"/>
        <v>0</v>
      </c>
      <c r="AW27" s="51"/>
      <c r="AX27" s="51"/>
      <c r="AY27" s="51"/>
      <c r="AZ27" s="51"/>
      <c r="BA27" s="51"/>
      <c r="BB27" s="51"/>
      <c r="BC27" s="403">
        <f t="shared" ref="BC27" si="20">+$J27</f>
        <v>253</v>
      </c>
      <c r="BD27" s="449">
        <f>+P27</f>
        <v>0</v>
      </c>
      <c r="BE27" s="48">
        <f t="shared" si="4"/>
        <v>0</v>
      </c>
      <c r="BF27" s="51"/>
      <c r="BG27" s="51"/>
      <c r="BH27" s="51"/>
      <c r="BI27" s="51"/>
      <c r="BJ27" s="51"/>
      <c r="BK27" s="51"/>
      <c r="BL27" s="403">
        <f t="shared" ref="BL27" si="21">+$J27</f>
        <v>253</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7"/>
        <v>0</v>
      </c>
      <c r="AE28" s="55">
        <f t="shared" si="7"/>
        <v>0</v>
      </c>
      <c r="AF28" s="55">
        <f t="shared" si="7"/>
        <v>0</v>
      </c>
      <c r="AG28" s="55">
        <f t="shared" si="7"/>
        <v>0</v>
      </c>
      <c r="AH28" s="55">
        <f t="shared" si="7"/>
        <v>0</v>
      </c>
      <c r="AI28" s="55">
        <f t="shared" si="7"/>
        <v>0</v>
      </c>
      <c r="AJ28" s="55">
        <f t="shared" si="7"/>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7"/>
        <v>0</v>
      </c>
      <c r="AE29" s="55">
        <f t="shared" si="7"/>
        <v>0</v>
      </c>
      <c r="AF29" s="55">
        <f t="shared" si="7"/>
        <v>0</v>
      </c>
      <c r="AG29" s="55">
        <f t="shared" si="7"/>
        <v>0</v>
      </c>
      <c r="AH29" s="55">
        <f t="shared" si="7"/>
        <v>0</v>
      </c>
      <c r="AI29" s="55">
        <f t="shared" si="7"/>
        <v>0</v>
      </c>
      <c r="AJ29" s="55">
        <f t="shared" si="7"/>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60"/>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7"/>
        <v>0</v>
      </c>
      <c r="AE30" s="56">
        <f t="shared" si="7"/>
        <v>0</v>
      </c>
      <c r="AF30" s="56">
        <f t="shared" si="7"/>
        <v>0</v>
      </c>
      <c r="AG30" s="56">
        <f t="shared" si="7"/>
        <v>0</v>
      </c>
      <c r="AH30" s="56">
        <f t="shared" si="7"/>
        <v>0</v>
      </c>
      <c r="AI30" s="56">
        <f t="shared" si="7"/>
        <v>0</v>
      </c>
      <c r="AJ30" s="56">
        <f t="shared" si="7"/>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8" t="s">
        <v>349</v>
      </c>
      <c r="D31" s="608"/>
      <c r="E31" s="611"/>
      <c r="F31" s="611"/>
      <c r="G31" s="611"/>
      <c r="H31" s="611"/>
      <c r="I31" s="611"/>
      <c r="J31" s="485">
        <v>254</v>
      </c>
      <c r="K31" s="488" t="str">
        <f>+Metas!K287</f>
        <v>Ferias de exposición de productos elaborados por Indígenas.</v>
      </c>
      <c r="L31" s="473"/>
      <c r="M31" s="476">
        <f>SUM(N31:Q31)/4</f>
        <v>0</v>
      </c>
      <c r="N31" s="479"/>
      <c r="O31" s="482"/>
      <c r="P31" s="520"/>
      <c r="Q31" s="523"/>
      <c r="R31" s="403">
        <f t="shared" ref="R31" si="22">+$J31</f>
        <v>254</v>
      </c>
      <c r="S31" s="253"/>
      <c r="T31" s="260"/>
      <c r="U31" s="260"/>
      <c r="V31" s="260"/>
      <c r="W31" s="42"/>
      <c r="X31" s="34"/>
      <c r="Y31" s="34"/>
      <c r="Z31" s="34"/>
      <c r="AA31" s="34"/>
      <c r="AB31" s="403">
        <f t="shared" ref="AB31" si="23">+$J31</f>
        <v>254</v>
      </c>
      <c r="AC31" s="526">
        <f t="shared" ref="AC31" si="24">+L31</f>
        <v>0</v>
      </c>
      <c r="AD31" s="54">
        <f t="shared" si="7"/>
        <v>0</v>
      </c>
      <c r="AE31" s="54">
        <f t="shared" si="7"/>
        <v>0</v>
      </c>
      <c r="AF31" s="54">
        <f t="shared" si="7"/>
        <v>0</v>
      </c>
      <c r="AG31" s="54">
        <f t="shared" si="7"/>
        <v>0</v>
      </c>
      <c r="AH31" s="54">
        <f t="shared" si="7"/>
        <v>0</v>
      </c>
      <c r="AI31" s="54">
        <f t="shared" si="7"/>
        <v>0</v>
      </c>
      <c r="AJ31" s="54">
        <f t="shared" si="7"/>
        <v>0</v>
      </c>
      <c r="AK31" s="403">
        <f t="shared" ref="AK31" si="25">+$J31</f>
        <v>254</v>
      </c>
      <c r="AL31" s="455">
        <f>+N31</f>
        <v>0</v>
      </c>
      <c r="AM31" s="48">
        <f t="shared" si="2"/>
        <v>0</v>
      </c>
      <c r="AN31" s="51"/>
      <c r="AO31" s="51"/>
      <c r="AP31" s="51"/>
      <c r="AQ31" s="51"/>
      <c r="AR31" s="51"/>
      <c r="AS31" s="51"/>
      <c r="AT31" s="403">
        <f t="shared" ref="AT31" si="26">+$J31</f>
        <v>254</v>
      </c>
      <c r="AU31" s="446">
        <f>+O31</f>
        <v>0</v>
      </c>
      <c r="AV31" s="48">
        <f t="shared" si="3"/>
        <v>0</v>
      </c>
      <c r="AW31" s="51"/>
      <c r="AX31" s="51"/>
      <c r="AY31" s="51"/>
      <c r="AZ31" s="51"/>
      <c r="BA31" s="51"/>
      <c r="BB31" s="51"/>
      <c r="BC31" s="403">
        <f t="shared" ref="BC31" si="27">+$J31</f>
        <v>254</v>
      </c>
      <c r="BD31" s="449">
        <f>+P31</f>
        <v>0</v>
      </c>
      <c r="BE31" s="48">
        <f t="shared" si="4"/>
        <v>0</v>
      </c>
      <c r="BF31" s="51"/>
      <c r="BG31" s="51"/>
      <c r="BH31" s="51"/>
      <c r="BI31" s="51"/>
      <c r="BJ31" s="51"/>
      <c r="BK31" s="51"/>
      <c r="BL31" s="403">
        <f t="shared" ref="BL31" si="28">+$J31</f>
        <v>254</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78" si="29">+AM32+AV32+BE32+BN32</f>
        <v>0</v>
      </c>
      <c r="AE32" s="55">
        <f t="shared" si="29"/>
        <v>0</v>
      </c>
      <c r="AF32" s="55">
        <f t="shared" si="29"/>
        <v>0</v>
      </c>
      <c r="AG32" s="55">
        <f t="shared" si="29"/>
        <v>0</v>
      </c>
      <c r="AH32" s="55">
        <f t="shared" si="29"/>
        <v>0</v>
      </c>
      <c r="AI32" s="55">
        <f t="shared" si="29"/>
        <v>0</v>
      </c>
      <c r="AJ32" s="55">
        <f t="shared" si="29"/>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9"/>
        <v>0</v>
      </c>
      <c r="AE33" s="55">
        <f t="shared" si="29"/>
        <v>0</v>
      </c>
      <c r="AF33" s="55">
        <f t="shared" si="29"/>
        <v>0</v>
      </c>
      <c r="AG33" s="55">
        <f t="shared" si="29"/>
        <v>0</v>
      </c>
      <c r="AH33" s="55">
        <f t="shared" si="29"/>
        <v>0</v>
      </c>
      <c r="AI33" s="55">
        <f t="shared" si="29"/>
        <v>0</v>
      </c>
      <c r="AJ33" s="55">
        <f t="shared" si="29"/>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9"/>
      <c r="C34" s="460"/>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9"/>
        <v>0</v>
      </c>
      <c r="AE34" s="56">
        <f t="shared" si="29"/>
        <v>0</v>
      </c>
      <c r="AF34" s="56">
        <f t="shared" si="29"/>
        <v>0</v>
      </c>
      <c r="AG34" s="56">
        <f t="shared" si="29"/>
        <v>0</v>
      </c>
      <c r="AH34" s="56">
        <f t="shared" si="29"/>
        <v>0</v>
      </c>
      <c r="AI34" s="56">
        <f t="shared" si="29"/>
        <v>0</v>
      </c>
      <c r="AJ34" s="56">
        <f t="shared" si="29"/>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7" t="s">
        <v>350</v>
      </c>
      <c r="C35" s="458" t="s">
        <v>353</v>
      </c>
      <c r="D35" s="608"/>
      <c r="E35" s="611"/>
      <c r="F35" s="611"/>
      <c r="G35" s="611"/>
      <c r="H35" s="611"/>
      <c r="I35" s="611"/>
      <c r="J35" s="485">
        <v>255</v>
      </c>
      <c r="K35" s="488" t="str">
        <f>+Metas!K289</f>
        <v xml:space="preserve">Caracterización de la población afrocolombiana en el Departamento. </v>
      </c>
      <c r="L35" s="473"/>
      <c r="M35" s="476">
        <f>SUM(N35:Q35)/4</f>
        <v>0</v>
      </c>
      <c r="N35" s="479"/>
      <c r="O35" s="482"/>
      <c r="P35" s="520"/>
      <c r="Q35" s="523"/>
      <c r="R35" s="403">
        <f t="shared" ref="R35" si="30">+$J35</f>
        <v>255</v>
      </c>
      <c r="S35" s="253"/>
      <c r="T35" s="260"/>
      <c r="U35" s="260"/>
      <c r="V35" s="260"/>
      <c r="W35" s="42"/>
      <c r="X35" s="34"/>
      <c r="Y35" s="34"/>
      <c r="Z35" s="34"/>
      <c r="AA35" s="34"/>
      <c r="AB35" s="403">
        <f t="shared" ref="AB35" si="31">+$J35</f>
        <v>255</v>
      </c>
      <c r="AC35" s="526">
        <f t="shared" ref="AC35" si="32">+L35</f>
        <v>0</v>
      </c>
      <c r="AD35" s="54">
        <f t="shared" si="29"/>
        <v>0</v>
      </c>
      <c r="AE35" s="54">
        <f t="shared" si="29"/>
        <v>0</v>
      </c>
      <c r="AF35" s="54">
        <f t="shared" si="29"/>
        <v>0</v>
      </c>
      <c r="AG35" s="54">
        <f t="shared" si="29"/>
        <v>0</v>
      </c>
      <c r="AH35" s="54">
        <f t="shared" si="29"/>
        <v>0</v>
      </c>
      <c r="AI35" s="54">
        <f t="shared" si="29"/>
        <v>0</v>
      </c>
      <c r="AJ35" s="54">
        <f t="shared" si="29"/>
        <v>0</v>
      </c>
      <c r="AK35" s="403">
        <f t="shared" ref="AK35" si="33">+$J35</f>
        <v>255</v>
      </c>
      <c r="AL35" s="455">
        <f>+N35</f>
        <v>0</v>
      </c>
      <c r="AM35" s="48">
        <f t="shared" si="2"/>
        <v>0</v>
      </c>
      <c r="AN35" s="51"/>
      <c r="AO35" s="51"/>
      <c r="AP35" s="51"/>
      <c r="AQ35" s="51"/>
      <c r="AR35" s="51"/>
      <c r="AS35" s="51"/>
      <c r="AT35" s="403">
        <f t="shared" ref="AT35" si="34">+$J35</f>
        <v>255</v>
      </c>
      <c r="AU35" s="446">
        <f>+O35</f>
        <v>0</v>
      </c>
      <c r="AV35" s="48">
        <f t="shared" si="3"/>
        <v>0</v>
      </c>
      <c r="AW35" s="51"/>
      <c r="AX35" s="51"/>
      <c r="AY35" s="51"/>
      <c r="AZ35" s="51"/>
      <c r="BA35" s="51"/>
      <c r="BB35" s="51"/>
      <c r="BC35" s="403">
        <f t="shared" ref="BC35" si="35">+$J35</f>
        <v>255</v>
      </c>
      <c r="BD35" s="449">
        <f>+P35</f>
        <v>0</v>
      </c>
      <c r="BE35" s="48">
        <f t="shared" si="4"/>
        <v>0</v>
      </c>
      <c r="BF35" s="51"/>
      <c r="BG35" s="51"/>
      <c r="BH35" s="51"/>
      <c r="BI35" s="51"/>
      <c r="BJ35" s="51"/>
      <c r="BK35" s="51"/>
      <c r="BL35" s="403">
        <f t="shared" ref="BL35" si="36">+$J35</f>
        <v>255</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9"/>
        <v>0</v>
      </c>
      <c r="AE36" s="55">
        <f t="shared" si="29"/>
        <v>0</v>
      </c>
      <c r="AF36" s="55">
        <f t="shared" si="29"/>
        <v>0</v>
      </c>
      <c r="AG36" s="55">
        <f t="shared" si="29"/>
        <v>0</v>
      </c>
      <c r="AH36" s="55">
        <f t="shared" si="29"/>
        <v>0</v>
      </c>
      <c r="AI36" s="55">
        <f t="shared" si="29"/>
        <v>0</v>
      </c>
      <c r="AJ36" s="55">
        <f t="shared" si="29"/>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9"/>
        <v>0</v>
      </c>
      <c r="AE37" s="55">
        <f t="shared" si="29"/>
        <v>0</v>
      </c>
      <c r="AF37" s="55">
        <f t="shared" si="29"/>
        <v>0</v>
      </c>
      <c r="AG37" s="55">
        <f t="shared" si="29"/>
        <v>0</v>
      </c>
      <c r="AH37" s="55">
        <f t="shared" si="29"/>
        <v>0</v>
      </c>
      <c r="AI37" s="55">
        <f t="shared" si="29"/>
        <v>0</v>
      </c>
      <c r="AJ37" s="55">
        <f t="shared" si="29"/>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59"/>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9"/>
        <v>0</v>
      </c>
      <c r="AE38" s="56">
        <f t="shared" si="29"/>
        <v>0</v>
      </c>
      <c r="AF38" s="56">
        <f t="shared" si="29"/>
        <v>0</v>
      </c>
      <c r="AG38" s="56">
        <f t="shared" si="29"/>
        <v>0</v>
      </c>
      <c r="AH38" s="56">
        <f t="shared" si="29"/>
        <v>0</v>
      </c>
      <c r="AI38" s="56">
        <f t="shared" si="29"/>
        <v>0</v>
      </c>
      <c r="AJ38" s="56">
        <f t="shared" si="29"/>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9"/>
      <c r="D39" s="608"/>
      <c r="E39" s="611"/>
      <c r="F39" s="611"/>
      <c r="G39" s="611"/>
      <c r="H39" s="611"/>
      <c r="I39" s="611"/>
      <c r="J39" s="485">
        <v>256</v>
      </c>
      <c r="K39" s="488" t="str">
        <f>+Metas!K290</f>
        <v>Acompañamiento a la elección de la Comisión Consultiva Afrodescendiente</v>
      </c>
      <c r="L39" s="473"/>
      <c r="M39" s="476"/>
      <c r="N39" s="479"/>
      <c r="O39" s="482"/>
      <c r="P39" s="520"/>
      <c r="Q39" s="523"/>
      <c r="R39" s="403">
        <f t="shared" ref="R39" si="37">+$J39</f>
        <v>256</v>
      </c>
      <c r="S39" s="253"/>
      <c r="T39" s="260"/>
      <c r="U39" s="260"/>
      <c r="V39" s="260"/>
      <c r="W39" s="42"/>
      <c r="X39" s="34"/>
      <c r="Y39" s="34"/>
      <c r="Z39" s="34"/>
      <c r="AA39" s="34"/>
      <c r="AB39" s="403">
        <f t="shared" ref="AB39" si="38">+$J39</f>
        <v>256</v>
      </c>
      <c r="AC39" s="526">
        <f t="shared" ref="AC39" si="39">+L39</f>
        <v>0</v>
      </c>
      <c r="AD39" s="54">
        <f t="shared" si="29"/>
        <v>0</v>
      </c>
      <c r="AE39" s="54">
        <f t="shared" si="29"/>
        <v>0</v>
      </c>
      <c r="AF39" s="54">
        <f t="shared" si="29"/>
        <v>0</v>
      </c>
      <c r="AG39" s="54">
        <f t="shared" si="29"/>
        <v>0</v>
      </c>
      <c r="AH39" s="54">
        <f t="shared" si="29"/>
        <v>0</v>
      </c>
      <c r="AI39" s="54">
        <f t="shared" si="29"/>
        <v>0</v>
      </c>
      <c r="AJ39" s="54">
        <f t="shared" si="29"/>
        <v>0</v>
      </c>
      <c r="AK39" s="403">
        <f t="shared" ref="AK39" si="40">+$J39</f>
        <v>256</v>
      </c>
      <c r="AL39" s="455">
        <f>+N39</f>
        <v>0</v>
      </c>
      <c r="AM39" s="48">
        <f t="shared" si="2"/>
        <v>0</v>
      </c>
      <c r="AN39" s="51"/>
      <c r="AO39" s="51"/>
      <c r="AP39" s="51"/>
      <c r="AQ39" s="51"/>
      <c r="AR39" s="51"/>
      <c r="AS39" s="51"/>
      <c r="AT39" s="403">
        <f t="shared" ref="AT39" si="41">+$J39</f>
        <v>256</v>
      </c>
      <c r="AU39" s="446">
        <f>+O39</f>
        <v>0</v>
      </c>
      <c r="AV39" s="48">
        <f t="shared" si="3"/>
        <v>0</v>
      </c>
      <c r="AW39" s="51"/>
      <c r="AX39" s="51"/>
      <c r="AY39" s="51"/>
      <c r="AZ39" s="51"/>
      <c r="BA39" s="51"/>
      <c r="BB39" s="51"/>
      <c r="BC39" s="403">
        <f t="shared" ref="BC39" si="42">+$J39</f>
        <v>256</v>
      </c>
      <c r="BD39" s="449">
        <f>+P39</f>
        <v>0</v>
      </c>
      <c r="BE39" s="48">
        <f t="shared" si="4"/>
        <v>0</v>
      </c>
      <c r="BF39" s="51"/>
      <c r="BG39" s="51"/>
      <c r="BH39" s="51"/>
      <c r="BI39" s="51"/>
      <c r="BJ39" s="51"/>
      <c r="BK39" s="51"/>
      <c r="BL39" s="403">
        <f t="shared" ref="BL39" si="43">+$J39</f>
        <v>256</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9"/>
        <v>0</v>
      </c>
      <c r="AE40" s="55">
        <f t="shared" si="29"/>
        <v>0</v>
      </c>
      <c r="AF40" s="55">
        <f t="shared" si="29"/>
        <v>0</v>
      </c>
      <c r="AG40" s="55">
        <f t="shared" si="29"/>
        <v>0</v>
      </c>
      <c r="AH40" s="55">
        <f t="shared" si="29"/>
        <v>0</v>
      </c>
      <c r="AI40" s="55">
        <f t="shared" si="29"/>
        <v>0</v>
      </c>
      <c r="AJ40" s="55">
        <f t="shared" si="29"/>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9"/>
        <v>0</v>
      </c>
      <c r="AE41" s="55">
        <f t="shared" si="29"/>
        <v>0</v>
      </c>
      <c r="AF41" s="55">
        <f t="shared" si="29"/>
        <v>0</v>
      </c>
      <c r="AG41" s="55">
        <f t="shared" si="29"/>
        <v>0</v>
      </c>
      <c r="AH41" s="55">
        <f t="shared" si="29"/>
        <v>0</v>
      </c>
      <c r="AI41" s="55">
        <f t="shared" si="29"/>
        <v>0</v>
      </c>
      <c r="AJ41" s="55">
        <f t="shared" si="29"/>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9"/>
        <v>0</v>
      </c>
      <c r="AE42" s="56">
        <f t="shared" si="29"/>
        <v>0</v>
      </c>
      <c r="AF42" s="56">
        <f t="shared" si="29"/>
        <v>0</v>
      </c>
      <c r="AG42" s="56">
        <f t="shared" si="29"/>
        <v>0</v>
      </c>
      <c r="AH42" s="56">
        <f t="shared" si="29"/>
        <v>0</v>
      </c>
      <c r="AI42" s="56">
        <f t="shared" si="29"/>
        <v>0</v>
      </c>
      <c r="AJ42" s="56">
        <f t="shared" si="29"/>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257</v>
      </c>
      <c r="K43" s="488" t="str">
        <f>+Metas!K291</f>
        <v>Capacitaciones para la elección de los consejos comunitarios y organizaciones de comunidades Afrodescendientes</v>
      </c>
      <c r="L43" s="473"/>
      <c r="M43" s="476">
        <f>SUM(N43:Q43)</f>
        <v>0</v>
      </c>
      <c r="N43" s="479"/>
      <c r="O43" s="482"/>
      <c r="P43" s="520"/>
      <c r="Q43" s="523"/>
      <c r="R43" s="403">
        <f t="shared" ref="R43" si="44">+$J43</f>
        <v>257</v>
      </c>
      <c r="S43" s="253"/>
      <c r="T43" s="260"/>
      <c r="U43" s="260"/>
      <c r="V43" s="260"/>
      <c r="W43" s="42"/>
      <c r="X43" s="34"/>
      <c r="Y43" s="34"/>
      <c r="Z43" s="34"/>
      <c r="AA43" s="34"/>
      <c r="AB43" s="403">
        <f t="shared" ref="AB43" si="45">+$J43</f>
        <v>257</v>
      </c>
      <c r="AC43" s="526">
        <f t="shared" ref="AC43" si="46">+L43</f>
        <v>0</v>
      </c>
      <c r="AD43" s="54">
        <f t="shared" si="29"/>
        <v>0</v>
      </c>
      <c r="AE43" s="54">
        <f t="shared" si="29"/>
        <v>0</v>
      </c>
      <c r="AF43" s="54">
        <f t="shared" si="29"/>
        <v>0</v>
      </c>
      <c r="AG43" s="54">
        <f t="shared" si="29"/>
        <v>0</v>
      </c>
      <c r="AH43" s="54">
        <f t="shared" si="29"/>
        <v>0</v>
      </c>
      <c r="AI43" s="54">
        <f t="shared" si="29"/>
        <v>0</v>
      </c>
      <c r="AJ43" s="54">
        <f t="shared" si="29"/>
        <v>0</v>
      </c>
      <c r="AK43" s="403">
        <f t="shared" ref="AK43" si="47">+$J43</f>
        <v>257</v>
      </c>
      <c r="AL43" s="455">
        <f>+N43</f>
        <v>0</v>
      </c>
      <c r="AM43" s="48">
        <f t="shared" si="2"/>
        <v>0</v>
      </c>
      <c r="AN43" s="51"/>
      <c r="AO43" s="51"/>
      <c r="AP43" s="51"/>
      <c r="AQ43" s="51"/>
      <c r="AR43" s="51"/>
      <c r="AS43" s="51"/>
      <c r="AT43" s="403">
        <f t="shared" ref="AT43" si="48">+$J43</f>
        <v>257</v>
      </c>
      <c r="AU43" s="446">
        <f>+O43</f>
        <v>0</v>
      </c>
      <c r="AV43" s="48">
        <f t="shared" si="3"/>
        <v>0</v>
      </c>
      <c r="AW43" s="51"/>
      <c r="AX43" s="51"/>
      <c r="AY43" s="51"/>
      <c r="AZ43" s="51"/>
      <c r="BA43" s="51"/>
      <c r="BB43" s="51"/>
      <c r="BC43" s="403">
        <f t="shared" ref="BC43" si="49">+$J43</f>
        <v>257</v>
      </c>
      <c r="BD43" s="449">
        <f>+P43</f>
        <v>0</v>
      </c>
      <c r="BE43" s="48">
        <f t="shared" si="4"/>
        <v>0</v>
      </c>
      <c r="BF43" s="51"/>
      <c r="BG43" s="51"/>
      <c r="BH43" s="51"/>
      <c r="BI43" s="51"/>
      <c r="BJ43" s="51"/>
      <c r="BK43" s="51"/>
      <c r="BL43" s="403">
        <f t="shared" ref="BL43" si="50">+$J43</f>
        <v>257</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9"/>
        <v>0</v>
      </c>
      <c r="AE44" s="55">
        <f t="shared" si="29"/>
        <v>0</v>
      </c>
      <c r="AF44" s="55">
        <f t="shared" si="29"/>
        <v>0</v>
      </c>
      <c r="AG44" s="55">
        <f t="shared" si="29"/>
        <v>0</v>
      </c>
      <c r="AH44" s="55">
        <f t="shared" si="29"/>
        <v>0</v>
      </c>
      <c r="AI44" s="55">
        <f t="shared" si="29"/>
        <v>0</v>
      </c>
      <c r="AJ44" s="55">
        <f t="shared" si="29"/>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9"/>
        <v>0</v>
      </c>
      <c r="AE45" s="55">
        <f t="shared" si="29"/>
        <v>0</v>
      </c>
      <c r="AF45" s="55">
        <f t="shared" si="29"/>
        <v>0</v>
      </c>
      <c r="AG45" s="55">
        <f t="shared" si="29"/>
        <v>0</v>
      </c>
      <c r="AH45" s="55">
        <f t="shared" si="29"/>
        <v>0</v>
      </c>
      <c r="AI45" s="55">
        <f t="shared" si="29"/>
        <v>0</v>
      </c>
      <c r="AJ45" s="55">
        <f t="shared" si="29"/>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60"/>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9"/>
        <v>0</v>
      </c>
      <c r="AE46" s="56">
        <f t="shared" si="29"/>
        <v>0</v>
      </c>
      <c r="AF46" s="56">
        <f t="shared" si="29"/>
        <v>0</v>
      </c>
      <c r="AG46" s="56">
        <f t="shared" si="29"/>
        <v>0</v>
      </c>
      <c r="AH46" s="56">
        <f t="shared" si="29"/>
        <v>0</v>
      </c>
      <c r="AI46" s="56">
        <f t="shared" si="29"/>
        <v>0</v>
      </c>
      <c r="AJ46" s="56">
        <f t="shared" si="29"/>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8" t="s">
        <v>357</v>
      </c>
      <c r="D47" s="608"/>
      <c r="E47" s="611"/>
      <c r="F47" s="611"/>
      <c r="G47" s="611"/>
      <c r="H47" s="611"/>
      <c r="I47" s="611"/>
      <c r="J47" s="485">
        <v>258</v>
      </c>
      <c r="K47" s="488" t="str">
        <f>+Metas!K292</f>
        <v>Iniciativas productivas acompañadas en su formulación y puesta en marcha</v>
      </c>
      <c r="L47" s="473"/>
      <c r="M47" s="476">
        <f>SUM(N47:Q47)</f>
        <v>0</v>
      </c>
      <c r="N47" s="479"/>
      <c r="O47" s="482"/>
      <c r="P47" s="520"/>
      <c r="Q47" s="523"/>
      <c r="R47" s="403">
        <f t="shared" ref="R47" si="51">+$J47</f>
        <v>258</v>
      </c>
      <c r="S47" s="253"/>
      <c r="T47" s="260"/>
      <c r="U47" s="260"/>
      <c r="V47" s="260"/>
      <c r="W47" s="42"/>
      <c r="X47" s="34"/>
      <c r="Y47" s="34"/>
      <c r="Z47" s="34"/>
      <c r="AA47" s="34"/>
      <c r="AB47" s="403">
        <f t="shared" ref="AB47" si="52">+$J47</f>
        <v>258</v>
      </c>
      <c r="AC47" s="526">
        <f t="shared" ref="AC47" si="53">+L47</f>
        <v>0</v>
      </c>
      <c r="AD47" s="54">
        <f t="shared" si="29"/>
        <v>0</v>
      </c>
      <c r="AE47" s="54">
        <f t="shared" si="29"/>
        <v>0</v>
      </c>
      <c r="AF47" s="54">
        <f t="shared" si="29"/>
        <v>0</v>
      </c>
      <c r="AG47" s="54">
        <f t="shared" si="29"/>
        <v>0</v>
      </c>
      <c r="AH47" s="54">
        <f t="shared" si="29"/>
        <v>0</v>
      </c>
      <c r="AI47" s="54">
        <f t="shared" si="29"/>
        <v>0</v>
      </c>
      <c r="AJ47" s="54">
        <f t="shared" si="29"/>
        <v>0</v>
      </c>
      <c r="AK47" s="403">
        <f t="shared" ref="AK47" si="54">+$J47</f>
        <v>258</v>
      </c>
      <c r="AL47" s="455">
        <f>+N47</f>
        <v>0</v>
      </c>
      <c r="AM47" s="48">
        <f t="shared" si="2"/>
        <v>0</v>
      </c>
      <c r="AN47" s="51"/>
      <c r="AO47" s="51"/>
      <c r="AP47" s="51"/>
      <c r="AQ47" s="51"/>
      <c r="AR47" s="51"/>
      <c r="AS47" s="51"/>
      <c r="AT47" s="403">
        <f t="shared" ref="AT47" si="55">+$J47</f>
        <v>258</v>
      </c>
      <c r="AU47" s="446">
        <f>+O47</f>
        <v>0</v>
      </c>
      <c r="AV47" s="48">
        <f t="shared" si="3"/>
        <v>0</v>
      </c>
      <c r="AW47" s="51"/>
      <c r="AX47" s="51"/>
      <c r="AY47" s="51"/>
      <c r="AZ47" s="51"/>
      <c r="BA47" s="51"/>
      <c r="BB47" s="51"/>
      <c r="BC47" s="403">
        <f t="shared" ref="BC47" si="56">+$J47</f>
        <v>258</v>
      </c>
      <c r="BD47" s="449">
        <f>+P47</f>
        <v>0</v>
      </c>
      <c r="BE47" s="48">
        <f t="shared" si="4"/>
        <v>0</v>
      </c>
      <c r="BF47" s="51"/>
      <c r="BG47" s="51"/>
      <c r="BH47" s="51"/>
      <c r="BI47" s="51"/>
      <c r="BJ47" s="51"/>
      <c r="BK47" s="51"/>
      <c r="BL47" s="403">
        <f t="shared" ref="BL47" si="57">+$J47</f>
        <v>258</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9"/>
        <v>0</v>
      </c>
      <c r="AE48" s="55">
        <f t="shared" si="29"/>
        <v>0</v>
      </c>
      <c r="AF48" s="55">
        <f t="shared" si="29"/>
        <v>0</v>
      </c>
      <c r="AG48" s="55">
        <f t="shared" si="29"/>
        <v>0</v>
      </c>
      <c r="AH48" s="55">
        <f t="shared" si="29"/>
        <v>0</v>
      </c>
      <c r="AI48" s="55">
        <f t="shared" si="29"/>
        <v>0</v>
      </c>
      <c r="AJ48" s="55">
        <f t="shared" si="29"/>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9"/>
        <v>0</v>
      </c>
      <c r="AE49" s="55">
        <f t="shared" si="29"/>
        <v>0</v>
      </c>
      <c r="AF49" s="55">
        <f t="shared" si="29"/>
        <v>0</v>
      </c>
      <c r="AG49" s="55">
        <f t="shared" si="29"/>
        <v>0</v>
      </c>
      <c r="AH49" s="55">
        <f t="shared" si="29"/>
        <v>0</v>
      </c>
      <c r="AI49" s="55">
        <f t="shared" si="29"/>
        <v>0</v>
      </c>
      <c r="AJ49" s="55">
        <f t="shared" si="29"/>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9"/>
        <v>0</v>
      </c>
      <c r="AE50" s="56">
        <f t="shared" si="29"/>
        <v>0</v>
      </c>
      <c r="AF50" s="56">
        <f t="shared" si="29"/>
        <v>0</v>
      </c>
      <c r="AG50" s="56">
        <f t="shared" si="29"/>
        <v>0</v>
      </c>
      <c r="AH50" s="56">
        <f t="shared" si="29"/>
        <v>0</v>
      </c>
      <c r="AI50" s="56">
        <f t="shared" si="29"/>
        <v>0</v>
      </c>
      <c r="AJ50" s="56">
        <f t="shared" si="29"/>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259</v>
      </c>
      <c r="K51" s="488" t="str">
        <f>+Metas!K293</f>
        <v>Ferias de exposición de productos elaborados por la comunidad afrocolombiana.</v>
      </c>
      <c r="L51" s="473"/>
      <c r="M51" s="476">
        <f>SUM(N51:Q51)</f>
        <v>0</v>
      </c>
      <c r="N51" s="479"/>
      <c r="O51" s="482"/>
      <c r="P51" s="520"/>
      <c r="Q51" s="523"/>
      <c r="R51" s="403">
        <f t="shared" ref="R51" si="58">+$J51</f>
        <v>259</v>
      </c>
      <c r="S51" s="253"/>
      <c r="T51" s="260"/>
      <c r="U51" s="260"/>
      <c r="V51" s="260"/>
      <c r="W51" s="42"/>
      <c r="X51" s="34"/>
      <c r="Y51" s="34"/>
      <c r="Z51" s="34"/>
      <c r="AA51" s="34"/>
      <c r="AB51" s="403">
        <f t="shared" ref="AB51" si="59">+$J51</f>
        <v>259</v>
      </c>
      <c r="AC51" s="526">
        <f t="shared" ref="AC51" si="60">+L51</f>
        <v>0</v>
      </c>
      <c r="AD51" s="54">
        <f t="shared" si="29"/>
        <v>0</v>
      </c>
      <c r="AE51" s="54">
        <f t="shared" si="29"/>
        <v>0</v>
      </c>
      <c r="AF51" s="54">
        <f t="shared" si="29"/>
        <v>0</v>
      </c>
      <c r="AG51" s="54">
        <f t="shared" si="29"/>
        <v>0</v>
      </c>
      <c r="AH51" s="54">
        <f t="shared" si="29"/>
        <v>0</v>
      </c>
      <c r="AI51" s="54">
        <f t="shared" si="29"/>
        <v>0</v>
      </c>
      <c r="AJ51" s="54">
        <f t="shared" si="29"/>
        <v>0</v>
      </c>
      <c r="AK51" s="403">
        <f t="shared" ref="AK51" si="61">+$J51</f>
        <v>259</v>
      </c>
      <c r="AL51" s="455">
        <f>+N51</f>
        <v>0</v>
      </c>
      <c r="AM51" s="48">
        <f t="shared" si="2"/>
        <v>0</v>
      </c>
      <c r="AN51" s="51"/>
      <c r="AO51" s="51"/>
      <c r="AP51" s="51"/>
      <c r="AQ51" s="51"/>
      <c r="AR51" s="51"/>
      <c r="AS51" s="51"/>
      <c r="AT51" s="403">
        <f t="shared" ref="AT51" si="62">+$J51</f>
        <v>259</v>
      </c>
      <c r="AU51" s="446">
        <f>+O51</f>
        <v>0</v>
      </c>
      <c r="AV51" s="48">
        <f t="shared" si="3"/>
        <v>0</v>
      </c>
      <c r="AW51" s="51"/>
      <c r="AX51" s="51"/>
      <c r="AY51" s="51"/>
      <c r="AZ51" s="51"/>
      <c r="BA51" s="51"/>
      <c r="BB51" s="51"/>
      <c r="BC51" s="403">
        <f t="shared" ref="BC51" si="63">+$J51</f>
        <v>259</v>
      </c>
      <c r="BD51" s="449">
        <f>+P51</f>
        <v>0</v>
      </c>
      <c r="BE51" s="48">
        <f t="shared" si="4"/>
        <v>0</v>
      </c>
      <c r="BF51" s="51"/>
      <c r="BG51" s="51"/>
      <c r="BH51" s="51"/>
      <c r="BI51" s="51"/>
      <c r="BJ51" s="51"/>
      <c r="BK51" s="51"/>
      <c r="BL51" s="403">
        <f t="shared" ref="BL51" si="64">+$J51</f>
        <v>259</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9"/>
        <v>0</v>
      </c>
      <c r="AE52" s="55">
        <f t="shared" si="29"/>
        <v>0</v>
      </c>
      <c r="AF52" s="55">
        <f t="shared" si="29"/>
        <v>0</v>
      </c>
      <c r="AG52" s="55">
        <f t="shared" si="29"/>
        <v>0</v>
      </c>
      <c r="AH52" s="55">
        <f t="shared" si="29"/>
        <v>0</v>
      </c>
      <c r="AI52" s="55">
        <f t="shared" si="29"/>
        <v>0</v>
      </c>
      <c r="AJ52" s="55">
        <f t="shared" si="29"/>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9"/>
        <v>0</v>
      </c>
      <c r="AE53" s="55">
        <f t="shared" si="29"/>
        <v>0</v>
      </c>
      <c r="AF53" s="55">
        <f t="shared" si="29"/>
        <v>0</v>
      </c>
      <c r="AG53" s="55">
        <f t="shared" si="29"/>
        <v>0</v>
      </c>
      <c r="AH53" s="55">
        <f t="shared" si="29"/>
        <v>0</v>
      </c>
      <c r="AI53" s="55">
        <f t="shared" si="29"/>
        <v>0</v>
      </c>
      <c r="AJ53" s="55">
        <f t="shared" si="29"/>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9"/>
      <c r="C54" s="460"/>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9"/>
        <v>0</v>
      </c>
      <c r="AE54" s="56">
        <f t="shared" si="29"/>
        <v>0</v>
      </c>
      <c r="AF54" s="56">
        <f t="shared" si="29"/>
        <v>0</v>
      </c>
      <c r="AG54" s="56">
        <f t="shared" si="29"/>
        <v>0</v>
      </c>
      <c r="AH54" s="56">
        <f t="shared" si="29"/>
        <v>0</v>
      </c>
      <c r="AI54" s="56">
        <f t="shared" si="29"/>
        <v>0</v>
      </c>
      <c r="AJ54" s="56">
        <f t="shared" si="29"/>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7" t="s">
        <v>360</v>
      </c>
      <c r="C55" s="458" t="s">
        <v>363</v>
      </c>
      <c r="D55" s="608"/>
      <c r="E55" s="611"/>
      <c r="F55" s="611"/>
      <c r="G55" s="611"/>
      <c r="H55" s="611"/>
      <c r="I55" s="611"/>
      <c r="J55" s="485">
        <v>260</v>
      </c>
      <c r="K55" s="488" t="str">
        <f>+Metas!K295</f>
        <v xml:space="preserve">Celebraciones del día de la etnia Rom o gitanos apoyadas y visibilización de la Kumpania Cúcuta- Norte de Santander </v>
      </c>
      <c r="L55" s="473"/>
      <c r="M55" s="476">
        <f>SUM(N55:Q55)</f>
        <v>0</v>
      </c>
      <c r="N55" s="479"/>
      <c r="O55" s="482"/>
      <c r="P55" s="520"/>
      <c r="Q55" s="523"/>
      <c r="R55" s="403">
        <f t="shared" ref="R55" si="65">+$J55</f>
        <v>260</v>
      </c>
      <c r="S55" s="253"/>
      <c r="T55" s="260"/>
      <c r="U55" s="260"/>
      <c r="V55" s="260"/>
      <c r="W55" s="42"/>
      <c r="X55" s="34"/>
      <c r="Y55" s="34"/>
      <c r="Z55" s="34"/>
      <c r="AA55" s="34"/>
      <c r="AB55" s="403">
        <f t="shared" ref="AB55" si="66">+$J55</f>
        <v>260</v>
      </c>
      <c r="AC55" s="526">
        <f t="shared" ref="AC55" si="67">+L55</f>
        <v>0</v>
      </c>
      <c r="AD55" s="54">
        <f t="shared" si="29"/>
        <v>0</v>
      </c>
      <c r="AE55" s="54">
        <f t="shared" si="29"/>
        <v>0</v>
      </c>
      <c r="AF55" s="54">
        <f t="shared" si="29"/>
        <v>0</v>
      </c>
      <c r="AG55" s="54">
        <f t="shared" si="29"/>
        <v>0</v>
      </c>
      <c r="AH55" s="54">
        <f t="shared" si="29"/>
        <v>0</v>
      </c>
      <c r="AI55" s="54">
        <f t="shared" si="29"/>
        <v>0</v>
      </c>
      <c r="AJ55" s="54">
        <f t="shared" si="29"/>
        <v>0</v>
      </c>
      <c r="AK55" s="403">
        <f t="shared" ref="AK55" si="68">+$J55</f>
        <v>260</v>
      </c>
      <c r="AL55" s="455">
        <f>+N55</f>
        <v>0</v>
      </c>
      <c r="AM55" s="48">
        <f t="shared" si="2"/>
        <v>0</v>
      </c>
      <c r="AN55" s="51"/>
      <c r="AO55" s="51"/>
      <c r="AP55" s="51"/>
      <c r="AQ55" s="51"/>
      <c r="AR55" s="51"/>
      <c r="AS55" s="51"/>
      <c r="AT55" s="403">
        <f t="shared" ref="AT55" si="69">+$J55</f>
        <v>260</v>
      </c>
      <c r="AU55" s="446">
        <f>+O55</f>
        <v>0</v>
      </c>
      <c r="AV55" s="48">
        <f t="shared" si="3"/>
        <v>0</v>
      </c>
      <c r="AW55" s="51"/>
      <c r="AX55" s="51"/>
      <c r="AY55" s="51"/>
      <c r="AZ55" s="51"/>
      <c r="BA55" s="51"/>
      <c r="BB55" s="51"/>
      <c r="BC55" s="403">
        <f t="shared" ref="BC55" si="70">+$J55</f>
        <v>260</v>
      </c>
      <c r="BD55" s="449">
        <f>+P55</f>
        <v>0</v>
      </c>
      <c r="BE55" s="48">
        <f t="shared" si="4"/>
        <v>0</v>
      </c>
      <c r="BF55" s="51"/>
      <c r="BG55" s="51"/>
      <c r="BH55" s="51"/>
      <c r="BI55" s="51"/>
      <c r="BJ55" s="51"/>
      <c r="BK55" s="51"/>
      <c r="BL55" s="403">
        <f t="shared" ref="BL55" si="71">+$J55</f>
        <v>260</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9"/>
        <v>0</v>
      </c>
      <c r="AE56" s="55">
        <f t="shared" si="29"/>
        <v>0</v>
      </c>
      <c r="AF56" s="55">
        <f t="shared" si="29"/>
        <v>0</v>
      </c>
      <c r="AG56" s="55">
        <f t="shared" si="29"/>
        <v>0</v>
      </c>
      <c r="AH56" s="55">
        <f t="shared" si="29"/>
        <v>0</v>
      </c>
      <c r="AI56" s="55">
        <f t="shared" si="29"/>
        <v>0</v>
      </c>
      <c r="AJ56" s="55">
        <f t="shared" si="29"/>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9"/>
        <v>0</v>
      </c>
      <c r="AE57" s="55">
        <f t="shared" si="29"/>
        <v>0</v>
      </c>
      <c r="AF57" s="55">
        <f t="shared" si="29"/>
        <v>0</v>
      </c>
      <c r="AG57" s="55">
        <f t="shared" si="29"/>
        <v>0</v>
      </c>
      <c r="AH57" s="55">
        <f t="shared" si="29"/>
        <v>0</v>
      </c>
      <c r="AI57" s="55">
        <f t="shared" si="29"/>
        <v>0</v>
      </c>
      <c r="AJ57" s="55">
        <f t="shared" si="29"/>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60"/>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9"/>
        <v>0</v>
      </c>
      <c r="AE58" s="56">
        <f t="shared" si="29"/>
        <v>0</v>
      </c>
      <c r="AF58" s="56">
        <f t="shared" si="29"/>
        <v>0</v>
      </c>
      <c r="AG58" s="56">
        <f t="shared" si="29"/>
        <v>0</v>
      </c>
      <c r="AH58" s="56">
        <f t="shared" si="29"/>
        <v>0</v>
      </c>
      <c r="AI58" s="56">
        <f t="shared" si="29"/>
        <v>0</v>
      </c>
      <c r="AJ58" s="56">
        <f t="shared" si="29"/>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8" t="s">
        <v>365</v>
      </c>
      <c r="D59" s="608"/>
      <c r="E59" s="611"/>
      <c r="F59" s="611"/>
      <c r="G59" s="611"/>
      <c r="H59" s="611"/>
      <c r="I59" s="611"/>
      <c r="J59" s="485">
        <v>261</v>
      </c>
      <c r="K59" s="488" t="str">
        <f>+Metas!K296</f>
        <v>Iniciativas productivas de productos elaborados por gitanos con acompañamiento para su formulación y puesta en marcha</v>
      </c>
      <c r="L59" s="473"/>
      <c r="M59" s="476">
        <f t="shared" ref="M59:M89" si="72">SUM(N59:Q59)</f>
        <v>0</v>
      </c>
      <c r="N59" s="479"/>
      <c r="O59" s="482"/>
      <c r="P59" s="520"/>
      <c r="Q59" s="523"/>
      <c r="R59" s="403">
        <f t="shared" ref="R59" si="73">+$J59</f>
        <v>261</v>
      </c>
      <c r="S59" s="253"/>
      <c r="T59" s="260"/>
      <c r="U59" s="260"/>
      <c r="V59" s="260"/>
      <c r="W59" s="42"/>
      <c r="X59" s="34"/>
      <c r="Y59" s="34"/>
      <c r="Z59" s="34"/>
      <c r="AA59" s="34"/>
      <c r="AB59" s="403">
        <f t="shared" ref="AB59" si="74">+$J59</f>
        <v>261</v>
      </c>
      <c r="AC59" s="526">
        <f t="shared" ref="AC59" si="75">+L59</f>
        <v>0</v>
      </c>
      <c r="AD59" s="54">
        <f t="shared" si="29"/>
        <v>0</v>
      </c>
      <c r="AE59" s="54">
        <f t="shared" si="29"/>
        <v>0</v>
      </c>
      <c r="AF59" s="54">
        <f t="shared" si="29"/>
        <v>0</v>
      </c>
      <c r="AG59" s="54">
        <f t="shared" si="29"/>
        <v>0</v>
      </c>
      <c r="AH59" s="54">
        <f t="shared" si="29"/>
        <v>0</v>
      </c>
      <c r="AI59" s="54">
        <f t="shared" si="29"/>
        <v>0</v>
      </c>
      <c r="AJ59" s="54">
        <f t="shared" si="29"/>
        <v>0</v>
      </c>
      <c r="AK59" s="403">
        <f t="shared" ref="AK59" si="76">+$J59</f>
        <v>261</v>
      </c>
      <c r="AL59" s="455">
        <f t="shared" ref="AL59:AL89" si="77">+N59</f>
        <v>0</v>
      </c>
      <c r="AM59" s="48">
        <f t="shared" si="2"/>
        <v>0</v>
      </c>
      <c r="AN59" s="51"/>
      <c r="AO59" s="51"/>
      <c r="AP59" s="51"/>
      <c r="AQ59" s="51"/>
      <c r="AR59" s="51"/>
      <c r="AS59" s="51"/>
      <c r="AT59" s="403">
        <f t="shared" ref="AT59" si="78">+$J59</f>
        <v>261</v>
      </c>
      <c r="AU59" s="446">
        <f t="shared" ref="AU59:AU89" si="79">+O59</f>
        <v>0</v>
      </c>
      <c r="AV59" s="48">
        <f t="shared" si="3"/>
        <v>0</v>
      </c>
      <c r="AW59" s="51"/>
      <c r="AX59" s="51"/>
      <c r="AY59" s="51"/>
      <c r="AZ59" s="51"/>
      <c r="BA59" s="51"/>
      <c r="BB59" s="51"/>
      <c r="BC59" s="403">
        <f t="shared" ref="BC59" si="80">+$J59</f>
        <v>261</v>
      </c>
      <c r="BD59" s="449">
        <f t="shared" ref="BD59:BD89" si="81">+P59</f>
        <v>0</v>
      </c>
      <c r="BE59" s="48">
        <f t="shared" si="4"/>
        <v>0</v>
      </c>
      <c r="BF59" s="51"/>
      <c r="BG59" s="51"/>
      <c r="BH59" s="51"/>
      <c r="BI59" s="51"/>
      <c r="BJ59" s="51"/>
      <c r="BK59" s="51"/>
      <c r="BL59" s="403">
        <f t="shared" ref="BL59" si="82">+$J59</f>
        <v>261</v>
      </c>
      <c r="BM59" s="452">
        <f t="shared" ref="BM59:BM89" si="83">+Q59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9"/>
        <v>0</v>
      </c>
      <c r="AE60" s="55">
        <f t="shared" si="29"/>
        <v>0</v>
      </c>
      <c r="AF60" s="55">
        <f t="shared" si="29"/>
        <v>0</v>
      </c>
      <c r="AG60" s="55">
        <f t="shared" si="29"/>
        <v>0</v>
      </c>
      <c r="AH60" s="55">
        <f t="shared" si="29"/>
        <v>0</v>
      </c>
      <c r="AI60" s="55">
        <f t="shared" si="29"/>
        <v>0</v>
      </c>
      <c r="AJ60" s="55">
        <f t="shared" si="29"/>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9"/>
        <v>0</v>
      </c>
      <c r="AE61" s="55">
        <f t="shared" si="29"/>
        <v>0</v>
      </c>
      <c r="AF61" s="55">
        <f t="shared" si="29"/>
        <v>0</v>
      </c>
      <c r="AG61" s="55">
        <f t="shared" si="29"/>
        <v>0</v>
      </c>
      <c r="AH61" s="55">
        <f t="shared" si="29"/>
        <v>0</v>
      </c>
      <c r="AI61" s="55">
        <f t="shared" si="29"/>
        <v>0</v>
      </c>
      <c r="AJ61" s="55">
        <f t="shared" si="29"/>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9"/>
        <v>0</v>
      </c>
      <c r="AE62" s="56">
        <f t="shared" si="29"/>
        <v>0</v>
      </c>
      <c r="AF62" s="56">
        <f t="shared" si="29"/>
        <v>0</v>
      </c>
      <c r="AG62" s="56">
        <f t="shared" si="29"/>
        <v>0</v>
      </c>
      <c r="AH62" s="56">
        <f t="shared" si="29"/>
        <v>0</v>
      </c>
      <c r="AI62" s="56">
        <f t="shared" si="29"/>
        <v>0</v>
      </c>
      <c r="AJ62" s="56">
        <f t="shared" si="29"/>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262</v>
      </c>
      <c r="K63" s="488" t="str">
        <f>+Metas!K297</f>
        <v>Ferias de exposición de productos elaborados por Gitanos y muestra gastronómica realizadas.</v>
      </c>
      <c r="L63" s="473"/>
      <c r="M63" s="476">
        <f t="shared" si="72"/>
        <v>0</v>
      </c>
      <c r="N63" s="479"/>
      <c r="O63" s="482"/>
      <c r="P63" s="520"/>
      <c r="Q63" s="523"/>
      <c r="R63" s="403">
        <f t="shared" ref="R63" si="84">+$J63</f>
        <v>262</v>
      </c>
      <c r="S63" s="253"/>
      <c r="T63" s="260"/>
      <c r="U63" s="260"/>
      <c r="V63" s="260"/>
      <c r="W63" s="42"/>
      <c r="X63" s="34"/>
      <c r="Y63" s="34"/>
      <c r="Z63" s="34"/>
      <c r="AA63" s="34"/>
      <c r="AB63" s="403">
        <f t="shared" ref="AB63" si="85">+$J63</f>
        <v>262</v>
      </c>
      <c r="AC63" s="526">
        <f t="shared" ref="AC63" si="86">+L63</f>
        <v>0</v>
      </c>
      <c r="AD63" s="54">
        <f t="shared" si="29"/>
        <v>0</v>
      </c>
      <c r="AE63" s="54">
        <f t="shared" si="29"/>
        <v>0</v>
      </c>
      <c r="AF63" s="54">
        <f t="shared" si="29"/>
        <v>0</v>
      </c>
      <c r="AG63" s="54">
        <f t="shared" si="29"/>
        <v>0</v>
      </c>
      <c r="AH63" s="54">
        <f t="shared" si="29"/>
        <v>0</v>
      </c>
      <c r="AI63" s="54">
        <f t="shared" si="29"/>
        <v>0</v>
      </c>
      <c r="AJ63" s="54">
        <f t="shared" si="29"/>
        <v>0</v>
      </c>
      <c r="AK63" s="403">
        <f t="shared" ref="AK63" si="87">+$J63</f>
        <v>262</v>
      </c>
      <c r="AL63" s="455">
        <f t="shared" si="77"/>
        <v>0</v>
      </c>
      <c r="AM63" s="48">
        <f t="shared" si="2"/>
        <v>0</v>
      </c>
      <c r="AN63" s="51"/>
      <c r="AO63" s="51"/>
      <c r="AP63" s="51"/>
      <c r="AQ63" s="51"/>
      <c r="AR63" s="51"/>
      <c r="AS63" s="51"/>
      <c r="AT63" s="403">
        <f t="shared" ref="AT63" si="88">+$J63</f>
        <v>262</v>
      </c>
      <c r="AU63" s="446">
        <f t="shared" si="79"/>
        <v>0</v>
      </c>
      <c r="AV63" s="48">
        <f t="shared" si="3"/>
        <v>0</v>
      </c>
      <c r="AW63" s="51"/>
      <c r="AX63" s="51"/>
      <c r="AY63" s="51"/>
      <c r="AZ63" s="51"/>
      <c r="BA63" s="51"/>
      <c r="BB63" s="51"/>
      <c r="BC63" s="403">
        <f t="shared" ref="BC63" si="89">+$J63</f>
        <v>262</v>
      </c>
      <c r="BD63" s="449">
        <f t="shared" si="81"/>
        <v>0</v>
      </c>
      <c r="BE63" s="48">
        <f t="shared" si="4"/>
        <v>0</v>
      </c>
      <c r="BF63" s="51"/>
      <c r="BG63" s="51"/>
      <c r="BH63" s="51"/>
      <c r="BI63" s="51"/>
      <c r="BJ63" s="51"/>
      <c r="BK63" s="51"/>
      <c r="BL63" s="403">
        <f t="shared" ref="BL63" si="90">+$J63</f>
        <v>262</v>
      </c>
      <c r="BM63" s="452">
        <f t="shared" si="83"/>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9"/>
        <v>0</v>
      </c>
      <c r="AE64" s="55">
        <f t="shared" si="29"/>
        <v>0</v>
      </c>
      <c r="AF64" s="55">
        <f t="shared" si="29"/>
        <v>0</v>
      </c>
      <c r="AG64" s="55">
        <f t="shared" si="29"/>
        <v>0</v>
      </c>
      <c r="AH64" s="55">
        <f t="shared" si="29"/>
        <v>0</v>
      </c>
      <c r="AI64" s="55">
        <f t="shared" si="29"/>
        <v>0</v>
      </c>
      <c r="AJ64" s="55">
        <f t="shared" si="29"/>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9"/>
        <v>0</v>
      </c>
      <c r="AE65" s="55">
        <f t="shared" si="29"/>
        <v>0</v>
      </c>
      <c r="AF65" s="55">
        <f t="shared" si="29"/>
        <v>0</v>
      </c>
      <c r="AG65" s="55">
        <f t="shared" si="29"/>
        <v>0</v>
      </c>
      <c r="AH65" s="55">
        <f t="shared" si="29"/>
        <v>0</v>
      </c>
      <c r="AI65" s="55">
        <f t="shared" si="29"/>
        <v>0</v>
      </c>
      <c r="AJ65" s="55">
        <f t="shared" si="29"/>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9"/>
      <c r="C66" s="460"/>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9"/>
        <v>0</v>
      </c>
      <c r="AE66" s="56">
        <f t="shared" si="29"/>
        <v>0</v>
      </c>
      <c r="AF66" s="56">
        <f t="shared" si="29"/>
        <v>0</v>
      </c>
      <c r="AG66" s="56">
        <f t="shared" si="29"/>
        <v>0</v>
      </c>
      <c r="AH66" s="56">
        <f t="shared" si="29"/>
        <v>0</v>
      </c>
      <c r="AI66" s="56">
        <f t="shared" si="29"/>
        <v>0</v>
      </c>
      <c r="AJ66" s="56">
        <f t="shared" si="29"/>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ht="16.2" customHeight="1" thickTop="1" x14ac:dyDescent="0.3"/>
    <row r="68" spans="1:81" s="62" customFormat="1" ht="16.2" customHeight="1" x14ac:dyDescent="0.3">
      <c r="A68" s="38"/>
      <c r="B68" s="594"/>
      <c r="C68" s="431" t="s">
        <v>0</v>
      </c>
      <c r="D68" s="431"/>
      <c r="E68" s="431"/>
      <c r="F68" s="431"/>
      <c r="G68" s="431"/>
      <c r="H68" s="431"/>
      <c r="I68" s="241"/>
      <c r="J68" s="279" t="s">
        <v>1</v>
      </c>
      <c r="K68" s="279"/>
      <c r="L68" s="266" t="s">
        <v>2872</v>
      </c>
      <c r="M68" s="244"/>
      <c r="N68" s="244"/>
      <c r="O68" s="244"/>
      <c r="P68" s="244"/>
      <c r="Q68" s="245"/>
      <c r="R68" s="435" t="s">
        <v>0</v>
      </c>
      <c r="S68" s="436"/>
      <c r="T68" s="443" t="s">
        <v>1</v>
      </c>
      <c r="U68" s="444"/>
      <c r="V68" s="445"/>
      <c r="W68" s="271" t="str">
        <f>+$L68</f>
        <v>SECRETARÌA DE DESARROLLO SOCIAL</v>
      </c>
      <c r="X68" s="267"/>
      <c r="Y68" s="267"/>
      <c r="Z68" s="267"/>
      <c r="AA68" s="268"/>
      <c r="AB68" s="435" t="s">
        <v>0</v>
      </c>
      <c r="AC68" s="431"/>
      <c r="AD68" s="431"/>
      <c r="AE68" s="431"/>
      <c r="AF68" s="431"/>
      <c r="AG68" s="431"/>
      <c r="AH68" s="431"/>
      <c r="AI68" s="431"/>
      <c r="AJ68" s="436"/>
      <c r="AK68" s="597" t="s">
        <v>1</v>
      </c>
      <c r="AL68" s="597"/>
      <c r="AM68" s="597"/>
      <c r="AN68" s="615" t="str">
        <f>+$L68</f>
        <v>SECRETARÌA DE DESARROLLO SOCIAL</v>
      </c>
      <c r="AO68" s="615"/>
      <c r="AP68" s="615"/>
      <c r="AQ68" s="615"/>
      <c r="AR68" s="615"/>
      <c r="AS68" s="615"/>
      <c r="AT68" s="435" t="s">
        <v>0</v>
      </c>
      <c r="AU68" s="431"/>
      <c r="AV68" s="431"/>
      <c r="AW68" s="431"/>
      <c r="AX68" s="431"/>
      <c r="AY68" s="431"/>
      <c r="AZ68" s="431"/>
      <c r="BA68" s="431"/>
      <c r="BB68" s="436"/>
      <c r="BC68" s="597" t="s">
        <v>1</v>
      </c>
      <c r="BD68" s="597"/>
      <c r="BE68" s="597"/>
      <c r="BF68" s="615" t="str">
        <f>+$L68</f>
        <v>SECRETARÌA DE DESARROLLO SOCIAL</v>
      </c>
      <c r="BG68" s="615"/>
      <c r="BH68" s="615"/>
      <c r="BI68" s="615"/>
      <c r="BJ68" s="615"/>
      <c r="BK68" s="615"/>
      <c r="BL68" s="435" t="s">
        <v>0</v>
      </c>
      <c r="BM68" s="431"/>
      <c r="BN68" s="431"/>
      <c r="BO68" s="431"/>
      <c r="BP68" s="431"/>
      <c r="BQ68" s="431"/>
      <c r="BR68" s="431"/>
      <c r="BS68" s="431"/>
      <c r="BT68" s="436"/>
      <c r="BU68" s="597" t="s">
        <v>1</v>
      </c>
      <c r="BV68" s="597"/>
      <c r="BW68" s="597"/>
      <c r="BX68" s="615" t="str">
        <f>+$L68</f>
        <v>SECRETARÌA DE DESARROLLO SOCIAL</v>
      </c>
      <c r="BY68" s="615"/>
      <c r="BZ68" s="615"/>
      <c r="CA68" s="615"/>
      <c r="CB68" s="615"/>
      <c r="CC68" s="615"/>
    </row>
    <row r="69" spans="1:81" s="62" customFormat="1" ht="16.2" customHeight="1" x14ac:dyDescent="0.3">
      <c r="A69" s="38"/>
      <c r="B69" s="595"/>
      <c r="C69" s="432" t="s">
        <v>1673</v>
      </c>
      <c r="D69" s="432"/>
      <c r="E69" s="432"/>
      <c r="F69" s="432"/>
      <c r="G69" s="432"/>
      <c r="H69" s="432"/>
      <c r="I69" s="242"/>
      <c r="J69" s="279" t="s">
        <v>2</v>
      </c>
      <c r="K69" s="279"/>
      <c r="L69" s="272"/>
      <c r="M69" s="269"/>
      <c r="N69" s="269"/>
      <c r="O69" s="269"/>
      <c r="P69" s="269"/>
      <c r="Q69" s="270"/>
      <c r="R69" s="437" t="s">
        <v>1673</v>
      </c>
      <c r="S69" s="438"/>
      <c r="T69" s="443" t="s">
        <v>2</v>
      </c>
      <c r="U69" s="444"/>
      <c r="V69" s="445"/>
      <c r="W69" s="418">
        <f>+$L69</f>
        <v>0</v>
      </c>
      <c r="X69" s="419"/>
      <c r="Y69" s="419"/>
      <c r="Z69" s="419"/>
      <c r="AA69" s="420"/>
      <c r="AB69" s="437" t="s">
        <v>1673</v>
      </c>
      <c r="AC69" s="432"/>
      <c r="AD69" s="432"/>
      <c r="AE69" s="432"/>
      <c r="AF69" s="432"/>
      <c r="AG69" s="432"/>
      <c r="AH69" s="432"/>
      <c r="AI69" s="432"/>
      <c r="AJ69" s="438"/>
      <c r="AK69" s="597" t="s">
        <v>2</v>
      </c>
      <c r="AL69" s="597"/>
      <c r="AM69" s="597"/>
      <c r="AN69" s="604">
        <f>+$L69</f>
        <v>0</v>
      </c>
      <c r="AO69" s="604"/>
      <c r="AP69" s="604"/>
      <c r="AQ69" s="604"/>
      <c r="AR69" s="604"/>
      <c r="AS69" s="604"/>
      <c r="AT69" s="437" t="s">
        <v>1673</v>
      </c>
      <c r="AU69" s="432"/>
      <c r="AV69" s="432"/>
      <c r="AW69" s="432"/>
      <c r="AX69" s="432"/>
      <c r="AY69" s="432"/>
      <c r="AZ69" s="432"/>
      <c r="BA69" s="432"/>
      <c r="BB69" s="438"/>
      <c r="BC69" s="597" t="s">
        <v>2</v>
      </c>
      <c r="BD69" s="597"/>
      <c r="BE69" s="597"/>
      <c r="BF69" s="604">
        <f>+$L69</f>
        <v>0</v>
      </c>
      <c r="BG69" s="604"/>
      <c r="BH69" s="604"/>
      <c r="BI69" s="604"/>
      <c r="BJ69" s="604"/>
      <c r="BK69" s="604"/>
      <c r="BL69" s="437" t="s">
        <v>1673</v>
      </c>
      <c r="BM69" s="432"/>
      <c r="BN69" s="432"/>
      <c r="BO69" s="432"/>
      <c r="BP69" s="432"/>
      <c r="BQ69" s="432"/>
      <c r="BR69" s="432"/>
      <c r="BS69" s="432"/>
      <c r="BT69" s="438"/>
      <c r="BU69" s="597" t="s">
        <v>2</v>
      </c>
      <c r="BV69" s="597"/>
      <c r="BW69" s="597"/>
      <c r="BX69" s="604">
        <f>+$L69</f>
        <v>0</v>
      </c>
      <c r="BY69" s="604"/>
      <c r="BZ69" s="604"/>
      <c r="CA69" s="604"/>
      <c r="CB69" s="604"/>
      <c r="CC69" s="604"/>
    </row>
    <row r="70" spans="1:81" s="62" customFormat="1" ht="16.2" customHeight="1" x14ac:dyDescent="0.3">
      <c r="A70" s="38"/>
      <c r="B70" s="595"/>
      <c r="C70" s="433" t="s">
        <v>3831</v>
      </c>
      <c r="D70" s="433"/>
      <c r="E70" s="433"/>
      <c r="F70" s="433"/>
      <c r="G70" s="433"/>
      <c r="H70" s="433"/>
      <c r="I70" s="242"/>
      <c r="J70" s="279" t="s">
        <v>1672</v>
      </c>
      <c r="K70" s="279"/>
      <c r="L70" s="238" t="s">
        <v>20</v>
      </c>
      <c r="M70" s="239"/>
      <c r="N70" s="239"/>
      <c r="O70" s="239"/>
      <c r="P70" s="239"/>
      <c r="Q70" s="240"/>
      <c r="R70" s="439" t="s">
        <v>3831</v>
      </c>
      <c r="S70" s="440"/>
      <c r="T70" s="443" t="s">
        <v>1680</v>
      </c>
      <c r="U70" s="444"/>
      <c r="V70" s="445"/>
      <c r="W70" s="273" t="str">
        <f>+$L70</f>
        <v>1. Bienestar Social</v>
      </c>
      <c r="X70" s="239"/>
      <c r="Y70" s="239"/>
      <c r="Z70" s="239"/>
      <c r="AA70" s="240"/>
      <c r="AB70" s="439" t="s">
        <v>3831</v>
      </c>
      <c r="AC70" s="433"/>
      <c r="AD70" s="433"/>
      <c r="AE70" s="433"/>
      <c r="AF70" s="433"/>
      <c r="AG70" s="433"/>
      <c r="AH70" s="433"/>
      <c r="AI70" s="433"/>
      <c r="AJ70" s="440"/>
      <c r="AK70" s="597" t="s">
        <v>1672</v>
      </c>
      <c r="AL70" s="597"/>
      <c r="AM70" s="597"/>
      <c r="AN70" s="602" t="str">
        <f>+$L70</f>
        <v>1. Bienestar Social</v>
      </c>
      <c r="AO70" s="602"/>
      <c r="AP70" s="602"/>
      <c r="AQ70" s="602"/>
      <c r="AR70" s="602"/>
      <c r="AS70" s="602"/>
      <c r="AT70" s="439" t="s">
        <v>3831</v>
      </c>
      <c r="AU70" s="433"/>
      <c r="AV70" s="433"/>
      <c r="AW70" s="433"/>
      <c r="AX70" s="433"/>
      <c r="AY70" s="433"/>
      <c r="AZ70" s="433"/>
      <c r="BA70" s="433"/>
      <c r="BB70" s="440"/>
      <c r="BC70" s="597" t="s">
        <v>1672</v>
      </c>
      <c r="BD70" s="597"/>
      <c r="BE70" s="597"/>
      <c r="BF70" s="602" t="str">
        <f>+$L70</f>
        <v>1. Bienestar Social</v>
      </c>
      <c r="BG70" s="602"/>
      <c r="BH70" s="602"/>
      <c r="BI70" s="602"/>
      <c r="BJ70" s="602"/>
      <c r="BK70" s="602"/>
      <c r="BL70" s="439" t="s">
        <v>3831</v>
      </c>
      <c r="BM70" s="433"/>
      <c r="BN70" s="433"/>
      <c r="BO70" s="433"/>
      <c r="BP70" s="433"/>
      <c r="BQ70" s="433"/>
      <c r="BR70" s="433"/>
      <c r="BS70" s="433"/>
      <c r="BT70" s="440"/>
      <c r="BU70" s="597" t="s">
        <v>1672</v>
      </c>
      <c r="BV70" s="597"/>
      <c r="BW70" s="597"/>
      <c r="BX70" s="602" t="str">
        <f>+$L70</f>
        <v>1. Bienestar Social</v>
      </c>
      <c r="BY70" s="602"/>
      <c r="BZ70" s="602"/>
      <c r="CA70" s="602"/>
      <c r="CB70" s="602"/>
      <c r="CC70" s="602"/>
    </row>
    <row r="71" spans="1:81" s="62" customFormat="1" ht="16.2" customHeight="1" x14ac:dyDescent="0.3">
      <c r="A71" s="38"/>
      <c r="B71" s="596"/>
      <c r="C71" s="434"/>
      <c r="D71" s="434"/>
      <c r="E71" s="434"/>
      <c r="F71" s="434"/>
      <c r="G71" s="434"/>
      <c r="H71" s="434"/>
      <c r="I71" s="243"/>
      <c r="J71" s="279" t="s">
        <v>1675</v>
      </c>
      <c r="K71" s="279"/>
      <c r="L71" s="235" t="s">
        <v>368</v>
      </c>
      <c r="M71" s="236"/>
      <c r="N71" s="236"/>
      <c r="O71" s="236"/>
      <c r="P71" s="236"/>
      <c r="Q71" s="237"/>
      <c r="R71" s="441"/>
      <c r="S71" s="442"/>
      <c r="T71" s="443" t="s">
        <v>1681</v>
      </c>
      <c r="U71" s="444"/>
      <c r="V71" s="445"/>
      <c r="W71" s="274" t="str">
        <f>+$L71</f>
        <v>1.6 Más Oportunidades para la Niñez y la Adolescencia.</v>
      </c>
      <c r="X71" s="236"/>
      <c r="Y71" s="236"/>
      <c r="Z71" s="236"/>
      <c r="AA71" s="237"/>
      <c r="AB71" s="441"/>
      <c r="AC71" s="434"/>
      <c r="AD71" s="434"/>
      <c r="AE71" s="434"/>
      <c r="AF71" s="434"/>
      <c r="AG71" s="434"/>
      <c r="AH71" s="434"/>
      <c r="AI71" s="434"/>
      <c r="AJ71" s="442"/>
      <c r="AK71" s="597" t="s">
        <v>1675</v>
      </c>
      <c r="AL71" s="597"/>
      <c r="AM71" s="597"/>
      <c r="AN71" s="603" t="str">
        <f>+$L71</f>
        <v>1.6 Más Oportunidades para la Niñez y la Adolescencia.</v>
      </c>
      <c r="AO71" s="603"/>
      <c r="AP71" s="603"/>
      <c r="AQ71" s="603"/>
      <c r="AR71" s="603"/>
      <c r="AS71" s="603"/>
      <c r="AT71" s="441"/>
      <c r="AU71" s="434"/>
      <c r="AV71" s="434"/>
      <c r="AW71" s="434"/>
      <c r="AX71" s="434"/>
      <c r="AY71" s="434"/>
      <c r="AZ71" s="434"/>
      <c r="BA71" s="434"/>
      <c r="BB71" s="442"/>
      <c r="BC71" s="597" t="s">
        <v>1675</v>
      </c>
      <c r="BD71" s="597"/>
      <c r="BE71" s="597"/>
      <c r="BF71" s="603" t="str">
        <f>+$L71</f>
        <v>1.6 Más Oportunidades para la Niñez y la Adolescencia.</v>
      </c>
      <c r="BG71" s="603"/>
      <c r="BH71" s="603"/>
      <c r="BI71" s="603"/>
      <c r="BJ71" s="603"/>
      <c r="BK71" s="603"/>
      <c r="BL71" s="441"/>
      <c r="BM71" s="434"/>
      <c r="BN71" s="434"/>
      <c r="BO71" s="434"/>
      <c r="BP71" s="434"/>
      <c r="BQ71" s="434"/>
      <c r="BR71" s="434"/>
      <c r="BS71" s="434"/>
      <c r="BT71" s="442"/>
      <c r="BU71" s="597" t="s">
        <v>1675</v>
      </c>
      <c r="BV71" s="597"/>
      <c r="BW71" s="597"/>
      <c r="BX71" s="603" t="str">
        <f>+$L71</f>
        <v>1.6 Más Oportunidades para la Niñez y la Adolescencia.</v>
      </c>
      <c r="BY71" s="603"/>
      <c r="BZ71" s="603"/>
      <c r="CA71" s="603"/>
      <c r="CB71" s="603"/>
      <c r="CC71" s="603"/>
    </row>
    <row r="72" spans="1:81" ht="16.2" customHeight="1" thickBot="1" x14ac:dyDescent="0.35">
      <c r="B72" s="3"/>
      <c r="C72" s="3"/>
      <c r="D72" s="3"/>
      <c r="E72" s="3"/>
      <c r="F72" s="3"/>
      <c r="G72" s="3"/>
      <c r="H72" s="3"/>
      <c r="I72" s="3"/>
      <c r="J72" s="63"/>
      <c r="K72" s="1"/>
      <c r="L72" s="30"/>
      <c r="M72" s="30"/>
      <c r="N72" s="30"/>
      <c r="O72" s="30"/>
      <c r="P72" s="30"/>
      <c r="Q72" s="30"/>
      <c r="R72" s="2"/>
      <c r="S72" s="2"/>
      <c r="T72" s="2"/>
      <c r="U72" s="2"/>
      <c r="V72" s="2"/>
      <c r="W72" s="2"/>
      <c r="X72" s="64"/>
      <c r="Y72" s="64"/>
      <c r="Z72" s="64"/>
      <c r="AA72" s="28"/>
      <c r="AB72" s="28"/>
      <c r="AC72" s="30"/>
      <c r="AK72" s="28"/>
      <c r="AT72" s="28"/>
      <c r="BC72" s="28"/>
      <c r="BL72" s="28"/>
    </row>
    <row r="73" spans="1:81" ht="16.2" customHeight="1" thickBot="1" x14ac:dyDescent="0.35">
      <c r="A73" s="30"/>
      <c r="B73" s="550" t="s">
        <v>3</v>
      </c>
      <c r="C73" s="550" t="s">
        <v>1677</v>
      </c>
      <c r="D73" s="614" t="s">
        <v>3847</v>
      </c>
      <c r="E73" s="614" t="s">
        <v>3846</v>
      </c>
      <c r="F73" s="605" t="s">
        <v>3848</v>
      </c>
      <c r="G73" s="605" t="s">
        <v>3849</v>
      </c>
      <c r="H73" s="605" t="s">
        <v>3850</v>
      </c>
      <c r="I73" s="605" t="s">
        <v>3851</v>
      </c>
      <c r="J73" s="430" t="s">
        <v>1678</v>
      </c>
      <c r="K73" s="598" t="s">
        <v>1690</v>
      </c>
      <c r="L73" s="585" t="s">
        <v>3832</v>
      </c>
      <c r="M73" s="599" t="s">
        <v>1668</v>
      </c>
      <c r="N73" s="556" t="s">
        <v>3833</v>
      </c>
      <c r="O73" s="559" t="s">
        <v>3834</v>
      </c>
      <c r="P73" s="562" t="s">
        <v>3835</v>
      </c>
      <c r="Q73" s="565" t="s">
        <v>3836</v>
      </c>
      <c r="R73" s="430" t="s">
        <v>1678</v>
      </c>
      <c r="S73" s="568" t="s">
        <v>4</v>
      </c>
      <c r="T73" s="625" t="s">
        <v>3852</v>
      </c>
      <c r="U73" s="625" t="s">
        <v>3853</v>
      </c>
      <c r="V73" s="625" t="s">
        <v>3854</v>
      </c>
      <c r="W73" s="568" t="s">
        <v>5</v>
      </c>
      <c r="X73" s="583" t="s">
        <v>6</v>
      </c>
      <c r="Y73" s="584"/>
      <c r="Z73" s="583" t="s">
        <v>7</v>
      </c>
      <c r="AA73" s="584"/>
      <c r="AB73" s="550" t="s">
        <v>1678</v>
      </c>
      <c r="AC73" s="585" t="s">
        <v>3832</v>
      </c>
      <c r="AD73" s="588" t="s">
        <v>3837</v>
      </c>
      <c r="AE73" s="589"/>
      <c r="AF73" s="589"/>
      <c r="AG73" s="589"/>
      <c r="AH73" s="589"/>
      <c r="AI73" s="589"/>
      <c r="AJ73" s="590"/>
      <c r="AK73" s="591" t="s">
        <v>1678</v>
      </c>
      <c r="AL73" s="574" t="s">
        <v>3842</v>
      </c>
      <c r="AM73" s="571" t="s">
        <v>3838</v>
      </c>
      <c r="AN73" s="572"/>
      <c r="AO73" s="572"/>
      <c r="AP73" s="572"/>
      <c r="AQ73" s="572"/>
      <c r="AR73" s="572"/>
      <c r="AS73" s="573"/>
      <c r="AT73" s="550" t="s">
        <v>1678</v>
      </c>
      <c r="AU73" s="577" t="s">
        <v>3843</v>
      </c>
      <c r="AV73" s="580" t="s">
        <v>3839</v>
      </c>
      <c r="AW73" s="581"/>
      <c r="AX73" s="581"/>
      <c r="AY73" s="581"/>
      <c r="AZ73" s="581"/>
      <c r="BA73" s="581"/>
      <c r="BB73" s="582"/>
      <c r="BC73" s="550" t="s">
        <v>1678</v>
      </c>
      <c r="BD73" s="544" t="s">
        <v>3844</v>
      </c>
      <c r="BE73" s="547" t="s">
        <v>3840</v>
      </c>
      <c r="BF73" s="548"/>
      <c r="BG73" s="548"/>
      <c r="BH73" s="548"/>
      <c r="BI73" s="548"/>
      <c r="BJ73" s="548"/>
      <c r="BK73" s="549"/>
      <c r="BL73" s="550" t="s">
        <v>1678</v>
      </c>
      <c r="BM73" s="551" t="s">
        <v>3845</v>
      </c>
      <c r="BN73" s="553" t="s">
        <v>3841</v>
      </c>
      <c r="BO73" s="554"/>
      <c r="BP73" s="554"/>
      <c r="BQ73" s="554"/>
      <c r="BR73" s="554"/>
      <c r="BS73" s="554"/>
      <c r="BT73" s="555"/>
      <c r="BU73" s="616" t="s">
        <v>1679</v>
      </c>
      <c r="BV73" s="617"/>
      <c r="BW73" s="617"/>
      <c r="BX73" s="617"/>
      <c r="BY73" s="617"/>
      <c r="BZ73" s="617"/>
      <c r="CA73" s="617"/>
      <c r="CB73" s="617"/>
      <c r="CC73" s="618"/>
    </row>
    <row r="74" spans="1:81" ht="16.2" customHeight="1" x14ac:dyDescent="0.3">
      <c r="A74" s="30"/>
      <c r="B74" s="550"/>
      <c r="C74" s="550"/>
      <c r="D74" s="614"/>
      <c r="E74" s="614"/>
      <c r="F74" s="606"/>
      <c r="G74" s="606"/>
      <c r="H74" s="606"/>
      <c r="I74" s="606"/>
      <c r="J74" s="430"/>
      <c r="K74" s="598"/>
      <c r="L74" s="586"/>
      <c r="M74" s="600"/>
      <c r="N74" s="557"/>
      <c r="O74" s="560"/>
      <c r="P74" s="563"/>
      <c r="Q74" s="566"/>
      <c r="R74" s="430"/>
      <c r="S74" s="569"/>
      <c r="T74" s="625"/>
      <c r="U74" s="625"/>
      <c r="V74" s="625"/>
      <c r="W74" s="569"/>
      <c r="X74" s="32" t="s">
        <v>12</v>
      </c>
      <c r="Y74" s="32" t="s">
        <v>13</v>
      </c>
      <c r="Z74" s="32" t="s">
        <v>12</v>
      </c>
      <c r="AA74" s="32" t="s">
        <v>13</v>
      </c>
      <c r="AB74" s="550"/>
      <c r="AC74" s="586"/>
      <c r="AD74" s="592" t="s">
        <v>8</v>
      </c>
      <c r="AE74" s="540" t="s">
        <v>9</v>
      </c>
      <c r="AF74" s="540"/>
      <c r="AG74" s="540"/>
      <c r="AH74" s="540"/>
      <c r="AI74" s="541" t="s">
        <v>1669</v>
      </c>
      <c r="AJ74" s="542" t="s">
        <v>10</v>
      </c>
      <c r="AK74" s="550"/>
      <c r="AL74" s="575"/>
      <c r="AM74" s="538" t="s">
        <v>11</v>
      </c>
      <c r="AN74" s="540" t="s">
        <v>9</v>
      </c>
      <c r="AO74" s="540"/>
      <c r="AP74" s="540"/>
      <c r="AQ74" s="540"/>
      <c r="AR74" s="541" t="s">
        <v>1669</v>
      </c>
      <c r="AS74" s="542" t="s">
        <v>10</v>
      </c>
      <c r="AT74" s="550"/>
      <c r="AU74" s="578"/>
      <c r="AV74" s="538" t="s">
        <v>11</v>
      </c>
      <c r="AW74" s="540" t="s">
        <v>9</v>
      </c>
      <c r="AX74" s="540"/>
      <c r="AY74" s="540"/>
      <c r="AZ74" s="540"/>
      <c r="BA74" s="541" t="s">
        <v>1669</v>
      </c>
      <c r="BB74" s="542" t="s">
        <v>10</v>
      </c>
      <c r="BC74" s="550"/>
      <c r="BD74" s="545"/>
      <c r="BE74" s="538" t="s">
        <v>11</v>
      </c>
      <c r="BF74" s="540" t="s">
        <v>9</v>
      </c>
      <c r="BG74" s="540"/>
      <c r="BH74" s="540"/>
      <c r="BI74" s="540"/>
      <c r="BJ74" s="541" t="s">
        <v>1669</v>
      </c>
      <c r="BK74" s="542" t="s">
        <v>10</v>
      </c>
      <c r="BL74" s="550"/>
      <c r="BM74" s="551"/>
      <c r="BN74" s="592" t="s">
        <v>11</v>
      </c>
      <c r="BO74" s="540" t="s">
        <v>9</v>
      </c>
      <c r="BP74" s="540"/>
      <c r="BQ74" s="540"/>
      <c r="BR74" s="540"/>
      <c r="BS74" s="529" t="s">
        <v>1669</v>
      </c>
      <c r="BT74" s="531" t="s">
        <v>10</v>
      </c>
      <c r="BU74" s="619"/>
      <c r="BV74" s="620"/>
      <c r="BW74" s="620"/>
      <c r="BX74" s="620"/>
      <c r="BY74" s="620"/>
      <c r="BZ74" s="620"/>
      <c r="CA74" s="620"/>
      <c r="CB74" s="620"/>
      <c r="CC74" s="621"/>
    </row>
    <row r="75" spans="1:81" ht="16.2" customHeight="1" x14ac:dyDescent="0.3">
      <c r="A75" s="30"/>
      <c r="B75" s="550"/>
      <c r="C75" s="550"/>
      <c r="D75" s="614"/>
      <c r="E75" s="614"/>
      <c r="F75" s="607"/>
      <c r="G75" s="607"/>
      <c r="H75" s="607"/>
      <c r="I75" s="607"/>
      <c r="J75" s="430"/>
      <c r="K75" s="598"/>
      <c r="L75" s="587"/>
      <c r="M75" s="601"/>
      <c r="N75" s="558"/>
      <c r="O75" s="561"/>
      <c r="P75" s="564"/>
      <c r="Q75" s="567"/>
      <c r="R75" s="430"/>
      <c r="S75" s="570"/>
      <c r="T75" s="625"/>
      <c r="U75" s="625"/>
      <c r="V75" s="625"/>
      <c r="W75" s="570"/>
      <c r="X75" s="33" t="s">
        <v>1676</v>
      </c>
      <c r="Y75" s="33" t="s">
        <v>1676</v>
      </c>
      <c r="Z75" s="33" t="s">
        <v>1676</v>
      </c>
      <c r="AA75" s="33" t="s">
        <v>1676</v>
      </c>
      <c r="AB75" s="550"/>
      <c r="AC75" s="587"/>
      <c r="AD75" s="593"/>
      <c r="AE75" s="7" t="s">
        <v>14</v>
      </c>
      <c r="AF75" s="7" t="s">
        <v>17</v>
      </c>
      <c r="AG75" s="7" t="s">
        <v>15</v>
      </c>
      <c r="AH75" s="7" t="s">
        <v>16</v>
      </c>
      <c r="AI75" s="530"/>
      <c r="AJ75" s="543"/>
      <c r="AK75" s="550"/>
      <c r="AL75" s="576"/>
      <c r="AM75" s="539"/>
      <c r="AN75" s="7" t="s">
        <v>14</v>
      </c>
      <c r="AO75" s="7" t="s">
        <v>17</v>
      </c>
      <c r="AP75" s="7" t="s">
        <v>15</v>
      </c>
      <c r="AQ75" s="7" t="s">
        <v>16</v>
      </c>
      <c r="AR75" s="530"/>
      <c r="AS75" s="543"/>
      <c r="AT75" s="550"/>
      <c r="AU75" s="579"/>
      <c r="AV75" s="539"/>
      <c r="AW75" s="7" t="s">
        <v>14</v>
      </c>
      <c r="AX75" s="7" t="s">
        <v>17</v>
      </c>
      <c r="AY75" s="7" t="s">
        <v>15</v>
      </c>
      <c r="AZ75" s="7" t="s">
        <v>16</v>
      </c>
      <c r="BA75" s="530"/>
      <c r="BB75" s="543"/>
      <c r="BC75" s="550"/>
      <c r="BD75" s="546"/>
      <c r="BE75" s="539"/>
      <c r="BF75" s="7" t="s">
        <v>14</v>
      </c>
      <c r="BG75" s="7" t="s">
        <v>17</v>
      </c>
      <c r="BH75" s="7" t="s">
        <v>15</v>
      </c>
      <c r="BI75" s="7" t="s">
        <v>16</v>
      </c>
      <c r="BJ75" s="530"/>
      <c r="BK75" s="543"/>
      <c r="BL75" s="550"/>
      <c r="BM75" s="552"/>
      <c r="BN75" s="593"/>
      <c r="BO75" s="7" t="s">
        <v>14</v>
      </c>
      <c r="BP75" s="7" t="s">
        <v>17</v>
      </c>
      <c r="BQ75" s="7" t="s">
        <v>15</v>
      </c>
      <c r="BR75" s="7" t="s">
        <v>16</v>
      </c>
      <c r="BS75" s="530"/>
      <c r="BT75" s="532"/>
      <c r="BU75" s="622"/>
      <c r="BV75" s="623"/>
      <c r="BW75" s="623"/>
      <c r="BX75" s="623"/>
      <c r="BY75" s="623"/>
      <c r="BZ75" s="623"/>
      <c r="CA75" s="623"/>
      <c r="CB75" s="623"/>
      <c r="CC75" s="624"/>
    </row>
    <row r="76" spans="1:81" ht="16.2" customHeight="1" thickBot="1" x14ac:dyDescent="0.35">
      <c r="B76" s="2"/>
    </row>
    <row r="77" spans="1:81" s="62" customFormat="1" ht="40.200000000000003" customHeight="1" thickTop="1" x14ac:dyDescent="0.3">
      <c r="A77" s="38"/>
      <c r="B77" s="461" t="s">
        <v>369</v>
      </c>
      <c r="C77" s="458" t="s">
        <v>372</v>
      </c>
      <c r="D77" s="608"/>
      <c r="E77" s="611"/>
      <c r="F77" s="611"/>
      <c r="G77" s="611"/>
      <c r="H77" s="611"/>
      <c r="I77" s="611"/>
      <c r="J77" s="485">
        <v>263</v>
      </c>
      <c r="K77" s="488" t="str">
        <f>+Metas!K300</f>
        <v xml:space="preserve">Diseño, elaboración, formulación e implementación de un programa de atención integral a la Primera Infancia </v>
      </c>
      <c r="L77" s="473"/>
      <c r="M77" s="476">
        <f t="shared" si="72"/>
        <v>0</v>
      </c>
      <c r="N77" s="479"/>
      <c r="O77" s="482"/>
      <c r="P77" s="520"/>
      <c r="Q77" s="523"/>
      <c r="R77" s="403">
        <f>+$J77</f>
        <v>263</v>
      </c>
      <c r="S77" s="253"/>
      <c r="T77" s="260"/>
      <c r="U77" s="260"/>
      <c r="V77" s="260"/>
      <c r="W77" s="42"/>
      <c r="X77" s="34"/>
      <c r="Y77" s="34"/>
      <c r="Z77" s="34"/>
      <c r="AA77" s="34"/>
      <c r="AB77" s="403">
        <f t="shared" ref="AB77" si="91">+$J77</f>
        <v>263</v>
      </c>
      <c r="AC77" s="526">
        <f t="shared" ref="AC77" si="92">+L77</f>
        <v>0</v>
      </c>
      <c r="AD77" s="54">
        <f t="shared" si="29"/>
        <v>0</v>
      </c>
      <c r="AE77" s="54">
        <f t="shared" si="29"/>
        <v>0</v>
      </c>
      <c r="AF77" s="54">
        <f t="shared" si="29"/>
        <v>0</v>
      </c>
      <c r="AG77" s="54">
        <f t="shared" si="29"/>
        <v>0</v>
      </c>
      <c r="AH77" s="54">
        <f t="shared" si="29"/>
        <v>0</v>
      </c>
      <c r="AI77" s="54">
        <f t="shared" si="29"/>
        <v>0</v>
      </c>
      <c r="AJ77" s="54">
        <f t="shared" si="29"/>
        <v>0</v>
      </c>
      <c r="AK77" s="403">
        <f t="shared" ref="AK77" si="93">+$J77</f>
        <v>263</v>
      </c>
      <c r="AL77" s="455">
        <f t="shared" si="77"/>
        <v>0</v>
      </c>
      <c r="AM77" s="48">
        <f t="shared" si="2"/>
        <v>0</v>
      </c>
      <c r="AN77" s="51"/>
      <c r="AO77" s="51"/>
      <c r="AP77" s="51"/>
      <c r="AQ77" s="51"/>
      <c r="AR77" s="51"/>
      <c r="AS77" s="51"/>
      <c r="AT77" s="403">
        <f t="shared" ref="AT77" si="94">+$J77</f>
        <v>263</v>
      </c>
      <c r="AU77" s="446">
        <f t="shared" si="79"/>
        <v>0</v>
      </c>
      <c r="AV77" s="48">
        <f t="shared" si="3"/>
        <v>0</v>
      </c>
      <c r="AW77" s="51"/>
      <c r="AX77" s="51"/>
      <c r="AY77" s="51"/>
      <c r="AZ77" s="51"/>
      <c r="BA77" s="51"/>
      <c r="BB77" s="51"/>
      <c r="BC77" s="403">
        <f t="shared" ref="BC77" si="95">+$J77</f>
        <v>263</v>
      </c>
      <c r="BD77" s="449">
        <f t="shared" si="81"/>
        <v>0</v>
      </c>
      <c r="BE77" s="48">
        <f t="shared" si="4"/>
        <v>0</v>
      </c>
      <c r="BF77" s="51"/>
      <c r="BG77" s="51"/>
      <c r="BH77" s="51"/>
      <c r="BI77" s="51"/>
      <c r="BJ77" s="51"/>
      <c r="BK77" s="51"/>
      <c r="BL77" s="403">
        <f t="shared" ref="BL77" si="96">+$J77</f>
        <v>263</v>
      </c>
      <c r="BM77" s="452">
        <f t="shared" si="83"/>
        <v>0</v>
      </c>
      <c r="BN77" s="48">
        <f t="shared" si="5"/>
        <v>0</v>
      </c>
      <c r="BO77" s="51"/>
      <c r="BP77" s="51"/>
      <c r="BQ77" s="51"/>
      <c r="BR77" s="51"/>
      <c r="BS77" s="51"/>
      <c r="BT77" s="51"/>
      <c r="BU77" s="513"/>
      <c r="BV77" s="514"/>
      <c r="BW77" s="514"/>
      <c r="BX77" s="514"/>
      <c r="BY77" s="514"/>
      <c r="BZ77" s="514"/>
      <c r="CA77" s="514"/>
      <c r="CB77" s="514"/>
      <c r="CC77" s="515"/>
    </row>
    <row r="78" spans="1:81" s="62" customFormat="1" ht="40.200000000000003" customHeight="1" x14ac:dyDescent="0.3">
      <c r="A78" s="38"/>
      <c r="B78" s="462"/>
      <c r="C78" s="459"/>
      <c r="D78" s="609"/>
      <c r="E78" s="612"/>
      <c r="F78" s="612"/>
      <c r="G78" s="612"/>
      <c r="H78" s="612"/>
      <c r="I78" s="612"/>
      <c r="J78" s="486"/>
      <c r="K78" s="489"/>
      <c r="L78" s="474"/>
      <c r="M78" s="477"/>
      <c r="N78" s="480"/>
      <c r="O78" s="483"/>
      <c r="P78" s="521"/>
      <c r="Q78" s="524"/>
      <c r="R78" s="404"/>
      <c r="S78" s="43"/>
      <c r="T78" s="261"/>
      <c r="U78" s="261"/>
      <c r="V78" s="261"/>
      <c r="W78" s="43"/>
      <c r="X78" s="35"/>
      <c r="Y78" s="35"/>
      <c r="Z78" s="35"/>
      <c r="AA78" s="35"/>
      <c r="AB78" s="404"/>
      <c r="AC78" s="527"/>
      <c r="AD78" s="55">
        <f t="shared" si="29"/>
        <v>0</v>
      </c>
      <c r="AE78" s="55">
        <f t="shared" si="29"/>
        <v>0</v>
      </c>
      <c r="AF78" s="55">
        <f t="shared" si="29"/>
        <v>0</v>
      </c>
      <c r="AG78" s="55">
        <f t="shared" ref="AG78:AJ141" si="97">+AP78+AY78+BH78+BQ78</f>
        <v>0</v>
      </c>
      <c r="AH78" s="55">
        <f t="shared" si="97"/>
        <v>0</v>
      </c>
      <c r="AI78" s="55">
        <f t="shared" si="97"/>
        <v>0</v>
      </c>
      <c r="AJ78" s="55">
        <f t="shared" si="97"/>
        <v>0</v>
      </c>
      <c r="AK78" s="404"/>
      <c r="AL78" s="456"/>
      <c r="AM78" s="49">
        <f t="shared" si="2"/>
        <v>0</v>
      </c>
      <c r="AN78" s="52"/>
      <c r="AO78" s="52"/>
      <c r="AP78" s="52"/>
      <c r="AQ78" s="52"/>
      <c r="AR78" s="52"/>
      <c r="AS78" s="52"/>
      <c r="AT78" s="404"/>
      <c r="AU78" s="447"/>
      <c r="AV78" s="49">
        <f t="shared" si="3"/>
        <v>0</v>
      </c>
      <c r="AW78" s="52"/>
      <c r="AX78" s="52"/>
      <c r="AY78" s="52"/>
      <c r="AZ78" s="52"/>
      <c r="BA78" s="52"/>
      <c r="BB78" s="52"/>
      <c r="BC78" s="404"/>
      <c r="BD78" s="450"/>
      <c r="BE78" s="49">
        <f t="shared" si="4"/>
        <v>0</v>
      </c>
      <c r="BF78" s="52"/>
      <c r="BG78" s="52"/>
      <c r="BH78" s="52"/>
      <c r="BI78" s="52"/>
      <c r="BJ78" s="52"/>
      <c r="BK78" s="52"/>
      <c r="BL78" s="404"/>
      <c r="BM78" s="453"/>
      <c r="BN78" s="49">
        <f t="shared" si="5"/>
        <v>0</v>
      </c>
      <c r="BO78" s="52"/>
      <c r="BP78" s="52"/>
      <c r="BQ78" s="52"/>
      <c r="BR78" s="52"/>
      <c r="BS78" s="52"/>
      <c r="BT78" s="52"/>
      <c r="BU78" s="418"/>
      <c r="BV78" s="419"/>
      <c r="BW78" s="419"/>
      <c r="BX78" s="419"/>
      <c r="BY78" s="419"/>
      <c r="BZ78" s="419"/>
      <c r="CA78" s="419"/>
      <c r="CB78" s="419"/>
      <c r="CC78" s="516"/>
    </row>
    <row r="79" spans="1:81" s="62" customFormat="1" ht="40.200000000000003" customHeight="1" x14ac:dyDescent="0.3">
      <c r="A79" s="38"/>
      <c r="B79" s="462"/>
      <c r="C79" s="459"/>
      <c r="D79" s="609"/>
      <c r="E79" s="612"/>
      <c r="F79" s="612"/>
      <c r="G79" s="612"/>
      <c r="H79" s="612"/>
      <c r="I79" s="612"/>
      <c r="J79" s="486"/>
      <c r="K79" s="489"/>
      <c r="L79" s="474"/>
      <c r="M79" s="477"/>
      <c r="N79" s="480"/>
      <c r="O79" s="483"/>
      <c r="P79" s="521"/>
      <c r="Q79" s="524"/>
      <c r="R79" s="404"/>
      <c r="S79" s="43"/>
      <c r="T79" s="261"/>
      <c r="U79" s="261"/>
      <c r="V79" s="261"/>
      <c r="W79" s="43"/>
      <c r="X79" s="35"/>
      <c r="Y79" s="35"/>
      <c r="Z79" s="35"/>
      <c r="AA79" s="35"/>
      <c r="AB79" s="404"/>
      <c r="AC79" s="527"/>
      <c r="AD79" s="55">
        <f t="shared" ref="AD79:AI142" si="98">+AM79+AV79+BE79+BN79</f>
        <v>0</v>
      </c>
      <c r="AE79" s="55">
        <f t="shared" si="98"/>
        <v>0</v>
      </c>
      <c r="AF79" s="55">
        <f t="shared" si="98"/>
        <v>0</v>
      </c>
      <c r="AG79" s="55">
        <f t="shared" si="97"/>
        <v>0</v>
      </c>
      <c r="AH79" s="55">
        <f t="shared" si="97"/>
        <v>0</v>
      </c>
      <c r="AI79" s="55">
        <f t="shared" si="97"/>
        <v>0</v>
      </c>
      <c r="AJ79" s="55">
        <f t="shared" si="97"/>
        <v>0</v>
      </c>
      <c r="AK79" s="404"/>
      <c r="AL79" s="456"/>
      <c r="AM79" s="49">
        <f t="shared" si="2"/>
        <v>0</v>
      </c>
      <c r="AN79" s="52"/>
      <c r="AO79" s="52"/>
      <c r="AP79" s="52"/>
      <c r="AQ79" s="52"/>
      <c r="AR79" s="52"/>
      <c r="AS79" s="52"/>
      <c r="AT79" s="404"/>
      <c r="AU79" s="447"/>
      <c r="AV79" s="49">
        <f t="shared" si="3"/>
        <v>0</v>
      </c>
      <c r="AW79" s="52"/>
      <c r="AX79" s="52"/>
      <c r="AY79" s="52"/>
      <c r="AZ79" s="52"/>
      <c r="BA79" s="52"/>
      <c r="BB79" s="52"/>
      <c r="BC79" s="404"/>
      <c r="BD79" s="450"/>
      <c r="BE79" s="49">
        <f t="shared" si="4"/>
        <v>0</v>
      </c>
      <c r="BF79" s="52"/>
      <c r="BG79" s="52"/>
      <c r="BH79" s="52"/>
      <c r="BI79" s="52"/>
      <c r="BJ79" s="52"/>
      <c r="BK79" s="52"/>
      <c r="BL79" s="404"/>
      <c r="BM79" s="453"/>
      <c r="BN79" s="49">
        <f t="shared" si="5"/>
        <v>0</v>
      </c>
      <c r="BO79" s="52"/>
      <c r="BP79" s="52"/>
      <c r="BQ79" s="52"/>
      <c r="BR79" s="52"/>
      <c r="BS79" s="52"/>
      <c r="BT79" s="52"/>
      <c r="BU79" s="418"/>
      <c r="BV79" s="419"/>
      <c r="BW79" s="419"/>
      <c r="BX79" s="419"/>
      <c r="BY79" s="419"/>
      <c r="BZ79" s="419"/>
      <c r="CA79" s="419"/>
      <c r="CB79" s="419"/>
      <c r="CC79" s="516"/>
    </row>
    <row r="80" spans="1:81" s="62" customFormat="1" ht="40.200000000000003" customHeight="1" thickBot="1" x14ac:dyDescent="0.35">
      <c r="A80" s="38"/>
      <c r="B80" s="462"/>
      <c r="C80" s="460"/>
      <c r="D80" s="610"/>
      <c r="E80" s="613"/>
      <c r="F80" s="613"/>
      <c r="G80" s="613"/>
      <c r="H80" s="613"/>
      <c r="I80" s="613"/>
      <c r="J80" s="487"/>
      <c r="K80" s="490"/>
      <c r="L80" s="475"/>
      <c r="M80" s="478"/>
      <c r="N80" s="481"/>
      <c r="O80" s="484"/>
      <c r="P80" s="522"/>
      <c r="Q80" s="525"/>
      <c r="R80" s="405"/>
      <c r="S80" s="44"/>
      <c r="T80" s="262"/>
      <c r="U80" s="262"/>
      <c r="V80" s="262"/>
      <c r="W80" s="44"/>
      <c r="X80" s="36"/>
      <c r="Y80" s="36"/>
      <c r="Z80" s="36"/>
      <c r="AA80" s="36"/>
      <c r="AB80" s="405"/>
      <c r="AC80" s="528"/>
      <c r="AD80" s="56">
        <f t="shared" si="98"/>
        <v>0</v>
      </c>
      <c r="AE80" s="56">
        <f t="shared" si="98"/>
        <v>0</v>
      </c>
      <c r="AF80" s="56">
        <f t="shared" si="98"/>
        <v>0</v>
      </c>
      <c r="AG80" s="56">
        <f t="shared" si="97"/>
        <v>0</v>
      </c>
      <c r="AH80" s="56">
        <f t="shared" si="97"/>
        <v>0</v>
      </c>
      <c r="AI80" s="56">
        <f t="shared" si="97"/>
        <v>0</v>
      </c>
      <c r="AJ80" s="56">
        <f t="shared" si="97"/>
        <v>0</v>
      </c>
      <c r="AK80" s="405"/>
      <c r="AL80" s="457"/>
      <c r="AM80" s="50">
        <f t="shared" si="2"/>
        <v>0</v>
      </c>
      <c r="AN80" s="53"/>
      <c r="AO80" s="53"/>
      <c r="AP80" s="53"/>
      <c r="AQ80" s="53"/>
      <c r="AR80" s="53"/>
      <c r="AS80" s="53"/>
      <c r="AT80" s="405"/>
      <c r="AU80" s="448"/>
      <c r="AV80" s="50">
        <f t="shared" si="3"/>
        <v>0</v>
      </c>
      <c r="AW80" s="53"/>
      <c r="AX80" s="53"/>
      <c r="AY80" s="53"/>
      <c r="AZ80" s="53"/>
      <c r="BA80" s="53"/>
      <c r="BB80" s="53"/>
      <c r="BC80" s="405"/>
      <c r="BD80" s="451"/>
      <c r="BE80" s="50">
        <f t="shared" si="4"/>
        <v>0</v>
      </c>
      <c r="BF80" s="53"/>
      <c r="BG80" s="53"/>
      <c r="BH80" s="53"/>
      <c r="BI80" s="53"/>
      <c r="BJ80" s="53"/>
      <c r="BK80" s="53"/>
      <c r="BL80" s="405"/>
      <c r="BM80" s="454"/>
      <c r="BN80" s="50">
        <f t="shared" si="5"/>
        <v>0</v>
      </c>
      <c r="BO80" s="53"/>
      <c r="BP80" s="53"/>
      <c r="BQ80" s="53"/>
      <c r="BR80" s="53"/>
      <c r="BS80" s="53"/>
      <c r="BT80" s="53"/>
      <c r="BU80" s="517"/>
      <c r="BV80" s="518"/>
      <c r="BW80" s="518"/>
      <c r="BX80" s="518"/>
      <c r="BY80" s="518"/>
      <c r="BZ80" s="518"/>
      <c r="CA80" s="518"/>
      <c r="CB80" s="518"/>
      <c r="CC80" s="519"/>
    </row>
    <row r="81" spans="1:81" s="62" customFormat="1" ht="40.200000000000003" customHeight="1" thickTop="1" x14ac:dyDescent="0.3">
      <c r="A81" s="38"/>
      <c r="B81" s="462"/>
      <c r="C81" s="458" t="s">
        <v>375</v>
      </c>
      <c r="D81" s="608"/>
      <c r="E81" s="611"/>
      <c r="F81" s="611"/>
      <c r="G81" s="611"/>
      <c r="H81" s="611"/>
      <c r="I81" s="611"/>
      <c r="J81" s="485">
        <v>264</v>
      </c>
      <c r="K81" s="488" t="str">
        <f>+Metas!K301</f>
        <v xml:space="preserve">Niños, niñas y adolescentes valorados, para atención e intervención quirúrgica. </v>
      </c>
      <c r="L81" s="473"/>
      <c r="M81" s="476">
        <f t="shared" si="72"/>
        <v>0</v>
      </c>
      <c r="N81" s="479"/>
      <c r="O81" s="482"/>
      <c r="P81" s="520"/>
      <c r="Q81" s="523"/>
      <c r="R81" s="403">
        <f>+$J81</f>
        <v>264</v>
      </c>
      <c r="S81" s="253"/>
      <c r="T81" s="260"/>
      <c r="U81" s="260"/>
      <c r="V81" s="260"/>
      <c r="W81" s="42"/>
      <c r="X81" s="34"/>
      <c r="Y81" s="34"/>
      <c r="Z81" s="34"/>
      <c r="AA81" s="34"/>
      <c r="AB81" s="403">
        <f t="shared" ref="AB81" si="99">+$J81</f>
        <v>264</v>
      </c>
      <c r="AC81" s="526">
        <f t="shared" ref="AC81" si="100">+L81</f>
        <v>0</v>
      </c>
      <c r="AD81" s="54">
        <f t="shared" si="98"/>
        <v>0</v>
      </c>
      <c r="AE81" s="54">
        <f t="shared" si="98"/>
        <v>0</v>
      </c>
      <c r="AF81" s="54">
        <f t="shared" si="98"/>
        <v>0</v>
      </c>
      <c r="AG81" s="54">
        <f t="shared" si="97"/>
        <v>0</v>
      </c>
      <c r="AH81" s="54">
        <f t="shared" si="97"/>
        <v>0</v>
      </c>
      <c r="AI81" s="54">
        <f t="shared" si="97"/>
        <v>0</v>
      </c>
      <c r="AJ81" s="54">
        <f t="shared" si="97"/>
        <v>0</v>
      </c>
      <c r="AK81" s="403">
        <f t="shared" ref="AK81" si="101">+$J81</f>
        <v>264</v>
      </c>
      <c r="AL81" s="455">
        <f t="shared" si="77"/>
        <v>0</v>
      </c>
      <c r="AM81" s="48">
        <f t="shared" si="2"/>
        <v>0</v>
      </c>
      <c r="AN81" s="51"/>
      <c r="AO81" s="51"/>
      <c r="AP81" s="51"/>
      <c r="AQ81" s="51"/>
      <c r="AR81" s="51"/>
      <c r="AS81" s="51"/>
      <c r="AT81" s="403">
        <f t="shared" ref="AT81" si="102">+$J81</f>
        <v>264</v>
      </c>
      <c r="AU81" s="446">
        <f t="shared" si="79"/>
        <v>0</v>
      </c>
      <c r="AV81" s="48">
        <f t="shared" si="3"/>
        <v>0</v>
      </c>
      <c r="AW81" s="51"/>
      <c r="AX81" s="51"/>
      <c r="AY81" s="51"/>
      <c r="AZ81" s="51"/>
      <c r="BA81" s="51"/>
      <c r="BB81" s="51"/>
      <c r="BC81" s="403">
        <f t="shared" ref="BC81" si="103">+$J81</f>
        <v>264</v>
      </c>
      <c r="BD81" s="449">
        <f t="shared" si="81"/>
        <v>0</v>
      </c>
      <c r="BE81" s="48">
        <f t="shared" si="4"/>
        <v>0</v>
      </c>
      <c r="BF81" s="51"/>
      <c r="BG81" s="51"/>
      <c r="BH81" s="51"/>
      <c r="BI81" s="51"/>
      <c r="BJ81" s="51"/>
      <c r="BK81" s="51"/>
      <c r="BL81" s="403">
        <f t="shared" ref="BL81" si="104">+$J81</f>
        <v>264</v>
      </c>
      <c r="BM81" s="452">
        <f t="shared" si="83"/>
        <v>0</v>
      </c>
      <c r="BN81" s="48">
        <f t="shared" si="5"/>
        <v>0</v>
      </c>
      <c r="BO81" s="51"/>
      <c r="BP81" s="51"/>
      <c r="BQ81" s="51"/>
      <c r="BR81" s="51"/>
      <c r="BS81" s="51"/>
      <c r="BT81" s="51"/>
      <c r="BU81" s="513"/>
      <c r="BV81" s="514"/>
      <c r="BW81" s="514"/>
      <c r="BX81" s="514"/>
      <c r="BY81" s="514"/>
      <c r="BZ81" s="514"/>
      <c r="CA81" s="514"/>
      <c r="CB81" s="514"/>
      <c r="CC81" s="515"/>
    </row>
    <row r="82" spans="1:81" s="62" customFormat="1" ht="40.200000000000003" customHeight="1" x14ac:dyDescent="0.3">
      <c r="A82" s="38"/>
      <c r="B82" s="462"/>
      <c r="C82" s="459"/>
      <c r="D82" s="609"/>
      <c r="E82" s="612"/>
      <c r="F82" s="612"/>
      <c r="G82" s="612"/>
      <c r="H82" s="612"/>
      <c r="I82" s="612"/>
      <c r="J82" s="486"/>
      <c r="K82" s="489"/>
      <c r="L82" s="474"/>
      <c r="M82" s="477"/>
      <c r="N82" s="480"/>
      <c r="O82" s="483"/>
      <c r="P82" s="521"/>
      <c r="Q82" s="524"/>
      <c r="R82" s="404"/>
      <c r="S82" s="43"/>
      <c r="T82" s="261"/>
      <c r="U82" s="261"/>
      <c r="V82" s="261"/>
      <c r="W82" s="43"/>
      <c r="X82" s="35"/>
      <c r="Y82" s="35"/>
      <c r="Z82" s="35"/>
      <c r="AA82" s="35"/>
      <c r="AB82" s="404"/>
      <c r="AC82" s="527"/>
      <c r="AD82" s="55">
        <f t="shared" si="98"/>
        <v>0</v>
      </c>
      <c r="AE82" s="55">
        <f t="shared" si="98"/>
        <v>0</v>
      </c>
      <c r="AF82" s="55">
        <f t="shared" si="98"/>
        <v>0</v>
      </c>
      <c r="AG82" s="55">
        <f t="shared" si="97"/>
        <v>0</v>
      </c>
      <c r="AH82" s="55">
        <f t="shared" si="97"/>
        <v>0</v>
      </c>
      <c r="AI82" s="55">
        <f t="shared" si="97"/>
        <v>0</v>
      </c>
      <c r="AJ82" s="55">
        <f t="shared" si="97"/>
        <v>0</v>
      </c>
      <c r="AK82" s="404"/>
      <c r="AL82" s="456"/>
      <c r="AM82" s="49">
        <f t="shared" si="2"/>
        <v>0</v>
      </c>
      <c r="AN82" s="52"/>
      <c r="AO82" s="52"/>
      <c r="AP82" s="52"/>
      <c r="AQ82" s="52"/>
      <c r="AR82" s="52"/>
      <c r="AS82" s="52"/>
      <c r="AT82" s="404"/>
      <c r="AU82" s="447"/>
      <c r="AV82" s="49">
        <f t="shared" si="3"/>
        <v>0</v>
      </c>
      <c r="AW82" s="52"/>
      <c r="AX82" s="52"/>
      <c r="AY82" s="52"/>
      <c r="AZ82" s="52"/>
      <c r="BA82" s="52"/>
      <c r="BB82" s="52"/>
      <c r="BC82" s="404"/>
      <c r="BD82" s="450"/>
      <c r="BE82" s="49">
        <f t="shared" si="4"/>
        <v>0</v>
      </c>
      <c r="BF82" s="52"/>
      <c r="BG82" s="52"/>
      <c r="BH82" s="52"/>
      <c r="BI82" s="52"/>
      <c r="BJ82" s="52"/>
      <c r="BK82" s="52"/>
      <c r="BL82" s="404"/>
      <c r="BM82" s="453"/>
      <c r="BN82" s="49">
        <f t="shared" si="5"/>
        <v>0</v>
      </c>
      <c r="BO82" s="52"/>
      <c r="BP82" s="52"/>
      <c r="BQ82" s="52"/>
      <c r="BR82" s="52"/>
      <c r="BS82" s="52"/>
      <c r="BT82" s="52"/>
      <c r="BU82" s="418"/>
      <c r="BV82" s="419"/>
      <c r="BW82" s="419"/>
      <c r="BX82" s="419"/>
      <c r="BY82" s="419"/>
      <c r="BZ82" s="419"/>
      <c r="CA82" s="419"/>
      <c r="CB82" s="419"/>
      <c r="CC82" s="516"/>
    </row>
    <row r="83" spans="1:81" s="62" customFormat="1" ht="40.200000000000003" customHeight="1" x14ac:dyDescent="0.3">
      <c r="A83" s="38"/>
      <c r="B83" s="462"/>
      <c r="C83" s="459"/>
      <c r="D83" s="609"/>
      <c r="E83" s="612"/>
      <c r="F83" s="612"/>
      <c r="G83" s="612"/>
      <c r="H83" s="612"/>
      <c r="I83" s="612"/>
      <c r="J83" s="486"/>
      <c r="K83" s="489"/>
      <c r="L83" s="474"/>
      <c r="M83" s="477"/>
      <c r="N83" s="480"/>
      <c r="O83" s="483"/>
      <c r="P83" s="521"/>
      <c r="Q83" s="524"/>
      <c r="R83" s="404"/>
      <c r="S83" s="43"/>
      <c r="T83" s="261"/>
      <c r="U83" s="261"/>
      <c r="V83" s="261"/>
      <c r="W83" s="43"/>
      <c r="X83" s="35"/>
      <c r="Y83" s="35"/>
      <c r="Z83" s="35"/>
      <c r="AA83" s="35"/>
      <c r="AB83" s="404"/>
      <c r="AC83" s="527"/>
      <c r="AD83" s="55">
        <f t="shared" si="98"/>
        <v>0</v>
      </c>
      <c r="AE83" s="55">
        <f t="shared" si="98"/>
        <v>0</v>
      </c>
      <c r="AF83" s="55">
        <f t="shared" si="98"/>
        <v>0</v>
      </c>
      <c r="AG83" s="55">
        <f t="shared" si="97"/>
        <v>0</v>
      </c>
      <c r="AH83" s="55">
        <f t="shared" si="97"/>
        <v>0</v>
      </c>
      <c r="AI83" s="55">
        <f t="shared" si="97"/>
        <v>0</v>
      </c>
      <c r="AJ83" s="55">
        <f t="shared" si="97"/>
        <v>0</v>
      </c>
      <c r="AK83" s="404"/>
      <c r="AL83" s="456"/>
      <c r="AM83" s="49">
        <f t="shared" si="2"/>
        <v>0</v>
      </c>
      <c r="AN83" s="52"/>
      <c r="AO83" s="52"/>
      <c r="AP83" s="52"/>
      <c r="AQ83" s="52"/>
      <c r="AR83" s="52"/>
      <c r="AS83" s="52"/>
      <c r="AT83" s="404"/>
      <c r="AU83" s="447"/>
      <c r="AV83" s="49">
        <f t="shared" si="3"/>
        <v>0</v>
      </c>
      <c r="AW83" s="52"/>
      <c r="AX83" s="52"/>
      <c r="AY83" s="52"/>
      <c r="AZ83" s="52"/>
      <c r="BA83" s="52"/>
      <c r="BB83" s="52"/>
      <c r="BC83" s="404"/>
      <c r="BD83" s="450"/>
      <c r="BE83" s="49">
        <f t="shared" si="4"/>
        <v>0</v>
      </c>
      <c r="BF83" s="52"/>
      <c r="BG83" s="52"/>
      <c r="BH83" s="52"/>
      <c r="BI83" s="52"/>
      <c r="BJ83" s="52"/>
      <c r="BK83" s="52"/>
      <c r="BL83" s="404"/>
      <c r="BM83" s="453"/>
      <c r="BN83" s="49">
        <f t="shared" si="5"/>
        <v>0</v>
      </c>
      <c r="BO83" s="52"/>
      <c r="BP83" s="52"/>
      <c r="BQ83" s="52"/>
      <c r="BR83" s="52"/>
      <c r="BS83" s="52"/>
      <c r="BT83" s="52"/>
      <c r="BU83" s="418"/>
      <c r="BV83" s="419"/>
      <c r="BW83" s="419"/>
      <c r="BX83" s="419"/>
      <c r="BY83" s="419"/>
      <c r="BZ83" s="419"/>
      <c r="CA83" s="419"/>
      <c r="CB83" s="419"/>
      <c r="CC83" s="516"/>
    </row>
    <row r="84" spans="1:81" s="62" customFormat="1" ht="40.200000000000003" customHeight="1" thickBot="1" x14ac:dyDescent="0.35">
      <c r="A84" s="38"/>
      <c r="B84" s="462"/>
      <c r="C84" s="459"/>
      <c r="D84" s="610"/>
      <c r="E84" s="613"/>
      <c r="F84" s="613"/>
      <c r="G84" s="613"/>
      <c r="H84" s="613"/>
      <c r="I84" s="613"/>
      <c r="J84" s="487"/>
      <c r="K84" s="490"/>
      <c r="L84" s="475"/>
      <c r="M84" s="478"/>
      <c r="N84" s="481"/>
      <c r="O84" s="484"/>
      <c r="P84" s="522"/>
      <c r="Q84" s="525"/>
      <c r="R84" s="405"/>
      <c r="S84" s="44"/>
      <c r="T84" s="262"/>
      <c r="U84" s="262"/>
      <c r="V84" s="262"/>
      <c r="W84" s="44"/>
      <c r="X84" s="36"/>
      <c r="Y84" s="36"/>
      <c r="Z84" s="36"/>
      <c r="AA84" s="36"/>
      <c r="AB84" s="405"/>
      <c r="AC84" s="528"/>
      <c r="AD84" s="56">
        <f t="shared" si="98"/>
        <v>0</v>
      </c>
      <c r="AE84" s="56">
        <f t="shared" si="98"/>
        <v>0</v>
      </c>
      <c r="AF84" s="56">
        <f t="shared" si="98"/>
        <v>0</v>
      </c>
      <c r="AG84" s="56">
        <f t="shared" si="97"/>
        <v>0</v>
      </c>
      <c r="AH84" s="56">
        <f t="shared" si="97"/>
        <v>0</v>
      </c>
      <c r="AI84" s="56">
        <f t="shared" si="97"/>
        <v>0</v>
      </c>
      <c r="AJ84" s="56">
        <f t="shared" si="97"/>
        <v>0</v>
      </c>
      <c r="AK84" s="405"/>
      <c r="AL84" s="457"/>
      <c r="AM84" s="50">
        <f t="shared" si="2"/>
        <v>0</v>
      </c>
      <c r="AN84" s="53"/>
      <c r="AO84" s="53"/>
      <c r="AP84" s="53"/>
      <c r="AQ84" s="53"/>
      <c r="AR84" s="53"/>
      <c r="AS84" s="53"/>
      <c r="AT84" s="405"/>
      <c r="AU84" s="448"/>
      <c r="AV84" s="50">
        <f t="shared" si="3"/>
        <v>0</v>
      </c>
      <c r="AW84" s="53"/>
      <c r="AX84" s="53"/>
      <c r="AY84" s="53"/>
      <c r="AZ84" s="53"/>
      <c r="BA84" s="53"/>
      <c r="BB84" s="53"/>
      <c r="BC84" s="405"/>
      <c r="BD84" s="451"/>
      <c r="BE84" s="50">
        <f t="shared" si="4"/>
        <v>0</v>
      </c>
      <c r="BF84" s="53"/>
      <c r="BG84" s="53"/>
      <c r="BH84" s="53"/>
      <c r="BI84" s="53"/>
      <c r="BJ84" s="53"/>
      <c r="BK84" s="53"/>
      <c r="BL84" s="405"/>
      <c r="BM84" s="454"/>
      <c r="BN84" s="50">
        <f t="shared" si="5"/>
        <v>0</v>
      </c>
      <c r="BO84" s="53"/>
      <c r="BP84" s="53"/>
      <c r="BQ84" s="53"/>
      <c r="BR84" s="53"/>
      <c r="BS84" s="53"/>
      <c r="BT84" s="53"/>
      <c r="BU84" s="517"/>
      <c r="BV84" s="518"/>
      <c r="BW84" s="518"/>
      <c r="BX84" s="518"/>
      <c r="BY84" s="518"/>
      <c r="BZ84" s="518"/>
      <c r="CA84" s="518"/>
      <c r="CB84" s="518"/>
      <c r="CC84" s="519"/>
    </row>
    <row r="85" spans="1:81" s="62" customFormat="1" ht="40.200000000000003" customHeight="1" thickTop="1" x14ac:dyDescent="0.3">
      <c r="A85" s="38"/>
      <c r="B85" s="462"/>
      <c r="C85" s="459"/>
      <c r="D85" s="608"/>
      <c r="E85" s="611"/>
      <c r="F85" s="611"/>
      <c r="G85" s="611"/>
      <c r="H85" s="611"/>
      <c r="I85" s="611"/>
      <c r="J85" s="485">
        <v>265</v>
      </c>
      <c r="K85" s="488" t="str">
        <f>+Metas!K302</f>
        <v xml:space="preserve">Atención y gestión de medicamentos para NNA operados quirúrgicamente, que sean de niveles 1 y 2 del SISBEN </v>
      </c>
      <c r="L85" s="473"/>
      <c r="M85" s="476">
        <f t="shared" si="72"/>
        <v>0</v>
      </c>
      <c r="N85" s="479"/>
      <c r="O85" s="482"/>
      <c r="P85" s="520"/>
      <c r="Q85" s="523"/>
      <c r="R85" s="403">
        <f>+$J85</f>
        <v>265</v>
      </c>
      <c r="S85" s="253"/>
      <c r="T85" s="260"/>
      <c r="U85" s="260"/>
      <c r="V85" s="260"/>
      <c r="W85" s="42"/>
      <c r="X85" s="34"/>
      <c r="Y85" s="34"/>
      <c r="Z85" s="34"/>
      <c r="AA85" s="34"/>
      <c r="AB85" s="403">
        <f t="shared" ref="AB85" si="105">+$J85</f>
        <v>265</v>
      </c>
      <c r="AC85" s="526">
        <f t="shared" ref="AC85" si="106">+L85</f>
        <v>0</v>
      </c>
      <c r="AD85" s="54">
        <f t="shared" si="98"/>
        <v>0</v>
      </c>
      <c r="AE85" s="54">
        <f t="shared" si="98"/>
        <v>0</v>
      </c>
      <c r="AF85" s="54">
        <f t="shared" si="98"/>
        <v>0</v>
      </c>
      <c r="AG85" s="54">
        <f t="shared" si="97"/>
        <v>0</v>
      </c>
      <c r="AH85" s="54">
        <f t="shared" si="97"/>
        <v>0</v>
      </c>
      <c r="AI85" s="54">
        <f t="shared" si="97"/>
        <v>0</v>
      </c>
      <c r="AJ85" s="54">
        <f t="shared" si="97"/>
        <v>0</v>
      </c>
      <c r="AK85" s="403">
        <f t="shared" ref="AK85" si="107">+$J85</f>
        <v>265</v>
      </c>
      <c r="AL85" s="455">
        <f t="shared" si="77"/>
        <v>0</v>
      </c>
      <c r="AM85" s="48">
        <f t="shared" si="2"/>
        <v>0</v>
      </c>
      <c r="AN85" s="51"/>
      <c r="AO85" s="51"/>
      <c r="AP85" s="51"/>
      <c r="AQ85" s="51"/>
      <c r="AR85" s="51"/>
      <c r="AS85" s="51"/>
      <c r="AT85" s="403">
        <f t="shared" ref="AT85" si="108">+$J85</f>
        <v>265</v>
      </c>
      <c r="AU85" s="446">
        <f t="shared" si="79"/>
        <v>0</v>
      </c>
      <c r="AV85" s="48">
        <f t="shared" si="3"/>
        <v>0</v>
      </c>
      <c r="AW85" s="51"/>
      <c r="AX85" s="51"/>
      <c r="AY85" s="51"/>
      <c r="AZ85" s="51"/>
      <c r="BA85" s="51"/>
      <c r="BB85" s="51"/>
      <c r="BC85" s="403">
        <f t="shared" ref="BC85" si="109">+$J85</f>
        <v>265</v>
      </c>
      <c r="BD85" s="449">
        <f t="shared" si="81"/>
        <v>0</v>
      </c>
      <c r="BE85" s="48">
        <f t="shared" si="4"/>
        <v>0</v>
      </c>
      <c r="BF85" s="51"/>
      <c r="BG85" s="51"/>
      <c r="BH85" s="51"/>
      <c r="BI85" s="51"/>
      <c r="BJ85" s="51"/>
      <c r="BK85" s="51"/>
      <c r="BL85" s="403">
        <f t="shared" ref="BL85" si="110">+$J85</f>
        <v>265</v>
      </c>
      <c r="BM85" s="452">
        <f t="shared" si="83"/>
        <v>0</v>
      </c>
      <c r="BN85" s="48">
        <f t="shared" si="5"/>
        <v>0</v>
      </c>
      <c r="BO85" s="51"/>
      <c r="BP85" s="51"/>
      <c r="BQ85" s="51"/>
      <c r="BR85" s="51"/>
      <c r="BS85" s="51"/>
      <c r="BT85" s="51"/>
      <c r="BU85" s="513"/>
      <c r="BV85" s="514"/>
      <c r="BW85" s="514"/>
      <c r="BX85" s="514"/>
      <c r="BY85" s="514"/>
      <c r="BZ85" s="514"/>
      <c r="CA85" s="514"/>
      <c r="CB85" s="514"/>
      <c r="CC85" s="515"/>
    </row>
    <row r="86" spans="1:81" s="62" customFormat="1" ht="40.200000000000003" customHeight="1" x14ac:dyDescent="0.3">
      <c r="A86" s="38"/>
      <c r="B86" s="462"/>
      <c r="C86" s="459"/>
      <c r="D86" s="609"/>
      <c r="E86" s="612"/>
      <c r="F86" s="612"/>
      <c r="G86" s="612"/>
      <c r="H86" s="612"/>
      <c r="I86" s="612"/>
      <c r="J86" s="486"/>
      <c r="K86" s="489"/>
      <c r="L86" s="474"/>
      <c r="M86" s="477"/>
      <c r="N86" s="480"/>
      <c r="O86" s="483"/>
      <c r="P86" s="521"/>
      <c r="Q86" s="524"/>
      <c r="R86" s="404"/>
      <c r="S86" s="43"/>
      <c r="T86" s="261"/>
      <c r="U86" s="261"/>
      <c r="V86" s="261"/>
      <c r="W86" s="43"/>
      <c r="X86" s="35"/>
      <c r="Y86" s="35"/>
      <c r="Z86" s="35"/>
      <c r="AA86" s="35"/>
      <c r="AB86" s="404"/>
      <c r="AC86" s="527"/>
      <c r="AD86" s="55">
        <f t="shared" si="98"/>
        <v>0</v>
      </c>
      <c r="AE86" s="55">
        <f t="shared" si="98"/>
        <v>0</v>
      </c>
      <c r="AF86" s="55">
        <f t="shared" si="98"/>
        <v>0</v>
      </c>
      <c r="AG86" s="55">
        <f t="shared" si="97"/>
        <v>0</v>
      </c>
      <c r="AH86" s="55">
        <f t="shared" si="97"/>
        <v>0</v>
      </c>
      <c r="AI86" s="55">
        <f t="shared" si="97"/>
        <v>0</v>
      </c>
      <c r="AJ86" s="55">
        <f t="shared" si="97"/>
        <v>0</v>
      </c>
      <c r="AK86" s="404"/>
      <c r="AL86" s="456"/>
      <c r="AM86" s="49">
        <f t="shared" ref="AM86:AM149" si="111">SUM(AN86:AS86)</f>
        <v>0</v>
      </c>
      <c r="AN86" s="52"/>
      <c r="AO86" s="52"/>
      <c r="AP86" s="52"/>
      <c r="AQ86" s="52"/>
      <c r="AR86" s="52"/>
      <c r="AS86" s="52"/>
      <c r="AT86" s="404"/>
      <c r="AU86" s="447"/>
      <c r="AV86" s="49">
        <f t="shared" ref="AV86:AV149" si="112">SUM(AW86:BB86)</f>
        <v>0</v>
      </c>
      <c r="AW86" s="52"/>
      <c r="AX86" s="52"/>
      <c r="AY86" s="52"/>
      <c r="AZ86" s="52"/>
      <c r="BA86" s="52"/>
      <c r="BB86" s="52"/>
      <c r="BC86" s="404"/>
      <c r="BD86" s="450"/>
      <c r="BE86" s="49">
        <f t="shared" ref="BE86:BE149" si="113">SUM(BF86:BK86)</f>
        <v>0</v>
      </c>
      <c r="BF86" s="52"/>
      <c r="BG86" s="52"/>
      <c r="BH86" s="52"/>
      <c r="BI86" s="52"/>
      <c r="BJ86" s="52"/>
      <c r="BK86" s="52"/>
      <c r="BL86" s="404"/>
      <c r="BM86" s="453"/>
      <c r="BN86" s="49">
        <f t="shared" ref="BN86:BN149" si="114">SUM(BO86:BT86)</f>
        <v>0</v>
      </c>
      <c r="BO86" s="52"/>
      <c r="BP86" s="52"/>
      <c r="BQ86" s="52"/>
      <c r="BR86" s="52"/>
      <c r="BS86" s="52"/>
      <c r="BT86" s="52"/>
      <c r="BU86" s="418"/>
      <c r="BV86" s="419"/>
      <c r="BW86" s="419"/>
      <c r="BX86" s="419"/>
      <c r="BY86" s="419"/>
      <c r="BZ86" s="419"/>
      <c r="CA86" s="419"/>
      <c r="CB86" s="419"/>
      <c r="CC86" s="516"/>
    </row>
    <row r="87" spans="1:81" s="62" customFormat="1" ht="40.200000000000003" customHeight="1" x14ac:dyDescent="0.3">
      <c r="A87" s="38"/>
      <c r="B87" s="462"/>
      <c r="C87" s="459"/>
      <c r="D87" s="609"/>
      <c r="E87" s="612"/>
      <c r="F87" s="612"/>
      <c r="G87" s="612"/>
      <c r="H87" s="612"/>
      <c r="I87" s="612"/>
      <c r="J87" s="486"/>
      <c r="K87" s="489"/>
      <c r="L87" s="474"/>
      <c r="M87" s="477"/>
      <c r="N87" s="480"/>
      <c r="O87" s="483"/>
      <c r="P87" s="521"/>
      <c r="Q87" s="524"/>
      <c r="R87" s="404"/>
      <c r="S87" s="43"/>
      <c r="T87" s="261"/>
      <c r="U87" s="261"/>
      <c r="V87" s="261"/>
      <c r="W87" s="43"/>
      <c r="X87" s="35"/>
      <c r="Y87" s="35"/>
      <c r="Z87" s="35"/>
      <c r="AA87" s="35"/>
      <c r="AB87" s="404"/>
      <c r="AC87" s="527"/>
      <c r="AD87" s="55">
        <f t="shared" si="98"/>
        <v>0</v>
      </c>
      <c r="AE87" s="55">
        <f t="shared" si="98"/>
        <v>0</v>
      </c>
      <c r="AF87" s="55">
        <f t="shared" si="98"/>
        <v>0</v>
      </c>
      <c r="AG87" s="55">
        <f t="shared" si="97"/>
        <v>0</v>
      </c>
      <c r="AH87" s="55">
        <f t="shared" si="97"/>
        <v>0</v>
      </c>
      <c r="AI87" s="55">
        <f t="shared" si="97"/>
        <v>0</v>
      </c>
      <c r="AJ87" s="55">
        <f t="shared" si="97"/>
        <v>0</v>
      </c>
      <c r="AK87" s="404"/>
      <c r="AL87" s="456"/>
      <c r="AM87" s="49">
        <f t="shared" si="111"/>
        <v>0</v>
      </c>
      <c r="AN87" s="52"/>
      <c r="AO87" s="52"/>
      <c r="AP87" s="52"/>
      <c r="AQ87" s="52"/>
      <c r="AR87" s="52"/>
      <c r="AS87" s="52"/>
      <c r="AT87" s="404"/>
      <c r="AU87" s="447"/>
      <c r="AV87" s="49">
        <f t="shared" si="112"/>
        <v>0</v>
      </c>
      <c r="AW87" s="52"/>
      <c r="AX87" s="52"/>
      <c r="AY87" s="52"/>
      <c r="AZ87" s="52"/>
      <c r="BA87" s="52"/>
      <c r="BB87" s="52"/>
      <c r="BC87" s="404"/>
      <c r="BD87" s="450"/>
      <c r="BE87" s="49">
        <f t="shared" si="113"/>
        <v>0</v>
      </c>
      <c r="BF87" s="52"/>
      <c r="BG87" s="52"/>
      <c r="BH87" s="52"/>
      <c r="BI87" s="52"/>
      <c r="BJ87" s="52"/>
      <c r="BK87" s="52"/>
      <c r="BL87" s="404"/>
      <c r="BM87" s="453"/>
      <c r="BN87" s="49">
        <f t="shared" si="114"/>
        <v>0</v>
      </c>
      <c r="BO87" s="52"/>
      <c r="BP87" s="52"/>
      <c r="BQ87" s="52"/>
      <c r="BR87" s="52"/>
      <c r="BS87" s="52"/>
      <c r="BT87" s="52"/>
      <c r="BU87" s="418"/>
      <c r="BV87" s="419"/>
      <c r="BW87" s="419"/>
      <c r="BX87" s="419"/>
      <c r="BY87" s="419"/>
      <c r="BZ87" s="419"/>
      <c r="CA87" s="419"/>
      <c r="CB87" s="419"/>
      <c r="CC87" s="516"/>
    </row>
    <row r="88" spans="1:81" s="62" customFormat="1" ht="40.200000000000003" customHeight="1" thickBot="1" x14ac:dyDescent="0.35">
      <c r="A88" s="38"/>
      <c r="B88" s="462"/>
      <c r="C88" s="460"/>
      <c r="D88" s="610"/>
      <c r="E88" s="613"/>
      <c r="F88" s="613"/>
      <c r="G88" s="613"/>
      <c r="H88" s="613"/>
      <c r="I88" s="613"/>
      <c r="J88" s="487"/>
      <c r="K88" s="490"/>
      <c r="L88" s="475"/>
      <c r="M88" s="478"/>
      <c r="N88" s="481"/>
      <c r="O88" s="484"/>
      <c r="P88" s="522"/>
      <c r="Q88" s="525"/>
      <c r="R88" s="405"/>
      <c r="S88" s="44"/>
      <c r="T88" s="262"/>
      <c r="U88" s="262"/>
      <c r="V88" s="262"/>
      <c r="W88" s="44"/>
      <c r="X88" s="36"/>
      <c r="Y88" s="36"/>
      <c r="Z88" s="36"/>
      <c r="AA88" s="36"/>
      <c r="AB88" s="405"/>
      <c r="AC88" s="528"/>
      <c r="AD88" s="56">
        <f t="shared" si="98"/>
        <v>0</v>
      </c>
      <c r="AE88" s="56">
        <f t="shared" si="98"/>
        <v>0</v>
      </c>
      <c r="AF88" s="56">
        <f t="shared" si="98"/>
        <v>0</v>
      </c>
      <c r="AG88" s="56">
        <f t="shared" si="97"/>
        <v>0</v>
      </c>
      <c r="AH88" s="56">
        <f t="shared" si="97"/>
        <v>0</v>
      </c>
      <c r="AI88" s="56">
        <f t="shared" si="97"/>
        <v>0</v>
      </c>
      <c r="AJ88" s="56">
        <f t="shared" si="97"/>
        <v>0</v>
      </c>
      <c r="AK88" s="405"/>
      <c r="AL88" s="457"/>
      <c r="AM88" s="50">
        <f t="shared" si="111"/>
        <v>0</v>
      </c>
      <c r="AN88" s="53"/>
      <c r="AO88" s="53"/>
      <c r="AP88" s="53"/>
      <c r="AQ88" s="53"/>
      <c r="AR88" s="53"/>
      <c r="AS88" s="53"/>
      <c r="AT88" s="405"/>
      <c r="AU88" s="448"/>
      <c r="AV88" s="50">
        <f t="shared" si="112"/>
        <v>0</v>
      </c>
      <c r="AW88" s="53"/>
      <c r="AX88" s="53"/>
      <c r="AY88" s="53"/>
      <c r="AZ88" s="53"/>
      <c r="BA88" s="53"/>
      <c r="BB88" s="53"/>
      <c r="BC88" s="405"/>
      <c r="BD88" s="451"/>
      <c r="BE88" s="50">
        <f t="shared" si="113"/>
        <v>0</v>
      </c>
      <c r="BF88" s="53"/>
      <c r="BG88" s="53"/>
      <c r="BH88" s="53"/>
      <c r="BI88" s="53"/>
      <c r="BJ88" s="53"/>
      <c r="BK88" s="53"/>
      <c r="BL88" s="405"/>
      <c r="BM88" s="454"/>
      <c r="BN88" s="50">
        <f t="shared" si="114"/>
        <v>0</v>
      </c>
      <c r="BO88" s="53"/>
      <c r="BP88" s="53"/>
      <c r="BQ88" s="53"/>
      <c r="BR88" s="53"/>
      <c r="BS88" s="53"/>
      <c r="BT88" s="53"/>
      <c r="BU88" s="517"/>
      <c r="BV88" s="518"/>
      <c r="BW88" s="518"/>
      <c r="BX88" s="518"/>
      <c r="BY88" s="518"/>
      <c r="BZ88" s="518"/>
      <c r="CA88" s="518"/>
      <c r="CB88" s="518"/>
      <c r="CC88" s="519"/>
    </row>
    <row r="89" spans="1:81" s="62" customFormat="1" ht="40.200000000000003" customHeight="1" thickTop="1" x14ac:dyDescent="0.3">
      <c r="A89" s="38"/>
      <c r="B89" s="462"/>
      <c r="C89" s="458" t="s">
        <v>378</v>
      </c>
      <c r="D89" s="608"/>
      <c r="E89" s="611"/>
      <c r="F89" s="611"/>
      <c r="G89" s="611"/>
      <c r="H89" s="611"/>
      <c r="I89" s="611"/>
      <c r="J89" s="485">
        <v>266</v>
      </c>
      <c r="K89" s="488" t="str">
        <f>+Metas!K303</f>
        <v>Acompañamiento técnico para la celebración del DÍA DE LA NIÑEZ.</v>
      </c>
      <c r="L89" s="473"/>
      <c r="M89" s="476">
        <f t="shared" si="72"/>
        <v>0</v>
      </c>
      <c r="N89" s="479"/>
      <c r="O89" s="482"/>
      <c r="P89" s="520"/>
      <c r="Q89" s="523"/>
      <c r="R89" s="403">
        <f>+$J89</f>
        <v>266</v>
      </c>
      <c r="S89" s="253"/>
      <c r="T89" s="260"/>
      <c r="U89" s="260"/>
      <c r="V89" s="260"/>
      <c r="W89" s="42"/>
      <c r="X89" s="34"/>
      <c r="Y89" s="34"/>
      <c r="Z89" s="34"/>
      <c r="AA89" s="34"/>
      <c r="AB89" s="403">
        <f t="shared" ref="AB89" si="115">+$J89</f>
        <v>266</v>
      </c>
      <c r="AC89" s="526">
        <f t="shared" ref="AC89" si="116">+L89</f>
        <v>0</v>
      </c>
      <c r="AD89" s="54">
        <f t="shared" si="98"/>
        <v>0</v>
      </c>
      <c r="AE89" s="54">
        <f t="shared" si="98"/>
        <v>0</v>
      </c>
      <c r="AF89" s="54">
        <f t="shared" si="98"/>
        <v>0</v>
      </c>
      <c r="AG89" s="54">
        <f t="shared" si="97"/>
        <v>0</v>
      </c>
      <c r="AH89" s="54">
        <f t="shared" si="97"/>
        <v>0</v>
      </c>
      <c r="AI89" s="54">
        <f t="shared" si="97"/>
        <v>0</v>
      </c>
      <c r="AJ89" s="54">
        <f t="shared" si="97"/>
        <v>0</v>
      </c>
      <c r="AK89" s="403">
        <f t="shared" ref="AK89" si="117">+$J89</f>
        <v>266</v>
      </c>
      <c r="AL89" s="455">
        <f t="shared" si="77"/>
        <v>0</v>
      </c>
      <c r="AM89" s="48">
        <f t="shared" si="111"/>
        <v>0</v>
      </c>
      <c r="AN89" s="51"/>
      <c r="AO89" s="51"/>
      <c r="AP89" s="51"/>
      <c r="AQ89" s="51"/>
      <c r="AR89" s="51"/>
      <c r="AS89" s="51"/>
      <c r="AT89" s="403">
        <f t="shared" ref="AT89" si="118">+$J89</f>
        <v>266</v>
      </c>
      <c r="AU89" s="446">
        <f t="shared" si="79"/>
        <v>0</v>
      </c>
      <c r="AV89" s="48">
        <f t="shared" si="112"/>
        <v>0</v>
      </c>
      <c r="AW89" s="51"/>
      <c r="AX89" s="51"/>
      <c r="AY89" s="51"/>
      <c r="AZ89" s="51"/>
      <c r="BA89" s="51"/>
      <c r="BB89" s="51"/>
      <c r="BC89" s="403">
        <f t="shared" ref="BC89" si="119">+$J89</f>
        <v>266</v>
      </c>
      <c r="BD89" s="449">
        <f t="shared" si="81"/>
        <v>0</v>
      </c>
      <c r="BE89" s="48">
        <f t="shared" si="113"/>
        <v>0</v>
      </c>
      <c r="BF89" s="51"/>
      <c r="BG89" s="51"/>
      <c r="BH89" s="51"/>
      <c r="BI89" s="51"/>
      <c r="BJ89" s="51"/>
      <c r="BK89" s="51"/>
      <c r="BL89" s="403">
        <f t="shared" ref="BL89" si="120">+$J89</f>
        <v>266</v>
      </c>
      <c r="BM89" s="452">
        <f t="shared" si="83"/>
        <v>0</v>
      </c>
      <c r="BN89" s="48">
        <f t="shared" si="114"/>
        <v>0</v>
      </c>
      <c r="BO89" s="51"/>
      <c r="BP89" s="51"/>
      <c r="BQ89" s="51"/>
      <c r="BR89" s="51"/>
      <c r="BS89" s="51"/>
      <c r="BT89" s="51"/>
      <c r="BU89" s="513"/>
      <c r="BV89" s="514"/>
      <c r="BW89" s="514"/>
      <c r="BX89" s="514"/>
      <c r="BY89" s="514"/>
      <c r="BZ89" s="514"/>
      <c r="CA89" s="514"/>
      <c r="CB89" s="514"/>
      <c r="CC89" s="515"/>
    </row>
    <row r="90" spans="1:81" s="62" customFormat="1" ht="40.200000000000003" customHeight="1" x14ac:dyDescent="0.3">
      <c r="A90" s="38"/>
      <c r="B90" s="462"/>
      <c r="C90" s="459"/>
      <c r="D90" s="609"/>
      <c r="E90" s="612"/>
      <c r="F90" s="612"/>
      <c r="G90" s="612"/>
      <c r="H90" s="612"/>
      <c r="I90" s="612"/>
      <c r="J90" s="486"/>
      <c r="K90" s="489"/>
      <c r="L90" s="474"/>
      <c r="M90" s="477"/>
      <c r="N90" s="480"/>
      <c r="O90" s="483"/>
      <c r="P90" s="521"/>
      <c r="Q90" s="524"/>
      <c r="R90" s="404"/>
      <c r="S90" s="43"/>
      <c r="T90" s="261"/>
      <c r="U90" s="261"/>
      <c r="V90" s="261"/>
      <c r="W90" s="43"/>
      <c r="X90" s="35"/>
      <c r="Y90" s="35"/>
      <c r="Z90" s="35"/>
      <c r="AA90" s="35"/>
      <c r="AB90" s="404"/>
      <c r="AC90" s="527"/>
      <c r="AD90" s="55">
        <f t="shared" si="98"/>
        <v>0</v>
      </c>
      <c r="AE90" s="55">
        <f t="shared" si="98"/>
        <v>0</v>
      </c>
      <c r="AF90" s="55">
        <f t="shared" si="98"/>
        <v>0</v>
      </c>
      <c r="AG90" s="55">
        <f t="shared" si="97"/>
        <v>0</v>
      </c>
      <c r="AH90" s="55">
        <f t="shared" si="97"/>
        <v>0</v>
      </c>
      <c r="AI90" s="55">
        <f t="shared" si="97"/>
        <v>0</v>
      </c>
      <c r="AJ90" s="55">
        <f t="shared" si="97"/>
        <v>0</v>
      </c>
      <c r="AK90" s="404"/>
      <c r="AL90" s="456"/>
      <c r="AM90" s="49">
        <f t="shared" si="111"/>
        <v>0</v>
      </c>
      <c r="AN90" s="52"/>
      <c r="AO90" s="52"/>
      <c r="AP90" s="52"/>
      <c r="AQ90" s="52"/>
      <c r="AR90" s="52"/>
      <c r="AS90" s="52"/>
      <c r="AT90" s="404"/>
      <c r="AU90" s="447"/>
      <c r="AV90" s="49">
        <f t="shared" si="112"/>
        <v>0</v>
      </c>
      <c r="AW90" s="52"/>
      <c r="AX90" s="52"/>
      <c r="AY90" s="52"/>
      <c r="AZ90" s="52"/>
      <c r="BA90" s="52"/>
      <c r="BB90" s="52"/>
      <c r="BC90" s="404"/>
      <c r="BD90" s="450"/>
      <c r="BE90" s="49">
        <f t="shared" si="113"/>
        <v>0</v>
      </c>
      <c r="BF90" s="52"/>
      <c r="BG90" s="52"/>
      <c r="BH90" s="52"/>
      <c r="BI90" s="52"/>
      <c r="BJ90" s="52"/>
      <c r="BK90" s="52"/>
      <c r="BL90" s="404"/>
      <c r="BM90" s="453"/>
      <c r="BN90" s="49">
        <f t="shared" si="114"/>
        <v>0</v>
      </c>
      <c r="BO90" s="52"/>
      <c r="BP90" s="52"/>
      <c r="BQ90" s="52"/>
      <c r="BR90" s="52"/>
      <c r="BS90" s="52"/>
      <c r="BT90" s="52"/>
      <c r="BU90" s="418"/>
      <c r="BV90" s="419"/>
      <c r="BW90" s="419"/>
      <c r="BX90" s="419"/>
      <c r="BY90" s="419"/>
      <c r="BZ90" s="419"/>
      <c r="CA90" s="419"/>
      <c r="CB90" s="419"/>
      <c r="CC90" s="516"/>
    </row>
    <row r="91" spans="1:81" s="62" customFormat="1" ht="40.200000000000003" customHeight="1" x14ac:dyDescent="0.3">
      <c r="A91" s="38"/>
      <c r="B91" s="462"/>
      <c r="C91" s="459"/>
      <c r="D91" s="609"/>
      <c r="E91" s="612"/>
      <c r="F91" s="612"/>
      <c r="G91" s="612"/>
      <c r="H91" s="612"/>
      <c r="I91" s="612"/>
      <c r="J91" s="486"/>
      <c r="K91" s="489"/>
      <c r="L91" s="474"/>
      <c r="M91" s="477"/>
      <c r="N91" s="480"/>
      <c r="O91" s="483"/>
      <c r="P91" s="521"/>
      <c r="Q91" s="524"/>
      <c r="R91" s="404"/>
      <c r="S91" s="43"/>
      <c r="T91" s="261"/>
      <c r="U91" s="261"/>
      <c r="V91" s="261"/>
      <c r="W91" s="43"/>
      <c r="X91" s="35"/>
      <c r="Y91" s="35"/>
      <c r="Z91" s="35"/>
      <c r="AA91" s="35"/>
      <c r="AB91" s="404"/>
      <c r="AC91" s="527"/>
      <c r="AD91" s="55">
        <f t="shared" si="98"/>
        <v>0</v>
      </c>
      <c r="AE91" s="55">
        <f t="shared" si="98"/>
        <v>0</v>
      </c>
      <c r="AF91" s="55">
        <f t="shared" si="98"/>
        <v>0</v>
      </c>
      <c r="AG91" s="55">
        <f t="shared" si="97"/>
        <v>0</v>
      </c>
      <c r="AH91" s="55">
        <f t="shared" si="97"/>
        <v>0</v>
      </c>
      <c r="AI91" s="55">
        <f t="shared" si="97"/>
        <v>0</v>
      </c>
      <c r="AJ91" s="55">
        <f t="shared" si="97"/>
        <v>0</v>
      </c>
      <c r="AK91" s="404"/>
      <c r="AL91" s="456"/>
      <c r="AM91" s="49">
        <f t="shared" si="111"/>
        <v>0</v>
      </c>
      <c r="AN91" s="52"/>
      <c r="AO91" s="52"/>
      <c r="AP91" s="52"/>
      <c r="AQ91" s="52"/>
      <c r="AR91" s="52"/>
      <c r="AS91" s="52"/>
      <c r="AT91" s="404"/>
      <c r="AU91" s="447"/>
      <c r="AV91" s="49">
        <f t="shared" si="112"/>
        <v>0</v>
      </c>
      <c r="AW91" s="52"/>
      <c r="AX91" s="52"/>
      <c r="AY91" s="52"/>
      <c r="AZ91" s="52"/>
      <c r="BA91" s="52"/>
      <c r="BB91" s="52"/>
      <c r="BC91" s="404"/>
      <c r="BD91" s="450"/>
      <c r="BE91" s="49">
        <f t="shared" si="113"/>
        <v>0</v>
      </c>
      <c r="BF91" s="52"/>
      <c r="BG91" s="52"/>
      <c r="BH91" s="52"/>
      <c r="BI91" s="52"/>
      <c r="BJ91" s="52"/>
      <c r="BK91" s="52"/>
      <c r="BL91" s="404"/>
      <c r="BM91" s="453"/>
      <c r="BN91" s="49">
        <f t="shared" si="114"/>
        <v>0</v>
      </c>
      <c r="BO91" s="52"/>
      <c r="BP91" s="52"/>
      <c r="BQ91" s="52"/>
      <c r="BR91" s="52"/>
      <c r="BS91" s="52"/>
      <c r="BT91" s="52"/>
      <c r="BU91" s="418"/>
      <c r="BV91" s="419"/>
      <c r="BW91" s="419"/>
      <c r="BX91" s="419"/>
      <c r="BY91" s="419"/>
      <c r="BZ91" s="419"/>
      <c r="CA91" s="419"/>
      <c r="CB91" s="419"/>
      <c r="CC91" s="516"/>
    </row>
    <row r="92" spans="1:81" s="62" customFormat="1" ht="40.200000000000003" customHeight="1" thickBot="1" x14ac:dyDescent="0.35">
      <c r="A92" s="38"/>
      <c r="B92" s="462"/>
      <c r="C92" s="459"/>
      <c r="D92" s="610"/>
      <c r="E92" s="613"/>
      <c r="F92" s="613"/>
      <c r="G92" s="613"/>
      <c r="H92" s="613"/>
      <c r="I92" s="613"/>
      <c r="J92" s="487"/>
      <c r="K92" s="490"/>
      <c r="L92" s="475"/>
      <c r="M92" s="478"/>
      <c r="N92" s="481"/>
      <c r="O92" s="484"/>
      <c r="P92" s="522"/>
      <c r="Q92" s="525"/>
      <c r="R92" s="405"/>
      <c r="S92" s="44"/>
      <c r="T92" s="262"/>
      <c r="U92" s="262"/>
      <c r="V92" s="262"/>
      <c r="W92" s="44"/>
      <c r="X92" s="36"/>
      <c r="Y92" s="36"/>
      <c r="Z92" s="36"/>
      <c r="AA92" s="36"/>
      <c r="AB92" s="405"/>
      <c r="AC92" s="528"/>
      <c r="AD92" s="56">
        <f t="shared" si="98"/>
        <v>0</v>
      </c>
      <c r="AE92" s="56">
        <f t="shared" si="98"/>
        <v>0</v>
      </c>
      <c r="AF92" s="56">
        <f t="shared" si="98"/>
        <v>0</v>
      </c>
      <c r="AG92" s="56">
        <f t="shared" si="97"/>
        <v>0</v>
      </c>
      <c r="AH92" s="56">
        <f t="shared" si="97"/>
        <v>0</v>
      </c>
      <c r="AI92" s="56">
        <f t="shared" si="97"/>
        <v>0</v>
      </c>
      <c r="AJ92" s="56">
        <f t="shared" si="97"/>
        <v>0</v>
      </c>
      <c r="AK92" s="405"/>
      <c r="AL92" s="457"/>
      <c r="AM92" s="50">
        <f t="shared" si="111"/>
        <v>0</v>
      </c>
      <c r="AN92" s="53"/>
      <c r="AO92" s="53"/>
      <c r="AP92" s="53"/>
      <c r="AQ92" s="53"/>
      <c r="AR92" s="53"/>
      <c r="AS92" s="53"/>
      <c r="AT92" s="405"/>
      <c r="AU92" s="448"/>
      <c r="AV92" s="50">
        <f t="shared" si="112"/>
        <v>0</v>
      </c>
      <c r="AW92" s="53"/>
      <c r="AX92" s="53"/>
      <c r="AY92" s="53"/>
      <c r="AZ92" s="53"/>
      <c r="BA92" s="53"/>
      <c r="BB92" s="53"/>
      <c r="BC92" s="405"/>
      <c r="BD92" s="451"/>
      <c r="BE92" s="50">
        <f t="shared" si="113"/>
        <v>0</v>
      </c>
      <c r="BF92" s="53"/>
      <c r="BG92" s="53"/>
      <c r="BH92" s="53"/>
      <c r="BI92" s="53"/>
      <c r="BJ92" s="53"/>
      <c r="BK92" s="53"/>
      <c r="BL92" s="405"/>
      <c r="BM92" s="454"/>
      <c r="BN92" s="50">
        <f t="shared" si="114"/>
        <v>0</v>
      </c>
      <c r="BO92" s="53"/>
      <c r="BP92" s="53"/>
      <c r="BQ92" s="53"/>
      <c r="BR92" s="53"/>
      <c r="BS92" s="53"/>
      <c r="BT92" s="53"/>
      <c r="BU92" s="517"/>
      <c r="BV92" s="518"/>
      <c r="BW92" s="518"/>
      <c r="BX92" s="518"/>
      <c r="BY92" s="518"/>
      <c r="BZ92" s="518"/>
      <c r="CA92" s="518"/>
      <c r="CB92" s="518"/>
      <c r="CC92" s="519"/>
    </row>
    <row r="93" spans="1:81" s="62" customFormat="1" ht="40.200000000000003" customHeight="1" thickTop="1" x14ac:dyDescent="0.3">
      <c r="A93" s="38"/>
      <c r="B93" s="462"/>
      <c r="C93" s="459"/>
      <c r="D93" s="608"/>
      <c r="E93" s="611"/>
      <c r="F93" s="611"/>
      <c r="G93" s="611"/>
      <c r="H93" s="611"/>
      <c r="I93" s="611"/>
      <c r="J93" s="485">
        <v>267</v>
      </c>
      <c r="K93" s="488" t="str">
        <f>+Metas!K304</f>
        <v xml:space="preserve">Acompañamiento psicosocial para el fortalecimiento familiar, promover la garantía, protección, felicidad y desarrollo integral de los niños y niñas </v>
      </c>
      <c r="L93" s="473"/>
      <c r="M93" s="476">
        <f>SUM(N93:Q93)</f>
        <v>0</v>
      </c>
      <c r="N93" s="479"/>
      <c r="O93" s="482"/>
      <c r="P93" s="520"/>
      <c r="Q93" s="523"/>
      <c r="R93" s="403">
        <f>+$J93</f>
        <v>267</v>
      </c>
      <c r="S93" s="253"/>
      <c r="T93" s="260"/>
      <c r="U93" s="260"/>
      <c r="V93" s="260"/>
      <c r="W93" s="42"/>
      <c r="X93" s="34"/>
      <c r="Y93" s="34"/>
      <c r="Z93" s="34"/>
      <c r="AA93" s="34"/>
      <c r="AB93" s="403">
        <f t="shared" ref="AB93" si="121">+$J93</f>
        <v>267</v>
      </c>
      <c r="AC93" s="526">
        <f t="shared" ref="AC93" si="122">+L93</f>
        <v>0</v>
      </c>
      <c r="AD93" s="54">
        <f t="shared" si="98"/>
        <v>0</v>
      </c>
      <c r="AE93" s="54">
        <f t="shared" si="98"/>
        <v>0</v>
      </c>
      <c r="AF93" s="54">
        <f t="shared" si="98"/>
        <v>0</v>
      </c>
      <c r="AG93" s="54">
        <f t="shared" si="97"/>
        <v>0</v>
      </c>
      <c r="AH93" s="54">
        <f t="shared" si="97"/>
        <v>0</v>
      </c>
      <c r="AI93" s="54">
        <f t="shared" si="97"/>
        <v>0</v>
      </c>
      <c r="AJ93" s="54">
        <f t="shared" si="97"/>
        <v>0</v>
      </c>
      <c r="AK93" s="403">
        <f t="shared" ref="AK93" si="123">+$J93</f>
        <v>267</v>
      </c>
      <c r="AL93" s="455">
        <f>+N93</f>
        <v>0</v>
      </c>
      <c r="AM93" s="48">
        <f t="shared" si="111"/>
        <v>0</v>
      </c>
      <c r="AN93" s="51"/>
      <c r="AO93" s="51"/>
      <c r="AP93" s="51"/>
      <c r="AQ93" s="51"/>
      <c r="AR93" s="51"/>
      <c r="AS93" s="51"/>
      <c r="AT93" s="403">
        <f t="shared" ref="AT93" si="124">+$J93</f>
        <v>267</v>
      </c>
      <c r="AU93" s="446">
        <f>+O93</f>
        <v>0</v>
      </c>
      <c r="AV93" s="48">
        <f t="shared" si="112"/>
        <v>0</v>
      </c>
      <c r="AW93" s="51"/>
      <c r="AX93" s="51"/>
      <c r="AY93" s="51"/>
      <c r="AZ93" s="51"/>
      <c r="BA93" s="51"/>
      <c r="BB93" s="51"/>
      <c r="BC93" s="403">
        <f t="shared" ref="BC93" si="125">+$J93</f>
        <v>267</v>
      </c>
      <c r="BD93" s="449">
        <f>+P93</f>
        <v>0</v>
      </c>
      <c r="BE93" s="48">
        <f t="shared" si="113"/>
        <v>0</v>
      </c>
      <c r="BF93" s="51"/>
      <c r="BG93" s="51"/>
      <c r="BH93" s="51"/>
      <c r="BI93" s="51"/>
      <c r="BJ93" s="51"/>
      <c r="BK93" s="51"/>
      <c r="BL93" s="403">
        <f t="shared" ref="BL93" si="126">+$J93</f>
        <v>267</v>
      </c>
      <c r="BM93" s="452">
        <f>+Q93</f>
        <v>0</v>
      </c>
      <c r="BN93" s="48">
        <f t="shared" si="114"/>
        <v>0</v>
      </c>
      <c r="BO93" s="51"/>
      <c r="BP93" s="51"/>
      <c r="BQ93" s="51"/>
      <c r="BR93" s="51"/>
      <c r="BS93" s="51"/>
      <c r="BT93" s="51"/>
      <c r="BU93" s="513"/>
      <c r="BV93" s="514"/>
      <c r="BW93" s="514"/>
      <c r="BX93" s="514"/>
      <c r="BY93" s="514"/>
      <c r="BZ93" s="514"/>
      <c r="CA93" s="514"/>
      <c r="CB93" s="514"/>
      <c r="CC93" s="515"/>
    </row>
    <row r="94" spans="1:81" s="62" customFormat="1" ht="40.200000000000003" customHeight="1" x14ac:dyDescent="0.3">
      <c r="A94" s="38"/>
      <c r="B94" s="462"/>
      <c r="C94" s="459"/>
      <c r="D94" s="609"/>
      <c r="E94" s="612"/>
      <c r="F94" s="612"/>
      <c r="G94" s="612"/>
      <c r="H94" s="612"/>
      <c r="I94" s="612"/>
      <c r="J94" s="486"/>
      <c r="K94" s="489"/>
      <c r="L94" s="474"/>
      <c r="M94" s="477"/>
      <c r="N94" s="480"/>
      <c r="O94" s="483"/>
      <c r="P94" s="521"/>
      <c r="Q94" s="524"/>
      <c r="R94" s="404"/>
      <c r="S94" s="43"/>
      <c r="T94" s="261"/>
      <c r="U94" s="261"/>
      <c r="V94" s="261"/>
      <c r="W94" s="43"/>
      <c r="X94" s="35"/>
      <c r="Y94" s="35"/>
      <c r="Z94" s="35"/>
      <c r="AA94" s="35"/>
      <c r="AB94" s="404"/>
      <c r="AC94" s="527"/>
      <c r="AD94" s="55">
        <f t="shared" si="98"/>
        <v>0</v>
      </c>
      <c r="AE94" s="55">
        <f t="shared" si="98"/>
        <v>0</v>
      </c>
      <c r="AF94" s="55">
        <f t="shared" si="98"/>
        <v>0</v>
      </c>
      <c r="AG94" s="55">
        <f t="shared" si="97"/>
        <v>0</v>
      </c>
      <c r="AH94" s="55">
        <f t="shared" si="97"/>
        <v>0</v>
      </c>
      <c r="AI94" s="55">
        <f t="shared" si="97"/>
        <v>0</v>
      </c>
      <c r="AJ94" s="55">
        <f t="shared" si="97"/>
        <v>0</v>
      </c>
      <c r="AK94" s="404"/>
      <c r="AL94" s="456"/>
      <c r="AM94" s="49">
        <f t="shared" si="111"/>
        <v>0</v>
      </c>
      <c r="AN94" s="52"/>
      <c r="AO94" s="52"/>
      <c r="AP94" s="52"/>
      <c r="AQ94" s="52"/>
      <c r="AR94" s="52"/>
      <c r="AS94" s="52"/>
      <c r="AT94" s="404"/>
      <c r="AU94" s="447"/>
      <c r="AV94" s="49">
        <f t="shared" si="112"/>
        <v>0</v>
      </c>
      <c r="AW94" s="52"/>
      <c r="AX94" s="52"/>
      <c r="AY94" s="52"/>
      <c r="AZ94" s="52"/>
      <c r="BA94" s="52"/>
      <c r="BB94" s="52"/>
      <c r="BC94" s="404"/>
      <c r="BD94" s="450"/>
      <c r="BE94" s="49">
        <f t="shared" si="113"/>
        <v>0</v>
      </c>
      <c r="BF94" s="52"/>
      <c r="BG94" s="52"/>
      <c r="BH94" s="52"/>
      <c r="BI94" s="52"/>
      <c r="BJ94" s="52"/>
      <c r="BK94" s="52"/>
      <c r="BL94" s="404"/>
      <c r="BM94" s="453"/>
      <c r="BN94" s="49">
        <f t="shared" si="114"/>
        <v>0</v>
      </c>
      <c r="BO94" s="52"/>
      <c r="BP94" s="52"/>
      <c r="BQ94" s="52"/>
      <c r="BR94" s="52"/>
      <c r="BS94" s="52"/>
      <c r="BT94" s="52"/>
      <c r="BU94" s="418"/>
      <c r="BV94" s="419"/>
      <c r="BW94" s="419"/>
      <c r="BX94" s="419"/>
      <c r="BY94" s="419"/>
      <c r="BZ94" s="419"/>
      <c r="CA94" s="419"/>
      <c r="CB94" s="419"/>
      <c r="CC94" s="516"/>
    </row>
    <row r="95" spans="1:81" s="62" customFormat="1" ht="40.200000000000003" customHeight="1" x14ac:dyDescent="0.3">
      <c r="A95" s="38"/>
      <c r="B95" s="462"/>
      <c r="C95" s="459"/>
      <c r="D95" s="609"/>
      <c r="E95" s="612"/>
      <c r="F95" s="612"/>
      <c r="G95" s="612"/>
      <c r="H95" s="612"/>
      <c r="I95" s="612"/>
      <c r="J95" s="486"/>
      <c r="K95" s="489"/>
      <c r="L95" s="474"/>
      <c r="M95" s="477"/>
      <c r="N95" s="480"/>
      <c r="O95" s="483"/>
      <c r="P95" s="521"/>
      <c r="Q95" s="524"/>
      <c r="R95" s="404"/>
      <c r="S95" s="43"/>
      <c r="T95" s="261"/>
      <c r="U95" s="261"/>
      <c r="V95" s="261"/>
      <c r="W95" s="43"/>
      <c r="X95" s="35"/>
      <c r="Y95" s="35"/>
      <c r="Z95" s="35"/>
      <c r="AA95" s="35"/>
      <c r="AB95" s="404"/>
      <c r="AC95" s="527"/>
      <c r="AD95" s="55">
        <f t="shared" si="98"/>
        <v>0</v>
      </c>
      <c r="AE95" s="55">
        <f t="shared" si="98"/>
        <v>0</v>
      </c>
      <c r="AF95" s="55">
        <f t="shared" si="98"/>
        <v>0</v>
      </c>
      <c r="AG95" s="55">
        <f t="shared" si="97"/>
        <v>0</v>
      </c>
      <c r="AH95" s="55">
        <f t="shared" si="97"/>
        <v>0</v>
      </c>
      <c r="AI95" s="55">
        <f t="shared" si="97"/>
        <v>0</v>
      </c>
      <c r="AJ95" s="55">
        <f t="shared" si="97"/>
        <v>0</v>
      </c>
      <c r="AK95" s="404"/>
      <c r="AL95" s="456"/>
      <c r="AM95" s="49">
        <f t="shared" si="111"/>
        <v>0</v>
      </c>
      <c r="AN95" s="52"/>
      <c r="AO95" s="52"/>
      <c r="AP95" s="52"/>
      <c r="AQ95" s="52"/>
      <c r="AR95" s="52"/>
      <c r="AS95" s="52"/>
      <c r="AT95" s="404"/>
      <c r="AU95" s="447"/>
      <c r="AV95" s="49">
        <f t="shared" si="112"/>
        <v>0</v>
      </c>
      <c r="AW95" s="52"/>
      <c r="AX95" s="52"/>
      <c r="AY95" s="52"/>
      <c r="AZ95" s="52"/>
      <c r="BA95" s="52"/>
      <c r="BB95" s="52"/>
      <c r="BC95" s="404"/>
      <c r="BD95" s="450"/>
      <c r="BE95" s="49">
        <f t="shared" si="113"/>
        <v>0</v>
      </c>
      <c r="BF95" s="52"/>
      <c r="BG95" s="52"/>
      <c r="BH95" s="52"/>
      <c r="BI95" s="52"/>
      <c r="BJ95" s="52"/>
      <c r="BK95" s="52"/>
      <c r="BL95" s="404"/>
      <c r="BM95" s="453"/>
      <c r="BN95" s="49">
        <f t="shared" si="114"/>
        <v>0</v>
      </c>
      <c r="BO95" s="52"/>
      <c r="BP95" s="52"/>
      <c r="BQ95" s="52"/>
      <c r="BR95" s="52"/>
      <c r="BS95" s="52"/>
      <c r="BT95" s="52"/>
      <c r="BU95" s="418"/>
      <c r="BV95" s="419"/>
      <c r="BW95" s="419"/>
      <c r="BX95" s="419"/>
      <c r="BY95" s="419"/>
      <c r="BZ95" s="419"/>
      <c r="CA95" s="419"/>
      <c r="CB95" s="419"/>
      <c r="CC95" s="516"/>
    </row>
    <row r="96" spans="1:81" s="62" customFormat="1" ht="40.200000000000003" customHeight="1" thickBot="1" x14ac:dyDescent="0.35">
      <c r="A96" s="38"/>
      <c r="B96" s="463"/>
      <c r="C96" s="460"/>
      <c r="D96" s="610"/>
      <c r="E96" s="613"/>
      <c r="F96" s="613"/>
      <c r="G96" s="613"/>
      <c r="H96" s="613"/>
      <c r="I96" s="613"/>
      <c r="J96" s="487"/>
      <c r="K96" s="490"/>
      <c r="L96" s="475"/>
      <c r="M96" s="478"/>
      <c r="N96" s="481"/>
      <c r="O96" s="484"/>
      <c r="P96" s="522"/>
      <c r="Q96" s="525"/>
      <c r="R96" s="405"/>
      <c r="S96" s="44"/>
      <c r="T96" s="262"/>
      <c r="U96" s="262"/>
      <c r="V96" s="262"/>
      <c r="W96" s="44"/>
      <c r="X96" s="36"/>
      <c r="Y96" s="36"/>
      <c r="Z96" s="36"/>
      <c r="AA96" s="36"/>
      <c r="AB96" s="405"/>
      <c r="AC96" s="528"/>
      <c r="AD96" s="56">
        <f t="shared" si="98"/>
        <v>0</v>
      </c>
      <c r="AE96" s="56">
        <f t="shared" si="98"/>
        <v>0</v>
      </c>
      <c r="AF96" s="56">
        <f t="shared" si="98"/>
        <v>0</v>
      </c>
      <c r="AG96" s="56">
        <f t="shared" si="97"/>
        <v>0</v>
      </c>
      <c r="AH96" s="56">
        <f t="shared" si="97"/>
        <v>0</v>
      </c>
      <c r="AI96" s="56">
        <f t="shared" si="97"/>
        <v>0</v>
      </c>
      <c r="AJ96" s="56">
        <f t="shared" si="97"/>
        <v>0</v>
      </c>
      <c r="AK96" s="405"/>
      <c r="AL96" s="457"/>
      <c r="AM96" s="50">
        <f t="shared" si="111"/>
        <v>0</v>
      </c>
      <c r="AN96" s="53"/>
      <c r="AO96" s="53"/>
      <c r="AP96" s="53"/>
      <c r="AQ96" s="53"/>
      <c r="AR96" s="53"/>
      <c r="AS96" s="53"/>
      <c r="AT96" s="405"/>
      <c r="AU96" s="448"/>
      <c r="AV96" s="50">
        <f t="shared" si="112"/>
        <v>0</v>
      </c>
      <c r="AW96" s="53"/>
      <c r="AX96" s="53"/>
      <c r="AY96" s="53"/>
      <c r="AZ96" s="53"/>
      <c r="BA96" s="53"/>
      <c r="BB96" s="53"/>
      <c r="BC96" s="405"/>
      <c r="BD96" s="451"/>
      <c r="BE96" s="50">
        <f t="shared" si="113"/>
        <v>0</v>
      </c>
      <c r="BF96" s="53"/>
      <c r="BG96" s="53"/>
      <c r="BH96" s="53"/>
      <c r="BI96" s="53"/>
      <c r="BJ96" s="53"/>
      <c r="BK96" s="53"/>
      <c r="BL96" s="405"/>
      <c r="BM96" s="454"/>
      <c r="BN96" s="50">
        <f t="shared" si="114"/>
        <v>0</v>
      </c>
      <c r="BO96" s="53"/>
      <c r="BP96" s="53"/>
      <c r="BQ96" s="53"/>
      <c r="BR96" s="53"/>
      <c r="BS96" s="53"/>
      <c r="BT96" s="53"/>
      <c r="BU96" s="517"/>
      <c r="BV96" s="518"/>
      <c r="BW96" s="518"/>
      <c r="BX96" s="518"/>
      <c r="BY96" s="518"/>
      <c r="BZ96" s="518"/>
      <c r="CA96" s="518"/>
      <c r="CB96" s="518"/>
      <c r="CC96" s="519"/>
    </row>
    <row r="97" spans="1:81" s="62" customFormat="1" ht="40.200000000000003" customHeight="1" thickTop="1" x14ac:dyDescent="0.3">
      <c r="A97" s="38"/>
      <c r="B97" s="461" t="s">
        <v>380</v>
      </c>
      <c r="C97" s="458" t="s">
        <v>383</v>
      </c>
      <c r="D97" s="608"/>
      <c r="E97" s="611"/>
      <c r="F97" s="611"/>
      <c r="G97" s="611"/>
      <c r="H97" s="611"/>
      <c r="I97" s="611"/>
      <c r="J97" s="485">
        <v>268</v>
      </c>
      <c r="K97" s="488" t="str">
        <f>+Metas!K306</f>
        <v>Caracterización de los Niños, Niñas y Adolescentes vinculados al trabajo infantil.</v>
      </c>
      <c r="L97" s="473"/>
      <c r="M97" s="476">
        <f>SUM(N97:Q97)</f>
        <v>0</v>
      </c>
      <c r="N97" s="479"/>
      <c r="O97" s="482"/>
      <c r="P97" s="520"/>
      <c r="Q97" s="523"/>
      <c r="R97" s="403">
        <f>+$J97</f>
        <v>268</v>
      </c>
      <c r="S97" s="253"/>
      <c r="T97" s="260"/>
      <c r="U97" s="260"/>
      <c r="V97" s="260"/>
      <c r="W97" s="42"/>
      <c r="X97" s="34"/>
      <c r="Y97" s="34"/>
      <c r="Z97" s="34"/>
      <c r="AA97" s="34"/>
      <c r="AB97" s="403">
        <f t="shared" ref="AB97" si="127">+$J97</f>
        <v>268</v>
      </c>
      <c r="AC97" s="526">
        <f t="shared" ref="AC97" si="128">+L97</f>
        <v>0</v>
      </c>
      <c r="AD97" s="54">
        <f t="shared" si="98"/>
        <v>0</v>
      </c>
      <c r="AE97" s="54">
        <f t="shared" si="98"/>
        <v>0</v>
      </c>
      <c r="AF97" s="54">
        <f t="shared" si="98"/>
        <v>0</v>
      </c>
      <c r="AG97" s="54">
        <f t="shared" si="97"/>
        <v>0</v>
      </c>
      <c r="AH97" s="54">
        <f t="shared" si="97"/>
        <v>0</v>
      </c>
      <c r="AI97" s="54">
        <f t="shared" si="97"/>
        <v>0</v>
      </c>
      <c r="AJ97" s="54">
        <f t="shared" si="97"/>
        <v>0</v>
      </c>
      <c r="AK97" s="403">
        <f t="shared" ref="AK97" si="129">+$J97</f>
        <v>268</v>
      </c>
      <c r="AL97" s="455">
        <f>+N97</f>
        <v>0</v>
      </c>
      <c r="AM97" s="48">
        <f t="shared" si="111"/>
        <v>0</v>
      </c>
      <c r="AN97" s="51"/>
      <c r="AO97" s="51"/>
      <c r="AP97" s="51"/>
      <c r="AQ97" s="51"/>
      <c r="AR97" s="51"/>
      <c r="AS97" s="51"/>
      <c r="AT97" s="403">
        <f t="shared" ref="AT97" si="130">+$J97</f>
        <v>268</v>
      </c>
      <c r="AU97" s="446">
        <f>+O97</f>
        <v>0</v>
      </c>
      <c r="AV97" s="48">
        <f t="shared" si="112"/>
        <v>0</v>
      </c>
      <c r="AW97" s="51"/>
      <c r="AX97" s="51"/>
      <c r="AY97" s="51"/>
      <c r="AZ97" s="51"/>
      <c r="BA97" s="51"/>
      <c r="BB97" s="51"/>
      <c r="BC97" s="403">
        <f t="shared" ref="BC97" si="131">+$J97</f>
        <v>268</v>
      </c>
      <c r="BD97" s="449">
        <f>+P97</f>
        <v>0</v>
      </c>
      <c r="BE97" s="48">
        <f t="shared" si="113"/>
        <v>0</v>
      </c>
      <c r="BF97" s="51"/>
      <c r="BG97" s="51"/>
      <c r="BH97" s="51"/>
      <c r="BI97" s="51"/>
      <c r="BJ97" s="51"/>
      <c r="BK97" s="51"/>
      <c r="BL97" s="403">
        <f t="shared" ref="BL97" si="132">+$J97</f>
        <v>268</v>
      </c>
      <c r="BM97" s="452">
        <f>+Q97</f>
        <v>0</v>
      </c>
      <c r="BN97" s="48">
        <f t="shared" si="114"/>
        <v>0</v>
      </c>
      <c r="BO97" s="51"/>
      <c r="BP97" s="51"/>
      <c r="BQ97" s="51"/>
      <c r="BR97" s="51"/>
      <c r="BS97" s="51"/>
      <c r="BT97" s="51"/>
      <c r="BU97" s="513"/>
      <c r="BV97" s="514"/>
      <c r="BW97" s="514"/>
      <c r="BX97" s="514"/>
      <c r="BY97" s="514"/>
      <c r="BZ97" s="514"/>
      <c r="CA97" s="514"/>
      <c r="CB97" s="514"/>
      <c r="CC97" s="515"/>
    </row>
    <row r="98" spans="1:81" s="62" customFormat="1" ht="40.200000000000003" customHeight="1" x14ac:dyDescent="0.3">
      <c r="A98" s="38"/>
      <c r="B98" s="462"/>
      <c r="C98" s="459"/>
      <c r="D98" s="609"/>
      <c r="E98" s="612"/>
      <c r="F98" s="612"/>
      <c r="G98" s="612"/>
      <c r="H98" s="612"/>
      <c r="I98" s="612"/>
      <c r="J98" s="486"/>
      <c r="K98" s="489"/>
      <c r="L98" s="474"/>
      <c r="M98" s="477"/>
      <c r="N98" s="480"/>
      <c r="O98" s="483"/>
      <c r="P98" s="521"/>
      <c r="Q98" s="524"/>
      <c r="R98" s="404"/>
      <c r="S98" s="43"/>
      <c r="T98" s="261"/>
      <c r="U98" s="261"/>
      <c r="V98" s="261"/>
      <c r="W98" s="43"/>
      <c r="X98" s="35"/>
      <c r="Y98" s="35"/>
      <c r="Z98" s="35"/>
      <c r="AA98" s="35"/>
      <c r="AB98" s="404"/>
      <c r="AC98" s="527"/>
      <c r="AD98" s="55">
        <f t="shared" si="98"/>
        <v>0</v>
      </c>
      <c r="AE98" s="55">
        <f t="shared" si="98"/>
        <v>0</v>
      </c>
      <c r="AF98" s="55">
        <f t="shared" si="98"/>
        <v>0</v>
      </c>
      <c r="AG98" s="55">
        <f t="shared" si="97"/>
        <v>0</v>
      </c>
      <c r="AH98" s="55">
        <f t="shared" si="97"/>
        <v>0</v>
      </c>
      <c r="AI98" s="55">
        <f t="shared" si="97"/>
        <v>0</v>
      </c>
      <c r="AJ98" s="55">
        <f t="shared" si="97"/>
        <v>0</v>
      </c>
      <c r="AK98" s="404"/>
      <c r="AL98" s="456"/>
      <c r="AM98" s="49">
        <f t="shared" si="111"/>
        <v>0</v>
      </c>
      <c r="AN98" s="52"/>
      <c r="AO98" s="52"/>
      <c r="AP98" s="52"/>
      <c r="AQ98" s="52"/>
      <c r="AR98" s="52"/>
      <c r="AS98" s="52"/>
      <c r="AT98" s="404"/>
      <c r="AU98" s="447"/>
      <c r="AV98" s="49">
        <f t="shared" si="112"/>
        <v>0</v>
      </c>
      <c r="AW98" s="52"/>
      <c r="AX98" s="52"/>
      <c r="AY98" s="52"/>
      <c r="AZ98" s="52"/>
      <c r="BA98" s="52"/>
      <c r="BB98" s="52"/>
      <c r="BC98" s="404"/>
      <c r="BD98" s="450"/>
      <c r="BE98" s="49">
        <f t="shared" si="113"/>
        <v>0</v>
      </c>
      <c r="BF98" s="52"/>
      <c r="BG98" s="52"/>
      <c r="BH98" s="52"/>
      <c r="BI98" s="52"/>
      <c r="BJ98" s="52"/>
      <c r="BK98" s="52"/>
      <c r="BL98" s="404"/>
      <c r="BM98" s="453"/>
      <c r="BN98" s="49">
        <f t="shared" si="114"/>
        <v>0</v>
      </c>
      <c r="BO98" s="52"/>
      <c r="BP98" s="52"/>
      <c r="BQ98" s="52"/>
      <c r="BR98" s="52"/>
      <c r="BS98" s="52"/>
      <c r="BT98" s="52"/>
      <c r="BU98" s="418"/>
      <c r="BV98" s="419"/>
      <c r="BW98" s="419"/>
      <c r="BX98" s="419"/>
      <c r="BY98" s="419"/>
      <c r="BZ98" s="419"/>
      <c r="CA98" s="419"/>
      <c r="CB98" s="419"/>
      <c r="CC98" s="516"/>
    </row>
    <row r="99" spans="1:81" s="62" customFormat="1" ht="40.200000000000003" customHeight="1" x14ac:dyDescent="0.3">
      <c r="A99" s="38"/>
      <c r="B99" s="462"/>
      <c r="C99" s="459"/>
      <c r="D99" s="609"/>
      <c r="E99" s="612"/>
      <c r="F99" s="612"/>
      <c r="G99" s="612"/>
      <c r="H99" s="612"/>
      <c r="I99" s="612"/>
      <c r="J99" s="486"/>
      <c r="K99" s="489"/>
      <c r="L99" s="474"/>
      <c r="M99" s="477"/>
      <c r="N99" s="480"/>
      <c r="O99" s="483"/>
      <c r="P99" s="521"/>
      <c r="Q99" s="524"/>
      <c r="R99" s="404"/>
      <c r="S99" s="43"/>
      <c r="T99" s="261"/>
      <c r="U99" s="261"/>
      <c r="V99" s="261"/>
      <c r="W99" s="43"/>
      <c r="X99" s="35"/>
      <c r="Y99" s="35"/>
      <c r="Z99" s="35"/>
      <c r="AA99" s="35"/>
      <c r="AB99" s="404"/>
      <c r="AC99" s="527"/>
      <c r="AD99" s="55">
        <f t="shared" si="98"/>
        <v>0</v>
      </c>
      <c r="AE99" s="55">
        <f t="shared" si="98"/>
        <v>0</v>
      </c>
      <c r="AF99" s="55">
        <f t="shared" si="98"/>
        <v>0</v>
      </c>
      <c r="AG99" s="55">
        <f t="shared" si="97"/>
        <v>0</v>
      </c>
      <c r="AH99" s="55">
        <f t="shared" si="97"/>
        <v>0</v>
      </c>
      <c r="AI99" s="55">
        <f t="shared" si="97"/>
        <v>0</v>
      </c>
      <c r="AJ99" s="55">
        <f t="shared" si="97"/>
        <v>0</v>
      </c>
      <c r="AK99" s="404"/>
      <c r="AL99" s="456"/>
      <c r="AM99" s="49">
        <f t="shared" si="111"/>
        <v>0</v>
      </c>
      <c r="AN99" s="52"/>
      <c r="AO99" s="52"/>
      <c r="AP99" s="52"/>
      <c r="AQ99" s="52"/>
      <c r="AR99" s="52"/>
      <c r="AS99" s="52"/>
      <c r="AT99" s="404"/>
      <c r="AU99" s="447"/>
      <c r="AV99" s="49">
        <f t="shared" si="112"/>
        <v>0</v>
      </c>
      <c r="AW99" s="52"/>
      <c r="AX99" s="52"/>
      <c r="AY99" s="52"/>
      <c r="AZ99" s="52"/>
      <c r="BA99" s="52"/>
      <c r="BB99" s="52"/>
      <c r="BC99" s="404"/>
      <c r="BD99" s="450"/>
      <c r="BE99" s="49">
        <f t="shared" si="113"/>
        <v>0</v>
      </c>
      <c r="BF99" s="52"/>
      <c r="BG99" s="52"/>
      <c r="BH99" s="52"/>
      <c r="BI99" s="52"/>
      <c r="BJ99" s="52"/>
      <c r="BK99" s="52"/>
      <c r="BL99" s="404"/>
      <c r="BM99" s="453"/>
      <c r="BN99" s="49">
        <f t="shared" si="114"/>
        <v>0</v>
      </c>
      <c r="BO99" s="52"/>
      <c r="BP99" s="52"/>
      <c r="BQ99" s="52"/>
      <c r="BR99" s="52"/>
      <c r="BS99" s="52"/>
      <c r="BT99" s="52"/>
      <c r="BU99" s="418"/>
      <c r="BV99" s="419"/>
      <c r="BW99" s="419"/>
      <c r="BX99" s="419"/>
      <c r="BY99" s="419"/>
      <c r="BZ99" s="419"/>
      <c r="CA99" s="419"/>
      <c r="CB99" s="419"/>
      <c r="CC99" s="516"/>
    </row>
    <row r="100" spans="1:81" s="62" customFormat="1" ht="40.200000000000003" customHeight="1" thickBot="1" x14ac:dyDescent="0.35">
      <c r="A100" s="38"/>
      <c r="B100" s="462"/>
      <c r="C100" s="460"/>
      <c r="D100" s="610"/>
      <c r="E100" s="613"/>
      <c r="F100" s="613"/>
      <c r="G100" s="613"/>
      <c r="H100" s="613"/>
      <c r="I100" s="613"/>
      <c r="J100" s="487"/>
      <c r="K100" s="490"/>
      <c r="L100" s="475"/>
      <c r="M100" s="478"/>
      <c r="N100" s="481"/>
      <c r="O100" s="484"/>
      <c r="P100" s="522"/>
      <c r="Q100" s="525"/>
      <c r="R100" s="405"/>
      <c r="S100" s="44"/>
      <c r="T100" s="262"/>
      <c r="U100" s="262"/>
      <c r="V100" s="262"/>
      <c r="W100" s="44"/>
      <c r="X100" s="36"/>
      <c r="Y100" s="36"/>
      <c r="Z100" s="36"/>
      <c r="AA100" s="36"/>
      <c r="AB100" s="405"/>
      <c r="AC100" s="528"/>
      <c r="AD100" s="56">
        <f t="shared" si="98"/>
        <v>0</v>
      </c>
      <c r="AE100" s="56">
        <f t="shared" si="98"/>
        <v>0</v>
      </c>
      <c r="AF100" s="56">
        <f t="shared" si="98"/>
        <v>0</v>
      </c>
      <c r="AG100" s="56">
        <f t="shared" si="97"/>
        <v>0</v>
      </c>
      <c r="AH100" s="56">
        <f t="shared" si="97"/>
        <v>0</v>
      </c>
      <c r="AI100" s="56">
        <f t="shared" si="97"/>
        <v>0</v>
      </c>
      <c r="AJ100" s="56">
        <f t="shared" si="97"/>
        <v>0</v>
      </c>
      <c r="AK100" s="405"/>
      <c r="AL100" s="457"/>
      <c r="AM100" s="50">
        <f t="shared" si="111"/>
        <v>0</v>
      </c>
      <c r="AN100" s="53"/>
      <c r="AO100" s="53"/>
      <c r="AP100" s="53"/>
      <c r="AQ100" s="53"/>
      <c r="AR100" s="53"/>
      <c r="AS100" s="53"/>
      <c r="AT100" s="405"/>
      <c r="AU100" s="448"/>
      <c r="AV100" s="50">
        <f t="shared" si="112"/>
        <v>0</v>
      </c>
      <c r="AW100" s="53"/>
      <c r="AX100" s="53"/>
      <c r="AY100" s="53"/>
      <c r="AZ100" s="53"/>
      <c r="BA100" s="53"/>
      <c r="BB100" s="53"/>
      <c r="BC100" s="405"/>
      <c r="BD100" s="451"/>
      <c r="BE100" s="50">
        <f t="shared" si="113"/>
        <v>0</v>
      </c>
      <c r="BF100" s="53"/>
      <c r="BG100" s="53"/>
      <c r="BH100" s="53"/>
      <c r="BI100" s="53"/>
      <c r="BJ100" s="53"/>
      <c r="BK100" s="53"/>
      <c r="BL100" s="405"/>
      <c r="BM100" s="454"/>
      <c r="BN100" s="50">
        <f t="shared" si="114"/>
        <v>0</v>
      </c>
      <c r="BO100" s="53"/>
      <c r="BP100" s="53"/>
      <c r="BQ100" s="53"/>
      <c r="BR100" s="53"/>
      <c r="BS100" s="53"/>
      <c r="BT100" s="53"/>
      <c r="BU100" s="517"/>
      <c r="BV100" s="518"/>
      <c r="BW100" s="518"/>
      <c r="BX100" s="518"/>
      <c r="BY100" s="518"/>
      <c r="BZ100" s="518"/>
      <c r="CA100" s="518"/>
      <c r="CB100" s="518"/>
      <c r="CC100" s="519"/>
    </row>
    <row r="101" spans="1:81" s="62" customFormat="1" ht="40.200000000000003" customHeight="1" thickTop="1" x14ac:dyDescent="0.3">
      <c r="A101" s="38"/>
      <c r="B101" s="462"/>
      <c r="C101" s="458" t="s">
        <v>385</v>
      </c>
      <c r="D101" s="608"/>
      <c r="E101" s="611"/>
      <c r="F101" s="611"/>
      <c r="G101" s="611"/>
      <c r="H101" s="611"/>
      <c r="I101" s="611"/>
      <c r="J101" s="485">
        <v>269</v>
      </c>
      <c r="K101" s="488" t="str">
        <f>+Metas!K307</f>
        <v>Eventos comunitarios y participativos para sensibilizar a empresarios, familias y comunidad en general de la no vinculación de en trabajo infantil</v>
      </c>
      <c r="L101" s="473"/>
      <c r="M101" s="476">
        <f>SUM(N101:Q101)</f>
        <v>0</v>
      </c>
      <c r="N101" s="479"/>
      <c r="O101" s="482"/>
      <c r="P101" s="520"/>
      <c r="Q101" s="523"/>
      <c r="R101" s="403">
        <f>+$J101</f>
        <v>269</v>
      </c>
      <c r="S101" s="253"/>
      <c r="T101" s="260"/>
      <c r="U101" s="260"/>
      <c r="V101" s="260"/>
      <c r="W101" s="42"/>
      <c r="X101" s="34"/>
      <c r="Y101" s="34"/>
      <c r="Z101" s="34"/>
      <c r="AA101" s="34"/>
      <c r="AB101" s="403">
        <f t="shared" ref="AB101" si="133">+$J101</f>
        <v>269</v>
      </c>
      <c r="AC101" s="526">
        <f t="shared" ref="AC101" si="134">+L101</f>
        <v>0</v>
      </c>
      <c r="AD101" s="54">
        <f t="shared" si="98"/>
        <v>0</v>
      </c>
      <c r="AE101" s="54">
        <f t="shared" si="98"/>
        <v>0</v>
      </c>
      <c r="AF101" s="54">
        <f t="shared" si="98"/>
        <v>0</v>
      </c>
      <c r="AG101" s="54">
        <f t="shared" si="97"/>
        <v>0</v>
      </c>
      <c r="AH101" s="54">
        <f t="shared" si="97"/>
        <v>0</v>
      </c>
      <c r="AI101" s="54">
        <f t="shared" si="97"/>
        <v>0</v>
      </c>
      <c r="AJ101" s="54">
        <f t="shared" si="97"/>
        <v>0</v>
      </c>
      <c r="AK101" s="403">
        <f t="shared" ref="AK101" si="135">+$J101</f>
        <v>269</v>
      </c>
      <c r="AL101" s="455">
        <f>+N101</f>
        <v>0</v>
      </c>
      <c r="AM101" s="48">
        <f t="shared" si="111"/>
        <v>0</v>
      </c>
      <c r="AN101" s="51"/>
      <c r="AO101" s="51"/>
      <c r="AP101" s="51"/>
      <c r="AQ101" s="51"/>
      <c r="AR101" s="51"/>
      <c r="AS101" s="51"/>
      <c r="AT101" s="403">
        <f t="shared" ref="AT101" si="136">+$J101</f>
        <v>269</v>
      </c>
      <c r="AU101" s="446">
        <f>+O101</f>
        <v>0</v>
      </c>
      <c r="AV101" s="48">
        <f t="shared" si="112"/>
        <v>0</v>
      </c>
      <c r="AW101" s="51"/>
      <c r="AX101" s="51"/>
      <c r="AY101" s="51"/>
      <c r="AZ101" s="51"/>
      <c r="BA101" s="51"/>
      <c r="BB101" s="51"/>
      <c r="BC101" s="403">
        <f t="shared" ref="BC101" si="137">+$J101</f>
        <v>269</v>
      </c>
      <c r="BD101" s="449">
        <f>+P101</f>
        <v>0</v>
      </c>
      <c r="BE101" s="48">
        <f t="shared" si="113"/>
        <v>0</v>
      </c>
      <c r="BF101" s="51"/>
      <c r="BG101" s="51"/>
      <c r="BH101" s="51"/>
      <c r="BI101" s="51"/>
      <c r="BJ101" s="51"/>
      <c r="BK101" s="51"/>
      <c r="BL101" s="403">
        <f t="shared" ref="BL101" si="138">+$J101</f>
        <v>269</v>
      </c>
      <c r="BM101" s="452">
        <f>+Q101</f>
        <v>0</v>
      </c>
      <c r="BN101" s="48">
        <f t="shared" si="114"/>
        <v>0</v>
      </c>
      <c r="BO101" s="51"/>
      <c r="BP101" s="51"/>
      <c r="BQ101" s="51"/>
      <c r="BR101" s="51"/>
      <c r="BS101" s="51"/>
      <c r="BT101" s="51"/>
      <c r="BU101" s="513"/>
      <c r="BV101" s="514"/>
      <c r="BW101" s="514"/>
      <c r="BX101" s="514"/>
      <c r="BY101" s="514"/>
      <c r="BZ101" s="514"/>
      <c r="CA101" s="514"/>
      <c r="CB101" s="514"/>
      <c r="CC101" s="515"/>
    </row>
    <row r="102" spans="1:81" s="62" customFormat="1" ht="40.200000000000003" customHeight="1" x14ac:dyDescent="0.3">
      <c r="A102" s="38"/>
      <c r="B102" s="462"/>
      <c r="C102" s="459"/>
      <c r="D102" s="609"/>
      <c r="E102" s="612"/>
      <c r="F102" s="612"/>
      <c r="G102" s="612"/>
      <c r="H102" s="612"/>
      <c r="I102" s="612"/>
      <c r="J102" s="486"/>
      <c r="K102" s="489"/>
      <c r="L102" s="474"/>
      <c r="M102" s="477"/>
      <c r="N102" s="480"/>
      <c r="O102" s="483"/>
      <c r="P102" s="521"/>
      <c r="Q102" s="524"/>
      <c r="R102" s="404"/>
      <c r="S102" s="43"/>
      <c r="T102" s="261"/>
      <c r="U102" s="261"/>
      <c r="V102" s="261"/>
      <c r="W102" s="43"/>
      <c r="X102" s="35"/>
      <c r="Y102" s="35"/>
      <c r="Z102" s="35"/>
      <c r="AA102" s="35"/>
      <c r="AB102" s="404"/>
      <c r="AC102" s="527"/>
      <c r="AD102" s="55">
        <f t="shared" si="98"/>
        <v>0</v>
      </c>
      <c r="AE102" s="55">
        <f t="shared" si="98"/>
        <v>0</v>
      </c>
      <c r="AF102" s="55">
        <f t="shared" si="98"/>
        <v>0</v>
      </c>
      <c r="AG102" s="55">
        <f t="shared" si="97"/>
        <v>0</v>
      </c>
      <c r="AH102" s="55">
        <f t="shared" si="97"/>
        <v>0</v>
      </c>
      <c r="AI102" s="55">
        <f t="shared" si="97"/>
        <v>0</v>
      </c>
      <c r="AJ102" s="55">
        <f t="shared" si="97"/>
        <v>0</v>
      </c>
      <c r="AK102" s="404"/>
      <c r="AL102" s="456"/>
      <c r="AM102" s="49">
        <f t="shared" si="111"/>
        <v>0</v>
      </c>
      <c r="AN102" s="52"/>
      <c r="AO102" s="52"/>
      <c r="AP102" s="52"/>
      <c r="AQ102" s="52"/>
      <c r="AR102" s="52"/>
      <c r="AS102" s="52"/>
      <c r="AT102" s="404"/>
      <c r="AU102" s="447"/>
      <c r="AV102" s="49">
        <f t="shared" si="112"/>
        <v>0</v>
      </c>
      <c r="AW102" s="52"/>
      <c r="AX102" s="52"/>
      <c r="AY102" s="52"/>
      <c r="AZ102" s="52"/>
      <c r="BA102" s="52"/>
      <c r="BB102" s="52"/>
      <c r="BC102" s="404"/>
      <c r="BD102" s="450"/>
      <c r="BE102" s="49">
        <f t="shared" si="113"/>
        <v>0</v>
      </c>
      <c r="BF102" s="52"/>
      <c r="BG102" s="52"/>
      <c r="BH102" s="52"/>
      <c r="BI102" s="52"/>
      <c r="BJ102" s="52"/>
      <c r="BK102" s="52"/>
      <c r="BL102" s="404"/>
      <c r="BM102" s="453"/>
      <c r="BN102" s="49">
        <f t="shared" si="114"/>
        <v>0</v>
      </c>
      <c r="BO102" s="52"/>
      <c r="BP102" s="52"/>
      <c r="BQ102" s="52"/>
      <c r="BR102" s="52"/>
      <c r="BS102" s="52"/>
      <c r="BT102" s="52"/>
      <c r="BU102" s="418"/>
      <c r="BV102" s="419"/>
      <c r="BW102" s="419"/>
      <c r="BX102" s="419"/>
      <c r="BY102" s="419"/>
      <c r="BZ102" s="419"/>
      <c r="CA102" s="419"/>
      <c r="CB102" s="419"/>
      <c r="CC102" s="516"/>
    </row>
    <row r="103" spans="1:81" s="62" customFormat="1" ht="40.200000000000003" customHeight="1" x14ac:dyDescent="0.3">
      <c r="A103" s="38"/>
      <c r="B103" s="462"/>
      <c r="C103" s="459"/>
      <c r="D103" s="609"/>
      <c r="E103" s="612"/>
      <c r="F103" s="612"/>
      <c r="G103" s="612"/>
      <c r="H103" s="612"/>
      <c r="I103" s="612"/>
      <c r="J103" s="486"/>
      <c r="K103" s="489"/>
      <c r="L103" s="474"/>
      <c r="M103" s="477"/>
      <c r="N103" s="480"/>
      <c r="O103" s="483"/>
      <c r="P103" s="521"/>
      <c r="Q103" s="524"/>
      <c r="R103" s="404"/>
      <c r="S103" s="43"/>
      <c r="T103" s="261"/>
      <c r="U103" s="261"/>
      <c r="V103" s="261"/>
      <c r="W103" s="43"/>
      <c r="X103" s="35"/>
      <c r="Y103" s="35"/>
      <c r="Z103" s="35"/>
      <c r="AA103" s="35"/>
      <c r="AB103" s="404"/>
      <c r="AC103" s="527"/>
      <c r="AD103" s="55">
        <f t="shared" si="98"/>
        <v>0</v>
      </c>
      <c r="AE103" s="55">
        <f t="shared" si="98"/>
        <v>0</v>
      </c>
      <c r="AF103" s="55">
        <f t="shared" si="98"/>
        <v>0</v>
      </c>
      <c r="AG103" s="55">
        <f t="shared" si="97"/>
        <v>0</v>
      </c>
      <c r="AH103" s="55">
        <f t="shared" si="97"/>
        <v>0</v>
      </c>
      <c r="AI103" s="55">
        <f t="shared" si="97"/>
        <v>0</v>
      </c>
      <c r="AJ103" s="55">
        <f t="shared" si="97"/>
        <v>0</v>
      </c>
      <c r="AK103" s="404"/>
      <c r="AL103" s="456"/>
      <c r="AM103" s="49">
        <f t="shared" si="111"/>
        <v>0</v>
      </c>
      <c r="AN103" s="52"/>
      <c r="AO103" s="52"/>
      <c r="AP103" s="52"/>
      <c r="AQ103" s="52"/>
      <c r="AR103" s="52"/>
      <c r="AS103" s="52"/>
      <c r="AT103" s="404"/>
      <c r="AU103" s="447"/>
      <c r="AV103" s="49">
        <f t="shared" si="112"/>
        <v>0</v>
      </c>
      <c r="AW103" s="52"/>
      <c r="AX103" s="52"/>
      <c r="AY103" s="52"/>
      <c r="AZ103" s="52"/>
      <c r="BA103" s="52"/>
      <c r="BB103" s="52"/>
      <c r="BC103" s="404"/>
      <c r="BD103" s="450"/>
      <c r="BE103" s="49">
        <f t="shared" si="113"/>
        <v>0</v>
      </c>
      <c r="BF103" s="52"/>
      <c r="BG103" s="52"/>
      <c r="BH103" s="52"/>
      <c r="BI103" s="52"/>
      <c r="BJ103" s="52"/>
      <c r="BK103" s="52"/>
      <c r="BL103" s="404"/>
      <c r="BM103" s="453"/>
      <c r="BN103" s="49">
        <f t="shared" si="114"/>
        <v>0</v>
      </c>
      <c r="BO103" s="52"/>
      <c r="BP103" s="52"/>
      <c r="BQ103" s="52"/>
      <c r="BR103" s="52"/>
      <c r="BS103" s="52"/>
      <c r="BT103" s="52"/>
      <c r="BU103" s="418"/>
      <c r="BV103" s="419"/>
      <c r="BW103" s="419"/>
      <c r="BX103" s="419"/>
      <c r="BY103" s="419"/>
      <c r="BZ103" s="419"/>
      <c r="CA103" s="419"/>
      <c r="CB103" s="419"/>
      <c r="CC103" s="516"/>
    </row>
    <row r="104" spans="1:81" s="62" customFormat="1" ht="40.200000000000003" customHeight="1" thickBot="1" x14ac:dyDescent="0.35">
      <c r="A104" s="38"/>
      <c r="B104" s="462"/>
      <c r="C104" s="459"/>
      <c r="D104" s="610"/>
      <c r="E104" s="613"/>
      <c r="F104" s="613"/>
      <c r="G104" s="613"/>
      <c r="H104" s="613"/>
      <c r="I104" s="613"/>
      <c r="J104" s="487"/>
      <c r="K104" s="490"/>
      <c r="L104" s="475"/>
      <c r="M104" s="478"/>
      <c r="N104" s="481"/>
      <c r="O104" s="484"/>
      <c r="P104" s="522"/>
      <c r="Q104" s="525"/>
      <c r="R104" s="405"/>
      <c r="S104" s="44"/>
      <c r="T104" s="262"/>
      <c r="U104" s="262"/>
      <c r="V104" s="262"/>
      <c r="W104" s="44"/>
      <c r="X104" s="36"/>
      <c r="Y104" s="36"/>
      <c r="Z104" s="36"/>
      <c r="AA104" s="36"/>
      <c r="AB104" s="405"/>
      <c r="AC104" s="528"/>
      <c r="AD104" s="56">
        <f t="shared" si="98"/>
        <v>0</v>
      </c>
      <c r="AE104" s="56">
        <f t="shared" si="98"/>
        <v>0</v>
      </c>
      <c r="AF104" s="56">
        <f t="shared" si="98"/>
        <v>0</v>
      </c>
      <c r="AG104" s="56">
        <f t="shared" si="97"/>
        <v>0</v>
      </c>
      <c r="AH104" s="56">
        <f t="shared" si="97"/>
        <v>0</v>
      </c>
      <c r="AI104" s="56">
        <f t="shared" si="97"/>
        <v>0</v>
      </c>
      <c r="AJ104" s="56">
        <f t="shared" si="97"/>
        <v>0</v>
      </c>
      <c r="AK104" s="405"/>
      <c r="AL104" s="457"/>
      <c r="AM104" s="50">
        <f t="shared" si="111"/>
        <v>0</v>
      </c>
      <c r="AN104" s="53"/>
      <c r="AO104" s="53"/>
      <c r="AP104" s="53"/>
      <c r="AQ104" s="53"/>
      <c r="AR104" s="53"/>
      <c r="AS104" s="53"/>
      <c r="AT104" s="405"/>
      <c r="AU104" s="448"/>
      <c r="AV104" s="50">
        <f t="shared" si="112"/>
        <v>0</v>
      </c>
      <c r="AW104" s="53"/>
      <c r="AX104" s="53"/>
      <c r="AY104" s="53"/>
      <c r="AZ104" s="53"/>
      <c r="BA104" s="53"/>
      <c r="BB104" s="53"/>
      <c r="BC104" s="405"/>
      <c r="BD104" s="451"/>
      <c r="BE104" s="50">
        <f t="shared" si="113"/>
        <v>0</v>
      </c>
      <c r="BF104" s="53"/>
      <c r="BG104" s="53"/>
      <c r="BH104" s="53"/>
      <c r="BI104" s="53"/>
      <c r="BJ104" s="53"/>
      <c r="BK104" s="53"/>
      <c r="BL104" s="405"/>
      <c r="BM104" s="454"/>
      <c r="BN104" s="50">
        <f t="shared" si="114"/>
        <v>0</v>
      </c>
      <c r="BO104" s="53"/>
      <c r="BP104" s="53"/>
      <c r="BQ104" s="53"/>
      <c r="BR104" s="53"/>
      <c r="BS104" s="53"/>
      <c r="BT104" s="53"/>
      <c r="BU104" s="517"/>
      <c r="BV104" s="518"/>
      <c r="BW104" s="518"/>
      <c r="BX104" s="518"/>
      <c r="BY104" s="518"/>
      <c r="BZ104" s="518"/>
      <c r="CA104" s="518"/>
      <c r="CB104" s="518"/>
      <c r="CC104" s="519"/>
    </row>
    <row r="105" spans="1:81" s="62" customFormat="1" ht="40.200000000000003" customHeight="1" thickTop="1" x14ac:dyDescent="0.3">
      <c r="A105" s="38"/>
      <c r="B105" s="462"/>
      <c r="C105" s="459"/>
      <c r="D105" s="608"/>
      <c r="E105" s="611"/>
      <c r="F105" s="611"/>
      <c r="G105" s="611"/>
      <c r="H105" s="611"/>
      <c r="I105" s="611"/>
      <c r="J105" s="485">
        <v>270</v>
      </c>
      <c r="K105" s="488" t="str">
        <f>+Metas!K308</f>
        <v>Niños, niñas y adolescentes beneficiados con una estrategia interinstitucional e interdisciplinaria para la atención integral de los NNA, vinculados al trabajo infantil y/o en situación de calle</v>
      </c>
      <c r="L105" s="473"/>
      <c r="M105" s="476">
        <f>SUM(N105:Q105)</f>
        <v>0</v>
      </c>
      <c r="N105" s="479"/>
      <c r="O105" s="482"/>
      <c r="P105" s="520"/>
      <c r="Q105" s="523"/>
      <c r="R105" s="403">
        <f>+$J105</f>
        <v>270</v>
      </c>
      <c r="S105" s="253"/>
      <c r="T105" s="260"/>
      <c r="U105" s="260"/>
      <c r="V105" s="260"/>
      <c r="W105" s="42"/>
      <c r="X105" s="34"/>
      <c r="Y105" s="34"/>
      <c r="Z105" s="34"/>
      <c r="AA105" s="34"/>
      <c r="AB105" s="403">
        <f t="shared" ref="AB105" si="139">+$J105</f>
        <v>270</v>
      </c>
      <c r="AC105" s="526">
        <f t="shared" ref="AC105" si="140">+L105</f>
        <v>0</v>
      </c>
      <c r="AD105" s="54">
        <f t="shared" si="98"/>
        <v>0</v>
      </c>
      <c r="AE105" s="54">
        <f t="shared" si="98"/>
        <v>0</v>
      </c>
      <c r="AF105" s="54">
        <f t="shared" si="98"/>
        <v>0</v>
      </c>
      <c r="AG105" s="54">
        <f t="shared" si="97"/>
        <v>0</v>
      </c>
      <c r="AH105" s="54">
        <f t="shared" si="97"/>
        <v>0</v>
      </c>
      <c r="AI105" s="54">
        <f t="shared" si="97"/>
        <v>0</v>
      </c>
      <c r="AJ105" s="54">
        <f t="shared" si="97"/>
        <v>0</v>
      </c>
      <c r="AK105" s="403">
        <f t="shared" ref="AK105" si="141">+$J105</f>
        <v>270</v>
      </c>
      <c r="AL105" s="455">
        <f>+N105</f>
        <v>0</v>
      </c>
      <c r="AM105" s="48">
        <f t="shared" si="111"/>
        <v>0</v>
      </c>
      <c r="AN105" s="51"/>
      <c r="AO105" s="51"/>
      <c r="AP105" s="51"/>
      <c r="AQ105" s="51"/>
      <c r="AR105" s="51"/>
      <c r="AS105" s="51"/>
      <c r="AT105" s="403">
        <f t="shared" ref="AT105" si="142">+$J105</f>
        <v>270</v>
      </c>
      <c r="AU105" s="446">
        <f>+O105</f>
        <v>0</v>
      </c>
      <c r="AV105" s="48">
        <f t="shared" si="112"/>
        <v>0</v>
      </c>
      <c r="AW105" s="51"/>
      <c r="AX105" s="51"/>
      <c r="AY105" s="51"/>
      <c r="AZ105" s="51"/>
      <c r="BA105" s="51"/>
      <c r="BB105" s="51"/>
      <c r="BC105" s="403">
        <f t="shared" ref="BC105" si="143">+$J105</f>
        <v>270</v>
      </c>
      <c r="BD105" s="449">
        <f>+P105</f>
        <v>0</v>
      </c>
      <c r="BE105" s="48">
        <f t="shared" si="113"/>
        <v>0</v>
      </c>
      <c r="BF105" s="51"/>
      <c r="BG105" s="51"/>
      <c r="BH105" s="51"/>
      <c r="BI105" s="51"/>
      <c r="BJ105" s="51"/>
      <c r="BK105" s="51"/>
      <c r="BL105" s="403">
        <f t="shared" ref="BL105" si="144">+$J105</f>
        <v>270</v>
      </c>
      <c r="BM105" s="452">
        <f>+Q105</f>
        <v>0</v>
      </c>
      <c r="BN105" s="48">
        <f t="shared" si="114"/>
        <v>0</v>
      </c>
      <c r="BO105" s="51"/>
      <c r="BP105" s="51"/>
      <c r="BQ105" s="51"/>
      <c r="BR105" s="51"/>
      <c r="BS105" s="51"/>
      <c r="BT105" s="51"/>
      <c r="BU105" s="513"/>
      <c r="BV105" s="514"/>
      <c r="BW105" s="514"/>
      <c r="BX105" s="514"/>
      <c r="BY105" s="514"/>
      <c r="BZ105" s="514"/>
      <c r="CA105" s="514"/>
      <c r="CB105" s="514"/>
      <c r="CC105" s="515"/>
    </row>
    <row r="106" spans="1:81" s="62" customFormat="1" ht="40.200000000000003" customHeight="1" x14ac:dyDescent="0.3">
      <c r="A106" s="38"/>
      <c r="B106" s="462"/>
      <c r="C106" s="459"/>
      <c r="D106" s="609"/>
      <c r="E106" s="612"/>
      <c r="F106" s="612"/>
      <c r="G106" s="612"/>
      <c r="H106" s="612"/>
      <c r="I106" s="612"/>
      <c r="J106" s="486"/>
      <c r="K106" s="489"/>
      <c r="L106" s="474"/>
      <c r="M106" s="477"/>
      <c r="N106" s="480"/>
      <c r="O106" s="483"/>
      <c r="P106" s="521"/>
      <c r="Q106" s="524"/>
      <c r="R106" s="404"/>
      <c r="S106" s="43"/>
      <c r="T106" s="261"/>
      <c r="U106" s="261"/>
      <c r="V106" s="261"/>
      <c r="W106" s="43"/>
      <c r="X106" s="35"/>
      <c r="Y106" s="35"/>
      <c r="Z106" s="35"/>
      <c r="AA106" s="35"/>
      <c r="AB106" s="404"/>
      <c r="AC106" s="527"/>
      <c r="AD106" s="55">
        <f t="shared" si="98"/>
        <v>0</v>
      </c>
      <c r="AE106" s="55">
        <f t="shared" si="98"/>
        <v>0</v>
      </c>
      <c r="AF106" s="55">
        <f t="shared" si="98"/>
        <v>0</v>
      </c>
      <c r="AG106" s="55">
        <f t="shared" si="97"/>
        <v>0</v>
      </c>
      <c r="AH106" s="55">
        <f t="shared" si="97"/>
        <v>0</v>
      </c>
      <c r="AI106" s="55">
        <f t="shared" si="97"/>
        <v>0</v>
      </c>
      <c r="AJ106" s="55">
        <f t="shared" si="97"/>
        <v>0</v>
      </c>
      <c r="AK106" s="404"/>
      <c r="AL106" s="456"/>
      <c r="AM106" s="49">
        <f t="shared" si="111"/>
        <v>0</v>
      </c>
      <c r="AN106" s="52"/>
      <c r="AO106" s="52"/>
      <c r="AP106" s="52"/>
      <c r="AQ106" s="52"/>
      <c r="AR106" s="52"/>
      <c r="AS106" s="52"/>
      <c r="AT106" s="404"/>
      <c r="AU106" s="447"/>
      <c r="AV106" s="49">
        <f t="shared" si="112"/>
        <v>0</v>
      </c>
      <c r="AW106" s="52"/>
      <c r="AX106" s="52"/>
      <c r="AY106" s="52"/>
      <c r="AZ106" s="52"/>
      <c r="BA106" s="52"/>
      <c r="BB106" s="52"/>
      <c r="BC106" s="404"/>
      <c r="BD106" s="450"/>
      <c r="BE106" s="49">
        <f t="shared" si="113"/>
        <v>0</v>
      </c>
      <c r="BF106" s="52"/>
      <c r="BG106" s="52"/>
      <c r="BH106" s="52"/>
      <c r="BI106" s="52"/>
      <c r="BJ106" s="52"/>
      <c r="BK106" s="52"/>
      <c r="BL106" s="404"/>
      <c r="BM106" s="453"/>
      <c r="BN106" s="49">
        <f t="shared" si="114"/>
        <v>0</v>
      </c>
      <c r="BO106" s="52"/>
      <c r="BP106" s="52"/>
      <c r="BQ106" s="52"/>
      <c r="BR106" s="52"/>
      <c r="BS106" s="52"/>
      <c r="BT106" s="52"/>
      <c r="BU106" s="418"/>
      <c r="BV106" s="419"/>
      <c r="BW106" s="419"/>
      <c r="BX106" s="419"/>
      <c r="BY106" s="419"/>
      <c r="BZ106" s="419"/>
      <c r="CA106" s="419"/>
      <c r="CB106" s="419"/>
      <c r="CC106" s="516"/>
    </row>
    <row r="107" spans="1:81" s="62" customFormat="1" ht="40.200000000000003" customHeight="1" x14ac:dyDescent="0.3">
      <c r="A107" s="38"/>
      <c r="B107" s="462"/>
      <c r="C107" s="459"/>
      <c r="D107" s="609"/>
      <c r="E107" s="612"/>
      <c r="F107" s="612"/>
      <c r="G107" s="612"/>
      <c r="H107" s="612"/>
      <c r="I107" s="612"/>
      <c r="J107" s="486"/>
      <c r="K107" s="489"/>
      <c r="L107" s="474"/>
      <c r="M107" s="477"/>
      <c r="N107" s="480"/>
      <c r="O107" s="483"/>
      <c r="P107" s="521"/>
      <c r="Q107" s="524"/>
      <c r="R107" s="404"/>
      <c r="S107" s="43"/>
      <c r="T107" s="261"/>
      <c r="U107" s="261"/>
      <c r="V107" s="261"/>
      <c r="W107" s="43"/>
      <c r="X107" s="35"/>
      <c r="Y107" s="35"/>
      <c r="Z107" s="35"/>
      <c r="AA107" s="35"/>
      <c r="AB107" s="404"/>
      <c r="AC107" s="527"/>
      <c r="AD107" s="55">
        <f t="shared" si="98"/>
        <v>0</v>
      </c>
      <c r="AE107" s="55">
        <f t="shared" si="98"/>
        <v>0</v>
      </c>
      <c r="AF107" s="55">
        <f t="shared" si="98"/>
        <v>0</v>
      </c>
      <c r="AG107" s="55">
        <f t="shared" si="97"/>
        <v>0</v>
      </c>
      <c r="AH107" s="55">
        <f t="shared" si="97"/>
        <v>0</v>
      </c>
      <c r="AI107" s="55">
        <f t="shared" si="97"/>
        <v>0</v>
      </c>
      <c r="AJ107" s="55">
        <f t="shared" si="97"/>
        <v>0</v>
      </c>
      <c r="AK107" s="404"/>
      <c r="AL107" s="456"/>
      <c r="AM107" s="49">
        <f t="shared" si="111"/>
        <v>0</v>
      </c>
      <c r="AN107" s="52"/>
      <c r="AO107" s="52"/>
      <c r="AP107" s="52"/>
      <c r="AQ107" s="52"/>
      <c r="AR107" s="52"/>
      <c r="AS107" s="52"/>
      <c r="AT107" s="404"/>
      <c r="AU107" s="447"/>
      <c r="AV107" s="49">
        <f t="shared" si="112"/>
        <v>0</v>
      </c>
      <c r="AW107" s="52"/>
      <c r="AX107" s="52"/>
      <c r="AY107" s="52"/>
      <c r="AZ107" s="52"/>
      <c r="BA107" s="52"/>
      <c r="BB107" s="52"/>
      <c r="BC107" s="404"/>
      <c r="BD107" s="450"/>
      <c r="BE107" s="49">
        <f t="shared" si="113"/>
        <v>0</v>
      </c>
      <c r="BF107" s="52"/>
      <c r="BG107" s="52"/>
      <c r="BH107" s="52"/>
      <c r="BI107" s="52"/>
      <c r="BJ107" s="52"/>
      <c r="BK107" s="52"/>
      <c r="BL107" s="404"/>
      <c r="BM107" s="453"/>
      <c r="BN107" s="49">
        <f t="shared" si="114"/>
        <v>0</v>
      </c>
      <c r="BO107" s="52"/>
      <c r="BP107" s="52"/>
      <c r="BQ107" s="52"/>
      <c r="BR107" s="52"/>
      <c r="BS107" s="52"/>
      <c r="BT107" s="52"/>
      <c r="BU107" s="418"/>
      <c r="BV107" s="419"/>
      <c r="BW107" s="419"/>
      <c r="BX107" s="419"/>
      <c r="BY107" s="419"/>
      <c r="BZ107" s="419"/>
      <c r="CA107" s="419"/>
      <c r="CB107" s="419"/>
      <c r="CC107" s="516"/>
    </row>
    <row r="108" spans="1:81" s="62" customFormat="1" ht="40.200000000000003" customHeight="1" thickBot="1" x14ac:dyDescent="0.35">
      <c r="A108" s="38"/>
      <c r="B108" s="462"/>
      <c r="C108" s="460"/>
      <c r="D108" s="610"/>
      <c r="E108" s="613"/>
      <c r="F108" s="613"/>
      <c r="G108" s="613"/>
      <c r="H108" s="613"/>
      <c r="I108" s="613"/>
      <c r="J108" s="487"/>
      <c r="K108" s="490"/>
      <c r="L108" s="475"/>
      <c r="M108" s="478"/>
      <c r="N108" s="481"/>
      <c r="O108" s="484"/>
      <c r="P108" s="522"/>
      <c r="Q108" s="525"/>
      <c r="R108" s="405"/>
      <c r="S108" s="44"/>
      <c r="T108" s="262"/>
      <c r="U108" s="262"/>
      <c r="V108" s="262"/>
      <c r="W108" s="44"/>
      <c r="X108" s="36"/>
      <c r="Y108" s="36"/>
      <c r="Z108" s="36"/>
      <c r="AA108" s="36"/>
      <c r="AB108" s="405"/>
      <c r="AC108" s="528"/>
      <c r="AD108" s="56">
        <f t="shared" si="98"/>
        <v>0</v>
      </c>
      <c r="AE108" s="56">
        <f t="shared" si="98"/>
        <v>0</v>
      </c>
      <c r="AF108" s="56">
        <f t="shared" si="98"/>
        <v>0</v>
      </c>
      <c r="AG108" s="56">
        <f t="shared" si="97"/>
        <v>0</v>
      </c>
      <c r="AH108" s="56">
        <f t="shared" si="97"/>
        <v>0</v>
      </c>
      <c r="AI108" s="56">
        <f t="shared" si="97"/>
        <v>0</v>
      </c>
      <c r="AJ108" s="56">
        <f t="shared" si="97"/>
        <v>0</v>
      </c>
      <c r="AK108" s="405"/>
      <c r="AL108" s="457"/>
      <c r="AM108" s="50">
        <f t="shared" si="111"/>
        <v>0</v>
      </c>
      <c r="AN108" s="53"/>
      <c r="AO108" s="53"/>
      <c r="AP108" s="53"/>
      <c r="AQ108" s="53"/>
      <c r="AR108" s="53"/>
      <c r="AS108" s="53"/>
      <c r="AT108" s="405"/>
      <c r="AU108" s="448"/>
      <c r="AV108" s="50">
        <f t="shared" si="112"/>
        <v>0</v>
      </c>
      <c r="AW108" s="53"/>
      <c r="AX108" s="53"/>
      <c r="AY108" s="53"/>
      <c r="AZ108" s="53"/>
      <c r="BA108" s="53"/>
      <c r="BB108" s="53"/>
      <c r="BC108" s="405"/>
      <c r="BD108" s="451"/>
      <c r="BE108" s="50">
        <f t="shared" si="113"/>
        <v>0</v>
      </c>
      <c r="BF108" s="53"/>
      <c r="BG108" s="53"/>
      <c r="BH108" s="53"/>
      <c r="BI108" s="53"/>
      <c r="BJ108" s="53"/>
      <c r="BK108" s="53"/>
      <c r="BL108" s="405"/>
      <c r="BM108" s="454"/>
      <c r="BN108" s="50">
        <f t="shared" si="114"/>
        <v>0</v>
      </c>
      <c r="BO108" s="53"/>
      <c r="BP108" s="53"/>
      <c r="BQ108" s="53"/>
      <c r="BR108" s="53"/>
      <c r="BS108" s="53"/>
      <c r="BT108" s="53"/>
      <c r="BU108" s="517"/>
      <c r="BV108" s="518"/>
      <c r="BW108" s="518"/>
      <c r="BX108" s="518"/>
      <c r="BY108" s="518"/>
      <c r="BZ108" s="518"/>
      <c r="CA108" s="518"/>
      <c r="CB108" s="518"/>
      <c r="CC108" s="519"/>
    </row>
    <row r="109" spans="1:81" s="62" customFormat="1" ht="40.200000000000003" customHeight="1" thickTop="1" x14ac:dyDescent="0.3">
      <c r="A109" s="38"/>
      <c r="B109" s="462"/>
      <c r="C109" s="458" t="s">
        <v>388</v>
      </c>
      <c r="D109" s="608"/>
      <c r="E109" s="611"/>
      <c r="F109" s="611"/>
      <c r="G109" s="611"/>
      <c r="H109" s="611"/>
      <c r="I109" s="611"/>
      <c r="J109" s="485">
        <v>271</v>
      </c>
      <c r="K109" s="488" t="str">
        <f>+Metas!K309</f>
        <v xml:space="preserve">Municipios apoyados con Promoción y Participación de los NNA en los Consejos de Política Social. </v>
      </c>
      <c r="L109" s="473"/>
      <c r="M109" s="476">
        <f>SUM(N109:Q109)</f>
        <v>0</v>
      </c>
      <c r="N109" s="479"/>
      <c r="O109" s="482"/>
      <c r="P109" s="520"/>
      <c r="Q109" s="523"/>
      <c r="R109" s="403">
        <f>+$J109</f>
        <v>271</v>
      </c>
      <c r="S109" s="253"/>
      <c r="T109" s="260"/>
      <c r="U109" s="260"/>
      <c r="V109" s="260"/>
      <c r="W109" s="42"/>
      <c r="X109" s="34"/>
      <c r="Y109" s="34"/>
      <c r="Z109" s="34"/>
      <c r="AA109" s="34"/>
      <c r="AB109" s="403">
        <f t="shared" ref="AB109" si="145">+$J109</f>
        <v>271</v>
      </c>
      <c r="AC109" s="526">
        <f t="shared" ref="AC109" si="146">+L109</f>
        <v>0</v>
      </c>
      <c r="AD109" s="54">
        <f t="shared" si="98"/>
        <v>0</v>
      </c>
      <c r="AE109" s="54">
        <f t="shared" si="98"/>
        <v>0</v>
      </c>
      <c r="AF109" s="54">
        <f t="shared" si="98"/>
        <v>0</v>
      </c>
      <c r="AG109" s="54">
        <f t="shared" si="97"/>
        <v>0</v>
      </c>
      <c r="AH109" s="54">
        <f t="shared" si="97"/>
        <v>0</v>
      </c>
      <c r="AI109" s="54">
        <f t="shared" si="97"/>
        <v>0</v>
      </c>
      <c r="AJ109" s="54">
        <f t="shared" si="97"/>
        <v>0</v>
      </c>
      <c r="AK109" s="403">
        <f t="shared" ref="AK109" si="147">+$J109</f>
        <v>271</v>
      </c>
      <c r="AL109" s="455">
        <f>+N109</f>
        <v>0</v>
      </c>
      <c r="AM109" s="48">
        <f t="shared" si="111"/>
        <v>0</v>
      </c>
      <c r="AN109" s="51"/>
      <c r="AO109" s="51"/>
      <c r="AP109" s="51"/>
      <c r="AQ109" s="51"/>
      <c r="AR109" s="51"/>
      <c r="AS109" s="51"/>
      <c r="AT109" s="403">
        <f t="shared" ref="AT109" si="148">+$J109</f>
        <v>271</v>
      </c>
      <c r="AU109" s="446">
        <f>+O109</f>
        <v>0</v>
      </c>
      <c r="AV109" s="48">
        <f t="shared" si="112"/>
        <v>0</v>
      </c>
      <c r="AW109" s="51"/>
      <c r="AX109" s="51"/>
      <c r="AY109" s="51"/>
      <c r="AZ109" s="51"/>
      <c r="BA109" s="51"/>
      <c r="BB109" s="51"/>
      <c r="BC109" s="403">
        <f t="shared" ref="BC109" si="149">+$J109</f>
        <v>271</v>
      </c>
      <c r="BD109" s="449">
        <f>+P109</f>
        <v>0</v>
      </c>
      <c r="BE109" s="48">
        <f t="shared" si="113"/>
        <v>0</v>
      </c>
      <c r="BF109" s="51"/>
      <c r="BG109" s="51"/>
      <c r="BH109" s="51"/>
      <c r="BI109" s="51"/>
      <c r="BJ109" s="51"/>
      <c r="BK109" s="51"/>
      <c r="BL109" s="403">
        <f t="shared" ref="BL109" si="150">+$J109</f>
        <v>271</v>
      </c>
      <c r="BM109" s="452">
        <f>+Q109</f>
        <v>0</v>
      </c>
      <c r="BN109" s="48">
        <f t="shared" si="114"/>
        <v>0</v>
      </c>
      <c r="BO109" s="51"/>
      <c r="BP109" s="51"/>
      <c r="BQ109" s="51"/>
      <c r="BR109" s="51"/>
      <c r="BS109" s="51"/>
      <c r="BT109" s="51"/>
      <c r="BU109" s="513"/>
      <c r="BV109" s="514"/>
      <c r="BW109" s="514"/>
      <c r="BX109" s="514"/>
      <c r="BY109" s="514"/>
      <c r="BZ109" s="514"/>
      <c r="CA109" s="514"/>
      <c r="CB109" s="514"/>
      <c r="CC109" s="515"/>
    </row>
    <row r="110" spans="1:81" s="62" customFormat="1" ht="40.200000000000003" customHeight="1" x14ac:dyDescent="0.3">
      <c r="A110" s="38"/>
      <c r="B110" s="462"/>
      <c r="C110" s="459"/>
      <c r="D110" s="609"/>
      <c r="E110" s="612"/>
      <c r="F110" s="612"/>
      <c r="G110" s="612"/>
      <c r="H110" s="612"/>
      <c r="I110" s="612"/>
      <c r="J110" s="486"/>
      <c r="K110" s="489"/>
      <c r="L110" s="474"/>
      <c r="M110" s="477"/>
      <c r="N110" s="480"/>
      <c r="O110" s="483"/>
      <c r="P110" s="521"/>
      <c r="Q110" s="524"/>
      <c r="R110" s="404"/>
      <c r="S110" s="43"/>
      <c r="T110" s="261"/>
      <c r="U110" s="261"/>
      <c r="V110" s="261"/>
      <c r="W110" s="43"/>
      <c r="X110" s="35"/>
      <c r="Y110" s="35"/>
      <c r="Z110" s="35"/>
      <c r="AA110" s="35"/>
      <c r="AB110" s="404"/>
      <c r="AC110" s="527"/>
      <c r="AD110" s="55">
        <f t="shared" si="98"/>
        <v>0</v>
      </c>
      <c r="AE110" s="55">
        <f t="shared" si="98"/>
        <v>0</v>
      </c>
      <c r="AF110" s="55">
        <f t="shared" si="98"/>
        <v>0</v>
      </c>
      <c r="AG110" s="55">
        <f t="shared" si="97"/>
        <v>0</v>
      </c>
      <c r="AH110" s="55">
        <f t="shared" si="97"/>
        <v>0</v>
      </c>
      <c r="AI110" s="55">
        <f t="shared" si="97"/>
        <v>0</v>
      </c>
      <c r="AJ110" s="55">
        <f t="shared" si="97"/>
        <v>0</v>
      </c>
      <c r="AK110" s="404"/>
      <c r="AL110" s="456"/>
      <c r="AM110" s="49">
        <f t="shared" si="111"/>
        <v>0</v>
      </c>
      <c r="AN110" s="52"/>
      <c r="AO110" s="52"/>
      <c r="AP110" s="52"/>
      <c r="AQ110" s="52"/>
      <c r="AR110" s="52"/>
      <c r="AS110" s="52"/>
      <c r="AT110" s="404"/>
      <c r="AU110" s="447"/>
      <c r="AV110" s="49">
        <f t="shared" si="112"/>
        <v>0</v>
      </c>
      <c r="AW110" s="52"/>
      <c r="AX110" s="52"/>
      <c r="AY110" s="52"/>
      <c r="AZ110" s="52"/>
      <c r="BA110" s="52"/>
      <c r="BB110" s="52"/>
      <c r="BC110" s="404"/>
      <c r="BD110" s="450"/>
      <c r="BE110" s="49">
        <f t="shared" si="113"/>
        <v>0</v>
      </c>
      <c r="BF110" s="52"/>
      <c r="BG110" s="52"/>
      <c r="BH110" s="52"/>
      <c r="BI110" s="52"/>
      <c r="BJ110" s="52"/>
      <c r="BK110" s="52"/>
      <c r="BL110" s="404"/>
      <c r="BM110" s="453"/>
      <c r="BN110" s="49">
        <f t="shared" si="114"/>
        <v>0</v>
      </c>
      <c r="BO110" s="52"/>
      <c r="BP110" s="52"/>
      <c r="BQ110" s="52"/>
      <c r="BR110" s="52"/>
      <c r="BS110" s="52"/>
      <c r="BT110" s="52"/>
      <c r="BU110" s="418"/>
      <c r="BV110" s="419"/>
      <c r="BW110" s="419"/>
      <c r="BX110" s="419"/>
      <c r="BY110" s="419"/>
      <c r="BZ110" s="419"/>
      <c r="CA110" s="419"/>
      <c r="CB110" s="419"/>
      <c r="CC110" s="516"/>
    </row>
    <row r="111" spans="1:81" s="62" customFormat="1" ht="40.200000000000003" customHeight="1" x14ac:dyDescent="0.3">
      <c r="A111" s="38"/>
      <c r="B111" s="462"/>
      <c r="C111" s="459"/>
      <c r="D111" s="609"/>
      <c r="E111" s="612"/>
      <c r="F111" s="612"/>
      <c r="G111" s="612"/>
      <c r="H111" s="612"/>
      <c r="I111" s="612"/>
      <c r="J111" s="486"/>
      <c r="K111" s="489"/>
      <c r="L111" s="474"/>
      <c r="M111" s="477"/>
      <c r="N111" s="480"/>
      <c r="O111" s="483"/>
      <c r="P111" s="521"/>
      <c r="Q111" s="524"/>
      <c r="R111" s="404"/>
      <c r="S111" s="43"/>
      <c r="T111" s="261"/>
      <c r="U111" s="261"/>
      <c r="V111" s="261"/>
      <c r="W111" s="43"/>
      <c r="X111" s="35"/>
      <c r="Y111" s="35"/>
      <c r="Z111" s="35"/>
      <c r="AA111" s="35"/>
      <c r="AB111" s="404"/>
      <c r="AC111" s="527"/>
      <c r="AD111" s="55">
        <f t="shared" si="98"/>
        <v>0</v>
      </c>
      <c r="AE111" s="55">
        <f t="shared" si="98"/>
        <v>0</v>
      </c>
      <c r="AF111" s="55">
        <f t="shared" si="98"/>
        <v>0</v>
      </c>
      <c r="AG111" s="55">
        <f t="shared" si="97"/>
        <v>0</v>
      </c>
      <c r="AH111" s="55">
        <f t="shared" si="97"/>
        <v>0</v>
      </c>
      <c r="AI111" s="55">
        <f t="shared" si="97"/>
        <v>0</v>
      </c>
      <c r="AJ111" s="55">
        <f t="shared" si="97"/>
        <v>0</v>
      </c>
      <c r="AK111" s="404"/>
      <c r="AL111" s="456"/>
      <c r="AM111" s="49">
        <f t="shared" si="111"/>
        <v>0</v>
      </c>
      <c r="AN111" s="52"/>
      <c r="AO111" s="52"/>
      <c r="AP111" s="52"/>
      <c r="AQ111" s="52"/>
      <c r="AR111" s="52"/>
      <c r="AS111" s="52"/>
      <c r="AT111" s="404"/>
      <c r="AU111" s="447"/>
      <c r="AV111" s="49">
        <f t="shared" si="112"/>
        <v>0</v>
      </c>
      <c r="AW111" s="52"/>
      <c r="AX111" s="52"/>
      <c r="AY111" s="52"/>
      <c r="AZ111" s="52"/>
      <c r="BA111" s="52"/>
      <c r="BB111" s="52"/>
      <c r="BC111" s="404"/>
      <c r="BD111" s="450"/>
      <c r="BE111" s="49">
        <f t="shared" si="113"/>
        <v>0</v>
      </c>
      <c r="BF111" s="52"/>
      <c r="BG111" s="52"/>
      <c r="BH111" s="52"/>
      <c r="BI111" s="52"/>
      <c r="BJ111" s="52"/>
      <c r="BK111" s="52"/>
      <c r="BL111" s="404"/>
      <c r="BM111" s="453"/>
      <c r="BN111" s="49">
        <f t="shared" si="114"/>
        <v>0</v>
      </c>
      <c r="BO111" s="52"/>
      <c r="BP111" s="52"/>
      <c r="BQ111" s="52"/>
      <c r="BR111" s="52"/>
      <c r="BS111" s="52"/>
      <c r="BT111" s="52"/>
      <c r="BU111" s="418"/>
      <c r="BV111" s="419"/>
      <c r="BW111" s="419"/>
      <c r="BX111" s="419"/>
      <c r="BY111" s="419"/>
      <c r="BZ111" s="419"/>
      <c r="CA111" s="419"/>
      <c r="CB111" s="419"/>
      <c r="CC111" s="516"/>
    </row>
    <row r="112" spans="1:81" s="62" customFormat="1" ht="40.200000000000003" customHeight="1" thickBot="1" x14ac:dyDescent="0.35">
      <c r="A112" s="38"/>
      <c r="B112" s="462"/>
      <c r="C112" s="459"/>
      <c r="D112" s="610"/>
      <c r="E112" s="613"/>
      <c r="F112" s="613"/>
      <c r="G112" s="613"/>
      <c r="H112" s="613"/>
      <c r="I112" s="613"/>
      <c r="J112" s="487"/>
      <c r="K112" s="490"/>
      <c r="L112" s="475"/>
      <c r="M112" s="478"/>
      <c r="N112" s="481"/>
      <c r="O112" s="484"/>
      <c r="P112" s="522"/>
      <c r="Q112" s="525"/>
      <c r="R112" s="405"/>
      <c r="S112" s="44"/>
      <c r="T112" s="262"/>
      <c r="U112" s="262"/>
      <c r="V112" s="262"/>
      <c r="W112" s="44"/>
      <c r="X112" s="36"/>
      <c r="Y112" s="36"/>
      <c r="Z112" s="36"/>
      <c r="AA112" s="36"/>
      <c r="AB112" s="405"/>
      <c r="AC112" s="528"/>
      <c r="AD112" s="56">
        <f t="shared" si="98"/>
        <v>0</v>
      </c>
      <c r="AE112" s="56">
        <f t="shared" si="98"/>
        <v>0</v>
      </c>
      <c r="AF112" s="56">
        <f t="shared" si="98"/>
        <v>0</v>
      </c>
      <c r="AG112" s="56">
        <f t="shared" si="97"/>
        <v>0</v>
      </c>
      <c r="AH112" s="56">
        <f t="shared" si="97"/>
        <v>0</v>
      </c>
      <c r="AI112" s="56">
        <f t="shared" si="97"/>
        <v>0</v>
      </c>
      <c r="AJ112" s="56">
        <f t="shared" si="97"/>
        <v>0</v>
      </c>
      <c r="AK112" s="405"/>
      <c r="AL112" s="457"/>
      <c r="AM112" s="50">
        <f t="shared" si="111"/>
        <v>0</v>
      </c>
      <c r="AN112" s="53"/>
      <c r="AO112" s="53"/>
      <c r="AP112" s="53"/>
      <c r="AQ112" s="53"/>
      <c r="AR112" s="53"/>
      <c r="AS112" s="53"/>
      <c r="AT112" s="405"/>
      <c r="AU112" s="448"/>
      <c r="AV112" s="50">
        <f t="shared" si="112"/>
        <v>0</v>
      </c>
      <c r="AW112" s="53"/>
      <c r="AX112" s="53"/>
      <c r="AY112" s="53"/>
      <c r="AZ112" s="53"/>
      <c r="BA112" s="53"/>
      <c r="BB112" s="53"/>
      <c r="BC112" s="405"/>
      <c r="BD112" s="451"/>
      <c r="BE112" s="50">
        <f t="shared" si="113"/>
        <v>0</v>
      </c>
      <c r="BF112" s="53"/>
      <c r="BG112" s="53"/>
      <c r="BH112" s="53"/>
      <c r="BI112" s="53"/>
      <c r="BJ112" s="53"/>
      <c r="BK112" s="53"/>
      <c r="BL112" s="405"/>
      <c r="BM112" s="454"/>
      <c r="BN112" s="50">
        <f t="shared" si="114"/>
        <v>0</v>
      </c>
      <c r="BO112" s="53"/>
      <c r="BP112" s="53"/>
      <c r="BQ112" s="53"/>
      <c r="BR112" s="53"/>
      <c r="BS112" s="53"/>
      <c r="BT112" s="53"/>
      <c r="BU112" s="517"/>
      <c r="BV112" s="518"/>
      <c r="BW112" s="518"/>
      <c r="BX112" s="518"/>
      <c r="BY112" s="518"/>
      <c r="BZ112" s="518"/>
      <c r="CA112" s="518"/>
      <c r="CB112" s="518"/>
      <c r="CC112" s="519"/>
    </row>
    <row r="113" spans="1:81" s="62" customFormat="1" ht="40.200000000000003" customHeight="1" thickTop="1" x14ac:dyDescent="0.3">
      <c r="A113" s="38"/>
      <c r="B113" s="462"/>
      <c r="C113" s="459"/>
      <c r="D113" s="608"/>
      <c r="E113" s="611"/>
      <c r="F113" s="611"/>
      <c r="G113" s="611"/>
      <c r="H113" s="611"/>
      <c r="I113" s="611"/>
      <c r="J113" s="485">
        <v>272</v>
      </c>
      <c r="K113" s="488" t="str">
        <f>+Metas!K310</f>
        <v>Mesas de infancia, adolescencia y fortalecimiento familiar MIAF realizadas con la participación prioritaria de NNA</v>
      </c>
      <c r="L113" s="473"/>
      <c r="M113" s="476">
        <f>SUM(N113:Q113)</f>
        <v>0</v>
      </c>
      <c r="N113" s="479"/>
      <c r="O113" s="482"/>
      <c r="P113" s="520"/>
      <c r="Q113" s="523"/>
      <c r="R113" s="403">
        <f>+$J113</f>
        <v>272</v>
      </c>
      <c r="S113" s="253"/>
      <c r="T113" s="260"/>
      <c r="U113" s="260"/>
      <c r="V113" s="260"/>
      <c r="W113" s="42"/>
      <c r="X113" s="34"/>
      <c r="Y113" s="34"/>
      <c r="Z113" s="34"/>
      <c r="AA113" s="34"/>
      <c r="AB113" s="403">
        <f t="shared" ref="AB113" si="151">+$J113</f>
        <v>272</v>
      </c>
      <c r="AC113" s="526">
        <f t="shared" ref="AC113" si="152">+L113</f>
        <v>0</v>
      </c>
      <c r="AD113" s="54">
        <f t="shared" si="98"/>
        <v>0</v>
      </c>
      <c r="AE113" s="54">
        <f t="shared" si="98"/>
        <v>0</v>
      </c>
      <c r="AF113" s="54">
        <f t="shared" si="98"/>
        <v>0</v>
      </c>
      <c r="AG113" s="54">
        <f t="shared" si="97"/>
        <v>0</v>
      </c>
      <c r="AH113" s="54">
        <f t="shared" si="97"/>
        <v>0</v>
      </c>
      <c r="AI113" s="54">
        <f t="shared" si="97"/>
        <v>0</v>
      </c>
      <c r="AJ113" s="54">
        <f t="shared" si="97"/>
        <v>0</v>
      </c>
      <c r="AK113" s="403">
        <f t="shared" ref="AK113" si="153">+$J113</f>
        <v>272</v>
      </c>
      <c r="AL113" s="455">
        <f>+N113</f>
        <v>0</v>
      </c>
      <c r="AM113" s="48">
        <f t="shared" si="111"/>
        <v>0</v>
      </c>
      <c r="AN113" s="51"/>
      <c r="AO113" s="51"/>
      <c r="AP113" s="51"/>
      <c r="AQ113" s="51"/>
      <c r="AR113" s="51"/>
      <c r="AS113" s="51"/>
      <c r="AT113" s="403">
        <f t="shared" ref="AT113" si="154">+$J113</f>
        <v>272</v>
      </c>
      <c r="AU113" s="446">
        <f>+O113</f>
        <v>0</v>
      </c>
      <c r="AV113" s="48">
        <f t="shared" si="112"/>
        <v>0</v>
      </c>
      <c r="AW113" s="51"/>
      <c r="AX113" s="51"/>
      <c r="AY113" s="51"/>
      <c r="AZ113" s="51"/>
      <c r="BA113" s="51"/>
      <c r="BB113" s="51"/>
      <c r="BC113" s="403">
        <f t="shared" ref="BC113" si="155">+$J113</f>
        <v>272</v>
      </c>
      <c r="BD113" s="449">
        <f>+P113</f>
        <v>0</v>
      </c>
      <c r="BE113" s="48">
        <f t="shared" si="113"/>
        <v>0</v>
      </c>
      <c r="BF113" s="51"/>
      <c r="BG113" s="51"/>
      <c r="BH113" s="51"/>
      <c r="BI113" s="51"/>
      <c r="BJ113" s="51"/>
      <c r="BK113" s="51"/>
      <c r="BL113" s="403">
        <f t="shared" ref="BL113" si="156">+$J113</f>
        <v>272</v>
      </c>
      <c r="BM113" s="452">
        <f>+Q113</f>
        <v>0</v>
      </c>
      <c r="BN113" s="48">
        <f t="shared" si="114"/>
        <v>0</v>
      </c>
      <c r="BO113" s="51"/>
      <c r="BP113" s="51"/>
      <c r="BQ113" s="51"/>
      <c r="BR113" s="51"/>
      <c r="BS113" s="51"/>
      <c r="BT113" s="51"/>
      <c r="BU113" s="513"/>
      <c r="BV113" s="514"/>
      <c r="BW113" s="514"/>
      <c r="BX113" s="514"/>
      <c r="BY113" s="514"/>
      <c r="BZ113" s="514"/>
      <c r="CA113" s="514"/>
      <c r="CB113" s="514"/>
      <c r="CC113" s="515"/>
    </row>
    <row r="114" spans="1:81" s="62" customFormat="1" ht="40.200000000000003" customHeight="1" x14ac:dyDescent="0.3">
      <c r="A114" s="38"/>
      <c r="B114" s="462"/>
      <c r="C114" s="459"/>
      <c r="D114" s="609"/>
      <c r="E114" s="612"/>
      <c r="F114" s="612"/>
      <c r="G114" s="612"/>
      <c r="H114" s="612"/>
      <c r="I114" s="612"/>
      <c r="J114" s="486"/>
      <c r="K114" s="489"/>
      <c r="L114" s="474"/>
      <c r="M114" s="477"/>
      <c r="N114" s="480"/>
      <c r="O114" s="483"/>
      <c r="P114" s="521"/>
      <c r="Q114" s="524"/>
      <c r="R114" s="404"/>
      <c r="S114" s="43"/>
      <c r="T114" s="261"/>
      <c r="U114" s="261"/>
      <c r="V114" s="261"/>
      <c r="W114" s="43"/>
      <c r="X114" s="35"/>
      <c r="Y114" s="35"/>
      <c r="Z114" s="35"/>
      <c r="AA114" s="35"/>
      <c r="AB114" s="404"/>
      <c r="AC114" s="527"/>
      <c r="AD114" s="55">
        <f t="shared" si="98"/>
        <v>0</v>
      </c>
      <c r="AE114" s="55">
        <f t="shared" si="98"/>
        <v>0</v>
      </c>
      <c r="AF114" s="55">
        <f t="shared" si="98"/>
        <v>0</v>
      </c>
      <c r="AG114" s="55">
        <f t="shared" si="97"/>
        <v>0</v>
      </c>
      <c r="AH114" s="55">
        <f t="shared" si="97"/>
        <v>0</v>
      </c>
      <c r="AI114" s="55">
        <f t="shared" si="97"/>
        <v>0</v>
      </c>
      <c r="AJ114" s="55">
        <f t="shared" si="97"/>
        <v>0</v>
      </c>
      <c r="AK114" s="404"/>
      <c r="AL114" s="456"/>
      <c r="AM114" s="49">
        <f t="shared" si="111"/>
        <v>0</v>
      </c>
      <c r="AN114" s="52"/>
      <c r="AO114" s="52"/>
      <c r="AP114" s="52"/>
      <c r="AQ114" s="52"/>
      <c r="AR114" s="52"/>
      <c r="AS114" s="52"/>
      <c r="AT114" s="404"/>
      <c r="AU114" s="447"/>
      <c r="AV114" s="49">
        <f t="shared" si="112"/>
        <v>0</v>
      </c>
      <c r="AW114" s="52"/>
      <c r="AX114" s="52"/>
      <c r="AY114" s="52"/>
      <c r="AZ114" s="52"/>
      <c r="BA114" s="52"/>
      <c r="BB114" s="52"/>
      <c r="BC114" s="404"/>
      <c r="BD114" s="450"/>
      <c r="BE114" s="49">
        <f t="shared" si="113"/>
        <v>0</v>
      </c>
      <c r="BF114" s="52"/>
      <c r="BG114" s="52"/>
      <c r="BH114" s="52"/>
      <c r="BI114" s="52"/>
      <c r="BJ114" s="52"/>
      <c r="BK114" s="52"/>
      <c r="BL114" s="404"/>
      <c r="BM114" s="453"/>
      <c r="BN114" s="49">
        <f t="shared" si="114"/>
        <v>0</v>
      </c>
      <c r="BO114" s="52"/>
      <c r="BP114" s="52"/>
      <c r="BQ114" s="52"/>
      <c r="BR114" s="52"/>
      <c r="BS114" s="52"/>
      <c r="BT114" s="52"/>
      <c r="BU114" s="418"/>
      <c r="BV114" s="419"/>
      <c r="BW114" s="419"/>
      <c r="BX114" s="419"/>
      <c r="BY114" s="419"/>
      <c r="BZ114" s="419"/>
      <c r="CA114" s="419"/>
      <c r="CB114" s="419"/>
      <c r="CC114" s="516"/>
    </row>
    <row r="115" spans="1:81" s="62" customFormat="1" ht="40.200000000000003" customHeight="1" x14ac:dyDescent="0.3">
      <c r="A115" s="38"/>
      <c r="B115" s="462"/>
      <c r="C115" s="459"/>
      <c r="D115" s="609"/>
      <c r="E115" s="612"/>
      <c r="F115" s="612"/>
      <c r="G115" s="612"/>
      <c r="H115" s="612"/>
      <c r="I115" s="612"/>
      <c r="J115" s="486"/>
      <c r="K115" s="489"/>
      <c r="L115" s="474"/>
      <c r="M115" s="477"/>
      <c r="N115" s="480"/>
      <c r="O115" s="483"/>
      <c r="P115" s="521"/>
      <c r="Q115" s="524"/>
      <c r="R115" s="404"/>
      <c r="S115" s="43"/>
      <c r="T115" s="261"/>
      <c r="U115" s="261"/>
      <c r="V115" s="261"/>
      <c r="W115" s="43"/>
      <c r="X115" s="35"/>
      <c r="Y115" s="35"/>
      <c r="Z115" s="35"/>
      <c r="AA115" s="35"/>
      <c r="AB115" s="404"/>
      <c r="AC115" s="527"/>
      <c r="AD115" s="55">
        <f t="shared" si="98"/>
        <v>0</v>
      </c>
      <c r="AE115" s="55">
        <f t="shared" si="98"/>
        <v>0</v>
      </c>
      <c r="AF115" s="55">
        <f t="shared" si="98"/>
        <v>0</v>
      </c>
      <c r="AG115" s="55">
        <f t="shared" si="97"/>
        <v>0</v>
      </c>
      <c r="AH115" s="55">
        <f t="shared" si="97"/>
        <v>0</v>
      </c>
      <c r="AI115" s="55">
        <f t="shared" si="97"/>
        <v>0</v>
      </c>
      <c r="AJ115" s="55">
        <f t="shared" si="97"/>
        <v>0</v>
      </c>
      <c r="AK115" s="404"/>
      <c r="AL115" s="456"/>
      <c r="AM115" s="49">
        <f t="shared" si="111"/>
        <v>0</v>
      </c>
      <c r="AN115" s="52"/>
      <c r="AO115" s="52"/>
      <c r="AP115" s="52"/>
      <c r="AQ115" s="52"/>
      <c r="AR115" s="52"/>
      <c r="AS115" s="52"/>
      <c r="AT115" s="404"/>
      <c r="AU115" s="447"/>
      <c r="AV115" s="49">
        <f t="shared" si="112"/>
        <v>0</v>
      </c>
      <c r="AW115" s="52"/>
      <c r="AX115" s="52"/>
      <c r="AY115" s="52"/>
      <c r="AZ115" s="52"/>
      <c r="BA115" s="52"/>
      <c r="BB115" s="52"/>
      <c r="BC115" s="404"/>
      <c r="BD115" s="450"/>
      <c r="BE115" s="49">
        <f t="shared" si="113"/>
        <v>0</v>
      </c>
      <c r="BF115" s="52"/>
      <c r="BG115" s="52"/>
      <c r="BH115" s="52"/>
      <c r="BI115" s="52"/>
      <c r="BJ115" s="52"/>
      <c r="BK115" s="52"/>
      <c r="BL115" s="404"/>
      <c r="BM115" s="453"/>
      <c r="BN115" s="49">
        <f t="shared" si="114"/>
        <v>0</v>
      </c>
      <c r="BO115" s="52"/>
      <c r="BP115" s="52"/>
      <c r="BQ115" s="52"/>
      <c r="BR115" s="52"/>
      <c r="BS115" s="52"/>
      <c r="BT115" s="52"/>
      <c r="BU115" s="418"/>
      <c r="BV115" s="419"/>
      <c r="BW115" s="419"/>
      <c r="BX115" s="419"/>
      <c r="BY115" s="419"/>
      <c r="BZ115" s="419"/>
      <c r="CA115" s="419"/>
      <c r="CB115" s="419"/>
      <c r="CC115" s="516"/>
    </row>
    <row r="116" spans="1:81" s="62" customFormat="1" ht="40.200000000000003" customHeight="1" thickBot="1" x14ac:dyDescent="0.35">
      <c r="A116" s="38"/>
      <c r="B116" s="463"/>
      <c r="C116" s="460"/>
      <c r="D116" s="610"/>
      <c r="E116" s="613"/>
      <c r="F116" s="613"/>
      <c r="G116" s="613"/>
      <c r="H116" s="613"/>
      <c r="I116" s="613"/>
      <c r="J116" s="487"/>
      <c r="K116" s="490"/>
      <c r="L116" s="475"/>
      <c r="M116" s="478"/>
      <c r="N116" s="481"/>
      <c r="O116" s="484"/>
      <c r="P116" s="522"/>
      <c r="Q116" s="525"/>
      <c r="R116" s="405"/>
      <c r="S116" s="44"/>
      <c r="T116" s="262"/>
      <c r="U116" s="262"/>
      <c r="V116" s="262"/>
      <c r="W116" s="44"/>
      <c r="X116" s="36"/>
      <c r="Y116" s="36"/>
      <c r="Z116" s="36"/>
      <c r="AA116" s="36"/>
      <c r="AB116" s="405"/>
      <c r="AC116" s="528"/>
      <c r="AD116" s="56">
        <f t="shared" si="98"/>
        <v>0</v>
      </c>
      <c r="AE116" s="56">
        <f t="shared" si="98"/>
        <v>0</v>
      </c>
      <c r="AF116" s="56">
        <f t="shared" si="98"/>
        <v>0</v>
      </c>
      <c r="AG116" s="56">
        <f t="shared" si="97"/>
        <v>0</v>
      </c>
      <c r="AH116" s="56">
        <f t="shared" si="97"/>
        <v>0</v>
      </c>
      <c r="AI116" s="56">
        <f t="shared" si="97"/>
        <v>0</v>
      </c>
      <c r="AJ116" s="56">
        <f t="shared" si="97"/>
        <v>0</v>
      </c>
      <c r="AK116" s="405"/>
      <c r="AL116" s="457"/>
      <c r="AM116" s="50">
        <f t="shared" si="111"/>
        <v>0</v>
      </c>
      <c r="AN116" s="53"/>
      <c r="AO116" s="53"/>
      <c r="AP116" s="53"/>
      <c r="AQ116" s="53"/>
      <c r="AR116" s="53"/>
      <c r="AS116" s="53"/>
      <c r="AT116" s="405"/>
      <c r="AU116" s="448"/>
      <c r="AV116" s="50">
        <f t="shared" si="112"/>
        <v>0</v>
      </c>
      <c r="AW116" s="53"/>
      <c r="AX116" s="53"/>
      <c r="AY116" s="53"/>
      <c r="AZ116" s="53"/>
      <c r="BA116" s="53"/>
      <c r="BB116" s="53"/>
      <c r="BC116" s="405"/>
      <c r="BD116" s="451"/>
      <c r="BE116" s="50">
        <f t="shared" si="113"/>
        <v>0</v>
      </c>
      <c r="BF116" s="53"/>
      <c r="BG116" s="53"/>
      <c r="BH116" s="53"/>
      <c r="BI116" s="53"/>
      <c r="BJ116" s="53"/>
      <c r="BK116" s="53"/>
      <c r="BL116" s="405"/>
      <c r="BM116" s="454"/>
      <c r="BN116" s="50">
        <f t="shared" si="114"/>
        <v>0</v>
      </c>
      <c r="BO116" s="53"/>
      <c r="BP116" s="53"/>
      <c r="BQ116" s="53"/>
      <c r="BR116" s="53"/>
      <c r="BS116" s="53"/>
      <c r="BT116" s="53"/>
      <c r="BU116" s="517"/>
      <c r="BV116" s="518"/>
      <c r="BW116" s="518"/>
      <c r="BX116" s="518"/>
      <c r="BY116" s="518"/>
      <c r="BZ116" s="518"/>
      <c r="CA116" s="518"/>
      <c r="CB116" s="518"/>
      <c r="CC116" s="519"/>
    </row>
    <row r="117" spans="1:81" s="62" customFormat="1" ht="40.200000000000003" customHeight="1" thickTop="1" x14ac:dyDescent="0.3">
      <c r="A117" s="38"/>
      <c r="B117" s="461" t="s">
        <v>390</v>
      </c>
      <c r="C117" s="458" t="s">
        <v>393</v>
      </c>
      <c r="D117" s="608"/>
      <c r="E117" s="611"/>
      <c r="F117" s="611"/>
      <c r="G117" s="611"/>
      <c r="H117" s="611"/>
      <c r="I117" s="611"/>
      <c r="J117" s="485">
        <v>273</v>
      </c>
      <c r="K117" s="488" t="str">
        <f>+Metas!K312</f>
        <v>Política Publica Departamental de primera infancia nueva o actualizada; aprobada por Ordenanza.</v>
      </c>
      <c r="L117" s="473"/>
      <c r="M117" s="476">
        <f>SUM(N117:Q117)</f>
        <v>0</v>
      </c>
      <c r="N117" s="479"/>
      <c r="O117" s="482"/>
      <c r="P117" s="520"/>
      <c r="Q117" s="523"/>
      <c r="R117" s="403">
        <f>+$J117</f>
        <v>273</v>
      </c>
      <c r="S117" s="253"/>
      <c r="T117" s="260"/>
      <c r="U117" s="260"/>
      <c r="V117" s="260"/>
      <c r="W117" s="42"/>
      <c r="X117" s="34"/>
      <c r="Y117" s="34"/>
      <c r="Z117" s="34"/>
      <c r="AA117" s="34"/>
      <c r="AB117" s="403">
        <f t="shared" ref="AB117" si="157">+$J117</f>
        <v>273</v>
      </c>
      <c r="AC117" s="526">
        <f t="shared" ref="AC117" si="158">+L117</f>
        <v>0</v>
      </c>
      <c r="AD117" s="54">
        <f t="shared" si="98"/>
        <v>0</v>
      </c>
      <c r="AE117" s="54">
        <f t="shared" si="98"/>
        <v>0</v>
      </c>
      <c r="AF117" s="54">
        <f t="shared" si="98"/>
        <v>0</v>
      </c>
      <c r="AG117" s="54">
        <f t="shared" si="97"/>
        <v>0</v>
      </c>
      <c r="AH117" s="54">
        <f t="shared" si="97"/>
        <v>0</v>
      </c>
      <c r="AI117" s="54">
        <f t="shared" si="97"/>
        <v>0</v>
      </c>
      <c r="AJ117" s="54">
        <f t="shared" si="97"/>
        <v>0</v>
      </c>
      <c r="AK117" s="403">
        <f t="shared" ref="AK117" si="159">+$J117</f>
        <v>273</v>
      </c>
      <c r="AL117" s="455">
        <f>+N117</f>
        <v>0</v>
      </c>
      <c r="AM117" s="48">
        <f t="shared" si="111"/>
        <v>0</v>
      </c>
      <c r="AN117" s="51"/>
      <c r="AO117" s="51"/>
      <c r="AP117" s="51"/>
      <c r="AQ117" s="51"/>
      <c r="AR117" s="51"/>
      <c r="AS117" s="51"/>
      <c r="AT117" s="403">
        <f t="shared" ref="AT117" si="160">+$J117</f>
        <v>273</v>
      </c>
      <c r="AU117" s="446">
        <f>+O117</f>
        <v>0</v>
      </c>
      <c r="AV117" s="48">
        <f t="shared" si="112"/>
        <v>0</v>
      </c>
      <c r="AW117" s="51"/>
      <c r="AX117" s="51"/>
      <c r="AY117" s="51"/>
      <c r="AZ117" s="51"/>
      <c r="BA117" s="51"/>
      <c r="BB117" s="51"/>
      <c r="BC117" s="403">
        <f t="shared" ref="BC117" si="161">+$J117</f>
        <v>273</v>
      </c>
      <c r="BD117" s="449">
        <f>+P117</f>
        <v>0</v>
      </c>
      <c r="BE117" s="48">
        <f t="shared" si="113"/>
        <v>0</v>
      </c>
      <c r="BF117" s="51"/>
      <c r="BG117" s="51"/>
      <c r="BH117" s="51"/>
      <c r="BI117" s="51"/>
      <c r="BJ117" s="51"/>
      <c r="BK117" s="51"/>
      <c r="BL117" s="403">
        <f t="shared" ref="BL117" si="162">+$J117</f>
        <v>273</v>
      </c>
      <c r="BM117" s="452">
        <f>+Q117</f>
        <v>0</v>
      </c>
      <c r="BN117" s="48">
        <f t="shared" si="114"/>
        <v>0</v>
      </c>
      <c r="BO117" s="51"/>
      <c r="BP117" s="51"/>
      <c r="BQ117" s="51"/>
      <c r="BR117" s="51"/>
      <c r="BS117" s="51"/>
      <c r="BT117" s="51"/>
      <c r="BU117" s="513"/>
      <c r="BV117" s="514"/>
      <c r="BW117" s="514"/>
      <c r="BX117" s="514"/>
      <c r="BY117" s="514"/>
      <c r="BZ117" s="514"/>
      <c r="CA117" s="514"/>
      <c r="CB117" s="514"/>
      <c r="CC117" s="515"/>
    </row>
    <row r="118" spans="1:81" s="62" customFormat="1" ht="40.200000000000003" customHeight="1" x14ac:dyDescent="0.3">
      <c r="A118" s="38"/>
      <c r="B118" s="462"/>
      <c r="C118" s="459"/>
      <c r="D118" s="609"/>
      <c r="E118" s="612"/>
      <c r="F118" s="612"/>
      <c r="G118" s="612"/>
      <c r="H118" s="612"/>
      <c r="I118" s="612"/>
      <c r="J118" s="486"/>
      <c r="K118" s="489"/>
      <c r="L118" s="474"/>
      <c r="M118" s="477"/>
      <c r="N118" s="480"/>
      <c r="O118" s="483"/>
      <c r="P118" s="521"/>
      <c r="Q118" s="524"/>
      <c r="R118" s="404"/>
      <c r="S118" s="43"/>
      <c r="T118" s="261"/>
      <c r="U118" s="261"/>
      <c r="V118" s="261"/>
      <c r="W118" s="43"/>
      <c r="X118" s="35"/>
      <c r="Y118" s="35"/>
      <c r="Z118" s="35"/>
      <c r="AA118" s="35"/>
      <c r="AB118" s="404"/>
      <c r="AC118" s="527"/>
      <c r="AD118" s="55">
        <f t="shared" si="98"/>
        <v>0</v>
      </c>
      <c r="AE118" s="55">
        <f t="shared" si="98"/>
        <v>0</v>
      </c>
      <c r="AF118" s="55">
        <f t="shared" si="98"/>
        <v>0</v>
      </c>
      <c r="AG118" s="55">
        <f t="shared" si="97"/>
        <v>0</v>
      </c>
      <c r="AH118" s="55">
        <f t="shared" si="97"/>
        <v>0</v>
      </c>
      <c r="AI118" s="55">
        <f t="shared" si="97"/>
        <v>0</v>
      </c>
      <c r="AJ118" s="55">
        <f t="shared" si="97"/>
        <v>0</v>
      </c>
      <c r="AK118" s="404"/>
      <c r="AL118" s="456"/>
      <c r="AM118" s="49">
        <f t="shared" si="111"/>
        <v>0</v>
      </c>
      <c r="AN118" s="52"/>
      <c r="AO118" s="52"/>
      <c r="AP118" s="52"/>
      <c r="AQ118" s="52"/>
      <c r="AR118" s="52"/>
      <c r="AS118" s="52"/>
      <c r="AT118" s="404"/>
      <c r="AU118" s="447"/>
      <c r="AV118" s="49">
        <f t="shared" si="112"/>
        <v>0</v>
      </c>
      <c r="AW118" s="52"/>
      <c r="AX118" s="52"/>
      <c r="AY118" s="52"/>
      <c r="AZ118" s="52"/>
      <c r="BA118" s="52"/>
      <c r="BB118" s="52"/>
      <c r="BC118" s="404"/>
      <c r="BD118" s="450"/>
      <c r="BE118" s="49">
        <f t="shared" si="113"/>
        <v>0</v>
      </c>
      <c r="BF118" s="52"/>
      <c r="BG118" s="52"/>
      <c r="BH118" s="52"/>
      <c r="BI118" s="52"/>
      <c r="BJ118" s="52"/>
      <c r="BK118" s="52"/>
      <c r="BL118" s="404"/>
      <c r="BM118" s="453"/>
      <c r="BN118" s="49">
        <f t="shared" si="114"/>
        <v>0</v>
      </c>
      <c r="BO118" s="52"/>
      <c r="BP118" s="52"/>
      <c r="BQ118" s="52"/>
      <c r="BR118" s="52"/>
      <c r="BS118" s="52"/>
      <c r="BT118" s="52"/>
      <c r="BU118" s="418"/>
      <c r="BV118" s="419"/>
      <c r="BW118" s="419"/>
      <c r="BX118" s="419"/>
      <c r="BY118" s="419"/>
      <c r="BZ118" s="419"/>
      <c r="CA118" s="419"/>
      <c r="CB118" s="419"/>
      <c r="CC118" s="516"/>
    </row>
    <row r="119" spans="1:81" s="62" customFormat="1" ht="40.200000000000003" customHeight="1" x14ac:dyDescent="0.3">
      <c r="A119" s="38"/>
      <c r="B119" s="462"/>
      <c r="C119" s="459"/>
      <c r="D119" s="609"/>
      <c r="E119" s="612"/>
      <c r="F119" s="612"/>
      <c r="G119" s="612"/>
      <c r="H119" s="612"/>
      <c r="I119" s="612"/>
      <c r="J119" s="486"/>
      <c r="K119" s="489"/>
      <c r="L119" s="474"/>
      <c r="M119" s="477"/>
      <c r="N119" s="480"/>
      <c r="O119" s="483"/>
      <c r="P119" s="521"/>
      <c r="Q119" s="524"/>
      <c r="R119" s="404"/>
      <c r="S119" s="43"/>
      <c r="T119" s="261"/>
      <c r="U119" s="261"/>
      <c r="V119" s="261"/>
      <c r="W119" s="43"/>
      <c r="X119" s="35"/>
      <c r="Y119" s="35"/>
      <c r="Z119" s="35"/>
      <c r="AA119" s="35"/>
      <c r="AB119" s="404"/>
      <c r="AC119" s="527"/>
      <c r="AD119" s="55">
        <f t="shared" si="98"/>
        <v>0</v>
      </c>
      <c r="AE119" s="55">
        <f t="shared" si="98"/>
        <v>0</v>
      </c>
      <c r="AF119" s="55">
        <f t="shared" si="98"/>
        <v>0</v>
      </c>
      <c r="AG119" s="55">
        <f t="shared" si="97"/>
        <v>0</v>
      </c>
      <c r="AH119" s="55">
        <f t="shared" si="97"/>
        <v>0</v>
      </c>
      <c r="AI119" s="55">
        <f t="shared" si="97"/>
        <v>0</v>
      </c>
      <c r="AJ119" s="55">
        <f t="shared" si="97"/>
        <v>0</v>
      </c>
      <c r="AK119" s="404"/>
      <c r="AL119" s="456"/>
      <c r="AM119" s="49">
        <f t="shared" si="111"/>
        <v>0</v>
      </c>
      <c r="AN119" s="52"/>
      <c r="AO119" s="52"/>
      <c r="AP119" s="52"/>
      <c r="AQ119" s="52"/>
      <c r="AR119" s="52"/>
      <c r="AS119" s="52"/>
      <c r="AT119" s="404"/>
      <c r="AU119" s="447"/>
      <c r="AV119" s="49">
        <f t="shared" si="112"/>
        <v>0</v>
      </c>
      <c r="AW119" s="52"/>
      <c r="AX119" s="52"/>
      <c r="AY119" s="52"/>
      <c r="AZ119" s="52"/>
      <c r="BA119" s="52"/>
      <c r="BB119" s="52"/>
      <c r="BC119" s="404"/>
      <c r="BD119" s="450"/>
      <c r="BE119" s="49">
        <f t="shared" si="113"/>
        <v>0</v>
      </c>
      <c r="BF119" s="52"/>
      <c r="BG119" s="52"/>
      <c r="BH119" s="52"/>
      <c r="BI119" s="52"/>
      <c r="BJ119" s="52"/>
      <c r="BK119" s="52"/>
      <c r="BL119" s="404"/>
      <c r="BM119" s="453"/>
      <c r="BN119" s="49">
        <f t="shared" si="114"/>
        <v>0</v>
      </c>
      <c r="BO119" s="52"/>
      <c r="BP119" s="52"/>
      <c r="BQ119" s="52"/>
      <c r="BR119" s="52"/>
      <c r="BS119" s="52"/>
      <c r="BT119" s="52"/>
      <c r="BU119" s="418"/>
      <c r="BV119" s="419"/>
      <c r="BW119" s="419"/>
      <c r="BX119" s="419"/>
      <c r="BY119" s="419"/>
      <c r="BZ119" s="419"/>
      <c r="CA119" s="419"/>
      <c r="CB119" s="419"/>
      <c r="CC119" s="516"/>
    </row>
    <row r="120" spans="1:81" s="62" customFormat="1" ht="40.200000000000003" customHeight="1" thickBot="1" x14ac:dyDescent="0.35">
      <c r="A120" s="38"/>
      <c r="B120" s="462"/>
      <c r="C120" s="459"/>
      <c r="D120" s="610"/>
      <c r="E120" s="613"/>
      <c r="F120" s="613"/>
      <c r="G120" s="613"/>
      <c r="H120" s="613"/>
      <c r="I120" s="613"/>
      <c r="J120" s="487"/>
      <c r="K120" s="490"/>
      <c r="L120" s="475"/>
      <c r="M120" s="478"/>
      <c r="N120" s="481"/>
      <c r="O120" s="484"/>
      <c r="P120" s="522"/>
      <c r="Q120" s="525"/>
      <c r="R120" s="405"/>
      <c r="S120" s="44"/>
      <c r="T120" s="262"/>
      <c r="U120" s="262"/>
      <c r="V120" s="262"/>
      <c r="W120" s="44"/>
      <c r="X120" s="36"/>
      <c r="Y120" s="36"/>
      <c r="Z120" s="36"/>
      <c r="AA120" s="36"/>
      <c r="AB120" s="405"/>
      <c r="AC120" s="528"/>
      <c r="AD120" s="56">
        <f t="shared" si="98"/>
        <v>0</v>
      </c>
      <c r="AE120" s="56">
        <f t="shared" si="98"/>
        <v>0</v>
      </c>
      <c r="AF120" s="56">
        <f t="shared" si="98"/>
        <v>0</v>
      </c>
      <c r="AG120" s="56">
        <f t="shared" si="97"/>
        <v>0</v>
      </c>
      <c r="AH120" s="56">
        <f t="shared" si="97"/>
        <v>0</v>
      </c>
      <c r="AI120" s="56">
        <f t="shared" si="97"/>
        <v>0</v>
      </c>
      <c r="AJ120" s="56">
        <f t="shared" si="97"/>
        <v>0</v>
      </c>
      <c r="AK120" s="405"/>
      <c r="AL120" s="457"/>
      <c r="AM120" s="50">
        <f t="shared" si="111"/>
        <v>0</v>
      </c>
      <c r="AN120" s="53"/>
      <c r="AO120" s="53"/>
      <c r="AP120" s="53"/>
      <c r="AQ120" s="53"/>
      <c r="AR120" s="53"/>
      <c r="AS120" s="53"/>
      <c r="AT120" s="405"/>
      <c r="AU120" s="448"/>
      <c r="AV120" s="50">
        <f t="shared" si="112"/>
        <v>0</v>
      </c>
      <c r="AW120" s="53"/>
      <c r="AX120" s="53"/>
      <c r="AY120" s="53"/>
      <c r="AZ120" s="53"/>
      <c r="BA120" s="53"/>
      <c r="BB120" s="53"/>
      <c r="BC120" s="405"/>
      <c r="BD120" s="451"/>
      <c r="BE120" s="50">
        <f t="shared" si="113"/>
        <v>0</v>
      </c>
      <c r="BF120" s="53"/>
      <c r="BG120" s="53"/>
      <c r="BH120" s="53"/>
      <c r="BI120" s="53"/>
      <c r="BJ120" s="53"/>
      <c r="BK120" s="53"/>
      <c r="BL120" s="405"/>
      <c r="BM120" s="454"/>
      <c r="BN120" s="50">
        <f t="shared" si="114"/>
        <v>0</v>
      </c>
      <c r="BO120" s="53"/>
      <c r="BP120" s="53"/>
      <c r="BQ120" s="53"/>
      <c r="BR120" s="53"/>
      <c r="BS120" s="53"/>
      <c r="BT120" s="53"/>
      <c r="BU120" s="517"/>
      <c r="BV120" s="518"/>
      <c r="BW120" s="518"/>
      <c r="BX120" s="518"/>
      <c r="BY120" s="518"/>
      <c r="BZ120" s="518"/>
      <c r="CA120" s="518"/>
      <c r="CB120" s="518"/>
      <c r="CC120" s="519"/>
    </row>
    <row r="121" spans="1:81" s="62" customFormat="1" ht="40.200000000000003" customHeight="1" thickTop="1" x14ac:dyDescent="0.3">
      <c r="A121" s="38"/>
      <c r="B121" s="462"/>
      <c r="C121" s="459"/>
      <c r="D121" s="608"/>
      <c r="E121" s="611"/>
      <c r="F121" s="611"/>
      <c r="G121" s="611"/>
      <c r="H121" s="611"/>
      <c r="I121" s="611"/>
      <c r="J121" s="485">
        <v>274</v>
      </c>
      <c r="K121" s="488" t="str">
        <f>+Metas!K313</f>
        <v>Política Publica Departamental de infancia y adolescencia nueva o actualizada aprobada por Ordenanza.</v>
      </c>
      <c r="L121" s="473"/>
      <c r="M121" s="476">
        <f t="shared" ref="M121:M141" si="163">SUM(N121:Q121)/4</f>
        <v>0</v>
      </c>
      <c r="N121" s="479"/>
      <c r="O121" s="482"/>
      <c r="P121" s="520"/>
      <c r="Q121" s="523"/>
      <c r="R121" s="403">
        <f>+$J121</f>
        <v>274</v>
      </c>
      <c r="S121" s="253"/>
      <c r="T121" s="260"/>
      <c r="U121" s="260"/>
      <c r="V121" s="260"/>
      <c r="W121" s="42"/>
      <c r="X121" s="34"/>
      <c r="Y121" s="34"/>
      <c r="Z121" s="34"/>
      <c r="AA121" s="34"/>
      <c r="AB121" s="403">
        <f t="shared" ref="AB121" si="164">+$J121</f>
        <v>274</v>
      </c>
      <c r="AC121" s="526">
        <f t="shared" ref="AC121" si="165">+L121</f>
        <v>0</v>
      </c>
      <c r="AD121" s="54">
        <f t="shared" si="98"/>
        <v>0</v>
      </c>
      <c r="AE121" s="54">
        <f t="shared" si="98"/>
        <v>0</v>
      </c>
      <c r="AF121" s="54">
        <f t="shared" si="98"/>
        <v>0</v>
      </c>
      <c r="AG121" s="54">
        <f t="shared" si="97"/>
        <v>0</v>
      </c>
      <c r="AH121" s="54">
        <f t="shared" si="97"/>
        <v>0</v>
      </c>
      <c r="AI121" s="54">
        <f t="shared" si="97"/>
        <v>0</v>
      </c>
      <c r="AJ121" s="54">
        <f t="shared" si="97"/>
        <v>0</v>
      </c>
      <c r="AK121" s="403">
        <f t="shared" ref="AK121" si="166">+$J121</f>
        <v>274</v>
      </c>
      <c r="AL121" s="455">
        <f t="shared" ref="AL121:AL141" si="167">+N121</f>
        <v>0</v>
      </c>
      <c r="AM121" s="48">
        <f t="shared" si="111"/>
        <v>0</v>
      </c>
      <c r="AN121" s="51"/>
      <c r="AO121" s="51"/>
      <c r="AP121" s="51"/>
      <c r="AQ121" s="51"/>
      <c r="AR121" s="51"/>
      <c r="AS121" s="51"/>
      <c r="AT121" s="403">
        <f t="shared" ref="AT121" si="168">+$J121</f>
        <v>274</v>
      </c>
      <c r="AU121" s="446">
        <f t="shared" ref="AU121:AU141" si="169">+O121</f>
        <v>0</v>
      </c>
      <c r="AV121" s="48">
        <f t="shared" si="112"/>
        <v>0</v>
      </c>
      <c r="AW121" s="51"/>
      <c r="AX121" s="51"/>
      <c r="AY121" s="51"/>
      <c r="AZ121" s="51"/>
      <c r="BA121" s="51"/>
      <c r="BB121" s="51"/>
      <c r="BC121" s="403">
        <f t="shared" ref="BC121" si="170">+$J121</f>
        <v>274</v>
      </c>
      <c r="BD121" s="449">
        <f t="shared" ref="BD121:BD141" si="171">+P121</f>
        <v>0</v>
      </c>
      <c r="BE121" s="48">
        <f t="shared" si="113"/>
        <v>0</v>
      </c>
      <c r="BF121" s="51"/>
      <c r="BG121" s="51"/>
      <c r="BH121" s="51"/>
      <c r="BI121" s="51"/>
      <c r="BJ121" s="51"/>
      <c r="BK121" s="51"/>
      <c r="BL121" s="403">
        <f t="shared" ref="BL121" si="172">+$J121</f>
        <v>274</v>
      </c>
      <c r="BM121" s="452">
        <f t="shared" ref="BM121:BM141" si="173">+Q121</f>
        <v>0</v>
      </c>
      <c r="BN121" s="48">
        <f t="shared" si="114"/>
        <v>0</v>
      </c>
      <c r="BO121" s="51"/>
      <c r="BP121" s="51"/>
      <c r="BQ121" s="51"/>
      <c r="BR121" s="51"/>
      <c r="BS121" s="51"/>
      <c r="BT121" s="51"/>
      <c r="BU121" s="513"/>
      <c r="BV121" s="514"/>
      <c r="BW121" s="514"/>
      <c r="BX121" s="514"/>
      <c r="BY121" s="514"/>
      <c r="BZ121" s="514"/>
      <c r="CA121" s="514"/>
      <c r="CB121" s="514"/>
      <c r="CC121" s="515"/>
    </row>
    <row r="122" spans="1:81" s="62" customFormat="1" ht="40.200000000000003" customHeight="1" x14ac:dyDescent="0.3">
      <c r="A122" s="38"/>
      <c r="B122" s="462"/>
      <c r="C122" s="459"/>
      <c r="D122" s="609"/>
      <c r="E122" s="612"/>
      <c r="F122" s="612"/>
      <c r="G122" s="612"/>
      <c r="H122" s="612"/>
      <c r="I122" s="612"/>
      <c r="J122" s="486"/>
      <c r="K122" s="489"/>
      <c r="L122" s="474"/>
      <c r="M122" s="477"/>
      <c r="N122" s="480"/>
      <c r="O122" s="483"/>
      <c r="P122" s="521"/>
      <c r="Q122" s="524"/>
      <c r="R122" s="404"/>
      <c r="S122" s="43"/>
      <c r="T122" s="261"/>
      <c r="U122" s="261"/>
      <c r="V122" s="261"/>
      <c r="W122" s="43"/>
      <c r="X122" s="35"/>
      <c r="Y122" s="35"/>
      <c r="Z122" s="35"/>
      <c r="AA122" s="35"/>
      <c r="AB122" s="404"/>
      <c r="AC122" s="527"/>
      <c r="AD122" s="55">
        <f t="shared" si="98"/>
        <v>0</v>
      </c>
      <c r="AE122" s="55">
        <f t="shared" si="98"/>
        <v>0</v>
      </c>
      <c r="AF122" s="55">
        <f t="shared" si="98"/>
        <v>0</v>
      </c>
      <c r="AG122" s="55">
        <f t="shared" si="97"/>
        <v>0</v>
      </c>
      <c r="AH122" s="55">
        <f t="shared" si="97"/>
        <v>0</v>
      </c>
      <c r="AI122" s="55">
        <f t="shared" si="97"/>
        <v>0</v>
      </c>
      <c r="AJ122" s="55">
        <f t="shared" si="97"/>
        <v>0</v>
      </c>
      <c r="AK122" s="404"/>
      <c r="AL122" s="456"/>
      <c r="AM122" s="49">
        <f t="shared" si="111"/>
        <v>0</v>
      </c>
      <c r="AN122" s="52"/>
      <c r="AO122" s="52"/>
      <c r="AP122" s="52"/>
      <c r="AQ122" s="52"/>
      <c r="AR122" s="52"/>
      <c r="AS122" s="52"/>
      <c r="AT122" s="404"/>
      <c r="AU122" s="447"/>
      <c r="AV122" s="49">
        <f t="shared" si="112"/>
        <v>0</v>
      </c>
      <c r="AW122" s="52"/>
      <c r="AX122" s="52"/>
      <c r="AY122" s="52"/>
      <c r="AZ122" s="52"/>
      <c r="BA122" s="52"/>
      <c r="BB122" s="52"/>
      <c r="BC122" s="404"/>
      <c r="BD122" s="450"/>
      <c r="BE122" s="49">
        <f t="shared" si="113"/>
        <v>0</v>
      </c>
      <c r="BF122" s="52"/>
      <c r="BG122" s="52"/>
      <c r="BH122" s="52"/>
      <c r="BI122" s="52"/>
      <c r="BJ122" s="52"/>
      <c r="BK122" s="52"/>
      <c r="BL122" s="404"/>
      <c r="BM122" s="453"/>
      <c r="BN122" s="49">
        <f t="shared" si="114"/>
        <v>0</v>
      </c>
      <c r="BO122" s="52"/>
      <c r="BP122" s="52"/>
      <c r="BQ122" s="52"/>
      <c r="BR122" s="52"/>
      <c r="BS122" s="52"/>
      <c r="BT122" s="52"/>
      <c r="BU122" s="418"/>
      <c r="BV122" s="419"/>
      <c r="BW122" s="419"/>
      <c r="BX122" s="419"/>
      <c r="BY122" s="419"/>
      <c r="BZ122" s="419"/>
      <c r="CA122" s="419"/>
      <c r="CB122" s="419"/>
      <c r="CC122" s="516"/>
    </row>
    <row r="123" spans="1:81" s="62" customFormat="1" ht="40.200000000000003" customHeight="1" x14ac:dyDescent="0.3">
      <c r="A123" s="38"/>
      <c r="B123" s="462"/>
      <c r="C123" s="459"/>
      <c r="D123" s="609"/>
      <c r="E123" s="612"/>
      <c r="F123" s="612"/>
      <c r="G123" s="612"/>
      <c r="H123" s="612"/>
      <c r="I123" s="612"/>
      <c r="J123" s="486"/>
      <c r="K123" s="489"/>
      <c r="L123" s="474"/>
      <c r="M123" s="477"/>
      <c r="N123" s="480"/>
      <c r="O123" s="483"/>
      <c r="P123" s="521"/>
      <c r="Q123" s="524"/>
      <c r="R123" s="404"/>
      <c r="S123" s="43"/>
      <c r="T123" s="261"/>
      <c r="U123" s="261"/>
      <c r="V123" s="261"/>
      <c r="W123" s="43"/>
      <c r="X123" s="35"/>
      <c r="Y123" s="35"/>
      <c r="Z123" s="35"/>
      <c r="AA123" s="35"/>
      <c r="AB123" s="404"/>
      <c r="AC123" s="527"/>
      <c r="AD123" s="55">
        <f t="shared" si="98"/>
        <v>0</v>
      </c>
      <c r="AE123" s="55">
        <f t="shared" si="98"/>
        <v>0</v>
      </c>
      <c r="AF123" s="55">
        <f t="shared" si="98"/>
        <v>0</v>
      </c>
      <c r="AG123" s="55">
        <f t="shared" si="97"/>
        <v>0</v>
      </c>
      <c r="AH123" s="55">
        <f t="shared" si="97"/>
        <v>0</v>
      </c>
      <c r="AI123" s="55">
        <f t="shared" si="97"/>
        <v>0</v>
      </c>
      <c r="AJ123" s="55">
        <f t="shared" si="97"/>
        <v>0</v>
      </c>
      <c r="AK123" s="404"/>
      <c r="AL123" s="456"/>
      <c r="AM123" s="49">
        <f t="shared" si="111"/>
        <v>0</v>
      </c>
      <c r="AN123" s="52"/>
      <c r="AO123" s="52"/>
      <c r="AP123" s="52"/>
      <c r="AQ123" s="52"/>
      <c r="AR123" s="52"/>
      <c r="AS123" s="52"/>
      <c r="AT123" s="404"/>
      <c r="AU123" s="447"/>
      <c r="AV123" s="49">
        <f t="shared" si="112"/>
        <v>0</v>
      </c>
      <c r="AW123" s="52"/>
      <c r="AX123" s="52"/>
      <c r="AY123" s="52"/>
      <c r="AZ123" s="52"/>
      <c r="BA123" s="52"/>
      <c r="BB123" s="52"/>
      <c r="BC123" s="404"/>
      <c r="BD123" s="450"/>
      <c r="BE123" s="49">
        <f t="shared" si="113"/>
        <v>0</v>
      </c>
      <c r="BF123" s="52"/>
      <c r="BG123" s="52"/>
      <c r="BH123" s="52"/>
      <c r="BI123" s="52"/>
      <c r="BJ123" s="52"/>
      <c r="BK123" s="52"/>
      <c r="BL123" s="404"/>
      <c r="BM123" s="453"/>
      <c r="BN123" s="49">
        <f t="shared" si="114"/>
        <v>0</v>
      </c>
      <c r="BO123" s="52"/>
      <c r="BP123" s="52"/>
      <c r="BQ123" s="52"/>
      <c r="BR123" s="52"/>
      <c r="BS123" s="52"/>
      <c r="BT123" s="52"/>
      <c r="BU123" s="418"/>
      <c r="BV123" s="419"/>
      <c r="BW123" s="419"/>
      <c r="BX123" s="419"/>
      <c r="BY123" s="419"/>
      <c r="BZ123" s="419"/>
      <c r="CA123" s="419"/>
      <c r="CB123" s="419"/>
      <c r="CC123" s="516"/>
    </row>
    <row r="124" spans="1:81" s="62" customFormat="1" ht="40.200000000000003" customHeight="1" thickBot="1" x14ac:dyDescent="0.35">
      <c r="A124" s="38"/>
      <c r="B124" s="462"/>
      <c r="C124" s="459"/>
      <c r="D124" s="610"/>
      <c r="E124" s="613"/>
      <c r="F124" s="613"/>
      <c r="G124" s="613"/>
      <c r="H124" s="613"/>
      <c r="I124" s="613"/>
      <c r="J124" s="487"/>
      <c r="K124" s="490"/>
      <c r="L124" s="475"/>
      <c r="M124" s="478"/>
      <c r="N124" s="481"/>
      <c r="O124" s="484"/>
      <c r="P124" s="522"/>
      <c r="Q124" s="525"/>
      <c r="R124" s="405"/>
      <c r="S124" s="44"/>
      <c r="T124" s="262"/>
      <c r="U124" s="262"/>
      <c r="V124" s="262"/>
      <c r="W124" s="44"/>
      <c r="X124" s="36"/>
      <c r="Y124" s="36"/>
      <c r="Z124" s="36"/>
      <c r="AA124" s="36"/>
      <c r="AB124" s="405"/>
      <c r="AC124" s="528"/>
      <c r="AD124" s="56">
        <f t="shared" si="98"/>
        <v>0</v>
      </c>
      <c r="AE124" s="56">
        <f t="shared" si="98"/>
        <v>0</v>
      </c>
      <c r="AF124" s="56">
        <f t="shared" si="98"/>
        <v>0</v>
      </c>
      <c r="AG124" s="56">
        <f t="shared" si="97"/>
        <v>0</v>
      </c>
      <c r="AH124" s="56">
        <f t="shared" si="97"/>
        <v>0</v>
      </c>
      <c r="AI124" s="56">
        <f t="shared" si="97"/>
        <v>0</v>
      </c>
      <c r="AJ124" s="56">
        <f t="shared" si="97"/>
        <v>0</v>
      </c>
      <c r="AK124" s="405"/>
      <c r="AL124" s="457"/>
      <c r="AM124" s="50">
        <f t="shared" si="111"/>
        <v>0</v>
      </c>
      <c r="AN124" s="53"/>
      <c r="AO124" s="53"/>
      <c r="AP124" s="53"/>
      <c r="AQ124" s="53"/>
      <c r="AR124" s="53"/>
      <c r="AS124" s="53"/>
      <c r="AT124" s="405"/>
      <c r="AU124" s="448"/>
      <c r="AV124" s="50">
        <f t="shared" si="112"/>
        <v>0</v>
      </c>
      <c r="AW124" s="53"/>
      <c r="AX124" s="53"/>
      <c r="AY124" s="53"/>
      <c r="AZ124" s="53"/>
      <c r="BA124" s="53"/>
      <c r="BB124" s="53"/>
      <c r="BC124" s="405"/>
      <c r="BD124" s="451"/>
      <c r="BE124" s="50">
        <f t="shared" si="113"/>
        <v>0</v>
      </c>
      <c r="BF124" s="53"/>
      <c r="BG124" s="53"/>
      <c r="BH124" s="53"/>
      <c r="BI124" s="53"/>
      <c r="BJ124" s="53"/>
      <c r="BK124" s="53"/>
      <c r="BL124" s="405"/>
      <c r="BM124" s="454"/>
      <c r="BN124" s="50">
        <f t="shared" si="114"/>
        <v>0</v>
      </c>
      <c r="BO124" s="53"/>
      <c r="BP124" s="53"/>
      <c r="BQ124" s="53"/>
      <c r="BR124" s="53"/>
      <c r="BS124" s="53"/>
      <c r="BT124" s="53"/>
      <c r="BU124" s="517"/>
      <c r="BV124" s="518"/>
      <c r="BW124" s="518"/>
      <c r="BX124" s="518"/>
      <c r="BY124" s="518"/>
      <c r="BZ124" s="518"/>
      <c r="CA124" s="518"/>
      <c r="CB124" s="518"/>
      <c r="CC124" s="519"/>
    </row>
    <row r="125" spans="1:81" s="62" customFormat="1" ht="40.200000000000003" customHeight="1" thickTop="1" x14ac:dyDescent="0.3">
      <c r="A125" s="38"/>
      <c r="B125" s="462"/>
      <c r="C125" s="459"/>
      <c r="D125" s="608"/>
      <c r="E125" s="611"/>
      <c r="F125" s="611"/>
      <c r="G125" s="611"/>
      <c r="H125" s="611"/>
      <c r="I125" s="611"/>
      <c r="J125" s="485">
        <v>275</v>
      </c>
      <c r="K125" s="488" t="str">
        <f>+Metas!K314</f>
        <v xml:space="preserve">Encuentros departamentales de comisarios de familia con temáticas de formación y actualización de vulneración de derechos especialmente en NNA realizados </v>
      </c>
      <c r="L125" s="473"/>
      <c r="M125" s="476">
        <f t="shared" si="163"/>
        <v>0</v>
      </c>
      <c r="N125" s="479"/>
      <c r="O125" s="482"/>
      <c r="P125" s="520"/>
      <c r="Q125" s="523"/>
      <c r="R125" s="403">
        <f>+$J125</f>
        <v>275</v>
      </c>
      <c r="S125" s="253"/>
      <c r="T125" s="260"/>
      <c r="U125" s="260"/>
      <c r="V125" s="260"/>
      <c r="W125" s="42"/>
      <c r="X125" s="34"/>
      <c r="Y125" s="34"/>
      <c r="Z125" s="34"/>
      <c r="AA125" s="34"/>
      <c r="AB125" s="403">
        <f t="shared" ref="AB125" si="174">+$J125</f>
        <v>275</v>
      </c>
      <c r="AC125" s="526">
        <f t="shared" ref="AC125" si="175">+L125</f>
        <v>0</v>
      </c>
      <c r="AD125" s="54">
        <f t="shared" si="98"/>
        <v>0</v>
      </c>
      <c r="AE125" s="54">
        <f t="shared" si="98"/>
        <v>0</v>
      </c>
      <c r="AF125" s="54">
        <f t="shared" si="98"/>
        <v>0</v>
      </c>
      <c r="AG125" s="54">
        <f t="shared" si="97"/>
        <v>0</v>
      </c>
      <c r="AH125" s="54">
        <f t="shared" si="97"/>
        <v>0</v>
      </c>
      <c r="AI125" s="54">
        <f t="shared" si="97"/>
        <v>0</v>
      </c>
      <c r="AJ125" s="54">
        <f t="shared" si="97"/>
        <v>0</v>
      </c>
      <c r="AK125" s="403">
        <f t="shared" ref="AK125" si="176">+$J125</f>
        <v>275</v>
      </c>
      <c r="AL125" s="455">
        <f t="shared" si="167"/>
        <v>0</v>
      </c>
      <c r="AM125" s="48">
        <f t="shared" si="111"/>
        <v>0</v>
      </c>
      <c r="AN125" s="51"/>
      <c r="AO125" s="51"/>
      <c r="AP125" s="51"/>
      <c r="AQ125" s="51"/>
      <c r="AR125" s="51"/>
      <c r="AS125" s="51"/>
      <c r="AT125" s="403">
        <f t="shared" ref="AT125" si="177">+$J125</f>
        <v>275</v>
      </c>
      <c r="AU125" s="446">
        <f t="shared" si="169"/>
        <v>0</v>
      </c>
      <c r="AV125" s="48">
        <f t="shared" si="112"/>
        <v>0</v>
      </c>
      <c r="AW125" s="51"/>
      <c r="AX125" s="51"/>
      <c r="AY125" s="51"/>
      <c r="AZ125" s="51"/>
      <c r="BA125" s="51"/>
      <c r="BB125" s="51"/>
      <c r="BC125" s="403">
        <f t="shared" ref="BC125" si="178">+$J125</f>
        <v>275</v>
      </c>
      <c r="BD125" s="449">
        <f t="shared" si="171"/>
        <v>0</v>
      </c>
      <c r="BE125" s="48">
        <f t="shared" si="113"/>
        <v>0</v>
      </c>
      <c r="BF125" s="51"/>
      <c r="BG125" s="51"/>
      <c r="BH125" s="51"/>
      <c r="BI125" s="51"/>
      <c r="BJ125" s="51"/>
      <c r="BK125" s="51"/>
      <c r="BL125" s="403">
        <f t="shared" ref="BL125" si="179">+$J125</f>
        <v>275</v>
      </c>
      <c r="BM125" s="452">
        <f t="shared" si="173"/>
        <v>0</v>
      </c>
      <c r="BN125" s="48">
        <f t="shared" si="114"/>
        <v>0</v>
      </c>
      <c r="BO125" s="51"/>
      <c r="BP125" s="51"/>
      <c r="BQ125" s="51"/>
      <c r="BR125" s="51"/>
      <c r="BS125" s="51"/>
      <c r="BT125" s="51"/>
      <c r="BU125" s="513"/>
      <c r="BV125" s="514"/>
      <c r="BW125" s="514"/>
      <c r="BX125" s="514"/>
      <c r="BY125" s="514"/>
      <c r="BZ125" s="514"/>
      <c r="CA125" s="514"/>
      <c r="CB125" s="514"/>
      <c r="CC125" s="515"/>
    </row>
    <row r="126" spans="1:81" s="62" customFormat="1" ht="40.200000000000003" customHeight="1" x14ac:dyDescent="0.3">
      <c r="A126" s="38"/>
      <c r="B126" s="462"/>
      <c r="C126" s="459"/>
      <c r="D126" s="609"/>
      <c r="E126" s="612"/>
      <c r="F126" s="612"/>
      <c r="G126" s="612"/>
      <c r="H126" s="612"/>
      <c r="I126" s="612"/>
      <c r="J126" s="486"/>
      <c r="K126" s="489"/>
      <c r="L126" s="474"/>
      <c r="M126" s="477"/>
      <c r="N126" s="480"/>
      <c r="O126" s="483"/>
      <c r="P126" s="521"/>
      <c r="Q126" s="524"/>
      <c r="R126" s="404"/>
      <c r="S126" s="43"/>
      <c r="T126" s="261"/>
      <c r="U126" s="261"/>
      <c r="V126" s="261"/>
      <c r="W126" s="43"/>
      <c r="X126" s="35"/>
      <c r="Y126" s="35"/>
      <c r="Z126" s="35"/>
      <c r="AA126" s="35"/>
      <c r="AB126" s="404"/>
      <c r="AC126" s="527"/>
      <c r="AD126" s="55">
        <f t="shared" si="98"/>
        <v>0</v>
      </c>
      <c r="AE126" s="55">
        <f t="shared" si="98"/>
        <v>0</v>
      </c>
      <c r="AF126" s="55">
        <f t="shared" si="98"/>
        <v>0</v>
      </c>
      <c r="AG126" s="55">
        <f t="shared" si="97"/>
        <v>0</v>
      </c>
      <c r="AH126" s="55">
        <f t="shared" si="97"/>
        <v>0</v>
      </c>
      <c r="AI126" s="55">
        <f t="shared" si="97"/>
        <v>0</v>
      </c>
      <c r="AJ126" s="55">
        <f t="shared" si="97"/>
        <v>0</v>
      </c>
      <c r="AK126" s="404"/>
      <c r="AL126" s="456"/>
      <c r="AM126" s="49">
        <f t="shared" si="111"/>
        <v>0</v>
      </c>
      <c r="AN126" s="52"/>
      <c r="AO126" s="52"/>
      <c r="AP126" s="52"/>
      <c r="AQ126" s="52"/>
      <c r="AR126" s="52"/>
      <c r="AS126" s="52"/>
      <c r="AT126" s="404"/>
      <c r="AU126" s="447"/>
      <c r="AV126" s="49">
        <f t="shared" si="112"/>
        <v>0</v>
      </c>
      <c r="AW126" s="52"/>
      <c r="AX126" s="52"/>
      <c r="AY126" s="52"/>
      <c r="AZ126" s="52"/>
      <c r="BA126" s="52"/>
      <c r="BB126" s="52"/>
      <c r="BC126" s="404"/>
      <c r="BD126" s="450"/>
      <c r="BE126" s="49">
        <f t="shared" si="113"/>
        <v>0</v>
      </c>
      <c r="BF126" s="52"/>
      <c r="BG126" s="52"/>
      <c r="BH126" s="52"/>
      <c r="BI126" s="52"/>
      <c r="BJ126" s="52"/>
      <c r="BK126" s="52"/>
      <c r="BL126" s="404"/>
      <c r="BM126" s="453"/>
      <c r="BN126" s="49">
        <f t="shared" si="114"/>
        <v>0</v>
      </c>
      <c r="BO126" s="52"/>
      <c r="BP126" s="52"/>
      <c r="BQ126" s="52"/>
      <c r="BR126" s="52"/>
      <c r="BS126" s="52"/>
      <c r="BT126" s="52"/>
      <c r="BU126" s="418"/>
      <c r="BV126" s="419"/>
      <c r="BW126" s="419"/>
      <c r="BX126" s="419"/>
      <c r="BY126" s="419"/>
      <c r="BZ126" s="419"/>
      <c r="CA126" s="419"/>
      <c r="CB126" s="419"/>
      <c r="CC126" s="516"/>
    </row>
    <row r="127" spans="1:81" s="62" customFormat="1" ht="40.200000000000003" customHeight="1" x14ac:dyDescent="0.3">
      <c r="A127" s="38"/>
      <c r="B127" s="462"/>
      <c r="C127" s="459"/>
      <c r="D127" s="609"/>
      <c r="E127" s="612"/>
      <c r="F127" s="612"/>
      <c r="G127" s="612"/>
      <c r="H127" s="612"/>
      <c r="I127" s="612"/>
      <c r="J127" s="486"/>
      <c r="K127" s="489"/>
      <c r="L127" s="474"/>
      <c r="M127" s="477"/>
      <c r="N127" s="480"/>
      <c r="O127" s="483"/>
      <c r="P127" s="521"/>
      <c r="Q127" s="524"/>
      <c r="R127" s="404"/>
      <c r="S127" s="43"/>
      <c r="T127" s="261"/>
      <c r="U127" s="261"/>
      <c r="V127" s="261"/>
      <c r="W127" s="43"/>
      <c r="X127" s="35"/>
      <c r="Y127" s="35"/>
      <c r="Z127" s="35"/>
      <c r="AA127" s="35"/>
      <c r="AB127" s="404"/>
      <c r="AC127" s="527"/>
      <c r="AD127" s="55">
        <f t="shared" si="98"/>
        <v>0</v>
      </c>
      <c r="AE127" s="55">
        <f t="shared" si="98"/>
        <v>0</v>
      </c>
      <c r="AF127" s="55">
        <f t="shared" si="98"/>
        <v>0</v>
      </c>
      <c r="AG127" s="55">
        <f t="shared" si="97"/>
        <v>0</v>
      </c>
      <c r="AH127" s="55">
        <f t="shared" si="97"/>
        <v>0</v>
      </c>
      <c r="AI127" s="55">
        <f t="shared" si="97"/>
        <v>0</v>
      </c>
      <c r="AJ127" s="55">
        <f t="shared" si="97"/>
        <v>0</v>
      </c>
      <c r="AK127" s="404"/>
      <c r="AL127" s="456"/>
      <c r="AM127" s="49">
        <f t="shared" si="111"/>
        <v>0</v>
      </c>
      <c r="AN127" s="52"/>
      <c r="AO127" s="52"/>
      <c r="AP127" s="52"/>
      <c r="AQ127" s="52"/>
      <c r="AR127" s="52"/>
      <c r="AS127" s="52"/>
      <c r="AT127" s="404"/>
      <c r="AU127" s="447"/>
      <c r="AV127" s="49">
        <f t="shared" si="112"/>
        <v>0</v>
      </c>
      <c r="AW127" s="52"/>
      <c r="AX127" s="52"/>
      <c r="AY127" s="52"/>
      <c r="AZ127" s="52"/>
      <c r="BA127" s="52"/>
      <c r="BB127" s="52"/>
      <c r="BC127" s="404"/>
      <c r="BD127" s="450"/>
      <c r="BE127" s="49">
        <f t="shared" si="113"/>
        <v>0</v>
      </c>
      <c r="BF127" s="52"/>
      <c r="BG127" s="52"/>
      <c r="BH127" s="52"/>
      <c r="BI127" s="52"/>
      <c r="BJ127" s="52"/>
      <c r="BK127" s="52"/>
      <c r="BL127" s="404"/>
      <c r="BM127" s="453"/>
      <c r="BN127" s="49">
        <f t="shared" si="114"/>
        <v>0</v>
      </c>
      <c r="BO127" s="52"/>
      <c r="BP127" s="52"/>
      <c r="BQ127" s="52"/>
      <c r="BR127" s="52"/>
      <c r="BS127" s="52"/>
      <c r="BT127" s="52"/>
      <c r="BU127" s="418"/>
      <c r="BV127" s="419"/>
      <c r="BW127" s="419"/>
      <c r="BX127" s="419"/>
      <c r="BY127" s="419"/>
      <c r="BZ127" s="419"/>
      <c r="CA127" s="419"/>
      <c r="CB127" s="419"/>
      <c r="CC127" s="516"/>
    </row>
    <row r="128" spans="1:81" s="62" customFormat="1" ht="40.200000000000003" customHeight="1" thickBot="1" x14ac:dyDescent="0.35">
      <c r="A128" s="38"/>
      <c r="B128" s="462"/>
      <c r="C128" s="460"/>
      <c r="D128" s="610"/>
      <c r="E128" s="613"/>
      <c r="F128" s="613"/>
      <c r="G128" s="613"/>
      <c r="H128" s="613"/>
      <c r="I128" s="613"/>
      <c r="J128" s="487"/>
      <c r="K128" s="490"/>
      <c r="L128" s="475"/>
      <c r="M128" s="478"/>
      <c r="N128" s="481"/>
      <c r="O128" s="484"/>
      <c r="P128" s="522"/>
      <c r="Q128" s="525"/>
      <c r="R128" s="405"/>
      <c r="S128" s="44"/>
      <c r="T128" s="262"/>
      <c r="U128" s="262"/>
      <c r="V128" s="262"/>
      <c r="W128" s="44"/>
      <c r="X128" s="36"/>
      <c r="Y128" s="36"/>
      <c r="Z128" s="36"/>
      <c r="AA128" s="36"/>
      <c r="AB128" s="405"/>
      <c r="AC128" s="528"/>
      <c r="AD128" s="56">
        <f t="shared" si="98"/>
        <v>0</v>
      </c>
      <c r="AE128" s="56">
        <f t="shared" si="98"/>
        <v>0</v>
      </c>
      <c r="AF128" s="56">
        <f t="shared" si="98"/>
        <v>0</v>
      </c>
      <c r="AG128" s="56">
        <f t="shared" si="97"/>
        <v>0</v>
      </c>
      <c r="AH128" s="56">
        <f t="shared" si="97"/>
        <v>0</v>
      </c>
      <c r="AI128" s="56">
        <f t="shared" si="97"/>
        <v>0</v>
      </c>
      <c r="AJ128" s="56">
        <f t="shared" si="97"/>
        <v>0</v>
      </c>
      <c r="AK128" s="405"/>
      <c r="AL128" s="457"/>
      <c r="AM128" s="50">
        <f t="shared" si="111"/>
        <v>0</v>
      </c>
      <c r="AN128" s="53"/>
      <c r="AO128" s="53"/>
      <c r="AP128" s="53"/>
      <c r="AQ128" s="53"/>
      <c r="AR128" s="53"/>
      <c r="AS128" s="53"/>
      <c r="AT128" s="405"/>
      <c r="AU128" s="448"/>
      <c r="AV128" s="50">
        <f t="shared" si="112"/>
        <v>0</v>
      </c>
      <c r="AW128" s="53"/>
      <c r="AX128" s="53"/>
      <c r="AY128" s="53"/>
      <c r="AZ128" s="53"/>
      <c r="BA128" s="53"/>
      <c r="BB128" s="53"/>
      <c r="BC128" s="405"/>
      <c r="BD128" s="451"/>
      <c r="BE128" s="50">
        <f t="shared" si="113"/>
        <v>0</v>
      </c>
      <c r="BF128" s="53"/>
      <c r="BG128" s="53"/>
      <c r="BH128" s="53"/>
      <c r="BI128" s="53"/>
      <c r="BJ128" s="53"/>
      <c r="BK128" s="53"/>
      <c r="BL128" s="405"/>
      <c r="BM128" s="454"/>
      <c r="BN128" s="50">
        <f t="shared" si="114"/>
        <v>0</v>
      </c>
      <c r="BO128" s="53"/>
      <c r="BP128" s="53"/>
      <c r="BQ128" s="53"/>
      <c r="BR128" s="53"/>
      <c r="BS128" s="53"/>
      <c r="BT128" s="53"/>
      <c r="BU128" s="517"/>
      <c r="BV128" s="518"/>
      <c r="BW128" s="518"/>
      <c r="BX128" s="518"/>
      <c r="BY128" s="518"/>
      <c r="BZ128" s="518"/>
      <c r="CA128" s="518"/>
      <c r="CB128" s="518"/>
      <c r="CC128" s="519"/>
    </row>
    <row r="129" spans="1:81" s="62" customFormat="1" ht="40.200000000000003" customHeight="1" thickTop="1" x14ac:dyDescent="0.3">
      <c r="A129" s="38"/>
      <c r="B129" s="462"/>
      <c r="C129" s="458" t="s">
        <v>396</v>
      </c>
      <c r="D129" s="608"/>
      <c r="E129" s="611"/>
      <c r="F129" s="611"/>
      <c r="G129" s="611"/>
      <c r="H129" s="611"/>
      <c r="I129" s="611"/>
      <c r="J129" s="485">
        <v>276</v>
      </c>
      <c r="K129" s="488" t="str">
        <f>+Metas!K315</f>
        <v>Municipios con acompañamiento para promover y socializar las 2 estrategias de prevención de trata de NNA (ESCNNA) y el buen uso de las redes sociales</v>
      </c>
      <c r="L129" s="473"/>
      <c r="M129" s="476">
        <f t="shared" si="163"/>
        <v>0</v>
      </c>
      <c r="N129" s="479"/>
      <c r="O129" s="482"/>
      <c r="P129" s="520"/>
      <c r="Q129" s="523"/>
      <c r="R129" s="403">
        <f>+$J129</f>
        <v>276</v>
      </c>
      <c r="S129" s="253"/>
      <c r="T129" s="260"/>
      <c r="U129" s="260"/>
      <c r="V129" s="260"/>
      <c r="W129" s="42"/>
      <c r="X129" s="34"/>
      <c r="Y129" s="34"/>
      <c r="Z129" s="34"/>
      <c r="AA129" s="34"/>
      <c r="AB129" s="403">
        <f t="shared" ref="AB129" si="180">+$J129</f>
        <v>276</v>
      </c>
      <c r="AC129" s="526">
        <f t="shared" ref="AC129" si="181">+L129</f>
        <v>0</v>
      </c>
      <c r="AD129" s="54">
        <f t="shared" si="98"/>
        <v>0</v>
      </c>
      <c r="AE129" s="54">
        <f t="shared" si="98"/>
        <v>0</v>
      </c>
      <c r="AF129" s="54">
        <f t="shared" si="98"/>
        <v>0</v>
      </c>
      <c r="AG129" s="54">
        <f t="shared" si="97"/>
        <v>0</v>
      </c>
      <c r="AH129" s="54">
        <f t="shared" si="97"/>
        <v>0</v>
      </c>
      <c r="AI129" s="54">
        <f t="shared" si="97"/>
        <v>0</v>
      </c>
      <c r="AJ129" s="54">
        <f t="shared" si="97"/>
        <v>0</v>
      </c>
      <c r="AK129" s="403">
        <f t="shared" ref="AK129" si="182">+$J129</f>
        <v>276</v>
      </c>
      <c r="AL129" s="455">
        <f t="shared" si="167"/>
        <v>0</v>
      </c>
      <c r="AM129" s="48">
        <f t="shared" si="111"/>
        <v>0</v>
      </c>
      <c r="AN129" s="51"/>
      <c r="AO129" s="51"/>
      <c r="AP129" s="51"/>
      <c r="AQ129" s="51"/>
      <c r="AR129" s="51"/>
      <c r="AS129" s="51"/>
      <c r="AT129" s="403">
        <f t="shared" ref="AT129" si="183">+$J129</f>
        <v>276</v>
      </c>
      <c r="AU129" s="446">
        <f t="shared" si="169"/>
        <v>0</v>
      </c>
      <c r="AV129" s="48">
        <f t="shared" si="112"/>
        <v>0</v>
      </c>
      <c r="AW129" s="51"/>
      <c r="AX129" s="51"/>
      <c r="AY129" s="51"/>
      <c r="AZ129" s="51"/>
      <c r="BA129" s="51"/>
      <c r="BB129" s="51"/>
      <c r="BC129" s="403">
        <f t="shared" ref="BC129" si="184">+$J129</f>
        <v>276</v>
      </c>
      <c r="BD129" s="449">
        <f t="shared" si="171"/>
        <v>0</v>
      </c>
      <c r="BE129" s="48">
        <f t="shared" si="113"/>
        <v>0</v>
      </c>
      <c r="BF129" s="51"/>
      <c r="BG129" s="51"/>
      <c r="BH129" s="51"/>
      <c r="BI129" s="51"/>
      <c r="BJ129" s="51"/>
      <c r="BK129" s="51"/>
      <c r="BL129" s="403">
        <f t="shared" ref="BL129" si="185">+$J129</f>
        <v>276</v>
      </c>
      <c r="BM129" s="452">
        <f t="shared" si="173"/>
        <v>0</v>
      </c>
      <c r="BN129" s="48">
        <f t="shared" si="114"/>
        <v>0</v>
      </c>
      <c r="BO129" s="51"/>
      <c r="BP129" s="51"/>
      <c r="BQ129" s="51"/>
      <c r="BR129" s="51"/>
      <c r="BS129" s="51"/>
      <c r="BT129" s="51"/>
      <c r="BU129" s="513"/>
      <c r="BV129" s="514"/>
      <c r="BW129" s="514"/>
      <c r="BX129" s="514"/>
      <c r="BY129" s="514"/>
      <c r="BZ129" s="514"/>
      <c r="CA129" s="514"/>
      <c r="CB129" s="514"/>
      <c r="CC129" s="515"/>
    </row>
    <row r="130" spans="1:81" s="62" customFormat="1" ht="40.200000000000003" customHeight="1" x14ac:dyDescent="0.3">
      <c r="A130" s="38"/>
      <c r="B130" s="462"/>
      <c r="C130" s="459"/>
      <c r="D130" s="609"/>
      <c r="E130" s="612"/>
      <c r="F130" s="612"/>
      <c r="G130" s="612"/>
      <c r="H130" s="612"/>
      <c r="I130" s="612"/>
      <c r="J130" s="486"/>
      <c r="K130" s="489"/>
      <c r="L130" s="474"/>
      <c r="M130" s="477"/>
      <c r="N130" s="480"/>
      <c r="O130" s="483"/>
      <c r="P130" s="521"/>
      <c r="Q130" s="524"/>
      <c r="R130" s="404"/>
      <c r="S130" s="43"/>
      <c r="T130" s="261"/>
      <c r="U130" s="261"/>
      <c r="V130" s="261"/>
      <c r="W130" s="43"/>
      <c r="X130" s="35"/>
      <c r="Y130" s="35"/>
      <c r="Z130" s="35"/>
      <c r="AA130" s="35"/>
      <c r="AB130" s="404"/>
      <c r="AC130" s="527"/>
      <c r="AD130" s="55">
        <f t="shared" si="98"/>
        <v>0</v>
      </c>
      <c r="AE130" s="55">
        <f t="shared" si="98"/>
        <v>0</v>
      </c>
      <c r="AF130" s="55">
        <f t="shared" si="98"/>
        <v>0</v>
      </c>
      <c r="AG130" s="55">
        <f t="shared" si="97"/>
        <v>0</v>
      </c>
      <c r="AH130" s="55">
        <f t="shared" si="97"/>
        <v>0</v>
      </c>
      <c r="AI130" s="55">
        <f t="shared" si="97"/>
        <v>0</v>
      </c>
      <c r="AJ130" s="55">
        <f t="shared" si="97"/>
        <v>0</v>
      </c>
      <c r="AK130" s="404"/>
      <c r="AL130" s="456"/>
      <c r="AM130" s="49">
        <f t="shared" si="111"/>
        <v>0</v>
      </c>
      <c r="AN130" s="52"/>
      <c r="AO130" s="52"/>
      <c r="AP130" s="52"/>
      <c r="AQ130" s="52"/>
      <c r="AR130" s="52"/>
      <c r="AS130" s="52"/>
      <c r="AT130" s="404"/>
      <c r="AU130" s="447"/>
      <c r="AV130" s="49">
        <f t="shared" si="112"/>
        <v>0</v>
      </c>
      <c r="AW130" s="52"/>
      <c r="AX130" s="52"/>
      <c r="AY130" s="52"/>
      <c r="AZ130" s="52"/>
      <c r="BA130" s="52"/>
      <c r="BB130" s="52"/>
      <c r="BC130" s="404"/>
      <c r="BD130" s="450"/>
      <c r="BE130" s="49">
        <f t="shared" si="113"/>
        <v>0</v>
      </c>
      <c r="BF130" s="52"/>
      <c r="BG130" s="52"/>
      <c r="BH130" s="52"/>
      <c r="BI130" s="52"/>
      <c r="BJ130" s="52"/>
      <c r="BK130" s="52"/>
      <c r="BL130" s="404"/>
      <c r="BM130" s="453"/>
      <c r="BN130" s="49">
        <f t="shared" si="114"/>
        <v>0</v>
      </c>
      <c r="BO130" s="52"/>
      <c r="BP130" s="52"/>
      <c r="BQ130" s="52"/>
      <c r="BR130" s="52"/>
      <c r="BS130" s="52"/>
      <c r="BT130" s="52"/>
      <c r="BU130" s="418"/>
      <c r="BV130" s="419"/>
      <c r="BW130" s="419"/>
      <c r="BX130" s="419"/>
      <c r="BY130" s="419"/>
      <c r="BZ130" s="419"/>
      <c r="CA130" s="419"/>
      <c r="CB130" s="419"/>
      <c r="CC130" s="516"/>
    </row>
    <row r="131" spans="1:81" s="62" customFormat="1" ht="40.200000000000003" customHeight="1" x14ac:dyDescent="0.3">
      <c r="A131" s="38"/>
      <c r="B131" s="462"/>
      <c r="C131" s="459"/>
      <c r="D131" s="609"/>
      <c r="E131" s="612"/>
      <c r="F131" s="612"/>
      <c r="G131" s="612"/>
      <c r="H131" s="612"/>
      <c r="I131" s="612"/>
      <c r="J131" s="486"/>
      <c r="K131" s="489"/>
      <c r="L131" s="474"/>
      <c r="M131" s="477"/>
      <c r="N131" s="480"/>
      <c r="O131" s="483"/>
      <c r="P131" s="521"/>
      <c r="Q131" s="524"/>
      <c r="R131" s="404"/>
      <c r="S131" s="43"/>
      <c r="T131" s="261"/>
      <c r="U131" s="261"/>
      <c r="V131" s="261"/>
      <c r="W131" s="43"/>
      <c r="X131" s="35"/>
      <c r="Y131" s="35"/>
      <c r="Z131" s="35"/>
      <c r="AA131" s="35"/>
      <c r="AB131" s="404"/>
      <c r="AC131" s="527"/>
      <c r="AD131" s="55">
        <f t="shared" si="98"/>
        <v>0</v>
      </c>
      <c r="AE131" s="55">
        <f t="shared" si="98"/>
        <v>0</v>
      </c>
      <c r="AF131" s="55">
        <f t="shared" si="98"/>
        <v>0</v>
      </c>
      <c r="AG131" s="55">
        <f t="shared" si="97"/>
        <v>0</v>
      </c>
      <c r="AH131" s="55">
        <f t="shared" si="97"/>
        <v>0</v>
      </c>
      <c r="AI131" s="55">
        <f t="shared" si="97"/>
        <v>0</v>
      </c>
      <c r="AJ131" s="55">
        <f t="shared" si="97"/>
        <v>0</v>
      </c>
      <c r="AK131" s="404"/>
      <c r="AL131" s="456"/>
      <c r="AM131" s="49">
        <f t="shared" si="111"/>
        <v>0</v>
      </c>
      <c r="AN131" s="52"/>
      <c r="AO131" s="52"/>
      <c r="AP131" s="52"/>
      <c r="AQ131" s="52"/>
      <c r="AR131" s="52"/>
      <c r="AS131" s="52"/>
      <c r="AT131" s="404"/>
      <c r="AU131" s="447"/>
      <c r="AV131" s="49">
        <f t="shared" si="112"/>
        <v>0</v>
      </c>
      <c r="AW131" s="52"/>
      <c r="AX131" s="52"/>
      <c r="AY131" s="52"/>
      <c r="AZ131" s="52"/>
      <c r="BA131" s="52"/>
      <c r="BB131" s="52"/>
      <c r="BC131" s="404"/>
      <c r="BD131" s="450"/>
      <c r="BE131" s="49">
        <f t="shared" si="113"/>
        <v>0</v>
      </c>
      <c r="BF131" s="52"/>
      <c r="BG131" s="52"/>
      <c r="BH131" s="52"/>
      <c r="BI131" s="52"/>
      <c r="BJ131" s="52"/>
      <c r="BK131" s="52"/>
      <c r="BL131" s="404"/>
      <c r="BM131" s="453"/>
      <c r="BN131" s="49">
        <f t="shared" si="114"/>
        <v>0</v>
      </c>
      <c r="BO131" s="52"/>
      <c r="BP131" s="52"/>
      <c r="BQ131" s="52"/>
      <c r="BR131" s="52"/>
      <c r="BS131" s="52"/>
      <c r="BT131" s="52"/>
      <c r="BU131" s="418"/>
      <c r="BV131" s="419"/>
      <c r="BW131" s="419"/>
      <c r="BX131" s="419"/>
      <c r="BY131" s="419"/>
      <c r="BZ131" s="419"/>
      <c r="CA131" s="419"/>
      <c r="CB131" s="419"/>
      <c r="CC131" s="516"/>
    </row>
    <row r="132" spans="1:81" s="62" customFormat="1" ht="40.200000000000003" customHeight="1" thickBot="1" x14ac:dyDescent="0.35">
      <c r="A132" s="38"/>
      <c r="B132" s="462"/>
      <c r="C132" s="459"/>
      <c r="D132" s="610"/>
      <c r="E132" s="613"/>
      <c r="F132" s="613"/>
      <c r="G132" s="613"/>
      <c r="H132" s="613"/>
      <c r="I132" s="613"/>
      <c r="J132" s="487"/>
      <c r="K132" s="490"/>
      <c r="L132" s="475"/>
      <c r="M132" s="478"/>
      <c r="N132" s="481"/>
      <c r="O132" s="484"/>
      <c r="P132" s="522"/>
      <c r="Q132" s="525"/>
      <c r="R132" s="405"/>
      <c r="S132" s="44"/>
      <c r="T132" s="262"/>
      <c r="U132" s="262"/>
      <c r="V132" s="262"/>
      <c r="W132" s="44"/>
      <c r="X132" s="36"/>
      <c r="Y132" s="36"/>
      <c r="Z132" s="36"/>
      <c r="AA132" s="36"/>
      <c r="AB132" s="405"/>
      <c r="AC132" s="528"/>
      <c r="AD132" s="56">
        <f t="shared" si="98"/>
        <v>0</v>
      </c>
      <c r="AE132" s="56">
        <f t="shared" si="98"/>
        <v>0</v>
      </c>
      <c r="AF132" s="56">
        <f t="shared" si="98"/>
        <v>0</v>
      </c>
      <c r="AG132" s="56">
        <f t="shared" si="97"/>
        <v>0</v>
      </c>
      <c r="AH132" s="56">
        <f t="shared" si="97"/>
        <v>0</v>
      </c>
      <c r="AI132" s="56">
        <f t="shared" si="97"/>
        <v>0</v>
      </c>
      <c r="AJ132" s="56">
        <f t="shared" si="97"/>
        <v>0</v>
      </c>
      <c r="AK132" s="405"/>
      <c r="AL132" s="457"/>
      <c r="AM132" s="50">
        <f t="shared" si="111"/>
        <v>0</v>
      </c>
      <c r="AN132" s="53"/>
      <c r="AO132" s="53"/>
      <c r="AP132" s="53"/>
      <c r="AQ132" s="53"/>
      <c r="AR132" s="53"/>
      <c r="AS132" s="53"/>
      <c r="AT132" s="405"/>
      <c r="AU132" s="448"/>
      <c r="AV132" s="50">
        <f t="shared" si="112"/>
        <v>0</v>
      </c>
      <c r="AW132" s="53"/>
      <c r="AX132" s="53"/>
      <c r="AY132" s="53"/>
      <c r="AZ132" s="53"/>
      <c r="BA132" s="53"/>
      <c r="BB132" s="53"/>
      <c r="BC132" s="405"/>
      <c r="BD132" s="451"/>
      <c r="BE132" s="50">
        <f t="shared" si="113"/>
        <v>0</v>
      </c>
      <c r="BF132" s="53"/>
      <c r="BG132" s="53"/>
      <c r="BH132" s="53"/>
      <c r="BI132" s="53"/>
      <c r="BJ132" s="53"/>
      <c r="BK132" s="53"/>
      <c r="BL132" s="405"/>
      <c r="BM132" s="454"/>
      <c r="BN132" s="50">
        <f t="shared" si="114"/>
        <v>0</v>
      </c>
      <c r="BO132" s="53"/>
      <c r="BP132" s="53"/>
      <c r="BQ132" s="53"/>
      <c r="BR132" s="53"/>
      <c r="BS132" s="53"/>
      <c r="BT132" s="53"/>
      <c r="BU132" s="517"/>
      <c r="BV132" s="518"/>
      <c r="BW132" s="518"/>
      <c r="BX132" s="518"/>
      <c r="BY132" s="518"/>
      <c r="BZ132" s="518"/>
      <c r="CA132" s="518"/>
      <c r="CB132" s="518"/>
      <c r="CC132" s="519"/>
    </row>
    <row r="133" spans="1:81" s="62" customFormat="1" ht="40.200000000000003" customHeight="1" thickTop="1" x14ac:dyDescent="0.3">
      <c r="A133" s="38"/>
      <c r="B133" s="462"/>
      <c r="C133" s="459"/>
      <c r="D133" s="608"/>
      <c r="E133" s="611"/>
      <c r="F133" s="611"/>
      <c r="G133" s="611"/>
      <c r="H133" s="611"/>
      <c r="I133" s="611"/>
      <c r="J133" s="485">
        <v>277</v>
      </c>
      <c r="K133" s="488" t="str">
        <f>+Metas!K316</f>
        <v>Niños, niñas y adolescentes participando en la estrategia MAS OPORTUNIDADES PARA JUGAR, orientada al buen trato, respeto y protección para la prevención de violencia intrafamiliar, abuso sexual y violencias sociales.</v>
      </c>
      <c r="L133" s="473"/>
      <c r="M133" s="476">
        <f t="shared" si="163"/>
        <v>0</v>
      </c>
      <c r="N133" s="479"/>
      <c r="O133" s="482"/>
      <c r="P133" s="520"/>
      <c r="Q133" s="523"/>
      <c r="R133" s="403">
        <f>+$J133</f>
        <v>277</v>
      </c>
      <c r="S133" s="253"/>
      <c r="T133" s="260"/>
      <c r="U133" s="260"/>
      <c r="V133" s="260"/>
      <c r="W133" s="42"/>
      <c r="X133" s="34"/>
      <c r="Y133" s="34"/>
      <c r="Z133" s="34"/>
      <c r="AA133" s="34"/>
      <c r="AB133" s="403">
        <f t="shared" ref="AB133" si="186">+$J133</f>
        <v>277</v>
      </c>
      <c r="AC133" s="526">
        <f t="shared" ref="AC133" si="187">+L133</f>
        <v>0</v>
      </c>
      <c r="AD133" s="54">
        <f t="shared" si="98"/>
        <v>0</v>
      </c>
      <c r="AE133" s="54">
        <f t="shared" si="98"/>
        <v>0</v>
      </c>
      <c r="AF133" s="54">
        <f t="shared" si="98"/>
        <v>0</v>
      </c>
      <c r="AG133" s="54">
        <f t="shared" si="97"/>
        <v>0</v>
      </c>
      <c r="AH133" s="54">
        <f t="shared" si="97"/>
        <v>0</v>
      </c>
      <c r="AI133" s="54">
        <f t="shared" si="97"/>
        <v>0</v>
      </c>
      <c r="AJ133" s="54">
        <f t="shared" si="97"/>
        <v>0</v>
      </c>
      <c r="AK133" s="403">
        <f t="shared" ref="AK133" si="188">+$J133</f>
        <v>277</v>
      </c>
      <c r="AL133" s="455">
        <f t="shared" si="167"/>
        <v>0</v>
      </c>
      <c r="AM133" s="48">
        <f t="shared" si="111"/>
        <v>0</v>
      </c>
      <c r="AN133" s="51"/>
      <c r="AO133" s="51"/>
      <c r="AP133" s="51"/>
      <c r="AQ133" s="51"/>
      <c r="AR133" s="51"/>
      <c r="AS133" s="51"/>
      <c r="AT133" s="403">
        <f t="shared" ref="AT133" si="189">+$J133</f>
        <v>277</v>
      </c>
      <c r="AU133" s="446">
        <f t="shared" si="169"/>
        <v>0</v>
      </c>
      <c r="AV133" s="48">
        <f t="shared" si="112"/>
        <v>0</v>
      </c>
      <c r="AW133" s="51"/>
      <c r="AX133" s="51"/>
      <c r="AY133" s="51"/>
      <c r="AZ133" s="51"/>
      <c r="BA133" s="51"/>
      <c r="BB133" s="51"/>
      <c r="BC133" s="403">
        <f t="shared" ref="BC133" si="190">+$J133</f>
        <v>277</v>
      </c>
      <c r="BD133" s="449">
        <f t="shared" si="171"/>
        <v>0</v>
      </c>
      <c r="BE133" s="48">
        <f t="shared" si="113"/>
        <v>0</v>
      </c>
      <c r="BF133" s="51"/>
      <c r="BG133" s="51"/>
      <c r="BH133" s="51"/>
      <c r="BI133" s="51"/>
      <c r="BJ133" s="51"/>
      <c r="BK133" s="51"/>
      <c r="BL133" s="403">
        <f t="shared" ref="BL133" si="191">+$J133</f>
        <v>277</v>
      </c>
      <c r="BM133" s="452">
        <f t="shared" si="173"/>
        <v>0</v>
      </c>
      <c r="BN133" s="48">
        <f t="shared" si="114"/>
        <v>0</v>
      </c>
      <c r="BO133" s="51"/>
      <c r="BP133" s="51"/>
      <c r="BQ133" s="51"/>
      <c r="BR133" s="51"/>
      <c r="BS133" s="51"/>
      <c r="BT133" s="51"/>
      <c r="BU133" s="513"/>
      <c r="BV133" s="514"/>
      <c r="BW133" s="514"/>
      <c r="BX133" s="514"/>
      <c r="BY133" s="514"/>
      <c r="BZ133" s="514"/>
      <c r="CA133" s="514"/>
      <c r="CB133" s="514"/>
      <c r="CC133" s="515"/>
    </row>
    <row r="134" spans="1:81" s="62" customFormat="1" ht="40.200000000000003" customHeight="1" x14ac:dyDescent="0.3">
      <c r="A134" s="38"/>
      <c r="B134" s="462"/>
      <c r="C134" s="459"/>
      <c r="D134" s="609"/>
      <c r="E134" s="612"/>
      <c r="F134" s="612"/>
      <c r="G134" s="612"/>
      <c r="H134" s="612"/>
      <c r="I134" s="612"/>
      <c r="J134" s="486"/>
      <c r="K134" s="489"/>
      <c r="L134" s="474"/>
      <c r="M134" s="477"/>
      <c r="N134" s="480"/>
      <c r="O134" s="483"/>
      <c r="P134" s="521"/>
      <c r="Q134" s="524"/>
      <c r="R134" s="404"/>
      <c r="S134" s="43"/>
      <c r="T134" s="261"/>
      <c r="U134" s="261"/>
      <c r="V134" s="261"/>
      <c r="W134" s="43"/>
      <c r="X134" s="35"/>
      <c r="Y134" s="35"/>
      <c r="Z134" s="35"/>
      <c r="AA134" s="35"/>
      <c r="AB134" s="404"/>
      <c r="AC134" s="527"/>
      <c r="AD134" s="55">
        <f t="shared" si="98"/>
        <v>0</v>
      </c>
      <c r="AE134" s="55">
        <f t="shared" si="98"/>
        <v>0</v>
      </c>
      <c r="AF134" s="55">
        <f t="shared" si="98"/>
        <v>0</v>
      </c>
      <c r="AG134" s="55">
        <f t="shared" si="97"/>
        <v>0</v>
      </c>
      <c r="AH134" s="55">
        <f t="shared" si="97"/>
        <v>0</v>
      </c>
      <c r="AI134" s="55">
        <f t="shared" si="97"/>
        <v>0</v>
      </c>
      <c r="AJ134" s="55">
        <f t="shared" si="97"/>
        <v>0</v>
      </c>
      <c r="AK134" s="404"/>
      <c r="AL134" s="456"/>
      <c r="AM134" s="49">
        <f t="shared" si="111"/>
        <v>0</v>
      </c>
      <c r="AN134" s="52"/>
      <c r="AO134" s="52"/>
      <c r="AP134" s="52"/>
      <c r="AQ134" s="52"/>
      <c r="AR134" s="52"/>
      <c r="AS134" s="52"/>
      <c r="AT134" s="404"/>
      <c r="AU134" s="447"/>
      <c r="AV134" s="49">
        <f t="shared" si="112"/>
        <v>0</v>
      </c>
      <c r="AW134" s="52"/>
      <c r="AX134" s="52"/>
      <c r="AY134" s="52"/>
      <c r="AZ134" s="52"/>
      <c r="BA134" s="52"/>
      <c r="BB134" s="52"/>
      <c r="BC134" s="404"/>
      <c r="BD134" s="450"/>
      <c r="BE134" s="49">
        <f t="shared" si="113"/>
        <v>0</v>
      </c>
      <c r="BF134" s="52"/>
      <c r="BG134" s="52"/>
      <c r="BH134" s="52"/>
      <c r="BI134" s="52"/>
      <c r="BJ134" s="52"/>
      <c r="BK134" s="52"/>
      <c r="BL134" s="404"/>
      <c r="BM134" s="453"/>
      <c r="BN134" s="49">
        <f t="shared" si="114"/>
        <v>0</v>
      </c>
      <c r="BO134" s="52"/>
      <c r="BP134" s="52"/>
      <c r="BQ134" s="52"/>
      <c r="BR134" s="52"/>
      <c r="BS134" s="52"/>
      <c r="BT134" s="52"/>
      <c r="BU134" s="418"/>
      <c r="BV134" s="419"/>
      <c r="BW134" s="419"/>
      <c r="BX134" s="419"/>
      <c r="BY134" s="419"/>
      <c r="BZ134" s="419"/>
      <c r="CA134" s="419"/>
      <c r="CB134" s="419"/>
      <c r="CC134" s="516"/>
    </row>
    <row r="135" spans="1:81" s="62" customFormat="1" ht="40.200000000000003" customHeight="1" x14ac:dyDescent="0.3">
      <c r="A135" s="38"/>
      <c r="B135" s="462"/>
      <c r="C135" s="459"/>
      <c r="D135" s="609"/>
      <c r="E135" s="612"/>
      <c r="F135" s="612"/>
      <c r="G135" s="612"/>
      <c r="H135" s="612"/>
      <c r="I135" s="612"/>
      <c r="J135" s="486"/>
      <c r="K135" s="489"/>
      <c r="L135" s="474"/>
      <c r="M135" s="477"/>
      <c r="N135" s="480"/>
      <c r="O135" s="483"/>
      <c r="P135" s="521"/>
      <c r="Q135" s="524"/>
      <c r="R135" s="404"/>
      <c r="S135" s="43"/>
      <c r="T135" s="261"/>
      <c r="U135" s="261"/>
      <c r="V135" s="261"/>
      <c r="W135" s="43"/>
      <c r="X135" s="35"/>
      <c r="Y135" s="35"/>
      <c r="Z135" s="35"/>
      <c r="AA135" s="35"/>
      <c r="AB135" s="404"/>
      <c r="AC135" s="527"/>
      <c r="AD135" s="55">
        <f t="shared" si="98"/>
        <v>0</v>
      </c>
      <c r="AE135" s="55">
        <f t="shared" si="98"/>
        <v>0</v>
      </c>
      <c r="AF135" s="55">
        <f t="shared" si="98"/>
        <v>0</v>
      </c>
      <c r="AG135" s="55">
        <f t="shared" si="97"/>
        <v>0</v>
      </c>
      <c r="AH135" s="55">
        <f t="shared" si="97"/>
        <v>0</v>
      </c>
      <c r="AI135" s="55">
        <f t="shared" si="97"/>
        <v>0</v>
      </c>
      <c r="AJ135" s="55">
        <f t="shared" si="97"/>
        <v>0</v>
      </c>
      <c r="AK135" s="404"/>
      <c r="AL135" s="456"/>
      <c r="AM135" s="49">
        <f t="shared" si="111"/>
        <v>0</v>
      </c>
      <c r="AN135" s="52"/>
      <c r="AO135" s="52"/>
      <c r="AP135" s="52"/>
      <c r="AQ135" s="52"/>
      <c r="AR135" s="52"/>
      <c r="AS135" s="52"/>
      <c r="AT135" s="404"/>
      <c r="AU135" s="447"/>
      <c r="AV135" s="49">
        <f t="shared" si="112"/>
        <v>0</v>
      </c>
      <c r="AW135" s="52"/>
      <c r="AX135" s="52"/>
      <c r="AY135" s="52"/>
      <c r="AZ135" s="52"/>
      <c r="BA135" s="52"/>
      <c r="BB135" s="52"/>
      <c r="BC135" s="404"/>
      <c r="BD135" s="450"/>
      <c r="BE135" s="49">
        <f t="shared" si="113"/>
        <v>0</v>
      </c>
      <c r="BF135" s="52"/>
      <c r="BG135" s="52"/>
      <c r="BH135" s="52"/>
      <c r="BI135" s="52"/>
      <c r="BJ135" s="52"/>
      <c r="BK135" s="52"/>
      <c r="BL135" s="404"/>
      <c r="BM135" s="453"/>
      <c r="BN135" s="49">
        <f t="shared" si="114"/>
        <v>0</v>
      </c>
      <c r="BO135" s="52"/>
      <c r="BP135" s="52"/>
      <c r="BQ135" s="52"/>
      <c r="BR135" s="52"/>
      <c r="BS135" s="52"/>
      <c r="BT135" s="52"/>
      <c r="BU135" s="418"/>
      <c r="BV135" s="419"/>
      <c r="BW135" s="419"/>
      <c r="BX135" s="419"/>
      <c r="BY135" s="419"/>
      <c r="BZ135" s="419"/>
      <c r="CA135" s="419"/>
      <c r="CB135" s="419"/>
      <c r="CC135" s="516"/>
    </row>
    <row r="136" spans="1:81" s="62" customFormat="1" ht="40.200000000000003" customHeight="1" thickBot="1" x14ac:dyDescent="0.35">
      <c r="A136" s="38"/>
      <c r="B136" s="462"/>
      <c r="C136" s="459"/>
      <c r="D136" s="610"/>
      <c r="E136" s="613"/>
      <c r="F136" s="613"/>
      <c r="G136" s="613"/>
      <c r="H136" s="613"/>
      <c r="I136" s="613"/>
      <c r="J136" s="487"/>
      <c r="K136" s="490"/>
      <c r="L136" s="475"/>
      <c r="M136" s="478"/>
      <c r="N136" s="481"/>
      <c r="O136" s="484"/>
      <c r="P136" s="522"/>
      <c r="Q136" s="525"/>
      <c r="R136" s="405"/>
      <c r="S136" s="44"/>
      <c r="T136" s="262"/>
      <c r="U136" s="262"/>
      <c r="V136" s="262"/>
      <c r="W136" s="44"/>
      <c r="X136" s="36"/>
      <c r="Y136" s="36"/>
      <c r="Z136" s="36"/>
      <c r="AA136" s="36"/>
      <c r="AB136" s="405"/>
      <c r="AC136" s="528"/>
      <c r="AD136" s="56">
        <f t="shared" si="98"/>
        <v>0</v>
      </c>
      <c r="AE136" s="56">
        <f t="shared" si="98"/>
        <v>0</v>
      </c>
      <c r="AF136" s="56">
        <f t="shared" si="98"/>
        <v>0</v>
      </c>
      <c r="AG136" s="56">
        <f t="shared" si="97"/>
        <v>0</v>
      </c>
      <c r="AH136" s="56">
        <f t="shared" si="97"/>
        <v>0</v>
      </c>
      <c r="AI136" s="56">
        <f t="shared" si="97"/>
        <v>0</v>
      </c>
      <c r="AJ136" s="56">
        <f t="shared" si="97"/>
        <v>0</v>
      </c>
      <c r="AK136" s="405"/>
      <c r="AL136" s="457"/>
      <c r="AM136" s="50">
        <f t="shared" si="111"/>
        <v>0</v>
      </c>
      <c r="AN136" s="53"/>
      <c r="AO136" s="53"/>
      <c r="AP136" s="53"/>
      <c r="AQ136" s="53"/>
      <c r="AR136" s="53"/>
      <c r="AS136" s="53"/>
      <c r="AT136" s="405"/>
      <c r="AU136" s="448"/>
      <c r="AV136" s="50">
        <f t="shared" si="112"/>
        <v>0</v>
      </c>
      <c r="AW136" s="53"/>
      <c r="AX136" s="53"/>
      <c r="AY136" s="53"/>
      <c r="AZ136" s="53"/>
      <c r="BA136" s="53"/>
      <c r="BB136" s="53"/>
      <c r="BC136" s="405"/>
      <c r="BD136" s="451"/>
      <c r="BE136" s="50">
        <f t="shared" si="113"/>
        <v>0</v>
      </c>
      <c r="BF136" s="53"/>
      <c r="BG136" s="53"/>
      <c r="BH136" s="53"/>
      <c r="BI136" s="53"/>
      <c r="BJ136" s="53"/>
      <c r="BK136" s="53"/>
      <c r="BL136" s="405"/>
      <c r="BM136" s="454"/>
      <c r="BN136" s="50">
        <f t="shared" si="114"/>
        <v>0</v>
      </c>
      <c r="BO136" s="53"/>
      <c r="BP136" s="53"/>
      <c r="BQ136" s="53"/>
      <c r="BR136" s="53"/>
      <c r="BS136" s="53"/>
      <c r="BT136" s="53"/>
      <c r="BU136" s="517"/>
      <c r="BV136" s="518"/>
      <c r="BW136" s="518"/>
      <c r="BX136" s="518"/>
      <c r="BY136" s="518"/>
      <c r="BZ136" s="518"/>
      <c r="CA136" s="518"/>
      <c r="CB136" s="518"/>
      <c r="CC136" s="519"/>
    </row>
    <row r="137" spans="1:81" s="62" customFormat="1" ht="40.200000000000003" customHeight="1" thickTop="1" x14ac:dyDescent="0.3">
      <c r="A137" s="38"/>
      <c r="B137" s="462"/>
      <c r="C137" s="459"/>
      <c r="D137" s="608"/>
      <c r="E137" s="611"/>
      <c r="F137" s="611"/>
      <c r="G137" s="611"/>
      <c r="H137" s="611"/>
      <c r="I137" s="611"/>
      <c r="J137" s="485">
        <v>278</v>
      </c>
      <c r="K137" s="488" t="str">
        <f>+Metas!K317</f>
        <v>Numero de NNA acompañados en su proceso de inscripción de Registro Civil.</v>
      </c>
      <c r="L137" s="473"/>
      <c r="M137" s="476">
        <f t="shared" si="163"/>
        <v>0</v>
      </c>
      <c r="N137" s="479"/>
      <c r="O137" s="482"/>
      <c r="P137" s="520"/>
      <c r="Q137" s="523"/>
      <c r="R137" s="403">
        <f>+$J137</f>
        <v>278</v>
      </c>
      <c r="S137" s="253"/>
      <c r="T137" s="260"/>
      <c r="U137" s="260"/>
      <c r="V137" s="260"/>
      <c r="W137" s="42"/>
      <c r="X137" s="34"/>
      <c r="Y137" s="34"/>
      <c r="Z137" s="34"/>
      <c r="AA137" s="34"/>
      <c r="AB137" s="403">
        <f t="shared" ref="AB137" si="192">+$J137</f>
        <v>278</v>
      </c>
      <c r="AC137" s="526">
        <f t="shared" ref="AC137" si="193">+L137</f>
        <v>0</v>
      </c>
      <c r="AD137" s="54">
        <f t="shared" si="98"/>
        <v>0</v>
      </c>
      <c r="AE137" s="54">
        <f t="shared" si="98"/>
        <v>0</v>
      </c>
      <c r="AF137" s="54">
        <f t="shared" si="98"/>
        <v>0</v>
      </c>
      <c r="AG137" s="54">
        <f t="shared" si="97"/>
        <v>0</v>
      </c>
      <c r="AH137" s="54">
        <f t="shared" si="97"/>
        <v>0</v>
      </c>
      <c r="AI137" s="54">
        <f t="shared" si="97"/>
        <v>0</v>
      </c>
      <c r="AJ137" s="54">
        <f t="shared" si="97"/>
        <v>0</v>
      </c>
      <c r="AK137" s="403">
        <f t="shared" ref="AK137" si="194">+$J137</f>
        <v>278</v>
      </c>
      <c r="AL137" s="455">
        <f t="shared" si="167"/>
        <v>0</v>
      </c>
      <c r="AM137" s="48">
        <f t="shared" si="111"/>
        <v>0</v>
      </c>
      <c r="AN137" s="51"/>
      <c r="AO137" s="51"/>
      <c r="AP137" s="51"/>
      <c r="AQ137" s="51"/>
      <c r="AR137" s="51"/>
      <c r="AS137" s="51"/>
      <c r="AT137" s="403">
        <f t="shared" ref="AT137" si="195">+$J137</f>
        <v>278</v>
      </c>
      <c r="AU137" s="446">
        <f t="shared" si="169"/>
        <v>0</v>
      </c>
      <c r="AV137" s="48">
        <f t="shared" si="112"/>
        <v>0</v>
      </c>
      <c r="AW137" s="51"/>
      <c r="AX137" s="51"/>
      <c r="AY137" s="51"/>
      <c r="AZ137" s="51"/>
      <c r="BA137" s="51"/>
      <c r="BB137" s="51"/>
      <c r="BC137" s="403">
        <f t="shared" ref="BC137" si="196">+$J137</f>
        <v>278</v>
      </c>
      <c r="BD137" s="449">
        <f t="shared" si="171"/>
        <v>0</v>
      </c>
      <c r="BE137" s="48">
        <f t="shared" si="113"/>
        <v>0</v>
      </c>
      <c r="BF137" s="51"/>
      <c r="BG137" s="51"/>
      <c r="BH137" s="51"/>
      <c r="BI137" s="51"/>
      <c r="BJ137" s="51"/>
      <c r="BK137" s="51"/>
      <c r="BL137" s="403">
        <f t="shared" ref="BL137" si="197">+$J137</f>
        <v>278</v>
      </c>
      <c r="BM137" s="452">
        <f t="shared" si="173"/>
        <v>0</v>
      </c>
      <c r="BN137" s="48">
        <f t="shared" si="114"/>
        <v>0</v>
      </c>
      <c r="BO137" s="51"/>
      <c r="BP137" s="51"/>
      <c r="BQ137" s="51"/>
      <c r="BR137" s="51"/>
      <c r="BS137" s="51"/>
      <c r="BT137" s="51"/>
      <c r="BU137" s="513"/>
      <c r="BV137" s="514"/>
      <c r="BW137" s="514"/>
      <c r="BX137" s="514"/>
      <c r="BY137" s="514"/>
      <c r="BZ137" s="514"/>
      <c r="CA137" s="514"/>
      <c r="CB137" s="514"/>
      <c r="CC137" s="515"/>
    </row>
    <row r="138" spans="1:81" s="62" customFormat="1" ht="40.200000000000003" customHeight="1" x14ac:dyDescent="0.3">
      <c r="A138" s="38"/>
      <c r="B138" s="462"/>
      <c r="C138" s="459"/>
      <c r="D138" s="609"/>
      <c r="E138" s="612"/>
      <c r="F138" s="612"/>
      <c r="G138" s="612"/>
      <c r="H138" s="612"/>
      <c r="I138" s="612"/>
      <c r="J138" s="486"/>
      <c r="K138" s="489"/>
      <c r="L138" s="474"/>
      <c r="M138" s="477"/>
      <c r="N138" s="480"/>
      <c r="O138" s="483"/>
      <c r="P138" s="521"/>
      <c r="Q138" s="524"/>
      <c r="R138" s="404"/>
      <c r="S138" s="43"/>
      <c r="T138" s="261"/>
      <c r="U138" s="261"/>
      <c r="V138" s="261"/>
      <c r="W138" s="43"/>
      <c r="X138" s="35"/>
      <c r="Y138" s="35"/>
      <c r="Z138" s="35"/>
      <c r="AA138" s="35"/>
      <c r="AB138" s="404"/>
      <c r="AC138" s="527"/>
      <c r="AD138" s="55">
        <f t="shared" si="98"/>
        <v>0</v>
      </c>
      <c r="AE138" s="55">
        <f t="shared" si="98"/>
        <v>0</v>
      </c>
      <c r="AF138" s="55">
        <f t="shared" si="98"/>
        <v>0</v>
      </c>
      <c r="AG138" s="55">
        <f t="shared" si="97"/>
        <v>0</v>
      </c>
      <c r="AH138" s="55">
        <f t="shared" si="97"/>
        <v>0</v>
      </c>
      <c r="AI138" s="55">
        <f t="shared" si="97"/>
        <v>0</v>
      </c>
      <c r="AJ138" s="55">
        <f t="shared" si="97"/>
        <v>0</v>
      </c>
      <c r="AK138" s="404"/>
      <c r="AL138" s="456"/>
      <c r="AM138" s="49">
        <f t="shared" si="111"/>
        <v>0</v>
      </c>
      <c r="AN138" s="52"/>
      <c r="AO138" s="52"/>
      <c r="AP138" s="52"/>
      <c r="AQ138" s="52"/>
      <c r="AR138" s="52"/>
      <c r="AS138" s="52"/>
      <c r="AT138" s="404"/>
      <c r="AU138" s="447"/>
      <c r="AV138" s="49">
        <f t="shared" si="112"/>
        <v>0</v>
      </c>
      <c r="AW138" s="52"/>
      <c r="AX138" s="52"/>
      <c r="AY138" s="52"/>
      <c r="AZ138" s="52"/>
      <c r="BA138" s="52"/>
      <c r="BB138" s="52"/>
      <c r="BC138" s="404"/>
      <c r="BD138" s="450"/>
      <c r="BE138" s="49">
        <f t="shared" si="113"/>
        <v>0</v>
      </c>
      <c r="BF138" s="52"/>
      <c r="BG138" s="52"/>
      <c r="BH138" s="52"/>
      <c r="BI138" s="52"/>
      <c r="BJ138" s="52"/>
      <c r="BK138" s="52"/>
      <c r="BL138" s="404"/>
      <c r="BM138" s="453"/>
      <c r="BN138" s="49">
        <f t="shared" si="114"/>
        <v>0</v>
      </c>
      <c r="BO138" s="52"/>
      <c r="BP138" s="52"/>
      <c r="BQ138" s="52"/>
      <c r="BR138" s="52"/>
      <c r="BS138" s="52"/>
      <c r="BT138" s="52"/>
      <c r="BU138" s="418"/>
      <c r="BV138" s="419"/>
      <c r="BW138" s="419"/>
      <c r="BX138" s="419"/>
      <c r="BY138" s="419"/>
      <c r="BZ138" s="419"/>
      <c r="CA138" s="419"/>
      <c r="CB138" s="419"/>
      <c r="CC138" s="516"/>
    </row>
    <row r="139" spans="1:81" s="62" customFormat="1" ht="40.200000000000003" customHeight="1" x14ac:dyDescent="0.3">
      <c r="A139" s="38"/>
      <c r="B139" s="462"/>
      <c r="C139" s="459"/>
      <c r="D139" s="609"/>
      <c r="E139" s="612"/>
      <c r="F139" s="612"/>
      <c r="G139" s="612"/>
      <c r="H139" s="612"/>
      <c r="I139" s="612"/>
      <c r="J139" s="486"/>
      <c r="K139" s="489"/>
      <c r="L139" s="474"/>
      <c r="M139" s="477"/>
      <c r="N139" s="480"/>
      <c r="O139" s="483"/>
      <c r="P139" s="521"/>
      <c r="Q139" s="524"/>
      <c r="R139" s="404"/>
      <c r="S139" s="43"/>
      <c r="T139" s="261"/>
      <c r="U139" s="261"/>
      <c r="V139" s="261"/>
      <c r="W139" s="43"/>
      <c r="X139" s="35"/>
      <c r="Y139" s="35"/>
      <c r="Z139" s="35"/>
      <c r="AA139" s="35"/>
      <c r="AB139" s="404"/>
      <c r="AC139" s="527"/>
      <c r="AD139" s="55">
        <f t="shared" si="98"/>
        <v>0</v>
      </c>
      <c r="AE139" s="55">
        <f t="shared" si="98"/>
        <v>0</v>
      </c>
      <c r="AF139" s="55">
        <f t="shared" si="98"/>
        <v>0</v>
      </c>
      <c r="AG139" s="55">
        <f t="shared" si="97"/>
        <v>0</v>
      </c>
      <c r="AH139" s="55">
        <f t="shared" si="97"/>
        <v>0</v>
      </c>
      <c r="AI139" s="55">
        <f t="shared" si="97"/>
        <v>0</v>
      </c>
      <c r="AJ139" s="55">
        <f t="shared" si="97"/>
        <v>0</v>
      </c>
      <c r="AK139" s="404"/>
      <c r="AL139" s="456"/>
      <c r="AM139" s="49">
        <f t="shared" si="111"/>
        <v>0</v>
      </c>
      <c r="AN139" s="52"/>
      <c r="AO139" s="52"/>
      <c r="AP139" s="52"/>
      <c r="AQ139" s="52"/>
      <c r="AR139" s="52"/>
      <c r="AS139" s="52"/>
      <c r="AT139" s="404"/>
      <c r="AU139" s="447"/>
      <c r="AV139" s="49">
        <f t="shared" si="112"/>
        <v>0</v>
      </c>
      <c r="AW139" s="52"/>
      <c r="AX139" s="52"/>
      <c r="AY139" s="52"/>
      <c r="AZ139" s="52"/>
      <c r="BA139" s="52"/>
      <c r="BB139" s="52"/>
      <c r="BC139" s="404"/>
      <c r="BD139" s="450"/>
      <c r="BE139" s="49">
        <f t="shared" si="113"/>
        <v>0</v>
      </c>
      <c r="BF139" s="52"/>
      <c r="BG139" s="52"/>
      <c r="BH139" s="52"/>
      <c r="BI139" s="52"/>
      <c r="BJ139" s="52"/>
      <c r="BK139" s="52"/>
      <c r="BL139" s="404"/>
      <c r="BM139" s="453"/>
      <c r="BN139" s="49">
        <f t="shared" si="114"/>
        <v>0</v>
      </c>
      <c r="BO139" s="52"/>
      <c r="BP139" s="52"/>
      <c r="BQ139" s="52"/>
      <c r="BR139" s="52"/>
      <c r="BS139" s="52"/>
      <c r="BT139" s="52"/>
      <c r="BU139" s="418"/>
      <c r="BV139" s="419"/>
      <c r="BW139" s="419"/>
      <c r="BX139" s="419"/>
      <c r="BY139" s="419"/>
      <c r="BZ139" s="419"/>
      <c r="CA139" s="419"/>
      <c r="CB139" s="419"/>
      <c r="CC139" s="516"/>
    </row>
    <row r="140" spans="1:81" s="62" customFormat="1" ht="40.200000000000003" customHeight="1" thickBot="1" x14ac:dyDescent="0.35">
      <c r="A140" s="38"/>
      <c r="B140" s="462"/>
      <c r="C140" s="459"/>
      <c r="D140" s="610"/>
      <c r="E140" s="613"/>
      <c r="F140" s="613"/>
      <c r="G140" s="613"/>
      <c r="H140" s="613"/>
      <c r="I140" s="613"/>
      <c r="J140" s="487"/>
      <c r="K140" s="490"/>
      <c r="L140" s="475"/>
      <c r="M140" s="478"/>
      <c r="N140" s="481"/>
      <c r="O140" s="484"/>
      <c r="P140" s="522"/>
      <c r="Q140" s="525"/>
      <c r="R140" s="405"/>
      <c r="S140" s="44"/>
      <c r="T140" s="262"/>
      <c r="U140" s="262"/>
      <c r="V140" s="262"/>
      <c r="W140" s="44"/>
      <c r="X140" s="36"/>
      <c r="Y140" s="36"/>
      <c r="Z140" s="36"/>
      <c r="AA140" s="36"/>
      <c r="AB140" s="405"/>
      <c r="AC140" s="528"/>
      <c r="AD140" s="56">
        <f t="shared" si="98"/>
        <v>0</v>
      </c>
      <c r="AE140" s="56">
        <f t="shared" si="98"/>
        <v>0</v>
      </c>
      <c r="AF140" s="56">
        <f t="shared" si="98"/>
        <v>0</v>
      </c>
      <c r="AG140" s="56">
        <f t="shared" si="97"/>
        <v>0</v>
      </c>
      <c r="AH140" s="56">
        <f t="shared" si="97"/>
        <v>0</v>
      </c>
      <c r="AI140" s="56">
        <f t="shared" si="97"/>
        <v>0</v>
      </c>
      <c r="AJ140" s="56">
        <f t="shared" si="97"/>
        <v>0</v>
      </c>
      <c r="AK140" s="405"/>
      <c r="AL140" s="457"/>
      <c r="AM140" s="50">
        <f t="shared" si="111"/>
        <v>0</v>
      </c>
      <c r="AN140" s="53"/>
      <c r="AO140" s="53"/>
      <c r="AP140" s="53"/>
      <c r="AQ140" s="53"/>
      <c r="AR140" s="53"/>
      <c r="AS140" s="53"/>
      <c r="AT140" s="405"/>
      <c r="AU140" s="448"/>
      <c r="AV140" s="50">
        <f t="shared" si="112"/>
        <v>0</v>
      </c>
      <c r="AW140" s="53"/>
      <c r="AX140" s="53"/>
      <c r="AY140" s="53"/>
      <c r="AZ140" s="53"/>
      <c r="BA140" s="53"/>
      <c r="BB140" s="53"/>
      <c r="BC140" s="405"/>
      <c r="BD140" s="451"/>
      <c r="BE140" s="50">
        <f t="shared" si="113"/>
        <v>0</v>
      </c>
      <c r="BF140" s="53"/>
      <c r="BG140" s="53"/>
      <c r="BH140" s="53"/>
      <c r="BI140" s="53"/>
      <c r="BJ140" s="53"/>
      <c r="BK140" s="53"/>
      <c r="BL140" s="405"/>
      <c r="BM140" s="454"/>
      <c r="BN140" s="50">
        <f t="shared" si="114"/>
        <v>0</v>
      </c>
      <c r="BO140" s="53"/>
      <c r="BP140" s="53"/>
      <c r="BQ140" s="53"/>
      <c r="BR140" s="53"/>
      <c r="BS140" s="53"/>
      <c r="BT140" s="53"/>
      <c r="BU140" s="517"/>
      <c r="BV140" s="518"/>
      <c r="BW140" s="518"/>
      <c r="BX140" s="518"/>
      <c r="BY140" s="518"/>
      <c r="BZ140" s="518"/>
      <c r="CA140" s="518"/>
      <c r="CB140" s="518"/>
      <c r="CC140" s="519"/>
    </row>
    <row r="141" spans="1:81" s="62" customFormat="1" ht="40.200000000000003" customHeight="1" thickTop="1" x14ac:dyDescent="0.3">
      <c r="A141" s="38"/>
      <c r="B141" s="462"/>
      <c r="C141" s="459"/>
      <c r="D141" s="608"/>
      <c r="E141" s="611"/>
      <c r="F141" s="611"/>
      <c r="G141" s="611"/>
      <c r="H141" s="611"/>
      <c r="I141" s="611"/>
      <c r="J141" s="485">
        <v>279</v>
      </c>
      <c r="K141" s="488" t="str">
        <f>+Metas!K318</f>
        <v>Numero de NNA acompañados en su proceso de inscripción de Tarjeta de Identidad.</v>
      </c>
      <c r="L141" s="473"/>
      <c r="M141" s="476">
        <f t="shared" si="163"/>
        <v>0</v>
      </c>
      <c r="N141" s="479"/>
      <c r="O141" s="482"/>
      <c r="P141" s="520"/>
      <c r="Q141" s="523"/>
      <c r="R141" s="403">
        <f>+$J141</f>
        <v>279</v>
      </c>
      <c r="S141" s="253"/>
      <c r="T141" s="260"/>
      <c r="U141" s="260"/>
      <c r="V141" s="260"/>
      <c r="W141" s="42"/>
      <c r="X141" s="34"/>
      <c r="Y141" s="34"/>
      <c r="Z141" s="34"/>
      <c r="AA141" s="34"/>
      <c r="AB141" s="403">
        <f t="shared" ref="AB141" si="198">+$J141</f>
        <v>279</v>
      </c>
      <c r="AC141" s="526">
        <f t="shared" ref="AC141" si="199">+L141</f>
        <v>0</v>
      </c>
      <c r="AD141" s="54">
        <f t="shared" si="98"/>
        <v>0</v>
      </c>
      <c r="AE141" s="54">
        <f t="shared" si="98"/>
        <v>0</v>
      </c>
      <c r="AF141" s="54">
        <f t="shared" si="98"/>
        <v>0</v>
      </c>
      <c r="AG141" s="54">
        <f t="shared" si="97"/>
        <v>0</v>
      </c>
      <c r="AH141" s="54">
        <f t="shared" si="97"/>
        <v>0</v>
      </c>
      <c r="AI141" s="54">
        <f t="shared" si="97"/>
        <v>0</v>
      </c>
      <c r="AJ141" s="54">
        <f t="shared" ref="AJ141:AJ214" si="200">+AS141+BB141+BK141+BT141</f>
        <v>0</v>
      </c>
      <c r="AK141" s="403">
        <f t="shared" ref="AK141" si="201">+$J141</f>
        <v>279</v>
      </c>
      <c r="AL141" s="455">
        <f t="shared" si="167"/>
        <v>0</v>
      </c>
      <c r="AM141" s="48">
        <f t="shared" si="111"/>
        <v>0</v>
      </c>
      <c r="AN141" s="51"/>
      <c r="AO141" s="51"/>
      <c r="AP141" s="51"/>
      <c r="AQ141" s="51"/>
      <c r="AR141" s="51"/>
      <c r="AS141" s="51"/>
      <c r="AT141" s="403">
        <f t="shared" ref="AT141" si="202">+$J141</f>
        <v>279</v>
      </c>
      <c r="AU141" s="446">
        <f t="shared" si="169"/>
        <v>0</v>
      </c>
      <c r="AV141" s="48">
        <f t="shared" si="112"/>
        <v>0</v>
      </c>
      <c r="AW141" s="51"/>
      <c r="AX141" s="51"/>
      <c r="AY141" s="51"/>
      <c r="AZ141" s="51"/>
      <c r="BA141" s="51"/>
      <c r="BB141" s="51"/>
      <c r="BC141" s="403">
        <f t="shared" ref="BC141" si="203">+$J141</f>
        <v>279</v>
      </c>
      <c r="BD141" s="449">
        <f t="shared" si="171"/>
        <v>0</v>
      </c>
      <c r="BE141" s="48">
        <f t="shared" si="113"/>
        <v>0</v>
      </c>
      <c r="BF141" s="51"/>
      <c r="BG141" s="51"/>
      <c r="BH141" s="51"/>
      <c r="BI141" s="51"/>
      <c r="BJ141" s="51"/>
      <c r="BK141" s="51"/>
      <c r="BL141" s="403">
        <f t="shared" ref="BL141" si="204">+$J141</f>
        <v>279</v>
      </c>
      <c r="BM141" s="452">
        <f t="shared" si="173"/>
        <v>0</v>
      </c>
      <c r="BN141" s="48">
        <f t="shared" si="114"/>
        <v>0</v>
      </c>
      <c r="BO141" s="51"/>
      <c r="BP141" s="51"/>
      <c r="BQ141" s="51"/>
      <c r="BR141" s="51"/>
      <c r="BS141" s="51"/>
      <c r="BT141" s="51"/>
      <c r="BU141" s="513"/>
      <c r="BV141" s="514"/>
      <c r="BW141" s="514"/>
      <c r="BX141" s="514"/>
      <c r="BY141" s="514"/>
      <c r="BZ141" s="514"/>
      <c r="CA141" s="514"/>
      <c r="CB141" s="514"/>
      <c r="CC141" s="515"/>
    </row>
    <row r="142" spans="1:81" s="62" customFormat="1" ht="40.200000000000003" customHeight="1" x14ac:dyDescent="0.3">
      <c r="A142" s="38"/>
      <c r="B142" s="462"/>
      <c r="C142" s="459"/>
      <c r="D142" s="609"/>
      <c r="E142" s="612"/>
      <c r="F142" s="612"/>
      <c r="G142" s="612"/>
      <c r="H142" s="612"/>
      <c r="I142" s="612"/>
      <c r="J142" s="486"/>
      <c r="K142" s="489"/>
      <c r="L142" s="474"/>
      <c r="M142" s="477"/>
      <c r="N142" s="480"/>
      <c r="O142" s="483"/>
      <c r="P142" s="521"/>
      <c r="Q142" s="524"/>
      <c r="R142" s="404"/>
      <c r="S142" s="43"/>
      <c r="T142" s="261"/>
      <c r="U142" s="261"/>
      <c r="V142" s="261"/>
      <c r="W142" s="43"/>
      <c r="X142" s="35"/>
      <c r="Y142" s="35"/>
      <c r="Z142" s="35"/>
      <c r="AA142" s="35"/>
      <c r="AB142" s="404"/>
      <c r="AC142" s="527"/>
      <c r="AD142" s="55">
        <f t="shared" si="98"/>
        <v>0</v>
      </c>
      <c r="AE142" s="55">
        <f t="shared" si="98"/>
        <v>0</v>
      </c>
      <c r="AF142" s="55">
        <f t="shared" si="98"/>
        <v>0</v>
      </c>
      <c r="AG142" s="55">
        <f t="shared" si="98"/>
        <v>0</v>
      </c>
      <c r="AH142" s="55">
        <f t="shared" si="98"/>
        <v>0</v>
      </c>
      <c r="AI142" s="55">
        <f t="shared" si="98"/>
        <v>0</v>
      </c>
      <c r="AJ142" s="55">
        <f t="shared" si="200"/>
        <v>0</v>
      </c>
      <c r="AK142" s="404"/>
      <c r="AL142" s="456"/>
      <c r="AM142" s="49">
        <f t="shared" si="111"/>
        <v>0</v>
      </c>
      <c r="AN142" s="52"/>
      <c r="AO142" s="52"/>
      <c r="AP142" s="52"/>
      <c r="AQ142" s="52"/>
      <c r="AR142" s="52"/>
      <c r="AS142" s="52"/>
      <c r="AT142" s="404"/>
      <c r="AU142" s="447"/>
      <c r="AV142" s="49">
        <f t="shared" si="112"/>
        <v>0</v>
      </c>
      <c r="AW142" s="52"/>
      <c r="AX142" s="52"/>
      <c r="AY142" s="52"/>
      <c r="AZ142" s="52"/>
      <c r="BA142" s="52"/>
      <c r="BB142" s="52"/>
      <c r="BC142" s="404"/>
      <c r="BD142" s="450"/>
      <c r="BE142" s="49">
        <f t="shared" si="113"/>
        <v>0</v>
      </c>
      <c r="BF142" s="52"/>
      <c r="BG142" s="52"/>
      <c r="BH142" s="52"/>
      <c r="BI142" s="52"/>
      <c r="BJ142" s="52"/>
      <c r="BK142" s="52"/>
      <c r="BL142" s="404"/>
      <c r="BM142" s="453"/>
      <c r="BN142" s="49">
        <f t="shared" si="114"/>
        <v>0</v>
      </c>
      <c r="BO142" s="52"/>
      <c r="BP142" s="52"/>
      <c r="BQ142" s="52"/>
      <c r="BR142" s="52"/>
      <c r="BS142" s="52"/>
      <c r="BT142" s="52"/>
      <c r="BU142" s="418"/>
      <c r="BV142" s="419"/>
      <c r="BW142" s="419"/>
      <c r="BX142" s="419"/>
      <c r="BY142" s="419"/>
      <c r="BZ142" s="419"/>
      <c r="CA142" s="419"/>
      <c r="CB142" s="419"/>
      <c r="CC142" s="516"/>
    </row>
    <row r="143" spans="1:81" s="62" customFormat="1" ht="40.200000000000003" customHeight="1" x14ac:dyDescent="0.3">
      <c r="A143" s="38"/>
      <c r="B143" s="462"/>
      <c r="C143" s="459"/>
      <c r="D143" s="609"/>
      <c r="E143" s="612"/>
      <c r="F143" s="612"/>
      <c r="G143" s="612"/>
      <c r="H143" s="612"/>
      <c r="I143" s="612"/>
      <c r="J143" s="486"/>
      <c r="K143" s="489"/>
      <c r="L143" s="474"/>
      <c r="M143" s="477"/>
      <c r="N143" s="480"/>
      <c r="O143" s="483"/>
      <c r="P143" s="521"/>
      <c r="Q143" s="524"/>
      <c r="R143" s="404"/>
      <c r="S143" s="43"/>
      <c r="T143" s="261"/>
      <c r="U143" s="261"/>
      <c r="V143" s="261"/>
      <c r="W143" s="43"/>
      <c r="X143" s="35"/>
      <c r="Y143" s="35"/>
      <c r="Z143" s="35"/>
      <c r="AA143" s="35"/>
      <c r="AB143" s="404"/>
      <c r="AC143" s="527"/>
      <c r="AD143" s="55">
        <f t="shared" ref="AD143:AI195" si="205">+AM143+AV143+BE143+BN143</f>
        <v>0</v>
      </c>
      <c r="AE143" s="55">
        <f t="shared" si="205"/>
        <v>0</v>
      </c>
      <c r="AF143" s="55">
        <f t="shared" si="205"/>
        <v>0</v>
      </c>
      <c r="AG143" s="55">
        <f t="shared" si="205"/>
        <v>0</v>
      </c>
      <c r="AH143" s="55">
        <f t="shared" si="205"/>
        <v>0</v>
      </c>
      <c r="AI143" s="55">
        <f t="shared" si="205"/>
        <v>0</v>
      </c>
      <c r="AJ143" s="55">
        <f t="shared" si="200"/>
        <v>0</v>
      </c>
      <c r="AK143" s="404"/>
      <c r="AL143" s="456"/>
      <c r="AM143" s="49">
        <f t="shared" si="111"/>
        <v>0</v>
      </c>
      <c r="AN143" s="52"/>
      <c r="AO143" s="52"/>
      <c r="AP143" s="52"/>
      <c r="AQ143" s="52"/>
      <c r="AR143" s="52"/>
      <c r="AS143" s="52"/>
      <c r="AT143" s="404"/>
      <c r="AU143" s="447"/>
      <c r="AV143" s="49">
        <f t="shared" si="112"/>
        <v>0</v>
      </c>
      <c r="AW143" s="52"/>
      <c r="AX143" s="52"/>
      <c r="AY143" s="52"/>
      <c r="AZ143" s="52"/>
      <c r="BA143" s="52"/>
      <c r="BB143" s="52"/>
      <c r="BC143" s="404"/>
      <c r="BD143" s="450"/>
      <c r="BE143" s="49">
        <f t="shared" si="113"/>
        <v>0</v>
      </c>
      <c r="BF143" s="52"/>
      <c r="BG143" s="52"/>
      <c r="BH143" s="52"/>
      <c r="BI143" s="52"/>
      <c r="BJ143" s="52"/>
      <c r="BK143" s="52"/>
      <c r="BL143" s="404"/>
      <c r="BM143" s="453"/>
      <c r="BN143" s="49">
        <f t="shared" si="114"/>
        <v>0</v>
      </c>
      <c r="BO143" s="52"/>
      <c r="BP143" s="52"/>
      <c r="BQ143" s="52"/>
      <c r="BR143" s="52"/>
      <c r="BS143" s="52"/>
      <c r="BT143" s="52"/>
      <c r="BU143" s="418"/>
      <c r="BV143" s="419"/>
      <c r="BW143" s="419"/>
      <c r="BX143" s="419"/>
      <c r="BY143" s="419"/>
      <c r="BZ143" s="419"/>
      <c r="CA143" s="419"/>
      <c r="CB143" s="419"/>
      <c r="CC143" s="516"/>
    </row>
    <row r="144" spans="1:81" s="62" customFormat="1" ht="40.200000000000003" customHeight="1" thickBot="1" x14ac:dyDescent="0.35">
      <c r="A144" s="38"/>
      <c r="B144" s="462"/>
      <c r="C144" s="459"/>
      <c r="D144" s="610"/>
      <c r="E144" s="613"/>
      <c r="F144" s="613"/>
      <c r="G144" s="613"/>
      <c r="H144" s="613"/>
      <c r="I144" s="613"/>
      <c r="J144" s="487"/>
      <c r="K144" s="490"/>
      <c r="L144" s="475"/>
      <c r="M144" s="478"/>
      <c r="N144" s="481"/>
      <c r="O144" s="484"/>
      <c r="P144" s="522"/>
      <c r="Q144" s="525"/>
      <c r="R144" s="405"/>
      <c r="S144" s="44"/>
      <c r="T144" s="262"/>
      <c r="U144" s="262"/>
      <c r="V144" s="262"/>
      <c r="W144" s="44"/>
      <c r="X144" s="36"/>
      <c r="Y144" s="36"/>
      <c r="Z144" s="36"/>
      <c r="AA144" s="36"/>
      <c r="AB144" s="405"/>
      <c r="AC144" s="528"/>
      <c r="AD144" s="56">
        <f t="shared" si="205"/>
        <v>0</v>
      </c>
      <c r="AE144" s="56">
        <f t="shared" si="205"/>
        <v>0</v>
      </c>
      <c r="AF144" s="56">
        <f t="shared" si="205"/>
        <v>0</v>
      </c>
      <c r="AG144" s="56">
        <f t="shared" si="205"/>
        <v>0</v>
      </c>
      <c r="AH144" s="56">
        <f t="shared" si="205"/>
        <v>0</v>
      </c>
      <c r="AI144" s="56">
        <f t="shared" si="205"/>
        <v>0</v>
      </c>
      <c r="AJ144" s="56">
        <f t="shared" si="200"/>
        <v>0</v>
      </c>
      <c r="AK144" s="405"/>
      <c r="AL144" s="457"/>
      <c r="AM144" s="50">
        <f t="shared" si="111"/>
        <v>0</v>
      </c>
      <c r="AN144" s="53"/>
      <c r="AO144" s="53"/>
      <c r="AP144" s="53"/>
      <c r="AQ144" s="53"/>
      <c r="AR144" s="53"/>
      <c r="AS144" s="53"/>
      <c r="AT144" s="405"/>
      <c r="AU144" s="448"/>
      <c r="AV144" s="50">
        <f t="shared" si="112"/>
        <v>0</v>
      </c>
      <c r="AW144" s="53"/>
      <c r="AX144" s="53"/>
      <c r="AY144" s="53"/>
      <c r="AZ144" s="53"/>
      <c r="BA144" s="53"/>
      <c r="BB144" s="53"/>
      <c r="BC144" s="405"/>
      <c r="BD144" s="451"/>
      <c r="BE144" s="50">
        <f t="shared" si="113"/>
        <v>0</v>
      </c>
      <c r="BF144" s="53"/>
      <c r="BG144" s="53"/>
      <c r="BH144" s="53"/>
      <c r="BI144" s="53"/>
      <c r="BJ144" s="53"/>
      <c r="BK144" s="53"/>
      <c r="BL144" s="405"/>
      <c r="BM144" s="454"/>
      <c r="BN144" s="50">
        <f t="shared" si="114"/>
        <v>0</v>
      </c>
      <c r="BO144" s="53"/>
      <c r="BP144" s="53"/>
      <c r="BQ144" s="53"/>
      <c r="BR144" s="53"/>
      <c r="BS144" s="53"/>
      <c r="BT144" s="53"/>
      <c r="BU144" s="517"/>
      <c r="BV144" s="518"/>
      <c r="BW144" s="518"/>
      <c r="BX144" s="518"/>
      <c r="BY144" s="518"/>
      <c r="BZ144" s="518"/>
      <c r="CA144" s="518"/>
      <c r="CB144" s="518"/>
      <c r="CC144" s="519"/>
    </row>
    <row r="145" spans="1:81" s="62" customFormat="1" ht="40.200000000000003" customHeight="1" thickTop="1" x14ac:dyDescent="0.3">
      <c r="A145" s="38"/>
      <c r="B145" s="462"/>
      <c r="C145" s="459"/>
      <c r="D145" s="608"/>
      <c r="E145" s="611"/>
      <c r="F145" s="611"/>
      <c r="G145" s="611"/>
      <c r="H145" s="611"/>
      <c r="I145" s="611"/>
      <c r="J145" s="485">
        <v>280</v>
      </c>
      <c r="K145" s="488" t="str">
        <f>+Metas!K319</f>
        <v xml:space="preserve">Municipios acompañados para la promoción y socialización de las 2 estrategias de prevención de embarazo en adolescentes. </v>
      </c>
      <c r="L145" s="473"/>
      <c r="M145" s="476">
        <f>SUM(N145:Q145)</f>
        <v>0</v>
      </c>
      <c r="N145" s="479"/>
      <c r="O145" s="482"/>
      <c r="P145" s="520"/>
      <c r="Q145" s="523"/>
      <c r="R145" s="403">
        <f>+$J145</f>
        <v>280</v>
      </c>
      <c r="S145" s="253"/>
      <c r="T145" s="260"/>
      <c r="U145" s="260"/>
      <c r="V145" s="260"/>
      <c r="W145" s="42"/>
      <c r="X145" s="34"/>
      <c r="Y145" s="34"/>
      <c r="Z145" s="34"/>
      <c r="AA145" s="34"/>
      <c r="AB145" s="403">
        <f t="shared" ref="AB145" si="206">+$J145</f>
        <v>280</v>
      </c>
      <c r="AC145" s="526">
        <f t="shared" ref="AC145" si="207">+L145</f>
        <v>0</v>
      </c>
      <c r="AD145" s="54">
        <f t="shared" si="205"/>
        <v>0</v>
      </c>
      <c r="AE145" s="54">
        <f t="shared" si="205"/>
        <v>0</v>
      </c>
      <c r="AF145" s="54">
        <f t="shared" si="205"/>
        <v>0</v>
      </c>
      <c r="AG145" s="54">
        <f t="shared" si="205"/>
        <v>0</v>
      </c>
      <c r="AH145" s="54">
        <f t="shared" si="205"/>
        <v>0</v>
      </c>
      <c r="AI145" s="54">
        <f t="shared" si="205"/>
        <v>0</v>
      </c>
      <c r="AJ145" s="54">
        <f t="shared" si="200"/>
        <v>0</v>
      </c>
      <c r="AK145" s="403">
        <f t="shared" ref="AK145" si="208">+$J145</f>
        <v>280</v>
      </c>
      <c r="AL145" s="455">
        <f>+N145</f>
        <v>0</v>
      </c>
      <c r="AM145" s="48">
        <f t="shared" si="111"/>
        <v>0</v>
      </c>
      <c r="AN145" s="51"/>
      <c r="AO145" s="51"/>
      <c r="AP145" s="51"/>
      <c r="AQ145" s="51"/>
      <c r="AR145" s="51"/>
      <c r="AS145" s="51"/>
      <c r="AT145" s="403">
        <f t="shared" ref="AT145" si="209">+$J145</f>
        <v>280</v>
      </c>
      <c r="AU145" s="446">
        <f>+O145</f>
        <v>0</v>
      </c>
      <c r="AV145" s="48">
        <f t="shared" si="112"/>
        <v>0</v>
      </c>
      <c r="AW145" s="51"/>
      <c r="AX145" s="51"/>
      <c r="AY145" s="51"/>
      <c r="AZ145" s="51"/>
      <c r="BA145" s="51"/>
      <c r="BB145" s="51"/>
      <c r="BC145" s="403">
        <f t="shared" ref="BC145" si="210">+$J145</f>
        <v>280</v>
      </c>
      <c r="BD145" s="449">
        <f>+P145</f>
        <v>0</v>
      </c>
      <c r="BE145" s="48">
        <f t="shared" si="113"/>
        <v>0</v>
      </c>
      <c r="BF145" s="51"/>
      <c r="BG145" s="51"/>
      <c r="BH145" s="51"/>
      <c r="BI145" s="51"/>
      <c r="BJ145" s="51"/>
      <c r="BK145" s="51"/>
      <c r="BL145" s="403">
        <f t="shared" ref="BL145" si="211">+$J145</f>
        <v>280</v>
      </c>
      <c r="BM145" s="452">
        <f>+Q145</f>
        <v>0</v>
      </c>
      <c r="BN145" s="48">
        <f t="shared" si="114"/>
        <v>0</v>
      </c>
      <c r="BO145" s="51"/>
      <c r="BP145" s="51"/>
      <c r="BQ145" s="51"/>
      <c r="BR145" s="51"/>
      <c r="BS145" s="51"/>
      <c r="BT145" s="51"/>
      <c r="BU145" s="513"/>
      <c r="BV145" s="514"/>
      <c r="BW145" s="514"/>
      <c r="BX145" s="514"/>
      <c r="BY145" s="514"/>
      <c r="BZ145" s="514"/>
      <c r="CA145" s="514"/>
      <c r="CB145" s="514"/>
      <c r="CC145" s="515"/>
    </row>
    <row r="146" spans="1:81" s="62" customFormat="1" ht="40.200000000000003" customHeight="1" x14ac:dyDescent="0.3">
      <c r="A146" s="38"/>
      <c r="B146" s="462"/>
      <c r="C146" s="459"/>
      <c r="D146" s="609"/>
      <c r="E146" s="612"/>
      <c r="F146" s="612"/>
      <c r="G146" s="612"/>
      <c r="H146" s="612"/>
      <c r="I146" s="612"/>
      <c r="J146" s="486"/>
      <c r="K146" s="489"/>
      <c r="L146" s="474"/>
      <c r="M146" s="477"/>
      <c r="N146" s="480"/>
      <c r="O146" s="483"/>
      <c r="P146" s="521"/>
      <c r="Q146" s="524"/>
      <c r="R146" s="404"/>
      <c r="S146" s="43"/>
      <c r="T146" s="261"/>
      <c r="U146" s="261"/>
      <c r="V146" s="261"/>
      <c r="W146" s="43"/>
      <c r="X146" s="35"/>
      <c r="Y146" s="35"/>
      <c r="Z146" s="35"/>
      <c r="AA146" s="35"/>
      <c r="AB146" s="404"/>
      <c r="AC146" s="527"/>
      <c r="AD146" s="55">
        <f t="shared" si="205"/>
        <v>0</v>
      </c>
      <c r="AE146" s="55">
        <f t="shared" si="205"/>
        <v>0</v>
      </c>
      <c r="AF146" s="55">
        <f t="shared" si="205"/>
        <v>0</v>
      </c>
      <c r="AG146" s="55">
        <f t="shared" si="205"/>
        <v>0</v>
      </c>
      <c r="AH146" s="55">
        <f t="shared" si="205"/>
        <v>0</v>
      </c>
      <c r="AI146" s="55">
        <f t="shared" si="205"/>
        <v>0</v>
      </c>
      <c r="AJ146" s="55">
        <f t="shared" si="200"/>
        <v>0</v>
      </c>
      <c r="AK146" s="404"/>
      <c r="AL146" s="456"/>
      <c r="AM146" s="49">
        <f t="shared" si="111"/>
        <v>0</v>
      </c>
      <c r="AN146" s="52"/>
      <c r="AO146" s="52"/>
      <c r="AP146" s="52"/>
      <c r="AQ146" s="52"/>
      <c r="AR146" s="52"/>
      <c r="AS146" s="52"/>
      <c r="AT146" s="404"/>
      <c r="AU146" s="447"/>
      <c r="AV146" s="49">
        <f t="shared" si="112"/>
        <v>0</v>
      </c>
      <c r="AW146" s="52"/>
      <c r="AX146" s="52"/>
      <c r="AY146" s="52"/>
      <c r="AZ146" s="52"/>
      <c r="BA146" s="52"/>
      <c r="BB146" s="52"/>
      <c r="BC146" s="404"/>
      <c r="BD146" s="450"/>
      <c r="BE146" s="49">
        <f t="shared" si="113"/>
        <v>0</v>
      </c>
      <c r="BF146" s="52"/>
      <c r="BG146" s="52"/>
      <c r="BH146" s="52"/>
      <c r="BI146" s="52"/>
      <c r="BJ146" s="52"/>
      <c r="BK146" s="52"/>
      <c r="BL146" s="404"/>
      <c r="BM146" s="453"/>
      <c r="BN146" s="49">
        <f t="shared" si="114"/>
        <v>0</v>
      </c>
      <c r="BO146" s="52"/>
      <c r="BP146" s="52"/>
      <c r="BQ146" s="52"/>
      <c r="BR146" s="52"/>
      <c r="BS146" s="52"/>
      <c r="BT146" s="52"/>
      <c r="BU146" s="418"/>
      <c r="BV146" s="419"/>
      <c r="BW146" s="419"/>
      <c r="BX146" s="419"/>
      <c r="BY146" s="419"/>
      <c r="BZ146" s="419"/>
      <c r="CA146" s="419"/>
      <c r="CB146" s="419"/>
      <c r="CC146" s="516"/>
    </row>
    <row r="147" spans="1:81" s="62" customFormat="1" ht="40.200000000000003" customHeight="1" x14ac:dyDescent="0.3">
      <c r="A147" s="38"/>
      <c r="B147" s="462"/>
      <c r="C147" s="459"/>
      <c r="D147" s="609"/>
      <c r="E147" s="612"/>
      <c r="F147" s="612"/>
      <c r="G147" s="612"/>
      <c r="H147" s="612"/>
      <c r="I147" s="612"/>
      <c r="J147" s="486"/>
      <c r="K147" s="489"/>
      <c r="L147" s="474"/>
      <c r="M147" s="477"/>
      <c r="N147" s="480"/>
      <c r="O147" s="483"/>
      <c r="P147" s="521"/>
      <c r="Q147" s="524"/>
      <c r="R147" s="404"/>
      <c r="S147" s="43"/>
      <c r="T147" s="261"/>
      <c r="U147" s="261"/>
      <c r="V147" s="261"/>
      <c r="W147" s="43"/>
      <c r="X147" s="35"/>
      <c r="Y147" s="35"/>
      <c r="Z147" s="35"/>
      <c r="AA147" s="35"/>
      <c r="AB147" s="404"/>
      <c r="AC147" s="527"/>
      <c r="AD147" s="55">
        <f t="shared" si="205"/>
        <v>0</v>
      </c>
      <c r="AE147" s="55">
        <f t="shared" si="205"/>
        <v>0</v>
      </c>
      <c r="AF147" s="55">
        <f t="shared" si="205"/>
        <v>0</v>
      </c>
      <c r="AG147" s="55">
        <f t="shared" si="205"/>
        <v>0</v>
      </c>
      <c r="AH147" s="55">
        <f t="shared" si="205"/>
        <v>0</v>
      </c>
      <c r="AI147" s="55">
        <f t="shared" si="205"/>
        <v>0</v>
      </c>
      <c r="AJ147" s="55">
        <f t="shared" si="200"/>
        <v>0</v>
      </c>
      <c r="AK147" s="404"/>
      <c r="AL147" s="456"/>
      <c r="AM147" s="49">
        <f t="shared" si="111"/>
        <v>0</v>
      </c>
      <c r="AN147" s="52"/>
      <c r="AO147" s="52"/>
      <c r="AP147" s="52"/>
      <c r="AQ147" s="52"/>
      <c r="AR147" s="52"/>
      <c r="AS147" s="52"/>
      <c r="AT147" s="404"/>
      <c r="AU147" s="447"/>
      <c r="AV147" s="49">
        <f t="shared" si="112"/>
        <v>0</v>
      </c>
      <c r="AW147" s="52"/>
      <c r="AX147" s="52"/>
      <c r="AY147" s="52"/>
      <c r="AZ147" s="52"/>
      <c r="BA147" s="52"/>
      <c r="BB147" s="52"/>
      <c r="BC147" s="404"/>
      <c r="BD147" s="450"/>
      <c r="BE147" s="49">
        <f t="shared" si="113"/>
        <v>0</v>
      </c>
      <c r="BF147" s="52"/>
      <c r="BG147" s="52"/>
      <c r="BH147" s="52"/>
      <c r="BI147" s="52"/>
      <c r="BJ147" s="52"/>
      <c r="BK147" s="52"/>
      <c r="BL147" s="404"/>
      <c r="BM147" s="453"/>
      <c r="BN147" s="49">
        <f t="shared" si="114"/>
        <v>0</v>
      </c>
      <c r="BO147" s="52"/>
      <c r="BP147" s="52"/>
      <c r="BQ147" s="52"/>
      <c r="BR147" s="52"/>
      <c r="BS147" s="52"/>
      <c r="BT147" s="52"/>
      <c r="BU147" s="418"/>
      <c r="BV147" s="419"/>
      <c r="BW147" s="419"/>
      <c r="BX147" s="419"/>
      <c r="BY147" s="419"/>
      <c r="BZ147" s="419"/>
      <c r="CA147" s="419"/>
      <c r="CB147" s="419"/>
      <c r="CC147" s="516"/>
    </row>
    <row r="148" spans="1:81" s="62" customFormat="1" ht="40.200000000000003" customHeight="1" thickBot="1" x14ac:dyDescent="0.35">
      <c r="A148" s="38"/>
      <c r="B148" s="462"/>
      <c r="C148" s="459"/>
      <c r="D148" s="610"/>
      <c r="E148" s="613"/>
      <c r="F148" s="613"/>
      <c r="G148" s="613"/>
      <c r="H148" s="613"/>
      <c r="I148" s="613"/>
      <c r="J148" s="487"/>
      <c r="K148" s="490"/>
      <c r="L148" s="475"/>
      <c r="M148" s="478"/>
      <c r="N148" s="481"/>
      <c r="O148" s="484"/>
      <c r="P148" s="522"/>
      <c r="Q148" s="525"/>
      <c r="R148" s="405"/>
      <c r="S148" s="44"/>
      <c r="T148" s="262"/>
      <c r="U148" s="262"/>
      <c r="V148" s="262"/>
      <c r="W148" s="44"/>
      <c r="X148" s="36"/>
      <c r="Y148" s="36"/>
      <c r="Z148" s="36"/>
      <c r="AA148" s="36"/>
      <c r="AB148" s="405"/>
      <c r="AC148" s="528"/>
      <c r="AD148" s="56">
        <f t="shared" si="205"/>
        <v>0</v>
      </c>
      <c r="AE148" s="56">
        <f t="shared" si="205"/>
        <v>0</v>
      </c>
      <c r="AF148" s="56">
        <f t="shared" si="205"/>
        <v>0</v>
      </c>
      <c r="AG148" s="56">
        <f t="shared" si="205"/>
        <v>0</v>
      </c>
      <c r="AH148" s="56">
        <f t="shared" si="205"/>
        <v>0</v>
      </c>
      <c r="AI148" s="56">
        <f t="shared" si="205"/>
        <v>0</v>
      </c>
      <c r="AJ148" s="56">
        <f t="shared" si="200"/>
        <v>0</v>
      </c>
      <c r="AK148" s="405"/>
      <c r="AL148" s="457"/>
      <c r="AM148" s="50">
        <f t="shared" si="111"/>
        <v>0</v>
      </c>
      <c r="AN148" s="53"/>
      <c r="AO148" s="53"/>
      <c r="AP148" s="53"/>
      <c r="AQ148" s="53"/>
      <c r="AR148" s="53"/>
      <c r="AS148" s="53"/>
      <c r="AT148" s="405"/>
      <c r="AU148" s="448"/>
      <c r="AV148" s="50">
        <f t="shared" si="112"/>
        <v>0</v>
      </c>
      <c r="AW148" s="53"/>
      <c r="AX148" s="53"/>
      <c r="AY148" s="53"/>
      <c r="AZ148" s="53"/>
      <c r="BA148" s="53"/>
      <c r="BB148" s="53"/>
      <c r="BC148" s="405"/>
      <c r="BD148" s="451"/>
      <c r="BE148" s="50">
        <f t="shared" si="113"/>
        <v>0</v>
      </c>
      <c r="BF148" s="53"/>
      <c r="BG148" s="53"/>
      <c r="BH148" s="53"/>
      <c r="BI148" s="53"/>
      <c r="BJ148" s="53"/>
      <c r="BK148" s="53"/>
      <c r="BL148" s="405"/>
      <c r="BM148" s="454"/>
      <c r="BN148" s="50">
        <f t="shared" si="114"/>
        <v>0</v>
      </c>
      <c r="BO148" s="53"/>
      <c r="BP148" s="53"/>
      <c r="BQ148" s="53"/>
      <c r="BR148" s="53"/>
      <c r="BS148" s="53"/>
      <c r="BT148" s="53"/>
      <c r="BU148" s="517"/>
      <c r="BV148" s="518"/>
      <c r="BW148" s="518"/>
      <c r="BX148" s="518"/>
      <c r="BY148" s="518"/>
      <c r="BZ148" s="518"/>
      <c r="CA148" s="518"/>
      <c r="CB148" s="518"/>
      <c r="CC148" s="519"/>
    </row>
    <row r="149" spans="1:81" s="62" customFormat="1" ht="40.200000000000003" customHeight="1" thickTop="1" x14ac:dyDescent="0.3">
      <c r="A149" s="38"/>
      <c r="B149" s="462"/>
      <c r="C149" s="459"/>
      <c r="D149" s="608"/>
      <c r="E149" s="611"/>
      <c r="F149" s="611"/>
      <c r="G149" s="611"/>
      <c r="H149" s="611"/>
      <c r="I149" s="611"/>
      <c r="J149" s="485">
        <v>281</v>
      </c>
      <c r="K149" s="488" t="str">
        <f>+Metas!K320</f>
        <v xml:space="preserve">Campañas para la prevención del consumo de sustancias psicoactivas en NNA. </v>
      </c>
      <c r="L149" s="473"/>
      <c r="M149" s="476">
        <f>SUM(N149:Q149)</f>
        <v>0</v>
      </c>
      <c r="N149" s="479"/>
      <c r="O149" s="482"/>
      <c r="P149" s="520"/>
      <c r="Q149" s="523"/>
      <c r="R149" s="403">
        <f>+$J149</f>
        <v>281</v>
      </c>
      <c r="S149" s="253"/>
      <c r="T149" s="260"/>
      <c r="U149" s="260"/>
      <c r="V149" s="260"/>
      <c r="W149" s="42"/>
      <c r="X149" s="34"/>
      <c r="Y149" s="34"/>
      <c r="Z149" s="34"/>
      <c r="AA149" s="34"/>
      <c r="AB149" s="403">
        <f t="shared" ref="AB149" si="212">+$J149</f>
        <v>281</v>
      </c>
      <c r="AC149" s="526">
        <f t="shared" ref="AC149" si="213">+L149</f>
        <v>0</v>
      </c>
      <c r="AD149" s="54">
        <f t="shared" si="205"/>
        <v>0</v>
      </c>
      <c r="AE149" s="54">
        <f t="shared" si="205"/>
        <v>0</v>
      </c>
      <c r="AF149" s="54">
        <f t="shared" si="205"/>
        <v>0</v>
      </c>
      <c r="AG149" s="54">
        <f t="shared" si="205"/>
        <v>0</v>
      </c>
      <c r="AH149" s="54">
        <f t="shared" si="205"/>
        <v>0</v>
      </c>
      <c r="AI149" s="54">
        <f t="shared" si="205"/>
        <v>0</v>
      </c>
      <c r="AJ149" s="54">
        <f t="shared" si="200"/>
        <v>0</v>
      </c>
      <c r="AK149" s="403">
        <f t="shared" ref="AK149" si="214">+$J149</f>
        <v>281</v>
      </c>
      <c r="AL149" s="455">
        <f>+N149</f>
        <v>0</v>
      </c>
      <c r="AM149" s="48">
        <f t="shared" si="111"/>
        <v>0</v>
      </c>
      <c r="AN149" s="51"/>
      <c r="AO149" s="51"/>
      <c r="AP149" s="51"/>
      <c r="AQ149" s="51"/>
      <c r="AR149" s="51"/>
      <c r="AS149" s="51"/>
      <c r="AT149" s="403">
        <f t="shared" ref="AT149" si="215">+$J149</f>
        <v>281</v>
      </c>
      <c r="AU149" s="446">
        <f>+O149</f>
        <v>0</v>
      </c>
      <c r="AV149" s="48">
        <f t="shared" si="112"/>
        <v>0</v>
      </c>
      <c r="AW149" s="51"/>
      <c r="AX149" s="51"/>
      <c r="AY149" s="51"/>
      <c r="AZ149" s="51"/>
      <c r="BA149" s="51"/>
      <c r="BB149" s="51"/>
      <c r="BC149" s="403">
        <f t="shared" ref="BC149" si="216">+$J149</f>
        <v>281</v>
      </c>
      <c r="BD149" s="449">
        <f>+P149</f>
        <v>0</v>
      </c>
      <c r="BE149" s="48">
        <f t="shared" si="113"/>
        <v>0</v>
      </c>
      <c r="BF149" s="51"/>
      <c r="BG149" s="51"/>
      <c r="BH149" s="51"/>
      <c r="BI149" s="51"/>
      <c r="BJ149" s="51"/>
      <c r="BK149" s="51"/>
      <c r="BL149" s="403">
        <f t="shared" ref="BL149" si="217">+$J149</f>
        <v>281</v>
      </c>
      <c r="BM149" s="452">
        <f>+Q149</f>
        <v>0</v>
      </c>
      <c r="BN149" s="48">
        <f t="shared" si="114"/>
        <v>0</v>
      </c>
      <c r="BO149" s="51"/>
      <c r="BP149" s="51"/>
      <c r="BQ149" s="51"/>
      <c r="BR149" s="51"/>
      <c r="BS149" s="51"/>
      <c r="BT149" s="51"/>
      <c r="BU149" s="513"/>
      <c r="BV149" s="514"/>
      <c r="BW149" s="514"/>
      <c r="BX149" s="514"/>
      <c r="BY149" s="514"/>
      <c r="BZ149" s="514"/>
      <c r="CA149" s="514"/>
      <c r="CB149" s="514"/>
      <c r="CC149" s="515"/>
    </row>
    <row r="150" spans="1:81" s="62" customFormat="1" ht="40.200000000000003" customHeight="1" x14ac:dyDescent="0.3">
      <c r="A150" s="38"/>
      <c r="B150" s="462"/>
      <c r="C150" s="459"/>
      <c r="D150" s="609"/>
      <c r="E150" s="612"/>
      <c r="F150" s="612"/>
      <c r="G150" s="612"/>
      <c r="H150" s="612"/>
      <c r="I150" s="612"/>
      <c r="J150" s="486"/>
      <c r="K150" s="489"/>
      <c r="L150" s="474"/>
      <c r="M150" s="477"/>
      <c r="N150" s="480"/>
      <c r="O150" s="483"/>
      <c r="P150" s="521"/>
      <c r="Q150" s="524"/>
      <c r="R150" s="404"/>
      <c r="S150" s="43"/>
      <c r="T150" s="261"/>
      <c r="U150" s="261"/>
      <c r="V150" s="261"/>
      <c r="W150" s="43"/>
      <c r="X150" s="35"/>
      <c r="Y150" s="35"/>
      <c r="Z150" s="35"/>
      <c r="AA150" s="35"/>
      <c r="AB150" s="404"/>
      <c r="AC150" s="527"/>
      <c r="AD150" s="55">
        <f t="shared" si="205"/>
        <v>0</v>
      </c>
      <c r="AE150" s="55">
        <f t="shared" si="205"/>
        <v>0</v>
      </c>
      <c r="AF150" s="55">
        <f t="shared" si="205"/>
        <v>0</v>
      </c>
      <c r="AG150" s="55">
        <f t="shared" si="205"/>
        <v>0</v>
      </c>
      <c r="AH150" s="55">
        <f t="shared" si="205"/>
        <v>0</v>
      </c>
      <c r="AI150" s="55">
        <f t="shared" si="205"/>
        <v>0</v>
      </c>
      <c r="AJ150" s="55">
        <f t="shared" si="200"/>
        <v>0</v>
      </c>
      <c r="AK150" s="404"/>
      <c r="AL150" s="456"/>
      <c r="AM150" s="49">
        <f t="shared" ref="AM150:AM223" si="218">SUM(AN150:AS150)</f>
        <v>0</v>
      </c>
      <c r="AN150" s="52"/>
      <c r="AO150" s="52"/>
      <c r="AP150" s="52"/>
      <c r="AQ150" s="52"/>
      <c r="AR150" s="52"/>
      <c r="AS150" s="52"/>
      <c r="AT150" s="404"/>
      <c r="AU150" s="447"/>
      <c r="AV150" s="49">
        <f t="shared" ref="AV150:AV223" si="219">SUM(AW150:BB150)</f>
        <v>0</v>
      </c>
      <c r="AW150" s="52"/>
      <c r="AX150" s="52"/>
      <c r="AY150" s="52"/>
      <c r="AZ150" s="52"/>
      <c r="BA150" s="52"/>
      <c r="BB150" s="52"/>
      <c r="BC150" s="404"/>
      <c r="BD150" s="450"/>
      <c r="BE150" s="49">
        <f t="shared" ref="BE150:BE223" si="220">SUM(BF150:BK150)</f>
        <v>0</v>
      </c>
      <c r="BF150" s="52"/>
      <c r="BG150" s="52"/>
      <c r="BH150" s="52"/>
      <c r="BI150" s="52"/>
      <c r="BJ150" s="52"/>
      <c r="BK150" s="52"/>
      <c r="BL150" s="404"/>
      <c r="BM150" s="453"/>
      <c r="BN150" s="49">
        <f t="shared" ref="BN150:BN223" si="221">SUM(BO150:BT150)</f>
        <v>0</v>
      </c>
      <c r="BO150" s="52"/>
      <c r="BP150" s="52"/>
      <c r="BQ150" s="52"/>
      <c r="BR150" s="52"/>
      <c r="BS150" s="52"/>
      <c r="BT150" s="52"/>
      <c r="BU150" s="418"/>
      <c r="BV150" s="419"/>
      <c r="BW150" s="419"/>
      <c r="BX150" s="419"/>
      <c r="BY150" s="419"/>
      <c r="BZ150" s="419"/>
      <c r="CA150" s="419"/>
      <c r="CB150" s="419"/>
      <c r="CC150" s="516"/>
    </row>
    <row r="151" spans="1:81" s="62" customFormat="1" ht="40.200000000000003" customHeight="1" x14ac:dyDescent="0.3">
      <c r="A151" s="38"/>
      <c r="B151" s="462"/>
      <c r="C151" s="459"/>
      <c r="D151" s="609"/>
      <c r="E151" s="612"/>
      <c r="F151" s="612"/>
      <c r="G151" s="612"/>
      <c r="H151" s="612"/>
      <c r="I151" s="612"/>
      <c r="J151" s="486"/>
      <c r="K151" s="489"/>
      <c r="L151" s="474"/>
      <c r="M151" s="477"/>
      <c r="N151" s="480"/>
      <c r="O151" s="483"/>
      <c r="P151" s="521"/>
      <c r="Q151" s="524"/>
      <c r="R151" s="404"/>
      <c r="S151" s="43"/>
      <c r="T151" s="261"/>
      <c r="U151" s="261"/>
      <c r="V151" s="261"/>
      <c r="W151" s="43"/>
      <c r="X151" s="35"/>
      <c r="Y151" s="35"/>
      <c r="Z151" s="35"/>
      <c r="AA151" s="35"/>
      <c r="AB151" s="404"/>
      <c r="AC151" s="527"/>
      <c r="AD151" s="55">
        <f t="shared" si="205"/>
        <v>0</v>
      </c>
      <c r="AE151" s="55">
        <f t="shared" si="205"/>
        <v>0</v>
      </c>
      <c r="AF151" s="55">
        <f t="shared" si="205"/>
        <v>0</v>
      </c>
      <c r="AG151" s="55">
        <f t="shared" si="205"/>
        <v>0</v>
      </c>
      <c r="AH151" s="55">
        <f t="shared" si="205"/>
        <v>0</v>
      </c>
      <c r="AI151" s="55">
        <f t="shared" si="205"/>
        <v>0</v>
      </c>
      <c r="AJ151" s="55">
        <f t="shared" si="200"/>
        <v>0</v>
      </c>
      <c r="AK151" s="404"/>
      <c r="AL151" s="456"/>
      <c r="AM151" s="49">
        <f t="shared" si="218"/>
        <v>0</v>
      </c>
      <c r="AN151" s="52"/>
      <c r="AO151" s="52"/>
      <c r="AP151" s="52"/>
      <c r="AQ151" s="52"/>
      <c r="AR151" s="52"/>
      <c r="AS151" s="52"/>
      <c r="AT151" s="404"/>
      <c r="AU151" s="447"/>
      <c r="AV151" s="49">
        <f t="shared" si="219"/>
        <v>0</v>
      </c>
      <c r="AW151" s="52"/>
      <c r="AX151" s="52"/>
      <c r="AY151" s="52"/>
      <c r="AZ151" s="52"/>
      <c r="BA151" s="52"/>
      <c r="BB151" s="52"/>
      <c r="BC151" s="404"/>
      <c r="BD151" s="450"/>
      <c r="BE151" s="49">
        <f t="shared" si="220"/>
        <v>0</v>
      </c>
      <c r="BF151" s="52"/>
      <c r="BG151" s="52"/>
      <c r="BH151" s="52"/>
      <c r="BI151" s="52"/>
      <c r="BJ151" s="52"/>
      <c r="BK151" s="52"/>
      <c r="BL151" s="404"/>
      <c r="BM151" s="453"/>
      <c r="BN151" s="49">
        <f t="shared" si="221"/>
        <v>0</v>
      </c>
      <c r="BO151" s="52"/>
      <c r="BP151" s="52"/>
      <c r="BQ151" s="52"/>
      <c r="BR151" s="52"/>
      <c r="BS151" s="52"/>
      <c r="BT151" s="52"/>
      <c r="BU151" s="418"/>
      <c r="BV151" s="419"/>
      <c r="BW151" s="419"/>
      <c r="BX151" s="419"/>
      <c r="BY151" s="419"/>
      <c r="BZ151" s="419"/>
      <c r="CA151" s="419"/>
      <c r="CB151" s="419"/>
      <c r="CC151" s="516"/>
    </row>
    <row r="152" spans="1:81" s="62" customFormat="1" ht="40.200000000000003" customHeight="1" thickBot="1" x14ac:dyDescent="0.35">
      <c r="A152" s="38"/>
      <c r="B152" s="462"/>
      <c r="C152" s="459"/>
      <c r="D152" s="610"/>
      <c r="E152" s="613"/>
      <c r="F152" s="613"/>
      <c r="G152" s="613"/>
      <c r="H152" s="613"/>
      <c r="I152" s="613"/>
      <c r="J152" s="487"/>
      <c r="K152" s="490"/>
      <c r="L152" s="475"/>
      <c r="M152" s="478"/>
      <c r="N152" s="481"/>
      <c r="O152" s="484"/>
      <c r="P152" s="522"/>
      <c r="Q152" s="525"/>
      <c r="R152" s="405"/>
      <c r="S152" s="44"/>
      <c r="T152" s="262"/>
      <c r="U152" s="262"/>
      <c r="V152" s="262"/>
      <c r="W152" s="44"/>
      <c r="X152" s="36"/>
      <c r="Y152" s="36"/>
      <c r="Z152" s="36"/>
      <c r="AA152" s="36"/>
      <c r="AB152" s="405"/>
      <c r="AC152" s="528"/>
      <c r="AD152" s="56">
        <f t="shared" si="205"/>
        <v>0</v>
      </c>
      <c r="AE152" s="56">
        <f t="shared" si="205"/>
        <v>0</v>
      </c>
      <c r="AF152" s="56">
        <f t="shared" si="205"/>
        <v>0</v>
      </c>
      <c r="AG152" s="56">
        <f t="shared" si="205"/>
        <v>0</v>
      </c>
      <c r="AH152" s="56">
        <f t="shared" si="205"/>
        <v>0</v>
      </c>
      <c r="AI152" s="56">
        <f t="shared" si="205"/>
        <v>0</v>
      </c>
      <c r="AJ152" s="56">
        <f t="shared" si="200"/>
        <v>0</v>
      </c>
      <c r="AK152" s="405"/>
      <c r="AL152" s="457"/>
      <c r="AM152" s="50">
        <f t="shared" si="218"/>
        <v>0</v>
      </c>
      <c r="AN152" s="53"/>
      <c r="AO152" s="53"/>
      <c r="AP152" s="53"/>
      <c r="AQ152" s="53"/>
      <c r="AR152" s="53"/>
      <c r="AS152" s="53"/>
      <c r="AT152" s="405"/>
      <c r="AU152" s="448"/>
      <c r="AV152" s="50">
        <f t="shared" si="219"/>
        <v>0</v>
      </c>
      <c r="AW152" s="53"/>
      <c r="AX152" s="53"/>
      <c r="AY152" s="53"/>
      <c r="AZ152" s="53"/>
      <c r="BA152" s="53"/>
      <c r="BB152" s="53"/>
      <c r="BC152" s="405"/>
      <c r="BD152" s="451"/>
      <c r="BE152" s="50">
        <f t="shared" si="220"/>
        <v>0</v>
      </c>
      <c r="BF152" s="53"/>
      <c r="BG152" s="53"/>
      <c r="BH152" s="53"/>
      <c r="BI152" s="53"/>
      <c r="BJ152" s="53"/>
      <c r="BK152" s="53"/>
      <c r="BL152" s="405"/>
      <c r="BM152" s="454"/>
      <c r="BN152" s="50">
        <f t="shared" si="221"/>
        <v>0</v>
      </c>
      <c r="BO152" s="53"/>
      <c r="BP152" s="53"/>
      <c r="BQ152" s="53"/>
      <c r="BR152" s="53"/>
      <c r="BS152" s="53"/>
      <c r="BT152" s="53"/>
      <c r="BU152" s="517"/>
      <c r="BV152" s="518"/>
      <c r="BW152" s="518"/>
      <c r="BX152" s="518"/>
      <c r="BY152" s="518"/>
      <c r="BZ152" s="518"/>
      <c r="CA152" s="518"/>
      <c r="CB152" s="518"/>
      <c r="CC152" s="519"/>
    </row>
    <row r="153" spans="1:81" s="62" customFormat="1" ht="40.200000000000003" customHeight="1" thickTop="1" x14ac:dyDescent="0.3">
      <c r="A153" s="38"/>
      <c r="B153" s="462"/>
      <c r="C153" s="459"/>
      <c r="D153" s="608"/>
      <c r="E153" s="611"/>
      <c r="F153" s="611"/>
      <c r="G153" s="611"/>
      <c r="H153" s="611"/>
      <c r="I153" s="611"/>
      <c r="J153" s="485">
        <v>282</v>
      </c>
      <c r="K153" s="488" t="str">
        <f>+Metas!K321</f>
        <v xml:space="preserve">Municipios acompañados para la promoción y socialización de la estrategia sobre educación sexual responsable para los NNA a través del apoyo y fortalecimiento familiar </v>
      </c>
      <c r="L153" s="473"/>
      <c r="M153" s="476">
        <f>SUM(N153:Q153)</f>
        <v>0</v>
      </c>
      <c r="N153" s="479"/>
      <c r="O153" s="482"/>
      <c r="P153" s="520"/>
      <c r="Q153" s="523"/>
      <c r="R153" s="403">
        <f>+$J153</f>
        <v>282</v>
      </c>
      <c r="S153" s="253"/>
      <c r="T153" s="260"/>
      <c r="U153" s="260"/>
      <c r="V153" s="260"/>
      <c r="W153" s="42"/>
      <c r="X153" s="34"/>
      <c r="Y153" s="34"/>
      <c r="Z153" s="34"/>
      <c r="AA153" s="34"/>
      <c r="AB153" s="403">
        <f t="shared" ref="AB153" si="222">+$J153</f>
        <v>282</v>
      </c>
      <c r="AC153" s="526">
        <f t="shared" ref="AC153" si="223">+L153</f>
        <v>0</v>
      </c>
      <c r="AD153" s="54">
        <f t="shared" si="205"/>
        <v>0</v>
      </c>
      <c r="AE153" s="54">
        <f t="shared" si="205"/>
        <v>0</v>
      </c>
      <c r="AF153" s="54">
        <f t="shared" si="205"/>
        <v>0</v>
      </c>
      <c r="AG153" s="54">
        <f t="shared" si="205"/>
        <v>0</v>
      </c>
      <c r="AH153" s="54">
        <f t="shared" si="205"/>
        <v>0</v>
      </c>
      <c r="AI153" s="54">
        <f t="shared" si="205"/>
        <v>0</v>
      </c>
      <c r="AJ153" s="54">
        <f t="shared" si="200"/>
        <v>0</v>
      </c>
      <c r="AK153" s="403">
        <f t="shared" ref="AK153" si="224">+$J153</f>
        <v>282</v>
      </c>
      <c r="AL153" s="455">
        <f>+N153</f>
        <v>0</v>
      </c>
      <c r="AM153" s="48">
        <f t="shared" si="218"/>
        <v>0</v>
      </c>
      <c r="AN153" s="51"/>
      <c r="AO153" s="51"/>
      <c r="AP153" s="51"/>
      <c r="AQ153" s="51"/>
      <c r="AR153" s="51"/>
      <c r="AS153" s="51"/>
      <c r="AT153" s="403">
        <f t="shared" ref="AT153" si="225">+$J153</f>
        <v>282</v>
      </c>
      <c r="AU153" s="446">
        <f>+O153</f>
        <v>0</v>
      </c>
      <c r="AV153" s="48">
        <f t="shared" si="219"/>
        <v>0</v>
      </c>
      <c r="AW153" s="51"/>
      <c r="AX153" s="51"/>
      <c r="AY153" s="51"/>
      <c r="AZ153" s="51"/>
      <c r="BA153" s="51"/>
      <c r="BB153" s="51"/>
      <c r="BC153" s="403">
        <f t="shared" ref="BC153" si="226">+$J153</f>
        <v>282</v>
      </c>
      <c r="BD153" s="449">
        <f>+P153</f>
        <v>0</v>
      </c>
      <c r="BE153" s="48">
        <f t="shared" si="220"/>
        <v>0</v>
      </c>
      <c r="BF153" s="51"/>
      <c r="BG153" s="51"/>
      <c r="BH153" s="51"/>
      <c r="BI153" s="51"/>
      <c r="BJ153" s="51"/>
      <c r="BK153" s="51"/>
      <c r="BL153" s="403">
        <f t="shared" ref="BL153" si="227">+$J153</f>
        <v>282</v>
      </c>
      <c r="BM153" s="452">
        <f>+Q153</f>
        <v>0</v>
      </c>
      <c r="BN153" s="48">
        <f t="shared" si="221"/>
        <v>0</v>
      </c>
      <c r="BO153" s="51"/>
      <c r="BP153" s="51"/>
      <c r="BQ153" s="51"/>
      <c r="BR153" s="51"/>
      <c r="BS153" s="51"/>
      <c r="BT153" s="51"/>
      <c r="BU153" s="513"/>
      <c r="BV153" s="514"/>
      <c r="BW153" s="514"/>
      <c r="BX153" s="514"/>
      <c r="BY153" s="514"/>
      <c r="BZ153" s="514"/>
      <c r="CA153" s="514"/>
      <c r="CB153" s="514"/>
      <c r="CC153" s="515"/>
    </row>
    <row r="154" spans="1:81" s="62" customFormat="1" ht="40.200000000000003" customHeight="1" x14ac:dyDescent="0.3">
      <c r="A154" s="38"/>
      <c r="B154" s="462"/>
      <c r="C154" s="459"/>
      <c r="D154" s="609"/>
      <c r="E154" s="612"/>
      <c r="F154" s="612"/>
      <c r="G154" s="612"/>
      <c r="H154" s="612"/>
      <c r="I154" s="612"/>
      <c r="J154" s="486"/>
      <c r="K154" s="489"/>
      <c r="L154" s="474"/>
      <c r="M154" s="477"/>
      <c r="N154" s="480"/>
      <c r="O154" s="483"/>
      <c r="P154" s="521"/>
      <c r="Q154" s="524"/>
      <c r="R154" s="404"/>
      <c r="S154" s="43"/>
      <c r="T154" s="261"/>
      <c r="U154" s="261"/>
      <c r="V154" s="261"/>
      <c r="W154" s="43"/>
      <c r="X154" s="35"/>
      <c r="Y154" s="35"/>
      <c r="Z154" s="35"/>
      <c r="AA154" s="35"/>
      <c r="AB154" s="404"/>
      <c r="AC154" s="527"/>
      <c r="AD154" s="55">
        <f t="shared" si="205"/>
        <v>0</v>
      </c>
      <c r="AE154" s="55">
        <f t="shared" si="205"/>
        <v>0</v>
      </c>
      <c r="AF154" s="55">
        <f t="shared" si="205"/>
        <v>0</v>
      </c>
      <c r="AG154" s="55">
        <f t="shared" si="205"/>
        <v>0</v>
      </c>
      <c r="AH154" s="55">
        <f t="shared" si="205"/>
        <v>0</v>
      </c>
      <c r="AI154" s="55">
        <f t="shared" si="205"/>
        <v>0</v>
      </c>
      <c r="AJ154" s="55">
        <f t="shared" si="200"/>
        <v>0</v>
      </c>
      <c r="AK154" s="404"/>
      <c r="AL154" s="456"/>
      <c r="AM154" s="49">
        <f t="shared" si="218"/>
        <v>0</v>
      </c>
      <c r="AN154" s="52"/>
      <c r="AO154" s="52"/>
      <c r="AP154" s="52"/>
      <c r="AQ154" s="52"/>
      <c r="AR154" s="52"/>
      <c r="AS154" s="52"/>
      <c r="AT154" s="404"/>
      <c r="AU154" s="447"/>
      <c r="AV154" s="49">
        <f t="shared" si="219"/>
        <v>0</v>
      </c>
      <c r="AW154" s="52"/>
      <c r="AX154" s="52"/>
      <c r="AY154" s="52"/>
      <c r="AZ154" s="52"/>
      <c r="BA154" s="52"/>
      <c r="BB154" s="52"/>
      <c r="BC154" s="404"/>
      <c r="BD154" s="450"/>
      <c r="BE154" s="49">
        <f t="shared" si="220"/>
        <v>0</v>
      </c>
      <c r="BF154" s="52"/>
      <c r="BG154" s="52"/>
      <c r="BH154" s="52"/>
      <c r="BI154" s="52"/>
      <c r="BJ154" s="52"/>
      <c r="BK154" s="52"/>
      <c r="BL154" s="404"/>
      <c r="BM154" s="453"/>
      <c r="BN154" s="49">
        <f t="shared" si="221"/>
        <v>0</v>
      </c>
      <c r="BO154" s="52"/>
      <c r="BP154" s="52"/>
      <c r="BQ154" s="52"/>
      <c r="BR154" s="52"/>
      <c r="BS154" s="52"/>
      <c r="BT154" s="52"/>
      <c r="BU154" s="418"/>
      <c r="BV154" s="419"/>
      <c r="BW154" s="419"/>
      <c r="BX154" s="419"/>
      <c r="BY154" s="419"/>
      <c r="BZ154" s="419"/>
      <c r="CA154" s="419"/>
      <c r="CB154" s="419"/>
      <c r="CC154" s="516"/>
    </row>
    <row r="155" spans="1:81" s="62" customFormat="1" ht="40.200000000000003" customHeight="1" x14ac:dyDescent="0.3">
      <c r="A155" s="38"/>
      <c r="B155" s="462"/>
      <c r="C155" s="459"/>
      <c r="D155" s="609"/>
      <c r="E155" s="612"/>
      <c r="F155" s="612"/>
      <c r="G155" s="612"/>
      <c r="H155" s="612"/>
      <c r="I155" s="612"/>
      <c r="J155" s="486"/>
      <c r="K155" s="489"/>
      <c r="L155" s="474"/>
      <c r="M155" s="477"/>
      <c r="N155" s="480"/>
      <c r="O155" s="483"/>
      <c r="P155" s="521"/>
      <c r="Q155" s="524"/>
      <c r="R155" s="404"/>
      <c r="S155" s="43"/>
      <c r="T155" s="261"/>
      <c r="U155" s="261"/>
      <c r="V155" s="261"/>
      <c r="W155" s="43"/>
      <c r="X155" s="35"/>
      <c r="Y155" s="35"/>
      <c r="Z155" s="35"/>
      <c r="AA155" s="35"/>
      <c r="AB155" s="404"/>
      <c r="AC155" s="527"/>
      <c r="AD155" s="55">
        <f t="shared" si="205"/>
        <v>0</v>
      </c>
      <c r="AE155" s="55">
        <f t="shared" si="205"/>
        <v>0</v>
      </c>
      <c r="AF155" s="55">
        <f t="shared" si="205"/>
        <v>0</v>
      </c>
      <c r="AG155" s="55">
        <f t="shared" si="205"/>
        <v>0</v>
      </c>
      <c r="AH155" s="55">
        <f t="shared" si="205"/>
        <v>0</v>
      </c>
      <c r="AI155" s="55">
        <f t="shared" si="205"/>
        <v>0</v>
      </c>
      <c r="AJ155" s="55">
        <f t="shared" si="200"/>
        <v>0</v>
      </c>
      <c r="AK155" s="404"/>
      <c r="AL155" s="456"/>
      <c r="AM155" s="49">
        <f t="shared" si="218"/>
        <v>0</v>
      </c>
      <c r="AN155" s="52"/>
      <c r="AO155" s="52"/>
      <c r="AP155" s="52"/>
      <c r="AQ155" s="52"/>
      <c r="AR155" s="52"/>
      <c r="AS155" s="52"/>
      <c r="AT155" s="404"/>
      <c r="AU155" s="447"/>
      <c r="AV155" s="49">
        <f t="shared" si="219"/>
        <v>0</v>
      </c>
      <c r="AW155" s="52"/>
      <c r="AX155" s="52"/>
      <c r="AY155" s="52"/>
      <c r="AZ155" s="52"/>
      <c r="BA155" s="52"/>
      <c r="BB155" s="52"/>
      <c r="BC155" s="404"/>
      <c r="BD155" s="450"/>
      <c r="BE155" s="49">
        <f t="shared" si="220"/>
        <v>0</v>
      </c>
      <c r="BF155" s="52"/>
      <c r="BG155" s="52"/>
      <c r="BH155" s="52"/>
      <c r="BI155" s="52"/>
      <c r="BJ155" s="52"/>
      <c r="BK155" s="52"/>
      <c r="BL155" s="404"/>
      <c r="BM155" s="453"/>
      <c r="BN155" s="49">
        <f t="shared" si="221"/>
        <v>0</v>
      </c>
      <c r="BO155" s="52"/>
      <c r="BP155" s="52"/>
      <c r="BQ155" s="52"/>
      <c r="BR155" s="52"/>
      <c r="BS155" s="52"/>
      <c r="BT155" s="52"/>
      <c r="BU155" s="418"/>
      <c r="BV155" s="419"/>
      <c r="BW155" s="419"/>
      <c r="BX155" s="419"/>
      <c r="BY155" s="419"/>
      <c r="BZ155" s="419"/>
      <c r="CA155" s="419"/>
      <c r="CB155" s="419"/>
      <c r="CC155" s="516"/>
    </row>
    <row r="156" spans="1:81" s="62" customFormat="1" ht="40.200000000000003" customHeight="1" thickBot="1" x14ac:dyDescent="0.35">
      <c r="A156" s="38"/>
      <c r="B156" s="462"/>
      <c r="C156" s="460"/>
      <c r="D156" s="610"/>
      <c r="E156" s="613"/>
      <c r="F156" s="613"/>
      <c r="G156" s="613"/>
      <c r="H156" s="613"/>
      <c r="I156" s="613"/>
      <c r="J156" s="487"/>
      <c r="K156" s="490"/>
      <c r="L156" s="475"/>
      <c r="M156" s="478"/>
      <c r="N156" s="481"/>
      <c r="O156" s="484"/>
      <c r="P156" s="522"/>
      <c r="Q156" s="525"/>
      <c r="R156" s="405"/>
      <c r="S156" s="44"/>
      <c r="T156" s="262"/>
      <c r="U156" s="262"/>
      <c r="V156" s="262"/>
      <c r="W156" s="44"/>
      <c r="X156" s="36"/>
      <c r="Y156" s="36"/>
      <c r="Z156" s="36"/>
      <c r="AA156" s="36"/>
      <c r="AB156" s="405"/>
      <c r="AC156" s="528"/>
      <c r="AD156" s="56">
        <f t="shared" si="205"/>
        <v>0</v>
      </c>
      <c r="AE156" s="56">
        <f t="shared" si="205"/>
        <v>0</v>
      </c>
      <c r="AF156" s="56">
        <f t="shared" si="205"/>
        <v>0</v>
      </c>
      <c r="AG156" s="56">
        <f t="shared" si="205"/>
        <v>0</v>
      </c>
      <c r="AH156" s="56">
        <f t="shared" si="205"/>
        <v>0</v>
      </c>
      <c r="AI156" s="56">
        <f t="shared" si="205"/>
        <v>0</v>
      </c>
      <c r="AJ156" s="56">
        <f t="shared" si="200"/>
        <v>0</v>
      </c>
      <c r="AK156" s="405"/>
      <c r="AL156" s="457"/>
      <c r="AM156" s="50">
        <f t="shared" si="218"/>
        <v>0</v>
      </c>
      <c r="AN156" s="53"/>
      <c r="AO156" s="53"/>
      <c r="AP156" s="53"/>
      <c r="AQ156" s="53"/>
      <c r="AR156" s="53"/>
      <c r="AS156" s="53"/>
      <c r="AT156" s="405"/>
      <c r="AU156" s="448"/>
      <c r="AV156" s="50">
        <f t="shared" si="219"/>
        <v>0</v>
      </c>
      <c r="AW156" s="53"/>
      <c r="AX156" s="53"/>
      <c r="AY156" s="53"/>
      <c r="AZ156" s="53"/>
      <c r="BA156" s="53"/>
      <c r="BB156" s="53"/>
      <c r="BC156" s="405"/>
      <c r="BD156" s="451"/>
      <c r="BE156" s="50">
        <f t="shared" si="220"/>
        <v>0</v>
      </c>
      <c r="BF156" s="53"/>
      <c r="BG156" s="53"/>
      <c r="BH156" s="53"/>
      <c r="BI156" s="53"/>
      <c r="BJ156" s="53"/>
      <c r="BK156" s="53"/>
      <c r="BL156" s="405"/>
      <c r="BM156" s="454"/>
      <c r="BN156" s="50">
        <f t="shared" si="221"/>
        <v>0</v>
      </c>
      <c r="BO156" s="53"/>
      <c r="BP156" s="53"/>
      <c r="BQ156" s="53"/>
      <c r="BR156" s="53"/>
      <c r="BS156" s="53"/>
      <c r="BT156" s="53"/>
      <c r="BU156" s="517"/>
      <c r="BV156" s="518"/>
      <c r="BW156" s="518"/>
      <c r="BX156" s="518"/>
      <c r="BY156" s="518"/>
      <c r="BZ156" s="518"/>
      <c r="CA156" s="518"/>
      <c r="CB156" s="518"/>
      <c r="CC156" s="519"/>
    </row>
    <row r="157" spans="1:81" s="62" customFormat="1" ht="40.200000000000003" customHeight="1" thickTop="1" x14ac:dyDescent="0.3">
      <c r="A157" s="38"/>
      <c r="B157" s="462"/>
      <c r="C157" s="685" t="s">
        <v>402</v>
      </c>
      <c r="D157" s="608"/>
      <c r="E157" s="611"/>
      <c r="F157" s="611"/>
      <c r="G157" s="611"/>
      <c r="H157" s="611"/>
      <c r="I157" s="611"/>
      <c r="J157" s="485">
        <v>283</v>
      </c>
      <c r="K157" s="488" t="str">
        <f>+Metas!K322</f>
        <v>Municipios acompañados para la formación en emprendimiento a adolescentes.</v>
      </c>
      <c r="L157" s="473"/>
      <c r="M157" s="476">
        <f>SUM(N157:Q157)</f>
        <v>0</v>
      </c>
      <c r="N157" s="479"/>
      <c r="O157" s="482"/>
      <c r="P157" s="520"/>
      <c r="Q157" s="523"/>
      <c r="R157" s="403">
        <f>+$J157</f>
        <v>283</v>
      </c>
      <c r="S157" s="253"/>
      <c r="T157" s="260"/>
      <c r="U157" s="260"/>
      <c r="V157" s="260"/>
      <c r="W157" s="42"/>
      <c r="X157" s="34"/>
      <c r="Y157" s="34"/>
      <c r="Z157" s="34"/>
      <c r="AA157" s="34"/>
      <c r="AB157" s="403">
        <f t="shared" ref="AB157" si="228">+$J157</f>
        <v>283</v>
      </c>
      <c r="AC157" s="526">
        <f t="shared" ref="AC157" si="229">+L157</f>
        <v>0</v>
      </c>
      <c r="AD157" s="54">
        <f t="shared" si="205"/>
        <v>0</v>
      </c>
      <c r="AE157" s="54">
        <f t="shared" si="205"/>
        <v>0</v>
      </c>
      <c r="AF157" s="54">
        <f t="shared" si="205"/>
        <v>0</v>
      </c>
      <c r="AG157" s="54">
        <f t="shared" si="205"/>
        <v>0</v>
      </c>
      <c r="AH157" s="54">
        <f t="shared" si="205"/>
        <v>0</v>
      </c>
      <c r="AI157" s="54">
        <f t="shared" si="205"/>
        <v>0</v>
      </c>
      <c r="AJ157" s="54">
        <f t="shared" si="200"/>
        <v>0</v>
      </c>
      <c r="AK157" s="403">
        <f t="shared" ref="AK157" si="230">+$J157</f>
        <v>283</v>
      </c>
      <c r="AL157" s="455">
        <f>+N157</f>
        <v>0</v>
      </c>
      <c r="AM157" s="48">
        <f t="shared" si="218"/>
        <v>0</v>
      </c>
      <c r="AN157" s="51"/>
      <c r="AO157" s="51"/>
      <c r="AP157" s="51"/>
      <c r="AQ157" s="51"/>
      <c r="AR157" s="51"/>
      <c r="AS157" s="51"/>
      <c r="AT157" s="403">
        <f t="shared" ref="AT157" si="231">+$J157</f>
        <v>283</v>
      </c>
      <c r="AU157" s="446">
        <f>+O157</f>
        <v>0</v>
      </c>
      <c r="AV157" s="48">
        <f t="shared" si="219"/>
        <v>0</v>
      </c>
      <c r="AW157" s="51"/>
      <c r="AX157" s="51"/>
      <c r="AY157" s="51"/>
      <c r="AZ157" s="51"/>
      <c r="BA157" s="51"/>
      <c r="BB157" s="51"/>
      <c r="BC157" s="403">
        <f t="shared" ref="BC157" si="232">+$J157</f>
        <v>283</v>
      </c>
      <c r="BD157" s="449">
        <f>+P157</f>
        <v>0</v>
      </c>
      <c r="BE157" s="48">
        <f t="shared" si="220"/>
        <v>0</v>
      </c>
      <c r="BF157" s="51"/>
      <c r="BG157" s="51"/>
      <c r="BH157" s="51"/>
      <c r="BI157" s="51"/>
      <c r="BJ157" s="51"/>
      <c r="BK157" s="51"/>
      <c r="BL157" s="403">
        <f t="shared" ref="BL157" si="233">+$J157</f>
        <v>283</v>
      </c>
      <c r="BM157" s="452">
        <f>+Q157</f>
        <v>0</v>
      </c>
      <c r="BN157" s="48">
        <f t="shared" si="221"/>
        <v>0</v>
      </c>
      <c r="BO157" s="51"/>
      <c r="BP157" s="51"/>
      <c r="BQ157" s="51"/>
      <c r="BR157" s="51"/>
      <c r="BS157" s="51"/>
      <c r="BT157" s="51"/>
      <c r="BU157" s="513"/>
      <c r="BV157" s="514"/>
      <c r="BW157" s="514"/>
      <c r="BX157" s="514"/>
      <c r="BY157" s="514"/>
      <c r="BZ157" s="514"/>
      <c r="CA157" s="514"/>
      <c r="CB157" s="514"/>
      <c r="CC157" s="515"/>
    </row>
    <row r="158" spans="1:81" s="62" customFormat="1" ht="40.200000000000003" customHeight="1" x14ac:dyDescent="0.3">
      <c r="A158" s="38"/>
      <c r="B158" s="462"/>
      <c r="C158" s="687"/>
      <c r="D158" s="609"/>
      <c r="E158" s="612"/>
      <c r="F158" s="612"/>
      <c r="G158" s="612"/>
      <c r="H158" s="612"/>
      <c r="I158" s="612"/>
      <c r="J158" s="486"/>
      <c r="K158" s="489"/>
      <c r="L158" s="474"/>
      <c r="M158" s="477"/>
      <c r="N158" s="480"/>
      <c r="O158" s="483"/>
      <c r="P158" s="521"/>
      <c r="Q158" s="524"/>
      <c r="R158" s="404"/>
      <c r="S158" s="43"/>
      <c r="T158" s="261"/>
      <c r="U158" s="261"/>
      <c r="V158" s="261"/>
      <c r="W158" s="43"/>
      <c r="X158" s="35"/>
      <c r="Y158" s="35"/>
      <c r="Z158" s="35"/>
      <c r="AA158" s="35"/>
      <c r="AB158" s="404"/>
      <c r="AC158" s="527"/>
      <c r="AD158" s="55">
        <f t="shared" si="205"/>
        <v>0</v>
      </c>
      <c r="AE158" s="55">
        <f t="shared" si="205"/>
        <v>0</v>
      </c>
      <c r="AF158" s="55">
        <f t="shared" si="205"/>
        <v>0</v>
      </c>
      <c r="AG158" s="55">
        <f t="shared" si="205"/>
        <v>0</v>
      </c>
      <c r="AH158" s="55">
        <f t="shared" si="205"/>
        <v>0</v>
      </c>
      <c r="AI158" s="55">
        <f t="shared" si="205"/>
        <v>0</v>
      </c>
      <c r="AJ158" s="55">
        <f t="shared" si="200"/>
        <v>0</v>
      </c>
      <c r="AK158" s="404"/>
      <c r="AL158" s="456"/>
      <c r="AM158" s="49">
        <f t="shared" si="218"/>
        <v>0</v>
      </c>
      <c r="AN158" s="52"/>
      <c r="AO158" s="52"/>
      <c r="AP158" s="52"/>
      <c r="AQ158" s="52"/>
      <c r="AR158" s="52"/>
      <c r="AS158" s="52"/>
      <c r="AT158" s="404"/>
      <c r="AU158" s="447"/>
      <c r="AV158" s="49">
        <f t="shared" si="219"/>
        <v>0</v>
      </c>
      <c r="AW158" s="52"/>
      <c r="AX158" s="52"/>
      <c r="AY158" s="52"/>
      <c r="AZ158" s="52"/>
      <c r="BA158" s="52"/>
      <c r="BB158" s="52"/>
      <c r="BC158" s="404"/>
      <c r="BD158" s="450"/>
      <c r="BE158" s="49">
        <f t="shared" si="220"/>
        <v>0</v>
      </c>
      <c r="BF158" s="52"/>
      <c r="BG158" s="52"/>
      <c r="BH158" s="52"/>
      <c r="BI158" s="52"/>
      <c r="BJ158" s="52"/>
      <c r="BK158" s="52"/>
      <c r="BL158" s="404"/>
      <c r="BM158" s="453"/>
      <c r="BN158" s="49">
        <f t="shared" si="221"/>
        <v>0</v>
      </c>
      <c r="BO158" s="52"/>
      <c r="BP158" s="52"/>
      <c r="BQ158" s="52"/>
      <c r="BR158" s="52"/>
      <c r="BS158" s="52"/>
      <c r="BT158" s="52"/>
      <c r="BU158" s="418"/>
      <c r="BV158" s="419"/>
      <c r="BW158" s="419"/>
      <c r="BX158" s="419"/>
      <c r="BY158" s="419"/>
      <c r="BZ158" s="419"/>
      <c r="CA158" s="419"/>
      <c r="CB158" s="419"/>
      <c r="CC158" s="516"/>
    </row>
    <row r="159" spans="1:81" s="62" customFormat="1" ht="40.200000000000003" customHeight="1" x14ac:dyDescent="0.3">
      <c r="A159" s="38"/>
      <c r="B159" s="462"/>
      <c r="C159" s="687"/>
      <c r="D159" s="609"/>
      <c r="E159" s="612"/>
      <c r="F159" s="612"/>
      <c r="G159" s="612"/>
      <c r="H159" s="612"/>
      <c r="I159" s="612"/>
      <c r="J159" s="486"/>
      <c r="K159" s="489"/>
      <c r="L159" s="474"/>
      <c r="M159" s="477"/>
      <c r="N159" s="480"/>
      <c r="O159" s="483"/>
      <c r="P159" s="521"/>
      <c r="Q159" s="524"/>
      <c r="R159" s="404"/>
      <c r="S159" s="43"/>
      <c r="T159" s="261"/>
      <c r="U159" s="261"/>
      <c r="V159" s="261"/>
      <c r="W159" s="43"/>
      <c r="X159" s="35"/>
      <c r="Y159" s="35"/>
      <c r="Z159" s="35"/>
      <c r="AA159" s="35"/>
      <c r="AB159" s="404"/>
      <c r="AC159" s="527"/>
      <c r="AD159" s="55">
        <f t="shared" si="205"/>
        <v>0</v>
      </c>
      <c r="AE159" s="55">
        <f t="shared" si="205"/>
        <v>0</v>
      </c>
      <c r="AF159" s="55">
        <f t="shared" si="205"/>
        <v>0</v>
      </c>
      <c r="AG159" s="55">
        <f t="shared" si="205"/>
        <v>0</v>
      </c>
      <c r="AH159" s="55">
        <f t="shared" si="205"/>
        <v>0</v>
      </c>
      <c r="AI159" s="55">
        <f t="shared" si="205"/>
        <v>0</v>
      </c>
      <c r="AJ159" s="55">
        <f t="shared" si="200"/>
        <v>0</v>
      </c>
      <c r="AK159" s="404"/>
      <c r="AL159" s="456"/>
      <c r="AM159" s="49">
        <f t="shared" si="218"/>
        <v>0</v>
      </c>
      <c r="AN159" s="52"/>
      <c r="AO159" s="52"/>
      <c r="AP159" s="52"/>
      <c r="AQ159" s="52"/>
      <c r="AR159" s="52"/>
      <c r="AS159" s="52"/>
      <c r="AT159" s="404"/>
      <c r="AU159" s="447"/>
      <c r="AV159" s="49">
        <f t="shared" si="219"/>
        <v>0</v>
      </c>
      <c r="AW159" s="52"/>
      <c r="AX159" s="52"/>
      <c r="AY159" s="52"/>
      <c r="AZ159" s="52"/>
      <c r="BA159" s="52"/>
      <c r="BB159" s="52"/>
      <c r="BC159" s="404"/>
      <c r="BD159" s="450"/>
      <c r="BE159" s="49">
        <f t="shared" si="220"/>
        <v>0</v>
      </c>
      <c r="BF159" s="52"/>
      <c r="BG159" s="52"/>
      <c r="BH159" s="52"/>
      <c r="BI159" s="52"/>
      <c r="BJ159" s="52"/>
      <c r="BK159" s="52"/>
      <c r="BL159" s="404"/>
      <c r="BM159" s="453"/>
      <c r="BN159" s="49">
        <f t="shared" si="221"/>
        <v>0</v>
      </c>
      <c r="BO159" s="52"/>
      <c r="BP159" s="52"/>
      <c r="BQ159" s="52"/>
      <c r="BR159" s="52"/>
      <c r="BS159" s="52"/>
      <c r="BT159" s="52"/>
      <c r="BU159" s="418"/>
      <c r="BV159" s="419"/>
      <c r="BW159" s="419"/>
      <c r="BX159" s="419"/>
      <c r="BY159" s="419"/>
      <c r="BZ159" s="419"/>
      <c r="CA159" s="419"/>
      <c r="CB159" s="419"/>
      <c r="CC159" s="516"/>
    </row>
    <row r="160" spans="1:81" s="62" customFormat="1" ht="40.200000000000003" customHeight="1" thickBot="1" x14ac:dyDescent="0.35">
      <c r="A160" s="38"/>
      <c r="B160" s="463"/>
      <c r="C160" s="686"/>
      <c r="D160" s="610"/>
      <c r="E160" s="613"/>
      <c r="F160" s="613"/>
      <c r="G160" s="613"/>
      <c r="H160" s="613"/>
      <c r="I160" s="613"/>
      <c r="J160" s="487"/>
      <c r="K160" s="490"/>
      <c r="L160" s="475"/>
      <c r="M160" s="478"/>
      <c r="N160" s="481"/>
      <c r="O160" s="484"/>
      <c r="P160" s="522"/>
      <c r="Q160" s="525"/>
      <c r="R160" s="405"/>
      <c r="S160" s="44"/>
      <c r="T160" s="262"/>
      <c r="U160" s="262"/>
      <c r="V160" s="262"/>
      <c r="W160" s="44"/>
      <c r="X160" s="36"/>
      <c r="Y160" s="36"/>
      <c r="Z160" s="36"/>
      <c r="AA160" s="36"/>
      <c r="AB160" s="405"/>
      <c r="AC160" s="528"/>
      <c r="AD160" s="56">
        <f t="shared" si="205"/>
        <v>0</v>
      </c>
      <c r="AE160" s="56">
        <f t="shared" si="205"/>
        <v>0</v>
      </c>
      <c r="AF160" s="56">
        <f t="shared" si="205"/>
        <v>0</v>
      </c>
      <c r="AG160" s="56">
        <f t="shared" si="205"/>
        <v>0</v>
      </c>
      <c r="AH160" s="56">
        <f t="shared" si="205"/>
        <v>0</v>
      </c>
      <c r="AI160" s="56">
        <f t="shared" si="205"/>
        <v>0</v>
      </c>
      <c r="AJ160" s="56">
        <f t="shared" si="200"/>
        <v>0</v>
      </c>
      <c r="AK160" s="405"/>
      <c r="AL160" s="457"/>
      <c r="AM160" s="50">
        <f t="shared" si="218"/>
        <v>0</v>
      </c>
      <c r="AN160" s="53"/>
      <c r="AO160" s="53"/>
      <c r="AP160" s="53"/>
      <c r="AQ160" s="53"/>
      <c r="AR160" s="53"/>
      <c r="AS160" s="53"/>
      <c r="AT160" s="405"/>
      <c r="AU160" s="448"/>
      <c r="AV160" s="50">
        <f t="shared" si="219"/>
        <v>0</v>
      </c>
      <c r="AW160" s="53"/>
      <c r="AX160" s="53"/>
      <c r="AY160" s="53"/>
      <c r="AZ160" s="53"/>
      <c r="BA160" s="53"/>
      <c r="BB160" s="53"/>
      <c r="BC160" s="405"/>
      <c r="BD160" s="451"/>
      <c r="BE160" s="50">
        <f t="shared" si="220"/>
        <v>0</v>
      </c>
      <c r="BF160" s="53"/>
      <c r="BG160" s="53"/>
      <c r="BH160" s="53"/>
      <c r="BI160" s="53"/>
      <c r="BJ160" s="53"/>
      <c r="BK160" s="53"/>
      <c r="BL160" s="405"/>
      <c r="BM160" s="454"/>
      <c r="BN160" s="50">
        <f t="shared" si="221"/>
        <v>0</v>
      </c>
      <c r="BO160" s="53"/>
      <c r="BP160" s="53"/>
      <c r="BQ160" s="53"/>
      <c r="BR160" s="53"/>
      <c r="BS160" s="53"/>
      <c r="BT160" s="53"/>
      <c r="BU160" s="517"/>
      <c r="BV160" s="518"/>
      <c r="BW160" s="518"/>
      <c r="BX160" s="518"/>
      <c r="BY160" s="518"/>
      <c r="BZ160" s="518"/>
      <c r="CA160" s="518"/>
      <c r="CB160" s="518"/>
      <c r="CC160" s="519"/>
    </row>
    <row r="161" spans="1:81" ht="16.2" customHeight="1" thickTop="1" x14ac:dyDescent="0.3"/>
    <row r="162" spans="1:81" s="62" customFormat="1" ht="16.2" customHeight="1" x14ac:dyDescent="0.3">
      <c r="A162" s="38"/>
      <c r="B162" s="594"/>
      <c r="C162" s="431" t="s">
        <v>0</v>
      </c>
      <c r="D162" s="431"/>
      <c r="E162" s="431"/>
      <c r="F162" s="431"/>
      <c r="G162" s="431"/>
      <c r="H162" s="431"/>
      <c r="I162" s="241"/>
      <c r="J162" s="279" t="s">
        <v>1</v>
      </c>
      <c r="K162" s="279"/>
      <c r="L162" s="266" t="s">
        <v>2872</v>
      </c>
      <c r="M162" s="244"/>
      <c r="N162" s="244"/>
      <c r="O162" s="244"/>
      <c r="P162" s="244"/>
      <c r="Q162" s="245"/>
      <c r="R162" s="435" t="s">
        <v>0</v>
      </c>
      <c r="S162" s="436"/>
      <c r="T162" s="443" t="s">
        <v>1</v>
      </c>
      <c r="U162" s="444"/>
      <c r="V162" s="445"/>
      <c r="W162" s="271" t="str">
        <f>+$L162</f>
        <v>SECRETARÌA DE DESARROLLO SOCIAL</v>
      </c>
      <c r="X162" s="267"/>
      <c r="Y162" s="267"/>
      <c r="Z162" s="267"/>
      <c r="AA162" s="268"/>
      <c r="AB162" s="435" t="s">
        <v>0</v>
      </c>
      <c r="AC162" s="431"/>
      <c r="AD162" s="431"/>
      <c r="AE162" s="431"/>
      <c r="AF162" s="431"/>
      <c r="AG162" s="431"/>
      <c r="AH162" s="431"/>
      <c r="AI162" s="431"/>
      <c r="AJ162" s="436"/>
      <c r="AK162" s="597" t="s">
        <v>1</v>
      </c>
      <c r="AL162" s="597"/>
      <c r="AM162" s="597"/>
      <c r="AN162" s="615" t="str">
        <f>+$L162</f>
        <v>SECRETARÌA DE DESARROLLO SOCIAL</v>
      </c>
      <c r="AO162" s="615"/>
      <c r="AP162" s="615"/>
      <c r="AQ162" s="615"/>
      <c r="AR162" s="615"/>
      <c r="AS162" s="615"/>
      <c r="AT162" s="435" t="s">
        <v>0</v>
      </c>
      <c r="AU162" s="431"/>
      <c r="AV162" s="431"/>
      <c r="AW162" s="431"/>
      <c r="AX162" s="431"/>
      <c r="AY162" s="431"/>
      <c r="AZ162" s="431"/>
      <c r="BA162" s="431"/>
      <c r="BB162" s="436"/>
      <c r="BC162" s="597" t="s">
        <v>1</v>
      </c>
      <c r="BD162" s="597"/>
      <c r="BE162" s="597"/>
      <c r="BF162" s="615" t="str">
        <f>+$L162</f>
        <v>SECRETARÌA DE DESARROLLO SOCIAL</v>
      </c>
      <c r="BG162" s="615"/>
      <c r="BH162" s="615"/>
      <c r="BI162" s="615"/>
      <c r="BJ162" s="615"/>
      <c r="BK162" s="615"/>
      <c r="BL162" s="435" t="s">
        <v>0</v>
      </c>
      <c r="BM162" s="431"/>
      <c r="BN162" s="431"/>
      <c r="BO162" s="431"/>
      <c r="BP162" s="431"/>
      <c r="BQ162" s="431"/>
      <c r="BR162" s="431"/>
      <c r="BS162" s="431"/>
      <c r="BT162" s="436"/>
      <c r="BU162" s="597" t="s">
        <v>1</v>
      </c>
      <c r="BV162" s="597"/>
      <c r="BW162" s="597"/>
      <c r="BX162" s="615" t="str">
        <f>+$L162</f>
        <v>SECRETARÌA DE DESARROLLO SOCIAL</v>
      </c>
      <c r="BY162" s="615"/>
      <c r="BZ162" s="615"/>
      <c r="CA162" s="615"/>
      <c r="CB162" s="615"/>
      <c r="CC162" s="615"/>
    </row>
    <row r="163" spans="1:81" s="62" customFormat="1" ht="16.2" customHeight="1" x14ac:dyDescent="0.3">
      <c r="A163" s="38"/>
      <c r="B163" s="595"/>
      <c r="C163" s="432" t="s">
        <v>1673</v>
      </c>
      <c r="D163" s="432"/>
      <c r="E163" s="432"/>
      <c r="F163" s="432"/>
      <c r="G163" s="432"/>
      <c r="H163" s="432"/>
      <c r="I163" s="242"/>
      <c r="J163" s="279" t="s">
        <v>2</v>
      </c>
      <c r="K163" s="279"/>
      <c r="L163" s="272"/>
      <c r="M163" s="269"/>
      <c r="N163" s="269"/>
      <c r="O163" s="269"/>
      <c r="P163" s="269"/>
      <c r="Q163" s="270"/>
      <c r="R163" s="437" t="s">
        <v>1673</v>
      </c>
      <c r="S163" s="438"/>
      <c r="T163" s="443" t="s">
        <v>2</v>
      </c>
      <c r="U163" s="444"/>
      <c r="V163" s="445"/>
      <c r="W163" s="418">
        <f>+$L163</f>
        <v>0</v>
      </c>
      <c r="X163" s="419"/>
      <c r="Y163" s="419"/>
      <c r="Z163" s="419"/>
      <c r="AA163" s="420"/>
      <c r="AB163" s="437" t="s">
        <v>1673</v>
      </c>
      <c r="AC163" s="432"/>
      <c r="AD163" s="432"/>
      <c r="AE163" s="432"/>
      <c r="AF163" s="432"/>
      <c r="AG163" s="432"/>
      <c r="AH163" s="432"/>
      <c r="AI163" s="432"/>
      <c r="AJ163" s="438"/>
      <c r="AK163" s="597" t="s">
        <v>2</v>
      </c>
      <c r="AL163" s="597"/>
      <c r="AM163" s="597"/>
      <c r="AN163" s="604">
        <f>+$L163</f>
        <v>0</v>
      </c>
      <c r="AO163" s="604"/>
      <c r="AP163" s="604"/>
      <c r="AQ163" s="604"/>
      <c r="AR163" s="604"/>
      <c r="AS163" s="604"/>
      <c r="AT163" s="437" t="s">
        <v>1673</v>
      </c>
      <c r="AU163" s="432"/>
      <c r="AV163" s="432"/>
      <c r="AW163" s="432"/>
      <c r="AX163" s="432"/>
      <c r="AY163" s="432"/>
      <c r="AZ163" s="432"/>
      <c r="BA163" s="432"/>
      <c r="BB163" s="438"/>
      <c r="BC163" s="597" t="s">
        <v>2</v>
      </c>
      <c r="BD163" s="597"/>
      <c r="BE163" s="597"/>
      <c r="BF163" s="604">
        <f>+$L163</f>
        <v>0</v>
      </c>
      <c r="BG163" s="604"/>
      <c r="BH163" s="604"/>
      <c r="BI163" s="604"/>
      <c r="BJ163" s="604"/>
      <c r="BK163" s="604"/>
      <c r="BL163" s="437" t="s">
        <v>1673</v>
      </c>
      <c r="BM163" s="432"/>
      <c r="BN163" s="432"/>
      <c r="BO163" s="432"/>
      <c r="BP163" s="432"/>
      <c r="BQ163" s="432"/>
      <c r="BR163" s="432"/>
      <c r="BS163" s="432"/>
      <c r="BT163" s="438"/>
      <c r="BU163" s="597" t="s">
        <v>2</v>
      </c>
      <c r="BV163" s="597"/>
      <c r="BW163" s="597"/>
      <c r="BX163" s="604">
        <f>+$L163</f>
        <v>0</v>
      </c>
      <c r="BY163" s="604"/>
      <c r="BZ163" s="604"/>
      <c r="CA163" s="604"/>
      <c r="CB163" s="604"/>
      <c r="CC163" s="604"/>
    </row>
    <row r="164" spans="1:81" s="62" customFormat="1" ht="16.2" customHeight="1" x14ac:dyDescent="0.3">
      <c r="A164" s="38"/>
      <c r="B164" s="595"/>
      <c r="C164" s="433" t="s">
        <v>3831</v>
      </c>
      <c r="D164" s="433"/>
      <c r="E164" s="433"/>
      <c r="F164" s="433"/>
      <c r="G164" s="433"/>
      <c r="H164" s="433"/>
      <c r="I164" s="242"/>
      <c r="J164" s="279" t="s">
        <v>1672</v>
      </c>
      <c r="K164" s="279"/>
      <c r="L164" s="238" t="s">
        <v>20</v>
      </c>
      <c r="M164" s="239"/>
      <c r="N164" s="239"/>
      <c r="O164" s="239"/>
      <c r="P164" s="239"/>
      <c r="Q164" s="240"/>
      <c r="R164" s="439" t="s">
        <v>3831</v>
      </c>
      <c r="S164" s="440"/>
      <c r="T164" s="443" t="s">
        <v>1680</v>
      </c>
      <c r="U164" s="444"/>
      <c r="V164" s="445"/>
      <c r="W164" s="273" t="str">
        <f>+$L164</f>
        <v>1. Bienestar Social</v>
      </c>
      <c r="X164" s="239"/>
      <c r="Y164" s="239"/>
      <c r="Z164" s="239"/>
      <c r="AA164" s="240"/>
      <c r="AB164" s="439" t="s">
        <v>3831</v>
      </c>
      <c r="AC164" s="433"/>
      <c r="AD164" s="433"/>
      <c r="AE164" s="433"/>
      <c r="AF164" s="433"/>
      <c r="AG164" s="433"/>
      <c r="AH164" s="433"/>
      <c r="AI164" s="433"/>
      <c r="AJ164" s="440"/>
      <c r="AK164" s="597" t="s">
        <v>1672</v>
      </c>
      <c r="AL164" s="597"/>
      <c r="AM164" s="597"/>
      <c r="AN164" s="602" t="str">
        <f>+$L164</f>
        <v>1. Bienestar Social</v>
      </c>
      <c r="AO164" s="602"/>
      <c r="AP164" s="602"/>
      <c r="AQ164" s="602"/>
      <c r="AR164" s="602"/>
      <c r="AS164" s="602"/>
      <c r="AT164" s="439" t="s">
        <v>3831</v>
      </c>
      <c r="AU164" s="433"/>
      <c r="AV164" s="433"/>
      <c r="AW164" s="433"/>
      <c r="AX164" s="433"/>
      <c r="AY164" s="433"/>
      <c r="AZ164" s="433"/>
      <c r="BA164" s="433"/>
      <c r="BB164" s="440"/>
      <c r="BC164" s="597" t="s">
        <v>1672</v>
      </c>
      <c r="BD164" s="597"/>
      <c r="BE164" s="597"/>
      <c r="BF164" s="602" t="str">
        <f>+$L164</f>
        <v>1. Bienestar Social</v>
      </c>
      <c r="BG164" s="602"/>
      <c r="BH164" s="602"/>
      <c r="BI164" s="602"/>
      <c r="BJ164" s="602"/>
      <c r="BK164" s="602"/>
      <c r="BL164" s="439" t="s">
        <v>3831</v>
      </c>
      <c r="BM164" s="433"/>
      <c r="BN164" s="433"/>
      <c r="BO164" s="433"/>
      <c r="BP164" s="433"/>
      <c r="BQ164" s="433"/>
      <c r="BR164" s="433"/>
      <c r="BS164" s="433"/>
      <c r="BT164" s="440"/>
      <c r="BU164" s="597" t="s">
        <v>1672</v>
      </c>
      <c r="BV164" s="597"/>
      <c r="BW164" s="597"/>
      <c r="BX164" s="602" t="str">
        <f>+$L164</f>
        <v>1. Bienestar Social</v>
      </c>
      <c r="BY164" s="602"/>
      <c r="BZ164" s="602"/>
      <c r="CA164" s="602"/>
      <c r="CB164" s="602"/>
      <c r="CC164" s="602"/>
    </row>
    <row r="165" spans="1:81" s="62" customFormat="1" ht="16.2" customHeight="1" x14ac:dyDescent="0.3">
      <c r="A165" s="38"/>
      <c r="B165" s="596"/>
      <c r="C165" s="434"/>
      <c r="D165" s="434"/>
      <c r="E165" s="434"/>
      <c r="F165" s="434"/>
      <c r="G165" s="434"/>
      <c r="H165" s="434"/>
      <c r="I165" s="243"/>
      <c r="J165" s="279" t="s">
        <v>1675</v>
      </c>
      <c r="K165" s="279"/>
      <c r="L165" s="235" t="s">
        <v>404</v>
      </c>
      <c r="M165" s="236"/>
      <c r="N165" s="236"/>
      <c r="O165" s="236"/>
      <c r="P165" s="236"/>
      <c r="Q165" s="237"/>
      <c r="R165" s="441"/>
      <c r="S165" s="442"/>
      <c r="T165" s="443" t="s">
        <v>1681</v>
      </c>
      <c r="U165" s="444"/>
      <c r="V165" s="445"/>
      <c r="W165" s="274" t="str">
        <f>+$L165</f>
        <v>1,7 Más Oportunidades para la Juventud</v>
      </c>
      <c r="X165" s="236"/>
      <c r="Y165" s="236"/>
      <c r="Z165" s="236"/>
      <c r="AA165" s="237"/>
      <c r="AB165" s="441"/>
      <c r="AC165" s="434"/>
      <c r="AD165" s="434"/>
      <c r="AE165" s="434"/>
      <c r="AF165" s="434"/>
      <c r="AG165" s="434"/>
      <c r="AH165" s="434"/>
      <c r="AI165" s="434"/>
      <c r="AJ165" s="442"/>
      <c r="AK165" s="597" t="s">
        <v>1675</v>
      </c>
      <c r="AL165" s="597"/>
      <c r="AM165" s="597"/>
      <c r="AN165" s="603" t="str">
        <f>+$L165</f>
        <v>1,7 Más Oportunidades para la Juventud</v>
      </c>
      <c r="AO165" s="603"/>
      <c r="AP165" s="603"/>
      <c r="AQ165" s="603"/>
      <c r="AR165" s="603"/>
      <c r="AS165" s="603"/>
      <c r="AT165" s="441"/>
      <c r="AU165" s="434"/>
      <c r="AV165" s="434"/>
      <c r="AW165" s="434"/>
      <c r="AX165" s="434"/>
      <c r="AY165" s="434"/>
      <c r="AZ165" s="434"/>
      <c r="BA165" s="434"/>
      <c r="BB165" s="442"/>
      <c r="BC165" s="597" t="s">
        <v>1675</v>
      </c>
      <c r="BD165" s="597"/>
      <c r="BE165" s="597"/>
      <c r="BF165" s="603" t="str">
        <f>+$L165</f>
        <v>1,7 Más Oportunidades para la Juventud</v>
      </c>
      <c r="BG165" s="603"/>
      <c r="BH165" s="603"/>
      <c r="BI165" s="603"/>
      <c r="BJ165" s="603"/>
      <c r="BK165" s="603"/>
      <c r="BL165" s="441"/>
      <c r="BM165" s="434"/>
      <c r="BN165" s="434"/>
      <c r="BO165" s="434"/>
      <c r="BP165" s="434"/>
      <c r="BQ165" s="434"/>
      <c r="BR165" s="434"/>
      <c r="BS165" s="434"/>
      <c r="BT165" s="442"/>
      <c r="BU165" s="597" t="s">
        <v>1675</v>
      </c>
      <c r="BV165" s="597"/>
      <c r="BW165" s="597"/>
      <c r="BX165" s="603" t="str">
        <f>+$L165</f>
        <v>1,7 Más Oportunidades para la Juventud</v>
      </c>
      <c r="BY165" s="603"/>
      <c r="BZ165" s="603"/>
      <c r="CA165" s="603"/>
      <c r="CB165" s="603"/>
      <c r="CC165" s="603"/>
    </row>
    <row r="166" spans="1:81" ht="16.2" customHeight="1" thickBot="1" x14ac:dyDescent="0.35">
      <c r="B166" s="3"/>
      <c r="C166" s="3"/>
      <c r="D166" s="3"/>
      <c r="E166" s="3"/>
      <c r="F166" s="3"/>
      <c r="G166" s="3"/>
      <c r="H166" s="3"/>
      <c r="I166" s="3"/>
      <c r="J166" s="63"/>
      <c r="K166" s="1"/>
      <c r="L166" s="30"/>
      <c r="M166" s="30"/>
      <c r="N166" s="30"/>
      <c r="O166" s="30"/>
      <c r="P166" s="30"/>
      <c r="Q166" s="30"/>
      <c r="R166" s="2"/>
      <c r="S166" s="2"/>
      <c r="T166" s="2"/>
      <c r="U166" s="2"/>
      <c r="V166" s="2"/>
      <c r="W166" s="2"/>
      <c r="X166" s="64"/>
      <c r="Y166" s="64"/>
      <c r="Z166" s="64"/>
      <c r="AA166" s="28"/>
      <c r="AB166" s="28"/>
      <c r="AC166" s="30"/>
      <c r="AK166" s="28"/>
      <c r="AT166" s="28"/>
      <c r="BC166" s="28"/>
      <c r="BL166" s="28"/>
    </row>
    <row r="167" spans="1:81" ht="16.2" customHeight="1" thickBot="1" x14ac:dyDescent="0.35">
      <c r="A167" s="30"/>
      <c r="B167" s="550" t="s">
        <v>3</v>
      </c>
      <c r="C167" s="550" t="s">
        <v>1677</v>
      </c>
      <c r="D167" s="614" t="s">
        <v>3847</v>
      </c>
      <c r="E167" s="614" t="s">
        <v>3846</v>
      </c>
      <c r="F167" s="605" t="s">
        <v>3848</v>
      </c>
      <c r="G167" s="605" t="s">
        <v>3849</v>
      </c>
      <c r="H167" s="605" t="s">
        <v>3850</v>
      </c>
      <c r="I167" s="605" t="s">
        <v>3851</v>
      </c>
      <c r="J167" s="430" t="s">
        <v>1678</v>
      </c>
      <c r="K167" s="598" t="s">
        <v>1690</v>
      </c>
      <c r="L167" s="585" t="s">
        <v>3832</v>
      </c>
      <c r="M167" s="599" t="s">
        <v>1668</v>
      </c>
      <c r="N167" s="556" t="s">
        <v>3833</v>
      </c>
      <c r="O167" s="559" t="s">
        <v>3834</v>
      </c>
      <c r="P167" s="562" t="s">
        <v>3835</v>
      </c>
      <c r="Q167" s="565" t="s">
        <v>3836</v>
      </c>
      <c r="R167" s="430" t="s">
        <v>1678</v>
      </c>
      <c r="S167" s="568" t="s">
        <v>4</v>
      </c>
      <c r="T167" s="625" t="s">
        <v>3852</v>
      </c>
      <c r="U167" s="625" t="s">
        <v>3853</v>
      </c>
      <c r="V167" s="625" t="s">
        <v>3854</v>
      </c>
      <c r="W167" s="568" t="s">
        <v>5</v>
      </c>
      <c r="X167" s="583" t="s">
        <v>6</v>
      </c>
      <c r="Y167" s="584"/>
      <c r="Z167" s="583" t="s">
        <v>7</v>
      </c>
      <c r="AA167" s="584"/>
      <c r="AB167" s="550" t="s">
        <v>1678</v>
      </c>
      <c r="AC167" s="585" t="s">
        <v>3832</v>
      </c>
      <c r="AD167" s="588" t="s">
        <v>3837</v>
      </c>
      <c r="AE167" s="589"/>
      <c r="AF167" s="589"/>
      <c r="AG167" s="589"/>
      <c r="AH167" s="589"/>
      <c r="AI167" s="589"/>
      <c r="AJ167" s="590"/>
      <c r="AK167" s="591" t="s">
        <v>1678</v>
      </c>
      <c r="AL167" s="574" t="s">
        <v>3842</v>
      </c>
      <c r="AM167" s="571" t="s">
        <v>3838</v>
      </c>
      <c r="AN167" s="572"/>
      <c r="AO167" s="572"/>
      <c r="AP167" s="572"/>
      <c r="AQ167" s="572"/>
      <c r="AR167" s="572"/>
      <c r="AS167" s="573"/>
      <c r="AT167" s="550" t="s">
        <v>1678</v>
      </c>
      <c r="AU167" s="577" t="s">
        <v>3843</v>
      </c>
      <c r="AV167" s="580" t="s">
        <v>3839</v>
      </c>
      <c r="AW167" s="581"/>
      <c r="AX167" s="581"/>
      <c r="AY167" s="581"/>
      <c r="AZ167" s="581"/>
      <c r="BA167" s="581"/>
      <c r="BB167" s="582"/>
      <c r="BC167" s="550" t="s">
        <v>1678</v>
      </c>
      <c r="BD167" s="544" t="s">
        <v>3844</v>
      </c>
      <c r="BE167" s="547" t="s">
        <v>3840</v>
      </c>
      <c r="BF167" s="548"/>
      <c r="BG167" s="548"/>
      <c r="BH167" s="548"/>
      <c r="BI167" s="548"/>
      <c r="BJ167" s="548"/>
      <c r="BK167" s="549"/>
      <c r="BL167" s="550" t="s">
        <v>1678</v>
      </c>
      <c r="BM167" s="551" t="s">
        <v>3845</v>
      </c>
      <c r="BN167" s="553" t="s">
        <v>3841</v>
      </c>
      <c r="BO167" s="554"/>
      <c r="BP167" s="554"/>
      <c r="BQ167" s="554"/>
      <c r="BR167" s="554"/>
      <c r="BS167" s="554"/>
      <c r="BT167" s="555"/>
      <c r="BU167" s="616" t="s">
        <v>1679</v>
      </c>
      <c r="BV167" s="617"/>
      <c r="BW167" s="617"/>
      <c r="BX167" s="617"/>
      <c r="BY167" s="617"/>
      <c r="BZ167" s="617"/>
      <c r="CA167" s="617"/>
      <c r="CB167" s="617"/>
      <c r="CC167" s="618"/>
    </row>
    <row r="168" spans="1:81" ht="16.2" customHeight="1" x14ac:dyDescent="0.3">
      <c r="A168" s="30"/>
      <c r="B168" s="550"/>
      <c r="C168" s="550"/>
      <c r="D168" s="614"/>
      <c r="E168" s="614"/>
      <c r="F168" s="606"/>
      <c r="G168" s="606"/>
      <c r="H168" s="606"/>
      <c r="I168" s="606"/>
      <c r="J168" s="430"/>
      <c r="K168" s="598"/>
      <c r="L168" s="586"/>
      <c r="M168" s="600"/>
      <c r="N168" s="557"/>
      <c r="O168" s="560"/>
      <c r="P168" s="563"/>
      <c r="Q168" s="566"/>
      <c r="R168" s="430"/>
      <c r="S168" s="569"/>
      <c r="T168" s="625"/>
      <c r="U168" s="625"/>
      <c r="V168" s="625"/>
      <c r="W168" s="569"/>
      <c r="X168" s="32" t="s">
        <v>12</v>
      </c>
      <c r="Y168" s="32" t="s">
        <v>13</v>
      </c>
      <c r="Z168" s="32" t="s">
        <v>12</v>
      </c>
      <c r="AA168" s="32" t="s">
        <v>13</v>
      </c>
      <c r="AB168" s="550"/>
      <c r="AC168" s="586"/>
      <c r="AD168" s="592" t="s">
        <v>8</v>
      </c>
      <c r="AE168" s="540" t="s">
        <v>9</v>
      </c>
      <c r="AF168" s="540"/>
      <c r="AG168" s="540"/>
      <c r="AH168" s="540"/>
      <c r="AI168" s="541" t="s">
        <v>1669</v>
      </c>
      <c r="AJ168" s="542" t="s">
        <v>10</v>
      </c>
      <c r="AK168" s="550"/>
      <c r="AL168" s="575"/>
      <c r="AM168" s="538" t="s">
        <v>11</v>
      </c>
      <c r="AN168" s="540" t="s">
        <v>9</v>
      </c>
      <c r="AO168" s="540"/>
      <c r="AP168" s="540"/>
      <c r="AQ168" s="540"/>
      <c r="AR168" s="541" t="s">
        <v>1669</v>
      </c>
      <c r="AS168" s="542" t="s">
        <v>10</v>
      </c>
      <c r="AT168" s="550"/>
      <c r="AU168" s="578"/>
      <c r="AV168" s="538" t="s">
        <v>11</v>
      </c>
      <c r="AW168" s="540" t="s">
        <v>9</v>
      </c>
      <c r="AX168" s="540"/>
      <c r="AY168" s="540"/>
      <c r="AZ168" s="540"/>
      <c r="BA168" s="541" t="s">
        <v>1669</v>
      </c>
      <c r="BB168" s="542" t="s">
        <v>10</v>
      </c>
      <c r="BC168" s="550"/>
      <c r="BD168" s="545"/>
      <c r="BE168" s="538" t="s">
        <v>11</v>
      </c>
      <c r="BF168" s="540" t="s">
        <v>9</v>
      </c>
      <c r="BG168" s="540"/>
      <c r="BH168" s="540"/>
      <c r="BI168" s="540"/>
      <c r="BJ168" s="541" t="s">
        <v>1669</v>
      </c>
      <c r="BK168" s="542" t="s">
        <v>10</v>
      </c>
      <c r="BL168" s="550"/>
      <c r="BM168" s="551"/>
      <c r="BN168" s="592" t="s">
        <v>11</v>
      </c>
      <c r="BO168" s="540" t="s">
        <v>9</v>
      </c>
      <c r="BP168" s="540"/>
      <c r="BQ168" s="540"/>
      <c r="BR168" s="540"/>
      <c r="BS168" s="529" t="s">
        <v>1669</v>
      </c>
      <c r="BT168" s="531" t="s">
        <v>10</v>
      </c>
      <c r="BU168" s="619"/>
      <c r="BV168" s="620"/>
      <c r="BW168" s="620"/>
      <c r="BX168" s="620"/>
      <c r="BY168" s="620"/>
      <c r="BZ168" s="620"/>
      <c r="CA168" s="620"/>
      <c r="CB168" s="620"/>
      <c r="CC168" s="621"/>
    </row>
    <row r="169" spans="1:81" ht="16.2" customHeight="1" x14ac:dyDescent="0.3">
      <c r="A169" s="30"/>
      <c r="B169" s="550"/>
      <c r="C169" s="550"/>
      <c r="D169" s="614"/>
      <c r="E169" s="614"/>
      <c r="F169" s="607"/>
      <c r="G169" s="607"/>
      <c r="H169" s="607"/>
      <c r="I169" s="607"/>
      <c r="J169" s="430"/>
      <c r="K169" s="598"/>
      <c r="L169" s="587"/>
      <c r="M169" s="601"/>
      <c r="N169" s="558"/>
      <c r="O169" s="561"/>
      <c r="P169" s="564"/>
      <c r="Q169" s="567"/>
      <c r="R169" s="430"/>
      <c r="S169" s="570"/>
      <c r="T169" s="625"/>
      <c r="U169" s="625"/>
      <c r="V169" s="625"/>
      <c r="W169" s="570"/>
      <c r="X169" s="33" t="s">
        <v>1676</v>
      </c>
      <c r="Y169" s="33" t="s">
        <v>1676</v>
      </c>
      <c r="Z169" s="33" t="s">
        <v>1676</v>
      </c>
      <c r="AA169" s="33" t="s">
        <v>1676</v>
      </c>
      <c r="AB169" s="550"/>
      <c r="AC169" s="587"/>
      <c r="AD169" s="593"/>
      <c r="AE169" s="7" t="s">
        <v>14</v>
      </c>
      <c r="AF169" s="7" t="s">
        <v>17</v>
      </c>
      <c r="AG169" s="7" t="s">
        <v>15</v>
      </c>
      <c r="AH169" s="7" t="s">
        <v>16</v>
      </c>
      <c r="AI169" s="530"/>
      <c r="AJ169" s="543"/>
      <c r="AK169" s="550"/>
      <c r="AL169" s="576"/>
      <c r="AM169" s="539"/>
      <c r="AN169" s="7" t="s">
        <v>14</v>
      </c>
      <c r="AO169" s="7" t="s">
        <v>17</v>
      </c>
      <c r="AP169" s="7" t="s">
        <v>15</v>
      </c>
      <c r="AQ169" s="7" t="s">
        <v>16</v>
      </c>
      <c r="AR169" s="530"/>
      <c r="AS169" s="543"/>
      <c r="AT169" s="550"/>
      <c r="AU169" s="579"/>
      <c r="AV169" s="539"/>
      <c r="AW169" s="7" t="s">
        <v>14</v>
      </c>
      <c r="AX169" s="7" t="s">
        <v>17</v>
      </c>
      <c r="AY169" s="7" t="s">
        <v>15</v>
      </c>
      <c r="AZ169" s="7" t="s">
        <v>16</v>
      </c>
      <c r="BA169" s="530"/>
      <c r="BB169" s="543"/>
      <c r="BC169" s="550"/>
      <c r="BD169" s="546"/>
      <c r="BE169" s="539"/>
      <c r="BF169" s="7" t="s">
        <v>14</v>
      </c>
      <c r="BG169" s="7" t="s">
        <v>17</v>
      </c>
      <c r="BH169" s="7" t="s">
        <v>15</v>
      </c>
      <c r="BI169" s="7" t="s">
        <v>16</v>
      </c>
      <c r="BJ169" s="530"/>
      <c r="BK169" s="543"/>
      <c r="BL169" s="550"/>
      <c r="BM169" s="552"/>
      <c r="BN169" s="593"/>
      <c r="BO169" s="7" t="s">
        <v>14</v>
      </c>
      <c r="BP169" s="7" t="s">
        <v>17</v>
      </c>
      <c r="BQ169" s="7" t="s">
        <v>15</v>
      </c>
      <c r="BR169" s="7" t="s">
        <v>16</v>
      </c>
      <c r="BS169" s="530"/>
      <c r="BT169" s="532"/>
      <c r="BU169" s="622"/>
      <c r="BV169" s="623"/>
      <c r="BW169" s="623"/>
      <c r="BX169" s="623"/>
      <c r="BY169" s="623"/>
      <c r="BZ169" s="623"/>
      <c r="CA169" s="623"/>
      <c r="CB169" s="623"/>
      <c r="CC169" s="624"/>
    </row>
    <row r="170" spans="1:81" ht="16.2" customHeight="1" thickBot="1" x14ac:dyDescent="0.35">
      <c r="B170" s="2"/>
    </row>
    <row r="171" spans="1:81" s="62" customFormat="1" ht="40.200000000000003" customHeight="1" thickTop="1" x14ac:dyDescent="0.3">
      <c r="A171" s="38"/>
      <c r="B171" s="506" t="s">
        <v>405</v>
      </c>
      <c r="C171" s="685" t="s">
        <v>408</v>
      </c>
      <c r="D171" s="608"/>
      <c r="E171" s="611"/>
      <c r="F171" s="611"/>
      <c r="G171" s="611"/>
      <c r="H171" s="611"/>
      <c r="I171" s="611"/>
      <c r="J171" s="485">
        <v>284</v>
      </c>
      <c r="K171" s="488" t="str">
        <f>+Metas!K325</f>
        <v>Municipios con asistencia técnica para la socialización de la Ley 1622 y 1885 que promueven la conformación de los consejos municipales de juventud SJM.</v>
      </c>
      <c r="L171" s="473"/>
      <c r="M171" s="476">
        <f>SUM(N171:Q171)</f>
        <v>0</v>
      </c>
      <c r="N171" s="479"/>
      <c r="O171" s="482"/>
      <c r="P171" s="520"/>
      <c r="Q171" s="523"/>
      <c r="R171" s="403">
        <f t="shared" ref="R171" si="234">+$J171</f>
        <v>284</v>
      </c>
      <c r="S171" s="253"/>
      <c r="T171" s="260"/>
      <c r="U171" s="260"/>
      <c r="V171" s="260"/>
      <c r="W171" s="42"/>
      <c r="X171" s="34"/>
      <c r="Y171" s="34"/>
      <c r="Z171" s="34"/>
      <c r="AA171" s="34"/>
      <c r="AB171" s="403">
        <f t="shared" ref="AB171" si="235">+$J171</f>
        <v>284</v>
      </c>
      <c r="AC171" s="526">
        <f t="shared" ref="AC171" si="236">+L171</f>
        <v>0</v>
      </c>
      <c r="AD171" s="54">
        <f t="shared" si="205"/>
        <v>0</v>
      </c>
      <c r="AE171" s="54">
        <f t="shared" si="205"/>
        <v>0</v>
      </c>
      <c r="AF171" s="54">
        <f t="shared" si="205"/>
        <v>0</v>
      </c>
      <c r="AG171" s="54">
        <f t="shared" si="205"/>
        <v>0</v>
      </c>
      <c r="AH171" s="54">
        <f t="shared" si="205"/>
        <v>0</v>
      </c>
      <c r="AI171" s="54">
        <f t="shared" si="205"/>
        <v>0</v>
      </c>
      <c r="AJ171" s="54">
        <f t="shared" si="200"/>
        <v>0</v>
      </c>
      <c r="AK171" s="403">
        <f t="shared" ref="AK171" si="237">+$J171</f>
        <v>284</v>
      </c>
      <c r="AL171" s="455">
        <f>+N171</f>
        <v>0</v>
      </c>
      <c r="AM171" s="48">
        <f t="shared" si="218"/>
        <v>0</v>
      </c>
      <c r="AN171" s="51"/>
      <c r="AO171" s="51"/>
      <c r="AP171" s="51"/>
      <c r="AQ171" s="51"/>
      <c r="AR171" s="51"/>
      <c r="AS171" s="51"/>
      <c r="AT171" s="403">
        <f t="shared" ref="AT171" si="238">+$J171</f>
        <v>284</v>
      </c>
      <c r="AU171" s="446">
        <f>+O171</f>
        <v>0</v>
      </c>
      <c r="AV171" s="48">
        <f t="shared" si="219"/>
        <v>0</v>
      </c>
      <c r="AW171" s="51"/>
      <c r="AX171" s="51"/>
      <c r="AY171" s="51"/>
      <c r="AZ171" s="51"/>
      <c r="BA171" s="51"/>
      <c r="BB171" s="51"/>
      <c r="BC171" s="403">
        <f t="shared" ref="BC171" si="239">+$J171</f>
        <v>284</v>
      </c>
      <c r="BD171" s="449">
        <f>+P171</f>
        <v>0</v>
      </c>
      <c r="BE171" s="48">
        <f t="shared" si="220"/>
        <v>0</v>
      </c>
      <c r="BF171" s="51"/>
      <c r="BG171" s="51"/>
      <c r="BH171" s="51"/>
      <c r="BI171" s="51"/>
      <c r="BJ171" s="51"/>
      <c r="BK171" s="51"/>
      <c r="BL171" s="403">
        <f t="shared" ref="BL171" si="240">+$J171</f>
        <v>284</v>
      </c>
      <c r="BM171" s="452">
        <f>+Q171</f>
        <v>0</v>
      </c>
      <c r="BN171" s="48">
        <f t="shared" si="221"/>
        <v>0</v>
      </c>
      <c r="BO171" s="51"/>
      <c r="BP171" s="51"/>
      <c r="BQ171" s="51"/>
      <c r="BR171" s="51"/>
      <c r="BS171" s="51"/>
      <c r="BT171" s="51"/>
      <c r="BU171" s="513"/>
      <c r="BV171" s="514"/>
      <c r="BW171" s="514"/>
      <c r="BX171" s="514"/>
      <c r="BY171" s="514"/>
      <c r="BZ171" s="514"/>
      <c r="CA171" s="514"/>
      <c r="CB171" s="514"/>
      <c r="CC171" s="515"/>
    </row>
    <row r="172" spans="1:81" s="62" customFormat="1" ht="40.200000000000003" customHeight="1" x14ac:dyDescent="0.3">
      <c r="A172" s="38"/>
      <c r="B172" s="507"/>
      <c r="C172" s="687"/>
      <c r="D172" s="609"/>
      <c r="E172" s="612"/>
      <c r="F172" s="612"/>
      <c r="G172" s="612"/>
      <c r="H172" s="612"/>
      <c r="I172" s="612"/>
      <c r="J172" s="486"/>
      <c r="K172" s="489"/>
      <c r="L172" s="474"/>
      <c r="M172" s="477"/>
      <c r="N172" s="480"/>
      <c r="O172" s="483"/>
      <c r="P172" s="521"/>
      <c r="Q172" s="524"/>
      <c r="R172" s="404"/>
      <c r="S172" s="43"/>
      <c r="T172" s="261"/>
      <c r="U172" s="261"/>
      <c r="V172" s="261"/>
      <c r="W172" s="43"/>
      <c r="X172" s="35"/>
      <c r="Y172" s="35"/>
      <c r="Z172" s="35"/>
      <c r="AA172" s="35"/>
      <c r="AB172" s="404"/>
      <c r="AC172" s="527"/>
      <c r="AD172" s="55">
        <f t="shared" si="205"/>
        <v>0</v>
      </c>
      <c r="AE172" s="55">
        <f t="shared" si="205"/>
        <v>0</v>
      </c>
      <c r="AF172" s="55">
        <f t="shared" si="205"/>
        <v>0</v>
      </c>
      <c r="AG172" s="55">
        <f t="shared" si="205"/>
        <v>0</v>
      </c>
      <c r="AH172" s="55">
        <f t="shared" si="205"/>
        <v>0</v>
      </c>
      <c r="AI172" s="55">
        <f t="shared" si="205"/>
        <v>0</v>
      </c>
      <c r="AJ172" s="55">
        <f t="shared" si="200"/>
        <v>0</v>
      </c>
      <c r="AK172" s="404"/>
      <c r="AL172" s="456"/>
      <c r="AM172" s="49">
        <f t="shared" si="218"/>
        <v>0</v>
      </c>
      <c r="AN172" s="52"/>
      <c r="AO172" s="52"/>
      <c r="AP172" s="52"/>
      <c r="AQ172" s="52"/>
      <c r="AR172" s="52"/>
      <c r="AS172" s="52"/>
      <c r="AT172" s="404"/>
      <c r="AU172" s="447"/>
      <c r="AV172" s="49">
        <f t="shared" si="219"/>
        <v>0</v>
      </c>
      <c r="AW172" s="52"/>
      <c r="AX172" s="52"/>
      <c r="AY172" s="52"/>
      <c r="AZ172" s="52"/>
      <c r="BA172" s="52"/>
      <c r="BB172" s="52"/>
      <c r="BC172" s="404"/>
      <c r="BD172" s="450"/>
      <c r="BE172" s="49">
        <f t="shared" si="220"/>
        <v>0</v>
      </c>
      <c r="BF172" s="52"/>
      <c r="BG172" s="52"/>
      <c r="BH172" s="52"/>
      <c r="BI172" s="52"/>
      <c r="BJ172" s="52"/>
      <c r="BK172" s="52"/>
      <c r="BL172" s="404"/>
      <c r="BM172" s="453"/>
      <c r="BN172" s="49">
        <f t="shared" si="221"/>
        <v>0</v>
      </c>
      <c r="BO172" s="52"/>
      <c r="BP172" s="52"/>
      <c r="BQ172" s="52"/>
      <c r="BR172" s="52"/>
      <c r="BS172" s="52"/>
      <c r="BT172" s="52"/>
      <c r="BU172" s="418"/>
      <c r="BV172" s="419"/>
      <c r="BW172" s="419"/>
      <c r="BX172" s="419"/>
      <c r="BY172" s="419"/>
      <c r="BZ172" s="419"/>
      <c r="CA172" s="419"/>
      <c r="CB172" s="419"/>
      <c r="CC172" s="516"/>
    </row>
    <row r="173" spans="1:81" s="62" customFormat="1" ht="40.200000000000003" customHeight="1" x14ac:dyDescent="0.3">
      <c r="A173" s="38"/>
      <c r="B173" s="507"/>
      <c r="C173" s="687"/>
      <c r="D173" s="609"/>
      <c r="E173" s="612"/>
      <c r="F173" s="612"/>
      <c r="G173" s="612"/>
      <c r="H173" s="612"/>
      <c r="I173" s="612"/>
      <c r="J173" s="486"/>
      <c r="K173" s="489"/>
      <c r="L173" s="474"/>
      <c r="M173" s="477"/>
      <c r="N173" s="480"/>
      <c r="O173" s="483"/>
      <c r="P173" s="521"/>
      <c r="Q173" s="524"/>
      <c r="R173" s="404"/>
      <c r="S173" s="43"/>
      <c r="T173" s="261"/>
      <c r="U173" s="261"/>
      <c r="V173" s="261"/>
      <c r="W173" s="43"/>
      <c r="X173" s="35"/>
      <c r="Y173" s="35"/>
      <c r="Z173" s="35"/>
      <c r="AA173" s="35"/>
      <c r="AB173" s="404"/>
      <c r="AC173" s="527"/>
      <c r="AD173" s="55">
        <f t="shared" si="205"/>
        <v>0</v>
      </c>
      <c r="AE173" s="55">
        <f t="shared" si="205"/>
        <v>0</v>
      </c>
      <c r="AF173" s="55">
        <f t="shared" si="205"/>
        <v>0</v>
      </c>
      <c r="AG173" s="55">
        <f t="shared" si="205"/>
        <v>0</v>
      </c>
      <c r="AH173" s="55">
        <f t="shared" si="205"/>
        <v>0</v>
      </c>
      <c r="AI173" s="55">
        <f t="shared" si="205"/>
        <v>0</v>
      </c>
      <c r="AJ173" s="55">
        <f t="shared" si="200"/>
        <v>0</v>
      </c>
      <c r="AK173" s="404"/>
      <c r="AL173" s="456"/>
      <c r="AM173" s="49">
        <f t="shared" si="218"/>
        <v>0</v>
      </c>
      <c r="AN173" s="52"/>
      <c r="AO173" s="52"/>
      <c r="AP173" s="52"/>
      <c r="AQ173" s="52"/>
      <c r="AR173" s="52"/>
      <c r="AS173" s="52"/>
      <c r="AT173" s="404"/>
      <c r="AU173" s="447"/>
      <c r="AV173" s="49">
        <f t="shared" si="219"/>
        <v>0</v>
      </c>
      <c r="AW173" s="52"/>
      <c r="AX173" s="52"/>
      <c r="AY173" s="52"/>
      <c r="AZ173" s="52"/>
      <c r="BA173" s="52"/>
      <c r="BB173" s="52"/>
      <c r="BC173" s="404"/>
      <c r="BD173" s="450"/>
      <c r="BE173" s="49">
        <f t="shared" si="220"/>
        <v>0</v>
      </c>
      <c r="BF173" s="52"/>
      <c r="BG173" s="52"/>
      <c r="BH173" s="52"/>
      <c r="BI173" s="52"/>
      <c r="BJ173" s="52"/>
      <c r="BK173" s="52"/>
      <c r="BL173" s="404"/>
      <c r="BM173" s="453"/>
      <c r="BN173" s="49">
        <f t="shared" si="221"/>
        <v>0</v>
      </c>
      <c r="BO173" s="52"/>
      <c r="BP173" s="52"/>
      <c r="BQ173" s="52"/>
      <c r="BR173" s="52"/>
      <c r="BS173" s="52"/>
      <c r="BT173" s="52"/>
      <c r="BU173" s="418"/>
      <c r="BV173" s="419"/>
      <c r="BW173" s="419"/>
      <c r="BX173" s="419"/>
      <c r="BY173" s="419"/>
      <c r="BZ173" s="419"/>
      <c r="CA173" s="419"/>
      <c r="CB173" s="419"/>
      <c r="CC173" s="516"/>
    </row>
    <row r="174" spans="1:81" s="62" customFormat="1" ht="40.200000000000003" customHeight="1" thickBot="1" x14ac:dyDescent="0.35">
      <c r="A174" s="38"/>
      <c r="B174" s="507"/>
      <c r="C174" s="687"/>
      <c r="D174" s="610"/>
      <c r="E174" s="613"/>
      <c r="F174" s="613"/>
      <c r="G174" s="613"/>
      <c r="H174" s="613"/>
      <c r="I174" s="613"/>
      <c r="J174" s="487"/>
      <c r="K174" s="490"/>
      <c r="L174" s="475"/>
      <c r="M174" s="478"/>
      <c r="N174" s="481"/>
      <c r="O174" s="484"/>
      <c r="P174" s="522"/>
      <c r="Q174" s="525"/>
      <c r="R174" s="405"/>
      <c r="S174" s="44"/>
      <c r="T174" s="262"/>
      <c r="U174" s="262"/>
      <c r="V174" s="262"/>
      <c r="W174" s="44"/>
      <c r="X174" s="36"/>
      <c r="Y174" s="36"/>
      <c r="Z174" s="36"/>
      <c r="AA174" s="36"/>
      <c r="AB174" s="405"/>
      <c r="AC174" s="528"/>
      <c r="AD174" s="56">
        <f t="shared" si="205"/>
        <v>0</v>
      </c>
      <c r="AE174" s="56">
        <f t="shared" si="205"/>
        <v>0</v>
      </c>
      <c r="AF174" s="56">
        <f t="shared" si="205"/>
        <v>0</v>
      </c>
      <c r="AG174" s="56">
        <f t="shared" si="205"/>
        <v>0</v>
      </c>
      <c r="AH174" s="56">
        <f t="shared" si="205"/>
        <v>0</v>
      </c>
      <c r="AI174" s="56">
        <f t="shared" si="205"/>
        <v>0</v>
      </c>
      <c r="AJ174" s="56">
        <f t="shared" si="200"/>
        <v>0</v>
      </c>
      <c r="AK174" s="405"/>
      <c r="AL174" s="457"/>
      <c r="AM174" s="50">
        <f t="shared" si="218"/>
        <v>0</v>
      </c>
      <c r="AN174" s="53"/>
      <c r="AO174" s="53"/>
      <c r="AP174" s="53"/>
      <c r="AQ174" s="53"/>
      <c r="AR174" s="53"/>
      <c r="AS174" s="53"/>
      <c r="AT174" s="405"/>
      <c r="AU174" s="448"/>
      <c r="AV174" s="50">
        <f t="shared" si="219"/>
        <v>0</v>
      </c>
      <c r="AW174" s="53"/>
      <c r="AX174" s="53"/>
      <c r="AY174" s="53"/>
      <c r="AZ174" s="53"/>
      <c r="BA174" s="53"/>
      <c r="BB174" s="53"/>
      <c r="BC174" s="405"/>
      <c r="BD174" s="451"/>
      <c r="BE174" s="50">
        <f t="shared" si="220"/>
        <v>0</v>
      </c>
      <c r="BF174" s="53"/>
      <c r="BG174" s="53"/>
      <c r="BH174" s="53"/>
      <c r="BI174" s="53"/>
      <c r="BJ174" s="53"/>
      <c r="BK174" s="53"/>
      <c r="BL174" s="405"/>
      <c r="BM174" s="454"/>
      <c r="BN174" s="50">
        <f t="shared" si="221"/>
        <v>0</v>
      </c>
      <c r="BO174" s="53"/>
      <c r="BP174" s="53"/>
      <c r="BQ174" s="53"/>
      <c r="BR174" s="53"/>
      <c r="BS174" s="53"/>
      <c r="BT174" s="53"/>
      <c r="BU174" s="517"/>
      <c r="BV174" s="518"/>
      <c r="BW174" s="518"/>
      <c r="BX174" s="518"/>
      <c r="BY174" s="518"/>
      <c r="BZ174" s="518"/>
      <c r="CA174" s="518"/>
      <c r="CB174" s="518"/>
      <c r="CC174" s="519"/>
    </row>
    <row r="175" spans="1:81" s="62" customFormat="1" ht="40.200000000000003" customHeight="1" thickTop="1" x14ac:dyDescent="0.3">
      <c r="A175" s="38"/>
      <c r="B175" s="507"/>
      <c r="C175" s="687"/>
      <c r="D175" s="608"/>
      <c r="E175" s="611"/>
      <c r="F175" s="611"/>
      <c r="G175" s="611"/>
      <c r="H175" s="611"/>
      <c r="I175" s="611"/>
      <c r="J175" s="485">
        <v>285</v>
      </c>
      <c r="K175" s="488" t="str">
        <f>+Metas!K326</f>
        <v>Municipios con asistencia técnica, acompañamiento y fortalecimiento para la conformación por resolución de las Plataformas de Juventud mediante la socialización de la Ley 1622 y la Ley estatutaria 1885.</v>
      </c>
      <c r="L175" s="473"/>
      <c r="M175" s="476">
        <f>SUM(N175:Q175)</f>
        <v>0</v>
      </c>
      <c r="N175" s="479"/>
      <c r="O175" s="482"/>
      <c r="P175" s="520"/>
      <c r="Q175" s="523"/>
      <c r="R175" s="403">
        <f t="shared" ref="R175" si="241">+$J175</f>
        <v>285</v>
      </c>
      <c r="S175" s="253"/>
      <c r="T175" s="260"/>
      <c r="U175" s="260"/>
      <c r="V175" s="260"/>
      <c r="W175" s="42"/>
      <c r="X175" s="34"/>
      <c r="Y175" s="34"/>
      <c r="Z175" s="34"/>
      <c r="AA175" s="34"/>
      <c r="AB175" s="403">
        <f t="shared" ref="AB175:AB245" si="242">+$J175</f>
        <v>285</v>
      </c>
      <c r="AC175" s="526">
        <f t="shared" ref="AC175" si="243">+L175</f>
        <v>0</v>
      </c>
      <c r="AD175" s="54">
        <f t="shared" si="205"/>
        <v>0</v>
      </c>
      <c r="AE175" s="54">
        <f t="shared" si="205"/>
        <v>0</v>
      </c>
      <c r="AF175" s="54">
        <f t="shared" si="205"/>
        <v>0</v>
      </c>
      <c r="AG175" s="54">
        <f t="shared" si="205"/>
        <v>0</v>
      </c>
      <c r="AH175" s="54">
        <f t="shared" si="205"/>
        <v>0</v>
      </c>
      <c r="AI175" s="54">
        <f t="shared" si="205"/>
        <v>0</v>
      </c>
      <c r="AJ175" s="54">
        <f t="shared" si="200"/>
        <v>0</v>
      </c>
      <c r="AK175" s="403">
        <f t="shared" ref="AK175:AK245" si="244">+$J175</f>
        <v>285</v>
      </c>
      <c r="AL175" s="455">
        <f>+N175</f>
        <v>0</v>
      </c>
      <c r="AM175" s="48">
        <f t="shared" si="218"/>
        <v>0</v>
      </c>
      <c r="AN175" s="51"/>
      <c r="AO175" s="51"/>
      <c r="AP175" s="51"/>
      <c r="AQ175" s="51"/>
      <c r="AR175" s="51"/>
      <c r="AS175" s="51"/>
      <c r="AT175" s="403">
        <f t="shared" ref="AT175:AT245" si="245">+$J175</f>
        <v>285</v>
      </c>
      <c r="AU175" s="446">
        <f>+O175</f>
        <v>0</v>
      </c>
      <c r="AV175" s="48">
        <f t="shared" si="219"/>
        <v>0</v>
      </c>
      <c r="AW175" s="51"/>
      <c r="AX175" s="51"/>
      <c r="AY175" s="51"/>
      <c r="AZ175" s="51"/>
      <c r="BA175" s="51"/>
      <c r="BB175" s="51"/>
      <c r="BC175" s="403">
        <f t="shared" ref="BC175:BC245" si="246">+$J175</f>
        <v>285</v>
      </c>
      <c r="BD175" s="449">
        <f>+P175</f>
        <v>0</v>
      </c>
      <c r="BE175" s="48">
        <f t="shared" si="220"/>
        <v>0</v>
      </c>
      <c r="BF175" s="51"/>
      <c r="BG175" s="51"/>
      <c r="BH175" s="51"/>
      <c r="BI175" s="51"/>
      <c r="BJ175" s="51"/>
      <c r="BK175" s="51"/>
      <c r="BL175" s="403">
        <f t="shared" ref="BL175:BL245" si="247">+$J175</f>
        <v>285</v>
      </c>
      <c r="BM175" s="452">
        <f>+Q175</f>
        <v>0</v>
      </c>
      <c r="BN175" s="48">
        <f t="shared" si="221"/>
        <v>0</v>
      </c>
      <c r="BO175" s="51"/>
      <c r="BP175" s="51"/>
      <c r="BQ175" s="51"/>
      <c r="BR175" s="51"/>
      <c r="BS175" s="51"/>
      <c r="BT175" s="51"/>
      <c r="BU175" s="513"/>
      <c r="BV175" s="514"/>
      <c r="BW175" s="514"/>
      <c r="BX175" s="514"/>
      <c r="BY175" s="514"/>
      <c r="BZ175" s="514"/>
      <c r="CA175" s="514"/>
      <c r="CB175" s="514"/>
      <c r="CC175" s="515"/>
    </row>
    <row r="176" spans="1:81" s="62" customFormat="1" ht="40.200000000000003" customHeight="1" x14ac:dyDescent="0.3">
      <c r="A176" s="38"/>
      <c r="B176" s="507"/>
      <c r="C176" s="687"/>
      <c r="D176" s="609"/>
      <c r="E176" s="612"/>
      <c r="F176" s="612"/>
      <c r="G176" s="612"/>
      <c r="H176" s="612"/>
      <c r="I176" s="612"/>
      <c r="J176" s="486"/>
      <c r="K176" s="489"/>
      <c r="L176" s="474"/>
      <c r="M176" s="477"/>
      <c r="N176" s="480"/>
      <c r="O176" s="483"/>
      <c r="P176" s="521"/>
      <c r="Q176" s="524"/>
      <c r="R176" s="404"/>
      <c r="S176" s="43"/>
      <c r="T176" s="261"/>
      <c r="U176" s="261"/>
      <c r="V176" s="261"/>
      <c r="W176" s="43"/>
      <c r="X176" s="35"/>
      <c r="Y176" s="35"/>
      <c r="Z176" s="35"/>
      <c r="AA176" s="35"/>
      <c r="AB176" s="404"/>
      <c r="AC176" s="527"/>
      <c r="AD176" s="55">
        <f t="shared" si="205"/>
        <v>0</v>
      </c>
      <c r="AE176" s="55">
        <f t="shared" si="205"/>
        <v>0</v>
      </c>
      <c r="AF176" s="55">
        <f t="shared" si="205"/>
        <v>0</v>
      </c>
      <c r="AG176" s="55">
        <f t="shared" si="205"/>
        <v>0</v>
      </c>
      <c r="AH176" s="55">
        <f t="shared" si="205"/>
        <v>0</v>
      </c>
      <c r="AI176" s="55">
        <f t="shared" si="205"/>
        <v>0</v>
      </c>
      <c r="AJ176" s="55">
        <f t="shared" si="200"/>
        <v>0</v>
      </c>
      <c r="AK176" s="404"/>
      <c r="AL176" s="456"/>
      <c r="AM176" s="49">
        <f t="shared" si="218"/>
        <v>0</v>
      </c>
      <c r="AN176" s="52"/>
      <c r="AO176" s="52"/>
      <c r="AP176" s="52"/>
      <c r="AQ176" s="52"/>
      <c r="AR176" s="52"/>
      <c r="AS176" s="52"/>
      <c r="AT176" s="404"/>
      <c r="AU176" s="447"/>
      <c r="AV176" s="49">
        <f t="shared" si="219"/>
        <v>0</v>
      </c>
      <c r="AW176" s="52"/>
      <c r="AX176" s="52"/>
      <c r="AY176" s="52"/>
      <c r="AZ176" s="52"/>
      <c r="BA176" s="52"/>
      <c r="BB176" s="52"/>
      <c r="BC176" s="404"/>
      <c r="BD176" s="450"/>
      <c r="BE176" s="49">
        <f t="shared" si="220"/>
        <v>0</v>
      </c>
      <c r="BF176" s="52"/>
      <c r="BG176" s="52"/>
      <c r="BH176" s="52"/>
      <c r="BI176" s="52"/>
      <c r="BJ176" s="52"/>
      <c r="BK176" s="52"/>
      <c r="BL176" s="404"/>
      <c r="BM176" s="453"/>
      <c r="BN176" s="49">
        <f t="shared" si="221"/>
        <v>0</v>
      </c>
      <c r="BO176" s="52"/>
      <c r="BP176" s="52"/>
      <c r="BQ176" s="52"/>
      <c r="BR176" s="52"/>
      <c r="BS176" s="52"/>
      <c r="BT176" s="52"/>
      <c r="BU176" s="418"/>
      <c r="BV176" s="419"/>
      <c r="BW176" s="419"/>
      <c r="BX176" s="419"/>
      <c r="BY176" s="419"/>
      <c r="BZ176" s="419"/>
      <c r="CA176" s="419"/>
      <c r="CB176" s="419"/>
      <c r="CC176" s="516"/>
    </row>
    <row r="177" spans="1:81" s="62" customFormat="1" ht="40.200000000000003" customHeight="1" x14ac:dyDescent="0.3">
      <c r="A177" s="38"/>
      <c r="B177" s="507"/>
      <c r="C177" s="687"/>
      <c r="D177" s="609"/>
      <c r="E177" s="612"/>
      <c r="F177" s="612"/>
      <c r="G177" s="612"/>
      <c r="H177" s="612"/>
      <c r="I177" s="612"/>
      <c r="J177" s="486"/>
      <c r="K177" s="489"/>
      <c r="L177" s="474"/>
      <c r="M177" s="477"/>
      <c r="N177" s="480"/>
      <c r="O177" s="483"/>
      <c r="P177" s="521"/>
      <c r="Q177" s="524"/>
      <c r="R177" s="404"/>
      <c r="S177" s="43"/>
      <c r="T177" s="261"/>
      <c r="U177" s="261"/>
      <c r="V177" s="261"/>
      <c r="W177" s="43"/>
      <c r="X177" s="35"/>
      <c r="Y177" s="35"/>
      <c r="Z177" s="35"/>
      <c r="AA177" s="35"/>
      <c r="AB177" s="404"/>
      <c r="AC177" s="527"/>
      <c r="AD177" s="55">
        <f t="shared" si="205"/>
        <v>0</v>
      </c>
      <c r="AE177" s="55">
        <f t="shared" si="205"/>
        <v>0</v>
      </c>
      <c r="AF177" s="55">
        <f t="shared" si="205"/>
        <v>0</v>
      </c>
      <c r="AG177" s="55">
        <f t="shared" si="205"/>
        <v>0</v>
      </c>
      <c r="AH177" s="55">
        <f t="shared" si="205"/>
        <v>0</v>
      </c>
      <c r="AI177" s="55">
        <f t="shared" si="205"/>
        <v>0</v>
      </c>
      <c r="AJ177" s="55">
        <f t="shared" si="200"/>
        <v>0</v>
      </c>
      <c r="AK177" s="404"/>
      <c r="AL177" s="456"/>
      <c r="AM177" s="49">
        <f t="shared" si="218"/>
        <v>0</v>
      </c>
      <c r="AN177" s="52"/>
      <c r="AO177" s="52"/>
      <c r="AP177" s="52"/>
      <c r="AQ177" s="52"/>
      <c r="AR177" s="52"/>
      <c r="AS177" s="52"/>
      <c r="AT177" s="404"/>
      <c r="AU177" s="447"/>
      <c r="AV177" s="49">
        <f t="shared" si="219"/>
        <v>0</v>
      </c>
      <c r="AW177" s="52"/>
      <c r="AX177" s="52"/>
      <c r="AY177" s="52"/>
      <c r="AZ177" s="52"/>
      <c r="BA177" s="52"/>
      <c r="BB177" s="52"/>
      <c r="BC177" s="404"/>
      <c r="BD177" s="450"/>
      <c r="BE177" s="49">
        <f t="shared" si="220"/>
        <v>0</v>
      </c>
      <c r="BF177" s="52"/>
      <c r="BG177" s="52"/>
      <c r="BH177" s="52"/>
      <c r="BI177" s="52"/>
      <c r="BJ177" s="52"/>
      <c r="BK177" s="52"/>
      <c r="BL177" s="404"/>
      <c r="BM177" s="453"/>
      <c r="BN177" s="49">
        <f t="shared" si="221"/>
        <v>0</v>
      </c>
      <c r="BO177" s="52"/>
      <c r="BP177" s="52"/>
      <c r="BQ177" s="52"/>
      <c r="BR177" s="52"/>
      <c r="BS177" s="52"/>
      <c r="BT177" s="52"/>
      <c r="BU177" s="418"/>
      <c r="BV177" s="419"/>
      <c r="BW177" s="419"/>
      <c r="BX177" s="419"/>
      <c r="BY177" s="419"/>
      <c r="BZ177" s="419"/>
      <c r="CA177" s="419"/>
      <c r="CB177" s="419"/>
      <c r="CC177" s="516"/>
    </row>
    <row r="178" spans="1:81" s="62" customFormat="1" ht="40.200000000000003" customHeight="1" thickBot="1" x14ac:dyDescent="0.35">
      <c r="A178" s="38"/>
      <c r="B178" s="507"/>
      <c r="C178" s="687"/>
      <c r="D178" s="610"/>
      <c r="E178" s="613"/>
      <c r="F178" s="613"/>
      <c r="G178" s="613"/>
      <c r="H178" s="613"/>
      <c r="I178" s="613"/>
      <c r="J178" s="487"/>
      <c r="K178" s="490"/>
      <c r="L178" s="475"/>
      <c r="M178" s="478"/>
      <c r="N178" s="481"/>
      <c r="O178" s="484"/>
      <c r="P178" s="522"/>
      <c r="Q178" s="525"/>
      <c r="R178" s="405"/>
      <c r="S178" s="44"/>
      <c r="T178" s="262"/>
      <c r="U178" s="262"/>
      <c r="V178" s="262"/>
      <c r="W178" s="44"/>
      <c r="X178" s="36"/>
      <c r="Y178" s="36"/>
      <c r="Z178" s="36"/>
      <c r="AA178" s="36"/>
      <c r="AB178" s="405"/>
      <c r="AC178" s="528"/>
      <c r="AD178" s="56">
        <f t="shared" si="205"/>
        <v>0</v>
      </c>
      <c r="AE178" s="56">
        <f t="shared" si="205"/>
        <v>0</v>
      </c>
      <c r="AF178" s="56">
        <f t="shared" si="205"/>
        <v>0</v>
      </c>
      <c r="AG178" s="56">
        <f t="shared" si="205"/>
        <v>0</v>
      </c>
      <c r="AH178" s="56">
        <f t="shared" si="205"/>
        <v>0</v>
      </c>
      <c r="AI178" s="56">
        <f t="shared" si="205"/>
        <v>0</v>
      </c>
      <c r="AJ178" s="56">
        <f t="shared" si="200"/>
        <v>0</v>
      </c>
      <c r="AK178" s="405"/>
      <c r="AL178" s="457"/>
      <c r="AM178" s="50">
        <f t="shared" si="218"/>
        <v>0</v>
      </c>
      <c r="AN178" s="53"/>
      <c r="AO178" s="53"/>
      <c r="AP178" s="53"/>
      <c r="AQ178" s="53"/>
      <c r="AR178" s="53"/>
      <c r="AS178" s="53"/>
      <c r="AT178" s="405"/>
      <c r="AU178" s="448"/>
      <c r="AV178" s="50">
        <f t="shared" si="219"/>
        <v>0</v>
      </c>
      <c r="AW178" s="53"/>
      <c r="AX178" s="53"/>
      <c r="AY178" s="53"/>
      <c r="AZ178" s="53"/>
      <c r="BA178" s="53"/>
      <c r="BB178" s="53"/>
      <c r="BC178" s="405"/>
      <c r="BD178" s="451"/>
      <c r="BE178" s="50">
        <f t="shared" si="220"/>
        <v>0</v>
      </c>
      <c r="BF178" s="53"/>
      <c r="BG178" s="53"/>
      <c r="BH178" s="53"/>
      <c r="BI178" s="53"/>
      <c r="BJ178" s="53"/>
      <c r="BK178" s="53"/>
      <c r="BL178" s="405"/>
      <c r="BM178" s="454"/>
      <c r="BN178" s="50">
        <f t="shared" si="221"/>
        <v>0</v>
      </c>
      <c r="BO178" s="53"/>
      <c r="BP178" s="53"/>
      <c r="BQ178" s="53"/>
      <c r="BR178" s="53"/>
      <c r="BS178" s="53"/>
      <c r="BT178" s="53"/>
      <c r="BU178" s="517"/>
      <c r="BV178" s="518"/>
      <c r="BW178" s="518"/>
      <c r="BX178" s="518"/>
      <c r="BY178" s="518"/>
      <c r="BZ178" s="518"/>
      <c r="CA178" s="518"/>
      <c r="CB178" s="518"/>
      <c r="CC178" s="519"/>
    </row>
    <row r="179" spans="1:81" s="62" customFormat="1" ht="40.200000000000003" customHeight="1" thickTop="1" x14ac:dyDescent="0.3">
      <c r="A179" s="38"/>
      <c r="B179" s="507"/>
      <c r="C179" s="687"/>
      <c r="D179" s="608"/>
      <c r="E179" s="611"/>
      <c r="F179" s="611"/>
      <c r="G179" s="611"/>
      <c r="H179" s="611"/>
      <c r="I179" s="611"/>
      <c r="J179" s="485">
        <v>286</v>
      </c>
      <c r="K179" s="488" t="str">
        <f>+Metas!K327</f>
        <v>Política Publica Departamental de juventud nueva o actualizada aprobada por Ordenanza.</v>
      </c>
      <c r="L179" s="473"/>
      <c r="M179" s="476">
        <f>SUM(N179:Q179)</f>
        <v>0</v>
      </c>
      <c r="N179" s="479"/>
      <c r="O179" s="482"/>
      <c r="P179" s="520"/>
      <c r="Q179" s="523"/>
      <c r="R179" s="403">
        <f t="shared" ref="R179" si="248">+$J179</f>
        <v>286</v>
      </c>
      <c r="S179" s="253"/>
      <c r="T179" s="260"/>
      <c r="U179" s="260"/>
      <c r="V179" s="260"/>
      <c r="W179" s="42"/>
      <c r="X179" s="34"/>
      <c r="Y179" s="34"/>
      <c r="Z179" s="34"/>
      <c r="AA179" s="34"/>
      <c r="AB179" s="403">
        <f t="shared" si="242"/>
        <v>286</v>
      </c>
      <c r="AC179" s="526">
        <f t="shared" ref="AC179" si="249">+L179</f>
        <v>0</v>
      </c>
      <c r="AD179" s="54">
        <f t="shared" si="205"/>
        <v>0</v>
      </c>
      <c r="AE179" s="54">
        <f t="shared" si="205"/>
        <v>0</v>
      </c>
      <c r="AF179" s="54">
        <f t="shared" si="205"/>
        <v>0</v>
      </c>
      <c r="AG179" s="54">
        <f t="shared" si="205"/>
        <v>0</v>
      </c>
      <c r="AH179" s="54">
        <f t="shared" si="205"/>
        <v>0</v>
      </c>
      <c r="AI179" s="54">
        <f t="shared" si="205"/>
        <v>0</v>
      </c>
      <c r="AJ179" s="54">
        <f t="shared" si="200"/>
        <v>0</v>
      </c>
      <c r="AK179" s="403">
        <f t="shared" si="244"/>
        <v>286</v>
      </c>
      <c r="AL179" s="455">
        <f>+N179</f>
        <v>0</v>
      </c>
      <c r="AM179" s="48">
        <f t="shared" si="218"/>
        <v>0</v>
      </c>
      <c r="AN179" s="51"/>
      <c r="AO179" s="51"/>
      <c r="AP179" s="51"/>
      <c r="AQ179" s="51"/>
      <c r="AR179" s="51"/>
      <c r="AS179" s="51"/>
      <c r="AT179" s="403">
        <f t="shared" si="245"/>
        <v>286</v>
      </c>
      <c r="AU179" s="446">
        <f>+O179</f>
        <v>0</v>
      </c>
      <c r="AV179" s="48">
        <f t="shared" si="219"/>
        <v>0</v>
      </c>
      <c r="AW179" s="51"/>
      <c r="AX179" s="51"/>
      <c r="AY179" s="51"/>
      <c r="AZ179" s="51"/>
      <c r="BA179" s="51"/>
      <c r="BB179" s="51"/>
      <c r="BC179" s="403">
        <f t="shared" si="246"/>
        <v>286</v>
      </c>
      <c r="BD179" s="449">
        <f>+P179</f>
        <v>0</v>
      </c>
      <c r="BE179" s="48">
        <f t="shared" si="220"/>
        <v>0</v>
      </c>
      <c r="BF179" s="51"/>
      <c r="BG179" s="51"/>
      <c r="BH179" s="51"/>
      <c r="BI179" s="51"/>
      <c r="BJ179" s="51"/>
      <c r="BK179" s="51"/>
      <c r="BL179" s="403">
        <f t="shared" si="247"/>
        <v>286</v>
      </c>
      <c r="BM179" s="452">
        <f>+Q179</f>
        <v>0</v>
      </c>
      <c r="BN179" s="48">
        <f t="shared" si="221"/>
        <v>0</v>
      </c>
      <c r="BO179" s="51"/>
      <c r="BP179" s="51"/>
      <c r="BQ179" s="51"/>
      <c r="BR179" s="51"/>
      <c r="BS179" s="51"/>
      <c r="BT179" s="51"/>
      <c r="BU179" s="513"/>
      <c r="BV179" s="514"/>
      <c r="BW179" s="514"/>
      <c r="BX179" s="514"/>
      <c r="BY179" s="514"/>
      <c r="BZ179" s="514"/>
      <c r="CA179" s="514"/>
      <c r="CB179" s="514"/>
      <c r="CC179" s="515"/>
    </row>
    <row r="180" spans="1:81" s="62" customFormat="1" ht="40.200000000000003" customHeight="1" x14ac:dyDescent="0.3">
      <c r="A180" s="38"/>
      <c r="B180" s="507"/>
      <c r="C180" s="687"/>
      <c r="D180" s="609"/>
      <c r="E180" s="612"/>
      <c r="F180" s="612"/>
      <c r="G180" s="612"/>
      <c r="H180" s="612"/>
      <c r="I180" s="612"/>
      <c r="J180" s="486"/>
      <c r="K180" s="489"/>
      <c r="L180" s="474"/>
      <c r="M180" s="477"/>
      <c r="N180" s="480"/>
      <c r="O180" s="483"/>
      <c r="P180" s="521"/>
      <c r="Q180" s="524"/>
      <c r="R180" s="404"/>
      <c r="S180" s="43"/>
      <c r="T180" s="261"/>
      <c r="U180" s="261"/>
      <c r="V180" s="261"/>
      <c r="W180" s="43"/>
      <c r="X180" s="35"/>
      <c r="Y180" s="35"/>
      <c r="Z180" s="35"/>
      <c r="AA180" s="35"/>
      <c r="AB180" s="404"/>
      <c r="AC180" s="527"/>
      <c r="AD180" s="55">
        <f t="shared" si="205"/>
        <v>0</v>
      </c>
      <c r="AE180" s="55">
        <f t="shared" si="205"/>
        <v>0</v>
      </c>
      <c r="AF180" s="55">
        <f t="shared" si="205"/>
        <v>0</v>
      </c>
      <c r="AG180" s="55">
        <f t="shared" si="205"/>
        <v>0</v>
      </c>
      <c r="AH180" s="55">
        <f t="shared" si="205"/>
        <v>0</v>
      </c>
      <c r="AI180" s="55">
        <f t="shared" si="205"/>
        <v>0</v>
      </c>
      <c r="AJ180" s="55">
        <f t="shared" si="200"/>
        <v>0</v>
      </c>
      <c r="AK180" s="404"/>
      <c r="AL180" s="456"/>
      <c r="AM180" s="49">
        <f t="shared" si="218"/>
        <v>0</v>
      </c>
      <c r="AN180" s="52"/>
      <c r="AO180" s="52"/>
      <c r="AP180" s="52"/>
      <c r="AQ180" s="52"/>
      <c r="AR180" s="52"/>
      <c r="AS180" s="52"/>
      <c r="AT180" s="404"/>
      <c r="AU180" s="447"/>
      <c r="AV180" s="49">
        <f t="shared" si="219"/>
        <v>0</v>
      </c>
      <c r="AW180" s="52"/>
      <c r="AX180" s="52"/>
      <c r="AY180" s="52"/>
      <c r="AZ180" s="52"/>
      <c r="BA180" s="52"/>
      <c r="BB180" s="52"/>
      <c r="BC180" s="404"/>
      <c r="BD180" s="450"/>
      <c r="BE180" s="49">
        <f t="shared" si="220"/>
        <v>0</v>
      </c>
      <c r="BF180" s="52"/>
      <c r="BG180" s="52"/>
      <c r="BH180" s="52"/>
      <c r="BI180" s="52"/>
      <c r="BJ180" s="52"/>
      <c r="BK180" s="52"/>
      <c r="BL180" s="404"/>
      <c r="BM180" s="453"/>
      <c r="BN180" s="49">
        <f t="shared" si="221"/>
        <v>0</v>
      </c>
      <c r="BO180" s="52"/>
      <c r="BP180" s="52"/>
      <c r="BQ180" s="52"/>
      <c r="BR180" s="52"/>
      <c r="BS180" s="52"/>
      <c r="BT180" s="52"/>
      <c r="BU180" s="418"/>
      <c r="BV180" s="419"/>
      <c r="BW180" s="419"/>
      <c r="BX180" s="419"/>
      <c r="BY180" s="419"/>
      <c r="BZ180" s="419"/>
      <c r="CA180" s="419"/>
      <c r="CB180" s="419"/>
      <c r="CC180" s="516"/>
    </row>
    <row r="181" spans="1:81" s="62" customFormat="1" ht="40.200000000000003" customHeight="1" x14ac:dyDescent="0.3">
      <c r="A181" s="38"/>
      <c r="B181" s="507"/>
      <c r="C181" s="687"/>
      <c r="D181" s="609"/>
      <c r="E181" s="612"/>
      <c r="F181" s="612"/>
      <c r="G181" s="612"/>
      <c r="H181" s="612"/>
      <c r="I181" s="612"/>
      <c r="J181" s="486"/>
      <c r="K181" s="489"/>
      <c r="L181" s="474"/>
      <c r="M181" s="477"/>
      <c r="N181" s="480"/>
      <c r="O181" s="483"/>
      <c r="P181" s="521"/>
      <c r="Q181" s="524"/>
      <c r="R181" s="404"/>
      <c r="S181" s="43"/>
      <c r="T181" s="261"/>
      <c r="U181" s="261"/>
      <c r="V181" s="261"/>
      <c r="W181" s="43"/>
      <c r="X181" s="35"/>
      <c r="Y181" s="35"/>
      <c r="Z181" s="35"/>
      <c r="AA181" s="35"/>
      <c r="AB181" s="404"/>
      <c r="AC181" s="527"/>
      <c r="AD181" s="55">
        <f t="shared" si="205"/>
        <v>0</v>
      </c>
      <c r="AE181" s="55">
        <f t="shared" si="205"/>
        <v>0</v>
      </c>
      <c r="AF181" s="55">
        <f t="shared" si="205"/>
        <v>0</v>
      </c>
      <c r="AG181" s="55">
        <f t="shared" si="205"/>
        <v>0</v>
      </c>
      <c r="AH181" s="55">
        <f t="shared" si="205"/>
        <v>0</v>
      </c>
      <c r="AI181" s="55">
        <f t="shared" si="205"/>
        <v>0</v>
      </c>
      <c r="AJ181" s="55">
        <f t="shared" si="200"/>
        <v>0</v>
      </c>
      <c r="AK181" s="404"/>
      <c r="AL181" s="456"/>
      <c r="AM181" s="49">
        <f t="shared" si="218"/>
        <v>0</v>
      </c>
      <c r="AN181" s="52"/>
      <c r="AO181" s="52"/>
      <c r="AP181" s="52"/>
      <c r="AQ181" s="52"/>
      <c r="AR181" s="52"/>
      <c r="AS181" s="52"/>
      <c r="AT181" s="404"/>
      <c r="AU181" s="447"/>
      <c r="AV181" s="49">
        <f t="shared" si="219"/>
        <v>0</v>
      </c>
      <c r="AW181" s="52"/>
      <c r="AX181" s="52"/>
      <c r="AY181" s="52"/>
      <c r="AZ181" s="52"/>
      <c r="BA181" s="52"/>
      <c r="BB181" s="52"/>
      <c r="BC181" s="404"/>
      <c r="BD181" s="450"/>
      <c r="BE181" s="49">
        <f t="shared" si="220"/>
        <v>0</v>
      </c>
      <c r="BF181" s="52"/>
      <c r="BG181" s="52"/>
      <c r="BH181" s="52"/>
      <c r="BI181" s="52"/>
      <c r="BJ181" s="52"/>
      <c r="BK181" s="52"/>
      <c r="BL181" s="404"/>
      <c r="BM181" s="453"/>
      <c r="BN181" s="49">
        <f t="shared" si="221"/>
        <v>0</v>
      </c>
      <c r="BO181" s="52"/>
      <c r="BP181" s="52"/>
      <c r="BQ181" s="52"/>
      <c r="BR181" s="52"/>
      <c r="BS181" s="52"/>
      <c r="BT181" s="52"/>
      <c r="BU181" s="418"/>
      <c r="BV181" s="419"/>
      <c r="BW181" s="419"/>
      <c r="BX181" s="419"/>
      <c r="BY181" s="419"/>
      <c r="BZ181" s="419"/>
      <c r="CA181" s="419"/>
      <c r="CB181" s="419"/>
      <c r="CC181" s="516"/>
    </row>
    <row r="182" spans="1:81" s="62" customFormat="1" ht="40.200000000000003" customHeight="1" thickBot="1" x14ac:dyDescent="0.35">
      <c r="A182" s="38"/>
      <c r="B182" s="507"/>
      <c r="C182" s="687"/>
      <c r="D182" s="610"/>
      <c r="E182" s="613"/>
      <c r="F182" s="613"/>
      <c r="G182" s="613"/>
      <c r="H182" s="613"/>
      <c r="I182" s="613"/>
      <c r="J182" s="487"/>
      <c r="K182" s="490"/>
      <c r="L182" s="475"/>
      <c r="M182" s="478"/>
      <c r="N182" s="481"/>
      <c r="O182" s="484"/>
      <c r="P182" s="522"/>
      <c r="Q182" s="525"/>
      <c r="R182" s="405"/>
      <c r="S182" s="44"/>
      <c r="T182" s="262"/>
      <c r="U182" s="262"/>
      <c r="V182" s="262"/>
      <c r="W182" s="44"/>
      <c r="X182" s="36"/>
      <c r="Y182" s="36"/>
      <c r="Z182" s="36"/>
      <c r="AA182" s="36"/>
      <c r="AB182" s="405"/>
      <c r="AC182" s="528"/>
      <c r="AD182" s="56">
        <f t="shared" si="205"/>
        <v>0</v>
      </c>
      <c r="AE182" s="56">
        <f t="shared" si="205"/>
        <v>0</v>
      </c>
      <c r="AF182" s="56">
        <f t="shared" si="205"/>
        <v>0</v>
      </c>
      <c r="AG182" s="56">
        <f t="shared" si="205"/>
        <v>0</v>
      </c>
      <c r="AH182" s="56">
        <f t="shared" si="205"/>
        <v>0</v>
      </c>
      <c r="AI182" s="56">
        <f t="shared" si="205"/>
        <v>0</v>
      </c>
      <c r="AJ182" s="56">
        <f t="shared" si="200"/>
        <v>0</v>
      </c>
      <c r="AK182" s="405"/>
      <c r="AL182" s="457"/>
      <c r="AM182" s="50">
        <f t="shared" si="218"/>
        <v>0</v>
      </c>
      <c r="AN182" s="53"/>
      <c r="AO182" s="53"/>
      <c r="AP182" s="53"/>
      <c r="AQ182" s="53"/>
      <c r="AR182" s="53"/>
      <c r="AS182" s="53"/>
      <c r="AT182" s="405"/>
      <c r="AU182" s="448"/>
      <c r="AV182" s="50">
        <f t="shared" si="219"/>
        <v>0</v>
      </c>
      <c r="AW182" s="53"/>
      <c r="AX182" s="53"/>
      <c r="AY182" s="53"/>
      <c r="AZ182" s="53"/>
      <c r="BA182" s="53"/>
      <c r="BB182" s="53"/>
      <c r="BC182" s="405"/>
      <c r="BD182" s="451"/>
      <c r="BE182" s="50">
        <f t="shared" si="220"/>
        <v>0</v>
      </c>
      <c r="BF182" s="53"/>
      <c r="BG182" s="53"/>
      <c r="BH182" s="53"/>
      <c r="BI182" s="53"/>
      <c r="BJ182" s="53"/>
      <c r="BK182" s="53"/>
      <c r="BL182" s="405"/>
      <c r="BM182" s="454"/>
      <c r="BN182" s="50">
        <f t="shared" si="221"/>
        <v>0</v>
      </c>
      <c r="BO182" s="53"/>
      <c r="BP182" s="53"/>
      <c r="BQ182" s="53"/>
      <c r="BR182" s="53"/>
      <c r="BS182" s="53"/>
      <c r="BT182" s="53"/>
      <c r="BU182" s="517"/>
      <c r="BV182" s="518"/>
      <c r="BW182" s="518"/>
      <c r="BX182" s="518"/>
      <c r="BY182" s="518"/>
      <c r="BZ182" s="518"/>
      <c r="CA182" s="518"/>
      <c r="CB182" s="518"/>
      <c r="CC182" s="519"/>
    </row>
    <row r="183" spans="1:81" s="62" customFormat="1" ht="40.200000000000003" customHeight="1" thickTop="1" x14ac:dyDescent="0.3">
      <c r="A183" s="38"/>
      <c r="B183" s="507"/>
      <c r="C183" s="687"/>
      <c r="D183" s="608"/>
      <c r="E183" s="611"/>
      <c r="F183" s="611"/>
      <c r="G183" s="611"/>
      <c r="H183" s="611"/>
      <c r="I183" s="611"/>
      <c r="J183" s="485">
        <v>287</v>
      </c>
      <c r="K183" s="488" t="str">
        <f>+Metas!K328</f>
        <v>Plan decenal de Juventud diseñado, socializado e implementado en los 40 municipios del Departamento.</v>
      </c>
      <c r="L183" s="473"/>
      <c r="M183" s="476">
        <f>SUM(N183:Q183)</f>
        <v>0</v>
      </c>
      <c r="N183" s="479"/>
      <c r="O183" s="482"/>
      <c r="P183" s="520"/>
      <c r="Q183" s="523"/>
      <c r="R183" s="403">
        <f t="shared" ref="R183" si="250">+$J183</f>
        <v>287</v>
      </c>
      <c r="S183" s="253"/>
      <c r="T183" s="260"/>
      <c r="U183" s="260"/>
      <c r="V183" s="260"/>
      <c r="W183" s="42"/>
      <c r="X183" s="34"/>
      <c r="Y183" s="34"/>
      <c r="Z183" s="34"/>
      <c r="AA183" s="34"/>
      <c r="AB183" s="403">
        <f t="shared" si="242"/>
        <v>287</v>
      </c>
      <c r="AC183" s="526">
        <f t="shared" ref="AC183" si="251">+L183</f>
        <v>0</v>
      </c>
      <c r="AD183" s="54">
        <f t="shared" si="205"/>
        <v>0</v>
      </c>
      <c r="AE183" s="54">
        <f t="shared" si="205"/>
        <v>0</v>
      </c>
      <c r="AF183" s="54">
        <f t="shared" si="205"/>
        <v>0</v>
      </c>
      <c r="AG183" s="54">
        <f t="shared" si="205"/>
        <v>0</v>
      </c>
      <c r="AH183" s="54">
        <f t="shared" si="205"/>
        <v>0</v>
      </c>
      <c r="AI183" s="54">
        <f t="shared" si="205"/>
        <v>0</v>
      </c>
      <c r="AJ183" s="54">
        <f t="shared" si="200"/>
        <v>0</v>
      </c>
      <c r="AK183" s="403">
        <f t="shared" si="244"/>
        <v>287</v>
      </c>
      <c r="AL183" s="455">
        <f>+N183</f>
        <v>0</v>
      </c>
      <c r="AM183" s="48">
        <f t="shared" si="218"/>
        <v>0</v>
      </c>
      <c r="AN183" s="51"/>
      <c r="AO183" s="51"/>
      <c r="AP183" s="51"/>
      <c r="AQ183" s="51"/>
      <c r="AR183" s="51"/>
      <c r="AS183" s="51"/>
      <c r="AT183" s="403">
        <f t="shared" si="245"/>
        <v>287</v>
      </c>
      <c r="AU183" s="446">
        <f>+O183</f>
        <v>0</v>
      </c>
      <c r="AV183" s="48">
        <f t="shared" si="219"/>
        <v>0</v>
      </c>
      <c r="AW183" s="51"/>
      <c r="AX183" s="51"/>
      <c r="AY183" s="51"/>
      <c r="AZ183" s="51"/>
      <c r="BA183" s="51"/>
      <c r="BB183" s="51"/>
      <c r="BC183" s="403">
        <f t="shared" si="246"/>
        <v>287</v>
      </c>
      <c r="BD183" s="449">
        <f>+P183</f>
        <v>0</v>
      </c>
      <c r="BE183" s="48">
        <f t="shared" si="220"/>
        <v>0</v>
      </c>
      <c r="BF183" s="51"/>
      <c r="BG183" s="51"/>
      <c r="BH183" s="51"/>
      <c r="BI183" s="51"/>
      <c r="BJ183" s="51"/>
      <c r="BK183" s="51"/>
      <c r="BL183" s="403">
        <f t="shared" si="247"/>
        <v>287</v>
      </c>
      <c r="BM183" s="452">
        <f>+Q183</f>
        <v>0</v>
      </c>
      <c r="BN183" s="48">
        <f t="shared" si="221"/>
        <v>0</v>
      </c>
      <c r="BO183" s="51"/>
      <c r="BP183" s="51"/>
      <c r="BQ183" s="51"/>
      <c r="BR183" s="51"/>
      <c r="BS183" s="51"/>
      <c r="BT183" s="51"/>
      <c r="BU183" s="513"/>
      <c r="BV183" s="514"/>
      <c r="BW183" s="514"/>
      <c r="BX183" s="514"/>
      <c r="BY183" s="514"/>
      <c r="BZ183" s="514"/>
      <c r="CA183" s="514"/>
      <c r="CB183" s="514"/>
      <c r="CC183" s="515"/>
    </row>
    <row r="184" spans="1:81" s="62" customFormat="1" ht="40.200000000000003" customHeight="1" x14ac:dyDescent="0.3">
      <c r="A184" s="38"/>
      <c r="B184" s="507"/>
      <c r="C184" s="687"/>
      <c r="D184" s="609"/>
      <c r="E184" s="612"/>
      <c r="F184" s="612"/>
      <c r="G184" s="612"/>
      <c r="H184" s="612"/>
      <c r="I184" s="612"/>
      <c r="J184" s="486"/>
      <c r="K184" s="489"/>
      <c r="L184" s="474"/>
      <c r="M184" s="477"/>
      <c r="N184" s="480"/>
      <c r="O184" s="483"/>
      <c r="P184" s="521"/>
      <c r="Q184" s="524"/>
      <c r="R184" s="404"/>
      <c r="S184" s="43"/>
      <c r="T184" s="261"/>
      <c r="U184" s="261"/>
      <c r="V184" s="261"/>
      <c r="W184" s="43"/>
      <c r="X184" s="35"/>
      <c r="Y184" s="35"/>
      <c r="Z184" s="35"/>
      <c r="AA184" s="35"/>
      <c r="AB184" s="404"/>
      <c r="AC184" s="527"/>
      <c r="AD184" s="55">
        <f t="shared" si="205"/>
        <v>0</v>
      </c>
      <c r="AE184" s="55">
        <f t="shared" si="205"/>
        <v>0</v>
      </c>
      <c r="AF184" s="55">
        <f t="shared" si="205"/>
        <v>0</v>
      </c>
      <c r="AG184" s="55">
        <f t="shared" si="205"/>
        <v>0</v>
      </c>
      <c r="AH184" s="55">
        <f t="shared" si="205"/>
        <v>0</v>
      </c>
      <c r="AI184" s="55">
        <f t="shared" si="205"/>
        <v>0</v>
      </c>
      <c r="AJ184" s="55">
        <f t="shared" si="200"/>
        <v>0</v>
      </c>
      <c r="AK184" s="404"/>
      <c r="AL184" s="456"/>
      <c r="AM184" s="49">
        <f t="shared" si="218"/>
        <v>0</v>
      </c>
      <c r="AN184" s="52"/>
      <c r="AO184" s="52"/>
      <c r="AP184" s="52"/>
      <c r="AQ184" s="52"/>
      <c r="AR184" s="52"/>
      <c r="AS184" s="52"/>
      <c r="AT184" s="404"/>
      <c r="AU184" s="447"/>
      <c r="AV184" s="49">
        <f t="shared" si="219"/>
        <v>0</v>
      </c>
      <c r="AW184" s="52"/>
      <c r="AX184" s="52"/>
      <c r="AY184" s="52"/>
      <c r="AZ184" s="52"/>
      <c r="BA184" s="52"/>
      <c r="BB184" s="52"/>
      <c r="BC184" s="404"/>
      <c r="BD184" s="450"/>
      <c r="BE184" s="49">
        <f t="shared" si="220"/>
        <v>0</v>
      </c>
      <c r="BF184" s="52"/>
      <c r="BG184" s="52"/>
      <c r="BH184" s="52"/>
      <c r="BI184" s="52"/>
      <c r="BJ184" s="52"/>
      <c r="BK184" s="52"/>
      <c r="BL184" s="404"/>
      <c r="BM184" s="453"/>
      <c r="BN184" s="49">
        <f t="shared" si="221"/>
        <v>0</v>
      </c>
      <c r="BO184" s="52"/>
      <c r="BP184" s="52"/>
      <c r="BQ184" s="52"/>
      <c r="BR184" s="52"/>
      <c r="BS184" s="52"/>
      <c r="BT184" s="52"/>
      <c r="BU184" s="418"/>
      <c r="BV184" s="419"/>
      <c r="BW184" s="419"/>
      <c r="BX184" s="419"/>
      <c r="BY184" s="419"/>
      <c r="BZ184" s="419"/>
      <c r="CA184" s="419"/>
      <c r="CB184" s="419"/>
      <c r="CC184" s="516"/>
    </row>
    <row r="185" spans="1:81" s="62" customFormat="1" ht="40.200000000000003" customHeight="1" x14ac:dyDescent="0.3">
      <c r="A185" s="38"/>
      <c r="B185" s="507"/>
      <c r="C185" s="687"/>
      <c r="D185" s="609"/>
      <c r="E185" s="612"/>
      <c r="F185" s="612"/>
      <c r="G185" s="612"/>
      <c r="H185" s="612"/>
      <c r="I185" s="612"/>
      <c r="J185" s="486"/>
      <c r="K185" s="489"/>
      <c r="L185" s="474"/>
      <c r="M185" s="477"/>
      <c r="N185" s="480"/>
      <c r="O185" s="483"/>
      <c r="P185" s="521"/>
      <c r="Q185" s="524"/>
      <c r="R185" s="404"/>
      <c r="S185" s="43"/>
      <c r="T185" s="261"/>
      <c r="U185" s="261"/>
      <c r="V185" s="261"/>
      <c r="W185" s="43"/>
      <c r="X185" s="35"/>
      <c r="Y185" s="35"/>
      <c r="Z185" s="35"/>
      <c r="AA185" s="35"/>
      <c r="AB185" s="404"/>
      <c r="AC185" s="527"/>
      <c r="AD185" s="55">
        <f t="shared" si="205"/>
        <v>0</v>
      </c>
      <c r="AE185" s="55">
        <f t="shared" si="205"/>
        <v>0</v>
      </c>
      <c r="AF185" s="55">
        <f t="shared" si="205"/>
        <v>0</v>
      </c>
      <c r="AG185" s="55">
        <f t="shared" si="205"/>
        <v>0</v>
      </c>
      <c r="AH185" s="55">
        <f t="shared" si="205"/>
        <v>0</v>
      </c>
      <c r="AI185" s="55">
        <f t="shared" si="205"/>
        <v>0</v>
      </c>
      <c r="AJ185" s="55">
        <f t="shared" si="200"/>
        <v>0</v>
      </c>
      <c r="AK185" s="404"/>
      <c r="AL185" s="456"/>
      <c r="AM185" s="49">
        <f t="shared" si="218"/>
        <v>0</v>
      </c>
      <c r="AN185" s="52"/>
      <c r="AO185" s="52"/>
      <c r="AP185" s="52"/>
      <c r="AQ185" s="52"/>
      <c r="AR185" s="52"/>
      <c r="AS185" s="52"/>
      <c r="AT185" s="404"/>
      <c r="AU185" s="447"/>
      <c r="AV185" s="49">
        <f t="shared" si="219"/>
        <v>0</v>
      </c>
      <c r="AW185" s="52"/>
      <c r="AX185" s="52"/>
      <c r="AY185" s="52"/>
      <c r="AZ185" s="52"/>
      <c r="BA185" s="52"/>
      <c r="BB185" s="52"/>
      <c r="BC185" s="404"/>
      <c r="BD185" s="450"/>
      <c r="BE185" s="49">
        <f t="shared" si="220"/>
        <v>0</v>
      </c>
      <c r="BF185" s="52"/>
      <c r="BG185" s="52"/>
      <c r="BH185" s="52"/>
      <c r="BI185" s="52"/>
      <c r="BJ185" s="52"/>
      <c r="BK185" s="52"/>
      <c r="BL185" s="404"/>
      <c r="BM185" s="453"/>
      <c r="BN185" s="49">
        <f t="shared" si="221"/>
        <v>0</v>
      </c>
      <c r="BO185" s="52"/>
      <c r="BP185" s="52"/>
      <c r="BQ185" s="52"/>
      <c r="BR185" s="52"/>
      <c r="BS185" s="52"/>
      <c r="BT185" s="52"/>
      <c r="BU185" s="418"/>
      <c r="BV185" s="419"/>
      <c r="BW185" s="419"/>
      <c r="BX185" s="419"/>
      <c r="BY185" s="419"/>
      <c r="BZ185" s="419"/>
      <c r="CA185" s="419"/>
      <c r="CB185" s="419"/>
      <c r="CC185" s="516"/>
    </row>
    <row r="186" spans="1:81" s="62" customFormat="1" ht="40.200000000000003" customHeight="1" thickBot="1" x14ac:dyDescent="0.35">
      <c r="A186" s="38"/>
      <c r="B186" s="507"/>
      <c r="C186" s="687"/>
      <c r="D186" s="610"/>
      <c r="E186" s="613"/>
      <c r="F186" s="613"/>
      <c r="G186" s="613"/>
      <c r="H186" s="613"/>
      <c r="I186" s="613"/>
      <c r="J186" s="487"/>
      <c r="K186" s="490"/>
      <c r="L186" s="475"/>
      <c r="M186" s="478"/>
      <c r="N186" s="481"/>
      <c r="O186" s="484"/>
      <c r="P186" s="522"/>
      <c r="Q186" s="525"/>
      <c r="R186" s="405"/>
      <c r="S186" s="44"/>
      <c r="T186" s="262"/>
      <c r="U186" s="262"/>
      <c r="V186" s="262"/>
      <c r="W186" s="44"/>
      <c r="X186" s="36"/>
      <c r="Y186" s="36"/>
      <c r="Z186" s="36"/>
      <c r="AA186" s="36"/>
      <c r="AB186" s="405"/>
      <c r="AC186" s="528"/>
      <c r="AD186" s="56">
        <f t="shared" si="205"/>
        <v>0</v>
      </c>
      <c r="AE186" s="56">
        <f t="shared" si="205"/>
        <v>0</v>
      </c>
      <c r="AF186" s="56">
        <f t="shared" si="205"/>
        <v>0</v>
      </c>
      <c r="AG186" s="56">
        <f t="shared" si="205"/>
        <v>0</v>
      </c>
      <c r="AH186" s="56">
        <f t="shared" si="205"/>
        <v>0</v>
      </c>
      <c r="AI186" s="56">
        <f t="shared" si="205"/>
        <v>0</v>
      </c>
      <c r="AJ186" s="56">
        <f t="shared" si="200"/>
        <v>0</v>
      </c>
      <c r="AK186" s="405"/>
      <c r="AL186" s="457"/>
      <c r="AM186" s="50">
        <f t="shared" si="218"/>
        <v>0</v>
      </c>
      <c r="AN186" s="53"/>
      <c r="AO186" s="53"/>
      <c r="AP186" s="53"/>
      <c r="AQ186" s="53"/>
      <c r="AR186" s="53"/>
      <c r="AS186" s="53"/>
      <c r="AT186" s="405"/>
      <c r="AU186" s="448"/>
      <c r="AV186" s="50">
        <f t="shared" si="219"/>
        <v>0</v>
      </c>
      <c r="AW186" s="53"/>
      <c r="AX186" s="53"/>
      <c r="AY186" s="53"/>
      <c r="AZ186" s="53"/>
      <c r="BA186" s="53"/>
      <c r="BB186" s="53"/>
      <c r="BC186" s="405"/>
      <c r="BD186" s="451"/>
      <c r="BE186" s="50">
        <f t="shared" si="220"/>
        <v>0</v>
      </c>
      <c r="BF186" s="53"/>
      <c r="BG186" s="53"/>
      <c r="BH186" s="53"/>
      <c r="BI186" s="53"/>
      <c r="BJ186" s="53"/>
      <c r="BK186" s="53"/>
      <c r="BL186" s="405"/>
      <c r="BM186" s="454"/>
      <c r="BN186" s="50">
        <f t="shared" si="221"/>
        <v>0</v>
      </c>
      <c r="BO186" s="53"/>
      <c r="BP186" s="53"/>
      <c r="BQ186" s="53"/>
      <c r="BR186" s="53"/>
      <c r="BS186" s="53"/>
      <c r="BT186" s="53"/>
      <c r="BU186" s="517"/>
      <c r="BV186" s="518"/>
      <c r="BW186" s="518"/>
      <c r="BX186" s="518"/>
      <c r="BY186" s="518"/>
      <c r="BZ186" s="518"/>
      <c r="CA186" s="518"/>
      <c r="CB186" s="518"/>
      <c r="CC186" s="519"/>
    </row>
    <row r="187" spans="1:81" s="62" customFormat="1" ht="40.200000000000003" customHeight="1" thickTop="1" x14ac:dyDescent="0.3">
      <c r="A187" s="38"/>
      <c r="B187" s="507"/>
      <c r="C187" s="687"/>
      <c r="D187" s="608"/>
      <c r="E187" s="611"/>
      <c r="F187" s="611"/>
      <c r="G187" s="611"/>
      <c r="H187" s="611"/>
      <c r="I187" s="611"/>
      <c r="J187" s="485">
        <v>288</v>
      </c>
      <c r="K187" s="488" t="str">
        <f>+Metas!K329</f>
        <v xml:space="preserve">Encuentros Departamentales de Enlaces y/o Coordinadores de Juventud </v>
      </c>
      <c r="L187" s="473"/>
      <c r="M187" s="476">
        <f>SUM(N187:Q187)</f>
        <v>0</v>
      </c>
      <c r="N187" s="479"/>
      <c r="O187" s="482"/>
      <c r="P187" s="520"/>
      <c r="Q187" s="523"/>
      <c r="R187" s="403">
        <f t="shared" ref="R187" si="252">+$J187</f>
        <v>288</v>
      </c>
      <c r="S187" s="253"/>
      <c r="T187" s="260"/>
      <c r="U187" s="260"/>
      <c r="V187" s="260"/>
      <c r="W187" s="42"/>
      <c r="X187" s="34"/>
      <c r="Y187" s="34"/>
      <c r="Z187" s="34"/>
      <c r="AA187" s="34"/>
      <c r="AB187" s="403">
        <f t="shared" si="242"/>
        <v>288</v>
      </c>
      <c r="AC187" s="526">
        <f t="shared" ref="AC187" si="253">+L187</f>
        <v>0</v>
      </c>
      <c r="AD187" s="54">
        <f t="shared" si="205"/>
        <v>0</v>
      </c>
      <c r="AE187" s="54">
        <f t="shared" si="205"/>
        <v>0</v>
      </c>
      <c r="AF187" s="54">
        <f t="shared" si="205"/>
        <v>0</v>
      </c>
      <c r="AG187" s="54">
        <f t="shared" si="205"/>
        <v>0</v>
      </c>
      <c r="AH187" s="54">
        <f t="shared" si="205"/>
        <v>0</v>
      </c>
      <c r="AI187" s="54">
        <f t="shared" si="205"/>
        <v>0</v>
      </c>
      <c r="AJ187" s="54">
        <f t="shared" si="200"/>
        <v>0</v>
      </c>
      <c r="AK187" s="403">
        <f t="shared" si="244"/>
        <v>288</v>
      </c>
      <c r="AL187" s="455">
        <f>+N187</f>
        <v>0</v>
      </c>
      <c r="AM187" s="48">
        <f t="shared" si="218"/>
        <v>0</v>
      </c>
      <c r="AN187" s="51"/>
      <c r="AO187" s="51"/>
      <c r="AP187" s="51"/>
      <c r="AQ187" s="51"/>
      <c r="AR187" s="51"/>
      <c r="AS187" s="51"/>
      <c r="AT187" s="403">
        <f t="shared" si="245"/>
        <v>288</v>
      </c>
      <c r="AU187" s="446">
        <f>+O187</f>
        <v>0</v>
      </c>
      <c r="AV187" s="48">
        <f t="shared" si="219"/>
        <v>0</v>
      </c>
      <c r="AW187" s="51"/>
      <c r="AX187" s="51"/>
      <c r="AY187" s="51"/>
      <c r="AZ187" s="51"/>
      <c r="BA187" s="51"/>
      <c r="BB187" s="51"/>
      <c r="BC187" s="403">
        <f t="shared" si="246"/>
        <v>288</v>
      </c>
      <c r="BD187" s="449">
        <f>+P187</f>
        <v>0</v>
      </c>
      <c r="BE187" s="48">
        <f t="shared" si="220"/>
        <v>0</v>
      </c>
      <c r="BF187" s="51"/>
      <c r="BG187" s="51"/>
      <c r="BH187" s="51"/>
      <c r="BI187" s="51"/>
      <c r="BJ187" s="51"/>
      <c r="BK187" s="51"/>
      <c r="BL187" s="403">
        <f t="shared" si="247"/>
        <v>288</v>
      </c>
      <c r="BM187" s="452">
        <f>+Q187</f>
        <v>0</v>
      </c>
      <c r="BN187" s="48">
        <f t="shared" si="221"/>
        <v>0</v>
      </c>
      <c r="BO187" s="51"/>
      <c r="BP187" s="51"/>
      <c r="BQ187" s="51"/>
      <c r="BR187" s="51"/>
      <c r="BS187" s="51"/>
      <c r="BT187" s="51"/>
      <c r="BU187" s="513"/>
      <c r="BV187" s="514"/>
      <c r="BW187" s="514"/>
      <c r="BX187" s="514"/>
      <c r="BY187" s="514"/>
      <c r="BZ187" s="514"/>
      <c r="CA187" s="514"/>
      <c r="CB187" s="514"/>
      <c r="CC187" s="515"/>
    </row>
    <row r="188" spans="1:81" s="62" customFormat="1" ht="40.200000000000003" customHeight="1" x14ac:dyDescent="0.3">
      <c r="A188" s="38"/>
      <c r="B188" s="507"/>
      <c r="C188" s="687"/>
      <c r="D188" s="609"/>
      <c r="E188" s="612"/>
      <c r="F188" s="612"/>
      <c r="G188" s="612"/>
      <c r="H188" s="612"/>
      <c r="I188" s="612"/>
      <c r="J188" s="486"/>
      <c r="K188" s="489"/>
      <c r="L188" s="474"/>
      <c r="M188" s="477"/>
      <c r="N188" s="480"/>
      <c r="O188" s="483"/>
      <c r="P188" s="521"/>
      <c r="Q188" s="524"/>
      <c r="R188" s="404"/>
      <c r="S188" s="43"/>
      <c r="T188" s="261"/>
      <c r="U188" s="261"/>
      <c r="V188" s="261"/>
      <c r="W188" s="43"/>
      <c r="X188" s="35"/>
      <c r="Y188" s="35"/>
      <c r="Z188" s="35"/>
      <c r="AA188" s="35"/>
      <c r="AB188" s="404"/>
      <c r="AC188" s="527"/>
      <c r="AD188" s="55">
        <f t="shared" si="205"/>
        <v>0</v>
      </c>
      <c r="AE188" s="55">
        <f t="shared" si="205"/>
        <v>0</v>
      </c>
      <c r="AF188" s="55">
        <f t="shared" si="205"/>
        <v>0</v>
      </c>
      <c r="AG188" s="55">
        <f t="shared" si="205"/>
        <v>0</v>
      </c>
      <c r="AH188" s="55">
        <f t="shared" si="205"/>
        <v>0</v>
      </c>
      <c r="AI188" s="55">
        <f t="shared" si="205"/>
        <v>0</v>
      </c>
      <c r="AJ188" s="55">
        <f t="shared" si="200"/>
        <v>0</v>
      </c>
      <c r="AK188" s="404"/>
      <c r="AL188" s="456"/>
      <c r="AM188" s="49">
        <f t="shared" si="218"/>
        <v>0</v>
      </c>
      <c r="AN188" s="52"/>
      <c r="AO188" s="52"/>
      <c r="AP188" s="52"/>
      <c r="AQ188" s="52"/>
      <c r="AR188" s="52"/>
      <c r="AS188" s="52"/>
      <c r="AT188" s="404"/>
      <c r="AU188" s="447"/>
      <c r="AV188" s="49">
        <f t="shared" si="219"/>
        <v>0</v>
      </c>
      <c r="AW188" s="52"/>
      <c r="AX188" s="52"/>
      <c r="AY188" s="52"/>
      <c r="AZ188" s="52"/>
      <c r="BA188" s="52"/>
      <c r="BB188" s="52"/>
      <c r="BC188" s="404"/>
      <c r="BD188" s="450"/>
      <c r="BE188" s="49">
        <f t="shared" si="220"/>
        <v>0</v>
      </c>
      <c r="BF188" s="52"/>
      <c r="BG188" s="52"/>
      <c r="BH188" s="52"/>
      <c r="BI188" s="52"/>
      <c r="BJ188" s="52"/>
      <c r="BK188" s="52"/>
      <c r="BL188" s="404"/>
      <c r="BM188" s="453"/>
      <c r="BN188" s="49">
        <f t="shared" si="221"/>
        <v>0</v>
      </c>
      <c r="BO188" s="52"/>
      <c r="BP188" s="52"/>
      <c r="BQ188" s="52"/>
      <c r="BR188" s="52"/>
      <c r="BS188" s="52"/>
      <c r="BT188" s="52"/>
      <c r="BU188" s="418"/>
      <c r="BV188" s="419"/>
      <c r="BW188" s="419"/>
      <c r="BX188" s="419"/>
      <c r="BY188" s="419"/>
      <c r="BZ188" s="419"/>
      <c r="CA188" s="419"/>
      <c r="CB188" s="419"/>
      <c r="CC188" s="516"/>
    </row>
    <row r="189" spans="1:81" s="62" customFormat="1" ht="40.200000000000003" customHeight="1" x14ac:dyDescent="0.3">
      <c r="A189" s="38"/>
      <c r="B189" s="507"/>
      <c r="C189" s="687"/>
      <c r="D189" s="609"/>
      <c r="E189" s="612"/>
      <c r="F189" s="612"/>
      <c r="G189" s="612"/>
      <c r="H189" s="612"/>
      <c r="I189" s="612"/>
      <c r="J189" s="486"/>
      <c r="K189" s="489"/>
      <c r="L189" s="474"/>
      <c r="M189" s="477"/>
      <c r="N189" s="480"/>
      <c r="O189" s="483"/>
      <c r="P189" s="521"/>
      <c r="Q189" s="524"/>
      <c r="R189" s="404"/>
      <c r="S189" s="43"/>
      <c r="T189" s="261"/>
      <c r="U189" s="261"/>
      <c r="V189" s="261"/>
      <c r="W189" s="43"/>
      <c r="X189" s="35"/>
      <c r="Y189" s="35"/>
      <c r="Z189" s="35"/>
      <c r="AA189" s="35"/>
      <c r="AB189" s="404"/>
      <c r="AC189" s="527"/>
      <c r="AD189" s="55">
        <f t="shared" si="205"/>
        <v>0</v>
      </c>
      <c r="AE189" s="55">
        <f t="shared" si="205"/>
        <v>0</v>
      </c>
      <c r="AF189" s="55">
        <f t="shared" si="205"/>
        <v>0</v>
      </c>
      <c r="AG189" s="55">
        <f t="shared" si="205"/>
        <v>0</v>
      </c>
      <c r="AH189" s="55">
        <f t="shared" si="205"/>
        <v>0</v>
      </c>
      <c r="AI189" s="55">
        <f t="shared" si="205"/>
        <v>0</v>
      </c>
      <c r="AJ189" s="55">
        <f t="shared" si="200"/>
        <v>0</v>
      </c>
      <c r="AK189" s="404"/>
      <c r="AL189" s="456"/>
      <c r="AM189" s="49">
        <f t="shared" si="218"/>
        <v>0</v>
      </c>
      <c r="AN189" s="52"/>
      <c r="AO189" s="52"/>
      <c r="AP189" s="52"/>
      <c r="AQ189" s="52"/>
      <c r="AR189" s="52"/>
      <c r="AS189" s="52"/>
      <c r="AT189" s="404"/>
      <c r="AU189" s="447"/>
      <c r="AV189" s="49">
        <f t="shared" si="219"/>
        <v>0</v>
      </c>
      <c r="AW189" s="52"/>
      <c r="AX189" s="52"/>
      <c r="AY189" s="52"/>
      <c r="AZ189" s="52"/>
      <c r="BA189" s="52"/>
      <c r="BB189" s="52"/>
      <c r="BC189" s="404"/>
      <c r="BD189" s="450"/>
      <c r="BE189" s="49">
        <f t="shared" si="220"/>
        <v>0</v>
      </c>
      <c r="BF189" s="52"/>
      <c r="BG189" s="52"/>
      <c r="BH189" s="52"/>
      <c r="BI189" s="52"/>
      <c r="BJ189" s="52"/>
      <c r="BK189" s="52"/>
      <c r="BL189" s="404"/>
      <c r="BM189" s="453"/>
      <c r="BN189" s="49">
        <f t="shared" si="221"/>
        <v>0</v>
      </c>
      <c r="BO189" s="52"/>
      <c r="BP189" s="52"/>
      <c r="BQ189" s="52"/>
      <c r="BR189" s="52"/>
      <c r="BS189" s="52"/>
      <c r="BT189" s="52"/>
      <c r="BU189" s="418"/>
      <c r="BV189" s="419"/>
      <c r="BW189" s="419"/>
      <c r="BX189" s="419"/>
      <c r="BY189" s="419"/>
      <c r="BZ189" s="419"/>
      <c r="CA189" s="419"/>
      <c r="CB189" s="419"/>
      <c r="CC189" s="516"/>
    </row>
    <row r="190" spans="1:81" s="62" customFormat="1" ht="40.200000000000003" customHeight="1" thickBot="1" x14ac:dyDescent="0.35">
      <c r="A190" s="38"/>
      <c r="B190" s="507"/>
      <c r="C190" s="687"/>
      <c r="D190" s="610"/>
      <c r="E190" s="613"/>
      <c r="F190" s="613"/>
      <c r="G190" s="613"/>
      <c r="H190" s="613"/>
      <c r="I190" s="613"/>
      <c r="J190" s="487"/>
      <c r="K190" s="490"/>
      <c r="L190" s="475"/>
      <c r="M190" s="478"/>
      <c r="N190" s="481"/>
      <c r="O190" s="484"/>
      <c r="P190" s="522"/>
      <c r="Q190" s="525"/>
      <c r="R190" s="405"/>
      <c r="S190" s="44"/>
      <c r="T190" s="262"/>
      <c r="U190" s="262"/>
      <c r="V190" s="262"/>
      <c r="W190" s="44"/>
      <c r="X190" s="36"/>
      <c r="Y190" s="36"/>
      <c r="Z190" s="36"/>
      <c r="AA190" s="36"/>
      <c r="AB190" s="405"/>
      <c r="AC190" s="528"/>
      <c r="AD190" s="56">
        <f t="shared" si="205"/>
        <v>0</v>
      </c>
      <c r="AE190" s="56">
        <f t="shared" si="205"/>
        <v>0</v>
      </c>
      <c r="AF190" s="56">
        <f t="shared" si="205"/>
        <v>0</v>
      </c>
      <c r="AG190" s="56">
        <f t="shared" si="205"/>
        <v>0</v>
      </c>
      <c r="AH190" s="56">
        <f t="shared" si="205"/>
        <v>0</v>
      </c>
      <c r="AI190" s="56">
        <f t="shared" si="205"/>
        <v>0</v>
      </c>
      <c r="AJ190" s="56">
        <f t="shared" si="200"/>
        <v>0</v>
      </c>
      <c r="AK190" s="405"/>
      <c r="AL190" s="457"/>
      <c r="AM190" s="50">
        <f t="shared" si="218"/>
        <v>0</v>
      </c>
      <c r="AN190" s="53"/>
      <c r="AO190" s="53"/>
      <c r="AP190" s="53"/>
      <c r="AQ190" s="53"/>
      <c r="AR190" s="53"/>
      <c r="AS190" s="53"/>
      <c r="AT190" s="405"/>
      <c r="AU190" s="448"/>
      <c r="AV190" s="50">
        <f t="shared" si="219"/>
        <v>0</v>
      </c>
      <c r="AW190" s="53"/>
      <c r="AX190" s="53"/>
      <c r="AY190" s="53"/>
      <c r="AZ190" s="53"/>
      <c r="BA190" s="53"/>
      <c r="BB190" s="53"/>
      <c r="BC190" s="405"/>
      <c r="BD190" s="451"/>
      <c r="BE190" s="50">
        <f t="shared" si="220"/>
        <v>0</v>
      </c>
      <c r="BF190" s="53"/>
      <c r="BG190" s="53"/>
      <c r="BH190" s="53"/>
      <c r="BI190" s="53"/>
      <c r="BJ190" s="53"/>
      <c r="BK190" s="53"/>
      <c r="BL190" s="405"/>
      <c r="BM190" s="454"/>
      <c r="BN190" s="50">
        <f t="shared" si="221"/>
        <v>0</v>
      </c>
      <c r="BO190" s="53"/>
      <c r="BP190" s="53"/>
      <c r="BQ190" s="53"/>
      <c r="BR190" s="53"/>
      <c r="BS190" s="53"/>
      <c r="BT190" s="53"/>
      <c r="BU190" s="517"/>
      <c r="BV190" s="518"/>
      <c r="BW190" s="518"/>
      <c r="BX190" s="518"/>
      <c r="BY190" s="518"/>
      <c r="BZ190" s="518"/>
      <c r="CA190" s="518"/>
      <c r="CB190" s="518"/>
      <c r="CC190" s="519"/>
    </row>
    <row r="191" spans="1:81" s="62" customFormat="1" ht="40.200000000000003" customHeight="1" thickTop="1" x14ac:dyDescent="0.3">
      <c r="A191" s="38"/>
      <c r="B191" s="507"/>
      <c r="C191" s="687"/>
      <c r="D191" s="608"/>
      <c r="E191" s="611"/>
      <c r="F191" s="611"/>
      <c r="G191" s="611"/>
      <c r="H191" s="611"/>
      <c r="I191" s="611"/>
      <c r="J191" s="485">
        <v>289</v>
      </c>
      <c r="K191" s="488" t="str">
        <f>+Metas!K330</f>
        <v xml:space="preserve">Celebración de la semana de la juventud. </v>
      </c>
      <c r="L191" s="473"/>
      <c r="M191" s="476">
        <f>SUM(N191:Q191)</f>
        <v>0</v>
      </c>
      <c r="N191" s="479"/>
      <c r="O191" s="482"/>
      <c r="P191" s="520"/>
      <c r="Q191" s="523"/>
      <c r="R191" s="403">
        <f t="shared" ref="R191" si="254">+$J191</f>
        <v>289</v>
      </c>
      <c r="S191" s="253"/>
      <c r="T191" s="260"/>
      <c r="U191" s="260"/>
      <c r="V191" s="260"/>
      <c r="W191" s="42"/>
      <c r="X191" s="34"/>
      <c r="Y191" s="34"/>
      <c r="Z191" s="34"/>
      <c r="AA191" s="34"/>
      <c r="AB191" s="403">
        <f t="shared" si="242"/>
        <v>289</v>
      </c>
      <c r="AC191" s="526">
        <f t="shared" ref="AC191" si="255">+L191</f>
        <v>0</v>
      </c>
      <c r="AD191" s="54">
        <f t="shared" si="205"/>
        <v>0</v>
      </c>
      <c r="AE191" s="54">
        <f t="shared" si="205"/>
        <v>0</v>
      </c>
      <c r="AF191" s="54">
        <f t="shared" si="205"/>
        <v>0</v>
      </c>
      <c r="AG191" s="54">
        <f t="shared" si="205"/>
        <v>0</v>
      </c>
      <c r="AH191" s="54">
        <f t="shared" si="205"/>
        <v>0</v>
      </c>
      <c r="AI191" s="54">
        <f t="shared" si="205"/>
        <v>0</v>
      </c>
      <c r="AJ191" s="54">
        <f t="shared" si="200"/>
        <v>0</v>
      </c>
      <c r="AK191" s="403">
        <f t="shared" si="244"/>
        <v>289</v>
      </c>
      <c r="AL191" s="455">
        <f>+N191</f>
        <v>0</v>
      </c>
      <c r="AM191" s="48">
        <f t="shared" si="218"/>
        <v>0</v>
      </c>
      <c r="AN191" s="51"/>
      <c r="AO191" s="51"/>
      <c r="AP191" s="51"/>
      <c r="AQ191" s="51"/>
      <c r="AR191" s="51"/>
      <c r="AS191" s="51"/>
      <c r="AT191" s="403">
        <f t="shared" si="245"/>
        <v>289</v>
      </c>
      <c r="AU191" s="446">
        <f>+O191</f>
        <v>0</v>
      </c>
      <c r="AV191" s="48">
        <f t="shared" si="219"/>
        <v>0</v>
      </c>
      <c r="AW191" s="51"/>
      <c r="AX191" s="51"/>
      <c r="AY191" s="51"/>
      <c r="AZ191" s="51"/>
      <c r="BA191" s="51"/>
      <c r="BB191" s="51"/>
      <c r="BC191" s="403">
        <f t="shared" si="246"/>
        <v>289</v>
      </c>
      <c r="BD191" s="449">
        <f>+P191</f>
        <v>0</v>
      </c>
      <c r="BE191" s="48">
        <f t="shared" si="220"/>
        <v>0</v>
      </c>
      <c r="BF191" s="51"/>
      <c r="BG191" s="51"/>
      <c r="BH191" s="51"/>
      <c r="BI191" s="51"/>
      <c r="BJ191" s="51"/>
      <c r="BK191" s="51"/>
      <c r="BL191" s="403">
        <f t="shared" si="247"/>
        <v>289</v>
      </c>
      <c r="BM191" s="452">
        <f>+Q191</f>
        <v>0</v>
      </c>
      <c r="BN191" s="48">
        <f t="shared" si="221"/>
        <v>0</v>
      </c>
      <c r="BO191" s="51"/>
      <c r="BP191" s="51"/>
      <c r="BQ191" s="51"/>
      <c r="BR191" s="51"/>
      <c r="BS191" s="51"/>
      <c r="BT191" s="51"/>
      <c r="BU191" s="513"/>
      <c r="BV191" s="514"/>
      <c r="BW191" s="514"/>
      <c r="BX191" s="514"/>
      <c r="BY191" s="514"/>
      <c r="BZ191" s="514"/>
      <c r="CA191" s="514"/>
      <c r="CB191" s="514"/>
      <c r="CC191" s="515"/>
    </row>
    <row r="192" spans="1:81" s="62" customFormat="1" ht="40.200000000000003" customHeight="1" x14ac:dyDescent="0.3">
      <c r="A192" s="38"/>
      <c r="B192" s="507"/>
      <c r="C192" s="687"/>
      <c r="D192" s="609"/>
      <c r="E192" s="612"/>
      <c r="F192" s="612"/>
      <c r="G192" s="612"/>
      <c r="H192" s="612"/>
      <c r="I192" s="612"/>
      <c r="J192" s="486"/>
      <c r="K192" s="489"/>
      <c r="L192" s="474"/>
      <c r="M192" s="477"/>
      <c r="N192" s="480"/>
      <c r="O192" s="483"/>
      <c r="P192" s="521"/>
      <c r="Q192" s="524"/>
      <c r="R192" s="404"/>
      <c r="S192" s="43"/>
      <c r="T192" s="261"/>
      <c r="U192" s="261"/>
      <c r="V192" s="261"/>
      <c r="W192" s="43"/>
      <c r="X192" s="35"/>
      <c r="Y192" s="35"/>
      <c r="Z192" s="35"/>
      <c r="AA192" s="35"/>
      <c r="AB192" s="404"/>
      <c r="AC192" s="527"/>
      <c r="AD192" s="55">
        <f t="shared" si="205"/>
        <v>0</v>
      </c>
      <c r="AE192" s="55">
        <f t="shared" si="205"/>
        <v>0</v>
      </c>
      <c r="AF192" s="55">
        <f t="shared" si="205"/>
        <v>0</v>
      </c>
      <c r="AG192" s="55">
        <f t="shared" si="205"/>
        <v>0</v>
      </c>
      <c r="AH192" s="55">
        <f t="shared" si="205"/>
        <v>0</v>
      </c>
      <c r="AI192" s="55">
        <f t="shared" si="205"/>
        <v>0</v>
      </c>
      <c r="AJ192" s="55">
        <f t="shared" si="200"/>
        <v>0</v>
      </c>
      <c r="AK192" s="404"/>
      <c r="AL192" s="456"/>
      <c r="AM192" s="49">
        <f t="shared" si="218"/>
        <v>0</v>
      </c>
      <c r="AN192" s="52"/>
      <c r="AO192" s="52"/>
      <c r="AP192" s="52"/>
      <c r="AQ192" s="52"/>
      <c r="AR192" s="52"/>
      <c r="AS192" s="52"/>
      <c r="AT192" s="404"/>
      <c r="AU192" s="447"/>
      <c r="AV192" s="49">
        <f t="shared" si="219"/>
        <v>0</v>
      </c>
      <c r="AW192" s="52"/>
      <c r="AX192" s="52"/>
      <c r="AY192" s="52"/>
      <c r="AZ192" s="52"/>
      <c r="BA192" s="52"/>
      <c r="BB192" s="52"/>
      <c r="BC192" s="404"/>
      <c r="BD192" s="450"/>
      <c r="BE192" s="49">
        <f t="shared" si="220"/>
        <v>0</v>
      </c>
      <c r="BF192" s="52"/>
      <c r="BG192" s="52"/>
      <c r="BH192" s="52"/>
      <c r="BI192" s="52"/>
      <c r="BJ192" s="52"/>
      <c r="BK192" s="52"/>
      <c r="BL192" s="404"/>
      <c r="BM192" s="453"/>
      <c r="BN192" s="49">
        <f t="shared" si="221"/>
        <v>0</v>
      </c>
      <c r="BO192" s="52"/>
      <c r="BP192" s="52"/>
      <c r="BQ192" s="52"/>
      <c r="BR192" s="52"/>
      <c r="BS192" s="52"/>
      <c r="BT192" s="52"/>
      <c r="BU192" s="418"/>
      <c r="BV192" s="419"/>
      <c r="BW192" s="419"/>
      <c r="BX192" s="419"/>
      <c r="BY192" s="419"/>
      <c r="BZ192" s="419"/>
      <c r="CA192" s="419"/>
      <c r="CB192" s="419"/>
      <c r="CC192" s="516"/>
    </row>
    <row r="193" spans="1:81" s="62" customFormat="1" ht="40.200000000000003" customHeight="1" x14ac:dyDescent="0.3">
      <c r="A193" s="38"/>
      <c r="B193" s="507"/>
      <c r="C193" s="687"/>
      <c r="D193" s="609"/>
      <c r="E193" s="612"/>
      <c r="F193" s="612"/>
      <c r="G193" s="612"/>
      <c r="H193" s="612"/>
      <c r="I193" s="612"/>
      <c r="J193" s="486"/>
      <c r="K193" s="489"/>
      <c r="L193" s="474"/>
      <c r="M193" s="477"/>
      <c r="N193" s="480"/>
      <c r="O193" s="483"/>
      <c r="P193" s="521"/>
      <c r="Q193" s="524"/>
      <c r="R193" s="404"/>
      <c r="S193" s="43"/>
      <c r="T193" s="261"/>
      <c r="U193" s="261"/>
      <c r="V193" s="261"/>
      <c r="W193" s="43"/>
      <c r="X193" s="35"/>
      <c r="Y193" s="35"/>
      <c r="Z193" s="35"/>
      <c r="AA193" s="35"/>
      <c r="AB193" s="404"/>
      <c r="AC193" s="527"/>
      <c r="AD193" s="55">
        <f t="shared" si="205"/>
        <v>0</v>
      </c>
      <c r="AE193" s="55">
        <f t="shared" si="205"/>
        <v>0</v>
      </c>
      <c r="AF193" s="55">
        <f t="shared" si="205"/>
        <v>0</v>
      </c>
      <c r="AG193" s="55">
        <f t="shared" si="205"/>
        <v>0</v>
      </c>
      <c r="AH193" s="55">
        <f t="shared" si="205"/>
        <v>0</v>
      </c>
      <c r="AI193" s="55">
        <f t="shared" si="205"/>
        <v>0</v>
      </c>
      <c r="AJ193" s="55">
        <f t="shared" si="200"/>
        <v>0</v>
      </c>
      <c r="AK193" s="404"/>
      <c r="AL193" s="456"/>
      <c r="AM193" s="49">
        <f t="shared" si="218"/>
        <v>0</v>
      </c>
      <c r="AN193" s="52"/>
      <c r="AO193" s="52"/>
      <c r="AP193" s="52"/>
      <c r="AQ193" s="52"/>
      <c r="AR193" s="52"/>
      <c r="AS193" s="52"/>
      <c r="AT193" s="404"/>
      <c r="AU193" s="447"/>
      <c r="AV193" s="49">
        <f t="shared" si="219"/>
        <v>0</v>
      </c>
      <c r="AW193" s="52"/>
      <c r="AX193" s="52"/>
      <c r="AY193" s="52"/>
      <c r="AZ193" s="52"/>
      <c r="BA193" s="52"/>
      <c r="BB193" s="52"/>
      <c r="BC193" s="404"/>
      <c r="BD193" s="450"/>
      <c r="BE193" s="49">
        <f t="shared" si="220"/>
        <v>0</v>
      </c>
      <c r="BF193" s="52"/>
      <c r="BG193" s="52"/>
      <c r="BH193" s="52"/>
      <c r="BI193" s="52"/>
      <c r="BJ193" s="52"/>
      <c r="BK193" s="52"/>
      <c r="BL193" s="404"/>
      <c r="BM193" s="453"/>
      <c r="BN193" s="49">
        <f t="shared" si="221"/>
        <v>0</v>
      </c>
      <c r="BO193" s="52"/>
      <c r="BP193" s="52"/>
      <c r="BQ193" s="52"/>
      <c r="BR193" s="52"/>
      <c r="BS193" s="52"/>
      <c r="BT193" s="52"/>
      <c r="BU193" s="418"/>
      <c r="BV193" s="419"/>
      <c r="BW193" s="419"/>
      <c r="BX193" s="419"/>
      <c r="BY193" s="419"/>
      <c r="BZ193" s="419"/>
      <c r="CA193" s="419"/>
      <c r="CB193" s="419"/>
      <c r="CC193" s="516"/>
    </row>
    <row r="194" spans="1:81" s="62" customFormat="1" ht="40.200000000000003" customHeight="1" thickBot="1" x14ac:dyDescent="0.35">
      <c r="A194" s="38"/>
      <c r="B194" s="507"/>
      <c r="C194" s="686"/>
      <c r="D194" s="610"/>
      <c r="E194" s="613"/>
      <c r="F194" s="613"/>
      <c r="G194" s="613"/>
      <c r="H194" s="613"/>
      <c r="I194" s="613"/>
      <c r="J194" s="487"/>
      <c r="K194" s="490"/>
      <c r="L194" s="475"/>
      <c r="M194" s="478"/>
      <c r="N194" s="481"/>
      <c r="O194" s="484"/>
      <c r="P194" s="522"/>
      <c r="Q194" s="525"/>
      <c r="R194" s="405"/>
      <c r="S194" s="44"/>
      <c r="T194" s="262"/>
      <c r="U194" s="262"/>
      <c r="V194" s="262"/>
      <c r="W194" s="44"/>
      <c r="X194" s="36"/>
      <c r="Y194" s="36"/>
      <c r="Z194" s="36"/>
      <c r="AA194" s="36"/>
      <c r="AB194" s="405"/>
      <c r="AC194" s="528"/>
      <c r="AD194" s="56">
        <f t="shared" si="205"/>
        <v>0</v>
      </c>
      <c r="AE194" s="56">
        <f t="shared" si="205"/>
        <v>0</v>
      </c>
      <c r="AF194" s="56">
        <f t="shared" si="205"/>
        <v>0</v>
      </c>
      <c r="AG194" s="56">
        <f t="shared" si="205"/>
        <v>0</v>
      </c>
      <c r="AH194" s="56">
        <f t="shared" si="205"/>
        <v>0</v>
      </c>
      <c r="AI194" s="56">
        <f t="shared" si="205"/>
        <v>0</v>
      </c>
      <c r="AJ194" s="56">
        <f t="shared" si="200"/>
        <v>0</v>
      </c>
      <c r="AK194" s="405"/>
      <c r="AL194" s="457"/>
      <c r="AM194" s="50">
        <f t="shared" si="218"/>
        <v>0</v>
      </c>
      <c r="AN194" s="53"/>
      <c r="AO194" s="53"/>
      <c r="AP194" s="53"/>
      <c r="AQ194" s="53"/>
      <c r="AR194" s="53"/>
      <c r="AS194" s="53"/>
      <c r="AT194" s="405"/>
      <c r="AU194" s="448"/>
      <c r="AV194" s="50">
        <f t="shared" si="219"/>
        <v>0</v>
      </c>
      <c r="AW194" s="53"/>
      <c r="AX194" s="53"/>
      <c r="AY194" s="53"/>
      <c r="AZ194" s="53"/>
      <c r="BA194" s="53"/>
      <c r="BB194" s="53"/>
      <c r="BC194" s="405"/>
      <c r="BD194" s="451"/>
      <c r="BE194" s="50">
        <f t="shared" si="220"/>
        <v>0</v>
      </c>
      <c r="BF194" s="53"/>
      <c r="BG194" s="53"/>
      <c r="BH194" s="53"/>
      <c r="BI194" s="53"/>
      <c r="BJ194" s="53"/>
      <c r="BK194" s="53"/>
      <c r="BL194" s="405"/>
      <c r="BM194" s="454"/>
      <c r="BN194" s="50">
        <f t="shared" si="221"/>
        <v>0</v>
      </c>
      <c r="BO194" s="53"/>
      <c r="BP194" s="53"/>
      <c r="BQ194" s="53"/>
      <c r="BR194" s="53"/>
      <c r="BS194" s="53"/>
      <c r="BT194" s="53"/>
      <c r="BU194" s="517"/>
      <c r="BV194" s="518"/>
      <c r="BW194" s="518"/>
      <c r="BX194" s="518"/>
      <c r="BY194" s="518"/>
      <c r="BZ194" s="518"/>
      <c r="CA194" s="518"/>
      <c r="CB194" s="518"/>
      <c r="CC194" s="519"/>
    </row>
    <row r="195" spans="1:81" s="62" customFormat="1" ht="40.200000000000003" customHeight="1" thickTop="1" x14ac:dyDescent="0.3">
      <c r="A195" s="38"/>
      <c r="B195" s="507"/>
      <c r="C195" s="458" t="s">
        <v>413</v>
      </c>
      <c r="D195" s="608"/>
      <c r="E195" s="611"/>
      <c r="F195" s="611"/>
      <c r="G195" s="611"/>
      <c r="H195" s="611"/>
      <c r="I195" s="611"/>
      <c r="J195" s="485">
        <v>290</v>
      </c>
      <c r="K195" s="488" t="str">
        <f>+Metas!K331</f>
        <v xml:space="preserve">Becas de educación superior gestionadas para los jóvenes pertenecientes a los enlaces o coordinadores de juventud. </v>
      </c>
      <c r="L195" s="473"/>
      <c r="M195" s="476">
        <f>SUM(N195:Q195)</f>
        <v>0</v>
      </c>
      <c r="N195" s="479"/>
      <c r="O195" s="482"/>
      <c r="P195" s="520"/>
      <c r="Q195" s="523"/>
      <c r="R195" s="403">
        <f t="shared" ref="R195" si="256">+$J195</f>
        <v>290</v>
      </c>
      <c r="S195" s="253"/>
      <c r="T195" s="260"/>
      <c r="U195" s="260"/>
      <c r="V195" s="260"/>
      <c r="W195" s="42"/>
      <c r="X195" s="34"/>
      <c r="Y195" s="34"/>
      <c r="Z195" s="34"/>
      <c r="AA195" s="34"/>
      <c r="AB195" s="403">
        <f t="shared" si="242"/>
        <v>290</v>
      </c>
      <c r="AC195" s="526">
        <f t="shared" ref="AC195" si="257">+L195</f>
        <v>0</v>
      </c>
      <c r="AD195" s="54">
        <f t="shared" si="205"/>
        <v>0</v>
      </c>
      <c r="AE195" s="54">
        <f t="shared" si="205"/>
        <v>0</v>
      </c>
      <c r="AF195" s="54">
        <f t="shared" si="205"/>
        <v>0</v>
      </c>
      <c r="AG195" s="54">
        <f t="shared" ref="AG195:AJ268" si="258">+AP195+AY195+BH195+BQ195</f>
        <v>0</v>
      </c>
      <c r="AH195" s="54">
        <f t="shared" si="258"/>
        <v>0</v>
      </c>
      <c r="AI195" s="54">
        <f t="shared" si="258"/>
        <v>0</v>
      </c>
      <c r="AJ195" s="54">
        <f t="shared" si="200"/>
        <v>0</v>
      </c>
      <c r="AK195" s="403">
        <f t="shared" si="244"/>
        <v>290</v>
      </c>
      <c r="AL195" s="455">
        <f>+N195</f>
        <v>0</v>
      </c>
      <c r="AM195" s="48">
        <f t="shared" si="218"/>
        <v>0</v>
      </c>
      <c r="AN195" s="51"/>
      <c r="AO195" s="51"/>
      <c r="AP195" s="51"/>
      <c r="AQ195" s="51"/>
      <c r="AR195" s="51"/>
      <c r="AS195" s="51"/>
      <c r="AT195" s="403">
        <f t="shared" si="245"/>
        <v>290</v>
      </c>
      <c r="AU195" s="446">
        <f>+O195</f>
        <v>0</v>
      </c>
      <c r="AV195" s="48">
        <f t="shared" si="219"/>
        <v>0</v>
      </c>
      <c r="AW195" s="51"/>
      <c r="AX195" s="51"/>
      <c r="AY195" s="51"/>
      <c r="AZ195" s="51"/>
      <c r="BA195" s="51"/>
      <c r="BB195" s="51"/>
      <c r="BC195" s="403">
        <f t="shared" si="246"/>
        <v>290</v>
      </c>
      <c r="BD195" s="449">
        <f>+P195</f>
        <v>0</v>
      </c>
      <c r="BE195" s="48">
        <f t="shared" si="220"/>
        <v>0</v>
      </c>
      <c r="BF195" s="51"/>
      <c r="BG195" s="51"/>
      <c r="BH195" s="51"/>
      <c r="BI195" s="51"/>
      <c r="BJ195" s="51"/>
      <c r="BK195" s="51"/>
      <c r="BL195" s="403">
        <f t="shared" si="247"/>
        <v>290</v>
      </c>
      <c r="BM195" s="452">
        <f>+Q195</f>
        <v>0</v>
      </c>
      <c r="BN195" s="48">
        <f t="shared" si="221"/>
        <v>0</v>
      </c>
      <c r="BO195" s="51"/>
      <c r="BP195" s="51"/>
      <c r="BQ195" s="51"/>
      <c r="BR195" s="51"/>
      <c r="BS195" s="51"/>
      <c r="BT195" s="51"/>
      <c r="BU195" s="513"/>
      <c r="BV195" s="514"/>
      <c r="BW195" s="514"/>
      <c r="BX195" s="514"/>
      <c r="BY195" s="514"/>
      <c r="BZ195" s="514"/>
      <c r="CA195" s="514"/>
      <c r="CB195" s="514"/>
      <c r="CC195" s="515"/>
    </row>
    <row r="196" spans="1:81" s="62" customFormat="1" ht="40.200000000000003" customHeight="1" x14ac:dyDescent="0.3">
      <c r="A196" s="38"/>
      <c r="B196" s="507"/>
      <c r="C196" s="459"/>
      <c r="D196" s="609"/>
      <c r="E196" s="612"/>
      <c r="F196" s="612"/>
      <c r="G196" s="612"/>
      <c r="H196" s="612"/>
      <c r="I196" s="612"/>
      <c r="J196" s="486"/>
      <c r="K196" s="489"/>
      <c r="L196" s="474"/>
      <c r="M196" s="477"/>
      <c r="N196" s="480"/>
      <c r="O196" s="483"/>
      <c r="P196" s="521"/>
      <c r="Q196" s="524"/>
      <c r="R196" s="404"/>
      <c r="S196" s="43"/>
      <c r="T196" s="261"/>
      <c r="U196" s="261"/>
      <c r="V196" s="261"/>
      <c r="W196" s="43"/>
      <c r="X196" s="35"/>
      <c r="Y196" s="35"/>
      <c r="Z196" s="35"/>
      <c r="AA196" s="35"/>
      <c r="AB196" s="404"/>
      <c r="AC196" s="527"/>
      <c r="AD196" s="55">
        <f t="shared" ref="AD196:AJ269" si="259">+AM196+AV196+BE196+BN196</f>
        <v>0</v>
      </c>
      <c r="AE196" s="55">
        <f t="shared" si="259"/>
        <v>0</v>
      </c>
      <c r="AF196" s="55">
        <f t="shared" si="259"/>
        <v>0</v>
      </c>
      <c r="AG196" s="55">
        <f t="shared" si="258"/>
        <v>0</v>
      </c>
      <c r="AH196" s="55">
        <f t="shared" si="258"/>
        <v>0</v>
      </c>
      <c r="AI196" s="55">
        <f t="shared" si="258"/>
        <v>0</v>
      </c>
      <c r="AJ196" s="55">
        <f t="shared" si="200"/>
        <v>0</v>
      </c>
      <c r="AK196" s="404"/>
      <c r="AL196" s="456"/>
      <c r="AM196" s="49">
        <f t="shared" si="218"/>
        <v>0</v>
      </c>
      <c r="AN196" s="52"/>
      <c r="AO196" s="52"/>
      <c r="AP196" s="52"/>
      <c r="AQ196" s="52"/>
      <c r="AR196" s="52"/>
      <c r="AS196" s="52"/>
      <c r="AT196" s="404"/>
      <c r="AU196" s="447"/>
      <c r="AV196" s="49">
        <f t="shared" si="219"/>
        <v>0</v>
      </c>
      <c r="AW196" s="52"/>
      <c r="AX196" s="52"/>
      <c r="AY196" s="52"/>
      <c r="AZ196" s="52"/>
      <c r="BA196" s="52"/>
      <c r="BB196" s="52"/>
      <c r="BC196" s="404"/>
      <c r="BD196" s="450"/>
      <c r="BE196" s="49">
        <f t="shared" si="220"/>
        <v>0</v>
      </c>
      <c r="BF196" s="52"/>
      <c r="BG196" s="52"/>
      <c r="BH196" s="52"/>
      <c r="BI196" s="52"/>
      <c r="BJ196" s="52"/>
      <c r="BK196" s="52"/>
      <c r="BL196" s="404"/>
      <c r="BM196" s="453"/>
      <c r="BN196" s="49">
        <f t="shared" si="221"/>
        <v>0</v>
      </c>
      <c r="BO196" s="52"/>
      <c r="BP196" s="52"/>
      <c r="BQ196" s="52"/>
      <c r="BR196" s="52"/>
      <c r="BS196" s="52"/>
      <c r="BT196" s="52"/>
      <c r="BU196" s="418"/>
      <c r="BV196" s="419"/>
      <c r="BW196" s="419"/>
      <c r="BX196" s="419"/>
      <c r="BY196" s="419"/>
      <c r="BZ196" s="419"/>
      <c r="CA196" s="419"/>
      <c r="CB196" s="419"/>
      <c r="CC196" s="516"/>
    </row>
    <row r="197" spans="1:81" s="62" customFormat="1" ht="40.200000000000003" customHeight="1" x14ac:dyDescent="0.3">
      <c r="A197" s="38"/>
      <c r="B197" s="507"/>
      <c r="C197" s="459"/>
      <c r="D197" s="609"/>
      <c r="E197" s="612"/>
      <c r="F197" s="612"/>
      <c r="G197" s="612"/>
      <c r="H197" s="612"/>
      <c r="I197" s="612"/>
      <c r="J197" s="486"/>
      <c r="K197" s="489"/>
      <c r="L197" s="474"/>
      <c r="M197" s="477"/>
      <c r="N197" s="480"/>
      <c r="O197" s="483"/>
      <c r="P197" s="521"/>
      <c r="Q197" s="524"/>
      <c r="R197" s="404"/>
      <c r="S197" s="43"/>
      <c r="T197" s="261"/>
      <c r="U197" s="261"/>
      <c r="V197" s="261"/>
      <c r="W197" s="43"/>
      <c r="X197" s="35"/>
      <c r="Y197" s="35"/>
      <c r="Z197" s="35"/>
      <c r="AA197" s="35"/>
      <c r="AB197" s="404"/>
      <c r="AC197" s="527"/>
      <c r="AD197" s="55">
        <f t="shared" si="259"/>
        <v>0</v>
      </c>
      <c r="AE197" s="55">
        <f t="shared" si="259"/>
        <v>0</v>
      </c>
      <c r="AF197" s="55">
        <f t="shared" si="259"/>
        <v>0</v>
      </c>
      <c r="AG197" s="55">
        <f t="shared" si="258"/>
        <v>0</v>
      </c>
      <c r="AH197" s="55">
        <f t="shared" si="258"/>
        <v>0</v>
      </c>
      <c r="AI197" s="55">
        <f t="shared" si="258"/>
        <v>0</v>
      </c>
      <c r="AJ197" s="55">
        <f t="shared" si="200"/>
        <v>0</v>
      </c>
      <c r="AK197" s="404"/>
      <c r="AL197" s="456"/>
      <c r="AM197" s="49">
        <f t="shared" si="218"/>
        <v>0</v>
      </c>
      <c r="AN197" s="52"/>
      <c r="AO197" s="52"/>
      <c r="AP197" s="52"/>
      <c r="AQ197" s="52"/>
      <c r="AR197" s="52"/>
      <c r="AS197" s="52"/>
      <c r="AT197" s="404"/>
      <c r="AU197" s="447"/>
      <c r="AV197" s="49">
        <f t="shared" si="219"/>
        <v>0</v>
      </c>
      <c r="AW197" s="52"/>
      <c r="AX197" s="52"/>
      <c r="AY197" s="52"/>
      <c r="AZ197" s="52"/>
      <c r="BA197" s="52"/>
      <c r="BB197" s="52"/>
      <c r="BC197" s="404"/>
      <c r="BD197" s="450"/>
      <c r="BE197" s="49">
        <f t="shared" si="220"/>
        <v>0</v>
      </c>
      <c r="BF197" s="52"/>
      <c r="BG197" s="52"/>
      <c r="BH197" s="52"/>
      <c r="BI197" s="52"/>
      <c r="BJ197" s="52"/>
      <c r="BK197" s="52"/>
      <c r="BL197" s="404"/>
      <c r="BM197" s="453"/>
      <c r="BN197" s="49">
        <f t="shared" si="221"/>
        <v>0</v>
      </c>
      <c r="BO197" s="52"/>
      <c r="BP197" s="52"/>
      <c r="BQ197" s="52"/>
      <c r="BR197" s="52"/>
      <c r="BS197" s="52"/>
      <c r="BT197" s="52"/>
      <c r="BU197" s="418"/>
      <c r="BV197" s="419"/>
      <c r="BW197" s="419"/>
      <c r="BX197" s="419"/>
      <c r="BY197" s="419"/>
      <c r="BZ197" s="419"/>
      <c r="CA197" s="419"/>
      <c r="CB197" s="419"/>
      <c r="CC197" s="516"/>
    </row>
    <row r="198" spans="1:81" s="62" customFormat="1" ht="40.200000000000003" customHeight="1" thickBot="1" x14ac:dyDescent="0.35">
      <c r="A198" s="38"/>
      <c r="B198" s="508"/>
      <c r="C198" s="460"/>
      <c r="D198" s="610"/>
      <c r="E198" s="613"/>
      <c r="F198" s="613"/>
      <c r="G198" s="613"/>
      <c r="H198" s="613"/>
      <c r="I198" s="613"/>
      <c r="J198" s="487"/>
      <c r="K198" s="490"/>
      <c r="L198" s="475"/>
      <c r="M198" s="478"/>
      <c r="N198" s="481"/>
      <c r="O198" s="484"/>
      <c r="P198" s="522"/>
      <c r="Q198" s="525"/>
      <c r="R198" s="405"/>
      <c r="S198" s="44"/>
      <c r="T198" s="262"/>
      <c r="U198" s="262"/>
      <c r="V198" s="262"/>
      <c r="W198" s="44"/>
      <c r="X198" s="36"/>
      <c r="Y198" s="36"/>
      <c r="Z198" s="36"/>
      <c r="AA198" s="36"/>
      <c r="AB198" s="405"/>
      <c r="AC198" s="528"/>
      <c r="AD198" s="56">
        <f t="shared" si="259"/>
        <v>0</v>
      </c>
      <c r="AE198" s="56">
        <f t="shared" si="259"/>
        <v>0</v>
      </c>
      <c r="AF198" s="56">
        <f t="shared" si="259"/>
        <v>0</v>
      </c>
      <c r="AG198" s="56">
        <f t="shared" si="258"/>
        <v>0</v>
      </c>
      <c r="AH198" s="56">
        <f t="shared" si="258"/>
        <v>0</v>
      </c>
      <c r="AI198" s="56">
        <f t="shared" si="258"/>
        <v>0</v>
      </c>
      <c r="AJ198" s="56">
        <f t="shared" si="200"/>
        <v>0</v>
      </c>
      <c r="AK198" s="405"/>
      <c r="AL198" s="457"/>
      <c r="AM198" s="50">
        <f t="shared" si="218"/>
        <v>0</v>
      </c>
      <c r="AN198" s="53"/>
      <c r="AO198" s="53"/>
      <c r="AP198" s="53"/>
      <c r="AQ198" s="53"/>
      <c r="AR198" s="53"/>
      <c r="AS198" s="53"/>
      <c r="AT198" s="405"/>
      <c r="AU198" s="448"/>
      <c r="AV198" s="50">
        <f t="shared" si="219"/>
        <v>0</v>
      </c>
      <c r="AW198" s="53"/>
      <c r="AX198" s="53"/>
      <c r="AY198" s="53"/>
      <c r="AZ198" s="53"/>
      <c r="BA198" s="53"/>
      <c r="BB198" s="53"/>
      <c r="BC198" s="405"/>
      <c r="BD198" s="451"/>
      <c r="BE198" s="50">
        <f t="shared" si="220"/>
        <v>0</v>
      </c>
      <c r="BF198" s="53"/>
      <c r="BG198" s="53"/>
      <c r="BH198" s="53"/>
      <c r="BI198" s="53"/>
      <c r="BJ198" s="53"/>
      <c r="BK198" s="53"/>
      <c r="BL198" s="405"/>
      <c r="BM198" s="454"/>
      <c r="BN198" s="50">
        <f t="shared" si="221"/>
        <v>0</v>
      </c>
      <c r="BO198" s="53"/>
      <c r="BP198" s="53"/>
      <c r="BQ198" s="53"/>
      <c r="BR198" s="53"/>
      <c r="BS198" s="53"/>
      <c r="BT198" s="53"/>
      <c r="BU198" s="517"/>
      <c r="BV198" s="518"/>
      <c r="BW198" s="518"/>
      <c r="BX198" s="518"/>
      <c r="BY198" s="518"/>
      <c r="BZ198" s="518"/>
      <c r="CA198" s="518"/>
      <c r="CB198" s="518"/>
      <c r="CC198" s="519"/>
    </row>
    <row r="199" spans="1:81" s="62" customFormat="1" ht="40.200000000000003" customHeight="1" thickTop="1" x14ac:dyDescent="0.3">
      <c r="A199" s="38"/>
      <c r="B199" s="506" t="s">
        <v>415</v>
      </c>
      <c r="C199" s="458" t="s">
        <v>418</v>
      </c>
      <c r="D199" s="608"/>
      <c r="E199" s="611"/>
      <c r="F199" s="611"/>
      <c r="G199" s="611"/>
      <c r="H199" s="611"/>
      <c r="I199" s="611"/>
      <c r="J199" s="485">
        <v>291</v>
      </c>
      <c r="K199" s="488" t="str">
        <f>+Metas!K333</f>
        <v xml:space="preserve">Municipios acompañados con actividades en competencias lúdico – recreativas </v>
      </c>
      <c r="L199" s="473"/>
      <c r="M199" s="476">
        <f>SUM(N199:Q199)</f>
        <v>0</v>
      </c>
      <c r="N199" s="479"/>
      <c r="O199" s="482"/>
      <c r="P199" s="520"/>
      <c r="Q199" s="523"/>
      <c r="R199" s="403">
        <f t="shared" ref="R199" si="260">+$J199</f>
        <v>291</v>
      </c>
      <c r="S199" s="253"/>
      <c r="T199" s="260"/>
      <c r="U199" s="260"/>
      <c r="V199" s="260"/>
      <c r="W199" s="42"/>
      <c r="X199" s="34"/>
      <c r="Y199" s="34"/>
      <c r="Z199" s="34"/>
      <c r="AA199" s="34"/>
      <c r="AB199" s="403">
        <f t="shared" si="242"/>
        <v>291</v>
      </c>
      <c r="AC199" s="526">
        <f t="shared" ref="AC199" si="261">+L199</f>
        <v>0</v>
      </c>
      <c r="AD199" s="54">
        <f t="shared" si="259"/>
        <v>0</v>
      </c>
      <c r="AE199" s="54">
        <f t="shared" si="259"/>
        <v>0</v>
      </c>
      <c r="AF199" s="54">
        <f t="shared" si="259"/>
        <v>0</v>
      </c>
      <c r="AG199" s="54">
        <f t="shared" si="258"/>
        <v>0</v>
      </c>
      <c r="AH199" s="54">
        <f t="shared" si="258"/>
        <v>0</v>
      </c>
      <c r="AI199" s="54">
        <f t="shared" si="258"/>
        <v>0</v>
      </c>
      <c r="AJ199" s="54">
        <f t="shared" si="200"/>
        <v>0</v>
      </c>
      <c r="AK199" s="403">
        <f t="shared" si="244"/>
        <v>291</v>
      </c>
      <c r="AL199" s="455">
        <f>+N199</f>
        <v>0</v>
      </c>
      <c r="AM199" s="48">
        <f t="shared" si="218"/>
        <v>0</v>
      </c>
      <c r="AN199" s="51"/>
      <c r="AO199" s="51"/>
      <c r="AP199" s="51"/>
      <c r="AQ199" s="51"/>
      <c r="AR199" s="51"/>
      <c r="AS199" s="51"/>
      <c r="AT199" s="403">
        <f t="shared" si="245"/>
        <v>291</v>
      </c>
      <c r="AU199" s="446">
        <f>+O199</f>
        <v>0</v>
      </c>
      <c r="AV199" s="48">
        <f t="shared" si="219"/>
        <v>0</v>
      </c>
      <c r="AW199" s="51"/>
      <c r="AX199" s="51"/>
      <c r="AY199" s="51"/>
      <c r="AZ199" s="51"/>
      <c r="BA199" s="51"/>
      <c r="BB199" s="51"/>
      <c r="BC199" s="403">
        <f t="shared" si="246"/>
        <v>291</v>
      </c>
      <c r="BD199" s="449">
        <f>+P199</f>
        <v>0</v>
      </c>
      <c r="BE199" s="48">
        <f t="shared" si="220"/>
        <v>0</v>
      </c>
      <c r="BF199" s="51"/>
      <c r="BG199" s="51"/>
      <c r="BH199" s="51"/>
      <c r="BI199" s="51"/>
      <c r="BJ199" s="51"/>
      <c r="BK199" s="51"/>
      <c r="BL199" s="403">
        <f t="shared" si="247"/>
        <v>291</v>
      </c>
      <c r="BM199" s="452">
        <f>+Q199</f>
        <v>0</v>
      </c>
      <c r="BN199" s="48">
        <f t="shared" si="221"/>
        <v>0</v>
      </c>
      <c r="BO199" s="51"/>
      <c r="BP199" s="51"/>
      <c r="BQ199" s="51"/>
      <c r="BR199" s="51"/>
      <c r="BS199" s="51"/>
      <c r="BT199" s="51"/>
      <c r="BU199" s="513"/>
      <c r="BV199" s="514"/>
      <c r="BW199" s="514"/>
      <c r="BX199" s="514"/>
      <c r="BY199" s="514"/>
      <c r="BZ199" s="514"/>
      <c r="CA199" s="514"/>
      <c r="CB199" s="514"/>
      <c r="CC199" s="515"/>
    </row>
    <row r="200" spans="1:81" s="62" customFormat="1" ht="40.200000000000003" customHeight="1" x14ac:dyDescent="0.3">
      <c r="A200" s="38"/>
      <c r="B200" s="507"/>
      <c r="C200" s="459"/>
      <c r="D200" s="609"/>
      <c r="E200" s="612"/>
      <c r="F200" s="612"/>
      <c r="G200" s="612"/>
      <c r="H200" s="612"/>
      <c r="I200" s="612"/>
      <c r="J200" s="486"/>
      <c r="K200" s="489"/>
      <c r="L200" s="474"/>
      <c r="M200" s="477"/>
      <c r="N200" s="480"/>
      <c r="O200" s="483"/>
      <c r="P200" s="521"/>
      <c r="Q200" s="524"/>
      <c r="R200" s="404"/>
      <c r="S200" s="43"/>
      <c r="T200" s="261"/>
      <c r="U200" s="261"/>
      <c r="V200" s="261"/>
      <c r="W200" s="43"/>
      <c r="X200" s="35"/>
      <c r="Y200" s="35"/>
      <c r="Z200" s="35"/>
      <c r="AA200" s="35"/>
      <c r="AB200" s="404"/>
      <c r="AC200" s="527"/>
      <c r="AD200" s="55">
        <f t="shared" si="259"/>
        <v>0</v>
      </c>
      <c r="AE200" s="55">
        <f t="shared" si="259"/>
        <v>0</v>
      </c>
      <c r="AF200" s="55">
        <f t="shared" si="259"/>
        <v>0</v>
      </c>
      <c r="AG200" s="55">
        <f t="shared" si="258"/>
        <v>0</v>
      </c>
      <c r="AH200" s="55">
        <f t="shared" si="258"/>
        <v>0</v>
      </c>
      <c r="AI200" s="55">
        <f t="shared" si="258"/>
        <v>0</v>
      </c>
      <c r="AJ200" s="55">
        <f t="shared" si="200"/>
        <v>0</v>
      </c>
      <c r="AK200" s="404"/>
      <c r="AL200" s="456"/>
      <c r="AM200" s="49">
        <f t="shared" si="218"/>
        <v>0</v>
      </c>
      <c r="AN200" s="52"/>
      <c r="AO200" s="52"/>
      <c r="AP200" s="52"/>
      <c r="AQ200" s="52"/>
      <c r="AR200" s="52"/>
      <c r="AS200" s="52"/>
      <c r="AT200" s="404"/>
      <c r="AU200" s="447"/>
      <c r="AV200" s="49">
        <f t="shared" si="219"/>
        <v>0</v>
      </c>
      <c r="AW200" s="52"/>
      <c r="AX200" s="52"/>
      <c r="AY200" s="52"/>
      <c r="AZ200" s="52"/>
      <c r="BA200" s="52"/>
      <c r="BB200" s="52"/>
      <c r="BC200" s="404"/>
      <c r="BD200" s="450"/>
      <c r="BE200" s="49">
        <f t="shared" si="220"/>
        <v>0</v>
      </c>
      <c r="BF200" s="52"/>
      <c r="BG200" s="52"/>
      <c r="BH200" s="52"/>
      <c r="BI200" s="52"/>
      <c r="BJ200" s="52"/>
      <c r="BK200" s="52"/>
      <c r="BL200" s="404"/>
      <c r="BM200" s="453"/>
      <c r="BN200" s="49">
        <f t="shared" si="221"/>
        <v>0</v>
      </c>
      <c r="BO200" s="52"/>
      <c r="BP200" s="52"/>
      <c r="BQ200" s="52"/>
      <c r="BR200" s="52"/>
      <c r="BS200" s="52"/>
      <c r="BT200" s="52"/>
      <c r="BU200" s="418"/>
      <c r="BV200" s="419"/>
      <c r="BW200" s="419"/>
      <c r="BX200" s="419"/>
      <c r="BY200" s="419"/>
      <c r="BZ200" s="419"/>
      <c r="CA200" s="419"/>
      <c r="CB200" s="419"/>
      <c r="CC200" s="516"/>
    </row>
    <row r="201" spans="1:81" s="62" customFormat="1" ht="40.200000000000003" customHeight="1" x14ac:dyDescent="0.3">
      <c r="A201" s="38"/>
      <c r="B201" s="507"/>
      <c r="C201" s="459"/>
      <c r="D201" s="609"/>
      <c r="E201" s="612"/>
      <c r="F201" s="612"/>
      <c r="G201" s="612"/>
      <c r="H201" s="612"/>
      <c r="I201" s="612"/>
      <c r="J201" s="486"/>
      <c r="K201" s="489"/>
      <c r="L201" s="474"/>
      <c r="M201" s="477"/>
      <c r="N201" s="480"/>
      <c r="O201" s="483"/>
      <c r="P201" s="521"/>
      <c r="Q201" s="524"/>
      <c r="R201" s="404"/>
      <c r="S201" s="43"/>
      <c r="T201" s="261"/>
      <c r="U201" s="261"/>
      <c r="V201" s="261"/>
      <c r="W201" s="43"/>
      <c r="X201" s="35"/>
      <c r="Y201" s="35"/>
      <c r="Z201" s="35"/>
      <c r="AA201" s="35"/>
      <c r="AB201" s="404"/>
      <c r="AC201" s="527"/>
      <c r="AD201" s="55">
        <f t="shared" si="259"/>
        <v>0</v>
      </c>
      <c r="AE201" s="55">
        <f t="shared" si="259"/>
        <v>0</v>
      </c>
      <c r="AF201" s="55">
        <f t="shared" si="259"/>
        <v>0</v>
      </c>
      <c r="AG201" s="55">
        <f t="shared" si="258"/>
        <v>0</v>
      </c>
      <c r="AH201" s="55">
        <f t="shared" si="258"/>
        <v>0</v>
      </c>
      <c r="AI201" s="55">
        <f t="shared" si="258"/>
        <v>0</v>
      </c>
      <c r="AJ201" s="55">
        <f t="shared" si="200"/>
        <v>0</v>
      </c>
      <c r="AK201" s="404"/>
      <c r="AL201" s="456"/>
      <c r="AM201" s="49">
        <f t="shared" si="218"/>
        <v>0</v>
      </c>
      <c r="AN201" s="52"/>
      <c r="AO201" s="52"/>
      <c r="AP201" s="52"/>
      <c r="AQ201" s="52"/>
      <c r="AR201" s="52"/>
      <c r="AS201" s="52"/>
      <c r="AT201" s="404"/>
      <c r="AU201" s="447"/>
      <c r="AV201" s="49">
        <f t="shared" si="219"/>
        <v>0</v>
      </c>
      <c r="AW201" s="52"/>
      <c r="AX201" s="52"/>
      <c r="AY201" s="52"/>
      <c r="AZ201" s="52"/>
      <c r="BA201" s="52"/>
      <c r="BB201" s="52"/>
      <c r="BC201" s="404"/>
      <c r="BD201" s="450"/>
      <c r="BE201" s="49">
        <f t="shared" si="220"/>
        <v>0</v>
      </c>
      <c r="BF201" s="52"/>
      <c r="BG201" s="52"/>
      <c r="BH201" s="52"/>
      <c r="BI201" s="52"/>
      <c r="BJ201" s="52"/>
      <c r="BK201" s="52"/>
      <c r="BL201" s="404"/>
      <c r="BM201" s="453"/>
      <c r="BN201" s="49">
        <f t="shared" si="221"/>
        <v>0</v>
      </c>
      <c r="BO201" s="52"/>
      <c r="BP201" s="52"/>
      <c r="BQ201" s="52"/>
      <c r="BR201" s="52"/>
      <c r="BS201" s="52"/>
      <c r="BT201" s="52"/>
      <c r="BU201" s="418"/>
      <c r="BV201" s="419"/>
      <c r="BW201" s="419"/>
      <c r="BX201" s="419"/>
      <c r="BY201" s="419"/>
      <c r="BZ201" s="419"/>
      <c r="CA201" s="419"/>
      <c r="CB201" s="419"/>
      <c r="CC201" s="516"/>
    </row>
    <row r="202" spans="1:81" s="62" customFormat="1" ht="40.200000000000003" customHeight="1" thickBot="1" x14ac:dyDescent="0.35">
      <c r="A202" s="38"/>
      <c r="B202" s="507"/>
      <c r="C202" s="459"/>
      <c r="D202" s="610"/>
      <c r="E202" s="613"/>
      <c r="F202" s="613"/>
      <c r="G202" s="613"/>
      <c r="H202" s="613"/>
      <c r="I202" s="613"/>
      <c r="J202" s="487"/>
      <c r="K202" s="490"/>
      <c r="L202" s="475"/>
      <c r="M202" s="478"/>
      <c r="N202" s="481"/>
      <c r="O202" s="484"/>
      <c r="P202" s="522"/>
      <c r="Q202" s="525"/>
      <c r="R202" s="405"/>
      <c r="S202" s="44"/>
      <c r="T202" s="262"/>
      <c r="U202" s="262"/>
      <c r="V202" s="262"/>
      <c r="W202" s="44"/>
      <c r="X202" s="36"/>
      <c r="Y202" s="36"/>
      <c r="Z202" s="36"/>
      <c r="AA202" s="36"/>
      <c r="AB202" s="405"/>
      <c r="AC202" s="528"/>
      <c r="AD202" s="56">
        <f t="shared" si="259"/>
        <v>0</v>
      </c>
      <c r="AE202" s="56">
        <f t="shared" si="259"/>
        <v>0</v>
      </c>
      <c r="AF202" s="56">
        <f t="shared" si="259"/>
        <v>0</v>
      </c>
      <c r="AG202" s="56">
        <f t="shared" si="258"/>
        <v>0</v>
      </c>
      <c r="AH202" s="56">
        <f t="shared" si="258"/>
        <v>0</v>
      </c>
      <c r="AI202" s="56">
        <f t="shared" si="258"/>
        <v>0</v>
      </c>
      <c r="AJ202" s="56">
        <f t="shared" si="200"/>
        <v>0</v>
      </c>
      <c r="AK202" s="405"/>
      <c r="AL202" s="457"/>
      <c r="AM202" s="50">
        <f t="shared" si="218"/>
        <v>0</v>
      </c>
      <c r="AN202" s="53"/>
      <c r="AO202" s="53"/>
      <c r="AP202" s="53"/>
      <c r="AQ202" s="53"/>
      <c r="AR202" s="53"/>
      <c r="AS202" s="53"/>
      <c r="AT202" s="405"/>
      <c r="AU202" s="448"/>
      <c r="AV202" s="50">
        <f t="shared" si="219"/>
        <v>0</v>
      </c>
      <c r="AW202" s="53"/>
      <c r="AX202" s="53"/>
      <c r="AY202" s="53"/>
      <c r="AZ202" s="53"/>
      <c r="BA202" s="53"/>
      <c r="BB202" s="53"/>
      <c r="BC202" s="405"/>
      <c r="BD202" s="451"/>
      <c r="BE202" s="50">
        <f t="shared" si="220"/>
        <v>0</v>
      </c>
      <c r="BF202" s="53"/>
      <c r="BG202" s="53"/>
      <c r="BH202" s="53"/>
      <c r="BI202" s="53"/>
      <c r="BJ202" s="53"/>
      <c r="BK202" s="53"/>
      <c r="BL202" s="405"/>
      <c r="BM202" s="454"/>
      <c r="BN202" s="50">
        <f t="shared" si="221"/>
        <v>0</v>
      </c>
      <c r="BO202" s="53"/>
      <c r="BP202" s="53"/>
      <c r="BQ202" s="53"/>
      <c r="BR202" s="53"/>
      <c r="BS202" s="53"/>
      <c r="BT202" s="53"/>
      <c r="BU202" s="517"/>
      <c r="BV202" s="518"/>
      <c r="BW202" s="518"/>
      <c r="BX202" s="518"/>
      <c r="BY202" s="518"/>
      <c r="BZ202" s="518"/>
      <c r="CA202" s="518"/>
      <c r="CB202" s="518"/>
      <c r="CC202" s="519"/>
    </row>
    <row r="203" spans="1:81" s="62" customFormat="1" ht="40.200000000000003" customHeight="1" thickTop="1" x14ac:dyDescent="0.3">
      <c r="A203" s="38"/>
      <c r="B203" s="507"/>
      <c r="C203" s="459"/>
      <c r="D203" s="608"/>
      <c r="E203" s="611"/>
      <c r="F203" s="611"/>
      <c r="G203" s="611"/>
      <c r="H203" s="611"/>
      <c r="I203" s="611"/>
      <c r="J203" s="485">
        <v>292</v>
      </c>
      <c r="K203" s="488" t="str">
        <f>+Metas!K334</f>
        <v>Municipios acompañados para la formación en emprendimiento, creación de empresa juvenil y/o fortalecimiento a la empresa familiar.</v>
      </c>
      <c r="L203" s="473"/>
      <c r="M203" s="476">
        <f>SUM(N203:Q203)/4</f>
        <v>0</v>
      </c>
      <c r="N203" s="479"/>
      <c r="O203" s="482"/>
      <c r="P203" s="520"/>
      <c r="Q203" s="523"/>
      <c r="R203" s="403">
        <f t="shared" ref="R203" si="262">+$J203</f>
        <v>292</v>
      </c>
      <c r="S203" s="253"/>
      <c r="T203" s="260"/>
      <c r="U203" s="260"/>
      <c r="V203" s="260"/>
      <c r="W203" s="42"/>
      <c r="X203" s="34"/>
      <c r="Y203" s="34"/>
      <c r="Z203" s="34"/>
      <c r="AA203" s="34"/>
      <c r="AB203" s="403">
        <f t="shared" si="242"/>
        <v>292</v>
      </c>
      <c r="AC203" s="526">
        <f t="shared" ref="AC203" si="263">+L203</f>
        <v>0</v>
      </c>
      <c r="AD203" s="54">
        <f t="shared" si="259"/>
        <v>0</v>
      </c>
      <c r="AE203" s="54">
        <f t="shared" si="259"/>
        <v>0</v>
      </c>
      <c r="AF203" s="54">
        <f t="shared" si="259"/>
        <v>0</v>
      </c>
      <c r="AG203" s="54">
        <f t="shared" si="258"/>
        <v>0</v>
      </c>
      <c r="AH203" s="54">
        <f t="shared" si="258"/>
        <v>0</v>
      </c>
      <c r="AI203" s="54">
        <f t="shared" si="258"/>
        <v>0</v>
      </c>
      <c r="AJ203" s="54">
        <f t="shared" si="200"/>
        <v>0</v>
      </c>
      <c r="AK203" s="403">
        <f t="shared" si="244"/>
        <v>292</v>
      </c>
      <c r="AL203" s="455">
        <f>+N203</f>
        <v>0</v>
      </c>
      <c r="AM203" s="48">
        <f t="shared" si="218"/>
        <v>0</v>
      </c>
      <c r="AN203" s="51"/>
      <c r="AO203" s="51"/>
      <c r="AP203" s="51"/>
      <c r="AQ203" s="51"/>
      <c r="AR203" s="51"/>
      <c r="AS203" s="51"/>
      <c r="AT203" s="403">
        <f t="shared" si="245"/>
        <v>292</v>
      </c>
      <c r="AU203" s="446">
        <f>+O203</f>
        <v>0</v>
      </c>
      <c r="AV203" s="48">
        <f t="shared" si="219"/>
        <v>0</v>
      </c>
      <c r="AW203" s="51"/>
      <c r="AX203" s="51"/>
      <c r="AY203" s="51"/>
      <c r="AZ203" s="51"/>
      <c r="BA203" s="51"/>
      <c r="BB203" s="51"/>
      <c r="BC203" s="403">
        <f t="shared" si="246"/>
        <v>292</v>
      </c>
      <c r="BD203" s="449">
        <f>+P203</f>
        <v>0</v>
      </c>
      <c r="BE203" s="48">
        <f t="shared" si="220"/>
        <v>0</v>
      </c>
      <c r="BF203" s="51"/>
      <c r="BG203" s="51"/>
      <c r="BH203" s="51"/>
      <c r="BI203" s="51"/>
      <c r="BJ203" s="51"/>
      <c r="BK203" s="51"/>
      <c r="BL203" s="403">
        <f t="shared" si="247"/>
        <v>292</v>
      </c>
      <c r="BM203" s="452">
        <f>+Q203</f>
        <v>0</v>
      </c>
      <c r="BN203" s="48">
        <f t="shared" si="221"/>
        <v>0</v>
      </c>
      <c r="BO203" s="51"/>
      <c r="BP203" s="51"/>
      <c r="BQ203" s="51"/>
      <c r="BR203" s="51"/>
      <c r="BS203" s="51"/>
      <c r="BT203" s="51"/>
      <c r="BU203" s="513"/>
      <c r="BV203" s="514"/>
      <c r="BW203" s="514"/>
      <c r="BX203" s="514"/>
      <c r="BY203" s="514"/>
      <c r="BZ203" s="514"/>
      <c r="CA203" s="514"/>
      <c r="CB203" s="514"/>
      <c r="CC203" s="515"/>
    </row>
    <row r="204" spans="1:81" s="62" customFormat="1" ht="40.200000000000003" customHeight="1" x14ac:dyDescent="0.3">
      <c r="A204" s="38"/>
      <c r="B204" s="507"/>
      <c r="C204" s="459"/>
      <c r="D204" s="609"/>
      <c r="E204" s="612"/>
      <c r="F204" s="612"/>
      <c r="G204" s="612"/>
      <c r="H204" s="612"/>
      <c r="I204" s="612"/>
      <c r="J204" s="486"/>
      <c r="K204" s="489"/>
      <c r="L204" s="474"/>
      <c r="M204" s="477"/>
      <c r="N204" s="480"/>
      <c r="O204" s="483"/>
      <c r="P204" s="521"/>
      <c r="Q204" s="524"/>
      <c r="R204" s="404"/>
      <c r="S204" s="43"/>
      <c r="T204" s="261"/>
      <c r="U204" s="261"/>
      <c r="V204" s="261"/>
      <c r="W204" s="43"/>
      <c r="X204" s="35"/>
      <c r="Y204" s="35"/>
      <c r="Z204" s="35"/>
      <c r="AA204" s="35"/>
      <c r="AB204" s="404"/>
      <c r="AC204" s="527"/>
      <c r="AD204" s="55">
        <f t="shared" si="259"/>
        <v>0</v>
      </c>
      <c r="AE204" s="55">
        <f t="shared" si="259"/>
        <v>0</v>
      </c>
      <c r="AF204" s="55">
        <f t="shared" si="259"/>
        <v>0</v>
      </c>
      <c r="AG204" s="55">
        <f t="shared" si="258"/>
        <v>0</v>
      </c>
      <c r="AH204" s="55">
        <f t="shared" si="258"/>
        <v>0</v>
      </c>
      <c r="AI204" s="55">
        <f t="shared" si="258"/>
        <v>0</v>
      </c>
      <c r="AJ204" s="55">
        <f t="shared" si="200"/>
        <v>0</v>
      </c>
      <c r="AK204" s="404"/>
      <c r="AL204" s="456"/>
      <c r="AM204" s="49">
        <f t="shared" si="218"/>
        <v>0</v>
      </c>
      <c r="AN204" s="52"/>
      <c r="AO204" s="52"/>
      <c r="AP204" s="52"/>
      <c r="AQ204" s="52"/>
      <c r="AR204" s="52"/>
      <c r="AS204" s="52"/>
      <c r="AT204" s="404"/>
      <c r="AU204" s="447"/>
      <c r="AV204" s="49">
        <f t="shared" si="219"/>
        <v>0</v>
      </c>
      <c r="AW204" s="52"/>
      <c r="AX204" s="52"/>
      <c r="AY204" s="52"/>
      <c r="AZ204" s="52"/>
      <c r="BA204" s="52"/>
      <c r="BB204" s="52"/>
      <c r="BC204" s="404"/>
      <c r="BD204" s="450"/>
      <c r="BE204" s="49">
        <f t="shared" si="220"/>
        <v>0</v>
      </c>
      <c r="BF204" s="52"/>
      <c r="BG204" s="52"/>
      <c r="BH204" s="52"/>
      <c r="BI204" s="52"/>
      <c r="BJ204" s="52"/>
      <c r="BK204" s="52"/>
      <c r="BL204" s="404"/>
      <c r="BM204" s="453"/>
      <c r="BN204" s="49">
        <f t="shared" si="221"/>
        <v>0</v>
      </c>
      <c r="BO204" s="52"/>
      <c r="BP204" s="52"/>
      <c r="BQ204" s="52"/>
      <c r="BR204" s="52"/>
      <c r="BS204" s="52"/>
      <c r="BT204" s="52"/>
      <c r="BU204" s="418"/>
      <c r="BV204" s="419"/>
      <c r="BW204" s="419"/>
      <c r="BX204" s="419"/>
      <c r="BY204" s="419"/>
      <c r="BZ204" s="419"/>
      <c r="CA204" s="419"/>
      <c r="CB204" s="419"/>
      <c r="CC204" s="516"/>
    </row>
    <row r="205" spans="1:81" s="62" customFormat="1" ht="40.200000000000003" customHeight="1" x14ac:dyDescent="0.3">
      <c r="A205" s="38"/>
      <c r="B205" s="507"/>
      <c r="C205" s="459"/>
      <c r="D205" s="609"/>
      <c r="E205" s="612"/>
      <c r="F205" s="612"/>
      <c r="G205" s="612"/>
      <c r="H205" s="612"/>
      <c r="I205" s="612"/>
      <c r="J205" s="486"/>
      <c r="K205" s="489"/>
      <c r="L205" s="474"/>
      <c r="M205" s="477"/>
      <c r="N205" s="480"/>
      <c r="O205" s="483"/>
      <c r="P205" s="521"/>
      <c r="Q205" s="524"/>
      <c r="R205" s="404"/>
      <c r="S205" s="43"/>
      <c r="T205" s="261"/>
      <c r="U205" s="261"/>
      <c r="V205" s="261"/>
      <c r="W205" s="43"/>
      <c r="X205" s="35"/>
      <c r="Y205" s="35"/>
      <c r="Z205" s="35"/>
      <c r="AA205" s="35"/>
      <c r="AB205" s="404"/>
      <c r="AC205" s="527"/>
      <c r="AD205" s="55">
        <f t="shared" si="259"/>
        <v>0</v>
      </c>
      <c r="AE205" s="55">
        <f t="shared" si="259"/>
        <v>0</v>
      </c>
      <c r="AF205" s="55">
        <f t="shared" si="259"/>
        <v>0</v>
      </c>
      <c r="AG205" s="55">
        <f t="shared" si="258"/>
        <v>0</v>
      </c>
      <c r="AH205" s="55">
        <f t="shared" si="258"/>
        <v>0</v>
      </c>
      <c r="AI205" s="55">
        <f t="shared" si="258"/>
        <v>0</v>
      </c>
      <c r="AJ205" s="55">
        <f t="shared" si="200"/>
        <v>0</v>
      </c>
      <c r="AK205" s="404"/>
      <c r="AL205" s="456"/>
      <c r="AM205" s="49">
        <f t="shared" si="218"/>
        <v>0</v>
      </c>
      <c r="AN205" s="52"/>
      <c r="AO205" s="52"/>
      <c r="AP205" s="52"/>
      <c r="AQ205" s="52"/>
      <c r="AR205" s="52"/>
      <c r="AS205" s="52"/>
      <c r="AT205" s="404"/>
      <c r="AU205" s="447"/>
      <c r="AV205" s="49">
        <f t="shared" si="219"/>
        <v>0</v>
      </c>
      <c r="AW205" s="52"/>
      <c r="AX205" s="52"/>
      <c r="AY205" s="52"/>
      <c r="AZ205" s="52"/>
      <c r="BA205" s="52"/>
      <c r="BB205" s="52"/>
      <c r="BC205" s="404"/>
      <c r="BD205" s="450"/>
      <c r="BE205" s="49">
        <f t="shared" si="220"/>
        <v>0</v>
      </c>
      <c r="BF205" s="52"/>
      <c r="BG205" s="52"/>
      <c r="BH205" s="52"/>
      <c r="BI205" s="52"/>
      <c r="BJ205" s="52"/>
      <c r="BK205" s="52"/>
      <c r="BL205" s="404"/>
      <c r="BM205" s="453"/>
      <c r="BN205" s="49">
        <f t="shared" si="221"/>
        <v>0</v>
      </c>
      <c r="BO205" s="52"/>
      <c r="BP205" s="52"/>
      <c r="BQ205" s="52"/>
      <c r="BR205" s="52"/>
      <c r="BS205" s="52"/>
      <c r="BT205" s="52"/>
      <c r="BU205" s="418"/>
      <c r="BV205" s="419"/>
      <c r="BW205" s="419"/>
      <c r="BX205" s="419"/>
      <c r="BY205" s="419"/>
      <c r="BZ205" s="419"/>
      <c r="CA205" s="419"/>
      <c r="CB205" s="419"/>
      <c r="CC205" s="516"/>
    </row>
    <row r="206" spans="1:81" s="62" customFormat="1" ht="40.200000000000003" customHeight="1" thickBot="1" x14ac:dyDescent="0.35">
      <c r="A206" s="38"/>
      <c r="B206" s="507"/>
      <c r="C206" s="459"/>
      <c r="D206" s="610"/>
      <c r="E206" s="613"/>
      <c r="F206" s="613"/>
      <c r="G206" s="613"/>
      <c r="H206" s="613"/>
      <c r="I206" s="613"/>
      <c r="J206" s="487"/>
      <c r="K206" s="490"/>
      <c r="L206" s="475"/>
      <c r="M206" s="478"/>
      <c r="N206" s="481"/>
      <c r="O206" s="484"/>
      <c r="P206" s="522"/>
      <c r="Q206" s="525"/>
      <c r="R206" s="405"/>
      <c r="S206" s="44"/>
      <c r="T206" s="262"/>
      <c r="U206" s="262"/>
      <c r="V206" s="262"/>
      <c r="W206" s="44"/>
      <c r="X206" s="36"/>
      <c r="Y206" s="36"/>
      <c r="Z206" s="36"/>
      <c r="AA206" s="36"/>
      <c r="AB206" s="405"/>
      <c r="AC206" s="528"/>
      <c r="AD206" s="56">
        <f t="shared" si="259"/>
        <v>0</v>
      </c>
      <c r="AE206" s="56">
        <f t="shared" si="259"/>
        <v>0</v>
      </c>
      <c r="AF206" s="56">
        <f t="shared" si="259"/>
        <v>0</v>
      </c>
      <c r="AG206" s="56">
        <f t="shared" si="258"/>
        <v>0</v>
      </c>
      <c r="AH206" s="56">
        <f t="shared" si="258"/>
        <v>0</v>
      </c>
      <c r="AI206" s="56">
        <f t="shared" si="258"/>
        <v>0</v>
      </c>
      <c r="AJ206" s="56">
        <f t="shared" si="200"/>
        <v>0</v>
      </c>
      <c r="AK206" s="405"/>
      <c r="AL206" s="457"/>
      <c r="AM206" s="50">
        <f t="shared" si="218"/>
        <v>0</v>
      </c>
      <c r="AN206" s="53"/>
      <c r="AO206" s="53"/>
      <c r="AP206" s="53"/>
      <c r="AQ206" s="53"/>
      <c r="AR206" s="53"/>
      <c r="AS206" s="53"/>
      <c r="AT206" s="405"/>
      <c r="AU206" s="448"/>
      <c r="AV206" s="50">
        <f t="shared" si="219"/>
        <v>0</v>
      </c>
      <c r="AW206" s="53"/>
      <c r="AX206" s="53"/>
      <c r="AY206" s="53"/>
      <c r="AZ206" s="53"/>
      <c r="BA206" s="53"/>
      <c r="BB206" s="53"/>
      <c r="BC206" s="405"/>
      <c r="BD206" s="451"/>
      <c r="BE206" s="50">
        <f t="shared" si="220"/>
        <v>0</v>
      </c>
      <c r="BF206" s="53"/>
      <c r="BG206" s="53"/>
      <c r="BH206" s="53"/>
      <c r="BI206" s="53"/>
      <c r="BJ206" s="53"/>
      <c r="BK206" s="53"/>
      <c r="BL206" s="405"/>
      <c r="BM206" s="454"/>
      <c r="BN206" s="50">
        <f t="shared" si="221"/>
        <v>0</v>
      </c>
      <c r="BO206" s="53"/>
      <c r="BP206" s="53"/>
      <c r="BQ206" s="53"/>
      <c r="BR206" s="53"/>
      <c r="BS206" s="53"/>
      <c r="BT206" s="53"/>
      <c r="BU206" s="517"/>
      <c r="BV206" s="518"/>
      <c r="BW206" s="518"/>
      <c r="BX206" s="518"/>
      <c r="BY206" s="518"/>
      <c r="BZ206" s="518"/>
      <c r="CA206" s="518"/>
      <c r="CB206" s="518"/>
      <c r="CC206" s="519"/>
    </row>
    <row r="207" spans="1:81" s="62" customFormat="1" ht="40.200000000000003" customHeight="1" thickTop="1" x14ac:dyDescent="0.3">
      <c r="A207" s="38"/>
      <c r="B207" s="507"/>
      <c r="C207" s="459"/>
      <c r="D207" s="608"/>
      <c r="E207" s="611"/>
      <c r="F207" s="611"/>
      <c r="G207" s="611"/>
      <c r="H207" s="611"/>
      <c r="I207" s="611"/>
      <c r="J207" s="485">
        <v>293</v>
      </c>
      <c r="K207" s="488" t="str">
        <f>+Metas!K335</f>
        <v>Municipios acompañados para la formación en manualidades, bisutería, artesanía y decoración</v>
      </c>
      <c r="L207" s="473"/>
      <c r="M207" s="476">
        <f>SUM(N207:Q207)/4</f>
        <v>0</v>
      </c>
      <c r="N207" s="479"/>
      <c r="O207" s="482"/>
      <c r="P207" s="520"/>
      <c r="Q207" s="523"/>
      <c r="R207" s="403">
        <f t="shared" ref="R207" si="264">+$J207</f>
        <v>293</v>
      </c>
      <c r="S207" s="253"/>
      <c r="T207" s="260"/>
      <c r="U207" s="260"/>
      <c r="V207" s="260"/>
      <c r="W207" s="42"/>
      <c r="X207" s="34"/>
      <c r="Y207" s="34"/>
      <c r="Z207" s="34"/>
      <c r="AA207" s="34"/>
      <c r="AB207" s="403">
        <f t="shared" si="242"/>
        <v>293</v>
      </c>
      <c r="AC207" s="526">
        <f t="shared" ref="AC207" si="265">+L207</f>
        <v>0</v>
      </c>
      <c r="AD207" s="54">
        <f t="shared" si="259"/>
        <v>0</v>
      </c>
      <c r="AE207" s="54">
        <f t="shared" si="259"/>
        <v>0</v>
      </c>
      <c r="AF207" s="54">
        <f t="shared" si="259"/>
        <v>0</v>
      </c>
      <c r="AG207" s="54">
        <f t="shared" si="258"/>
        <v>0</v>
      </c>
      <c r="AH207" s="54">
        <f t="shared" si="258"/>
        <v>0</v>
      </c>
      <c r="AI207" s="54">
        <f t="shared" si="258"/>
        <v>0</v>
      </c>
      <c r="AJ207" s="54">
        <f t="shared" si="200"/>
        <v>0</v>
      </c>
      <c r="AK207" s="403">
        <f t="shared" si="244"/>
        <v>293</v>
      </c>
      <c r="AL207" s="455">
        <f>+N207</f>
        <v>0</v>
      </c>
      <c r="AM207" s="48">
        <f t="shared" si="218"/>
        <v>0</v>
      </c>
      <c r="AN207" s="51"/>
      <c r="AO207" s="51"/>
      <c r="AP207" s="51"/>
      <c r="AQ207" s="51"/>
      <c r="AR207" s="51"/>
      <c r="AS207" s="51"/>
      <c r="AT207" s="403">
        <f t="shared" si="245"/>
        <v>293</v>
      </c>
      <c r="AU207" s="446">
        <f>+O207</f>
        <v>0</v>
      </c>
      <c r="AV207" s="48">
        <f t="shared" si="219"/>
        <v>0</v>
      </c>
      <c r="AW207" s="51"/>
      <c r="AX207" s="51"/>
      <c r="AY207" s="51"/>
      <c r="AZ207" s="51"/>
      <c r="BA207" s="51"/>
      <c r="BB207" s="51"/>
      <c r="BC207" s="403">
        <f t="shared" si="246"/>
        <v>293</v>
      </c>
      <c r="BD207" s="449">
        <f>+P207</f>
        <v>0</v>
      </c>
      <c r="BE207" s="48">
        <f t="shared" si="220"/>
        <v>0</v>
      </c>
      <c r="BF207" s="51"/>
      <c r="BG207" s="51"/>
      <c r="BH207" s="51"/>
      <c r="BI207" s="51"/>
      <c r="BJ207" s="51"/>
      <c r="BK207" s="51"/>
      <c r="BL207" s="403">
        <f t="shared" si="247"/>
        <v>293</v>
      </c>
      <c r="BM207" s="452">
        <f>+Q207</f>
        <v>0</v>
      </c>
      <c r="BN207" s="48">
        <f t="shared" si="221"/>
        <v>0</v>
      </c>
      <c r="BO207" s="51"/>
      <c r="BP207" s="51"/>
      <c r="BQ207" s="51"/>
      <c r="BR207" s="51"/>
      <c r="BS207" s="51"/>
      <c r="BT207" s="51"/>
      <c r="BU207" s="513"/>
      <c r="BV207" s="514"/>
      <c r="BW207" s="514"/>
      <c r="BX207" s="514"/>
      <c r="BY207" s="514"/>
      <c r="BZ207" s="514"/>
      <c r="CA207" s="514"/>
      <c r="CB207" s="514"/>
      <c r="CC207" s="515"/>
    </row>
    <row r="208" spans="1:81" s="62" customFormat="1" ht="40.200000000000003" customHeight="1" x14ac:dyDescent="0.3">
      <c r="A208" s="38"/>
      <c r="B208" s="507"/>
      <c r="C208" s="459"/>
      <c r="D208" s="609"/>
      <c r="E208" s="612"/>
      <c r="F208" s="612"/>
      <c r="G208" s="612"/>
      <c r="H208" s="612"/>
      <c r="I208" s="612"/>
      <c r="J208" s="486"/>
      <c r="K208" s="489"/>
      <c r="L208" s="474"/>
      <c r="M208" s="477"/>
      <c r="N208" s="480"/>
      <c r="O208" s="483"/>
      <c r="P208" s="521"/>
      <c r="Q208" s="524"/>
      <c r="R208" s="404"/>
      <c r="S208" s="43"/>
      <c r="T208" s="261"/>
      <c r="U208" s="261"/>
      <c r="V208" s="261"/>
      <c r="W208" s="43"/>
      <c r="X208" s="35"/>
      <c r="Y208" s="35"/>
      <c r="Z208" s="35"/>
      <c r="AA208" s="35"/>
      <c r="AB208" s="404"/>
      <c r="AC208" s="527"/>
      <c r="AD208" s="55">
        <f t="shared" si="259"/>
        <v>0</v>
      </c>
      <c r="AE208" s="55">
        <f t="shared" si="259"/>
        <v>0</v>
      </c>
      <c r="AF208" s="55">
        <f t="shared" si="259"/>
        <v>0</v>
      </c>
      <c r="AG208" s="55">
        <f t="shared" si="258"/>
        <v>0</v>
      </c>
      <c r="AH208" s="55">
        <f t="shared" si="258"/>
        <v>0</v>
      </c>
      <c r="AI208" s="55">
        <f t="shared" si="258"/>
        <v>0</v>
      </c>
      <c r="AJ208" s="55">
        <f t="shared" si="200"/>
        <v>0</v>
      </c>
      <c r="AK208" s="404"/>
      <c r="AL208" s="456"/>
      <c r="AM208" s="49">
        <f t="shared" si="218"/>
        <v>0</v>
      </c>
      <c r="AN208" s="52"/>
      <c r="AO208" s="52"/>
      <c r="AP208" s="52"/>
      <c r="AQ208" s="52"/>
      <c r="AR208" s="52"/>
      <c r="AS208" s="52"/>
      <c r="AT208" s="404"/>
      <c r="AU208" s="447"/>
      <c r="AV208" s="49">
        <f t="shared" si="219"/>
        <v>0</v>
      </c>
      <c r="AW208" s="52"/>
      <c r="AX208" s="52"/>
      <c r="AY208" s="52"/>
      <c r="AZ208" s="52"/>
      <c r="BA208" s="52"/>
      <c r="BB208" s="52"/>
      <c r="BC208" s="404"/>
      <c r="BD208" s="450"/>
      <c r="BE208" s="49">
        <f t="shared" si="220"/>
        <v>0</v>
      </c>
      <c r="BF208" s="52"/>
      <c r="BG208" s="52"/>
      <c r="BH208" s="52"/>
      <c r="BI208" s="52"/>
      <c r="BJ208" s="52"/>
      <c r="BK208" s="52"/>
      <c r="BL208" s="404"/>
      <c r="BM208" s="453"/>
      <c r="BN208" s="49">
        <f t="shared" si="221"/>
        <v>0</v>
      </c>
      <c r="BO208" s="52"/>
      <c r="BP208" s="52"/>
      <c r="BQ208" s="52"/>
      <c r="BR208" s="52"/>
      <c r="BS208" s="52"/>
      <c r="BT208" s="52"/>
      <c r="BU208" s="418"/>
      <c r="BV208" s="419"/>
      <c r="BW208" s="419"/>
      <c r="BX208" s="419"/>
      <c r="BY208" s="419"/>
      <c r="BZ208" s="419"/>
      <c r="CA208" s="419"/>
      <c r="CB208" s="419"/>
      <c r="CC208" s="516"/>
    </row>
    <row r="209" spans="1:81" s="62" customFormat="1" ht="40.200000000000003" customHeight="1" x14ac:dyDescent="0.3">
      <c r="A209" s="38"/>
      <c r="B209" s="507"/>
      <c r="C209" s="459"/>
      <c r="D209" s="609"/>
      <c r="E209" s="612"/>
      <c r="F209" s="612"/>
      <c r="G209" s="612"/>
      <c r="H209" s="612"/>
      <c r="I209" s="612"/>
      <c r="J209" s="486"/>
      <c r="K209" s="489"/>
      <c r="L209" s="474"/>
      <c r="M209" s="477"/>
      <c r="N209" s="480"/>
      <c r="O209" s="483"/>
      <c r="P209" s="521"/>
      <c r="Q209" s="524"/>
      <c r="R209" s="404"/>
      <c r="S209" s="43"/>
      <c r="T209" s="261"/>
      <c r="U209" s="261"/>
      <c r="V209" s="261"/>
      <c r="W209" s="43"/>
      <c r="X209" s="35"/>
      <c r="Y209" s="35"/>
      <c r="Z209" s="35"/>
      <c r="AA209" s="35"/>
      <c r="AB209" s="404"/>
      <c r="AC209" s="527"/>
      <c r="AD209" s="55">
        <f t="shared" si="259"/>
        <v>0</v>
      </c>
      <c r="AE209" s="55">
        <f t="shared" si="259"/>
        <v>0</v>
      </c>
      <c r="AF209" s="55">
        <f t="shared" si="259"/>
        <v>0</v>
      </c>
      <c r="AG209" s="55">
        <f t="shared" si="258"/>
        <v>0</v>
      </c>
      <c r="AH209" s="55">
        <f t="shared" si="258"/>
        <v>0</v>
      </c>
      <c r="AI209" s="55">
        <f t="shared" si="258"/>
        <v>0</v>
      </c>
      <c r="AJ209" s="55">
        <f t="shared" si="200"/>
        <v>0</v>
      </c>
      <c r="AK209" s="404"/>
      <c r="AL209" s="456"/>
      <c r="AM209" s="49">
        <f t="shared" si="218"/>
        <v>0</v>
      </c>
      <c r="AN209" s="52"/>
      <c r="AO209" s="52"/>
      <c r="AP209" s="52"/>
      <c r="AQ209" s="52"/>
      <c r="AR209" s="52"/>
      <c r="AS209" s="52"/>
      <c r="AT209" s="404"/>
      <c r="AU209" s="447"/>
      <c r="AV209" s="49">
        <f t="shared" si="219"/>
        <v>0</v>
      </c>
      <c r="AW209" s="52"/>
      <c r="AX209" s="52"/>
      <c r="AY209" s="52"/>
      <c r="AZ209" s="52"/>
      <c r="BA209" s="52"/>
      <c r="BB209" s="52"/>
      <c r="BC209" s="404"/>
      <c r="BD209" s="450"/>
      <c r="BE209" s="49">
        <f t="shared" si="220"/>
        <v>0</v>
      </c>
      <c r="BF209" s="52"/>
      <c r="BG209" s="52"/>
      <c r="BH209" s="52"/>
      <c r="BI209" s="52"/>
      <c r="BJ209" s="52"/>
      <c r="BK209" s="52"/>
      <c r="BL209" s="404"/>
      <c r="BM209" s="453"/>
      <c r="BN209" s="49">
        <f t="shared" si="221"/>
        <v>0</v>
      </c>
      <c r="BO209" s="52"/>
      <c r="BP209" s="52"/>
      <c r="BQ209" s="52"/>
      <c r="BR209" s="52"/>
      <c r="BS209" s="52"/>
      <c r="BT209" s="52"/>
      <c r="BU209" s="418"/>
      <c r="BV209" s="419"/>
      <c r="BW209" s="419"/>
      <c r="BX209" s="419"/>
      <c r="BY209" s="419"/>
      <c r="BZ209" s="419"/>
      <c r="CA209" s="419"/>
      <c r="CB209" s="419"/>
      <c r="CC209" s="516"/>
    </row>
    <row r="210" spans="1:81" s="62" customFormat="1" ht="40.200000000000003" customHeight="1" thickBot="1" x14ac:dyDescent="0.35">
      <c r="A210" s="38"/>
      <c r="B210" s="507"/>
      <c r="C210" s="459"/>
      <c r="D210" s="610"/>
      <c r="E210" s="613"/>
      <c r="F210" s="613"/>
      <c r="G210" s="613"/>
      <c r="H210" s="613"/>
      <c r="I210" s="613"/>
      <c r="J210" s="487"/>
      <c r="K210" s="490"/>
      <c r="L210" s="475"/>
      <c r="M210" s="478"/>
      <c r="N210" s="481"/>
      <c r="O210" s="484"/>
      <c r="P210" s="522"/>
      <c r="Q210" s="525"/>
      <c r="R210" s="405"/>
      <c r="S210" s="44"/>
      <c r="T210" s="262"/>
      <c r="U210" s="262"/>
      <c r="V210" s="262"/>
      <c r="W210" s="44"/>
      <c r="X210" s="36"/>
      <c r="Y210" s="36"/>
      <c r="Z210" s="36"/>
      <c r="AA210" s="36"/>
      <c r="AB210" s="405"/>
      <c r="AC210" s="528"/>
      <c r="AD210" s="56">
        <f t="shared" si="259"/>
        <v>0</v>
      </c>
      <c r="AE210" s="56">
        <f t="shared" si="259"/>
        <v>0</v>
      </c>
      <c r="AF210" s="56">
        <f t="shared" si="259"/>
        <v>0</v>
      </c>
      <c r="AG210" s="56">
        <f t="shared" si="258"/>
        <v>0</v>
      </c>
      <c r="AH210" s="56">
        <f t="shared" si="258"/>
        <v>0</v>
      </c>
      <c r="AI210" s="56">
        <f t="shared" si="258"/>
        <v>0</v>
      </c>
      <c r="AJ210" s="56">
        <f t="shared" si="200"/>
        <v>0</v>
      </c>
      <c r="AK210" s="405"/>
      <c r="AL210" s="457"/>
      <c r="AM210" s="50">
        <f t="shared" si="218"/>
        <v>0</v>
      </c>
      <c r="AN210" s="53"/>
      <c r="AO210" s="53"/>
      <c r="AP210" s="53"/>
      <c r="AQ210" s="53"/>
      <c r="AR210" s="53"/>
      <c r="AS210" s="53"/>
      <c r="AT210" s="405"/>
      <c r="AU210" s="448"/>
      <c r="AV210" s="50">
        <f t="shared" si="219"/>
        <v>0</v>
      </c>
      <c r="AW210" s="53"/>
      <c r="AX210" s="53"/>
      <c r="AY210" s="53"/>
      <c r="AZ210" s="53"/>
      <c r="BA210" s="53"/>
      <c r="BB210" s="53"/>
      <c r="BC210" s="405"/>
      <c r="BD210" s="451"/>
      <c r="BE210" s="50">
        <f t="shared" si="220"/>
        <v>0</v>
      </c>
      <c r="BF210" s="53"/>
      <c r="BG210" s="53"/>
      <c r="BH210" s="53"/>
      <c r="BI210" s="53"/>
      <c r="BJ210" s="53"/>
      <c r="BK210" s="53"/>
      <c r="BL210" s="405"/>
      <c r="BM210" s="454"/>
      <c r="BN210" s="50">
        <f t="shared" si="221"/>
        <v>0</v>
      </c>
      <c r="BO210" s="53"/>
      <c r="BP210" s="53"/>
      <c r="BQ210" s="53"/>
      <c r="BR210" s="53"/>
      <c r="BS210" s="53"/>
      <c r="BT210" s="53"/>
      <c r="BU210" s="517"/>
      <c r="BV210" s="518"/>
      <c r="BW210" s="518"/>
      <c r="BX210" s="518"/>
      <c r="BY210" s="518"/>
      <c r="BZ210" s="518"/>
      <c r="CA210" s="518"/>
      <c r="CB210" s="518"/>
      <c r="CC210" s="519"/>
    </row>
    <row r="211" spans="1:81" s="62" customFormat="1" ht="40.200000000000003" customHeight="1" thickTop="1" x14ac:dyDescent="0.3">
      <c r="A211" s="38"/>
      <c r="B211" s="507"/>
      <c r="C211" s="459"/>
      <c r="D211" s="608"/>
      <c r="E211" s="611"/>
      <c r="F211" s="611"/>
      <c r="G211" s="611"/>
      <c r="H211" s="611"/>
      <c r="I211" s="611"/>
      <c r="J211" s="485">
        <v>294</v>
      </c>
      <c r="K211" s="488" t="str">
        <f>+Metas!K336</f>
        <v>Jóvenes capacitados en educación ambiental y cambio climático.</v>
      </c>
      <c r="L211" s="473"/>
      <c r="M211" s="476">
        <f>SUM(N211:Q211)/4</f>
        <v>0</v>
      </c>
      <c r="N211" s="479"/>
      <c r="O211" s="482"/>
      <c r="P211" s="520"/>
      <c r="Q211" s="523"/>
      <c r="R211" s="403">
        <f t="shared" ref="R211" si="266">+$J211</f>
        <v>294</v>
      </c>
      <c r="S211" s="253"/>
      <c r="T211" s="260"/>
      <c r="U211" s="260"/>
      <c r="V211" s="260"/>
      <c r="W211" s="42"/>
      <c r="X211" s="34"/>
      <c r="Y211" s="34"/>
      <c r="Z211" s="34"/>
      <c r="AA211" s="34"/>
      <c r="AB211" s="403">
        <f t="shared" si="242"/>
        <v>294</v>
      </c>
      <c r="AC211" s="526">
        <f t="shared" ref="AC211" si="267">+L211</f>
        <v>0</v>
      </c>
      <c r="AD211" s="54">
        <f t="shared" si="259"/>
        <v>0</v>
      </c>
      <c r="AE211" s="54">
        <f t="shared" si="259"/>
        <v>0</v>
      </c>
      <c r="AF211" s="54">
        <f t="shared" si="259"/>
        <v>0</v>
      </c>
      <c r="AG211" s="54">
        <f t="shared" si="258"/>
        <v>0</v>
      </c>
      <c r="AH211" s="54">
        <f t="shared" si="258"/>
        <v>0</v>
      </c>
      <c r="AI211" s="54">
        <f t="shared" si="258"/>
        <v>0</v>
      </c>
      <c r="AJ211" s="54">
        <f t="shared" si="200"/>
        <v>0</v>
      </c>
      <c r="AK211" s="403">
        <f t="shared" si="244"/>
        <v>294</v>
      </c>
      <c r="AL211" s="455">
        <f>+N211</f>
        <v>0</v>
      </c>
      <c r="AM211" s="48">
        <f t="shared" si="218"/>
        <v>0</v>
      </c>
      <c r="AN211" s="51"/>
      <c r="AO211" s="51"/>
      <c r="AP211" s="51"/>
      <c r="AQ211" s="51"/>
      <c r="AR211" s="51"/>
      <c r="AS211" s="51"/>
      <c r="AT211" s="403">
        <f t="shared" si="245"/>
        <v>294</v>
      </c>
      <c r="AU211" s="446">
        <f>+O211</f>
        <v>0</v>
      </c>
      <c r="AV211" s="48">
        <f t="shared" si="219"/>
        <v>0</v>
      </c>
      <c r="AW211" s="51"/>
      <c r="AX211" s="51"/>
      <c r="AY211" s="51"/>
      <c r="AZ211" s="51"/>
      <c r="BA211" s="51"/>
      <c r="BB211" s="51"/>
      <c r="BC211" s="403">
        <f t="shared" si="246"/>
        <v>294</v>
      </c>
      <c r="BD211" s="449">
        <f>+P211</f>
        <v>0</v>
      </c>
      <c r="BE211" s="48">
        <f t="shared" si="220"/>
        <v>0</v>
      </c>
      <c r="BF211" s="51"/>
      <c r="BG211" s="51"/>
      <c r="BH211" s="51"/>
      <c r="BI211" s="51"/>
      <c r="BJ211" s="51"/>
      <c r="BK211" s="51"/>
      <c r="BL211" s="403">
        <f t="shared" si="247"/>
        <v>294</v>
      </c>
      <c r="BM211" s="452">
        <f>+Q211</f>
        <v>0</v>
      </c>
      <c r="BN211" s="48">
        <f t="shared" si="221"/>
        <v>0</v>
      </c>
      <c r="BO211" s="51"/>
      <c r="BP211" s="51"/>
      <c r="BQ211" s="51"/>
      <c r="BR211" s="51"/>
      <c r="BS211" s="51"/>
      <c r="BT211" s="51"/>
      <c r="BU211" s="513"/>
      <c r="BV211" s="514"/>
      <c r="BW211" s="514"/>
      <c r="BX211" s="514"/>
      <c r="BY211" s="514"/>
      <c r="BZ211" s="514"/>
      <c r="CA211" s="514"/>
      <c r="CB211" s="514"/>
      <c r="CC211" s="515"/>
    </row>
    <row r="212" spans="1:81" s="62" customFormat="1" ht="40.200000000000003" customHeight="1" x14ac:dyDescent="0.3">
      <c r="A212" s="38"/>
      <c r="B212" s="507"/>
      <c r="C212" s="459"/>
      <c r="D212" s="609"/>
      <c r="E212" s="612"/>
      <c r="F212" s="612"/>
      <c r="G212" s="612"/>
      <c r="H212" s="612"/>
      <c r="I212" s="612"/>
      <c r="J212" s="486"/>
      <c r="K212" s="489"/>
      <c r="L212" s="474"/>
      <c r="M212" s="477"/>
      <c r="N212" s="480"/>
      <c r="O212" s="483"/>
      <c r="P212" s="521"/>
      <c r="Q212" s="524"/>
      <c r="R212" s="404"/>
      <c r="S212" s="43"/>
      <c r="T212" s="261"/>
      <c r="U212" s="261"/>
      <c r="V212" s="261"/>
      <c r="W212" s="43"/>
      <c r="X212" s="35"/>
      <c r="Y212" s="35"/>
      <c r="Z212" s="35"/>
      <c r="AA212" s="35"/>
      <c r="AB212" s="404"/>
      <c r="AC212" s="527"/>
      <c r="AD212" s="55">
        <f t="shared" si="259"/>
        <v>0</v>
      </c>
      <c r="AE212" s="55">
        <f t="shared" si="259"/>
        <v>0</v>
      </c>
      <c r="AF212" s="55">
        <f t="shared" si="259"/>
        <v>0</v>
      </c>
      <c r="AG212" s="55">
        <f t="shared" si="258"/>
        <v>0</v>
      </c>
      <c r="AH212" s="55">
        <f t="shared" si="258"/>
        <v>0</v>
      </c>
      <c r="AI212" s="55">
        <f t="shared" si="258"/>
        <v>0</v>
      </c>
      <c r="AJ212" s="55">
        <f t="shared" si="200"/>
        <v>0</v>
      </c>
      <c r="AK212" s="404"/>
      <c r="AL212" s="456"/>
      <c r="AM212" s="49">
        <f t="shared" si="218"/>
        <v>0</v>
      </c>
      <c r="AN212" s="52"/>
      <c r="AO212" s="52"/>
      <c r="AP212" s="52"/>
      <c r="AQ212" s="52"/>
      <c r="AR212" s="52"/>
      <c r="AS212" s="52"/>
      <c r="AT212" s="404"/>
      <c r="AU212" s="447"/>
      <c r="AV212" s="49">
        <f t="shared" si="219"/>
        <v>0</v>
      </c>
      <c r="AW212" s="52"/>
      <c r="AX212" s="52"/>
      <c r="AY212" s="52"/>
      <c r="AZ212" s="52"/>
      <c r="BA212" s="52"/>
      <c r="BB212" s="52"/>
      <c r="BC212" s="404"/>
      <c r="BD212" s="450"/>
      <c r="BE212" s="49">
        <f t="shared" si="220"/>
        <v>0</v>
      </c>
      <c r="BF212" s="52"/>
      <c r="BG212" s="52"/>
      <c r="BH212" s="52"/>
      <c r="BI212" s="52"/>
      <c r="BJ212" s="52"/>
      <c r="BK212" s="52"/>
      <c r="BL212" s="404"/>
      <c r="BM212" s="453"/>
      <c r="BN212" s="49">
        <f t="shared" si="221"/>
        <v>0</v>
      </c>
      <c r="BO212" s="52"/>
      <c r="BP212" s="52"/>
      <c r="BQ212" s="52"/>
      <c r="BR212" s="52"/>
      <c r="BS212" s="52"/>
      <c r="BT212" s="52"/>
      <c r="BU212" s="418"/>
      <c r="BV212" s="419"/>
      <c r="BW212" s="419"/>
      <c r="BX212" s="419"/>
      <c r="BY212" s="419"/>
      <c r="BZ212" s="419"/>
      <c r="CA212" s="419"/>
      <c r="CB212" s="419"/>
      <c r="CC212" s="516"/>
    </row>
    <row r="213" spans="1:81" s="62" customFormat="1" ht="40.200000000000003" customHeight="1" x14ac:dyDescent="0.3">
      <c r="A213" s="38"/>
      <c r="B213" s="507"/>
      <c r="C213" s="459"/>
      <c r="D213" s="609"/>
      <c r="E213" s="612"/>
      <c r="F213" s="612"/>
      <c r="G213" s="612"/>
      <c r="H213" s="612"/>
      <c r="I213" s="612"/>
      <c r="J213" s="486"/>
      <c r="K213" s="489"/>
      <c r="L213" s="474"/>
      <c r="M213" s="477"/>
      <c r="N213" s="480"/>
      <c r="O213" s="483"/>
      <c r="P213" s="521"/>
      <c r="Q213" s="524"/>
      <c r="R213" s="404"/>
      <c r="S213" s="43"/>
      <c r="T213" s="261"/>
      <c r="U213" s="261"/>
      <c r="V213" s="261"/>
      <c r="W213" s="43"/>
      <c r="X213" s="35"/>
      <c r="Y213" s="35"/>
      <c r="Z213" s="35"/>
      <c r="AA213" s="35"/>
      <c r="AB213" s="404"/>
      <c r="AC213" s="527"/>
      <c r="AD213" s="55">
        <f t="shared" si="259"/>
        <v>0</v>
      </c>
      <c r="AE213" s="55">
        <f t="shared" si="259"/>
        <v>0</v>
      </c>
      <c r="AF213" s="55">
        <f t="shared" si="259"/>
        <v>0</v>
      </c>
      <c r="AG213" s="55">
        <f t="shared" si="258"/>
        <v>0</v>
      </c>
      <c r="AH213" s="55">
        <f t="shared" si="258"/>
        <v>0</v>
      </c>
      <c r="AI213" s="55">
        <f t="shared" si="258"/>
        <v>0</v>
      </c>
      <c r="AJ213" s="55">
        <f t="shared" si="200"/>
        <v>0</v>
      </c>
      <c r="AK213" s="404"/>
      <c r="AL213" s="456"/>
      <c r="AM213" s="49">
        <f t="shared" si="218"/>
        <v>0</v>
      </c>
      <c r="AN213" s="52"/>
      <c r="AO213" s="52"/>
      <c r="AP213" s="52"/>
      <c r="AQ213" s="52"/>
      <c r="AR213" s="52"/>
      <c r="AS213" s="52"/>
      <c r="AT213" s="404"/>
      <c r="AU213" s="447"/>
      <c r="AV213" s="49">
        <f t="shared" si="219"/>
        <v>0</v>
      </c>
      <c r="AW213" s="52"/>
      <c r="AX213" s="52"/>
      <c r="AY213" s="52"/>
      <c r="AZ213" s="52"/>
      <c r="BA213" s="52"/>
      <c r="BB213" s="52"/>
      <c r="BC213" s="404"/>
      <c r="BD213" s="450"/>
      <c r="BE213" s="49">
        <f t="shared" si="220"/>
        <v>0</v>
      </c>
      <c r="BF213" s="52"/>
      <c r="BG213" s="52"/>
      <c r="BH213" s="52"/>
      <c r="BI213" s="52"/>
      <c r="BJ213" s="52"/>
      <c r="BK213" s="52"/>
      <c r="BL213" s="404"/>
      <c r="BM213" s="453"/>
      <c r="BN213" s="49">
        <f t="shared" si="221"/>
        <v>0</v>
      </c>
      <c r="BO213" s="52"/>
      <c r="BP213" s="52"/>
      <c r="BQ213" s="52"/>
      <c r="BR213" s="52"/>
      <c r="BS213" s="52"/>
      <c r="BT213" s="52"/>
      <c r="BU213" s="418"/>
      <c r="BV213" s="419"/>
      <c r="BW213" s="419"/>
      <c r="BX213" s="419"/>
      <c r="BY213" s="419"/>
      <c r="BZ213" s="419"/>
      <c r="CA213" s="419"/>
      <c r="CB213" s="419"/>
      <c r="CC213" s="516"/>
    </row>
    <row r="214" spans="1:81" s="62" customFormat="1" ht="40.200000000000003" customHeight="1" thickBot="1" x14ac:dyDescent="0.35">
      <c r="A214" s="38"/>
      <c r="B214" s="508"/>
      <c r="C214" s="460"/>
      <c r="D214" s="610"/>
      <c r="E214" s="613"/>
      <c r="F214" s="613"/>
      <c r="G214" s="613"/>
      <c r="H214" s="613"/>
      <c r="I214" s="613"/>
      <c r="J214" s="487"/>
      <c r="K214" s="490"/>
      <c r="L214" s="475"/>
      <c r="M214" s="478"/>
      <c r="N214" s="481"/>
      <c r="O214" s="484"/>
      <c r="P214" s="522"/>
      <c r="Q214" s="525"/>
      <c r="R214" s="405"/>
      <c r="S214" s="44"/>
      <c r="T214" s="262"/>
      <c r="U214" s="262"/>
      <c r="V214" s="262"/>
      <c r="W214" s="44"/>
      <c r="X214" s="36"/>
      <c r="Y214" s="36"/>
      <c r="Z214" s="36"/>
      <c r="AA214" s="36"/>
      <c r="AB214" s="405"/>
      <c r="AC214" s="528"/>
      <c r="AD214" s="56">
        <f t="shared" si="259"/>
        <v>0</v>
      </c>
      <c r="AE214" s="56">
        <f t="shared" si="259"/>
        <v>0</v>
      </c>
      <c r="AF214" s="56">
        <f t="shared" si="259"/>
        <v>0</v>
      </c>
      <c r="AG214" s="56">
        <f t="shared" si="258"/>
        <v>0</v>
      </c>
      <c r="AH214" s="56">
        <f t="shared" si="258"/>
        <v>0</v>
      </c>
      <c r="AI214" s="56">
        <f t="shared" si="258"/>
        <v>0</v>
      </c>
      <c r="AJ214" s="56">
        <f t="shared" si="200"/>
        <v>0</v>
      </c>
      <c r="AK214" s="405"/>
      <c r="AL214" s="457"/>
      <c r="AM214" s="50">
        <f t="shared" si="218"/>
        <v>0</v>
      </c>
      <c r="AN214" s="53"/>
      <c r="AO214" s="53"/>
      <c r="AP214" s="53"/>
      <c r="AQ214" s="53"/>
      <c r="AR214" s="53"/>
      <c r="AS214" s="53"/>
      <c r="AT214" s="405"/>
      <c r="AU214" s="448"/>
      <c r="AV214" s="50">
        <f t="shared" si="219"/>
        <v>0</v>
      </c>
      <c r="AW214" s="53"/>
      <c r="AX214" s="53"/>
      <c r="AY214" s="53"/>
      <c r="AZ214" s="53"/>
      <c r="BA214" s="53"/>
      <c r="BB214" s="53"/>
      <c r="BC214" s="405"/>
      <c r="BD214" s="451"/>
      <c r="BE214" s="50">
        <f t="shared" si="220"/>
        <v>0</v>
      </c>
      <c r="BF214" s="53"/>
      <c r="BG214" s="53"/>
      <c r="BH214" s="53"/>
      <c r="BI214" s="53"/>
      <c r="BJ214" s="53"/>
      <c r="BK214" s="53"/>
      <c r="BL214" s="405"/>
      <c r="BM214" s="454"/>
      <c r="BN214" s="50">
        <f t="shared" si="221"/>
        <v>0</v>
      </c>
      <c r="BO214" s="53"/>
      <c r="BP214" s="53"/>
      <c r="BQ214" s="53"/>
      <c r="BR214" s="53"/>
      <c r="BS214" s="53"/>
      <c r="BT214" s="53"/>
      <c r="BU214" s="517"/>
      <c r="BV214" s="518"/>
      <c r="BW214" s="518"/>
      <c r="BX214" s="518"/>
      <c r="BY214" s="518"/>
      <c r="BZ214" s="518"/>
      <c r="CA214" s="518"/>
      <c r="CB214" s="518"/>
      <c r="CC214" s="519"/>
    </row>
    <row r="215" spans="1:81" s="62" customFormat="1" ht="40.200000000000003" customHeight="1" thickTop="1" x14ac:dyDescent="0.3">
      <c r="A215" s="38"/>
      <c r="B215" s="506" t="s">
        <v>421</v>
      </c>
      <c r="C215" s="458" t="s">
        <v>424</v>
      </c>
      <c r="D215" s="608"/>
      <c r="E215" s="611"/>
      <c r="F215" s="611"/>
      <c r="G215" s="611"/>
      <c r="H215" s="611"/>
      <c r="I215" s="611"/>
      <c r="J215" s="485">
        <v>295</v>
      </c>
      <c r="K215" s="488" t="str">
        <f>+Metas!K338</f>
        <v>Municipios acompañados para promocionar y acompañar una estrategia de difusión de la Ley 1780 o PROJOVEN, que promueve el empleo y el emprendimiento juvenil.</v>
      </c>
      <c r="L215" s="473"/>
      <c r="M215" s="476">
        <f>SUM(N215:Q215)</f>
        <v>0</v>
      </c>
      <c r="N215" s="479"/>
      <c r="O215" s="482"/>
      <c r="P215" s="520"/>
      <c r="Q215" s="523"/>
      <c r="R215" s="403">
        <f t="shared" ref="R215" si="268">+$J215</f>
        <v>295</v>
      </c>
      <c r="S215" s="253"/>
      <c r="T215" s="260"/>
      <c r="U215" s="260"/>
      <c r="V215" s="260"/>
      <c r="W215" s="42"/>
      <c r="X215" s="34"/>
      <c r="Y215" s="34"/>
      <c r="Z215" s="34"/>
      <c r="AA215" s="34"/>
      <c r="AB215" s="403">
        <f t="shared" si="242"/>
        <v>295</v>
      </c>
      <c r="AC215" s="526">
        <f t="shared" ref="AC215" si="269">+L215</f>
        <v>0</v>
      </c>
      <c r="AD215" s="54">
        <f t="shared" si="259"/>
        <v>0</v>
      </c>
      <c r="AE215" s="54">
        <f t="shared" si="259"/>
        <v>0</v>
      </c>
      <c r="AF215" s="54">
        <f t="shared" si="259"/>
        <v>0</v>
      </c>
      <c r="AG215" s="54">
        <f t="shared" si="258"/>
        <v>0</v>
      </c>
      <c r="AH215" s="54">
        <f t="shared" si="258"/>
        <v>0</v>
      </c>
      <c r="AI215" s="54">
        <f t="shared" si="258"/>
        <v>0</v>
      </c>
      <c r="AJ215" s="54">
        <f t="shared" si="258"/>
        <v>0</v>
      </c>
      <c r="AK215" s="403">
        <f t="shared" si="244"/>
        <v>295</v>
      </c>
      <c r="AL215" s="455">
        <f>+N215</f>
        <v>0</v>
      </c>
      <c r="AM215" s="48">
        <f t="shared" si="218"/>
        <v>0</v>
      </c>
      <c r="AN215" s="51"/>
      <c r="AO215" s="51"/>
      <c r="AP215" s="51"/>
      <c r="AQ215" s="51"/>
      <c r="AR215" s="51"/>
      <c r="AS215" s="51"/>
      <c r="AT215" s="403">
        <f t="shared" si="245"/>
        <v>295</v>
      </c>
      <c r="AU215" s="446">
        <f>+O215</f>
        <v>0</v>
      </c>
      <c r="AV215" s="48">
        <f t="shared" si="219"/>
        <v>0</v>
      </c>
      <c r="AW215" s="51"/>
      <c r="AX215" s="51"/>
      <c r="AY215" s="51"/>
      <c r="AZ215" s="51"/>
      <c r="BA215" s="51"/>
      <c r="BB215" s="51"/>
      <c r="BC215" s="403">
        <f t="shared" si="246"/>
        <v>295</v>
      </c>
      <c r="BD215" s="449">
        <f>+P215</f>
        <v>0</v>
      </c>
      <c r="BE215" s="48">
        <f t="shared" si="220"/>
        <v>0</v>
      </c>
      <c r="BF215" s="51"/>
      <c r="BG215" s="51"/>
      <c r="BH215" s="51"/>
      <c r="BI215" s="51"/>
      <c r="BJ215" s="51"/>
      <c r="BK215" s="51"/>
      <c r="BL215" s="403">
        <f t="shared" si="247"/>
        <v>295</v>
      </c>
      <c r="BM215" s="452">
        <f>+Q215</f>
        <v>0</v>
      </c>
      <c r="BN215" s="48">
        <f t="shared" si="221"/>
        <v>0</v>
      </c>
      <c r="BO215" s="51"/>
      <c r="BP215" s="51"/>
      <c r="BQ215" s="51"/>
      <c r="BR215" s="51"/>
      <c r="BS215" s="51"/>
      <c r="BT215" s="51"/>
      <c r="BU215" s="513"/>
      <c r="BV215" s="514"/>
      <c r="BW215" s="514"/>
      <c r="BX215" s="514"/>
      <c r="BY215" s="514"/>
      <c r="BZ215" s="514"/>
      <c r="CA215" s="514"/>
      <c r="CB215" s="514"/>
      <c r="CC215" s="515"/>
    </row>
    <row r="216" spans="1:81" s="62" customFormat="1" ht="40.200000000000003" customHeight="1" x14ac:dyDescent="0.3">
      <c r="A216" s="38"/>
      <c r="B216" s="507"/>
      <c r="C216" s="459"/>
      <c r="D216" s="609"/>
      <c r="E216" s="612"/>
      <c r="F216" s="612"/>
      <c r="G216" s="612"/>
      <c r="H216" s="612"/>
      <c r="I216" s="612"/>
      <c r="J216" s="486"/>
      <c r="K216" s="489"/>
      <c r="L216" s="474"/>
      <c r="M216" s="477"/>
      <c r="N216" s="480"/>
      <c r="O216" s="483"/>
      <c r="P216" s="521"/>
      <c r="Q216" s="524"/>
      <c r="R216" s="404"/>
      <c r="S216" s="43"/>
      <c r="T216" s="261"/>
      <c r="U216" s="261"/>
      <c r="V216" s="261"/>
      <c r="W216" s="43"/>
      <c r="X216" s="35"/>
      <c r="Y216" s="35"/>
      <c r="Z216" s="35"/>
      <c r="AA216" s="35"/>
      <c r="AB216" s="404"/>
      <c r="AC216" s="527"/>
      <c r="AD216" s="55">
        <f t="shared" si="259"/>
        <v>0</v>
      </c>
      <c r="AE216" s="55">
        <f t="shared" si="259"/>
        <v>0</v>
      </c>
      <c r="AF216" s="55">
        <f t="shared" si="259"/>
        <v>0</v>
      </c>
      <c r="AG216" s="55">
        <f t="shared" si="258"/>
        <v>0</v>
      </c>
      <c r="AH216" s="55">
        <f t="shared" si="258"/>
        <v>0</v>
      </c>
      <c r="AI216" s="55">
        <f t="shared" si="258"/>
        <v>0</v>
      </c>
      <c r="AJ216" s="55">
        <f t="shared" si="258"/>
        <v>0</v>
      </c>
      <c r="AK216" s="404"/>
      <c r="AL216" s="456"/>
      <c r="AM216" s="49">
        <f t="shared" si="218"/>
        <v>0</v>
      </c>
      <c r="AN216" s="52"/>
      <c r="AO216" s="52"/>
      <c r="AP216" s="52"/>
      <c r="AQ216" s="52"/>
      <c r="AR216" s="52"/>
      <c r="AS216" s="52"/>
      <c r="AT216" s="404"/>
      <c r="AU216" s="447"/>
      <c r="AV216" s="49">
        <f t="shared" si="219"/>
        <v>0</v>
      </c>
      <c r="AW216" s="52"/>
      <c r="AX216" s="52"/>
      <c r="AY216" s="52"/>
      <c r="AZ216" s="52"/>
      <c r="BA216" s="52"/>
      <c r="BB216" s="52"/>
      <c r="BC216" s="404"/>
      <c r="BD216" s="450"/>
      <c r="BE216" s="49">
        <f t="shared" si="220"/>
        <v>0</v>
      </c>
      <c r="BF216" s="52"/>
      <c r="BG216" s="52"/>
      <c r="BH216" s="52"/>
      <c r="BI216" s="52"/>
      <c r="BJ216" s="52"/>
      <c r="BK216" s="52"/>
      <c r="BL216" s="404"/>
      <c r="BM216" s="453"/>
      <c r="BN216" s="49">
        <f t="shared" si="221"/>
        <v>0</v>
      </c>
      <c r="BO216" s="52"/>
      <c r="BP216" s="52"/>
      <c r="BQ216" s="52"/>
      <c r="BR216" s="52"/>
      <c r="BS216" s="52"/>
      <c r="BT216" s="52"/>
      <c r="BU216" s="418"/>
      <c r="BV216" s="419"/>
      <c r="BW216" s="419"/>
      <c r="BX216" s="419"/>
      <c r="BY216" s="419"/>
      <c r="BZ216" s="419"/>
      <c r="CA216" s="419"/>
      <c r="CB216" s="419"/>
      <c r="CC216" s="516"/>
    </row>
    <row r="217" spans="1:81" s="62" customFormat="1" ht="40.200000000000003" customHeight="1" x14ac:dyDescent="0.3">
      <c r="A217" s="38"/>
      <c r="B217" s="507"/>
      <c r="C217" s="459"/>
      <c r="D217" s="609"/>
      <c r="E217" s="612"/>
      <c r="F217" s="612"/>
      <c r="G217" s="612"/>
      <c r="H217" s="612"/>
      <c r="I217" s="612"/>
      <c r="J217" s="486"/>
      <c r="K217" s="489"/>
      <c r="L217" s="474"/>
      <c r="M217" s="477"/>
      <c r="N217" s="480"/>
      <c r="O217" s="483"/>
      <c r="P217" s="521"/>
      <c r="Q217" s="524"/>
      <c r="R217" s="404"/>
      <c r="S217" s="43"/>
      <c r="T217" s="261"/>
      <c r="U217" s="261"/>
      <c r="V217" s="261"/>
      <c r="W217" s="43"/>
      <c r="X217" s="35"/>
      <c r="Y217" s="35"/>
      <c r="Z217" s="35"/>
      <c r="AA217" s="35"/>
      <c r="AB217" s="404"/>
      <c r="AC217" s="527"/>
      <c r="AD217" s="55">
        <f t="shared" si="259"/>
        <v>0</v>
      </c>
      <c r="AE217" s="55">
        <f t="shared" si="259"/>
        <v>0</v>
      </c>
      <c r="AF217" s="55">
        <f t="shared" si="259"/>
        <v>0</v>
      </c>
      <c r="AG217" s="55">
        <f t="shared" si="258"/>
        <v>0</v>
      </c>
      <c r="AH217" s="55">
        <f t="shared" si="258"/>
        <v>0</v>
      </c>
      <c r="AI217" s="55">
        <f t="shared" si="258"/>
        <v>0</v>
      </c>
      <c r="AJ217" s="55">
        <f t="shared" si="258"/>
        <v>0</v>
      </c>
      <c r="AK217" s="404"/>
      <c r="AL217" s="456"/>
      <c r="AM217" s="49">
        <f t="shared" si="218"/>
        <v>0</v>
      </c>
      <c r="AN217" s="52"/>
      <c r="AO217" s="52"/>
      <c r="AP217" s="52"/>
      <c r="AQ217" s="52"/>
      <c r="AR217" s="52"/>
      <c r="AS217" s="52"/>
      <c r="AT217" s="404"/>
      <c r="AU217" s="447"/>
      <c r="AV217" s="49">
        <f t="shared" si="219"/>
        <v>0</v>
      </c>
      <c r="AW217" s="52"/>
      <c r="AX217" s="52"/>
      <c r="AY217" s="52"/>
      <c r="AZ217" s="52"/>
      <c r="BA217" s="52"/>
      <c r="BB217" s="52"/>
      <c r="BC217" s="404"/>
      <c r="BD217" s="450"/>
      <c r="BE217" s="49">
        <f t="shared" si="220"/>
        <v>0</v>
      </c>
      <c r="BF217" s="52"/>
      <c r="BG217" s="52"/>
      <c r="BH217" s="52"/>
      <c r="BI217" s="52"/>
      <c r="BJ217" s="52"/>
      <c r="BK217" s="52"/>
      <c r="BL217" s="404"/>
      <c r="BM217" s="453"/>
      <c r="BN217" s="49">
        <f t="shared" si="221"/>
        <v>0</v>
      </c>
      <c r="BO217" s="52"/>
      <c r="BP217" s="52"/>
      <c r="BQ217" s="52"/>
      <c r="BR217" s="52"/>
      <c r="BS217" s="52"/>
      <c r="BT217" s="52"/>
      <c r="BU217" s="418"/>
      <c r="BV217" s="419"/>
      <c r="BW217" s="419"/>
      <c r="BX217" s="419"/>
      <c r="BY217" s="419"/>
      <c r="BZ217" s="419"/>
      <c r="CA217" s="419"/>
      <c r="CB217" s="419"/>
      <c r="CC217" s="516"/>
    </row>
    <row r="218" spans="1:81" s="62" customFormat="1" ht="40.200000000000003" customHeight="1" thickBot="1" x14ac:dyDescent="0.35">
      <c r="A218" s="38"/>
      <c r="B218" s="507"/>
      <c r="C218" s="459"/>
      <c r="D218" s="610"/>
      <c r="E218" s="613"/>
      <c r="F218" s="613"/>
      <c r="G218" s="613"/>
      <c r="H218" s="613"/>
      <c r="I218" s="613"/>
      <c r="J218" s="487"/>
      <c r="K218" s="490"/>
      <c r="L218" s="475"/>
      <c r="M218" s="478"/>
      <c r="N218" s="481"/>
      <c r="O218" s="484"/>
      <c r="P218" s="522"/>
      <c r="Q218" s="525"/>
      <c r="R218" s="405"/>
      <c r="S218" s="44"/>
      <c r="T218" s="262"/>
      <c r="U218" s="262"/>
      <c r="V218" s="262"/>
      <c r="W218" s="44"/>
      <c r="X218" s="36"/>
      <c r="Y218" s="36"/>
      <c r="Z218" s="36"/>
      <c r="AA218" s="36"/>
      <c r="AB218" s="405"/>
      <c r="AC218" s="528"/>
      <c r="AD218" s="56">
        <f t="shared" si="259"/>
        <v>0</v>
      </c>
      <c r="AE218" s="56">
        <f t="shared" si="259"/>
        <v>0</v>
      </c>
      <c r="AF218" s="56">
        <f t="shared" si="259"/>
        <v>0</v>
      </c>
      <c r="AG218" s="56">
        <f t="shared" si="258"/>
        <v>0</v>
      </c>
      <c r="AH218" s="56">
        <f t="shared" si="258"/>
        <v>0</v>
      </c>
      <c r="AI218" s="56">
        <f t="shared" si="258"/>
        <v>0</v>
      </c>
      <c r="AJ218" s="56">
        <f t="shared" si="258"/>
        <v>0</v>
      </c>
      <c r="AK218" s="405"/>
      <c r="AL218" s="457"/>
      <c r="AM218" s="50">
        <f t="shared" si="218"/>
        <v>0</v>
      </c>
      <c r="AN218" s="53"/>
      <c r="AO218" s="53"/>
      <c r="AP218" s="53"/>
      <c r="AQ218" s="53"/>
      <c r="AR218" s="53"/>
      <c r="AS218" s="53"/>
      <c r="AT218" s="405"/>
      <c r="AU218" s="448"/>
      <c r="AV218" s="50">
        <f t="shared" si="219"/>
        <v>0</v>
      </c>
      <c r="AW218" s="53"/>
      <c r="AX218" s="53"/>
      <c r="AY218" s="53"/>
      <c r="AZ218" s="53"/>
      <c r="BA218" s="53"/>
      <c r="BB218" s="53"/>
      <c r="BC218" s="405"/>
      <c r="BD218" s="451"/>
      <c r="BE218" s="50">
        <f t="shared" si="220"/>
        <v>0</v>
      </c>
      <c r="BF218" s="53"/>
      <c r="BG218" s="53"/>
      <c r="BH218" s="53"/>
      <c r="BI218" s="53"/>
      <c r="BJ218" s="53"/>
      <c r="BK218" s="53"/>
      <c r="BL218" s="405"/>
      <c r="BM218" s="454"/>
      <c r="BN218" s="50">
        <f t="shared" si="221"/>
        <v>0</v>
      </c>
      <c r="BO218" s="53"/>
      <c r="BP218" s="53"/>
      <c r="BQ218" s="53"/>
      <c r="BR218" s="53"/>
      <c r="BS218" s="53"/>
      <c r="BT218" s="53"/>
      <c r="BU218" s="517"/>
      <c r="BV218" s="518"/>
      <c r="BW218" s="518"/>
      <c r="BX218" s="518"/>
      <c r="BY218" s="518"/>
      <c r="BZ218" s="518"/>
      <c r="CA218" s="518"/>
      <c r="CB218" s="518"/>
      <c r="CC218" s="519"/>
    </row>
    <row r="219" spans="1:81" s="62" customFormat="1" ht="40.200000000000003" customHeight="1" thickTop="1" x14ac:dyDescent="0.3">
      <c r="A219" s="38"/>
      <c r="B219" s="507"/>
      <c r="C219" s="459"/>
      <c r="D219" s="608"/>
      <c r="E219" s="611"/>
      <c r="F219" s="611"/>
      <c r="G219" s="611"/>
      <c r="H219" s="611"/>
      <c r="I219" s="611"/>
      <c r="J219" s="485">
        <v>296</v>
      </c>
      <c r="K219" s="488" t="str">
        <f>+Metas!K339</f>
        <v>Municipios acompañados para la gestión de un fondo de emprendimiento Juvenil.</v>
      </c>
      <c r="L219" s="473"/>
      <c r="M219" s="476">
        <f>SUM(N219:Q219)</f>
        <v>0</v>
      </c>
      <c r="N219" s="479"/>
      <c r="O219" s="482"/>
      <c r="P219" s="520"/>
      <c r="Q219" s="523"/>
      <c r="R219" s="403">
        <f t="shared" ref="R219" si="270">+$J219</f>
        <v>296</v>
      </c>
      <c r="S219" s="253"/>
      <c r="T219" s="260"/>
      <c r="U219" s="260"/>
      <c r="V219" s="260"/>
      <c r="W219" s="42"/>
      <c r="X219" s="34"/>
      <c r="Y219" s="34"/>
      <c r="Z219" s="34"/>
      <c r="AA219" s="34"/>
      <c r="AB219" s="403">
        <f t="shared" si="242"/>
        <v>296</v>
      </c>
      <c r="AC219" s="526">
        <f t="shared" ref="AC219" si="271">+L219</f>
        <v>0</v>
      </c>
      <c r="AD219" s="54">
        <f t="shared" si="259"/>
        <v>0</v>
      </c>
      <c r="AE219" s="54">
        <f t="shared" si="259"/>
        <v>0</v>
      </c>
      <c r="AF219" s="54">
        <f t="shared" si="259"/>
        <v>0</v>
      </c>
      <c r="AG219" s="54">
        <f t="shared" si="258"/>
        <v>0</v>
      </c>
      <c r="AH219" s="54">
        <f t="shared" si="258"/>
        <v>0</v>
      </c>
      <c r="AI219" s="54">
        <f t="shared" si="258"/>
        <v>0</v>
      </c>
      <c r="AJ219" s="54">
        <f t="shared" si="258"/>
        <v>0</v>
      </c>
      <c r="AK219" s="403">
        <f t="shared" si="244"/>
        <v>296</v>
      </c>
      <c r="AL219" s="455">
        <f>+N219</f>
        <v>0</v>
      </c>
      <c r="AM219" s="48">
        <f t="shared" si="218"/>
        <v>0</v>
      </c>
      <c r="AN219" s="51"/>
      <c r="AO219" s="51"/>
      <c r="AP219" s="51"/>
      <c r="AQ219" s="51"/>
      <c r="AR219" s="51"/>
      <c r="AS219" s="51"/>
      <c r="AT219" s="403">
        <f t="shared" si="245"/>
        <v>296</v>
      </c>
      <c r="AU219" s="446">
        <f>+O219</f>
        <v>0</v>
      </c>
      <c r="AV219" s="48">
        <f t="shared" si="219"/>
        <v>0</v>
      </c>
      <c r="AW219" s="51"/>
      <c r="AX219" s="51"/>
      <c r="AY219" s="51"/>
      <c r="AZ219" s="51"/>
      <c r="BA219" s="51"/>
      <c r="BB219" s="51"/>
      <c r="BC219" s="403">
        <f t="shared" si="246"/>
        <v>296</v>
      </c>
      <c r="BD219" s="449">
        <f>+P219</f>
        <v>0</v>
      </c>
      <c r="BE219" s="48">
        <f t="shared" si="220"/>
        <v>0</v>
      </c>
      <c r="BF219" s="51"/>
      <c r="BG219" s="51"/>
      <c r="BH219" s="51"/>
      <c r="BI219" s="51"/>
      <c r="BJ219" s="51"/>
      <c r="BK219" s="51"/>
      <c r="BL219" s="403">
        <f t="shared" si="247"/>
        <v>296</v>
      </c>
      <c r="BM219" s="452">
        <f>+Q219</f>
        <v>0</v>
      </c>
      <c r="BN219" s="48">
        <f t="shared" si="221"/>
        <v>0</v>
      </c>
      <c r="BO219" s="51"/>
      <c r="BP219" s="51"/>
      <c r="BQ219" s="51"/>
      <c r="BR219" s="51"/>
      <c r="BS219" s="51"/>
      <c r="BT219" s="51"/>
      <c r="BU219" s="513"/>
      <c r="BV219" s="514"/>
      <c r="BW219" s="514"/>
      <c r="BX219" s="514"/>
      <c r="BY219" s="514"/>
      <c r="BZ219" s="514"/>
      <c r="CA219" s="514"/>
      <c r="CB219" s="514"/>
      <c r="CC219" s="515"/>
    </row>
    <row r="220" spans="1:81" s="62" customFormat="1" ht="40.200000000000003" customHeight="1" x14ac:dyDescent="0.3">
      <c r="A220" s="38"/>
      <c r="B220" s="507"/>
      <c r="C220" s="459"/>
      <c r="D220" s="609"/>
      <c r="E220" s="612"/>
      <c r="F220" s="612"/>
      <c r="G220" s="612"/>
      <c r="H220" s="612"/>
      <c r="I220" s="612"/>
      <c r="J220" s="486"/>
      <c r="K220" s="489"/>
      <c r="L220" s="474"/>
      <c r="M220" s="477"/>
      <c r="N220" s="480"/>
      <c r="O220" s="483"/>
      <c r="P220" s="521"/>
      <c r="Q220" s="524"/>
      <c r="R220" s="404"/>
      <c r="S220" s="43"/>
      <c r="T220" s="261"/>
      <c r="U220" s="261"/>
      <c r="V220" s="261"/>
      <c r="W220" s="43"/>
      <c r="X220" s="35"/>
      <c r="Y220" s="35"/>
      <c r="Z220" s="35"/>
      <c r="AA220" s="35"/>
      <c r="AB220" s="404"/>
      <c r="AC220" s="527"/>
      <c r="AD220" s="55">
        <f t="shared" si="259"/>
        <v>0</v>
      </c>
      <c r="AE220" s="55">
        <f t="shared" si="259"/>
        <v>0</v>
      </c>
      <c r="AF220" s="55">
        <f t="shared" si="259"/>
        <v>0</v>
      </c>
      <c r="AG220" s="55">
        <f t="shared" si="258"/>
        <v>0</v>
      </c>
      <c r="AH220" s="55">
        <f t="shared" si="258"/>
        <v>0</v>
      </c>
      <c r="AI220" s="55">
        <f t="shared" si="258"/>
        <v>0</v>
      </c>
      <c r="AJ220" s="55">
        <f t="shared" si="258"/>
        <v>0</v>
      </c>
      <c r="AK220" s="404"/>
      <c r="AL220" s="456"/>
      <c r="AM220" s="49">
        <f t="shared" si="218"/>
        <v>0</v>
      </c>
      <c r="AN220" s="52"/>
      <c r="AO220" s="52"/>
      <c r="AP220" s="52"/>
      <c r="AQ220" s="52"/>
      <c r="AR220" s="52"/>
      <c r="AS220" s="52"/>
      <c r="AT220" s="404"/>
      <c r="AU220" s="447"/>
      <c r="AV220" s="49">
        <f t="shared" si="219"/>
        <v>0</v>
      </c>
      <c r="AW220" s="52"/>
      <c r="AX220" s="52"/>
      <c r="AY220" s="52"/>
      <c r="AZ220" s="52"/>
      <c r="BA220" s="52"/>
      <c r="BB220" s="52"/>
      <c r="BC220" s="404"/>
      <c r="BD220" s="450"/>
      <c r="BE220" s="49">
        <f t="shared" si="220"/>
        <v>0</v>
      </c>
      <c r="BF220" s="52"/>
      <c r="BG220" s="52"/>
      <c r="BH220" s="52"/>
      <c r="BI220" s="52"/>
      <c r="BJ220" s="52"/>
      <c r="BK220" s="52"/>
      <c r="BL220" s="404"/>
      <c r="BM220" s="453"/>
      <c r="BN220" s="49">
        <f t="shared" si="221"/>
        <v>0</v>
      </c>
      <c r="BO220" s="52"/>
      <c r="BP220" s="52"/>
      <c r="BQ220" s="52"/>
      <c r="BR220" s="52"/>
      <c r="BS220" s="52"/>
      <c r="BT220" s="52"/>
      <c r="BU220" s="418"/>
      <c r="BV220" s="419"/>
      <c r="BW220" s="419"/>
      <c r="BX220" s="419"/>
      <c r="BY220" s="419"/>
      <c r="BZ220" s="419"/>
      <c r="CA220" s="419"/>
      <c r="CB220" s="419"/>
      <c r="CC220" s="516"/>
    </row>
    <row r="221" spans="1:81" s="62" customFormat="1" ht="40.200000000000003" customHeight="1" x14ac:dyDescent="0.3">
      <c r="A221" s="38"/>
      <c r="B221" s="507"/>
      <c r="C221" s="459"/>
      <c r="D221" s="609"/>
      <c r="E221" s="612"/>
      <c r="F221" s="612"/>
      <c r="G221" s="612"/>
      <c r="H221" s="612"/>
      <c r="I221" s="612"/>
      <c r="J221" s="486"/>
      <c r="K221" s="489"/>
      <c r="L221" s="474"/>
      <c r="M221" s="477"/>
      <c r="N221" s="480"/>
      <c r="O221" s="483"/>
      <c r="P221" s="521"/>
      <c r="Q221" s="524"/>
      <c r="R221" s="404"/>
      <c r="S221" s="43"/>
      <c r="T221" s="261"/>
      <c r="U221" s="261"/>
      <c r="V221" s="261"/>
      <c r="W221" s="43"/>
      <c r="X221" s="35"/>
      <c r="Y221" s="35"/>
      <c r="Z221" s="35"/>
      <c r="AA221" s="35"/>
      <c r="AB221" s="404"/>
      <c r="AC221" s="527"/>
      <c r="AD221" s="55">
        <f t="shared" si="259"/>
        <v>0</v>
      </c>
      <c r="AE221" s="55">
        <f t="shared" si="259"/>
        <v>0</v>
      </c>
      <c r="AF221" s="55">
        <f t="shared" si="259"/>
        <v>0</v>
      </c>
      <c r="AG221" s="55">
        <f t="shared" si="258"/>
        <v>0</v>
      </c>
      <c r="AH221" s="55">
        <f t="shared" si="258"/>
        <v>0</v>
      </c>
      <c r="AI221" s="55">
        <f t="shared" si="258"/>
        <v>0</v>
      </c>
      <c r="AJ221" s="55">
        <f t="shared" si="258"/>
        <v>0</v>
      </c>
      <c r="AK221" s="404"/>
      <c r="AL221" s="456"/>
      <c r="AM221" s="49">
        <f t="shared" si="218"/>
        <v>0</v>
      </c>
      <c r="AN221" s="52"/>
      <c r="AO221" s="52"/>
      <c r="AP221" s="52"/>
      <c r="AQ221" s="52"/>
      <c r="AR221" s="52"/>
      <c r="AS221" s="52"/>
      <c r="AT221" s="404"/>
      <c r="AU221" s="447"/>
      <c r="AV221" s="49">
        <f t="shared" si="219"/>
        <v>0</v>
      </c>
      <c r="AW221" s="52"/>
      <c r="AX221" s="52"/>
      <c r="AY221" s="52"/>
      <c r="AZ221" s="52"/>
      <c r="BA221" s="52"/>
      <c r="BB221" s="52"/>
      <c r="BC221" s="404"/>
      <c r="BD221" s="450"/>
      <c r="BE221" s="49">
        <f t="shared" si="220"/>
        <v>0</v>
      </c>
      <c r="BF221" s="52"/>
      <c r="BG221" s="52"/>
      <c r="BH221" s="52"/>
      <c r="BI221" s="52"/>
      <c r="BJ221" s="52"/>
      <c r="BK221" s="52"/>
      <c r="BL221" s="404"/>
      <c r="BM221" s="453"/>
      <c r="BN221" s="49">
        <f t="shared" si="221"/>
        <v>0</v>
      </c>
      <c r="BO221" s="52"/>
      <c r="BP221" s="52"/>
      <c r="BQ221" s="52"/>
      <c r="BR221" s="52"/>
      <c r="BS221" s="52"/>
      <c r="BT221" s="52"/>
      <c r="BU221" s="418"/>
      <c r="BV221" s="419"/>
      <c r="BW221" s="419"/>
      <c r="BX221" s="419"/>
      <c r="BY221" s="419"/>
      <c r="BZ221" s="419"/>
      <c r="CA221" s="419"/>
      <c r="CB221" s="419"/>
      <c r="CC221" s="516"/>
    </row>
    <row r="222" spans="1:81" s="62" customFormat="1" ht="40.200000000000003" customHeight="1" thickBot="1" x14ac:dyDescent="0.35">
      <c r="A222" s="38"/>
      <c r="B222" s="507"/>
      <c r="C222" s="459"/>
      <c r="D222" s="610"/>
      <c r="E222" s="613"/>
      <c r="F222" s="613"/>
      <c r="G222" s="613"/>
      <c r="H222" s="613"/>
      <c r="I222" s="613"/>
      <c r="J222" s="487"/>
      <c r="K222" s="490"/>
      <c r="L222" s="475"/>
      <c r="M222" s="478"/>
      <c r="N222" s="481"/>
      <c r="O222" s="484"/>
      <c r="P222" s="522"/>
      <c r="Q222" s="525"/>
      <c r="R222" s="405"/>
      <c r="S222" s="44"/>
      <c r="T222" s="262"/>
      <c r="U222" s="262"/>
      <c r="V222" s="262"/>
      <c r="W222" s="44"/>
      <c r="X222" s="36"/>
      <c r="Y222" s="36"/>
      <c r="Z222" s="36"/>
      <c r="AA222" s="36"/>
      <c r="AB222" s="405"/>
      <c r="AC222" s="528"/>
      <c r="AD222" s="56">
        <f t="shared" si="259"/>
        <v>0</v>
      </c>
      <c r="AE222" s="56">
        <f t="shared" si="259"/>
        <v>0</v>
      </c>
      <c r="AF222" s="56">
        <f t="shared" si="259"/>
        <v>0</v>
      </c>
      <c r="AG222" s="56">
        <f t="shared" si="258"/>
        <v>0</v>
      </c>
      <c r="AH222" s="56">
        <f t="shared" si="258"/>
        <v>0</v>
      </c>
      <c r="AI222" s="56">
        <f t="shared" si="258"/>
        <v>0</v>
      </c>
      <c r="AJ222" s="56">
        <f t="shared" si="258"/>
        <v>0</v>
      </c>
      <c r="AK222" s="405"/>
      <c r="AL222" s="457"/>
      <c r="AM222" s="50">
        <f t="shared" si="218"/>
        <v>0</v>
      </c>
      <c r="AN222" s="53"/>
      <c r="AO222" s="53"/>
      <c r="AP222" s="53"/>
      <c r="AQ222" s="53"/>
      <c r="AR222" s="53"/>
      <c r="AS222" s="53"/>
      <c r="AT222" s="405"/>
      <c r="AU222" s="448"/>
      <c r="AV222" s="50">
        <f t="shared" si="219"/>
        <v>0</v>
      </c>
      <c r="AW222" s="53"/>
      <c r="AX222" s="53"/>
      <c r="AY222" s="53"/>
      <c r="AZ222" s="53"/>
      <c r="BA222" s="53"/>
      <c r="BB222" s="53"/>
      <c r="BC222" s="405"/>
      <c r="BD222" s="451"/>
      <c r="BE222" s="50">
        <f t="shared" si="220"/>
        <v>0</v>
      </c>
      <c r="BF222" s="53"/>
      <c r="BG222" s="53"/>
      <c r="BH222" s="53"/>
      <c r="BI222" s="53"/>
      <c r="BJ222" s="53"/>
      <c r="BK222" s="53"/>
      <c r="BL222" s="405"/>
      <c r="BM222" s="454"/>
      <c r="BN222" s="50">
        <f t="shared" si="221"/>
        <v>0</v>
      </c>
      <c r="BO222" s="53"/>
      <c r="BP222" s="53"/>
      <c r="BQ222" s="53"/>
      <c r="BR222" s="53"/>
      <c r="BS222" s="53"/>
      <c r="BT222" s="53"/>
      <c r="BU222" s="517"/>
      <c r="BV222" s="518"/>
      <c r="BW222" s="518"/>
      <c r="BX222" s="518"/>
      <c r="BY222" s="518"/>
      <c r="BZ222" s="518"/>
      <c r="CA222" s="518"/>
      <c r="CB222" s="518"/>
      <c r="CC222" s="519"/>
    </row>
    <row r="223" spans="1:81" s="62" customFormat="1" ht="40.200000000000003" customHeight="1" thickTop="1" x14ac:dyDescent="0.3">
      <c r="A223" s="38"/>
      <c r="B223" s="507"/>
      <c r="C223" s="459"/>
      <c r="D223" s="608"/>
      <c r="E223" s="611"/>
      <c r="F223" s="611"/>
      <c r="G223" s="611"/>
      <c r="H223" s="611"/>
      <c r="I223" s="611"/>
      <c r="J223" s="485">
        <v>297</v>
      </c>
      <c r="K223" s="488" t="str">
        <f>+Metas!K340</f>
        <v>Iniciativas emprendimiento juvenil identificadas</v>
      </c>
      <c r="L223" s="473"/>
      <c r="M223" s="476">
        <f>SUM(N223:Q223)</f>
        <v>0</v>
      </c>
      <c r="N223" s="479"/>
      <c r="O223" s="482"/>
      <c r="P223" s="520"/>
      <c r="Q223" s="523"/>
      <c r="R223" s="403">
        <f t="shared" ref="R223" si="272">+$J223</f>
        <v>297</v>
      </c>
      <c r="S223" s="253"/>
      <c r="T223" s="260"/>
      <c r="U223" s="260"/>
      <c r="V223" s="260"/>
      <c r="W223" s="42"/>
      <c r="X223" s="34"/>
      <c r="Y223" s="34"/>
      <c r="Z223" s="34"/>
      <c r="AA223" s="34"/>
      <c r="AB223" s="403">
        <f t="shared" si="242"/>
        <v>297</v>
      </c>
      <c r="AC223" s="526">
        <f t="shared" ref="AC223" si="273">+L223</f>
        <v>0</v>
      </c>
      <c r="AD223" s="54">
        <f t="shared" si="259"/>
        <v>0</v>
      </c>
      <c r="AE223" s="54">
        <f t="shared" si="259"/>
        <v>0</v>
      </c>
      <c r="AF223" s="54">
        <f t="shared" si="259"/>
        <v>0</v>
      </c>
      <c r="AG223" s="54">
        <f t="shared" si="258"/>
        <v>0</v>
      </c>
      <c r="AH223" s="54">
        <f t="shared" si="258"/>
        <v>0</v>
      </c>
      <c r="AI223" s="54">
        <f t="shared" si="258"/>
        <v>0</v>
      </c>
      <c r="AJ223" s="54">
        <f t="shared" si="258"/>
        <v>0</v>
      </c>
      <c r="AK223" s="403">
        <f t="shared" si="244"/>
        <v>297</v>
      </c>
      <c r="AL223" s="455">
        <f>+N223</f>
        <v>0</v>
      </c>
      <c r="AM223" s="48">
        <f t="shared" si="218"/>
        <v>0</v>
      </c>
      <c r="AN223" s="51"/>
      <c r="AO223" s="51"/>
      <c r="AP223" s="51"/>
      <c r="AQ223" s="51"/>
      <c r="AR223" s="51"/>
      <c r="AS223" s="51"/>
      <c r="AT223" s="403">
        <f t="shared" si="245"/>
        <v>297</v>
      </c>
      <c r="AU223" s="446">
        <f>+O223</f>
        <v>0</v>
      </c>
      <c r="AV223" s="48">
        <f t="shared" si="219"/>
        <v>0</v>
      </c>
      <c r="AW223" s="51"/>
      <c r="AX223" s="51"/>
      <c r="AY223" s="51"/>
      <c r="AZ223" s="51"/>
      <c r="BA223" s="51"/>
      <c r="BB223" s="51"/>
      <c r="BC223" s="403">
        <f t="shared" si="246"/>
        <v>297</v>
      </c>
      <c r="BD223" s="449">
        <f>+P223</f>
        <v>0</v>
      </c>
      <c r="BE223" s="48">
        <f t="shared" si="220"/>
        <v>0</v>
      </c>
      <c r="BF223" s="51"/>
      <c r="BG223" s="51"/>
      <c r="BH223" s="51"/>
      <c r="BI223" s="51"/>
      <c r="BJ223" s="51"/>
      <c r="BK223" s="51"/>
      <c r="BL223" s="403">
        <f t="shared" si="247"/>
        <v>297</v>
      </c>
      <c r="BM223" s="452">
        <f>+Q223</f>
        <v>0</v>
      </c>
      <c r="BN223" s="48">
        <f t="shared" si="221"/>
        <v>0</v>
      </c>
      <c r="BO223" s="51"/>
      <c r="BP223" s="51"/>
      <c r="BQ223" s="51"/>
      <c r="BR223" s="51"/>
      <c r="BS223" s="51"/>
      <c r="BT223" s="51"/>
      <c r="BU223" s="513"/>
      <c r="BV223" s="514"/>
      <c r="BW223" s="514"/>
      <c r="BX223" s="514"/>
      <c r="BY223" s="514"/>
      <c r="BZ223" s="514"/>
      <c r="CA223" s="514"/>
      <c r="CB223" s="514"/>
      <c r="CC223" s="515"/>
    </row>
    <row r="224" spans="1:81" s="62" customFormat="1" ht="40.200000000000003" customHeight="1" x14ac:dyDescent="0.3">
      <c r="A224" s="38"/>
      <c r="B224" s="507"/>
      <c r="C224" s="459"/>
      <c r="D224" s="609"/>
      <c r="E224" s="612"/>
      <c r="F224" s="612"/>
      <c r="G224" s="612"/>
      <c r="H224" s="612"/>
      <c r="I224" s="612"/>
      <c r="J224" s="486"/>
      <c r="K224" s="489"/>
      <c r="L224" s="474"/>
      <c r="M224" s="477"/>
      <c r="N224" s="480"/>
      <c r="O224" s="483"/>
      <c r="P224" s="521"/>
      <c r="Q224" s="524"/>
      <c r="R224" s="404"/>
      <c r="S224" s="43"/>
      <c r="T224" s="261"/>
      <c r="U224" s="261"/>
      <c r="V224" s="261"/>
      <c r="W224" s="43"/>
      <c r="X224" s="35"/>
      <c r="Y224" s="35"/>
      <c r="Z224" s="35"/>
      <c r="AA224" s="35"/>
      <c r="AB224" s="404"/>
      <c r="AC224" s="527"/>
      <c r="AD224" s="55">
        <f t="shared" si="259"/>
        <v>0</v>
      </c>
      <c r="AE224" s="55">
        <f t="shared" si="259"/>
        <v>0</v>
      </c>
      <c r="AF224" s="55">
        <f t="shared" si="259"/>
        <v>0</v>
      </c>
      <c r="AG224" s="55">
        <f t="shared" si="258"/>
        <v>0</v>
      </c>
      <c r="AH224" s="55">
        <f t="shared" si="258"/>
        <v>0</v>
      </c>
      <c r="AI224" s="55">
        <f t="shared" si="258"/>
        <v>0</v>
      </c>
      <c r="AJ224" s="55">
        <f t="shared" si="258"/>
        <v>0</v>
      </c>
      <c r="AK224" s="404"/>
      <c r="AL224" s="456"/>
      <c r="AM224" s="49">
        <f t="shared" ref="AM224:AM297" si="274">SUM(AN224:AS224)</f>
        <v>0</v>
      </c>
      <c r="AN224" s="52"/>
      <c r="AO224" s="52"/>
      <c r="AP224" s="52"/>
      <c r="AQ224" s="52"/>
      <c r="AR224" s="52"/>
      <c r="AS224" s="52"/>
      <c r="AT224" s="404"/>
      <c r="AU224" s="447"/>
      <c r="AV224" s="49">
        <f t="shared" ref="AV224:AV297" si="275">SUM(AW224:BB224)</f>
        <v>0</v>
      </c>
      <c r="AW224" s="52"/>
      <c r="AX224" s="52"/>
      <c r="AY224" s="52"/>
      <c r="AZ224" s="52"/>
      <c r="BA224" s="52"/>
      <c r="BB224" s="52"/>
      <c r="BC224" s="404"/>
      <c r="BD224" s="450"/>
      <c r="BE224" s="49">
        <f t="shared" ref="BE224:BE297" si="276">SUM(BF224:BK224)</f>
        <v>0</v>
      </c>
      <c r="BF224" s="52"/>
      <c r="BG224" s="52"/>
      <c r="BH224" s="52"/>
      <c r="BI224" s="52"/>
      <c r="BJ224" s="52"/>
      <c r="BK224" s="52"/>
      <c r="BL224" s="404"/>
      <c r="BM224" s="453"/>
      <c r="BN224" s="49">
        <f t="shared" ref="BN224:BN297" si="277">SUM(BO224:BT224)</f>
        <v>0</v>
      </c>
      <c r="BO224" s="52"/>
      <c r="BP224" s="52"/>
      <c r="BQ224" s="52"/>
      <c r="BR224" s="52"/>
      <c r="BS224" s="52"/>
      <c r="BT224" s="52"/>
      <c r="BU224" s="418"/>
      <c r="BV224" s="419"/>
      <c r="BW224" s="419"/>
      <c r="BX224" s="419"/>
      <c r="BY224" s="419"/>
      <c r="BZ224" s="419"/>
      <c r="CA224" s="419"/>
      <c r="CB224" s="419"/>
      <c r="CC224" s="516"/>
    </row>
    <row r="225" spans="1:81" s="62" customFormat="1" ht="40.200000000000003" customHeight="1" x14ac:dyDescent="0.3">
      <c r="A225" s="38"/>
      <c r="B225" s="507"/>
      <c r="C225" s="459"/>
      <c r="D225" s="609"/>
      <c r="E225" s="612"/>
      <c r="F225" s="612"/>
      <c r="G225" s="612"/>
      <c r="H225" s="612"/>
      <c r="I225" s="612"/>
      <c r="J225" s="486"/>
      <c r="K225" s="489"/>
      <c r="L225" s="474"/>
      <c r="M225" s="477"/>
      <c r="N225" s="480"/>
      <c r="O225" s="483"/>
      <c r="P225" s="521"/>
      <c r="Q225" s="524"/>
      <c r="R225" s="404"/>
      <c r="S225" s="43"/>
      <c r="T225" s="261"/>
      <c r="U225" s="261"/>
      <c r="V225" s="261"/>
      <c r="W225" s="43"/>
      <c r="X225" s="35"/>
      <c r="Y225" s="35"/>
      <c r="Z225" s="35"/>
      <c r="AA225" s="35"/>
      <c r="AB225" s="404"/>
      <c r="AC225" s="527"/>
      <c r="AD225" s="55">
        <f t="shared" si="259"/>
        <v>0</v>
      </c>
      <c r="AE225" s="55">
        <f t="shared" si="259"/>
        <v>0</v>
      </c>
      <c r="AF225" s="55">
        <f t="shared" si="259"/>
        <v>0</v>
      </c>
      <c r="AG225" s="55">
        <f t="shared" si="258"/>
        <v>0</v>
      </c>
      <c r="AH225" s="55">
        <f t="shared" si="258"/>
        <v>0</v>
      </c>
      <c r="AI225" s="55">
        <f t="shared" si="258"/>
        <v>0</v>
      </c>
      <c r="AJ225" s="55">
        <f t="shared" si="258"/>
        <v>0</v>
      </c>
      <c r="AK225" s="404"/>
      <c r="AL225" s="456"/>
      <c r="AM225" s="49">
        <f t="shared" si="274"/>
        <v>0</v>
      </c>
      <c r="AN225" s="52"/>
      <c r="AO225" s="52"/>
      <c r="AP225" s="52"/>
      <c r="AQ225" s="52"/>
      <c r="AR225" s="52"/>
      <c r="AS225" s="52"/>
      <c r="AT225" s="404"/>
      <c r="AU225" s="447"/>
      <c r="AV225" s="49">
        <f t="shared" si="275"/>
        <v>0</v>
      </c>
      <c r="AW225" s="52"/>
      <c r="AX225" s="52"/>
      <c r="AY225" s="52"/>
      <c r="AZ225" s="52"/>
      <c r="BA225" s="52"/>
      <c r="BB225" s="52"/>
      <c r="BC225" s="404"/>
      <c r="BD225" s="450"/>
      <c r="BE225" s="49">
        <f t="shared" si="276"/>
        <v>0</v>
      </c>
      <c r="BF225" s="52"/>
      <c r="BG225" s="52"/>
      <c r="BH225" s="52"/>
      <c r="BI225" s="52"/>
      <c r="BJ225" s="52"/>
      <c r="BK225" s="52"/>
      <c r="BL225" s="404"/>
      <c r="BM225" s="453"/>
      <c r="BN225" s="49">
        <f t="shared" si="277"/>
        <v>0</v>
      </c>
      <c r="BO225" s="52"/>
      <c r="BP225" s="52"/>
      <c r="BQ225" s="52"/>
      <c r="BR225" s="52"/>
      <c r="BS225" s="52"/>
      <c r="BT225" s="52"/>
      <c r="BU225" s="418"/>
      <c r="BV225" s="419"/>
      <c r="BW225" s="419"/>
      <c r="BX225" s="419"/>
      <c r="BY225" s="419"/>
      <c r="BZ225" s="419"/>
      <c r="CA225" s="419"/>
      <c r="CB225" s="419"/>
      <c r="CC225" s="516"/>
    </row>
    <row r="226" spans="1:81" s="62" customFormat="1" ht="40.200000000000003" customHeight="1" thickBot="1" x14ac:dyDescent="0.35">
      <c r="A226" s="38"/>
      <c r="B226" s="507"/>
      <c r="C226" s="460"/>
      <c r="D226" s="610"/>
      <c r="E226" s="613"/>
      <c r="F226" s="613"/>
      <c r="G226" s="613"/>
      <c r="H226" s="613"/>
      <c r="I226" s="613"/>
      <c r="J226" s="487"/>
      <c r="K226" s="490"/>
      <c r="L226" s="475"/>
      <c r="M226" s="478"/>
      <c r="N226" s="481"/>
      <c r="O226" s="484"/>
      <c r="P226" s="522"/>
      <c r="Q226" s="525"/>
      <c r="R226" s="405"/>
      <c r="S226" s="44"/>
      <c r="T226" s="262"/>
      <c r="U226" s="262"/>
      <c r="V226" s="262"/>
      <c r="W226" s="44"/>
      <c r="X226" s="36"/>
      <c r="Y226" s="36"/>
      <c r="Z226" s="36"/>
      <c r="AA226" s="36"/>
      <c r="AB226" s="405"/>
      <c r="AC226" s="528"/>
      <c r="AD226" s="56">
        <f t="shared" si="259"/>
        <v>0</v>
      </c>
      <c r="AE226" s="56">
        <f t="shared" si="259"/>
        <v>0</v>
      </c>
      <c r="AF226" s="56">
        <f t="shared" si="259"/>
        <v>0</v>
      </c>
      <c r="AG226" s="56">
        <f t="shared" si="258"/>
        <v>0</v>
      </c>
      <c r="AH226" s="56">
        <f t="shared" si="258"/>
        <v>0</v>
      </c>
      <c r="AI226" s="56">
        <f t="shared" si="258"/>
        <v>0</v>
      </c>
      <c r="AJ226" s="56">
        <f t="shared" si="258"/>
        <v>0</v>
      </c>
      <c r="AK226" s="405"/>
      <c r="AL226" s="457"/>
      <c r="AM226" s="50">
        <f t="shared" si="274"/>
        <v>0</v>
      </c>
      <c r="AN226" s="53"/>
      <c r="AO226" s="53"/>
      <c r="AP226" s="53"/>
      <c r="AQ226" s="53"/>
      <c r="AR226" s="53"/>
      <c r="AS226" s="53"/>
      <c r="AT226" s="405"/>
      <c r="AU226" s="448"/>
      <c r="AV226" s="50">
        <f t="shared" si="275"/>
        <v>0</v>
      </c>
      <c r="AW226" s="53"/>
      <c r="AX226" s="53"/>
      <c r="AY226" s="53"/>
      <c r="AZ226" s="53"/>
      <c r="BA226" s="53"/>
      <c r="BB226" s="53"/>
      <c r="BC226" s="405"/>
      <c r="BD226" s="451"/>
      <c r="BE226" s="50">
        <f t="shared" si="276"/>
        <v>0</v>
      </c>
      <c r="BF226" s="53"/>
      <c r="BG226" s="53"/>
      <c r="BH226" s="53"/>
      <c r="BI226" s="53"/>
      <c r="BJ226" s="53"/>
      <c r="BK226" s="53"/>
      <c r="BL226" s="405"/>
      <c r="BM226" s="454"/>
      <c r="BN226" s="50">
        <f t="shared" si="277"/>
        <v>0</v>
      </c>
      <c r="BO226" s="53"/>
      <c r="BP226" s="53"/>
      <c r="BQ226" s="53"/>
      <c r="BR226" s="53"/>
      <c r="BS226" s="53"/>
      <c r="BT226" s="53"/>
      <c r="BU226" s="517"/>
      <c r="BV226" s="518"/>
      <c r="BW226" s="518"/>
      <c r="BX226" s="518"/>
      <c r="BY226" s="518"/>
      <c r="BZ226" s="518"/>
      <c r="CA226" s="518"/>
      <c r="CB226" s="518"/>
      <c r="CC226" s="519"/>
    </row>
    <row r="227" spans="1:81" s="62" customFormat="1" ht="40.200000000000003" customHeight="1" thickTop="1" x14ac:dyDescent="0.3">
      <c r="A227" s="38"/>
      <c r="B227" s="507"/>
      <c r="C227" s="458" t="s">
        <v>429</v>
      </c>
      <c r="D227" s="608"/>
      <c r="E227" s="611"/>
      <c r="F227" s="611"/>
      <c r="G227" s="611"/>
      <c r="H227" s="611"/>
      <c r="I227" s="611"/>
      <c r="J227" s="485">
        <v>298</v>
      </c>
      <c r="K227" s="488" t="str">
        <f>+Metas!K341</f>
        <v xml:space="preserve">Iniciativas productivas juveniles identificadas que contribuya al fortalecimiento de la paz en municipios PDET. </v>
      </c>
      <c r="L227" s="473"/>
      <c r="M227" s="476">
        <f>SUM(N227:Q227)</f>
        <v>0</v>
      </c>
      <c r="N227" s="479"/>
      <c r="O227" s="482"/>
      <c r="P227" s="520"/>
      <c r="Q227" s="523"/>
      <c r="R227" s="403">
        <f t="shared" ref="R227" si="278">+$J227</f>
        <v>298</v>
      </c>
      <c r="S227" s="253"/>
      <c r="T227" s="260"/>
      <c r="U227" s="260"/>
      <c r="V227" s="260"/>
      <c r="W227" s="42"/>
      <c r="X227" s="34"/>
      <c r="Y227" s="34"/>
      <c r="Z227" s="34"/>
      <c r="AA227" s="34"/>
      <c r="AB227" s="403">
        <f t="shared" si="242"/>
        <v>298</v>
      </c>
      <c r="AC227" s="526">
        <f t="shared" ref="AC227" si="279">+L227</f>
        <v>0</v>
      </c>
      <c r="AD227" s="54">
        <f t="shared" si="259"/>
        <v>0</v>
      </c>
      <c r="AE227" s="54">
        <f t="shared" si="259"/>
        <v>0</v>
      </c>
      <c r="AF227" s="54">
        <f t="shared" si="259"/>
        <v>0</v>
      </c>
      <c r="AG227" s="54">
        <f t="shared" si="258"/>
        <v>0</v>
      </c>
      <c r="AH227" s="54">
        <f t="shared" si="258"/>
        <v>0</v>
      </c>
      <c r="AI227" s="54">
        <f t="shared" si="258"/>
        <v>0</v>
      </c>
      <c r="AJ227" s="54">
        <f t="shared" si="258"/>
        <v>0</v>
      </c>
      <c r="AK227" s="403">
        <f t="shared" si="244"/>
        <v>298</v>
      </c>
      <c r="AL227" s="455">
        <f>+N227</f>
        <v>0</v>
      </c>
      <c r="AM227" s="48">
        <f t="shared" si="274"/>
        <v>0</v>
      </c>
      <c r="AN227" s="51"/>
      <c r="AO227" s="51"/>
      <c r="AP227" s="51"/>
      <c r="AQ227" s="51"/>
      <c r="AR227" s="51"/>
      <c r="AS227" s="51"/>
      <c r="AT227" s="403">
        <f t="shared" si="245"/>
        <v>298</v>
      </c>
      <c r="AU227" s="446">
        <f>+O227</f>
        <v>0</v>
      </c>
      <c r="AV227" s="48">
        <f t="shared" si="275"/>
        <v>0</v>
      </c>
      <c r="AW227" s="51"/>
      <c r="AX227" s="51"/>
      <c r="AY227" s="51"/>
      <c r="AZ227" s="51"/>
      <c r="BA227" s="51"/>
      <c r="BB227" s="51"/>
      <c r="BC227" s="403">
        <f t="shared" si="246"/>
        <v>298</v>
      </c>
      <c r="BD227" s="449">
        <f>+P227</f>
        <v>0</v>
      </c>
      <c r="BE227" s="48">
        <f t="shared" si="276"/>
        <v>0</v>
      </c>
      <c r="BF227" s="51"/>
      <c r="BG227" s="51"/>
      <c r="BH227" s="51"/>
      <c r="BI227" s="51"/>
      <c r="BJ227" s="51"/>
      <c r="BK227" s="51"/>
      <c r="BL227" s="403">
        <f t="shared" si="247"/>
        <v>298</v>
      </c>
      <c r="BM227" s="452">
        <f>+Q227</f>
        <v>0</v>
      </c>
      <c r="BN227" s="48">
        <f t="shared" si="277"/>
        <v>0</v>
      </c>
      <c r="BO227" s="51"/>
      <c r="BP227" s="51"/>
      <c r="BQ227" s="51"/>
      <c r="BR227" s="51"/>
      <c r="BS227" s="51"/>
      <c r="BT227" s="51"/>
      <c r="BU227" s="513"/>
      <c r="BV227" s="514"/>
      <c r="BW227" s="514"/>
      <c r="BX227" s="514"/>
      <c r="BY227" s="514"/>
      <c r="BZ227" s="514"/>
      <c r="CA227" s="514"/>
      <c r="CB227" s="514"/>
      <c r="CC227" s="515"/>
    </row>
    <row r="228" spans="1:81" s="62" customFormat="1" ht="40.200000000000003" customHeight="1" x14ac:dyDescent="0.3">
      <c r="A228" s="38"/>
      <c r="B228" s="507"/>
      <c r="C228" s="459"/>
      <c r="D228" s="609"/>
      <c r="E228" s="612"/>
      <c r="F228" s="612"/>
      <c r="G228" s="612"/>
      <c r="H228" s="612"/>
      <c r="I228" s="612"/>
      <c r="J228" s="486"/>
      <c r="K228" s="489"/>
      <c r="L228" s="474"/>
      <c r="M228" s="477"/>
      <c r="N228" s="480"/>
      <c r="O228" s="483"/>
      <c r="P228" s="521"/>
      <c r="Q228" s="524"/>
      <c r="R228" s="404"/>
      <c r="S228" s="43"/>
      <c r="T228" s="261"/>
      <c r="U228" s="261"/>
      <c r="V228" s="261"/>
      <c r="W228" s="43"/>
      <c r="X228" s="35"/>
      <c r="Y228" s="35"/>
      <c r="Z228" s="35"/>
      <c r="AA228" s="35"/>
      <c r="AB228" s="404"/>
      <c r="AC228" s="527"/>
      <c r="AD228" s="55">
        <f t="shared" si="259"/>
        <v>0</v>
      </c>
      <c r="AE228" s="55">
        <f t="shared" si="259"/>
        <v>0</v>
      </c>
      <c r="AF228" s="55">
        <f t="shared" si="259"/>
        <v>0</v>
      </c>
      <c r="AG228" s="55">
        <f t="shared" si="258"/>
        <v>0</v>
      </c>
      <c r="AH228" s="55">
        <f t="shared" si="258"/>
        <v>0</v>
      </c>
      <c r="AI228" s="55">
        <f t="shared" si="258"/>
        <v>0</v>
      </c>
      <c r="AJ228" s="55">
        <f t="shared" si="258"/>
        <v>0</v>
      </c>
      <c r="AK228" s="404"/>
      <c r="AL228" s="456"/>
      <c r="AM228" s="49">
        <f t="shared" si="274"/>
        <v>0</v>
      </c>
      <c r="AN228" s="52"/>
      <c r="AO228" s="52"/>
      <c r="AP228" s="52"/>
      <c r="AQ228" s="52"/>
      <c r="AR228" s="52"/>
      <c r="AS228" s="52"/>
      <c r="AT228" s="404"/>
      <c r="AU228" s="447"/>
      <c r="AV228" s="49">
        <f t="shared" si="275"/>
        <v>0</v>
      </c>
      <c r="AW228" s="52"/>
      <c r="AX228" s="52"/>
      <c r="AY228" s="52"/>
      <c r="AZ228" s="52"/>
      <c r="BA228" s="52"/>
      <c r="BB228" s="52"/>
      <c r="BC228" s="404"/>
      <c r="BD228" s="450"/>
      <c r="BE228" s="49">
        <f t="shared" si="276"/>
        <v>0</v>
      </c>
      <c r="BF228" s="52"/>
      <c r="BG228" s="52"/>
      <c r="BH228" s="52"/>
      <c r="BI228" s="52"/>
      <c r="BJ228" s="52"/>
      <c r="BK228" s="52"/>
      <c r="BL228" s="404"/>
      <c r="BM228" s="453"/>
      <c r="BN228" s="49">
        <f t="shared" si="277"/>
        <v>0</v>
      </c>
      <c r="BO228" s="52"/>
      <c r="BP228" s="52"/>
      <c r="BQ228" s="52"/>
      <c r="BR228" s="52"/>
      <c r="BS228" s="52"/>
      <c r="BT228" s="52"/>
      <c r="BU228" s="418"/>
      <c r="BV228" s="419"/>
      <c r="BW228" s="419"/>
      <c r="BX228" s="419"/>
      <c r="BY228" s="419"/>
      <c r="BZ228" s="419"/>
      <c r="CA228" s="419"/>
      <c r="CB228" s="419"/>
      <c r="CC228" s="516"/>
    </row>
    <row r="229" spans="1:81" s="62" customFormat="1" ht="40.200000000000003" customHeight="1" x14ac:dyDescent="0.3">
      <c r="A229" s="38"/>
      <c r="B229" s="507"/>
      <c r="C229" s="459"/>
      <c r="D229" s="609"/>
      <c r="E229" s="612"/>
      <c r="F229" s="612"/>
      <c r="G229" s="612"/>
      <c r="H229" s="612"/>
      <c r="I229" s="612"/>
      <c r="J229" s="486"/>
      <c r="K229" s="489"/>
      <c r="L229" s="474"/>
      <c r="M229" s="477"/>
      <c r="N229" s="480"/>
      <c r="O229" s="483"/>
      <c r="P229" s="521"/>
      <c r="Q229" s="524"/>
      <c r="R229" s="404"/>
      <c r="S229" s="43"/>
      <c r="T229" s="261"/>
      <c r="U229" s="261"/>
      <c r="V229" s="261"/>
      <c r="W229" s="43"/>
      <c r="X229" s="35"/>
      <c r="Y229" s="35"/>
      <c r="Z229" s="35"/>
      <c r="AA229" s="35"/>
      <c r="AB229" s="404"/>
      <c r="AC229" s="527"/>
      <c r="AD229" s="55">
        <f t="shared" si="259"/>
        <v>0</v>
      </c>
      <c r="AE229" s="55">
        <f t="shared" si="259"/>
        <v>0</v>
      </c>
      <c r="AF229" s="55">
        <f t="shared" si="259"/>
        <v>0</v>
      </c>
      <c r="AG229" s="55">
        <f t="shared" si="258"/>
        <v>0</v>
      </c>
      <c r="AH229" s="55">
        <f t="shared" si="258"/>
        <v>0</v>
      </c>
      <c r="AI229" s="55">
        <f t="shared" si="258"/>
        <v>0</v>
      </c>
      <c r="AJ229" s="55">
        <f t="shared" si="258"/>
        <v>0</v>
      </c>
      <c r="AK229" s="404"/>
      <c r="AL229" s="456"/>
      <c r="AM229" s="49">
        <f t="shared" si="274"/>
        <v>0</v>
      </c>
      <c r="AN229" s="52"/>
      <c r="AO229" s="52"/>
      <c r="AP229" s="52"/>
      <c r="AQ229" s="52"/>
      <c r="AR229" s="52"/>
      <c r="AS229" s="52"/>
      <c r="AT229" s="404"/>
      <c r="AU229" s="447"/>
      <c r="AV229" s="49">
        <f t="shared" si="275"/>
        <v>0</v>
      </c>
      <c r="AW229" s="52"/>
      <c r="AX229" s="52"/>
      <c r="AY229" s="52"/>
      <c r="AZ229" s="52"/>
      <c r="BA229" s="52"/>
      <c r="BB229" s="52"/>
      <c r="BC229" s="404"/>
      <c r="BD229" s="450"/>
      <c r="BE229" s="49">
        <f t="shared" si="276"/>
        <v>0</v>
      </c>
      <c r="BF229" s="52"/>
      <c r="BG229" s="52"/>
      <c r="BH229" s="52"/>
      <c r="BI229" s="52"/>
      <c r="BJ229" s="52"/>
      <c r="BK229" s="52"/>
      <c r="BL229" s="404"/>
      <c r="BM229" s="453"/>
      <c r="BN229" s="49">
        <f t="shared" si="277"/>
        <v>0</v>
      </c>
      <c r="BO229" s="52"/>
      <c r="BP229" s="52"/>
      <c r="BQ229" s="52"/>
      <c r="BR229" s="52"/>
      <c r="BS229" s="52"/>
      <c r="BT229" s="52"/>
      <c r="BU229" s="418"/>
      <c r="BV229" s="419"/>
      <c r="BW229" s="419"/>
      <c r="BX229" s="419"/>
      <c r="BY229" s="419"/>
      <c r="BZ229" s="419"/>
      <c r="CA229" s="419"/>
      <c r="CB229" s="419"/>
      <c r="CC229" s="516"/>
    </row>
    <row r="230" spans="1:81" s="62" customFormat="1" ht="40.200000000000003" customHeight="1" thickBot="1" x14ac:dyDescent="0.35">
      <c r="A230" s="38"/>
      <c r="B230" s="508"/>
      <c r="C230" s="460"/>
      <c r="D230" s="610"/>
      <c r="E230" s="613"/>
      <c r="F230" s="613"/>
      <c r="G230" s="613"/>
      <c r="H230" s="613"/>
      <c r="I230" s="613"/>
      <c r="J230" s="487"/>
      <c r="K230" s="490"/>
      <c r="L230" s="475"/>
      <c r="M230" s="478"/>
      <c r="N230" s="481"/>
      <c r="O230" s="484"/>
      <c r="P230" s="522"/>
      <c r="Q230" s="525"/>
      <c r="R230" s="405"/>
      <c r="S230" s="44"/>
      <c r="T230" s="262"/>
      <c r="U230" s="262"/>
      <c r="V230" s="262"/>
      <c r="W230" s="44"/>
      <c r="X230" s="36"/>
      <c r="Y230" s="36"/>
      <c r="Z230" s="36"/>
      <c r="AA230" s="36"/>
      <c r="AB230" s="405"/>
      <c r="AC230" s="528"/>
      <c r="AD230" s="56">
        <f t="shared" si="259"/>
        <v>0</v>
      </c>
      <c r="AE230" s="56">
        <f t="shared" si="259"/>
        <v>0</v>
      </c>
      <c r="AF230" s="56">
        <f t="shared" si="259"/>
        <v>0</v>
      </c>
      <c r="AG230" s="56">
        <f t="shared" si="258"/>
        <v>0</v>
      </c>
      <c r="AH230" s="56">
        <f t="shared" si="258"/>
        <v>0</v>
      </c>
      <c r="AI230" s="56">
        <f t="shared" si="258"/>
        <v>0</v>
      </c>
      <c r="AJ230" s="56">
        <f t="shared" si="258"/>
        <v>0</v>
      </c>
      <c r="AK230" s="405"/>
      <c r="AL230" s="457"/>
      <c r="AM230" s="50">
        <f t="shared" si="274"/>
        <v>0</v>
      </c>
      <c r="AN230" s="53"/>
      <c r="AO230" s="53"/>
      <c r="AP230" s="53"/>
      <c r="AQ230" s="53"/>
      <c r="AR230" s="53"/>
      <c r="AS230" s="53"/>
      <c r="AT230" s="405"/>
      <c r="AU230" s="448"/>
      <c r="AV230" s="50">
        <f t="shared" si="275"/>
        <v>0</v>
      </c>
      <c r="AW230" s="53"/>
      <c r="AX230" s="53"/>
      <c r="AY230" s="53"/>
      <c r="AZ230" s="53"/>
      <c r="BA230" s="53"/>
      <c r="BB230" s="53"/>
      <c r="BC230" s="405"/>
      <c r="BD230" s="451"/>
      <c r="BE230" s="50">
        <f t="shared" si="276"/>
        <v>0</v>
      </c>
      <c r="BF230" s="53"/>
      <c r="BG230" s="53"/>
      <c r="BH230" s="53"/>
      <c r="BI230" s="53"/>
      <c r="BJ230" s="53"/>
      <c r="BK230" s="53"/>
      <c r="BL230" s="405"/>
      <c r="BM230" s="454"/>
      <c r="BN230" s="50">
        <f t="shared" si="277"/>
        <v>0</v>
      </c>
      <c r="BO230" s="53"/>
      <c r="BP230" s="53"/>
      <c r="BQ230" s="53"/>
      <c r="BR230" s="53"/>
      <c r="BS230" s="53"/>
      <c r="BT230" s="53"/>
      <c r="BU230" s="517"/>
      <c r="BV230" s="518"/>
      <c r="BW230" s="518"/>
      <c r="BX230" s="518"/>
      <c r="BY230" s="518"/>
      <c r="BZ230" s="518"/>
      <c r="CA230" s="518"/>
      <c r="CB230" s="518"/>
      <c r="CC230" s="519"/>
    </row>
    <row r="231" spans="1:81" ht="16.2" customHeight="1" thickTop="1" x14ac:dyDescent="0.3"/>
    <row r="232" spans="1:81" s="62" customFormat="1" ht="16.2" customHeight="1" x14ac:dyDescent="0.3">
      <c r="A232" s="38"/>
      <c r="B232" s="594"/>
      <c r="C232" s="431" t="s">
        <v>0</v>
      </c>
      <c r="D232" s="431"/>
      <c r="E232" s="431"/>
      <c r="F232" s="431"/>
      <c r="G232" s="431"/>
      <c r="H232" s="431"/>
      <c r="I232" s="241"/>
      <c r="J232" s="279" t="s">
        <v>1</v>
      </c>
      <c r="K232" s="279"/>
      <c r="L232" s="266" t="s">
        <v>2872</v>
      </c>
      <c r="M232" s="244"/>
      <c r="N232" s="244"/>
      <c r="O232" s="244"/>
      <c r="P232" s="244"/>
      <c r="Q232" s="245"/>
      <c r="R232" s="435" t="s">
        <v>0</v>
      </c>
      <c r="S232" s="436"/>
      <c r="T232" s="443" t="s">
        <v>1</v>
      </c>
      <c r="U232" s="444"/>
      <c r="V232" s="445"/>
      <c r="W232" s="271" t="str">
        <f>+$L232</f>
        <v>SECRETARÌA DE DESARROLLO SOCIAL</v>
      </c>
      <c r="X232" s="267"/>
      <c r="Y232" s="267"/>
      <c r="Z232" s="267"/>
      <c r="AA232" s="268"/>
      <c r="AB232" s="435" t="s">
        <v>0</v>
      </c>
      <c r="AC232" s="431"/>
      <c r="AD232" s="431"/>
      <c r="AE232" s="431"/>
      <c r="AF232" s="431"/>
      <c r="AG232" s="431"/>
      <c r="AH232" s="431"/>
      <c r="AI232" s="431"/>
      <c r="AJ232" s="436"/>
      <c r="AK232" s="597" t="s">
        <v>1</v>
      </c>
      <c r="AL232" s="597"/>
      <c r="AM232" s="597"/>
      <c r="AN232" s="615" t="str">
        <f>+$L232</f>
        <v>SECRETARÌA DE DESARROLLO SOCIAL</v>
      </c>
      <c r="AO232" s="615"/>
      <c r="AP232" s="615"/>
      <c r="AQ232" s="615"/>
      <c r="AR232" s="615"/>
      <c r="AS232" s="615"/>
      <c r="AT232" s="435" t="s">
        <v>0</v>
      </c>
      <c r="AU232" s="431"/>
      <c r="AV232" s="431"/>
      <c r="AW232" s="431"/>
      <c r="AX232" s="431"/>
      <c r="AY232" s="431"/>
      <c r="AZ232" s="431"/>
      <c r="BA232" s="431"/>
      <c r="BB232" s="436"/>
      <c r="BC232" s="597" t="s">
        <v>1</v>
      </c>
      <c r="BD232" s="597"/>
      <c r="BE232" s="597"/>
      <c r="BF232" s="615" t="str">
        <f>+$L232</f>
        <v>SECRETARÌA DE DESARROLLO SOCIAL</v>
      </c>
      <c r="BG232" s="615"/>
      <c r="BH232" s="615"/>
      <c r="BI232" s="615"/>
      <c r="BJ232" s="615"/>
      <c r="BK232" s="615"/>
      <c r="BL232" s="435" t="s">
        <v>0</v>
      </c>
      <c r="BM232" s="431"/>
      <c r="BN232" s="431"/>
      <c r="BO232" s="431"/>
      <c r="BP232" s="431"/>
      <c r="BQ232" s="431"/>
      <c r="BR232" s="431"/>
      <c r="BS232" s="431"/>
      <c r="BT232" s="436"/>
      <c r="BU232" s="597" t="s">
        <v>1</v>
      </c>
      <c r="BV232" s="597"/>
      <c r="BW232" s="597"/>
      <c r="BX232" s="615" t="str">
        <f>+$L232</f>
        <v>SECRETARÌA DE DESARROLLO SOCIAL</v>
      </c>
      <c r="BY232" s="615"/>
      <c r="BZ232" s="615"/>
      <c r="CA232" s="615"/>
      <c r="CB232" s="615"/>
      <c r="CC232" s="615"/>
    </row>
    <row r="233" spans="1:81" s="62" customFormat="1" ht="16.2" customHeight="1" x14ac:dyDescent="0.3">
      <c r="A233" s="38"/>
      <c r="B233" s="595"/>
      <c r="C233" s="432" t="s">
        <v>1673</v>
      </c>
      <c r="D233" s="432"/>
      <c r="E233" s="432"/>
      <c r="F233" s="432"/>
      <c r="G233" s="432"/>
      <c r="H233" s="432"/>
      <c r="I233" s="242"/>
      <c r="J233" s="279" t="s">
        <v>2</v>
      </c>
      <c r="K233" s="279"/>
      <c r="L233" s="272"/>
      <c r="M233" s="269"/>
      <c r="N233" s="269"/>
      <c r="O233" s="269"/>
      <c r="P233" s="269"/>
      <c r="Q233" s="270"/>
      <c r="R233" s="437" t="s">
        <v>1673</v>
      </c>
      <c r="S233" s="438"/>
      <c r="T233" s="443" t="s">
        <v>2</v>
      </c>
      <c r="U233" s="444"/>
      <c r="V233" s="445"/>
      <c r="W233" s="418">
        <f>+$L233</f>
        <v>0</v>
      </c>
      <c r="X233" s="419"/>
      <c r="Y233" s="419"/>
      <c r="Z233" s="419"/>
      <c r="AA233" s="420"/>
      <c r="AB233" s="437" t="s">
        <v>1673</v>
      </c>
      <c r="AC233" s="432"/>
      <c r="AD233" s="432"/>
      <c r="AE233" s="432"/>
      <c r="AF233" s="432"/>
      <c r="AG233" s="432"/>
      <c r="AH233" s="432"/>
      <c r="AI233" s="432"/>
      <c r="AJ233" s="438"/>
      <c r="AK233" s="597" t="s">
        <v>2</v>
      </c>
      <c r="AL233" s="597"/>
      <c r="AM233" s="597"/>
      <c r="AN233" s="604">
        <f>+$L233</f>
        <v>0</v>
      </c>
      <c r="AO233" s="604"/>
      <c r="AP233" s="604"/>
      <c r="AQ233" s="604"/>
      <c r="AR233" s="604"/>
      <c r="AS233" s="604"/>
      <c r="AT233" s="437" t="s">
        <v>1673</v>
      </c>
      <c r="AU233" s="432"/>
      <c r="AV233" s="432"/>
      <c r="AW233" s="432"/>
      <c r="AX233" s="432"/>
      <c r="AY233" s="432"/>
      <c r="AZ233" s="432"/>
      <c r="BA233" s="432"/>
      <c r="BB233" s="438"/>
      <c r="BC233" s="597" t="s">
        <v>2</v>
      </c>
      <c r="BD233" s="597"/>
      <c r="BE233" s="597"/>
      <c r="BF233" s="604">
        <f>+$L233</f>
        <v>0</v>
      </c>
      <c r="BG233" s="604"/>
      <c r="BH233" s="604"/>
      <c r="BI233" s="604"/>
      <c r="BJ233" s="604"/>
      <c r="BK233" s="604"/>
      <c r="BL233" s="437" t="s">
        <v>1673</v>
      </c>
      <c r="BM233" s="432"/>
      <c r="BN233" s="432"/>
      <c r="BO233" s="432"/>
      <c r="BP233" s="432"/>
      <c r="BQ233" s="432"/>
      <c r="BR233" s="432"/>
      <c r="BS233" s="432"/>
      <c r="BT233" s="438"/>
      <c r="BU233" s="597" t="s">
        <v>2</v>
      </c>
      <c r="BV233" s="597"/>
      <c r="BW233" s="597"/>
      <c r="BX233" s="604">
        <f>+$L233</f>
        <v>0</v>
      </c>
      <c r="BY233" s="604"/>
      <c r="BZ233" s="604"/>
      <c r="CA233" s="604"/>
      <c r="CB233" s="604"/>
      <c r="CC233" s="604"/>
    </row>
    <row r="234" spans="1:81" s="62" customFormat="1" ht="16.2" customHeight="1" x14ac:dyDescent="0.3">
      <c r="A234" s="38"/>
      <c r="B234" s="595"/>
      <c r="C234" s="433" t="s">
        <v>3831</v>
      </c>
      <c r="D234" s="433"/>
      <c r="E234" s="433"/>
      <c r="F234" s="433"/>
      <c r="G234" s="433"/>
      <c r="H234" s="433"/>
      <c r="I234" s="242"/>
      <c r="J234" s="279" t="s">
        <v>1672</v>
      </c>
      <c r="K234" s="279"/>
      <c r="L234" s="238" t="s">
        <v>20</v>
      </c>
      <c r="M234" s="239"/>
      <c r="N234" s="239"/>
      <c r="O234" s="239"/>
      <c r="P234" s="239"/>
      <c r="Q234" s="240"/>
      <c r="R234" s="439" t="s">
        <v>3831</v>
      </c>
      <c r="S234" s="440"/>
      <c r="T234" s="443" t="s">
        <v>1680</v>
      </c>
      <c r="U234" s="444"/>
      <c r="V234" s="445"/>
      <c r="W234" s="273" t="str">
        <f>+$L234</f>
        <v>1. Bienestar Social</v>
      </c>
      <c r="X234" s="239"/>
      <c r="Y234" s="239"/>
      <c r="Z234" s="239"/>
      <c r="AA234" s="240"/>
      <c r="AB234" s="439" t="s">
        <v>3831</v>
      </c>
      <c r="AC234" s="433"/>
      <c r="AD234" s="433"/>
      <c r="AE234" s="433"/>
      <c r="AF234" s="433"/>
      <c r="AG234" s="433"/>
      <c r="AH234" s="433"/>
      <c r="AI234" s="433"/>
      <c r="AJ234" s="440"/>
      <c r="AK234" s="597" t="s">
        <v>1672</v>
      </c>
      <c r="AL234" s="597"/>
      <c r="AM234" s="597"/>
      <c r="AN234" s="602" t="str">
        <f>+$L234</f>
        <v>1. Bienestar Social</v>
      </c>
      <c r="AO234" s="602"/>
      <c r="AP234" s="602"/>
      <c r="AQ234" s="602"/>
      <c r="AR234" s="602"/>
      <c r="AS234" s="602"/>
      <c r="AT234" s="439" t="s">
        <v>3831</v>
      </c>
      <c r="AU234" s="433"/>
      <c r="AV234" s="433"/>
      <c r="AW234" s="433"/>
      <c r="AX234" s="433"/>
      <c r="AY234" s="433"/>
      <c r="AZ234" s="433"/>
      <c r="BA234" s="433"/>
      <c r="BB234" s="440"/>
      <c r="BC234" s="597" t="s">
        <v>1672</v>
      </c>
      <c r="BD234" s="597"/>
      <c r="BE234" s="597"/>
      <c r="BF234" s="602" t="str">
        <f>+$L234</f>
        <v>1. Bienestar Social</v>
      </c>
      <c r="BG234" s="602"/>
      <c r="BH234" s="602"/>
      <c r="BI234" s="602"/>
      <c r="BJ234" s="602"/>
      <c r="BK234" s="602"/>
      <c r="BL234" s="439" t="s">
        <v>3831</v>
      </c>
      <c r="BM234" s="433"/>
      <c r="BN234" s="433"/>
      <c r="BO234" s="433"/>
      <c r="BP234" s="433"/>
      <c r="BQ234" s="433"/>
      <c r="BR234" s="433"/>
      <c r="BS234" s="433"/>
      <c r="BT234" s="440"/>
      <c r="BU234" s="597" t="s">
        <v>1672</v>
      </c>
      <c r="BV234" s="597"/>
      <c r="BW234" s="597"/>
      <c r="BX234" s="602" t="str">
        <f>+$L234</f>
        <v>1. Bienestar Social</v>
      </c>
      <c r="BY234" s="602"/>
      <c r="BZ234" s="602"/>
      <c r="CA234" s="602"/>
      <c r="CB234" s="602"/>
      <c r="CC234" s="602"/>
    </row>
    <row r="235" spans="1:81" s="62" customFormat="1" ht="16.2" customHeight="1" x14ac:dyDescent="0.3">
      <c r="A235" s="38"/>
      <c r="B235" s="596"/>
      <c r="C235" s="434"/>
      <c r="D235" s="434"/>
      <c r="E235" s="434"/>
      <c r="F235" s="434"/>
      <c r="G235" s="434"/>
      <c r="H235" s="434"/>
      <c r="I235" s="243"/>
      <c r="J235" s="279" t="s">
        <v>1675</v>
      </c>
      <c r="K235" s="279"/>
      <c r="L235" s="235" t="s">
        <v>430</v>
      </c>
      <c r="M235" s="236"/>
      <c r="N235" s="236"/>
      <c r="O235" s="236"/>
      <c r="P235" s="236"/>
      <c r="Q235" s="237"/>
      <c r="R235" s="441"/>
      <c r="S235" s="442"/>
      <c r="T235" s="443" t="s">
        <v>1681</v>
      </c>
      <c r="U235" s="444"/>
      <c r="V235" s="445"/>
      <c r="W235" s="274" t="str">
        <f>+$L235</f>
        <v>1.8 Más Oportunidades para los adultos mayores.</v>
      </c>
      <c r="X235" s="236"/>
      <c r="Y235" s="236"/>
      <c r="Z235" s="236"/>
      <c r="AA235" s="237"/>
      <c r="AB235" s="441"/>
      <c r="AC235" s="434"/>
      <c r="AD235" s="434"/>
      <c r="AE235" s="434"/>
      <c r="AF235" s="434"/>
      <c r="AG235" s="434"/>
      <c r="AH235" s="434"/>
      <c r="AI235" s="434"/>
      <c r="AJ235" s="442"/>
      <c r="AK235" s="597" t="s">
        <v>1675</v>
      </c>
      <c r="AL235" s="597"/>
      <c r="AM235" s="597"/>
      <c r="AN235" s="603" t="str">
        <f>+$L235</f>
        <v>1.8 Más Oportunidades para los adultos mayores.</v>
      </c>
      <c r="AO235" s="603"/>
      <c r="AP235" s="603"/>
      <c r="AQ235" s="603"/>
      <c r="AR235" s="603"/>
      <c r="AS235" s="603"/>
      <c r="AT235" s="441"/>
      <c r="AU235" s="434"/>
      <c r="AV235" s="434"/>
      <c r="AW235" s="434"/>
      <c r="AX235" s="434"/>
      <c r="AY235" s="434"/>
      <c r="AZ235" s="434"/>
      <c r="BA235" s="434"/>
      <c r="BB235" s="442"/>
      <c r="BC235" s="597" t="s">
        <v>1675</v>
      </c>
      <c r="BD235" s="597"/>
      <c r="BE235" s="597"/>
      <c r="BF235" s="603" t="str">
        <f>+$L235</f>
        <v>1.8 Más Oportunidades para los adultos mayores.</v>
      </c>
      <c r="BG235" s="603"/>
      <c r="BH235" s="603"/>
      <c r="BI235" s="603"/>
      <c r="BJ235" s="603"/>
      <c r="BK235" s="603"/>
      <c r="BL235" s="441"/>
      <c r="BM235" s="434"/>
      <c r="BN235" s="434"/>
      <c r="BO235" s="434"/>
      <c r="BP235" s="434"/>
      <c r="BQ235" s="434"/>
      <c r="BR235" s="434"/>
      <c r="BS235" s="434"/>
      <c r="BT235" s="442"/>
      <c r="BU235" s="597" t="s">
        <v>1675</v>
      </c>
      <c r="BV235" s="597"/>
      <c r="BW235" s="597"/>
      <c r="BX235" s="603" t="str">
        <f>+$L235</f>
        <v>1.8 Más Oportunidades para los adultos mayores.</v>
      </c>
      <c r="BY235" s="603"/>
      <c r="BZ235" s="603"/>
      <c r="CA235" s="603"/>
      <c r="CB235" s="603"/>
      <c r="CC235" s="603"/>
    </row>
    <row r="236" spans="1:81" ht="16.2" customHeight="1" thickBot="1" x14ac:dyDescent="0.35">
      <c r="B236" s="3"/>
      <c r="C236" s="3"/>
      <c r="D236" s="3"/>
      <c r="E236" s="3"/>
      <c r="F236" s="3"/>
      <c r="G236" s="3"/>
      <c r="H236" s="3"/>
      <c r="I236" s="3"/>
      <c r="J236" s="63"/>
      <c r="K236" s="1"/>
      <c r="L236" s="30"/>
      <c r="M236" s="30"/>
      <c r="N236" s="30"/>
      <c r="O236" s="30"/>
      <c r="P236" s="30"/>
      <c r="Q236" s="30"/>
      <c r="R236" s="2"/>
      <c r="S236" s="2"/>
      <c r="T236" s="2"/>
      <c r="U236" s="2"/>
      <c r="V236" s="2"/>
      <c r="W236" s="2"/>
      <c r="X236" s="64"/>
      <c r="Y236" s="64"/>
      <c r="Z236" s="64"/>
      <c r="AA236" s="28"/>
      <c r="AB236" s="28"/>
      <c r="AC236" s="30"/>
      <c r="AK236" s="28"/>
      <c r="AT236" s="28"/>
      <c r="BC236" s="28"/>
      <c r="BL236" s="28"/>
    </row>
    <row r="237" spans="1:81" ht="16.2" customHeight="1" thickBot="1" x14ac:dyDescent="0.35">
      <c r="A237" s="30"/>
      <c r="B237" s="550" t="s">
        <v>3</v>
      </c>
      <c r="C237" s="550" t="s">
        <v>1677</v>
      </c>
      <c r="D237" s="614" t="s">
        <v>3847</v>
      </c>
      <c r="E237" s="614" t="s">
        <v>3846</v>
      </c>
      <c r="F237" s="605" t="s">
        <v>3848</v>
      </c>
      <c r="G237" s="605" t="s">
        <v>3849</v>
      </c>
      <c r="H237" s="605" t="s">
        <v>3850</v>
      </c>
      <c r="I237" s="605" t="s">
        <v>3851</v>
      </c>
      <c r="J237" s="430" t="s">
        <v>1678</v>
      </c>
      <c r="K237" s="598" t="s">
        <v>1690</v>
      </c>
      <c r="L237" s="585" t="s">
        <v>3832</v>
      </c>
      <c r="M237" s="599" t="s">
        <v>1668</v>
      </c>
      <c r="N237" s="556" t="s">
        <v>3833</v>
      </c>
      <c r="O237" s="559" t="s">
        <v>3834</v>
      </c>
      <c r="P237" s="562" t="s">
        <v>3835</v>
      </c>
      <c r="Q237" s="565" t="s">
        <v>3836</v>
      </c>
      <c r="R237" s="430" t="s">
        <v>1678</v>
      </c>
      <c r="S237" s="568" t="s">
        <v>4</v>
      </c>
      <c r="T237" s="625" t="s">
        <v>3852</v>
      </c>
      <c r="U237" s="625" t="s">
        <v>3853</v>
      </c>
      <c r="V237" s="625" t="s">
        <v>3854</v>
      </c>
      <c r="W237" s="568" t="s">
        <v>5</v>
      </c>
      <c r="X237" s="583" t="s">
        <v>6</v>
      </c>
      <c r="Y237" s="584"/>
      <c r="Z237" s="583" t="s">
        <v>7</v>
      </c>
      <c r="AA237" s="584"/>
      <c r="AB237" s="550" t="s">
        <v>1678</v>
      </c>
      <c r="AC237" s="585" t="s">
        <v>3832</v>
      </c>
      <c r="AD237" s="588" t="s">
        <v>3837</v>
      </c>
      <c r="AE237" s="589"/>
      <c r="AF237" s="589"/>
      <c r="AG237" s="589"/>
      <c r="AH237" s="589"/>
      <c r="AI237" s="589"/>
      <c r="AJ237" s="590"/>
      <c r="AK237" s="591" t="s">
        <v>1678</v>
      </c>
      <c r="AL237" s="574" t="s">
        <v>3842</v>
      </c>
      <c r="AM237" s="571" t="s">
        <v>3838</v>
      </c>
      <c r="AN237" s="572"/>
      <c r="AO237" s="572"/>
      <c r="AP237" s="572"/>
      <c r="AQ237" s="572"/>
      <c r="AR237" s="572"/>
      <c r="AS237" s="573"/>
      <c r="AT237" s="550" t="s">
        <v>1678</v>
      </c>
      <c r="AU237" s="577" t="s">
        <v>3843</v>
      </c>
      <c r="AV237" s="580" t="s">
        <v>3839</v>
      </c>
      <c r="AW237" s="581"/>
      <c r="AX237" s="581"/>
      <c r="AY237" s="581"/>
      <c r="AZ237" s="581"/>
      <c r="BA237" s="581"/>
      <c r="BB237" s="582"/>
      <c r="BC237" s="550" t="s">
        <v>1678</v>
      </c>
      <c r="BD237" s="544" t="s">
        <v>3844</v>
      </c>
      <c r="BE237" s="547" t="s">
        <v>3840</v>
      </c>
      <c r="BF237" s="548"/>
      <c r="BG237" s="548"/>
      <c r="BH237" s="548"/>
      <c r="BI237" s="548"/>
      <c r="BJ237" s="548"/>
      <c r="BK237" s="549"/>
      <c r="BL237" s="550" t="s">
        <v>1678</v>
      </c>
      <c r="BM237" s="551" t="s">
        <v>3845</v>
      </c>
      <c r="BN237" s="553" t="s">
        <v>3841</v>
      </c>
      <c r="BO237" s="554"/>
      <c r="BP237" s="554"/>
      <c r="BQ237" s="554"/>
      <c r="BR237" s="554"/>
      <c r="BS237" s="554"/>
      <c r="BT237" s="555"/>
      <c r="BU237" s="616" t="s">
        <v>1679</v>
      </c>
      <c r="BV237" s="617"/>
      <c r="BW237" s="617"/>
      <c r="BX237" s="617"/>
      <c r="BY237" s="617"/>
      <c r="BZ237" s="617"/>
      <c r="CA237" s="617"/>
      <c r="CB237" s="617"/>
      <c r="CC237" s="618"/>
    </row>
    <row r="238" spans="1:81" ht="16.2" customHeight="1" x14ac:dyDescent="0.3">
      <c r="A238" s="30"/>
      <c r="B238" s="550"/>
      <c r="C238" s="550"/>
      <c r="D238" s="614"/>
      <c r="E238" s="614"/>
      <c r="F238" s="606"/>
      <c r="G238" s="606"/>
      <c r="H238" s="606"/>
      <c r="I238" s="606"/>
      <c r="J238" s="430"/>
      <c r="K238" s="598"/>
      <c r="L238" s="586"/>
      <c r="M238" s="600"/>
      <c r="N238" s="557"/>
      <c r="O238" s="560"/>
      <c r="P238" s="563"/>
      <c r="Q238" s="566"/>
      <c r="R238" s="430"/>
      <c r="S238" s="569"/>
      <c r="T238" s="625"/>
      <c r="U238" s="625"/>
      <c r="V238" s="625"/>
      <c r="W238" s="569"/>
      <c r="X238" s="32" t="s">
        <v>12</v>
      </c>
      <c r="Y238" s="32" t="s">
        <v>13</v>
      </c>
      <c r="Z238" s="32" t="s">
        <v>12</v>
      </c>
      <c r="AA238" s="32" t="s">
        <v>13</v>
      </c>
      <c r="AB238" s="550"/>
      <c r="AC238" s="586"/>
      <c r="AD238" s="592" t="s">
        <v>8</v>
      </c>
      <c r="AE238" s="540" t="s">
        <v>9</v>
      </c>
      <c r="AF238" s="540"/>
      <c r="AG238" s="540"/>
      <c r="AH238" s="540"/>
      <c r="AI238" s="541" t="s">
        <v>1669</v>
      </c>
      <c r="AJ238" s="542" t="s">
        <v>10</v>
      </c>
      <c r="AK238" s="550"/>
      <c r="AL238" s="575"/>
      <c r="AM238" s="538" t="s">
        <v>11</v>
      </c>
      <c r="AN238" s="540" t="s">
        <v>9</v>
      </c>
      <c r="AO238" s="540"/>
      <c r="AP238" s="540"/>
      <c r="AQ238" s="540"/>
      <c r="AR238" s="541" t="s">
        <v>1669</v>
      </c>
      <c r="AS238" s="542" t="s">
        <v>10</v>
      </c>
      <c r="AT238" s="550"/>
      <c r="AU238" s="578"/>
      <c r="AV238" s="538" t="s">
        <v>11</v>
      </c>
      <c r="AW238" s="540" t="s">
        <v>9</v>
      </c>
      <c r="AX238" s="540"/>
      <c r="AY238" s="540"/>
      <c r="AZ238" s="540"/>
      <c r="BA238" s="541" t="s">
        <v>1669</v>
      </c>
      <c r="BB238" s="542" t="s">
        <v>10</v>
      </c>
      <c r="BC238" s="550"/>
      <c r="BD238" s="545"/>
      <c r="BE238" s="538" t="s">
        <v>11</v>
      </c>
      <c r="BF238" s="540" t="s">
        <v>9</v>
      </c>
      <c r="BG238" s="540"/>
      <c r="BH238" s="540"/>
      <c r="BI238" s="540"/>
      <c r="BJ238" s="541" t="s">
        <v>1669</v>
      </c>
      <c r="BK238" s="542" t="s">
        <v>10</v>
      </c>
      <c r="BL238" s="550"/>
      <c r="BM238" s="551"/>
      <c r="BN238" s="592" t="s">
        <v>11</v>
      </c>
      <c r="BO238" s="540" t="s">
        <v>9</v>
      </c>
      <c r="BP238" s="540"/>
      <c r="BQ238" s="540"/>
      <c r="BR238" s="540"/>
      <c r="BS238" s="529" t="s">
        <v>1669</v>
      </c>
      <c r="BT238" s="531" t="s">
        <v>10</v>
      </c>
      <c r="BU238" s="619"/>
      <c r="BV238" s="620"/>
      <c r="BW238" s="620"/>
      <c r="BX238" s="620"/>
      <c r="BY238" s="620"/>
      <c r="BZ238" s="620"/>
      <c r="CA238" s="620"/>
      <c r="CB238" s="620"/>
      <c r="CC238" s="621"/>
    </row>
    <row r="239" spans="1:81" ht="16.2" customHeight="1" x14ac:dyDescent="0.3">
      <c r="A239" s="30"/>
      <c r="B239" s="550"/>
      <c r="C239" s="550"/>
      <c r="D239" s="614"/>
      <c r="E239" s="614"/>
      <c r="F239" s="607"/>
      <c r="G239" s="607"/>
      <c r="H239" s="607"/>
      <c r="I239" s="607"/>
      <c r="J239" s="430"/>
      <c r="K239" s="598"/>
      <c r="L239" s="587"/>
      <c r="M239" s="601"/>
      <c r="N239" s="558"/>
      <c r="O239" s="561"/>
      <c r="P239" s="564"/>
      <c r="Q239" s="567"/>
      <c r="R239" s="430"/>
      <c r="S239" s="570"/>
      <c r="T239" s="625"/>
      <c r="U239" s="625"/>
      <c r="V239" s="625"/>
      <c r="W239" s="570"/>
      <c r="X239" s="33" t="s">
        <v>1676</v>
      </c>
      <c r="Y239" s="33" t="s">
        <v>1676</v>
      </c>
      <c r="Z239" s="33" t="s">
        <v>1676</v>
      </c>
      <c r="AA239" s="33" t="s">
        <v>1676</v>
      </c>
      <c r="AB239" s="550"/>
      <c r="AC239" s="587"/>
      <c r="AD239" s="593"/>
      <c r="AE239" s="7" t="s">
        <v>14</v>
      </c>
      <c r="AF239" s="7" t="s">
        <v>17</v>
      </c>
      <c r="AG239" s="7" t="s">
        <v>15</v>
      </c>
      <c r="AH239" s="7" t="s">
        <v>16</v>
      </c>
      <c r="AI239" s="530"/>
      <c r="AJ239" s="543"/>
      <c r="AK239" s="550"/>
      <c r="AL239" s="576"/>
      <c r="AM239" s="539"/>
      <c r="AN239" s="7" t="s">
        <v>14</v>
      </c>
      <c r="AO239" s="7" t="s">
        <v>17</v>
      </c>
      <c r="AP239" s="7" t="s">
        <v>15</v>
      </c>
      <c r="AQ239" s="7" t="s">
        <v>16</v>
      </c>
      <c r="AR239" s="530"/>
      <c r="AS239" s="543"/>
      <c r="AT239" s="550"/>
      <c r="AU239" s="579"/>
      <c r="AV239" s="539"/>
      <c r="AW239" s="7" t="s">
        <v>14</v>
      </c>
      <c r="AX239" s="7" t="s">
        <v>17</v>
      </c>
      <c r="AY239" s="7" t="s">
        <v>15</v>
      </c>
      <c r="AZ239" s="7" t="s">
        <v>16</v>
      </c>
      <c r="BA239" s="530"/>
      <c r="BB239" s="543"/>
      <c r="BC239" s="550"/>
      <c r="BD239" s="546"/>
      <c r="BE239" s="539"/>
      <c r="BF239" s="7" t="s">
        <v>14</v>
      </c>
      <c r="BG239" s="7" t="s">
        <v>17</v>
      </c>
      <c r="BH239" s="7" t="s">
        <v>15</v>
      </c>
      <c r="BI239" s="7" t="s">
        <v>16</v>
      </c>
      <c r="BJ239" s="530"/>
      <c r="BK239" s="543"/>
      <c r="BL239" s="550"/>
      <c r="BM239" s="552"/>
      <c r="BN239" s="593"/>
      <c r="BO239" s="7" t="s">
        <v>14</v>
      </c>
      <c r="BP239" s="7" t="s">
        <v>17</v>
      </c>
      <c r="BQ239" s="7" t="s">
        <v>15</v>
      </c>
      <c r="BR239" s="7" t="s">
        <v>16</v>
      </c>
      <c r="BS239" s="530"/>
      <c r="BT239" s="532"/>
      <c r="BU239" s="622"/>
      <c r="BV239" s="623"/>
      <c r="BW239" s="623"/>
      <c r="BX239" s="623"/>
      <c r="BY239" s="623"/>
      <c r="BZ239" s="623"/>
      <c r="CA239" s="623"/>
      <c r="CB239" s="623"/>
      <c r="CC239" s="624"/>
    </row>
    <row r="240" spans="1:81" ht="16.2" customHeight="1" thickBot="1" x14ac:dyDescent="0.35">
      <c r="B240" s="2"/>
    </row>
    <row r="241" spans="1:81" s="62" customFormat="1" ht="40.200000000000003" customHeight="1" thickTop="1" x14ac:dyDescent="0.3">
      <c r="A241" s="38"/>
      <c r="B241" s="506"/>
      <c r="C241" s="458" t="s">
        <v>433</v>
      </c>
      <c r="D241" s="608"/>
      <c r="E241" s="611"/>
      <c r="F241" s="611"/>
      <c r="G241" s="611"/>
      <c r="H241" s="611"/>
      <c r="I241" s="611"/>
      <c r="J241" s="485">
        <v>299</v>
      </c>
      <c r="K241" s="488" t="str">
        <f>+Metas!K344</f>
        <v>Municipios con socialización de la política pública de envejecimiento y vejez.</v>
      </c>
      <c r="L241" s="473"/>
      <c r="M241" s="476">
        <f>SUM(N241:Q241)</f>
        <v>0</v>
      </c>
      <c r="N241" s="479"/>
      <c r="O241" s="482"/>
      <c r="P241" s="520"/>
      <c r="Q241" s="523"/>
      <c r="R241" s="403">
        <f t="shared" ref="R241:R301" si="280">+$J241</f>
        <v>299</v>
      </c>
      <c r="S241" s="253"/>
      <c r="T241" s="260"/>
      <c r="U241" s="260"/>
      <c r="V241" s="260"/>
      <c r="W241" s="42"/>
      <c r="X241" s="34"/>
      <c r="Y241" s="34"/>
      <c r="Z241" s="34"/>
      <c r="AA241" s="34"/>
      <c r="AB241" s="403">
        <f t="shared" si="242"/>
        <v>299</v>
      </c>
      <c r="AC241" s="526">
        <f t="shared" ref="AC241" si="281">+L241</f>
        <v>0</v>
      </c>
      <c r="AD241" s="54">
        <f t="shared" si="259"/>
        <v>0</v>
      </c>
      <c r="AE241" s="54">
        <f t="shared" si="259"/>
        <v>0</v>
      </c>
      <c r="AF241" s="54">
        <f t="shared" si="259"/>
        <v>0</v>
      </c>
      <c r="AG241" s="54">
        <f t="shared" si="258"/>
        <v>0</v>
      </c>
      <c r="AH241" s="54">
        <f t="shared" si="258"/>
        <v>0</v>
      </c>
      <c r="AI241" s="54">
        <f t="shared" si="258"/>
        <v>0</v>
      </c>
      <c r="AJ241" s="54">
        <f t="shared" si="258"/>
        <v>0</v>
      </c>
      <c r="AK241" s="403">
        <f t="shared" si="244"/>
        <v>299</v>
      </c>
      <c r="AL241" s="455">
        <f>+N241</f>
        <v>0</v>
      </c>
      <c r="AM241" s="48">
        <f t="shared" si="274"/>
        <v>0</v>
      </c>
      <c r="AN241" s="51"/>
      <c r="AO241" s="51"/>
      <c r="AP241" s="51"/>
      <c r="AQ241" s="51"/>
      <c r="AR241" s="51"/>
      <c r="AS241" s="51"/>
      <c r="AT241" s="403">
        <f t="shared" si="245"/>
        <v>299</v>
      </c>
      <c r="AU241" s="446">
        <f>+O241</f>
        <v>0</v>
      </c>
      <c r="AV241" s="48">
        <f t="shared" si="275"/>
        <v>0</v>
      </c>
      <c r="AW241" s="51"/>
      <c r="AX241" s="51"/>
      <c r="AY241" s="51"/>
      <c r="AZ241" s="51"/>
      <c r="BA241" s="51"/>
      <c r="BB241" s="51"/>
      <c r="BC241" s="403">
        <f t="shared" si="246"/>
        <v>299</v>
      </c>
      <c r="BD241" s="449">
        <f>+P241</f>
        <v>0</v>
      </c>
      <c r="BE241" s="48">
        <f t="shared" si="276"/>
        <v>0</v>
      </c>
      <c r="BF241" s="51"/>
      <c r="BG241" s="51"/>
      <c r="BH241" s="51"/>
      <c r="BI241" s="51"/>
      <c r="BJ241" s="51"/>
      <c r="BK241" s="51"/>
      <c r="BL241" s="403">
        <f t="shared" si="247"/>
        <v>299</v>
      </c>
      <c r="BM241" s="452">
        <f>+Q241</f>
        <v>0</v>
      </c>
      <c r="BN241" s="48">
        <f t="shared" si="277"/>
        <v>0</v>
      </c>
      <c r="BO241" s="51"/>
      <c r="BP241" s="51"/>
      <c r="BQ241" s="51"/>
      <c r="BR241" s="51"/>
      <c r="BS241" s="51"/>
      <c r="BT241" s="51"/>
      <c r="BU241" s="513"/>
      <c r="BV241" s="514"/>
      <c r="BW241" s="514"/>
      <c r="BX241" s="514"/>
      <c r="BY241" s="514"/>
      <c r="BZ241" s="514"/>
      <c r="CA241" s="514"/>
      <c r="CB241" s="514"/>
      <c r="CC241" s="515"/>
    </row>
    <row r="242" spans="1:81" s="62" customFormat="1" ht="40.200000000000003" customHeight="1" x14ac:dyDescent="0.3">
      <c r="A242" s="38"/>
      <c r="B242" s="507"/>
      <c r="C242" s="459"/>
      <c r="D242" s="609"/>
      <c r="E242" s="612"/>
      <c r="F242" s="612"/>
      <c r="G242" s="612"/>
      <c r="H242" s="612"/>
      <c r="I242" s="612"/>
      <c r="J242" s="486"/>
      <c r="K242" s="489"/>
      <c r="L242" s="474"/>
      <c r="M242" s="477"/>
      <c r="N242" s="480"/>
      <c r="O242" s="483"/>
      <c r="P242" s="521"/>
      <c r="Q242" s="524"/>
      <c r="R242" s="404"/>
      <c r="S242" s="43"/>
      <c r="T242" s="261"/>
      <c r="U242" s="261"/>
      <c r="V242" s="261"/>
      <c r="W242" s="43"/>
      <c r="X242" s="35"/>
      <c r="Y242" s="35"/>
      <c r="Z242" s="35"/>
      <c r="AA242" s="35"/>
      <c r="AB242" s="404"/>
      <c r="AC242" s="527"/>
      <c r="AD242" s="55">
        <f t="shared" si="259"/>
        <v>0</v>
      </c>
      <c r="AE242" s="55">
        <f t="shared" si="259"/>
        <v>0</v>
      </c>
      <c r="AF242" s="55">
        <f t="shared" si="259"/>
        <v>0</v>
      </c>
      <c r="AG242" s="55">
        <f t="shared" si="258"/>
        <v>0</v>
      </c>
      <c r="AH242" s="55">
        <f t="shared" si="258"/>
        <v>0</v>
      </c>
      <c r="AI242" s="55">
        <f t="shared" si="258"/>
        <v>0</v>
      </c>
      <c r="AJ242" s="55">
        <f t="shared" si="258"/>
        <v>0</v>
      </c>
      <c r="AK242" s="404"/>
      <c r="AL242" s="456"/>
      <c r="AM242" s="49">
        <f t="shared" si="274"/>
        <v>0</v>
      </c>
      <c r="AN242" s="52"/>
      <c r="AO242" s="52"/>
      <c r="AP242" s="52"/>
      <c r="AQ242" s="52"/>
      <c r="AR242" s="52"/>
      <c r="AS242" s="52"/>
      <c r="AT242" s="404"/>
      <c r="AU242" s="447"/>
      <c r="AV242" s="49">
        <f t="shared" si="275"/>
        <v>0</v>
      </c>
      <c r="AW242" s="52"/>
      <c r="AX242" s="52"/>
      <c r="AY242" s="52"/>
      <c r="AZ242" s="52"/>
      <c r="BA242" s="52"/>
      <c r="BB242" s="52"/>
      <c r="BC242" s="404"/>
      <c r="BD242" s="450"/>
      <c r="BE242" s="49">
        <f t="shared" si="276"/>
        <v>0</v>
      </c>
      <c r="BF242" s="52"/>
      <c r="BG242" s="52"/>
      <c r="BH242" s="52"/>
      <c r="BI242" s="52"/>
      <c r="BJ242" s="52"/>
      <c r="BK242" s="52"/>
      <c r="BL242" s="404"/>
      <c r="BM242" s="453"/>
      <c r="BN242" s="49">
        <f t="shared" si="277"/>
        <v>0</v>
      </c>
      <c r="BO242" s="52"/>
      <c r="BP242" s="52"/>
      <c r="BQ242" s="52"/>
      <c r="BR242" s="52"/>
      <c r="BS242" s="52"/>
      <c r="BT242" s="52"/>
      <c r="BU242" s="418"/>
      <c r="BV242" s="419"/>
      <c r="BW242" s="419"/>
      <c r="BX242" s="419"/>
      <c r="BY242" s="419"/>
      <c r="BZ242" s="419"/>
      <c r="CA242" s="419"/>
      <c r="CB242" s="419"/>
      <c r="CC242" s="516"/>
    </row>
    <row r="243" spans="1:81" s="62" customFormat="1" ht="40.200000000000003" customHeight="1" x14ac:dyDescent="0.3">
      <c r="A243" s="38"/>
      <c r="B243" s="507"/>
      <c r="C243" s="459"/>
      <c r="D243" s="609"/>
      <c r="E243" s="612"/>
      <c r="F243" s="612"/>
      <c r="G243" s="612"/>
      <c r="H243" s="612"/>
      <c r="I243" s="612"/>
      <c r="J243" s="486"/>
      <c r="K243" s="489"/>
      <c r="L243" s="474"/>
      <c r="M243" s="477"/>
      <c r="N243" s="480"/>
      <c r="O243" s="483"/>
      <c r="P243" s="521"/>
      <c r="Q243" s="524"/>
      <c r="R243" s="404"/>
      <c r="S243" s="43"/>
      <c r="T243" s="261"/>
      <c r="U243" s="261"/>
      <c r="V243" s="261"/>
      <c r="W243" s="43"/>
      <c r="X243" s="35"/>
      <c r="Y243" s="35"/>
      <c r="Z243" s="35"/>
      <c r="AA243" s="35"/>
      <c r="AB243" s="404"/>
      <c r="AC243" s="527"/>
      <c r="AD243" s="55">
        <f t="shared" si="259"/>
        <v>0</v>
      </c>
      <c r="AE243" s="55">
        <f t="shared" si="259"/>
        <v>0</v>
      </c>
      <c r="AF243" s="55">
        <f t="shared" si="259"/>
        <v>0</v>
      </c>
      <c r="AG243" s="55">
        <f t="shared" si="258"/>
        <v>0</v>
      </c>
      <c r="AH243" s="55">
        <f t="shared" si="258"/>
        <v>0</v>
      </c>
      <c r="AI243" s="55">
        <f t="shared" si="258"/>
        <v>0</v>
      </c>
      <c r="AJ243" s="55">
        <f t="shared" si="258"/>
        <v>0</v>
      </c>
      <c r="AK243" s="404"/>
      <c r="AL243" s="456"/>
      <c r="AM243" s="49">
        <f t="shared" si="274"/>
        <v>0</v>
      </c>
      <c r="AN243" s="52"/>
      <c r="AO243" s="52"/>
      <c r="AP243" s="52"/>
      <c r="AQ243" s="52"/>
      <c r="AR243" s="52"/>
      <c r="AS243" s="52"/>
      <c r="AT243" s="404"/>
      <c r="AU243" s="447"/>
      <c r="AV243" s="49">
        <f t="shared" si="275"/>
        <v>0</v>
      </c>
      <c r="AW243" s="52"/>
      <c r="AX243" s="52"/>
      <c r="AY243" s="52"/>
      <c r="AZ243" s="52"/>
      <c r="BA243" s="52"/>
      <c r="BB243" s="52"/>
      <c r="BC243" s="404"/>
      <c r="BD243" s="450"/>
      <c r="BE243" s="49">
        <f t="shared" si="276"/>
        <v>0</v>
      </c>
      <c r="BF243" s="52"/>
      <c r="BG243" s="52"/>
      <c r="BH243" s="52"/>
      <c r="BI243" s="52"/>
      <c r="BJ243" s="52"/>
      <c r="BK243" s="52"/>
      <c r="BL243" s="404"/>
      <c r="BM243" s="453"/>
      <c r="BN243" s="49">
        <f t="shared" si="277"/>
        <v>0</v>
      </c>
      <c r="BO243" s="52"/>
      <c r="BP243" s="52"/>
      <c r="BQ243" s="52"/>
      <c r="BR243" s="52"/>
      <c r="BS243" s="52"/>
      <c r="BT243" s="52"/>
      <c r="BU243" s="418"/>
      <c r="BV243" s="419"/>
      <c r="BW243" s="419"/>
      <c r="BX243" s="419"/>
      <c r="BY243" s="419"/>
      <c r="BZ243" s="419"/>
      <c r="CA243" s="419"/>
      <c r="CB243" s="419"/>
      <c r="CC243" s="516"/>
    </row>
    <row r="244" spans="1:81" s="62" customFormat="1" ht="40.200000000000003" customHeight="1" thickBot="1" x14ac:dyDescent="0.35">
      <c r="A244" s="38"/>
      <c r="B244" s="507"/>
      <c r="C244" s="459"/>
      <c r="D244" s="610"/>
      <c r="E244" s="613"/>
      <c r="F244" s="613"/>
      <c r="G244" s="613"/>
      <c r="H244" s="613"/>
      <c r="I244" s="613"/>
      <c r="J244" s="487"/>
      <c r="K244" s="490"/>
      <c r="L244" s="475"/>
      <c r="M244" s="478"/>
      <c r="N244" s="481"/>
      <c r="O244" s="484"/>
      <c r="P244" s="522"/>
      <c r="Q244" s="525"/>
      <c r="R244" s="405"/>
      <c r="S244" s="44"/>
      <c r="T244" s="262"/>
      <c r="U244" s="262"/>
      <c r="V244" s="262"/>
      <c r="W244" s="44"/>
      <c r="X244" s="36"/>
      <c r="Y244" s="36"/>
      <c r="Z244" s="36"/>
      <c r="AA244" s="36"/>
      <c r="AB244" s="405"/>
      <c r="AC244" s="528"/>
      <c r="AD244" s="56">
        <f t="shared" si="259"/>
        <v>0</v>
      </c>
      <c r="AE244" s="56">
        <f t="shared" si="259"/>
        <v>0</v>
      </c>
      <c r="AF244" s="56">
        <f t="shared" si="259"/>
        <v>0</v>
      </c>
      <c r="AG244" s="56">
        <f t="shared" si="258"/>
        <v>0</v>
      </c>
      <c r="AH244" s="56">
        <f t="shared" si="258"/>
        <v>0</v>
      </c>
      <c r="AI244" s="56">
        <f t="shared" si="258"/>
        <v>0</v>
      </c>
      <c r="AJ244" s="56">
        <f t="shared" si="258"/>
        <v>0</v>
      </c>
      <c r="AK244" s="405"/>
      <c r="AL244" s="457"/>
      <c r="AM244" s="50">
        <f t="shared" si="274"/>
        <v>0</v>
      </c>
      <c r="AN244" s="53"/>
      <c r="AO244" s="53"/>
      <c r="AP244" s="53"/>
      <c r="AQ244" s="53"/>
      <c r="AR244" s="53"/>
      <c r="AS244" s="53"/>
      <c r="AT244" s="405"/>
      <c r="AU244" s="448"/>
      <c r="AV244" s="50">
        <f t="shared" si="275"/>
        <v>0</v>
      </c>
      <c r="AW244" s="53"/>
      <c r="AX244" s="53"/>
      <c r="AY244" s="53"/>
      <c r="AZ244" s="53"/>
      <c r="BA244" s="53"/>
      <c r="BB244" s="53"/>
      <c r="BC244" s="405"/>
      <c r="BD244" s="451"/>
      <c r="BE244" s="50">
        <f t="shared" si="276"/>
        <v>0</v>
      </c>
      <c r="BF244" s="53"/>
      <c r="BG244" s="53"/>
      <c r="BH244" s="53"/>
      <c r="BI244" s="53"/>
      <c r="BJ244" s="53"/>
      <c r="BK244" s="53"/>
      <c r="BL244" s="405"/>
      <c r="BM244" s="454"/>
      <c r="BN244" s="50">
        <f t="shared" si="277"/>
        <v>0</v>
      </c>
      <c r="BO244" s="53"/>
      <c r="BP244" s="53"/>
      <c r="BQ244" s="53"/>
      <c r="BR244" s="53"/>
      <c r="BS244" s="53"/>
      <c r="BT244" s="53"/>
      <c r="BU244" s="517"/>
      <c r="BV244" s="518"/>
      <c r="BW244" s="518"/>
      <c r="BX244" s="518"/>
      <c r="BY244" s="518"/>
      <c r="BZ244" s="518"/>
      <c r="CA244" s="518"/>
      <c r="CB244" s="518"/>
      <c r="CC244" s="519"/>
    </row>
    <row r="245" spans="1:81" s="62" customFormat="1" ht="40.200000000000003" customHeight="1" thickTop="1" x14ac:dyDescent="0.3">
      <c r="A245" s="38"/>
      <c r="B245" s="507"/>
      <c r="C245" s="459"/>
      <c r="D245" s="608"/>
      <c r="E245" s="611"/>
      <c r="F245" s="611"/>
      <c r="G245" s="611"/>
      <c r="H245" s="611"/>
      <c r="I245" s="611"/>
      <c r="J245" s="485">
        <v>300</v>
      </c>
      <c r="K245" s="488" t="str">
        <f>+Metas!K345</f>
        <v>Mesa técnica interinstitucional implementada para el seguimiento de la política pública de envejecimiento y vejez.</v>
      </c>
      <c r="L245" s="473"/>
      <c r="M245" s="476">
        <f>SUM(N245:Q245)</f>
        <v>0</v>
      </c>
      <c r="N245" s="479"/>
      <c r="O245" s="482"/>
      <c r="P245" s="520"/>
      <c r="Q245" s="523"/>
      <c r="R245" s="403">
        <f t="shared" si="280"/>
        <v>300</v>
      </c>
      <c r="S245" s="253"/>
      <c r="T245" s="260"/>
      <c r="U245" s="260"/>
      <c r="V245" s="260"/>
      <c r="W245" s="42"/>
      <c r="X245" s="34"/>
      <c r="Y245" s="34"/>
      <c r="Z245" s="34"/>
      <c r="AA245" s="34"/>
      <c r="AB245" s="403">
        <f t="shared" si="242"/>
        <v>300</v>
      </c>
      <c r="AC245" s="526">
        <f t="shared" ref="AC245" si="282">+L245</f>
        <v>0</v>
      </c>
      <c r="AD245" s="54">
        <f t="shared" si="259"/>
        <v>0</v>
      </c>
      <c r="AE245" s="54">
        <f t="shared" si="259"/>
        <v>0</v>
      </c>
      <c r="AF245" s="54">
        <f t="shared" si="259"/>
        <v>0</v>
      </c>
      <c r="AG245" s="54">
        <f t="shared" si="258"/>
        <v>0</v>
      </c>
      <c r="AH245" s="54">
        <f t="shared" si="258"/>
        <v>0</v>
      </c>
      <c r="AI245" s="54">
        <f t="shared" si="258"/>
        <v>0</v>
      </c>
      <c r="AJ245" s="54">
        <f t="shared" si="258"/>
        <v>0</v>
      </c>
      <c r="AK245" s="403">
        <f t="shared" si="244"/>
        <v>300</v>
      </c>
      <c r="AL245" s="455">
        <f>+N245</f>
        <v>0</v>
      </c>
      <c r="AM245" s="48">
        <f t="shared" si="274"/>
        <v>0</v>
      </c>
      <c r="AN245" s="51"/>
      <c r="AO245" s="51"/>
      <c r="AP245" s="51"/>
      <c r="AQ245" s="51"/>
      <c r="AR245" s="51"/>
      <c r="AS245" s="51"/>
      <c r="AT245" s="403">
        <f t="shared" si="245"/>
        <v>300</v>
      </c>
      <c r="AU245" s="446">
        <f>+O245</f>
        <v>0</v>
      </c>
      <c r="AV245" s="48">
        <f t="shared" si="275"/>
        <v>0</v>
      </c>
      <c r="AW245" s="51"/>
      <c r="AX245" s="51"/>
      <c r="AY245" s="51"/>
      <c r="AZ245" s="51"/>
      <c r="BA245" s="51"/>
      <c r="BB245" s="51"/>
      <c r="BC245" s="403">
        <f t="shared" si="246"/>
        <v>300</v>
      </c>
      <c r="BD245" s="449">
        <f>+P245</f>
        <v>0</v>
      </c>
      <c r="BE245" s="48">
        <f t="shared" si="276"/>
        <v>0</v>
      </c>
      <c r="BF245" s="51"/>
      <c r="BG245" s="51"/>
      <c r="BH245" s="51"/>
      <c r="BI245" s="51"/>
      <c r="BJ245" s="51"/>
      <c r="BK245" s="51"/>
      <c r="BL245" s="403">
        <f t="shared" si="247"/>
        <v>300</v>
      </c>
      <c r="BM245" s="452">
        <f>+Q245</f>
        <v>0</v>
      </c>
      <c r="BN245" s="48">
        <f t="shared" si="277"/>
        <v>0</v>
      </c>
      <c r="BO245" s="51"/>
      <c r="BP245" s="51"/>
      <c r="BQ245" s="51"/>
      <c r="BR245" s="51"/>
      <c r="BS245" s="51"/>
      <c r="BT245" s="51"/>
      <c r="BU245" s="513"/>
      <c r="BV245" s="514"/>
      <c r="BW245" s="514"/>
      <c r="BX245" s="514"/>
      <c r="BY245" s="514"/>
      <c r="BZ245" s="514"/>
      <c r="CA245" s="514"/>
      <c r="CB245" s="514"/>
      <c r="CC245" s="515"/>
    </row>
    <row r="246" spans="1:81" s="62" customFormat="1" ht="40.200000000000003" customHeight="1" x14ac:dyDescent="0.3">
      <c r="A246" s="38"/>
      <c r="B246" s="507"/>
      <c r="C246" s="459"/>
      <c r="D246" s="609"/>
      <c r="E246" s="612"/>
      <c r="F246" s="612"/>
      <c r="G246" s="612"/>
      <c r="H246" s="612"/>
      <c r="I246" s="612"/>
      <c r="J246" s="486"/>
      <c r="K246" s="489"/>
      <c r="L246" s="474"/>
      <c r="M246" s="477"/>
      <c r="N246" s="480"/>
      <c r="O246" s="483"/>
      <c r="P246" s="521"/>
      <c r="Q246" s="524"/>
      <c r="R246" s="404"/>
      <c r="S246" s="43"/>
      <c r="T246" s="261"/>
      <c r="U246" s="261"/>
      <c r="V246" s="261"/>
      <c r="W246" s="43"/>
      <c r="X246" s="35"/>
      <c r="Y246" s="35"/>
      <c r="Z246" s="35"/>
      <c r="AA246" s="35"/>
      <c r="AB246" s="404"/>
      <c r="AC246" s="527"/>
      <c r="AD246" s="55">
        <f t="shared" si="259"/>
        <v>0</v>
      </c>
      <c r="AE246" s="55">
        <f t="shared" si="259"/>
        <v>0</v>
      </c>
      <c r="AF246" s="55">
        <f t="shared" si="259"/>
        <v>0</v>
      </c>
      <c r="AG246" s="55">
        <f t="shared" si="258"/>
        <v>0</v>
      </c>
      <c r="AH246" s="55">
        <f t="shared" si="258"/>
        <v>0</v>
      </c>
      <c r="AI246" s="55">
        <f t="shared" si="258"/>
        <v>0</v>
      </c>
      <c r="AJ246" s="55">
        <f t="shared" si="258"/>
        <v>0</v>
      </c>
      <c r="AK246" s="404"/>
      <c r="AL246" s="456"/>
      <c r="AM246" s="49">
        <f t="shared" si="274"/>
        <v>0</v>
      </c>
      <c r="AN246" s="52"/>
      <c r="AO246" s="52"/>
      <c r="AP246" s="52"/>
      <c r="AQ246" s="52"/>
      <c r="AR246" s="52"/>
      <c r="AS246" s="52"/>
      <c r="AT246" s="404"/>
      <c r="AU246" s="447"/>
      <c r="AV246" s="49">
        <f t="shared" si="275"/>
        <v>0</v>
      </c>
      <c r="AW246" s="52"/>
      <c r="AX246" s="52"/>
      <c r="AY246" s="52"/>
      <c r="AZ246" s="52"/>
      <c r="BA246" s="52"/>
      <c r="BB246" s="52"/>
      <c r="BC246" s="404"/>
      <c r="BD246" s="450"/>
      <c r="BE246" s="49">
        <f t="shared" si="276"/>
        <v>0</v>
      </c>
      <c r="BF246" s="52"/>
      <c r="BG246" s="52"/>
      <c r="BH246" s="52"/>
      <c r="BI246" s="52"/>
      <c r="BJ246" s="52"/>
      <c r="BK246" s="52"/>
      <c r="BL246" s="404"/>
      <c r="BM246" s="453"/>
      <c r="BN246" s="49">
        <f t="shared" si="277"/>
        <v>0</v>
      </c>
      <c r="BO246" s="52"/>
      <c r="BP246" s="52"/>
      <c r="BQ246" s="52"/>
      <c r="BR246" s="52"/>
      <c r="BS246" s="52"/>
      <c r="BT246" s="52"/>
      <c r="BU246" s="418"/>
      <c r="BV246" s="419"/>
      <c r="BW246" s="419"/>
      <c r="BX246" s="419"/>
      <c r="BY246" s="419"/>
      <c r="BZ246" s="419"/>
      <c r="CA246" s="419"/>
      <c r="CB246" s="419"/>
      <c r="CC246" s="516"/>
    </row>
    <row r="247" spans="1:81" s="62" customFormat="1" ht="40.200000000000003" customHeight="1" x14ac:dyDescent="0.3">
      <c r="A247" s="38"/>
      <c r="B247" s="507"/>
      <c r="C247" s="459"/>
      <c r="D247" s="609"/>
      <c r="E247" s="612"/>
      <c r="F247" s="612"/>
      <c r="G247" s="612"/>
      <c r="H247" s="612"/>
      <c r="I247" s="612"/>
      <c r="J247" s="486"/>
      <c r="K247" s="489"/>
      <c r="L247" s="474"/>
      <c r="M247" s="477"/>
      <c r="N247" s="480"/>
      <c r="O247" s="483"/>
      <c r="P247" s="521"/>
      <c r="Q247" s="524"/>
      <c r="R247" s="404"/>
      <c r="S247" s="43"/>
      <c r="T247" s="261"/>
      <c r="U247" s="261"/>
      <c r="V247" s="261"/>
      <c r="W247" s="43"/>
      <c r="X247" s="35"/>
      <c r="Y247" s="35"/>
      <c r="Z247" s="35"/>
      <c r="AA247" s="35"/>
      <c r="AB247" s="404"/>
      <c r="AC247" s="527"/>
      <c r="AD247" s="55">
        <f t="shared" si="259"/>
        <v>0</v>
      </c>
      <c r="AE247" s="55">
        <f t="shared" si="259"/>
        <v>0</v>
      </c>
      <c r="AF247" s="55">
        <f t="shared" si="259"/>
        <v>0</v>
      </c>
      <c r="AG247" s="55">
        <f t="shared" si="258"/>
        <v>0</v>
      </c>
      <c r="AH247" s="55">
        <f t="shared" si="258"/>
        <v>0</v>
      </c>
      <c r="AI247" s="55">
        <f t="shared" si="258"/>
        <v>0</v>
      </c>
      <c r="AJ247" s="55">
        <f t="shared" si="258"/>
        <v>0</v>
      </c>
      <c r="AK247" s="404"/>
      <c r="AL247" s="456"/>
      <c r="AM247" s="49">
        <f t="shared" si="274"/>
        <v>0</v>
      </c>
      <c r="AN247" s="52"/>
      <c r="AO247" s="52"/>
      <c r="AP247" s="52"/>
      <c r="AQ247" s="52"/>
      <c r="AR247" s="52"/>
      <c r="AS247" s="52"/>
      <c r="AT247" s="404"/>
      <c r="AU247" s="447"/>
      <c r="AV247" s="49">
        <f t="shared" si="275"/>
        <v>0</v>
      </c>
      <c r="AW247" s="52"/>
      <c r="AX247" s="52"/>
      <c r="AY247" s="52"/>
      <c r="AZ247" s="52"/>
      <c r="BA247" s="52"/>
      <c r="BB247" s="52"/>
      <c r="BC247" s="404"/>
      <c r="BD247" s="450"/>
      <c r="BE247" s="49">
        <f t="shared" si="276"/>
        <v>0</v>
      </c>
      <c r="BF247" s="52"/>
      <c r="BG247" s="52"/>
      <c r="BH247" s="52"/>
      <c r="BI247" s="52"/>
      <c r="BJ247" s="52"/>
      <c r="BK247" s="52"/>
      <c r="BL247" s="404"/>
      <c r="BM247" s="453"/>
      <c r="BN247" s="49">
        <f t="shared" si="277"/>
        <v>0</v>
      </c>
      <c r="BO247" s="52"/>
      <c r="BP247" s="52"/>
      <c r="BQ247" s="52"/>
      <c r="BR247" s="52"/>
      <c r="BS247" s="52"/>
      <c r="BT247" s="52"/>
      <c r="BU247" s="418"/>
      <c r="BV247" s="419"/>
      <c r="BW247" s="419"/>
      <c r="BX247" s="419"/>
      <c r="BY247" s="419"/>
      <c r="BZ247" s="419"/>
      <c r="CA247" s="419"/>
      <c r="CB247" s="419"/>
      <c r="CC247" s="516"/>
    </row>
    <row r="248" spans="1:81" s="62" customFormat="1" ht="40.200000000000003" customHeight="1" thickBot="1" x14ac:dyDescent="0.35">
      <c r="A248" s="38"/>
      <c r="B248" s="507"/>
      <c r="C248" s="460"/>
      <c r="D248" s="610"/>
      <c r="E248" s="613"/>
      <c r="F248" s="613"/>
      <c r="G248" s="613"/>
      <c r="H248" s="613"/>
      <c r="I248" s="613"/>
      <c r="J248" s="487"/>
      <c r="K248" s="490"/>
      <c r="L248" s="475"/>
      <c r="M248" s="478"/>
      <c r="N248" s="481"/>
      <c r="O248" s="484"/>
      <c r="P248" s="522"/>
      <c r="Q248" s="525"/>
      <c r="R248" s="405"/>
      <c r="S248" s="44"/>
      <c r="T248" s="262"/>
      <c r="U248" s="262"/>
      <c r="V248" s="262"/>
      <c r="W248" s="44"/>
      <c r="X248" s="36"/>
      <c r="Y248" s="36"/>
      <c r="Z248" s="36"/>
      <c r="AA248" s="36"/>
      <c r="AB248" s="405"/>
      <c r="AC248" s="528"/>
      <c r="AD248" s="56">
        <f t="shared" si="259"/>
        <v>0</v>
      </c>
      <c r="AE248" s="56">
        <f t="shared" si="259"/>
        <v>0</v>
      </c>
      <c r="AF248" s="56">
        <f t="shared" si="259"/>
        <v>0</v>
      </c>
      <c r="AG248" s="56">
        <f t="shared" si="258"/>
        <v>0</v>
      </c>
      <c r="AH248" s="56">
        <f t="shared" si="258"/>
        <v>0</v>
      </c>
      <c r="AI248" s="56">
        <f t="shared" si="258"/>
        <v>0</v>
      </c>
      <c r="AJ248" s="56">
        <f t="shared" si="258"/>
        <v>0</v>
      </c>
      <c r="AK248" s="405"/>
      <c r="AL248" s="457"/>
      <c r="AM248" s="50">
        <f t="shared" si="274"/>
        <v>0</v>
      </c>
      <c r="AN248" s="53"/>
      <c r="AO248" s="53"/>
      <c r="AP248" s="53"/>
      <c r="AQ248" s="53"/>
      <c r="AR248" s="53"/>
      <c r="AS248" s="53"/>
      <c r="AT248" s="405"/>
      <c r="AU248" s="448"/>
      <c r="AV248" s="50">
        <f t="shared" si="275"/>
        <v>0</v>
      </c>
      <c r="AW248" s="53"/>
      <c r="AX248" s="53"/>
      <c r="AY248" s="53"/>
      <c r="AZ248" s="53"/>
      <c r="BA248" s="53"/>
      <c r="BB248" s="53"/>
      <c r="BC248" s="405"/>
      <c r="BD248" s="451"/>
      <c r="BE248" s="50">
        <f t="shared" si="276"/>
        <v>0</v>
      </c>
      <c r="BF248" s="53"/>
      <c r="BG248" s="53"/>
      <c r="BH248" s="53"/>
      <c r="BI248" s="53"/>
      <c r="BJ248" s="53"/>
      <c r="BK248" s="53"/>
      <c r="BL248" s="405"/>
      <c r="BM248" s="454"/>
      <c r="BN248" s="50">
        <f t="shared" si="277"/>
        <v>0</v>
      </c>
      <c r="BO248" s="53"/>
      <c r="BP248" s="53"/>
      <c r="BQ248" s="53"/>
      <c r="BR248" s="53"/>
      <c r="BS248" s="53"/>
      <c r="BT248" s="53"/>
      <c r="BU248" s="517"/>
      <c r="BV248" s="518"/>
      <c r="BW248" s="518"/>
      <c r="BX248" s="518"/>
      <c r="BY248" s="518"/>
      <c r="BZ248" s="518"/>
      <c r="CA248" s="518"/>
      <c r="CB248" s="518"/>
      <c r="CC248" s="519"/>
    </row>
    <row r="249" spans="1:81" s="62" customFormat="1" ht="40.200000000000003" customHeight="1" thickTop="1" x14ac:dyDescent="0.3">
      <c r="A249" s="38"/>
      <c r="B249" s="507"/>
      <c r="C249" s="458" t="s">
        <v>437</v>
      </c>
      <c r="D249" s="608"/>
      <c r="E249" s="611"/>
      <c r="F249" s="611"/>
      <c r="G249" s="611"/>
      <c r="H249" s="611"/>
      <c r="I249" s="611"/>
      <c r="J249" s="704">
        <v>301</v>
      </c>
      <c r="K249" s="488" t="str">
        <f>+Metas!K346</f>
        <v xml:space="preserve">Centros vida/día de atención a los adultos mayores con mejoramiento locativo </v>
      </c>
      <c r="L249" s="473"/>
      <c r="M249" s="476">
        <f>SUM(N249:Q249)</f>
        <v>0</v>
      </c>
      <c r="N249" s="479"/>
      <c r="O249" s="482"/>
      <c r="P249" s="520"/>
      <c r="Q249" s="523"/>
      <c r="R249" s="403">
        <f t="shared" si="280"/>
        <v>301</v>
      </c>
      <c r="S249" s="253"/>
      <c r="T249" s="260"/>
      <c r="U249" s="260"/>
      <c r="V249" s="260"/>
      <c r="W249" s="42"/>
      <c r="X249" s="34"/>
      <c r="Y249" s="34"/>
      <c r="Z249" s="34"/>
      <c r="AA249" s="34"/>
      <c r="AB249" s="403">
        <f t="shared" ref="AB249:AB319" si="283">+$J249</f>
        <v>301</v>
      </c>
      <c r="AC249" s="526">
        <f t="shared" ref="AC249" si="284">+L249</f>
        <v>0</v>
      </c>
      <c r="AD249" s="54">
        <f t="shared" si="259"/>
        <v>0</v>
      </c>
      <c r="AE249" s="54">
        <f t="shared" si="259"/>
        <v>0</v>
      </c>
      <c r="AF249" s="54">
        <f t="shared" si="259"/>
        <v>0</v>
      </c>
      <c r="AG249" s="54">
        <f t="shared" si="258"/>
        <v>0</v>
      </c>
      <c r="AH249" s="54">
        <f t="shared" si="258"/>
        <v>0</v>
      </c>
      <c r="AI249" s="54">
        <f t="shared" si="258"/>
        <v>0</v>
      </c>
      <c r="AJ249" s="54">
        <f t="shared" si="258"/>
        <v>0</v>
      </c>
      <c r="AK249" s="403">
        <f t="shared" ref="AK249:AK319" si="285">+$J249</f>
        <v>301</v>
      </c>
      <c r="AL249" s="455">
        <f>+N249</f>
        <v>0</v>
      </c>
      <c r="AM249" s="48">
        <f t="shared" si="274"/>
        <v>0</v>
      </c>
      <c r="AN249" s="51"/>
      <c r="AO249" s="51"/>
      <c r="AP249" s="51"/>
      <c r="AQ249" s="51"/>
      <c r="AR249" s="51"/>
      <c r="AS249" s="51"/>
      <c r="AT249" s="403">
        <f t="shared" ref="AT249:AT319" si="286">+$J249</f>
        <v>301</v>
      </c>
      <c r="AU249" s="446">
        <f>+O249</f>
        <v>0</v>
      </c>
      <c r="AV249" s="48">
        <f t="shared" si="275"/>
        <v>0</v>
      </c>
      <c r="AW249" s="51"/>
      <c r="AX249" s="51"/>
      <c r="AY249" s="51"/>
      <c r="AZ249" s="51"/>
      <c r="BA249" s="51"/>
      <c r="BB249" s="51"/>
      <c r="BC249" s="403">
        <f t="shared" ref="BC249:BC319" si="287">+$J249</f>
        <v>301</v>
      </c>
      <c r="BD249" s="449">
        <f>+P249</f>
        <v>0</v>
      </c>
      <c r="BE249" s="48">
        <f t="shared" si="276"/>
        <v>0</v>
      </c>
      <c r="BF249" s="51"/>
      <c r="BG249" s="51"/>
      <c r="BH249" s="51"/>
      <c r="BI249" s="51"/>
      <c r="BJ249" s="51"/>
      <c r="BK249" s="51"/>
      <c r="BL249" s="403">
        <f t="shared" ref="BL249:BL319" si="288">+$J249</f>
        <v>301</v>
      </c>
      <c r="BM249" s="452">
        <f>+Q249</f>
        <v>0</v>
      </c>
      <c r="BN249" s="48">
        <f t="shared" si="277"/>
        <v>0</v>
      </c>
      <c r="BO249" s="51"/>
      <c r="BP249" s="51"/>
      <c r="BQ249" s="51"/>
      <c r="BR249" s="51"/>
      <c r="BS249" s="51"/>
      <c r="BT249" s="51"/>
      <c r="BU249" s="513"/>
      <c r="BV249" s="514"/>
      <c r="BW249" s="514"/>
      <c r="BX249" s="514"/>
      <c r="BY249" s="514"/>
      <c r="BZ249" s="514"/>
      <c r="CA249" s="514"/>
      <c r="CB249" s="514"/>
      <c r="CC249" s="515"/>
    </row>
    <row r="250" spans="1:81" s="62" customFormat="1" ht="40.200000000000003" customHeight="1" x14ac:dyDescent="0.3">
      <c r="A250" s="38"/>
      <c r="B250" s="507"/>
      <c r="C250" s="459"/>
      <c r="D250" s="609"/>
      <c r="E250" s="612"/>
      <c r="F250" s="612"/>
      <c r="G250" s="612"/>
      <c r="H250" s="612"/>
      <c r="I250" s="612"/>
      <c r="J250" s="705"/>
      <c r="K250" s="489"/>
      <c r="L250" s="474"/>
      <c r="M250" s="477"/>
      <c r="N250" s="480"/>
      <c r="O250" s="483"/>
      <c r="P250" s="521"/>
      <c r="Q250" s="524"/>
      <c r="R250" s="404"/>
      <c r="S250" s="43"/>
      <c r="T250" s="261"/>
      <c r="U250" s="261"/>
      <c r="V250" s="261"/>
      <c r="W250" s="43"/>
      <c r="X250" s="35"/>
      <c r="Y250" s="35"/>
      <c r="Z250" s="35"/>
      <c r="AA250" s="35"/>
      <c r="AB250" s="404"/>
      <c r="AC250" s="527"/>
      <c r="AD250" s="55">
        <f t="shared" si="259"/>
        <v>0</v>
      </c>
      <c r="AE250" s="55">
        <f t="shared" si="259"/>
        <v>0</v>
      </c>
      <c r="AF250" s="55">
        <f t="shared" si="259"/>
        <v>0</v>
      </c>
      <c r="AG250" s="55">
        <f t="shared" si="258"/>
        <v>0</v>
      </c>
      <c r="AH250" s="55">
        <f t="shared" si="258"/>
        <v>0</v>
      </c>
      <c r="AI250" s="55">
        <f t="shared" si="258"/>
        <v>0</v>
      </c>
      <c r="AJ250" s="55">
        <f t="shared" si="258"/>
        <v>0</v>
      </c>
      <c r="AK250" s="404"/>
      <c r="AL250" s="456"/>
      <c r="AM250" s="49">
        <f t="shared" si="274"/>
        <v>0</v>
      </c>
      <c r="AN250" s="52"/>
      <c r="AO250" s="52"/>
      <c r="AP250" s="52"/>
      <c r="AQ250" s="52"/>
      <c r="AR250" s="52"/>
      <c r="AS250" s="52"/>
      <c r="AT250" s="404"/>
      <c r="AU250" s="447"/>
      <c r="AV250" s="49">
        <f t="shared" si="275"/>
        <v>0</v>
      </c>
      <c r="AW250" s="52"/>
      <c r="AX250" s="52"/>
      <c r="AY250" s="52"/>
      <c r="AZ250" s="52"/>
      <c r="BA250" s="52"/>
      <c r="BB250" s="52"/>
      <c r="BC250" s="404"/>
      <c r="BD250" s="450"/>
      <c r="BE250" s="49">
        <f t="shared" si="276"/>
        <v>0</v>
      </c>
      <c r="BF250" s="52"/>
      <c r="BG250" s="52"/>
      <c r="BH250" s="52"/>
      <c r="BI250" s="52"/>
      <c r="BJ250" s="52"/>
      <c r="BK250" s="52"/>
      <c r="BL250" s="404"/>
      <c r="BM250" s="453"/>
      <c r="BN250" s="49">
        <f t="shared" si="277"/>
        <v>0</v>
      </c>
      <c r="BO250" s="52"/>
      <c r="BP250" s="52"/>
      <c r="BQ250" s="52"/>
      <c r="BR250" s="52"/>
      <c r="BS250" s="52"/>
      <c r="BT250" s="52"/>
      <c r="BU250" s="418"/>
      <c r="BV250" s="419"/>
      <c r="BW250" s="419"/>
      <c r="BX250" s="419"/>
      <c r="BY250" s="419"/>
      <c r="BZ250" s="419"/>
      <c r="CA250" s="419"/>
      <c r="CB250" s="419"/>
      <c r="CC250" s="516"/>
    </row>
    <row r="251" spans="1:81" s="62" customFormat="1" ht="40.200000000000003" customHeight="1" x14ac:dyDescent="0.3">
      <c r="A251" s="38"/>
      <c r="B251" s="507"/>
      <c r="C251" s="459"/>
      <c r="D251" s="609"/>
      <c r="E251" s="612"/>
      <c r="F251" s="612"/>
      <c r="G251" s="612"/>
      <c r="H251" s="612"/>
      <c r="I251" s="612"/>
      <c r="J251" s="705"/>
      <c r="K251" s="489"/>
      <c r="L251" s="474"/>
      <c r="M251" s="477"/>
      <c r="N251" s="480"/>
      <c r="O251" s="483"/>
      <c r="P251" s="521"/>
      <c r="Q251" s="524"/>
      <c r="R251" s="404"/>
      <c r="S251" s="43"/>
      <c r="T251" s="261"/>
      <c r="U251" s="261"/>
      <c r="V251" s="261"/>
      <c r="W251" s="43"/>
      <c r="X251" s="35"/>
      <c r="Y251" s="35"/>
      <c r="Z251" s="35"/>
      <c r="AA251" s="35"/>
      <c r="AB251" s="404"/>
      <c r="AC251" s="527"/>
      <c r="AD251" s="55">
        <f t="shared" si="259"/>
        <v>0</v>
      </c>
      <c r="AE251" s="55">
        <f t="shared" si="259"/>
        <v>0</v>
      </c>
      <c r="AF251" s="55">
        <f t="shared" si="259"/>
        <v>0</v>
      </c>
      <c r="AG251" s="55">
        <f t="shared" si="258"/>
        <v>0</v>
      </c>
      <c r="AH251" s="55">
        <f t="shared" si="258"/>
        <v>0</v>
      </c>
      <c r="AI251" s="55">
        <f t="shared" si="258"/>
        <v>0</v>
      </c>
      <c r="AJ251" s="55">
        <f t="shared" si="258"/>
        <v>0</v>
      </c>
      <c r="AK251" s="404"/>
      <c r="AL251" s="456"/>
      <c r="AM251" s="49">
        <f t="shared" si="274"/>
        <v>0</v>
      </c>
      <c r="AN251" s="52"/>
      <c r="AO251" s="52"/>
      <c r="AP251" s="52"/>
      <c r="AQ251" s="52"/>
      <c r="AR251" s="52"/>
      <c r="AS251" s="52"/>
      <c r="AT251" s="404"/>
      <c r="AU251" s="447"/>
      <c r="AV251" s="49">
        <f t="shared" si="275"/>
        <v>0</v>
      </c>
      <c r="AW251" s="52"/>
      <c r="AX251" s="52"/>
      <c r="AY251" s="52"/>
      <c r="AZ251" s="52"/>
      <c r="BA251" s="52"/>
      <c r="BB251" s="52"/>
      <c r="BC251" s="404"/>
      <c r="BD251" s="450"/>
      <c r="BE251" s="49">
        <f t="shared" si="276"/>
        <v>0</v>
      </c>
      <c r="BF251" s="52"/>
      <c r="BG251" s="52"/>
      <c r="BH251" s="52"/>
      <c r="BI251" s="52"/>
      <c r="BJ251" s="52"/>
      <c r="BK251" s="52"/>
      <c r="BL251" s="404"/>
      <c r="BM251" s="453"/>
      <c r="BN251" s="49">
        <f t="shared" si="277"/>
        <v>0</v>
      </c>
      <c r="BO251" s="52"/>
      <c r="BP251" s="52"/>
      <c r="BQ251" s="52"/>
      <c r="BR251" s="52"/>
      <c r="BS251" s="52"/>
      <c r="BT251" s="52"/>
      <c r="BU251" s="418"/>
      <c r="BV251" s="419"/>
      <c r="BW251" s="419"/>
      <c r="BX251" s="419"/>
      <c r="BY251" s="419"/>
      <c r="BZ251" s="419"/>
      <c r="CA251" s="419"/>
      <c r="CB251" s="419"/>
      <c r="CC251" s="516"/>
    </row>
    <row r="252" spans="1:81" s="62" customFormat="1" ht="40.200000000000003" customHeight="1" thickBot="1" x14ac:dyDescent="0.35">
      <c r="A252" s="38"/>
      <c r="B252" s="507"/>
      <c r="C252" s="459"/>
      <c r="D252" s="610"/>
      <c r="E252" s="613"/>
      <c r="F252" s="613"/>
      <c r="G252" s="613"/>
      <c r="H252" s="613"/>
      <c r="I252" s="613"/>
      <c r="J252" s="706"/>
      <c r="K252" s="490"/>
      <c r="L252" s="475"/>
      <c r="M252" s="478"/>
      <c r="N252" s="481"/>
      <c r="O252" s="484"/>
      <c r="P252" s="522"/>
      <c r="Q252" s="525"/>
      <c r="R252" s="405"/>
      <c r="S252" s="44"/>
      <c r="T252" s="262"/>
      <c r="U252" s="262"/>
      <c r="V252" s="262"/>
      <c r="W252" s="44"/>
      <c r="X252" s="36"/>
      <c r="Y252" s="36"/>
      <c r="Z252" s="36"/>
      <c r="AA252" s="36"/>
      <c r="AB252" s="405"/>
      <c r="AC252" s="528"/>
      <c r="AD252" s="56">
        <f t="shared" si="259"/>
        <v>0</v>
      </c>
      <c r="AE252" s="56">
        <f t="shared" si="259"/>
        <v>0</v>
      </c>
      <c r="AF252" s="56">
        <f t="shared" si="259"/>
        <v>0</v>
      </c>
      <c r="AG252" s="56">
        <f t="shared" si="258"/>
        <v>0</v>
      </c>
      <c r="AH252" s="56">
        <f t="shared" si="258"/>
        <v>0</v>
      </c>
      <c r="AI252" s="56">
        <f t="shared" si="258"/>
        <v>0</v>
      </c>
      <c r="AJ252" s="56">
        <f t="shared" si="258"/>
        <v>0</v>
      </c>
      <c r="AK252" s="405"/>
      <c r="AL252" s="457"/>
      <c r="AM252" s="50">
        <f t="shared" si="274"/>
        <v>0</v>
      </c>
      <c r="AN252" s="53"/>
      <c r="AO252" s="53"/>
      <c r="AP252" s="53"/>
      <c r="AQ252" s="53"/>
      <c r="AR252" s="53"/>
      <c r="AS252" s="53"/>
      <c r="AT252" s="405"/>
      <c r="AU252" s="448"/>
      <c r="AV252" s="50">
        <f t="shared" si="275"/>
        <v>0</v>
      </c>
      <c r="AW252" s="53"/>
      <c r="AX252" s="53"/>
      <c r="AY252" s="53"/>
      <c r="AZ252" s="53"/>
      <c r="BA252" s="53"/>
      <c r="BB252" s="53"/>
      <c r="BC252" s="405"/>
      <c r="BD252" s="451"/>
      <c r="BE252" s="50">
        <f t="shared" si="276"/>
        <v>0</v>
      </c>
      <c r="BF252" s="53"/>
      <c r="BG252" s="53"/>
      <c r="BH252" s="53"/>
      <c r="BI252" s="53"/>
      <c r="BJ252" s="53"/>
      <c r="BK252" s="53"/>
      <c r="BL252" s="405"/>
      <c r="BM252" s="454"/>
      <c r="BN252" s="50">
        <f t="shared" si="277"/>
        <v>0</v>
      </c>
      <c r="BO252" s="53"/>
      <c r="BP252" s="53"/>
      <c r="BQ252" s="53"/>
      <c r="BR252" s="53"/>
      <c r="BS252" s="53"/>
      <c r="BT252" s="53"/>
      <c r="BU252" s="517"/>
      <c r="BV252" s="518"/>
      <c r="BW252" s="518"/>
      <c r="BX252" s="518"/>
      <c r="BY252" s="518"/>
      <c r="BZ252" s="518"/>
      <c r="CA252" s="518"/>
      <c r="CB252" s="518"/>
      <c r="CC252" s="519"/>
    </row>
    <row r="253" spans="1:81" s="62" customFormat="1" ht="40.200000000000003" customHeight="1" thickTop="1" x14ac:dyDescent="0.3">
      <c r="A253" s="38"/>
      <c r="B253" s="507"/>
      <c r="C253" s="459"/>
      <c r="D253" s="608"/>
      <c r="E253" s="611"/>
      <c r="F253" s="611"/>
      <c r="G253" s="611"/>
      <c r="H253" s="611"/>
      <c r="I253" s="611"/>
      <c r="J253" s="704">
        <v>302</v>
      </c>
      <c r="K253" s="488" t="str">
        <f>+Metas!K347</f>
        <v>Centros Vida/día que prestan servicios a los adultos mayores con seguimiento y vigilancia</v>
      </c>
      <c r="L253" s="473"/>
      <c r="M253" s="476">
        <f>SUM(N253:Q253)</f>
        <v>0</v>
      </c>
      <c r="N253" s="479"/>
      <c r="O253" s="482"/>
      <c r="P253" s="520"/>
      <c r="Q253" s="523"/>
      <c r="R253" s="403">
        <f t="shared" si="280"/>
        <v>302</v>
      </c>
      <c r="S253" s="253"/>
      <c r="T253" s="260"/>
      <c r="U253" s="260"/>
      <c r="V253" s="260"/>
      <c r="W253" s="42"/>
      <c r="X253" s="34"/>
      <c r="Y253" s="34"/>
      <c r="Z253" s="34"/>
      <c r="AA253" s="34"/>
      <c r="AB253" s="403">
        <f t="shared" si="283"/>
        <v>302</v>
      </c>
      <c r="AC253" s="526">
        <f t="shared" ref="AC253" si="289">+L253</f>
        <v>0</v>
      </c>
      <c r="AD253" s="54">
        <f t="shared" si="259"/>
        <v>0</v>
      </c>
      <c r="AE253" s="54">
        <f t="shared" si="259"/>
        <v>0</v>
      </c>
      <c r="AF253" s="54">
        <f t="shared" si="259"/>
        <v>0</v>
      </c>
      <c r="AG253" s="54">
        <f t="shared" si="258"/>
        <v>0</v>
      </c>
      <c r="AH253" s="54">
        <f t="shared" si="258"/>
        <v>0</v>
      </c>
      <c r="AI253" s="54">
        <f t="shared" si="258"/>
        <v>0</v>
      </c>
      <c r="AJ253" s="54">
        <f t="shared" si="258"/>
        <v>0</v>
      </c>
      <c r="AK253" s="403">
        <f t="shared" si="285"/>
        <v>302</v>
      </c>
      <c r="AL253" s="455">
        <f>+N253</f>
        <v>0</v>
      </c>
      <c r="AM253" s="48">
        <f t="shared" si="274"/>
        <v>0</v>
      </c>
      <c r="AN253" s="51"/>
      <c r="AO253" s="51"/>
      <c r="AP253" s="51"/>
      <c r="AQ253" s="51"/>
      <c r="AR253" s="51"/>
      <c r="AS253" s="51"/>
      <c r="AT253" s="403">
        <f t="shared" si="286"/>
        <v>302</v>
      </c>
      <c r="AU253" s="446">
        <f>+O253</f>
        <v>0</v>
      </c>
      <c r="AV253" s="48">
        <f t="shared" si="275"/>
        <v>0</v>
      </c>
      <c r="AW253" s="51"/>
      <c r="AX253" s="51"/>
      <c r="AY253" s="51"/>
      <c r="AZ253" s="51"/>
      <c r="BA253" s="51"/>
      <c r="BB253" s="51"/>
      <c r="BC253" s="403">
        <f t="shared" si="287"/>
        <v>302</v>
      </c>
      <c r="BD253" s="449">
        <f>+P253</f>
        <v>0</v>
      </c>
      <c r="BE253" s="48">
        <f t="shared" si="276"/>
        <v>0</v>
      </c>
      <c r="BF253" s="51"/>
      <c r="BG253" s="51"/>
      <c r="BH253" s="51"/>
      <c r="BI253" s="51"/>
      <c r="BJ253" s="51"/>
      <c r="BK253" s="51"/>
      <c r="BL253" s="403">
        <f t="shared" si="288"/>
        <v>302</v>
      </c>
      <c r="BM253" s="452">
        <f>+Q253</f>
        <v>0</v>
      </c>
      <c r="BN253" s="48">
        <f t="shared" si="277"/>
        <v>0</v>
      </c>
      <c r="BO253" s="51"/>
      <c r="BP253" s="51"/>
      <c r="BQ253" s="51"/>
      <c r="BR253" s="51"/>
      <c r="BS253" s="51"/>
      <c r="BT253" s="51"/>
      <c r="BU253" s="513"/>
      <c r="BV253" s="514"/>
      <c r="BW253" s="514"/>
      <c r="BX253" s="514"/>
      <c r="BY253" s="514"/>
      <c r="BZ253" s="514"/>
      <c r="CA253" s="514"/>
      <c r="CB253" s="514"/>
      <c r="CC253" s="515"/>
    </row>
    <row r="254" spans="1:81" s="62" customFormat="1" ht="40.200000000000003" customHeight="1" x14ac:dyDescent="0.3">
      <c r="A254" s="38"/>
      <c r="B254" s="507"/>
      <c r="C254" s="459"/>
      <c r="D254" s="609"/>
      <c r="E254" s="612"/>
      <c r="F254" s="612"/>
      <c r="G254" s="612"/>
      <c r="H254" s="612"/>
      <c r="I254" s="612"/>
      <c r="J254" s="705"/>
      <c r="K254" s="489"/>
      <c r="L254" s="474"/>
      <c r="M254" s="477"/>
      <c r="N254" s="480"/>
      <c r="O254" s="483"/>
      <c r="P254" s="521"/>
      <c r="Q254" s="524"/>
      <c r="R254" s="404"/>
      <c r="S254" s="43"/>
      <c r="T254" s="261"/>
      <c r="U254" s="261"/>
      <c r="V254" s="261"/>
      <c r="W254" s="43"/>
      <c r="X254" s="35"/>
      <c r="Y254" s="35"/>
      <c r="Z254" s="35"/>
      <c r="AA254" s="35"/>
      <c r="AB254" s="404"/>
      <c r="AC254" s="527"/>
      <c r="AD254" s="55">
        <f t="shared" si="259"/>
        <v>0</v>
      </c>
      <c r="AE254" s="55">
        <f t="shared" si="259"/>
        <v>0</v>
      </c>
      <c r="AF254" s="55">
        <f t="shared" si="259"/>
        <v>0</v>
      </c>
      <c r="AG254" s="55">
        <f t="shared" si="258"/>
        <v>0</v>
      </c>
      <c r="AH254" s="55">
        <f t="shared" si="258"/>
        <v>0</v>
      </c>
      <c r="AI254" s="55">
        <f t="shared" si="258"/>
        <v>0</v>
      </c>
      <c r="AJ254" s="55">
        <f t="shared" si="258"/>
        <v>0</v>
      </c>
      <c r="AK254" s="404"/>
      <c r="AL254" s="456"/>
      <c r="AM254" s="49">
        <f t="shared" si="274"/>
        <v>0</v>
      </c>
      <c r="AN254" s="52"/>
      <c r="AO254" s="52"/>
      <c r="AP254" s="52"/>
      <c r="AQ254" s="52"/>
      <c r="AR254" s="52"/>
      <c r="AS254" s="52"/>
      <c r="AT254" s="404"/>
      <c r="AU254" s="447"/>
      <c r="AV254" s="49">
        <f t="shared" si="275"/>
        <v>0</v>
      </c>
      <c r="AW254" s="52"/>
      <c r="AX254" s="52"/>
      <c r="AY254" s="52"/>
      <c r="AZ254" s="52"/>
      <c r="BA254" s="52"/>
      <c r="BB254" s="52"/>
      <c r="BC254" s="404"/>
      <c r="BD254" s="450"/>
      <c r="BE254" s="49">
        <f t="shared" si="276"/>
        <v>0</v>
      </c>
      <c r="BF254" s="52"/>
      <c r="BG254" s="52"/>
      <c r="BH254" s="52"/>
      <c r="BI254" s="52"/>
      <c r="BJ254" s="52"/>
      <c r="BK254" s="52"/>
      <c r="BL254" s="404"/>
      <c r="BM254" s="453"/>
      <c r="BN254" s="49">
        <f t="shared" si="277"/>
        <v>0</v>
      </c>
      <c r="BO254" s="52"/>
      <c r="BP254" s="52"/>
      <c r="BQ254" s="52"/>
      <c r="BR254" s="52"/>
      <c r="BS254" s="52"/>
      <c r="BT254" s="52"/>
      <c r="BU254" s="418"/>
      <c r="BV254" s="419"/>
      <c r="BW254" s="419"/>
      <c r="BX254" s="419"/>
      <c r="BY254" s="419"/>
      <c r="BZ254" s="419"/>
      <c r="CA254" s="419"/>
      <c r="CB254" s="419"/>
      <c r="CC254" s="516"/>
    </row>
    <row r="255" spans="1:81" s="62" customFormat="1" ht="40.200000000000003" customHeight="1" x14ac:dyDescent="0.3">
      <c r="A255" s="38"/>
      <c r="B255" s="507"/>
      <c r="C255" s="459"/>
      <c r="D255" s="609"/>
      <c r="E255" s="612"/>
      <c r="F255" s="612"/>
      <c r="G255" s="612"/>
      <c r="H255" s="612"/>
      <c r="I255" s="612"/>
      <c r="J255" s="705"/>
      <c r="K255" s="489"/>
      <c r="L255" s="474"/>
      <c r="M255" s="477"/>
      <c r="N255" s="480"/>
      <c r="O255" s="483"/>
      <c r="P255" s="521"/>
      <c r="Q255" s="524"/>
      <c r="R255" s="404"/>
      <c r="S255" s="43"/>
      <c r="T255" s="261"/>
      <c r="U255" s="261"/>
      <c r="V255" s="261"/>
      <c r="W255" s="43"/>
      <c r="X255" s="35"/>
      <c r="Y255" s="35"/>
      <c r="Z255" s="35"/>
      <c r="AA255" s="35"/>
      <c r="AB255" s="404"/>
      <c r="AC255" s="527"/>
      <c r="AD255" s="55">
        <f t="shared" si="259"/>
        <v>0</v>
      </c>
      <c r="AE255" s="55">
        <f t="shared" si="259"/>
        <v>0</v>
      </c>
      <c r="AF255" s="55">
        <f t="shared" si="259"/>
        <v>0</v>
      </c>
      <c r="AG255" s="55">
        <f t="shared" si="258"/>
        <v>0</v>
      </c>
      <c r="AH255" s="55">
        <f t="shared" si="258"/>
        <v>0</v>
      </c>
      <c r="AI255" s="55">
        <f t="shared" si="258"/>
        <v>0</v>
      </c>
      <c r="AJ255" s="55">
        <f t="shared" si="258"/>
        <v>0</v>
      </c>
      <c r="AK255" s="404"/>
      <c r="AL255" s="456"/>
      <c r="AM255" s="49">
        <f t="shared" si="274"/>
        <v>0</v>
      </c>
      <c r="AN255" s="52"/>
      <c r="AO255" s="52"/>
      <c r="AP255" s="52"/>
      <c r="AQ255" s="52"/>
      <c r="AR255" s="52"/>
      <c r="AS255" s="52"/>
      <c r="AT255" s="404"/>
      <c r="AU255" s="447"/>
      <c r="AV255" s="49">
        <f t="shared" si="275"/>
        <v>0</v>
      </c>
      <c r="AW255" s="52"/>
      <c r="AX255" s="52"/>
      <c r="AY255" s="52"/>
      <c r="AZ255" s="52"/>
      <c r="BA255" s="52"/>
      <c r="BB255" s="52"/>
      <c r="BC255" s="404"/>
      <c r="BD255" s="450"/>
      <c r="BE255" s="49">
        <f t="shared" si="276"/>
        <v>0</v>
      </c>
      <c r="BF255" s="52"/>
      <c r="BG255" s="52"/>
      <c r="BH255" s="52"/>
      <c r="BI255" s="52"/>
      <c r="BJ255" s="52"/>
      <c r="BK255" s="52"/>
      <c r="BL255" s="404"/>
      <c r="BM255" s="453"/>
      <c r="BN255" s="49">
        <f t="shared" si="277"/>
        <v>0</v>
      </c>
      <c r="BO255" s="52"/>
      <c r="BP255" s="52"/>
      <c r="BQ255" s="52"/>
      <c r="BR255" s="52"/>
      <c r="BS255" s="52"/>
      <c r="BT255" s="52"/>
      <c r="BU255" s="418"/>
      <c r="BV255" s="419"/>
      <c r="BW255" s="419"/>
      <c r="BX255" s="419"/>
      <c r="BY255" s="419"/>
      <c r="BZ255" s="419"/>
      <c r="CA255" s="419"/>
      <c r="CB255" s="419"/>
      <c r="CC255" s="516"/>
    </row>
    <row r="256" spans="1:81" s="62" customFormat="1" ht="40.200000000000003" customHeight="1" thickBot="1" x14ac:dyDescent="0.35">
      <c r="A256" s="38"/>
      <c r="B256" s="507"/>
      <c r="C256" s="459"/>
      <c r="D256" s="610"/>
      <c r="E256" s="613"/>
      <c r="F256" s="613"/>
      <c r="G256" s="613"/>
      <c r="H256" s="613"/>
      <c r="I256" s="613"/>
      <c r="J256" s="706"/>
      <c r="K256" s="490"/>
      <c r="L256" s="475"/>
      <c r="M256" s="478"/>
      <c r="N256" s="481"/>
      <c r="O256" s="484"/>
      <c r="P256" s="522"/>
      <c r="Q256" s="525"/>
      <c r="R256" s="405"/>
      <c r="S256" s="44"/>
      <c r="T256" s="262"/>
      <c r="U256" s="262"/>
      <c r="V256" s="262"/>
      <c r="W256" s="44"/>
      <c r="X256" s="36"/>
      <c r="Y256" s="36"/>
      <c r="Z256" s="36"/>
      <c r="AA256" s="36"/>
      <c r="AB256" s="405"/>
      <c r="AC256" s="528"/>
      <c r="AD256" s="56">
        <f t="shared" si="259"/>
        <v>0</v>
      </c>
      <c r="AE256" s="56">
        <f t="shared" si="259"/>
        <v>0</v>
      </c>
      <c r="AF256" s="56">
        <f t="shared" si="259"/>
        <v>0</v>
      </c>
      <c r="AG256" s="56">
        <f t="shared" si="258"/>
        <v>0</v>
      </c>
      <c r="AH256" s="56">
        <f t="shared" si="258"/>
        <v>0</v>
      </c>
      <c r="AI256" s="56">
        <f t="shared" si="258"/>
        <v>0</v>
      </c>
      <c r="AJ256" s="56">
        <f t="shared" si="258"/>
        <v>0</v>
      </c>
      <c r="AK256" s="405"/>
      <c r="AL256" s="457"/>
      <c r="AM256" s="50">
        <f t="shared" si="274"/>
        <v>0</v>
      </c>
      <c r="AN256" s="53"/>
      <c r="AO256" s="53"/>
      <c r="AP256" s="53"/>
      <c r="AQ256" s="53"/>
      <c r="AR256" s="53"/>
      <c r="AS256" s="53"/>
      <c r="AT256" s="405"/>
      <c r="AU256" s="448"/>
      <c r="AV256" s="50">
        <f t="shared" si="275"/>
        <v>0</v>
      </c>
      <c r="AW256" s="53"/>
      <c r="AX256" s="53"/>
      <c r="AY256" s="53"/>
      <c r="AZ256" s="53"/>
      <c r="BA256" s="53"/>
      <c r="BB256" s="53"/>
      <c r="BC256" s="405"/>
      <c r="BD256" s="451"/>
      <c r="BE256" s="50">
        <f t="shared" si="276"/>
        <v>0</v>
      </c>
      <c r="BF256" s="53"/>
      <c r="BG256" s="53"/>
      <c r="BH256" s="53"/>
      <c r="BI256" s="53"/>
      <c r="BJ256" s="53"/>
      <c r="BK256" s="53"/>
      <c r="BL256" s="405"/>
      <c r="BM256" s="454"/>
      <c r="BN256" s="50">
        <f t="shared" si="277"/>
        <v>0</v>
      </c>
      <c r="BO256" s="53"/>
      <c r="BP256" s="53"/>
      <c r="BQ256" s="53"/>
      <c r="BR256" s="53"/>
      <c r="BS256" s="53"/>
      <c r="BT256" s="53"/>
      <c r="BU256" s="517"/>
      <c r="BV256" s="518"/>
      <c r="BW256" s="518"/>
      <c r="BX256" s="518"/>
      <c r="BY256" s="518"/>
      <c r="BZ256" s="518"/>
      <c r="CA256" s="518"/>
      <c r="CB256" s="518"/>
      <c r="CC256" s="519"/>
    </row>
    <row r="257" spans="1:81" s="62" customFormat="1" ht="40.200000000000003" customHeight="1" thickTop="1" x14ac:dyDescent="0.3">
      <c r="A257" s="38"/>
      <c r="B257" s="507"/>
      <c r="C257" s="459"/>
      <c r="D257" s="608"/>
      <c r="E257" s="611"/>
      <c r="F257" s="611"/>
      <c r="G257" s="611"/>
      <c r="H257" s="611"/>
      <c r="I257" s="611"/>
      <c r="J257" s="704">
        <v>303</v>
      </c>
      <c r="K257" s="488" t="str">
        <f>+Metas!K348</f>
        <v xml:space="preserve">Adultos mayores beneficiados con auxilio exequial. </v>
      </c>
      <c r="L257" s="473"/>
      <c r="M257" s="476">
        <f>SUM(N257:Q257)</f>
        <v>0</v>
      </c>
      <c r="N257" s="479"/>
      <c r="O257" s="482"/>
      <c r="P257" s="520"/>
      <c r="Q257" s="523"/>
      <c r="R257" s="403">
        <f t="shared" si="280"/>
        <v>303</v>
      </c>
      <c r="S257" s="253"/>
      <c r="T257" s="260"/>
      <c r="U257" s="260"/>
      <c r="V257" s="260"/>
      <c r="W257" s="42"/>
      <c r="X257" s="34"/>
      <c r="Y257" s="34"/>
      <c r="Z257" s="34"/>
      <c r="AA257" s="34"/>
      <c r="AB257" s="403">
        <f t="shared" si="283"/>
        <v>303</v>
      </c>
      <c r="AC257" s="526">
        <f t="shared" ref="AC257" si="290">+L257</f>
        <v>0</v>
      </c>
      <c r="AD257" s="54">
        <f t="shared" si="259"/>
        <v>0</v>
      </c>
      <c r="AE257" s="54">
        <f t="shared" si="259"/>
        <v>0</v>
      </c>
      <c r="AF257" s="54">
        <f t="shared" si="259"/>
        <v>0</v>
      </c>
      <c r="AG257" s="54">
        <f t="shared" si="258"/>
        <v>0</v>
      </c>
      <c r="AH257" s="54">
        <f t="shared" si="258"/>
        <v>0</v>
      </c>
      <c r="AI257" s="54">
        <f t="shared" si="258"/>
        <v>0</v>
      </c>
      <c r="AJ257" s="54">
        <f t="shared" si="258"/>
        <v>0</v>
      </c>
      <c r="AK257" s="403">
        <f t="shared" si="285"/>
        <v>303</v>
      </c>
      <c r="AL257" s="455">
        <f>+N257</f>
        <v>0</v>
      </c>
      <c r="AM257" s="48">
        <f t="shared" si="274"/>
        <v>0</v>
      </c>
      <c r="AN257" s="51"/>
      <c r="AO257" s="51"/>
      <c r="AP257" s="51"/>
      <c r="AQ257" s="51"/>
      <c r="AR257" s="51"/>
      <c r="AS257" s="51"/>
      <c r="AT257" s="403">
        <f t="shared" si="286"/>
        <v>303</v>
      </c>
      <c r="AU257" s="446">
        <f>+O257</f>
        <v>0</v>
      </c>
      <c r="AV257" s="48">
        <f t="shared" si="275"/>
        <v>0</v>
      </c>
      <c r="AW257" s="51"/>
      <c r="AX257" s="51"/>
      <c r="AY257" s="51"/>
      <c r="AZ257" s="51"/>
      <c r="BA257" s="51"/>
      <c r="BB257" s="51"/>
      <c r="BC257" s="403">
        <f t="shared" si="287"/>
        <v>303</v>
      </c>
      <c r="BD257" s="449">
        <f>+P257</f>
        <v>0</v>
      </c>
      <c r="BE257" s="48">
        <f t="shared" si="276"/>
        <v>0</v>
      </c>
      <c r="BF257" s="51"/>
      <c r="BG257" s="51"/>
      <c r="BH257" s="51"/>
      <c r="BI257" s="51"/>
      <c r="BJ257" s="51"/>
      <c r="BK257" s="51"/>
      <c r="BL257" s="403">
        <f t="shared" si="288"/>
        <v>303</v>
      </c>
      <c r="BM257" s="452">
        <f>+Q257</f>
        <v>0</v>
      </c>
      <c r="BN257" s="48">
        <f t="shared" si="277"/>
        <v>0</v>
      </c>
      <c r="BO257" s="51"/>
      <c r="BP257" s="51"/>
      <c r="BQ257" s="51"/>
      <c r="BR257" s="51"/>
      <c r="BS257" s="51"/>
      <c r="BT257" s="51"/>
      <c r="BU257" s="513"/>
      <c r="BV257" s="514"/>
      <c r="BW257" s="514"/>
      <c r="BX257" s="514"/>
      <c r="BY257" s="514"/>
      <c r="BZ257" s="514"/>
      <c r="CA257" s="514"/>
      <c r="CB257" s="514"/>
      <c r="CC257" s="515"/>
    </row>
    <row r="258" spans="1:81" s="62" customFormat="1" ht="40.200000000000003" customHeight="1" x14ac:dyDescent="0.3">
      <c r="A258" s="38"/>
      <c r="B258" s="507"/>
      <c r="C258" s="459"/>
      <c r="D258" s="609"/>
      <c r="E258" s="612"/>
      <c r="F258" s="612"/>
      <c r="G258" s="612"/>
      <c r="H258" s="612"/>
      <c r="I258" s="612"/>
      <c r="J258" s="705"/>
      <c r="K258" s="489"/>
      <c r="L258" s="474"/>
      <c r="M258" s="477"/>
      <c r="N258" s="480"/>
      <c r="O258" s="483"/>
      <c r="P258" s="521"/>
      <c r="Q258" s="524"/>
      <c r="R258" s="404"/>
      <c r="S258" s="43"/>
      <c r="T258" s="261"/>
      <c r="U258" s="261"/>
      <c r="V258" s="261"/>
      <c r="W258" s="43"/>
      <c r="X258" s="35"/>
      <c r="Y258" s="35"/>
      <c r="Z258" s="35"/>
      <c r="AA258" s="35"/>
      <c r="AB258" s="404"/>
      <c r="AC258" s="527"/>
      <c r="AD258" s="55">
        <f t="shared" si="259"/>
        <v>0</v>
      </c>
      <c r="AE258" s="55">
        <f t="shared" si="259"/>
        <v>0</v>
      </c>
      <c r="AF258" s="55">
        <f t="shared" si="259"/>
        <v>0</v>
      </c>
      <c r="AG258" s="55">
        <f t="shared" si="258"/>
        <v>0</v>
      </c>
      <c r="AH258" s="55">
        <f t="shared" si="258"/>
        <v>0</v>
      </c>
      <c r="AI258" s="55">
        <f t="shared" si="258"/>
        <v>0</v>
      </c>
      <c r="AJ258" s="55">
        <f t="shared" si="258"/>
        <v>0</v>
      </c>
      <c r="AK258" s="404"/>
      <c r="AL258" s="456"/>
      <c r="AM258" s="49">
        <f t="shared" si="274"/>
        <v>0</v>
      </c>
      <c r="AN258" s="52"/>
      <c r="AO258" s="52"/>
      <c r="AP258" s="52"/>
      <c r="AQ258" s="52"/>
      <c r="AR258" s="52"/>
      <c r="AS258" s="52"/>
      <c r="AT258" s="404"/>
      <c r="AU258" s="447"/>
      <c r="AV258" s="49">
        <f t="shared" si="275"/>
        <v>0</v>
      </c>
      <c r="AW258" s="52"/>
      <c r="AX258" s="52"/>
      <c r="AY258" s="52"/>
      <c r="AZ258" s="52"/>
      <c r="BA258" s="52"/>
      <c r="BB258" s="52"/>
      <c r="BC258" s="404"/>
      <c r="BD258" s="450"/>
      <c r="BE258" s="49">
        <f t="shared" si="276"/>
        <v>0</v>
      </c>
      <c r="BF258" s="52"/>
      <c r="BG258" s="52"/>
      <c r="BH258" s="52"/>
      <c r="BI258" s="52"/>
      <c r="BJ258" s="52"/>
      <c r="BK258" s="52"/>
      <c r="BL258" s="404"/>
      <c r="BM258" s="453"/>
      <c r="BN258" s="49">
        <f t="shared" si="277"/>
        <v>0</v>
      </c>
      <c r="BO258" s="52"/>
      <c r="BP258" s="52"/>
      <c r="BQ258" s="52"/>
      <c r="BR258" s="52"/>
      <c r="BS258" s="52"/>
      <c r="BT258" s="52"/>
      <c r="BU258" s="418"/>
      <c r="BV258" s="419"/>
      <c r="BW258" s="419"/>
      <c r="BX258" s="419"/>
      <c r="BY258" s="419"/>
      <c r="BZ258" s="419"/>
      <c r="CA258" s="419"/>
      <c r="CB258" s="419"/>
      <c r="CC258" s="516"/>
    </row>
    <row r="259" spans="1:81" s="62" customFormat="1" ht="40.200000000000003" customHeight="1" x14ac:dyDescent="0.3">
      <c r="A259" s="38"/>
      <c r="B259" s="507"/>
      <c r="C259" s="459"/>
      <c r="D259" s="609"/>
      <c r="E259" s="612"/>
      <c r="F259" s="612"/>
      <c r="G259" s="612"/>
      <c r="H259" s="612"/>
      <c r="I259" s="612"/>
      <c r="J259" s="705"/>
      <c r="K259" s="489"/>
      <c r="L259" s="474"/>
      <c r="M259" s="477"/>
      <c r="N259" s="480"/>
      <c r="O259" s="483"/>
      <c r="P259" s="521"/>
      <c r="Q259" s="524"/>
      <c r="R259" s="404"/>
      <c r="S259" s="43"/>
      <c r="T259" s="261"/>
      <c r="U259" s="261"/>
      <c r="V259" s="261"/>
      <c r="W259" s="43"/>
      <c r="X259" s="35"/>
      <c r="Y259" s="35"/>
      <c r="Z259" s="35"/>
      <c r="AA259" s="35"/>
      <c r="AB259" s="404"/>
      <c r="AC259" s="527"/>
      <c r="AD259" s="55">
        <f t="shared" si="259"/>
        <v>0</v>
      </c>
      <c r="AE259" s="55">
        <f t="shared" si="259"/>
        <v>0</v>
      </c>
      <c r="AF259" s="55">
        <f t="shared" si="259"/>
        <v>0</v>
      </c>
      <c r="AG259" s="55">
        <f t="shared" si="258"/>
        <v>0</v>
      </c>
      <c r="AH259" s="55">
        <f t="shared" si="258"/>
        <v>0</v>
      </c>
      <c r="AI259" s="55">
        <f t="shared" si="258"/>
        <v>0</v>
      </c>
      <c r="AJ259" s="55">
        <f t="shared" si="258"/>
        <v>0</v>
      </c>
      <c r="AK259" s="404"/>
      <c r="AL259" s="456"/>
      <c r="AM259" s="49">
        <f t="shared" si="274"/>
        <v>0</v>
      </c>
      <c r="AN259" s="52"/>
      <c r="AO259" s="52"/>
      <c r="AP259" s="52"/>
      <c r="AQ259" s="52"/>
      <c r="AR259" s="52"/>
      <c r="AS259" s="52"/>
      <c r="AT259" s="404"/>
      <c r="AU259" s="447"/>
      <c r="AV259" s="49">
        <f t="shared" si="275"/>
        <v>0</v>
      </c>
      <c r="AW259" s="52"/>
      <c r="AX259" s="52"/>
      <c r="AY259" s="52"/>
      <c r="AZ259" s="52"/>
      <c r="BA259" s="52"/>
      <c r="BB259" s="52"/>
      <c r="BC259" s="404"/>
      <c r="BD259" s="450"/>
      <c r="BE259" s="49">
        <f t="shared" si="276"/>
        <v>0</v>
      </c>
      <c r="BF259" s="52"/>
      <c r="BG259" s="52"/>
      <c r="BH259" s="52"/>
      <c r="BI259" s="52"/>
      <c r="BJ259" s="52"/>
      <c r="BK259" s="52"/>
      <c r="BL259" s="404"/>
      <c r="BM259" s="453"/>
      <c r="BN259" s="49">
        <f t="shared" si="277"/>
        <v>0</v>
      </c>
      <c r="BO259" s="52"/>
      <c r="BP259" s="52"/>
      <c r="BQ259" s="52"/>
      <c r="BR259" s="52"/>
      <c r="BS259" s="52"/>
      <c r="BT259" s="52"/>
      <c r="BU259" s="418"/>
      <c r="BV259" s="419"/>
      <c r="BW259" s="419"/>
      <c r="BX259" s="419"/>
      <c r="BY259" s="419"/>
      <c r="BZ259" s="419"/>
      <c r="CA259" s="419"/>
      <c r="CB259" s="419"/>
      <c r="CC259" s="516"/>
    </row>
    <row r="260" spans="1:81" s="62" customFormat="1" ht="40.200000000000003" customHeight="1" thickBot="1" x14ac:dyDescent="0.35">
      <c r="A260" s="38"/>
      <c r="B260" s="507"/>
      <c r="C260" s="460"/>
      <c r="D260" s="610"/>
      <c r="E260" s="613"/>
      <c r="F260" s="613"/>
      <c r="G260" s="613"/>
      <c r="H260" s="613"/>
      <c r="I260" s="613"/>
      <c r="J260" s="706"/>
      <c r="K260" s="490"/>
      <c r="L260" s="475"/>
      <c r="M260" s="478"/>
      <c r="N260" s="481"/>
      <c r="O260" s="484"/>
      <c r="P260" s="522"/>
      <c r="Q260" s="525"/>
      <c r="R260" s="405"/>
      <c r="S260" s="44"/>
      <c r="T260" s="262"/>
      <c r="U260" s="262"/>
      <c r="V260" s="262"/>
      <c r="W260" s="44"/>
      <c r="X260" s="36"/>
      <c r="Y260" s="36"/>
      <c r="Z260" s="36"/>
      <c r="AA260" s="36"/>
      <c r="AB260" s="405"/>
      <c r="AC260" s="528"/>
      <c r="AD260" s="56">
        <f t="shared" si="259"/>
        <v>0</v>
      </c>
      <c r="AE260" s="56">
        <f t="shared" si="259"/>
        <v>0</v>
      </c>
      <c r="AF260" s="56">
        <f t="shared" si="259"/>
        <v>0</v>
      </c>
      <c r="AG260" s="56">
        <f t="shared" si="258"/>
        <v>0</v>
      </c>
      <c r="AH260" s="56">
        <f t="shared" si="258"/>
        <v>0</v>
      </c>
      <c r="AI260" s="56">
        <f t="shared" si="258"/>
        <v>0</v>
      </c>
      <c r="AJ260" s="56">
        <f t="shared" si="258"/>
        <v>0</v>
      </c>
      <c r="AK260" s="405"/>
      <c r="AL260" s="457"/>
      <c r="AM260" s="50">
        <f t="shared" si="274"/>
        <v>0</v>
      </c>
      <c r="AN260" s="53"/>
      <c r="AO260" s="53"/>
      <c r="AP260" s="53"/>
      <c r="AQ260" s="53"/>
      <c r="AR260" s="53"/>
      <c r="AS260" s="53"/>
      <c r="AT260" s="405"/>
      <c r="AU260" s="448"/>
      <c r="AV260" s="50">
        <f t="shared" si="275"/>
        <v>0</v>
      </c>
      <c r="AW260" s="53"/>
      <c r="AX260" s="53"/>
      <c r="AY260" s="53"/>
      <c r="AZ260" s="53"/>
      <c r="BA260" s="53"/>
      <c r="BB260" s="53"/>
      <c r="BC260" s="405"/>
      <c r="BD260" s="451"/>
      <c r="BE260" s="50">
        <f t="shared" si="276"/>
        <v>0</v>
      </c>
      <c r="BF260" s="53"/>
      <c r="BG260" s="53"/>
      <c r="BH260" s="53"/>
      <c r="BI260" s="53"/>
      <c r="BJ260" s="53"/>
      <c r="BK260" s="53"/>
      <c r="BL260" s="405"/>
      <c r="BM260" s="454"/>
      <c r="BN260" s="50">
        <f t="shared" si="277"/>
        <v>0</v>
      </c>
      <c r="BO260" s="53"/>
      <c r="BP260" s="53"/>
      <c r="BQ260" s="53"/>
      <c r="BR260" s="53"/>
      <c r="BS260" s="53"/>
      <c r="BT260" s="53"/>
      <c r="BU260" s="517"/>
      <c r="BV260" s="518"/>
      <c r="BW260" s="518"/>
      <c r="BX260" s="518"/>
      <c r="BY260" s="518"/>
      <c r="BZ260" s="518"/>
      <c r="CA260" s="518"/>
      <c r="CB260" s="518"/>
      <c r="CC260" s="519"/>
    </row>
    <row r="261" spans="1:81" s="62" customFormat="1" ht="40.200000000000003" customHeight="1" thickTop="1" x14ac:dyDescent="0.3">
      <c r="A261" s="38"/>
      <c r="B261" s="507"/>
      <c r="C261" s="458" t="s">
        <v>441</v>
      </c>
      <c r="D261" s="608"/>
      <c r="E261" s="611"/>
      <c r="F261" s="611"/>
      <c r="G261" s="611"/>
      <c r="H261" s="611"/>
      <c r="I261" s="611"/>
      <c r="J261" s="485">
        <v>304</v>
      </c>
      <c r="K261" s="488" t="str">
        <f>+Metas!K349</f>
        <v>Adultos mayores con orientación psicosocial para reducir o mitigar enfermedades mentales post Covid-19 y propias de la vejez.</v>
      </c>
      <c r="L261" s="473"/>
      <c r="M261" s="476">
        <f>SUM(N261:Q261)</f>
        <v>0</v>
      </c>
      <c r="N261" s="479"/>
      <c r="O261" s="482"/>
      <c r="P261" s="520"/>
      <c r="Q261" s="523"/>
      <c r="R261" s="403">
        <f t="shared" si="280"/>
        <v>304</v>
      </c>
      <c r="S261" s="253"/>
      <c r="T261" s="260"/>
      <c r="U261" s="260"/>
      <c r="V261" s="260"/>
      <c r="W261" s="42"/>
      <c r="X261" s="34"/>
      <c r="Y261" s="34"/>
      <c r="Z261" s="34"/>
      <c r="AA261" s="34"/>
      <c r="AB261" s="403">
        <f t="shared" si="283"/>
        <v>304</v>
      </c>
      <c r="AC261" s="526">
        <f t="shared" ref="AC261" si="291">+L261</f>
        <v>0</v>
      </c>
      <c r="AD261" s="54">
        <f t="shared" si="259"/>
        <v>0</v>
      </c>
      <c r="AE261" s="54">
        <f t="shared" si="259"/>
        <v>0</v>
      </c>
      <c r="AF261" s="54">
        <f t="shared" si="259"/>
        <v>0</v>
      </c>
      <c r="AG261" s="54">
        <f t="shared" si="258"/>
        <v>0</v>
      </c>
      <c r="AH261" s="54">
        <f t="shared" si="258"/>
        <v>0</v>
      </c>
      <c r="AI261" s="54">
        <f t="shared" si="258"/>
        <v>0</v>
      </c>
      <c r="AJ261" s="54">
        <f t="shared" si="258"/>
        <v>0</v>
      </c>
      <c r="AK261" s="403">
        <f t="shared" si="285"/>
        <v>304</v>
      </c>
      <c r="AL261" s="455">
        <f>+N261</f>
        <v>0</v>
      </c>
      <c r="AM261" s="48">
        <f t="shared" si="274"/>
        <v>0</v>
      </c>
      <c r="AN261" s="51"/>
      <c r="AO261" s="51"/>
      <c r="AP261" s="51"/>
      <c r="AQ261" s="51"/>
      <c r="AR261" s="51"/>
      <c r="AS261" s="51"/>
      <c r="AT261" s="403">
        <f t="shared" si="286"/>
        <v>304</v>
      </c>
      <c r="AU261" s="446">
        <f>+O261</f>
        <v>0</v>
      </c>
      <c r="AV261" s="48">
        <f t="shared" si="275"/>
        <v>0</v>
      </c>
      <c r="AW261" s="51"/>
      <c r="AX261" s="51"/>
      <c r="AY261" s="51"/>
      <c r="AZ261" s="51"/>
      <c r="BA261" s="51"/>
      <c r="BB261" s="51"/>
      <c r="BC261" s="403">
        <f t="shared" si="287"/>
        <v>304</v>
      </c>
      <c r="BD261" s="449">
        <f>+P261</f>
        <v>0</v>
      </c>
      <c r="BE261" s="48">
        <f t="shared" si="276"/>
        <v>0</v>
      </c>
      <c r="BF261" s="51"/>
      <c r="BG261" s="51"/>
      <c r="BH261" s="51"/>
      <c r="BI261" s="51"/>
      <c r="BJ261" s="51"/>
      <c r="BK261" s="51"/>
      <c r="BL261" s="403">
        <f t="shared" si="288"/>
        <v>304</v>
      </c>
      <c r="BM261" s="452">
        <f>+Q261</f>
        <v>0</v>
      </c>
      <c r="BN261" s="48">
        <f t="shared" si="277"/>
        <v>0</v>
      </c>
      <c r="BO261" s="51"/>
      <c r="BP261" s="51"/>
      <c r="BQ261" s="51"/>
      <c r="BR261" s="51"/>
      <c r="BS261" s="51"/>
      <c r="BT261" s="51"/>
      <c r="BU261" s="513"/>
      <c r="BV261" s="514"/>
      <c r="BW261" s="514"/>
      <c r="BX261" s="514"/>
      <c r="BY261" s="514"/>
      <c r="BZ261" s="514"/>
      <c r="CA261" s="514"/>
      <c r="CB261" s="514"/>
      <c r="CC261" s="515"/>
    </row>
    <row r="262" spans="1:81" s="62" customFormat="1" ht="40.200000000000003" customHeight="1" x14ac:dyDescent="0.3">
      <c r="A262" s="38"/>
      <c r="B262" s="507"/>
      <c r="C262" s="459"/>
      <c r="D262" s="609"/>
      <c r="E262" s="612"/>
      <c r="F262" s="612"/>
      <c r="G262" s="612"/>
      <c r="H262" s="612"/>
      <c r="I262" s="612"/>
      <c r="J262" s="486"/>
      <c r="K262" s="489"/>
      <c r="L262" s="474"/>
      <c r="M262" s="477"/>
      <c r="N262" s="480"/>
      <c r="O262" s="483"/>
      <c r="P262" s="521"/>
      <c r="Q262" s="524"/>
      <c r="R262" s="404"/>
      <c r="S262" s="43"/>
      <c r="T262" s="261"/>
      <c r="U262" s="261"/>
      <c r="V262" s="261"/>
      <c r="W262" s="43"/>
      <c r="X262" s="35"/>
      <c r="Y262" s="35"/>
      <c r="Z262" s="35"/>
      <c r="AA262" s="35"/>
      <c r="AB262" s="404"/>
      <c r="AC262" s="527"/>
      <c r="AD262" s="55">
        <f t="shared" si="259"/>
        <v>0</v>
      </c>
      <c r="AE262" s="55">
        <f t="shared" si="259"/>
        <v>0</v>
      </c>
      <c r="AF262" s="55">
        <f t="shared" si="259"/>
        <v>0</v>
      </c>
      <c r="AG262" s="55">
        <f t="shared" si="258"/>
        <v>0</v>
      </c>
      <c r="AH262" s="55">
        <f t="shared" si="258"/>
        <v>0</v>
      </c>
      <c r="AI262" s="55">
        <f t="shared" si="258"/>
        <v>0</v>
      </c>
      <c r="AJ262" s="55">
        <f t="shared" si="258"/>
        <v>0</v>
      </c>
      <c r="AK262" s="404"/>
      <c r="AL262" s="456"/>
      <c r="AM262" s="49">
        <f t="shared" si="274"/>
        <v>0</v>
      </c>
      <c r="AN262" s="52"/>
      <c r="AO262" s="52"/>
      <c r="AP262" s="52"/>
      <c r="AQ262" s="52"/>
      <c r="AR262" s="52"/>
      <c r="AS262" s="52"/>
      <c r="AT262" s="404"/>
      <c r="AU262" s="447"/>
      <c r="AV262" s="49">
        <f t="shared" si="275"/>
        <v>0</v>
      </c>
      <c r="AW262" s="52"/>
      <c r="AX262" s="52"/>
      <c r="AY262" s="52"/>
      <c r="AZ262" s="52"/>
      <c r="BA262" s="52"/>
      <c r="BB262" s="52"/>
      <c r="BC262" s="404"/>
      <c r="BD262" s="450"/>
      <c r="BE262" s="49">
        <f t="shared" si="276"/>
        <v>0</v>
      </c>
      <c r="BF262" s="52"/>
      <c r="BG262" s="52"/>
      <c r="BH262" s="52"/>
      <c r="BI262" s="52"/>
      <c r="BJ262" s="52"/>
      <c r="BK262" s="52"/>
      <c r="BL262" s="404"/>
      <c r="BM262" s="453"/>
      <c r="BN262" s="49">
        <f t="shared" si="277"/>
        <v>0</v>
      </c>
      <c r="BO262" s="52"/>
      <c r="BP262" s="52"/>
      <c r="BQ262" s="52"/>
      <c r="BR262" s="52"/>
      <c r="BS262" s="52"/>
      <c r="BT262" s="52"/>
      <c r="BU262" s="418"/>
      <c r="BV262" s="419"/>
      <c r="BW262" s="419"/>
      <c r="BX262" s="419"/>
      <c r="BY262" s="419"/>
      <c r="BZ262" s="419"/>
      <c r="CA262" s="419"/>
      <c r="CB262" s="419"/>
      <c r="CC262" s="516"/>
    </row>
    <row r="263" spans="1:81" s="62" customFormat="1" ht="40.200000000000003" customHeight="1" x14ac:dyDescent="0.3">
      <c r="A263" s="38"/>
      <c r="B263" s="507"/>
      <c r="C263" s="459"/>
      <c r="D263" s="609"/>
      <c r="E263" s="612"/>
      <c r="F263" s="612"/>
      <c r="G263" s="612"/>
      <c r="H263" s="612"/>
      <c r="I263" s="612"/>
      <c r="J263" s="486"/>
      <c r="K263" s="489"/>
      <c r="L263" s="474"/>
      <c r="M263" s="477"/>
      <c r="N263" s="480"/>
      <c r="O263" s="483"/>
      <c r="P263" s="521"/>
      <c r="Q263" s="524"/>
      <c r="R263" s="404"/>
      <c r="S263" s="43"/>
      <c r="T263" s="261"/>
      <c r="U263" s="261"/>
      <c r="V263" s="261"/>
      <c r="W263" s="43"/>
      <c r="X263" s="35"/>
      <c r="Y263" s="35"/>
      <c r="Z263" s="35"/>
      <c r="AA263" s="35"/>
      <c r="AB263" s="404"/>
      <c r="AC263" s="527"/>
      <c r="AD263" s="55">
        <f t="shared" si="259"/>
        <v>0</v>
      </c>
      <c r="AE263" s="55">
        <f t="shared" si="259"/>
        <v>0</v>
      </c>
      <c r="AF263" s="55">
        <f t="shared" si="259"/>
        <v>0</v>
      </c>
      <c r="AG263" s="55">
        <f t="shared" si="258"/>
        <v>0</v>
      </c>
      <c r="AH263" s="55">
        <f t="shared" si="258"/>
        <v>0</v>
      </c>
      <c r="AI263" s="55">
        <f t="shared" si="258"/>
        <v>0</v>
      </c>
      <c r="AJ263" s="55">
        <f t="shared" si="258"/>
        <v>0</v>
      </c>
      <c r="AK263" s="404"/>
      <c r="AL263" s="456"/>
      <c r="AM263" s="49">
        <f t="shared" si="274"/>
        <v>0</v>
      </c>
      <c r="AN263" s="52"/>
      <c r="AO263" s="52"/>
      <c r="AP263" s="52"/>
      <c r="AQ263" s="52"/>
      <c r="AR263" s="52"/>
      <c r="AS263" s="52"/>
      <c r="AT263" s="404"/>
      <c r="AU263" s="447"/>
      <c r="AV263" s="49">
        <f t="shared" si="275"/>
        <v>0</v>
      </c>
      <c r="AW263" s="52"/>
      <c r="AX263" s="52"/>
      <c r="AY263" s="52"/>
      <c r="AZ263" s="52"/>
      <c r="BA263" s="52"/>
      <c r="BB263" s="52"/>
      <c r="BC263" s="404"/>
      <c r="BD263" s="450"/>
      <c r="BE263" s="49">
        <f t="shared" si="276"/>
        <v>0</v>
      </c>
      <c r="BF263" s="52"/>
      <c r="BG263" s="52"/>
      <c r="BH263" s="52"/>
      <c r="BI263" s="52"/>
      <c r="BJ263" s="52"/>
      <c r="BK263" s="52"/>
      <c r="BL263" s="404"/>
      <c r="BM263" s="453"/>
      <c r="BN263" s="49">
        <f t="shared" si="277"/>
        <v>0</v>
      </c>
      <c r="BO263" s="52"/>
      <c r="BP263" s="52"/>
      <c r="BQ263" s="52"/>
      <c r="BR263" s="52"/>
      <c r="BS263" s="52"/>
      <c r="BT263" s="52"/>
      <c r="BU263" s="418"/>
      <c r="BV263" s="419"/>
      <c r="BW263" s="419"/>
      <c r="BX263" s="419"/>
      <c r="BY263" s="419"/>
      <c r="BZ263" s="419"/>
      <c r="CA263" s="419"/>
      <c r="CB263" s="419"/>
      <c r="CC263" s="516"/>
    </row>
    <row r="264" spans="1:81" s="62" customFormat="1" ht="40.200000000000003" customHeight="1" thickBot="1" x14ac:dyDescent="0.35">
      <c r="A264" s="38"/>
      <c r="B264" s="507"/>
      <c r="C264" s="459"/>
      <c r="D264" s="610"/>
      <c r="E264" s="613"/>
      <c r="F264" s="613"/>
      <c r="G264" s="613"/>
      <c r="H264" s="613"/>
      <c r="I264" s="613"/>
      <c r="J264" s="487"/>
      <c r="K264" s="490"/>
      <c r="L264" s="475"/>
      <c r="M264" s="478"/>
      <c r="N264" s="481"/>
      <c r="O264" s="484"/>
      <c r="P264" s="522"/>
      <c r="Q264" s="525"/>
      <c r="R264" s="405"/>
      <c r="S264" s="44"/>
      <c r="T264" s="262"/>
      <c r="U264" s="262"/>
      <c r="V264" s="262"/>
      <c r="W264" s="44"/>
      <c r="X264" s="36"/>
      <c r="Y264" s="36"/>
      <c r="Z264" s="36"/>
      <c r="AA264" s="36"/>
      <c r="AB264" s="405"/>
      <c r="AC264" s="528"/>
      <c r="AD264" s="56">
        <f t="shared" si="259"/>
        <v>0</v>
      </c>
      <c r="AE264" s="56">
        <f t="shared" si="259"/>
        <v>0</v>
      </c>
      <c r="AF264" s="56">
        <f t="shared" si="259"/>
        <v>0</v>
      </c>
      <c r="AG264" s="56">
        <f t="shared" si="258"/>
        <v>0</v>
      </c>
      <c r="AH264" s="56">
        <f t="shared" si="258"/>
        <v>0</v>
      </c>
      <c r="AI264" s="56">
        <f t="shared" si="258"/>
        <v>0</v>
      </c>
      <c r="AJ264" s="56">
        <f t="shared" si="258"/>
        <v>0</v>
      </c>
      <c r="AK264" s="405"/>
      <c r="AL264" s="457"/>
      <c r="AM264" s="50">
        <f t="shared" si="274"/>
        <v>0</v>
      </c>
      <c r="AN264" s="53"/>
      <c r="AO264" s="53"/>
      <c r="AP264" s="53"/>
      <c r="AQ264" s="53"/>
      <c r="AR264" s="53"/>
      <c r="AS264" s="53"/>
      <c r="AT264" s="405"/>
      <c r="AU264" s="448"/>
      <c r="AV264" s="50">
        <f t="shared" si="275"/>
        <v>0</v>
      </c>
      <c r="AW264" s="53"/>
      <c r="AX264" s="53"/>
      <c r="AY264" s="53"/>
      <c r="AZ264" s="53"/>
      <c r="BA264" s="53"/>
      <c r="BB264" s="53"/>
      <c r="BC264" s="405"/>
      <c r="BD264" s="451"/>
      <c r="BE264" s="50">
        <f t="shared" si="276"/>
        <v>0</v>
      </c>
      <c r="BF264" s="53"/>
      <c r="BG264" s="53"/>
      <c r="BH264" s="53"/>
      <c r="BI264" s="53"/>
      <c r="BJ264" s="53"/>
      <c r="BK264" s="53"/>
      <c r="BL264" s="405"/>
      <c r="BM264" s="454"/>
      <c r="BN264" s="50">
        <f t="shared" si="277"/>
        <v>0</v>
      </c>
      <c r="BO264" s="53"/>
      <c r="BP264" s="53"/>
      <c r="BQ264" s="53"/>
      <c r="BR264" s="53"/>
      <c r="BS264" s="53"/>
      <c r="BT264" s="53"/>
      <c r="BU264" s="517"/>
      <c r="BV264" s="518"/>
      <c r="BW264" s="518"/>
      <c r="BX264" s="518"/>
      <c r="BY264" s="518"/>
      <c r="BZ264" s="518"/>
      <c r="CA264" s="518"/>
      <c r="CB264" s="518"/>
      <c r="CC264" s="519"/>
    </row>
    <row r="265" spans="1:81" s="62" customFormat="1" ht="40.200000000000003" customHeight="1" thickTop="1" x14ac:dyDescent="0.3">
      <c r="A265" s="38"/>
      <c r="B265" s="507"/>
      <c r="C265" s="459"/>
      <c r="D265" s="608"/>
      <c r="E265" s="611"/>
      <c r="F265" s="611"/>
      <c r="G265" s="611"/>
      <c r="H265" s="611"/>
      <c r="I265" s="611"/>
      <c r="J265" s="485">
        <v>305</v>
      </c>
      <c r="K265" s="488" t="str">
        <f>+Metas!K350</f>
        <v xml:space="preserve">Adultos mayores con asistencia jurídica para proteger sus derechos. </v>
      </c>
      <c r="L265" s="473"/>
      <c r="M265" s="476">
        <f>SUM(N265:Q265)</f>
        <v>0</v>
      </c>
      <c r="N265" s="479"/>
      <c r="O265" s="482"/>
      <c r="P265" s="520"/>
      <c r="Q265" s="523"/>
      <c r="R265" s="403">
        <f t="shared" si="280"/>
        <v>305</v>
      </c>
      <c r="S265" s="253"/>
      <c r="T265" s="260"/>
      <c r="U265" s="260"/>
      <c r="V265" s="260"/>
      <c r="W265" s="42"/>
      <c r="X265" s="34"/>
      <c r="Y265" s="34"/>
      <c r="Z265" s="34"/>
      <c r="AA265" s="34"/>
      <c r="AB265" s="403">
        <f t="shared" si="283"/>
        <v>305</v>
      </c>
      <c r="AC265" s="526">
        <f t="shared" ref="AC265" si="292">+L265</f>
        <v>0</v>
      </c>
      <c r="AD265" s="54">
        <f t="shared" si="259"/>
        <v>0</v>
      </c>
      <c r="AE265" s="54">
        <f t="shared" si="259"/>
        <v>0</v>
      </c>
      <c r="AF265" s="54">
        <f t="shared" si="259"/>
        <v>0</v>
      </c>
      <c r="AG265" s="54">
        <f t="shared" si="258"/>
        <v>0</v>
      </c>
      <c r="AH265" s="54">
        <f t="shared" si="258"/>
        <v>0</v>
      </c>
      <c r="AI265" s="54">
        <f t="shared" si="258"/>
        <v>0</v>
      </c>
      <c r="AJ265" s="54">
        <f t="shared" si="258"/>
        <v>0</v>
      </c>
      <c r="AK265" s="403">
        <f t="shared" si="285"/>
        <v>305</v>
      </c>
      <c r="AL265" s="455">
        <f>+N265</f>
        <v>0</v>
      </c>
      <c r="AM265" s="48">
        <f t="shared" si="274"/>
        <v>0</v>
      </c>
      <c r="AN265" s="51"/>
      <c r="AO265" s="51"/>
      <c r="AP265" s="51"/>
      <c r="AQ265" s="51"/>
      <c r="AR265" s="51"/>
      <c r="AS265" s="51"/>
      <c r="AT265" s="403">
        <f t="shared" si="286"/>
        <v>305</v>
      </c>
      <c r="AU265" s="446">
        <f>+O265</f>
        <v>0</v>
      </c>
      <c r="AV265" s="48">
        <f t="shared" si="275"/>
        <v>0</v>
      </c>
      <c r="AW265" s="51"/>
      <c r="AX265" s="51"/>
      <c r="AY265" s="51"/>
      <c r="AZ265" s="51"/>
      <c r="BA265" s="51"/>
      <c r="BB265" s="51"/>
      <c r="BC265" s="403">
        <f t="shared" si="287"/>
        <v>305</v>
      </c>
      <c r="BD265" s="449">
        <f>+P265</f>
        <v>0</v>
      </c>
      <c r="BE265" s="48">
        <f t="shared" si="276"/>
        <v>0</v>
      </c>
      <c r="BF265" s="51"/>
      <c r="BG265" s="51"/>
      <c r="BH265" s="51"/>
      <c r="BI265" s="51"/>
      <c r="BJ265" s="51"/>
      <c r="BK265" s="51"/>
      <c r="BL265" s="403">
        <f t="shared" si="288"/>
        <v>305</v>
      </c>
      <c r="BM265" s="452">
        <f>+Q265</f>
        <v>0</v>
      </c>
      <c r="BN265" s="48">
        <f t="shared" si="277"/>
        <v>0</v>
      </c>
      <c r="BO265" s="51"/>
      <c r="BP265" s="51"/>
      <c r="BQ265" s="51"/>
      <c r="BR265" s="51"/>
      <c r="BS265" s="51"/>
      <c r="BT265" s="51"/>
      <c r="BU265" s="513"/>
      <c r="BV265" s="514"/>
      <c r="BW265" s="514"/>
      <c r="BX265" s="514"/>
      <c r="BY265" s="514"/>
      <c r="BZ265" s="514"/>
      <c r="CA265" s="514"/>
      <c r="CB265" s="514"/>
      <c r="CC265" s="515"/>
    </row>
    <row r="266" spans="1:81" s="62" customFormat="1" ht="40.200000000000003" customHeight="1" x14ac:dyDescent="0.3">
      <c r="A266" s="38"/>
      <c r="B266" s="507"/>
      <c r="C266" s="459"/>
      <c r="D266" s="609"/>
      <c r="E266" s="612"/>
      <c r="F266" s="612"/>
      <c r="G266" s="612"/>
      <c r="H266" s="612"/>
      <c r="I266" s="612"/>
      <c r="J266" s="486"/>
      <c r="K266" s="489"/>
      <c r="L266" s="474"/>
      <c r="M266" s="477"/>
      <c r="N266" s="480"/>
      <c r="O266" s="483"/>
      <c r="P266" s="521"/>
      <c r="Q266" s="524"/>
      <c r="R266" s="404"/>
      <c r="S266" s="43"/>
      <c r="T266" s="261"/>
      <c r="U266" s="261"/>
      <c r="V266" s="261"/>
      <c r="W266" s="43"/>
      <c r="X266" s="35"/>
      <c r="Y266" s="35"/>
      <c r="Z266" s="35"/>
      <c r="AA266" s="35"/>
      <c r="AB266" s="404"/>
      <c r="AC266" s="527"/>
      <c r="AD266" s="55">
        <f t="shared" si="259"/>
        <v>0</v>
      </c>
      <c r="AE266" s="55">
        <f t="shared" si="259"/>
        <v>0</v>
      </c>
      <c r="AF266" s="55">
        <f t="shared" si="259"/>
        <v>0</v>
      </c>
      <c r="AG266" s="55">
        <f t="shared" si="258"/>
        <v>0</v>
      </c>
      <c r="AH266" s="55">
        <f t="shared" si="258"/>
        <v>0</v>
      </c>
      <c r="AI266" s="55">
        <f t="shared" si="258"/>
        <v>0</v>
      </c>
      <c r="AJ266" s="55">
        <f t="shared" si="258"/>
        <v>0</v>
      </c>
      <c r="AK266" s="404"/>
      <c r="AL266" s="456"/>
      <c r="AM266" s="49">
        <f t="shared" si="274"/>
        <v>0</v>
      </c>
      <c r="AN266" s="52"/>
      <c r="AO266" s="52"/>
      <c r="AP266" s="52"/>
      <c r="AQ266" s="52"/>
      <c r="AR266" s="52"/>
      <c r="AS266" s="52"/>
      <c r="AT266" s="404"/>
      <c r="AU266" s="447"/>
      <c r="AV266" s="49">
        <f t="shared" si="275"/>
        <v>0</v>
      </c>
      <c r="AW266" s="52"/>
      <c r="AX266" s="52"/>
      <c r="AY266" s="52"/>
      <c r="AZ266" s="52"/>
      <c r="BA266" s="52"/>
      <c r="BB266" s="52"/>
      <c r="BC266" s="404"/>
      <c r="BD266" s="450"/>
      <c r="BE266" s="49">
        <f t="shared" si="276"/>
        <v>0</v>
      </c>
      <c r="BF266" s="52"/>
      <c r="BG266" s="52"/>
      <c r="BH266" s="52"/>
      <c r="BI266" s="52"/>
      <c r="BJ266" s="52"/>
      <c r="BK266" s="52"/>
      <c r="BL266" s="404"/>
      <c r="BM266" s="453"/>
      <c r="BN266" s="49">
        <f t="shared" si="277"/>
        <v>0</v>
      </c>
      <c r="BO266" s="52"/>
      <c r="BP266" s="52"/>
      <c r="BQ266" s="52"/>
      <c r="BR266" s="52"/>
      <c r="BS266" s="52"/>
      <c r="BT266" s="52"/>
      <c r="BU266" s="418"/>
      <c r="BV266" s="419"/>
      <c r="BW266" s="419"/>
      <c r="BX266" s="419"/>
      <c r="BY266" s="419"/>
      <c r="BZ266" s="419"/>
      <c r="CA266" s="419"/>
      <c r="CB266" s="419"/>
      <c r="CC266" s="516"/>
    </row>
    <row r="267" spans="1:81" s="62" customFormat="1" ht="40.200000000000003" customHeight="1" x14ac:dyDescent="0.3">
      <c r="A267" s="38"/>
      <c r="B267" s="507"/>
      <c r="C267" s="459"/>
      <c r="D267" s="609"/>
      <c r="E267" s="612"/>
      <c r="F267" s="612"/>
      <c r="G267" s="612"/>
      <c r="H267" s="612"/>
      <c r="I267" s="612"/>
      <c r="J267" s="486"/>
      <c r="K267" s="489"/>
      <c r="L267" s="474"/>
      <c r="M267" s="477"/>
      <c r="N267" s="480"/>
      <c r="O267" s="483"/>
      <c r="P267" s="521"/>
      <c r="Q267" s="524"/>
      <c r="R267" s="404"/>
      <c r="S267" s="43"/>
      <c r="T267" s="261"/>
      <c r="U267" s="261"/>
      <c r="V267" s="261"/>
      <c r="W267" s="43"/>
      <c r="X267" s="35"/>
      <c r="Y267" s="35"/>
      <c r="Z267" s="35"/>
      <c r="AA267" s="35"/>
      <c r="AB267" s="404"/>
      <c r="AC267" s="527"/>
      <c r="AD267" s="55">
        <f t="shared" si="259"/>
        <v>0</v>
      </c>
      <c r="AE267" s="55">
        <f t="shared" si="259"/>
        <v>0</v>
      </c>
      <c r="AF267" s="55">
        <f t="shared" si="259"/>
        <v>0</v>
      </c>
      <c r="AG267" s="55">
        <f t="shared" si="258"/>
        <v>0</v>
      </c>
      <c r="AH267" s="55">
        <f t="shared" si="258"/>
        <v>0</v>
      </c>
      <c r="AI267" s="55">
        <f t="shared" si="258"/>
        <v>0</v>
      </c>
      <c r="AJ267" s="55">
        <f t="shared" si="258"/>
        <v>0</v>
      </c>
      <c r="AK267" s="404"/>
      <c r="AL267" s="456"/>
      <c r="AM267" s="49">
        <f t="shared" si="274"/>
        <v>0</v>
      </c>
      <c r="AN267" s="52"/>
      <c r="AO267" s="52"/>
      <c r="AP267" s="52"/>
      <c r="AQ267" s="52"/>
      <c r="AR267" s="52"/>
      <c r="AS267" s="52"/>
      <c r="AT267" s="404"/>
      <c r="AU267" s="447"/>
      <c r="AV267" s="49">
        <f t="shared" si="275"/>
        <v>0</v>
      </c>
      <c r="AW267" s="52"/>
      <c r="AX267" s="52"/>
      <c r="AY267" s="52"/>
      <c r="AZ267" s="52"/>
      <c r="BA267" s="52"/>
      <c r="BB267" s="52"/>
      <c r="BC267" s="404"/>
      <c r="BD267" s="450"/>
      <c r="BE267" s="49">
        <f t="shared" si="276"/>
        <v>0</v>
      </c>
      <c r="BF267" s="52"/>
      <c r="BG267" s="52"/>
      <c r="BH267" s="52"/>
      <c r="BI267" s="52"/>
      <c r="BJ267" s="52"/>
      <c r="BK267" s="52"/>
      <c r="BL267" s="404"/>
      <c r="BM267" s="453"/>
      <c r="BN267" s="49">
        <f t="shared" si="277"/>
        <v>0</v>
      </c>
      <c r="BO267" s="52"/>
      <c r="BP267" s="52"/>
      <c r="BQ267" s="52"/>
      <c r="BR267" s="52"/>
      <c r="BS267" s="52"/>
      <c r="BT267" s="52"/>
      <c r="BU267" s="418"/>
      <c r="BV267" s="419"/>
      <c r="BW267" s="419"/>
      <c r="BX267" s="419"/>
      <c r="BY267" s="419"/>
      <c r="BZ267" s="419"/>
      <c r="CA267" s="419"/>
      <c r="CB267" s="419"/>
      <c r="CC267" s="516"/>
    </row>
    <row r="268" spans="1:81" s="62" customFormat="1" ht="40.200000000000003" customHeight="1" thickBot="1" x14ac:dyDescent="0.35">
      <c r="A268" s="38"/>
      <c r="B268" s="507"/>
      <c r="C268" s="459"/>
      <c r="D268" s="610"/>
      <c r="E268" s="613"/>
      <c r="F268" s="613"/>
      <c r="G268" s="613"/>
      <c r="H268" s="613"/>
      <c r="I268" s="613"/>
      <c r="J268" s="487"/>
      <c r="K268" s="490"/>
      <c r="L268" s="475"/>
      <c r="M268" s="478"/>
      <c r="N268" s="481"/>
      <c r="O268" s="484"/>
      <c r="P268" s="522"/>
      <c r="Q268" s="525"/>
      <c r="R268" s="405"/>
      <c r="S268" s="44"/>
      <c r="T268" s="262"/>
      <c r="U268" s="262"/>
      <c r="V268" s="262"/>
      <c r="W268" s="44"/>
      <c r="X268" s="36"/>
      <c r="Y268" s="36"/>
      <c r="Z268" s="36"/>
      <c r="AA268" s="36"/>
      <c r="AB268" s="405"/>
      <c r="AC268" s="528"/>
      <c r="AD268" s="56">
        <f t="shared" si="259"/>
        <v>0</v>
      </c>
      <c r="AE268" s="56">
        <f t="shared" si="259"/>
        <v>0</v>
      </c>
      <c r="AF268" s="56">
        <f t="shared" si="259"/>
        <v>0</v>
      </c>
      <c r="AG268" s="56">
        <f t="shared" si="258"/>
        <v>0</v>
      </c>
      <c r="AH268" s="56">
        <f t="shared" si="258"/>
        <v>0</v>
      </c>
      <c r="AI268" s="56">
        <f t="shared" si="258"/>
        <v>0</v>
      </c>
      <c r="AJ268" s="56">
        <f t="shared" si="258"/>
        <v>0</v>
      </c>
      <c r="AK268" s="405"/>
      <c r="AL268" s="457"/>
      <c r="AM268" s="50">
        <f t="shared" si="274"/>
        <v>0</v>
      </c>
      <c r="AN268" s="53"/>
      <c r="AO268" s="53"/>
      <c r="AP268" s="53"/>
      <c r="AQ268" s="53"/>
      <c r="AR268" s="53"/>
      <c r="AS268" s="53"/>
      <c r="AT268" s="405"/>
      <c r="AU268" s="448"/>
      <c r="AV268" s="50">
        <f t="shared" si="275"/>
        <v>0</v>
      </c>
      <c r="AW268" s="53"/>
      <c r="AX268" s="53"/>
      <c r="AY268" s="53"/>
      <c r="AZ268" s="53"/>
      <c r="BA268" s="53"/>
      <c r="BB268" s="53"/>
      <c r="BC268" s="405"/>
      <c r="BD268" s="451"/>
      <c r="BE268" s="50">
        <f t="shared" si="276"/>
        <v>0</v>
      </c>
      <c r="BF268" s="53"/>
      <c r="BG268" s="53"/>
      <c r="BH268" s="53"/>
      <c r="BI268" s="53"/>
      <c r="BJ268" s="53"/>
      <c r="BK268" s="53"/>
      <c r="BL268" s="405"/>
      <c r="BM268" s="454"/>
      <c r="BN268" s="50">
        <f t="shared" si="277"/>
        <v>0</v>
      </c>
      <c r="BO268" s="53"/>
      <c r="BP268" s="53"/>
      <c r="BQ268" s="53"/>
      <c r="BR268" s="53"/>
      <c r="BS268" s="53"/>
      <c r="BT268" s="53"/>
      <c r="BU268" s="517"/>
      <c r="BV268" s="518"/>
      <c r="BW268" s="518"/>
      <c r="BX268" s="518"/>
      <c r="BY268" s="518"/>
      <c r="BZ268" s="518"/>
      <c r="CA268" s="518"/>
      <c r="CB268" s="518"/>
      <c r="CC268" s="519"/>
    </row>
    <row r="269" spans="1:81" s="62" customFormat="1" ht="40.200000000000003" customHeight="1" thickTop="1" x14ac:dyDescent="0.3">
      <c r="A269" s="38"/>
      <c r="B269" s="507"/>
      <c r="C269" s="459"/>
      <c r="D269" s="608"/>
      <c r="E269" s="611"/>
      <c r="F269" s="611"/>
      <c r="G269" s="611"/>
      <c r="H269" s="611"/>
      <c r="I269" s="611"/>
      <c r="J269" s="485">
        <v>306</v>
      </c>
      <c r="K269" s="488" t="str">
        <f>+Metas!K351</f>
        <v>Encuentros intergeneracionales realizados con actividades lúdicas recreativas y culturales en cada municipio</v>
      </c>
      <c r="L269" s="473"/>
      <c r="M269" s="476">
        <f>SUM(N269:Q269)</f>
        <v>0</v>
      </c>
      <c r="N269" s="479"/>
      <c r="O269" s="482"/>
      <c r="P269" s="520"/>
      <c r="Q269" s="523"/>
      <c r="R269" s="403">
        <f t="shared" si="280"/>
        <v>306</v>
      </c>
      <c r="S269" s="253"/>
      <c r="T269" s="260"/>
      <c r="U269" s="260"/>
      <c r="V269" s="260"/>
      <c r="W269" s="42"/>
      <c r="X269" s="34"/>
      <c r="Y269" s="34"/>
      <c r="Z269" s="34"/>
      <c r="AA269" s="34"/>
      <c r="AB269" s="403">
        <f t="shared" si="283"/>
        <v>306</v>
      </c>
      <c r="AC269" s="526">
        <f t="shared" ref="AC269" si="293">+L269</f>
        <v>0</v>
      </c>
      <c r="AD269" s="54">
        <f t="shared" si="259"/>
        <v>0</v>
      </c>
      <c r="AE269" s="54">
        <f t="shared" si="259"/>
        <v>0</v>
      </c>
      <c r="AF269" s="54">
        <f t="shared" si="259"/>
        <v>0</v>
      </c>
      <c r="AG269" s="54">
        <f t="shared" si="259"/>
        <v>0</v>
      </c>
      <c r="AH269" s="54">
        <f t="shared" si="259"/>
        <v>0</v>
      </c>
      <c r="AI269" s="54">
        <f t="shared" si="259"/>
        <v>0</v>
      </c>
      <c r="AJ269" s="54">
        <f t="shared" si="259"/>
        <v>0</v>
      </c>
      <c r="AK269" s="403">
        <f t="shared" si="285"/>
        <v>306</v>
      </c>
      <c r="AL269" s="455">
        <f>+N269</f>
        <v>0</v>
      </c>
      <c r="AM269" s="48">
        <f t="shared" si="274"/>
        <v>0</v>
      </c>
      <c r="AN269" s="51"/>
      <c r="AO269" s="51"/>
      <c r="AP269" s="51"/>
      <c r="AQ269" s="51"/>
      <c r="AR269" s="51"/>
      <c r="AS269" s="51"/>
      <c r="AT269" s="403">
        <f t="shared" si="286"/>
        <v>306</v>
      </c>
      <c r="AU269" s="446">
        <f>+O269</f>
        <v>0</v>
      </c>
      <c r="AV269" s="48">
        <f t="shared" si="275"/>
        <v>0</v>
      </c>
      <c r="AW269" s="51"/>
      <c r="AX269" s="51"/>
      <c r="AY269" s="51"/>
      <c r="AZ269" s="51"/>
      <c r="BA269" s="51"/>
      <c r="BB269" s="51"/>
      <c r="BC269" s="403">
        <f t="shared" si="287"/>
        <v>306</v>
      </c>
      <c r="BD269" s="449">
        <f>+P269</f>
        <v>0</v>
      </c>
      <c r="BE269" s="48">
        <f t="shared" si="276"/>
        <v>0</v>
      </c>
      <c r="BF269" s="51"/>
      <c r="BG269" s="51"/>
      <c r="BH269" s="51"/>
      <c r="BI269" s="51"/>
      <c r="BJ269" s="51"/>
      <c r="BK269" s="51"/>
      <c r="BL269" s="403">
        <f t="shared" si="288"/>
        <v>306</v>
      </c>
      <c r="BM269" s="452">
        <f>+Q269</f>
        <v>0</v>
      </c>
      <c r="BN269" s="48">
        <f t="shared" si="277"/>
        <v>0</v>
      </c>
      <c r="BO269" s="51"/>
      <c r="BP269" s="51"/>
      <c r="BQ269" s="51"/>
      <c r="BR269" s="51"/>
      <c r="BS269" s="51"/>
      <c r="BT269" s="51"/>
      <c r="BU269" s="513"/>
      <c r="BV269" s="514"/>
      <c r="BW269" s="514"/>
      <c r="BX269" s="514"/>
      <c r="BY269" s="514"/>
      <c r="BZ269" s="514"/>
      <c r="CA269" s="514"/>
      <c r="CB269" s="514"/>
      <c r="CC269" s="515"/>
    </row>
    <row r="270" spans="1:81" s="62" customFormat="1" ht="40.200000000000003" customHeight="1" x14ac:dyDescent="0.3">
      <c r="A270" s="38"/>
      <c r="B270" s="507"/>
      <c r="C270" s="459"/>
      <c r="D270" s="609"/>
      <c r="E270" s="612"/>
      <c r="F270" s="612"/>
      <c r="G270" s="612"/>
      <c r="H270" s="612"/>
      <c r="I270" s="612"/>
      <c r="J270" s="486"/>
      <c r="K270" s="489"/>
      <c r="L270" s="474"/>
      <c r="M270" s="477"/>
      <c r="N270" s="480"/>
      <c r="O270" s="483"/>
      <c r="P270" s="521"/>
      <c r="Q270" s="524"/>
      <c r="R270" s="404"/>
      <c r="S270" s="43"/>
      <c r="T270" s="261"/>
      <c r="U270" s="261"/>
      <c r="V270" s="261"/>
      <c r="W270" s="43"/>
      <c r="X270" s="35"/>
      <c r="Y270" s="35"/>
      <c r="Z270" s="35"/>
      <c r="AA270" s="35"/>
      <c r="AB270" s="404"/>
      <c r="AC270" s="527"/>
      <c r="AD270" s="55">
        <f t="shared" ref="AD270:AJ306" si="294">+AM270+AV270+BE270+BN270</f>
        <v>0</v>
      </c>
      <c r="AE270" s="55">
        <f t="shared" si="294"/>
        <v>0</v>
      </c>
      <c r="AF270" s="55">
        <f t="shared" si="294"/>
        <v>0</v>
      </c>
      <c r="AG270" s="55">
        <f t="shared" si="294"/>
        <v>0</v>
      </c>
      <c r="AH270" s="55">
        <f t="shared" si="294"/>
        <v>0</v>
      </c>
      <c r="AI270" s="55">
        <f t="shared" si="294"/>
        <v>0</v>
      </c>
      <c r="AJ270" s="55">
        <f t="shared" si="294"/>
        <v>0</v>
      </c>
      <c r="AK270" s="404"/>
      <c r="AL270" s="456"/>
      <c r="AM270" s="49">
        <f t="shared" si="274"/>
        <v>0</v>
      </c>
      <c r="AN270" s="52"/>
      <c r="AO270" s="52"/>
      <c r="AP270" s="52"/>
      <c r="AQ270" s="52"/>
      <c r="AR270" s="52"/>
      <c r="AS270" s="52"/>
      <c r="AT270" s="404"/>
      <c r="AU270" s="447"/>
      <c r="AV270" s="49">
        <f t="shared" si="275"/>
        <v>0</v>
      </c>
      <c r="AW270" s="52"/>
      <c r="AX270" s="52"/>
      <c r="AY270" s="52"/>
      <c r="AZ270" s="52"/>
      <c r="BA270" s="52"/>
      <c r="BB270" s="52"/>
      <c r="BC270" s="404"/>
      <c r="BD270" s="450"/>
      <c r="BE270" s="49">
        <f t="shared" si="276"/>
        <v>0</v>
      </c>
      <c r="BF270" s="52"/>
      <c r="BG270" s="52"/>
      <c r="BH270" s="52"/>
      <c r="BI270" s="52"/>
      <c r="BJ270" s="52"/>
      <c r="BK270" s="52"/>
      <c r="BL270" s="404"/>
      <c r="BM270" s="453"/>
      <c r="BN270" s="49">
        <f t="shared" si="277"/>
        <v>0</v>
      </c>
      <c r="BO270" s="52"/>
      <c r="BP270" s="52"/>
      <c r="BQ270" s="52"/>
      <c r="BR270" s="52"/>
      <c r="BS270" s="52"/>
      <c r="BT270" s="52"/>
      <c r="BU270" s="418"/>
      <c r="BV270" s="419"/>
      <c r="BW270" s="419"/>
      <c r="BX270" s="419"/>
      <c r="BY270" s="419"/>
      <c r="BZ270" s="419"/>
      <c r="CA270" s="419"/>
      <c r="CB270" s="419"/>
      <c r="CC270" s="516"/>
    </row>
    <row r="271" spans="1:81" s="62" customFormat="1" ht="40.200000000000003" customHeight="1" x14ac:dyDescent="0.3">
      <c r="A271" s="38"/>
      <c r="B271" s="507"/>
      <c r="C271" s="459"/>
      <c r="D271" s="609"/>
      <c r="E271" s="612"/>
      <c r="F271" s="612"/>
      <c r="G271" s="612"/>
      <c r="H271" s="612"/>
      <c r="I271" s="612"/>
      <c r="J271" s="486"/>
      <c r="K271" s="489"/>
      <c r="L271" s="474"/>
      <c r="M271" s="477"/>
      <c r="N271" s="480"/>
      <c r="O271" s="483"/>
      <c r="P271" s="521"/>
      <c r="Q271" s="524"/>
      <c r="R271" s="404"/>
      <c r="S271" s="43"/>
      <c r="T271" s="261"/>
      <c r="U271" s="261"/>
      <c r="V271" s="261"/>
      <c r="W271" s="43"/>
      <c r="X271" s="35"/>
      <c r="Y271" s="35"/>
      <c r="Z271" s="35"/>
      <c r="AA271" s="35"/>
      <c r="AB271" s="404"/>
      <c r="AC271" s="527"/>
      <c r="AD271" s="55">
        <f t="shared" si="294"/>
        <v>0</v>
      </c>
      <c r="AE271" s="55">
        <f t="shared" si="294"/>
        <v>0</v>
      </c>
      <c r="AF271" s="55">
        <f t="shared" si="294"/>
        <v>0</v>
      </c>
      <c r="AG271" s="55">
        <f t="shared" si="294"/>
        <v>0</v>
      </c>
      <c r="AH271" s="55">
        <f t="shared" si="294"/>
        <v>0</v>
      </c>
      <c r="AI271" s="55">
        <f t="shared" si="294"/>
        <v>0</v>
      </c>
      <c r="AJ271" s="55">
        <f t="shared" si="294"/>
        <v>0</v>
      </c>
      <c r="AK271" s="404"/>
      <c r="AL271" s="456"/>
      <c r="AM271" s="49">
        <f t="shared" si="274"/>
        <v>0</v>
      </c>
      <c r="AN271" s="52"/>
      <c r="AO271" s="52"/>
      <c r="AP271" s="52"/>
      <c r="AQ271" s="52"/>
      <c r="AR271" s="52"/>
      <c r="AS271" s="52"/>
      <c r="AT271" s="404"/>
      <c r="AU271" s="447"/>
      <c r="AV271" s="49">
        <f t="shared" si="275"/>
        <v>0</v>
      </c>
      <c r="AW271" s="52"/>
      <c r="AX271" s="52"/>
      <c r="AY271" s="52"/>
      <c r="AZ271" s="52"/>
      <c r="BA271" s="52"/>
      <c r="BB271" s="52"/>
      <c r="BC271" s="404"/>
      <c r="BD271" s="450"/>
      <c r="BE271" s="49">
        <f t="shared" si="276"/>
        <v>0</v>
      </c>
      <c r="BF271" s="52"/>
      <c r="BG271" s="52"/>
      <c r="BH271" s="52"/>
      <c r="BI271" s="52"/>
      <c r="BJ271" s="52"/>
      <c r="BK271" s="52"/>
      <c r="BL271" s="404"/>
      <c r="BM271" s="453"/>
      <c r="BN271" s="49">
        <f t="shared" si="277"/>
        <v>0</v>
      </c>
      <c r="BO271" s="52"/>
      <c r="BP271" s="52"/>
      <c r="BQ271" s="52"/>
      <c r="BR271" s="52"/>
      <c r="BS271" s="52"/>
      <c r="BT271" s="52"/>
      <c r="BU271" s="418"/>
      <c r="BV271" s="419"/>
      <c r="BW271" s="419"/>
      <c r="BX271" s="419"/>
      <c r="BY271" s="419"/>
      <c r="BZ271" s="419"/>
      <c r="CA271" s="419"/>
      <c r="CB271" s="419"/>
      <c r="CC271" s="516"/>
    </row>
    <row r="272" spans="1:81" s="62" customFormat="1" ht="40.200000000000003" customHeight="1" thickBot="1" x14ac:dyDescent="0.35">
      <c r="A272" s="38"/>
      <c r="B272" s="507"/>
      <c r="C272" s="460"/>
      <c r="D272" s="610"/>
      <c r="E272" s="613"/>
      <c r="F272" s="613"/>
      <c r="G272" s="613"/>
      <c r="H272" s="613"/>
      <c r="I272" s="613"/>
      <c r="J272" s="487"/>
      <c r="K272" s="490"/>
      <c r="L272" s="475"/>
      <c r="M272" s="478"/>
      <c r="N272" s="481"/>
      <c r="O272" s="484"/>
      <c r="P272" s="522"/>
      <c r="Q272" s="525"/>
      <c r="R272" s="405"/>
      <c r="S272" s="44"/>
      <c r="T272" s="262"/>
      <c r="U272" s="262"/>
      <c r="V272" s="262"/>
      <c r="W272" s="44"/>
      <c r="X272" s="36"/>
      <c r="Y272" s="36"/>
      <c r="Z272" s="36"/>
      <c r="AA272" s="36"/>
      <c r="AB272" s="405"/>
      <c r="AC272" s="528"/>
      <c r="AD272" s="56">
        <f t="shared" si="294"/>
        <v>0</v>
      </c>
      <c r="AE272" s="56">
        <f t="shared" si="294"/>
        <v>0</v>
      </c>
      <c r="AF272" s="56">
        <f t="shared" si="294"/>
        <v>0</v>
      </c>
      <c r="AG272" s="56">
        <f t="shared" si="294"/>
        <v>0</v>
      </c>
      <c r="AH272" s="56">
        <f t="shared" si="294"/>
        <v>0</v>
      </c>
      <c r="AI272" s="56">
        <f t="shared" si="294"/>
        <v>0</v>
      </c>
      <c r="AJ272" s="56">
        <f t="shared" si="294"/>
        <v>0</v>
      </c>
      <c r="AK272" s="405"/>
      <c r="AL272" s="457"/>
      <c r="AM272" s="50">
        <f t="shared" si="274"/>
        <v>0</v>
      </c>
      <c r="AN272" s="53"/>
      <c r="AO272" s="53"/>
      <c r="AP272" s="53"/>
      <c r="AQ272" s="53"/>
      <c r="AR272" s="53"/>
      <c r="AS272" s="53"/>
      <c r="AT272" s="405"/>
      <c r="AU272" s="448"/>
      <c r="AV272" s="50">
        <f t="shared" si="275"/>
        <v>0</v>
      </c>
      <c r="AW272" s="53"/>
      <c r="AX272" s="53"/>
      <c r="AY272" s="53"/>
      <c r="AZ272" s="53"/>
      <c r="BA272" s="53"/>
      <c r="BB272" s="53"/>
      <c r="BC272" s="405"/>
      <c r="BD272" s="451"/>
      <c r="BE272" s="50">
        <f t="shared" si="276"/>
        <v>0</v>
      </c>
      <c r="BF272" s="53"/>
      <c r="BG272" s="53"/>
      <c r="BH272" s="53"/>
      <c r="BI272" s="53"/>
      <c r="BJ272" s="53"/>
      <c r="BK272" s="53"/>
      <c r="BL272" s="405"/>
      <c r="BM272" s="454"/>
      <c r="BN272" s="50">
        <f t="shared" si="277"/>
        <v>0</v>
      </c>
      <c r="BO272" s="53"/>
      <c r="BP272" s="53"/>
      <c r="BQ272" s="53"/>
      <c r="BR272" s="53"/>
      <c r="BS272" s="53"/>
      <c r="BT272" s="53"/>
      <c r="BU272" s="517"/>
      <c r="BV272" s="518"/>
      <c r="BW272" s="518"/>
      <c r="BX272" s="518"/>
      <c r="BY272" s="518"/>
      <c r="BZ272" s="518"/>
      <c r="CA272" s="518"/>
      <c r="CB272" s="518"/>
      <c r="CC272" s="519"/>
    </row>
    <row r="273" spans="1:81" s="62" customFormat="1" ht="40.200000000000003" customHeight="1" thickTop="1" x14ac:dyDescent="0.3">
      <c r="A273" s="38"/>
      <c r="B273" s="507"/>
      <c r="C273" s="458" t="s">
        <v>446</v>
      </c>
      <c r="D273" s="608"/>
      <c r="E273" s="611"/>
      <c r="F273" s="611"/>
      <c r="G273" s="611"/>
      <c r="H273" s="611"/>
      <c r="I273" s="611"/>
      <c r="J273" s="485">
        <v>307</v>
      </c>
      <c r="K273" s="488" t="str">
        <f>+Metas!K352</f>
        <v>Municipios con promoción de hábitos y estilo de vida saludable para adultos mayores que permitan la actividad física para la prevención de enfermedades.</v>
      </c>
      <c r="L273" s="473"/>
      <c r="M273" s="476">
        <f>SUM(N273:Q273)</f>
        <v>0</v>
      </c>
      <c r="N273" s="479"/>
      <c r="O273" s="482"/>
      <c r="P273" s="520"/>
      <c r="Q273" s="523"/>
      <c r="R273" s="403">
        <f t="shared" si="280"/>
        <v>307</v>
      </c>
      <c r="S273" s="253"/>
      <c r="T273" s="260"/>
      <c r="U273" s="260"/>
      <c r="V273" s="260"/>
      <c r="W273" s="42"/>
      <c r="X273" s="34"/>
      <c r="Y273" s="34"/>
      <c r="Z273" s="34"/>
      <c r="AA273" s="34"/>
      <c r="AB273" s="403">
        <f t="shared" si="283"/>
        <v>307</v>
      </c>
      <c r="AC273" s="526">
        <f t="shared" ref="AC273" si="295">+L273</f>
        <v>0</v>
      </c>
      <c r="AD273" s="54">
        <f t="shared" si="294"/>
        <v>0</v>
      </c>
      <c r="AE273" s="54">
        <f t="shared" si="294"/>
        <v>0</v>
      </c>
      <c r="AF273" s="54">
        <f t="shared" si="294"/>
        <v>0</v>
      </c>
      <c r="AG273" s="54">
        <f t="shared" si="294"/>
        <v>0</v>
      </c>
      <c r="AH273" s="54">
        <f t="shared" si="294"/>
        <v>0</v>
      </c>
      <c r="AI273" s="54">
        <f t="shared" si="294"/>
        <v>0</v>
      </c>
      <c r="AJ273" s="54">
        <f t="shared" si="294"/>
        <v>0</v>
      </c>
      <c r="AK273" s="403">
        <f t="shared" si="285"/>
        <v>307</v>
      </c>
      <c r="AL273" s="455">
        <f>+N273</f>
        <v>0</v>
      </c>
      <c r="AM273" s="48">
        <f t="shared" si="274"/>
        <v>0</v>
      </c>
      <c r="AN273" s="51"/>
      <c r="AO273" s="51"/>
      <c r="AP273" s="51"/>
      <c r="AQ273" s="51"/>
      <c r="AR273" s="51"/>
      <c r="AS273" s="51"/>
      <c r="AT273" s="403">
        <f t="shared" si="286"/>
        <v>307</v>
      </c>
      <c r="AU273" s="446">
        <f>+O273</f>
        <v>0</v>
      </c>
      <c r="AV273" s="48">
        <f t="shared" si="275"/>
        <v>0</v>
      </c>
      <c r="AW273" s="51"/>
      <c r="AX273" s="51"/>
      <c r="AY273" s="51"/>
      <c r="AZ273" s="51"/>
      <c r="BA273" s="51"/>
      <c r="BB273" s="51"/>
      <c r="BC273" s="403">
        <f t="shared" si="287"/>
        <v>307</v>
      </c>
      <c r="BD273" s="449">
        <f>+P273</f>
        <v>0</v>
      </c>
      <c r="BE273" s="48">
        <f t="shared" si="276"/>
        <v>0</v>
      </c>
      <c r="BF273" s="51"/>
      <c r="BG273" s="51"/>
      <c r="BH273" s="51"/>
      <c r="BI273" s="51"/>
      <c r="BJ273" s="51"/>
      <c r="BK273" s="51"/>
      <c r="BL273" s="403">
        <f t="shared" si="288"/>
        <v>307</v>
      </c>
      <c r="BM273" s="452">
        <f>+Q273</f>
        <v>0</v>
      </c>
      <c r="BN273" s="48">
        <f t="shared" si="277"/>
        <v>0</v>
      </c>
      <c r="BO273" s="51"/>
      <c r="BP273" s="51"/>
      <c r="BQ273" s="51"/>
      <c r="BR273" s="51"/>
      <c r="BS273" s="51"/>
      <c r="BT273" s="51"/>
      <c r="BU273" s="513"/>
      <c r="BV273" s="514"/>
      <c r="BW273" s="514"/>
      <c r="BX273" s="514"/>
      <c r="BY273" s="514"/>
      <c r="BZ273" s="514"/>
      <c r="CA273" s="514"/>
      <c r="CB273" s="514"/>
      <c r="CC273" s="515"/>
    </row>
    <row r="274" spans="1:81" s="62" customFormat="1" ht="40.200000000000003" customHeight="1" x14ac:dyDescent="0.3">
      <c r="A274" s="38"/>
      <c r="B274" s="507"/>
      <c r="C274" s="459"/>
      <c r="D274" s="609"/>
      <c r="E274" s="612"/>
      <c r="F274" s="612"/>
      <c r="G274" s="612"/>
      <c r="H274" s="612"/>
      <c r="I274" s="612"/>
      <c r="J274" s="486"/>
      <c r="K274" s="489"/>
      <c r="L274" s="474"/>
      <c r="M274" s="477"/>
      <c r="N274" s="480"/>
      <c r="O274" s="483"/>
      <c r="P274" s="521"/>
      <c r="Q274" s="524"/>
      <c r="R274" s="404"/>
      <c r="S274" s="43"/>
      <c r="T274" s="261"/>
      <c r="U274" s="261"/>
      <c r="V274" s="261"/>
      <c r="W274" s="43"/>
      <c r="X274" s="35"/>
      <c r="Y274" s="35"/>
      <c r="Z274" s="35"/>
      <c r="AA274" s="35"/>
      <c r="AB274" s="404"/>
      <c r="AC274" s="527"/>
      <c r="AD274" s="55">
        <f t="shared" si="294"/>
        <v>0</v>
      </c>
      <c r="AE274" s="55">
        <f t="shared" si="294"/>
        <v>0</v>
      </c>
      <c r="AF274" s="55">
        <f t="shared" si="294"/>
        <v>0</v>
      </c>
      <c r="AG274" s="55">
        <f t="shared" si="294"/>
        <v>0</v>
      </c>
      <c r="AH274" s="55">
        <f t="shared" si="294"/>
        <v>0</v>
      </c>
      <c r="AI274" s="55">
        <f t="shared" si="294"/>
        <v>0</v>
      </c>
      <c r="AJ274" s="55">
        <f t="shared" si="294"/>
        <v>0</v>
      </c>
      <c r="AK274" s="404"/>
      <c r="AL274" s="456"/>
      <c r="AM274" s="49">
        <f t="shared" si="274"/>
        <v>0</v>
      </c>
      <c r="AN274" s="52"/>
      <c r="AO274" s="52"/>
      <c r="AP274" s="52"/>
      <c r="AQ274" s="52"/>
      <c r="AR274" s="52"/>
      <c r="AS274" s="52"/>
      <c r="AT274" s="404"/>
      <c r="AU274" s="447"/>
      <c r="AV274" s="49">
        <f t="shared" si="275"/>
        <v>0</v>
      </c>
      <c r="AW274" s="52"/>
      <c r="AX274" s="52"/>
      <c r="AY274" s="52"/>
      <c r="AZ274" s="52"/>
      <c r="BA274" s="52"/>
      <c r="BB274" s="52"/>
      <c r="BC274" s="404"/>
      <c r="BD274" s="450"/>
      <c r="BE274" s="49">
        <f t="shared" si="276"/>
        <v>0</v>
      </c>
      <c r="BF274" s="52"/>
      <c r="BG274" s="52"/>
      <c r="BH274" s="52"/>
      <c r="BI274" s="52"/>
      <c r="BJ274" s="52"/>
      <c r="BK274" s="52"/>
      <c r="BL274" s="404"/>
      <c r="BM274" s="453"/>
      <c r="BN274" s="49">
        <f t="shared" si="277"/>
        <v>0</v>
      </c>
      <c r="BO274" s="52"/>
      <c r="BP274" s="52"/>
      <c r="BQ274" s="52"/>
      <c r="BR274" s="52"/>
      <c r="BS274" s="52"/>
      <c r="BT274" s="52"/>
      <c r="BU274" s="418"/>
      <c r="BV274" s="419"/>
      <c r="BW274" s="419"/>
      <c r="BX274" s="419"/>
      <c r="BY274" s="419"/>
      <c r="BZ274" s="419"/>
      <c r="CA274" s="419"/>
      <c r="CB274" s="419"/>
      <c r="CC274" s="516"/>
    </row>
    <row r="275" spans="1:81" s="62" customFormat="1" ht="40.200000000000003" customHeight="1" x14ac:dyDescent="0.3">
      <c r="A275" s="38"/>
      <c r="B275" s="507"/>
      <c r="C275" s="459"/>
      <c r="D275" s="609"/>
      <c r="E275" s="612"/>
      <c r="F275" s="612"/>
      <c r="G275" s="612"/>
      <c r="H275" s="612"/>
      <c r="I275" s="612"/>
      <c r="J275" s="486"/>
      <c r="K275" s="489"/>
      <c r="L275" s="474"/>
      <c r="M275" s="477"/>
      <c r="N275" s="480"/>
      <c r="O275" s="483"/>
      <c r="P275" s="521"/>
      <c r="Q275" s="524"/>
      <c r="R275" s="404"/>
      <c r="S275" s="43"/>
      <c r="T275" s="261"/>
      <c r="U275" s="261"/>
      <c r="V275" s="261"/>
      <c r="W275" s="43"/>
      <c r="X275" s="35"/>
      <c r="Y275" s="35"/>
      <c r="Z275" s="35"/>
      <c r="AA275" s="35"/>
      <c r="AB275" s="404"/>
      <c r="AC275" s="527"/>
      <c r="AD275" s="55">
        <f t="shared" si="294"/>
        <v>0</v>
      </c>
      <c r="AE275" s="55">
        <f t="shared" si="294"/>
        <v>0</v>
      </c>
      <c r="AF275" s="55">
        <f t="shared" si="294"/>
        <v>0</v>
      </c>
      <c r="AG275" s="55">
        <f t="shared" si="294"/>
        <v>0</v>
      </c>
      <c r="AH275" s="55">
        <f t="shared" si="294"/>
        <v>0</v>
      </c>
      <c r="AI275" s="55">
        <f t="shared" si="294"/>
        <v>0</v>
      </c>
      <c r="AJ275" s="55">
        <f t="shared" si="294"/>
        <v>0</v>
      </c>
      <c r="AK275" s="404"/>
      <c r="AL275" s="456"/>
      <c r="AM275" s="49">
        <f t="shared" si="274"/>
        <v>0</v>
      </c>
      <c r="AN275" s="52"/>
      <c r="AO275" s="52"/>
      <c r="AP275" s="52"/>
      <c r="AQ275" s="52"/>
      <c r="AR275" s="52"/>
      <c r="AS275" s="52"/>
      <c r="AT275" s="404"/>
      <c r="AU275" s="447"/>
      <c r="AV275" s="49">
        <f t="shared" si="275"/>
        <v>0</v>
      </c>
      <c r="AW275" s="52"/>
      <c r="AX275" s="52"/>
      <c r="AY275" s="52"/>
      <c r="AZ275" s="52"/>
      <c r="BA275" s="52"/>
      <c r="BB275" s="52"/>
      <c r="BC275" s="404"/>
      <c r="BD275" s="450"/>
      <c r="BE275" s="49">
        <f t="shared" si="276"/>
        <v>0</v>
      </c>
      <c r="BF275" s="52"/>
      <c r="BG275" s="52"/>
      <c r="BH275" s="52"/>
      <c r="BI275" s="52"/>
      <c r="BJ275" s="52"/>
      <c r="BK275" s="52"/>
      <c r="BL275" s="404"/>
      <c r="BM275" s="453"/>
      <c r="BN275" s="49">
        <f t="shared" si="277"/>
        <v>0</v>
      </c>
      <c r="BO275" s="52"/>
      <c r="BP275" s="52"/>
      <c r="BQ275" s="52"/>
      <c r="BR275" s="52"/>
      <c r="BS275" s="52"/>
      <c r="BT275" s="52"/>
      <c r="BU275" s="418"/>
      <c r="BV275" s="419"/>
      <c r="BW275" s="419"/>
      <c r="BX275" s="419"/>
      <c r="BY275" s="419"/>
      <c r="BZ275" s="419"/>
      <c r="CA275" s="419"/>
      <c r="CB275" s="419"/>
      <c r="CC275" s="516"/>
    </row>
    <row r="276" spans="1:81" s="62" customFormat="1" ht="40.200000000000003" customHeight="1" thickBot="1" x14ac:dyDescent="0.35">
      <c r="A276" s="38"/>
      <c r="B276" s="507"/>
      <c r="C276" s="459"/>
      <c r="D276" s="610"/>
      <c r="E276" s="613"/>
      <c r="F276" s="613"/>
      <c r="G276" s="613"/>
      <c r="H276" s="613"/>
      <c r="I276" s="613"/>
      <c r="J276" s="487"/>
      <c r="K276" s="490"/>
      <c r="L276" s="475"/>
      <c r="M276" s="478"/>
      <c r="N276" s="481"/>
      <c r="O276" s="484"/>
      <c r="P276" s="522"/>
      <c r="Q276" s="525"/>
      <c r="R276" s="405"/>
      <c r="S276" s="44"/>
      <c r="T276" s="262"/>
      <c r="U276" s="262"/>
      <c r="V276" s="262"/>
      <c r="W276" s="44"/>
      <c r="X276" s="36"/>
      <c r="Y276" s="36"/>
      <c r="Z276" s="36"/>
      <c r="AA276" s="36"/>
      <c r="AB276" s="405"/>
      <c r="AC276" s="528"/>
      <c r="AD276" s="56">
        <f t="shared" si="294"/>
        <v>0</v>
      </c>
      <c r="AE276" s="56">
        <f t="shared" si="294"/>
        <v>0</v>
      </c>
      <c r="AF276" s="56">
        <f t="shared" si="294"/>
        <v>0</v>
      </c>
      <c r="AG276" s="56">
        <f t="shared" si="294"/>
        <v>0</v>
      </c>
      <c r="AH276" s="56">
        <f t="shared" si="294"/>
        <v>0</v>
      </c>
      <c r="AI276" s="56">
        <f t="shared" si="294"/>
        <v>0</v>
      </c>
      <c r="AJ276" s="56">
        <f t="shared" si="294"/>
        <v>0</v>
      </c>
      <c r="AK276" s="405"/>
      <c r="AL276" s="457"/>
      <c r="AM276" s="50">
        <f t="shared" si="274"/>
        <v>0</v>
      </c>
      <c r="AN276" s="53"/>
      <c r="AO276" s="53"/>
      <c r="AP276" s="53"/>
      <c r="AQ276" s="53"/>
      <c r="AR276" s="53"/>
      <c r="AS276" s="53"/>
      <c r="AT276" s="405"/>
      <c r="AU276" s="448"/>
      <c r="AV276" s="50">
        <f t="shared" si="275"/>
        <v>0</v>
      </c>
      <c r="AW276" s="53"/>
      <c r="AX276" s="53"/>
      <c r="AY276" s="53"/>
      <c r="AZ276" s="53"/>
      <c r="BA276" s="53"/>
      <c r="BB276" s="53"/>
      <c r="BC276" s="405"/>
      <c r="BD276" s="451"/>
      <c r="BE276" s="50">
        <f t="shared" si="276"/>
        <v>0</v>
      </c>
      <c r="BF276" s="53"/>
      <c r="BG276" s="53"/>
      <c r="BH276" s="53"/>
      <c r="BI276" s="53"/>
      <c r="BJ276" s="53"/>
      <c r="BK276" s="53"/>
      <c r="BL276" s="405"/>
      <c r="BM276" s="454"/>
      <c r="BN276" s="50">
        <f t="shared" si="277"/>
        <v>0</v>
      </c>
      <c r="BO276" s="53"/>
      <c r="BP276" s="53"/>
      <c r="BQ276" s="53"/>
      <c r="BR276" s="53"/>
      <c r="BS276" s="53"/>
      <c r="BT276" s="53"/>
      <c r="BU276" s="517"/>
      <c r="BV276" s="518"/>
      <c r="BW276" s="518"/>
      <c r="BX276" s="518"/>
      <c r="BY276" s="518"/>
      <c r="BZ276" s="518"/>
      <c r="CA276" s="518"/>
      <c r="CB276" s="518"/>
      <c r="CC276" s="519"/>
    </row>
    <row r="277" spans="1:81" s="62" customFormat="1" ht="40.200000000000003" customHeight="1" thickTop="1" x14ac:dyDescent="0.3">
      <c r="A277" s="38"/>
      <c r="B277" s="507"/>
      <c r="C277" s="459"/>
      <c r="D277" s="608"/>
      <c r="E277" s="611"/>
      <c r="F277" s="611"/>
      <c r="G277" s="611"/>
      <c r="H277" s="611"/>
      <c r="I277" s="611"/>
      <c r="J277" s="485">
        <v>308</v>
      </c>
      <c r="K277" s="488" t="str">
        <f>+Metas!K353</f>
        <v xml:space="preserve">Adultos mayores beneficiados con el programa de KIT nutricionales. </v>
      </c>
      <c r="L277" s="473"/>
      <c r="M277" s="476">
        <f>SUM(N277:Q277)</f>
        <v>0</v>
      </c>
      <c r="N277" s="479"/>
      <c r="O277" s="482"/>
      <c r="P277" s="520"/>
      <c r="Q277" s="523"/>
      <c r="R277" s="403">
        <f t="shared" si="280"/>
        <v>308</v>
      </c>
      <c r="S277" s="253"/>
      <c r="T277" s="260"/>
      <c r="U277" s="260"/>
      <c r="V277" s="260"/>
      <c r="W277" s="42"/>
      <c r="X277" s="34"/>
      <c r="Y277" s="34"/>
      <c r="Z277" s="34"/>
      <c r="AA277" s="34"/>
      <c r="AB277" s="403">
        <f t="shared" si="283"/>
        <v>308</v>
      </c>
      <c r="AC277" s="526">
        <f t="shared" ref="AC277" si="296">+L277</f>
        <v>0</v>
      </c>
      <c r="AD277" s="54">
        <f t="shared" si="294"/>
        <v>0</v>
      </c>
      <c r="AE277" s="54">
        <f t="shared" si="294"/>
        <v>0</v>
      </c>
      <c r="AF277" s="54">
        <f t="shared" si="294"/>
        <v>0</v>
      </c>
      <c r="AG277" s="54">
        <f t="shared" si="294"/>
        <v>0</v>
      </c>
      <c r="AH277" s="54">
        <f t="shared" si="294"/>
        <v>0</v>
      </c>
      <c r="AI277" s="54">
        <f t="shared" si="294"/>
        <v>0</v>
      </c>
      <c r="AJ277" s="54">
        <f t="shared" si="294"/>
        <v>0</v>
      </c>
      <c r="AK277" s="403">
        <f t="shared" si="285"/>
        <v>308</v>
      </c>
      <c r="AL277" s="455">
        <f>+N277</f>
        <v>0</v>
      </c>
      <c r="AM277" s="48">
        <f t="shared" si="274"/>
        <v>0</v>
      </c>
      <c r="AN277" s="51"/>
      <c r="AO277" s="51"/>
      <c r="AP277" s="51"/>
      <c r="AQ277" s="51"/>
      <c r="AR277" s="51"/>
      <c r="AS277" s="51"/>
      <c r="AT277" s="403">
        <f t="shared" si="286"/>
        <v>308</v>
      </c>
      <c r="AU277" s="446">
        <f>+O277</f>
        <v>0</v>
      </c>
      <c r="AV277" s="48">
        <f t="shared" si="275"/>
        <v>0</v>
      </c>
      <c r="AW277" s="51"/>
      <c r="AX277" s="51"/>
      <c r="AY277" s="51"/>
      <c r="AZ277" s="51"/>
      <c r="BA277" s="51"/>
      <c r="BB277" s="51"/>
      <c r="BC277" s="403">
        <f t="shared" si="287"/>
        <v>308</v>
      </c>
      <c r="BD277" s="449">
        <f>+P277</f>
        <v>0</v>
      </c>
      <c r="BE277" s="48">
        <f t="shared" si="276"/>
        <v>0</v>
      </c>
      <c r="BF277" s="51"/>
      <c r="BG277" s="51"/>
      <c r="BH277" s="51"/>
      <c r="BI277" s="51"/>
      <c r="BJ277" s="51"/>
      <c r="BK277" s="51"/>
      <c r="BL277" s="403">
        <f t="shared" si="288"/>
        <v>308</v>
      </c>
      <c r="BM277" s="452">
        <f>+Q277</f>
        <v>0</v>
      </c>
      <c r="BN277" s="48">
        <f t="shared" si="277"/>
        <v>0</v>
      </c>
      <c r="BO277" s="51"/>
      <c r="BP277" s="51"/>
      <c r="BQ277" s="51"/>
      <c r="BR277" s="51"/>
      <c r="BS277" s="51"/>
      <c r="BT277" s="51"/>
      <c r="BU277" s="513"/>
      <c r="BV277" s="514"/>
      <c r="BW277" s="514"/>
      <c r="BX277" s="514"/>
      <c r="BY277" s="514"/>
      <c r="BZ277" s="514"/>
      <c r="CA277" s="514"/>
      <c r="CB277" s="514"/>
      <c r="CC277" s="515"/>
    </row>
    <row r="278" spans="1:81" s="62" customFormat="1" ht="40.200000000000003" customHeight="1" x14ac:dyDescent="0.3">
      <c r="A278" s="38"/>
      <c r="B278" s="507"/>
      <c r="C278" s="459"/>
      <c r="D278" s="609"/>
      <c r="E278" s="612"/>
      <c r="F278" s="612"/>
      <c r="G278" s="612"/>
      <c r="H278" s="612"/>
      <c r="I278" s="612"/>
      <c r="J278" s="486"/>
      <c r="K278" s="489"/>
      <c r="L278" s="474"/>
      <c r="M278" s="477"/>
      <c r="N278" s="480"/>
      <c r="O278" s="483"/>
      <c r="P278" s="521"/>
      <c r="Q278" s="524"/>
      <c r="R278" s="404"/>
      <c r="S278" s="43"/>
      <c r="T278" s="261"/>
      <c r="U278" s="261"/>
      <c r="V278" s="261"/>
      <c r="W278" s="43"/>
      <c r="X278" s="35"/>
      <c r="Y278" s="35"/>
      <c r="Z278" s="35"/>
      <c r="AA278" s="35"/>
      <c r="AB278" s="404"/>
      <c r="AC278" s="527"/>
      <c r="AD278" s="55">
        <f t="shared" si="294"/>
        <v>0</v>
      </c>
      <c r="AE278" s="55">
        <f t="shared" si="294"/>
        <v>0</v>
      </c>
      <c r="AF278" s="55">
        <f t="shared" si="294"/>
        <v>0</v>
      </c>
      <c r="AG278" s="55">
        <f t="shared" si="294"/>
        <v>0</v>
      </c>
      <c r="AH278" s="55">
        <f t="shared" si="294"/>
        <v>0</v>
      </c>
      <c r="AI278" s="55">
        <f t="shared" si="294"/>
        <v>0</v>
      </c>
      <c r="AJ278" s="55">
        <f t="shared" si="294"/>
        <v>0</v>
      </c>
      <c r="AK278" s="404"/>
      <c r="AL278" s="456"/>
      <c r="AM278" s="49">
        <f t="shared" si="274"/>
        <v>0</v>
      </c>
      <c r="AN278" s="52"/>
      <c r="AO278" s="52"/>
      <c r="AP278" s="52"/>
      <c r="AQ278" s="52"/>
      <c r="AR278" s="52"/>
      <c r="AS278" s="52"/>
      <c r="AT278" s="404"/>
      <c r="AU278" s="447"/>
      <c r="AV278" s="49">
        <f t="shared" si="275"/>
        <v>0</v>
      </c>
      <c r="AW278" s="52"/>
      <c r="AX278" s="52"/>
      <c r="AY278" s="52"/>
      <c r="AZ278" s="52"/>
      <c r="BA278" s="52"/>
      <c r="BB278" s="52"/>
      <c r="BC278" s="404"/>
      <c r="BD278" s="450"/>
      <c r="BE278" s="49">
        <f t="shared" si="276"/>
        <v>0</v>
      </c>
      <c r="BF278" s="52"/>
      <c r="BG278" s="52"/>
      <c r="BH278" s="52"/>
      <c r="BI278" s="52"/>
      <c r="BJ278" s="52"/>
      <c r="BK278" s="52"/>
      <c r="BL278" s="404"/>
      <c r="BM278" s="453"/>
      <c r="BN278" s="49">
        <f t="shared" si="277"/>
        <v>0</v>
      </c>
      <c r="BO278" s="52"/>
      <c r="BP278" s="52"/>
      <c r="BQ278" s="52"/>
      <c r="BR278" s="52"/>
      <c r="BS278" s="52"/>
      <c r="BT278" s="52"/>
      <c r="BU278" s="418"/>
      <c r="BV278" s="419"/>
      <c r="BW278" s="419"/>
      <c r="BX278" s="419"/>
      <c r="BY278" s="419"/>
      <c r="BZ278" s="419"/>
      <c r="CA278" s="419"/>
      <c r="CB278" s="419"/>
      <c r="CC278" s="516"/>
    </row>
    <row r="279" spans="1:81" s="62" customFormat="1" ht="40.200000000000003" customHeight="1" x14ac:dyDescent="0.3">
      <c r="A279" s="38"/>
      <c r="B279" s="507"/>
      <c r="C279" s="459"/>
      <c r="D279" s="609"/>
      <c r="E279" s="612"/>
      <c r="F279" s="612"/>
      <c r="G279" s="612"/>
      <c r="H279" s="612"/>
      <c r="I279" s="612"/>
      <c r="J279" s="486"/>
      <c r="K279" s="489"/>
      <c r="L279" s="474"/>
      <c r="M279" s="477"/>
      <c r="N279" s="480"/>
      <c r="O279" s="483"/>
      <c r="P279" s="521"/>
      <c r="Q279" s="524"/>
      <c r="R279" s="404"/>
      <c r="S279" s="43"/>
      <c r="T279" s="261"/>
      <c r="U279" s="261"/>
      <c r="V279" s="261"/>
      <c r="W279" s="43"/>
      <c r="X279" s="35"/>
      <c r="Y279" s="35"/>
      <c r="Z279" s="35"/>
      <c r="AA279" s="35"/>
      <c r="AB279" s="404"/>
      <c r="AC279" s="527"/>
      <c r="AD279" s="55">
        <f t="shared" si="294"/>
        <v>0</v>
      </c>
      <c r="AE279" s="55">
        <f t="shared" si="294"/>
        <v>0</v>
      </c>
      <c r="AF279" s="55">
        <f t="shared" si="294"/>
        <v>0</v>
      </c>
      <c r="AG279" s="55">
        <f t="shared" si="294"/>
        <v>0</v>
      </c>
      <c r="AH279" s="55">
        <f t="shared" si="294"/>
        <v>0</v>
      </c>
      <c r="AI279" s="55">
        <f t="shared" si="294"/>
        <v>0</v>
      </c>
      <c r="AJ279" s="55">
        <f t="shared" si="294"/>
        <v>0</v>
      </c>
      <c r="AK279" s="404"/>
      <c r="AL279" s="456"/>
      <c r="AM279" s="49">
        <f t="shared" si="274"/>
        <v>0</v>
      </c>
      <c r="AN279" s="52"/>
      <c r="AO279" s="52"/>
      <c r="AP279" s="52"/>
      <c r="AQ279" s="52"/>
      <c r="AR279" s="52"/>
      <c r="AS279" s="52"/>
      <c r="AT279" s="404"/>
      <c r="AU279" s="447"/>
      <c r="AV279" s="49">
        <f t="shared" si="275"/>
        <v>0</v>
      </c>
      <c r="AW279" s="52"/>
      <c r="AX279" s="52"/>
      <c r="AY279" s="52"/>
      <c r="AZ279" s="52"/>
      <c r="BA279" s="52"/>
      <c r="BB279" s="52"/>
      <c r="BC279" s="404"/>
      <c r="BD279" s="450"/>
      <c r="BE279" s="49">
        <f t="shared" si="276"/>
        <v>0</v>
      </c>
      <c r="BF279" s="52"/>
      <c r="BG279" s="52"/>
      <c r="BH279" s="52"/>
      <c r="BI279" s="52"/>
      <c r="BJ279" s="52"/>
      <c r="BK279" s="52"/>
      <c r="BL279" s="404"/>
      <c r="BM279" s="453"/>
      <c r="BN279" s="49">
        <f t="shared" si="277"/>
        <v>0</v>
      </c>
      <c r="BO279" s="52"/>
      <c r="BP279" s="52"/>
      <c r="BQ279" s="52"/>
      <c r="BR279" s="52"/>
      <c r="BS279" s="52"/>
      <c r="BT279" s="52"/>
      <c r="BU279" s="418"/>
      <c r="BV279" s="419"/>
      <c r="BW279" s="419"/>
      <c r="BX279" s="419"/>
      <c r="BY279" s="419"/>
      <c r="BZ279" s="419"/>
      <c r="CA279" s="419"/>
      <c r="CB279" s="419"/>
      <c r="CC279" s="516"/>
    </row>
    <row r="280" spans="1:81" s="62" customFormat="1" ht="40.200000000000003" customHeight="1" thickBot="1" x14ac:dyDescent="0.35">
      <c r="A280" s="38"/>
      <c r="B280" s="507"/>
      <c r="C280" s="459"/>
      <c r="D280" s="610"/>
      <c r="E280" s="613"/>
      <c r="F280" s="613"/>
      <c r="G280" s="613"/>
      <c r="H280" s="613"/>
      <c r="I280" s="613"/>
      <c r="J280" s="487"/>
      <c r="K280" s="490"/>
      <c r="L280" s="475"/>
      <c r="M280" s="478"/>
      <c r="N280" s="481"/>
      <c r="O280" s="484"/>
      <c r="P280" s="522"/>
      <c r="Q280" s="525"/>
      <c r="R280" s="405"/>
      <c r="S280" s="44"/>
      <c r="T280" s="262"/>
      <c r="U280" s="262"/>
      <c r="V280" s="262"/>
      <c r="W280" s="44"/>
      <c r="X280" s="36"/>
      <c r="Y280" s="36"/>
      <c r="Z280" s="36"/>
      <c r="AA280" s="36"/>
      <c r="AB280" s="405"/>
      <c r="AC280" s="528"/>
      <c r="AD280" s="56">
        <f t="shared" si="294"/>
        <v>0</v>
      </c>
      <c r="AE280" s="56">
        <f t="shared" si="294"/>
        <v>0</v>
      </c>
      <c r="AF280" s="56">
        <f t="shared" si="294"/>
        <v>0</v>
      </c>
      <c r="AG280" s="56">
        <f t="shared" si="294"/>
        <v>0</v>
      </c>
      <c r="AH280" s="56">
        <f t="shared" si="294"/>
        <v>0</v>
      </c>
      <c r="AI280" s="56">
        <f t="shared" si="294"/>
        <v>0</v>
      </c>
      <c r="AJ280" s="56">
        <f t="shared" si="294"/>
        <v>0</v>
      </c>
      <c r="AK280" s="405"/>
      <c r="AL280" s="457"/>
      <c r="AM280" s="50">
        <f t="shared" si="274"/>
        <v>0</v>
      </c>
      <c r="AN280" s="53"/>
      <c r="AO280" s="53"/>
      <c r="AP280" s="53"/>
      <c r="AQ280" s="53"/>
      <c r="AR280" s="53"/>
      <c r="AS280" s="53"/>
      <c r="AT280" s="405"/>
      <c r="AU280" s="448"/>
      <c r="AV280" s="50">
        <f t="shared" si="275"/>
        <v>0</v>
      </c>
      <c r="AW280" s="53"/>
      <c r="AX280" s="53"/>
      <c r="AY280" s="53"/>
      <c r="AZ280" s="53"/>
      <c r="BA280" s="53"/>
      <c r="BB280" s="53"/>
      <c r="BC280" s="405"/>
      <c r="BD280" s="451"/>
      <c r="BE280" s="50">
        <f t="shared" si="276"/>
        <v>0</v>
      </c>
      <c r="BF280" s="53"/>
      <c r="BG280" s="53"/>
      <c r="BH280" s="53"/>
      <c r="BI280" s="53"/>
      <c r="BJ280" s="53"/>
      <c r="BK280" s="53"/>
      <c r="BL280" s="405"/>
      <c r="BM280" s="454"/>
      <c r="BN280" s="50">
        <f t="shared" si="277"/>
        <v>0</v>
      </c>
      <c r="BO280" s="53"/>
      <c r="BP280" s="53"/>
      <c r="BQ280" s="53"/>
      <c r="BR280" s="53"/>
      <c r="BS280" s="53"/>
      <c r="BT280" s="53"/>
      <c r="BU280" s="517"/>
      <c r="BV280" s="518"/>
      <c r="BW280" s="518"/>
      <c r="BX280" s="518"/>
      <c r="BY280" s="518"/>
      <c r="BZ280" s="518"/>
      <c r="CA280" s="518"/>
      <c r="CB280" s="518"/>
      <c r="CC280" s="519"/>
    </row>
    <row r="281" spans="1:81" s="62" customFormat="1" ht="40.200000000000003" customHeight="1" thickTop="1" x14ac:dyDescent="0.3">
      <c r="A281" s="38"/>
      <c r="B281" s="507"/>
      <c r="C281" s="459"/>
      <c r="D281" s="608"/>
      <c r="E281" s="611"/>
      <c r="F281" s="611"/>
      <c r="G281" s="611"/>
      <c r="H281" s="611"/>
      <c r="I281" s="611"/>
      <c r="J281" s="485">
        <v>309</v>
      </c>
      <c r="K281" s="488" t="str">
        <f>+Metas!K354</f>
        <v>Adultos mayores beneficiarios de apoyo integral con ayudas técnicas (bastones, sillas de ruedas, caminadores, muletas, etc.)</v>
      </c>
      <c r="L281" s="473"/>
      <c r="M281" s="476">
        <f>SUM(N281:Q281)</f>
        <v>0</v>
      </c>
      <c r="N281" s="479"/>
      <c r="O281" s="482"/>
      <c r="P281" s="520"/>
      <c r="Q281" s="523"/>
      <c r="R281" s="403">
        <f t="shared" si="280"/>
        <v>309</v>
      </c>
      <c r="S281" s="253"/>
      <c r="T281" s="260"/>
      <c r="U281" s="260"/>
      <c r="V281" s="260"/>
      <c r="W281" s="42"/>
      <c r="X281" s="34"/>
      <c r="Y281" s="34"/>
      <c r="Z281" s="34"/>
      <c r="AA281" s="34"/>
      <c r="AB281" s="403">
        <f t="shared" si="283"/>
        <v>309</v>
      </c>
      <c r="AC281" s="526">
        <f t="shared" ref="AC281" si="297">+L281</f>
        <v>0</v>
      </c>
      <c r="AD281" s="54">
        <f t="shared" si="294"/>
        <v>0</v>
      </c>
      <c r="AE281" s="54">
        <f t="shared" si="294"/>
        <v>0</v>
      </c>
      <c r="AF281" s="54">
        <f t="shared" si="294"/>
        <v>0</v>
      </c>
      <c r="AG281" s="54">
        <f t="shared" si="294"/>
        <v>0</v>
      </c>
      <c r="AH281" s="54">
        <f t="shared" si="294"/>
        <v>0</v>
      </c>
      <c r="AI281" s="54">
        <f t="shared" si="294"/>
        <v>0</v>
      </c>
      <c r="AJ281" s="54">
        <f t="shared" si="294"/>
        <v>0</v>
      </c>
      <c r="AK281" s="403">
        <f t="shared" si="285"/>
        <v>309</v>
      </c>
      <c r="AL281" s="455">
        <f>+N281</f>
        <v>0</v>
      </c>
      <c r="AM281" s="48">
        <f t="shared" si="274"/>
        <v>0</v>
      </c>
      <c r="AN281" s="51"/>
      <c r="AO281" s="51"/>
      <c r="AP281" s="51"/>
      <c r="AQ281" s="51"/>
      <c r="AR281" s="51"/>
      <c r="AS281" s="51"/>
      <c r="AT281" s="403">
        <f t="shared" si="286"/>
        <v>309</v>
      </c>
      <c r="AU281" s="446">
        <f>+O281</f>
        <v>0</v>
      </c>
      <c r="AV281" s="48">
        <f t="shared" si="275"/>
        <v>0</v>
      </c>
      <c r="AW281" s="51"/>
      <c r="AX281" s="51"/>
      <c r="AY281" s="51"/>
      <c r="AZ281" s="51"/>
      <c r="BA281" s="51"/>
      <c r="BB281" s="51"/>
      <c r="BC281" s="403">
        <f t="shared" si="287"/>
        <v>309</v>
      </c>
      <c r="BD281" s="449">
        <f>+P281</f>
        <v>0</v>
      </c>
      <c r="BE281" s="48">
        <f t="shared" si="276"/>
        <v>0</v>
      </c>
      <c r="BF281" s="51"/>
      <c r="BG281" s="51"/>
      <c r="BH281" s="51"/>
      <c r="BI281" s="51"/>
      <c r="BJ281" s="51"/>
      <c r="BK281" s="51"/>
      <c r="BL281" s="403">
        <f t="shared" si="288"/>
        <v>309</v>
      </c>
      <c r="BM281" s="452">
        <f>+Q281</f>
        <v>0</v>
      </c>
      <c r="BN281" s="48">
        <f t="shared" si="277"/>
        <v>0</v>
      </c>
      <c r="BO281" s="51"/>
      <c r="BP281" s="51"/>
      <c r="BQ281" s="51"/>
      <c r="BR281" s="51"/>
      <c r="BS281" s="51"/>
      <c r="BT281" s="51"/>
      <c r="BU281" s="513"/>
      <c r="BV281" s="514"/>
      <c r="BW281" s="514"/>
      <c r="BX281" s="514"/>
      <c r="BY281" s="514"/>
      <c r="BZ281" s="514"/>
      <c r="CA281" s="514"/>
      <c r="CB281" s="514"/>
      <c r="CC281" s="515"/>
    </row>
    <row r="282" spans="1:81" s="62" customFormat="1" ht="40.200000000000003" customHeight="1" x14ac:dyDescent="0.3">
      <c r="A282" s="38"/>
      <c r="B282" s="507"/>
      <c r="C282" s="459"/>
      <c r="D282" s="609"/>
      <c r="E282" s="612"/>
      <c r="F282" s="612"/>
      <c r="G282" s="612"/>
      <c r="H282" s="612"/>
      <c r="I282" s="612"/>
      <c r="J282" s="486"/>
      <c r="K282" s="489"/>
      <c r="L282" s="474"/>
      <c r="M282" s="477"/>
      <c r="N282" s="480"/>
      <c r="O282" s="483"/>
      <c r="P282" s="521"/>
      <c r="Q282" s="524"/>
      <c r="R282" s="404"/>
      <c r="S282" s="43"/>
      <c r="T282" s="261"/>
      <c r="U282" s="261"/>
      <c r="V282" s="261"/>
      <c r="W282" s="43"/>
      <c r="X282" s="35"/>
      <c r="Y282" s="35"/>
      <c r="Z282" s="35"/>
      <c r="AA282" s="35"/>
      <c r="AB282" s="404"/>
      <c r="AC282" s="527"/>
      <c r="AD282" s="55">
        <f t="shared" si="294"/>
        <v>0</v>
      </c>
      <c r="AE282" s="55">
        <f t="shared" si="294"/>
        <v>0</v>
      </c>
      <c r="AF282" s="55">
        <f t="shared" si="294"/>
        <v>0</v>
      </c>
      <c r="AG282" s="55">
        <f t="shared" si="294"/>
        <v>0</v>
      </c>
      <c r="AH282" s="55">
        <f t="shared" si="294"/>
        <v>0</v>
      </c>
      <c r="AI282" s="55">
        <f t="shared" si="294"/>
        <v>0</v>
      </c>
      <c r="AJ282" s="55">
        <f t="shared" si="294"/>
        <v>0</v>
      </c>
      <c r="AK282" s="404"/>
      <c r="AL282" s="456"/>
      <c r="AM282" s="49">
        <f t="shared" si="274"/>
        <v>0</v>
      </c>
      <c r="AN282" s="52"/>
      <c r="AO282" s="52"/>
      <c r="AP282" s="52"/>
      <c r="AQ282" s="52"/>
      <c r="AR282" s="52"/>
      <c r="AS282" s="52"/>
      <c r="AT282" s="404"/>
      <c r="AU282" s="447"/>
      <c r="AV282" s="49">
        <f t="shared" si="275"/>
        <v>0</v>
      </c>
      <c r="AW282" s="52"/>
      <c r="AX282" s="52"/>
      <c r="AY282" s="52"/>
      <c r="AZ282" s="52"/>
      <c r="BA282" s="52"/>
      <c r="BB282" s="52"/>
      <c r="BC282" s="404"/>
      <c r="BD282" s="450"/>
      <c r="BE282" s="49">
        <f t="shared" si="276"/>
        <v>0</v>
      </c>
      <c r="BF282" s="52"/>
      <c r="BG282" s="52"/>
      <c r="BH282" s="52"/>
      <c r="BI282" s="52"/>
      <c r="BJ282" s="52"/>
      <c r="BK282" s="52"/>
      <c r="BL282" s="404"/>
      <c r="BM282" s="453"/>
      <c r="BN282" s="49">
        <f t="shared" si="277"/>
        <v>0</v>
      </c>
      <c r="BO282" s="52"/>
      <c r="BP282" s="52"/>
      <c r="BQ282" s="52"/>
      <c r="BR282" s="52"/>
      <c r="BS282" s="52"/>
      <c r="BT282" s="52"/>
      <c r="BU282" s="418"/>
      <c r="BV282" s="419"/>
      <c r="BW282" s="419"/>
      <c r="BX282" s="419"/>
      <c r="BY282" s="419"/>
      <c r="BZ282" s="419"/>
      <c r="CA282" s="419"/>
      <c r="CB282" s="419"/>
      <c r="CC282" s="516"/>
    </row>
    <row r="283" spans="1:81" s="62" customFormat="1" ht="40.200000000000003" customHeight="1" x14ac:dyDescent="0.3">
      <c r="A283" s="38"/>
      <c r="B283" s="507"/>
      <c r="C283" s="459"/>
      <c r="D283" s="609"/>
      <c r="E283" s="612"/>
      <c r="F283" s="612"/>
      <c r="G283" s="612"/>
      <c r="H283" s="612"/>
      <c r="I283" s="612"/>
      <c r="J283" s="486"/>
      <c r="K283" s="489"/>
      <c r="L283" s="474"/>
      <c r="M283" s="477"/>
      <c r="N283" s="480"/>
      <c r="O283" s="483"/>
      <c r="P283" s="521"/>
      <c r="Q283" s="524"/>
      <c r="R283" s="404"/>
      <c r="S283" s="43"/>
      <c r="T283" s="261"/>
      <c r="U283" s="261"/>
      <c r="V283" s="261"/>
      <c r="W283" s="43"/>
      <c r="X283" s="35"/>
      <c r="Y283" s="35"/>
      <c r="Z283" s="35"/>
      <c r="AA283" s="35"/>
      <c r="AB283" s="404"/>
      <c r="AC283" s="527"/>
      <c r="AD283" s="55">
        <f t="shared" si="294"/>
        <v>0</v>
      </c>
      <c r="AE283" s="55">
        <f t="shared" si="294"/>
        <v>0</v>
      </c>
      <c r="AF283" s="55">
        <f t="shared" si="294"/>
        <v>0</v>
      </c>
      <c r="AG283" s="55">
        <f t="shared" si="294"/>
        <v>0</v>
      </c>
      <c r="AH283" s="55">
        <f t="shared" si="294"/>
        <v>0</v>
      </c>
      <c r="AI283" s="55">
        <f t="shared" si="294"/>
        <v>0</v>
      </c>
      <c r="AJ283" s="55">
        <f t="shared" si="294"/>
        <v>0</v>
      </c>
      <c r="AK283" s="404"/>
      <c r="AL283" s="456"/>
      <c r="AM283" s="49">
        <f t="shared" si="274"/>
        <v>0</v>
      </c>
      <c r="AN283" s="52"/>
      <c r="AO283" s="52"/>
      <c r="AP283" s="52"/>
      <c r="AQ283" s="52"/>
      <c r="AR283" s="52"/>
      <c r="AS283" s="52"/>
      <c r="AT283" s="404"/>
      <c r="AU283" s="447"/>
      <c r="AV283" s="49">
        <f t="shared" si="275"/>
        <v>0</v>
      </c>
      <c r="AW283" s="52"/>
      <c r="AX283" s="52"/>
      <c r="AY283" s="52"/>
      <c r="AZ283" s="52"/>
      <c r="BA283" s="52"/>
      <c r="BB283" s="52"/>
      <c r="BC283" s="404"/>
      <c r="BD283" s="450"/>
      <c r="BE283" s="49">
        <f t="shared" si="276"/>
        <v>0</v>
      </c>
      <c r="BF283" s="52"/>
      <c r="BG283" s="52"/>
      <c r="BH283" s="52"/>
      <c r="BI283" s="52"/>
      <c r="BJ283" s="52"/>
      <c r="BK283" s="52"/>
      <c r="BL283" s="404"/>
      <c r="BM283" s="453"/>
      <c r="BN283" s="49">
        <f t="shared" si="277"/>
        <v>0</v>
      </c>
      <c r="BO283" s="52"/>
      <c r="BP283" s="52"/>
      <c r="BQ283" s="52"/>
      <c r="BR283" s="52"/>
      <c r="BS283" s="52"/>
      <c r="BT283" s="52"/>
      <c r="BU283" s="418"/>
      <c r="BV283" s="419"/>
      <c r="BW283" s="419"/>
      <c r="BX283" s="419"/>
      <c r="BY283" s="419"/>
      <c r="BZ283" s="419"/>
      <c r="CA283" s="419"/>
      <c r="CB283" s="419"/>
      <c r="CC283" s="516"/>
    </row>
    <row r="284" spans="1:81" s="62" customFormat="1" ht="40.200000000000003" customHeight="1" thickBot="1" x14ac:dyDescent="0.35">
      <c r="A284" s="38"/>
      <c r="B284" s="507"/>
      <c r="C284" s="459"/>
      <c r="D284" s="610"/>
      <c r="E284" s="613"/>
      <c r="F284" s="613"/>
      <c r="G284" s="613"/>
      <c r="H284" s="613"/>
      <c r="I284" s="613"/>
      <c r="J284" s="487"/>
      <c r="K284" s="490"/>
      <c r="L284" s="475"/>
      <c r="M284" s="478"/>
      <c r="N284" s="481"/>
      <c r="O284" s="484"/>
      <c r="P284" s="522"/>
      <c r="Q284" s="525"/>
      <c r="R284" s="405"/>
      <c r="S284" s="44"/>
      <c r="T284" s="262"/>
      <c r="U284" s="262"/>
      <c r="V284" s="262"/>
      <c r="W284" s="44"/>
      <c r="X284" s="36"/>
      <c r="Y284" s="36"/>
      <c r="Z284" s="36"/>
      <c r="AA284" s="36"/>
      <c r="AB284" s="405"/>
      <c r="AC284" s="528"/>
      <c r="AD284" s="56">
        <f t="shared" si="294"/>
        <v>0</v>
      </c>
      <c r="AE284" s="56">
        <f t="shared" si="294"/>
        <v>0</v>
      </c>
      <c r="AF284" s="56">
        <f t="shared" si="294"/>
        <v>0</v>
      </c>
      <c r="AG284" s="56">
        <f t="shared" si="294"/>
        <v>0</v>
      </c>
      <c r="AH284" s="56">
        <f t="shared" si="294"/>
        <v>0</v>
      </c>
      <c r="AI284" s="56">
        <f t="shared" si="294"/>
        <v>0</v>
      </c>
      <c r="AJ284" s="56">
        <f t="shared" si="294"/>
        <v>0</v>
      </c>
      <c r="AK284" s="405"/>
      <c r="AL284" s="457"/>
      <c r="AM284" s="50">
        <f t="shared" si="274"/>
        <v>0</v>
      </c>
      <c r="AN284" s="53"/>
      <c r="AO284" s="53"/>
      <c r="AP284" s="53"/>
      <c r="AQ284" s="53"/>
      <c r="AR284" s="53"/>
      <c r="AS284" s="53"/>
      <c r="AT284" s="405"/>
      <c r="AU284" s="448"/>
      <c r="AV284" s="50">
        <f t="shared" si="275"/>
        <v>0</v>
      </c>
      <c r="AW284" s="53"/>
      <c r="AX284" s="53"/>
      <c r="AY284" s="53"/>
      <c r="AZ284" s="53"/>
      <c r="BA284" s="53"/>
      <c r="BB284" s="53"/>
      <c r="BC284" s="405"/>
      <c r="BD284" s="451"/>
      <c r="BE284" s="50">
        <f t="shared" si="276"/>
        <v>0</v>
      </c>
      <c r="BF284" s="53"/>
      <c r="BG284" s="53"/>
      <c r="BH284" s="53"/>
      <c r="BI284" s="53"/>
      <c r="BJ284" s="53"/>
      <c r="BK284" s="53"/>
      <c r="BL284" s="405"/>
      <c r="BM284" s="454"/>
      <c r="BN284" s="50">
        <f t="shared" si="277"/>
        <v>0</v>
      </c>
      <c r="BO284" s="53"/>
      <c r="BP284" s="53"/>
      <c r="BQ284" s="53"/>
      <c r="BR284" s="53"/>
      <c r="BS284" s="53"/>
      <c r="BT284" s="53"/>
      <c r="BU284" s="517"/>
      <c r="BV284" s="518"/>
      <c r="BW284" s="518"/>
      <c r="BX284" s="518"/>
      <c r="BY284" s="518"/>
      <c r="BZ284" s="518"/>
      <c r="CA284" s="518"/>
      <c r="CB284" s="518"/>
      <c r="CC284" s="519"/>
    </row>
    <row r="285" spans="1:81" s="62" customFormat="1" ht="40.200000000000003" customHeight="1" thickTop="1" x14ac:dyDescent="0.3">
      <c r="A285" s="38"/>
      <c r="B285" s="507"/>
      <c r="C285" s="459"/>
      <c r="D285" s="608"/>
      <c r="E285" s="611"/>
      <c r="F285" s="611"/>
      <c r="G285" s="611"/>
      <c r="H285" s="611"/>
      <c r="I285" s="611"/>
      <c r="J285" s="485">
        <v>310</v>
      </c>
      <c r="K285" s="488" t="str">
        <f>+Metas!K355</f>
        <v xml:space="preserve">Elementos de rehabilitación visual suministrados a los adultos mayores priorizados </v>
      </c>
      <c r="L285" s="473"/>
      <c r="M285" s="476">
        <f t="shared" ref="M285:M305" si="298">SUM(N285:Q285)</f>
        <v>0</v>
      </c>
      <c r="N285" s="479"/>
      <c r="O285" s="482"/>
      <c r="P285" s="520"/>
      <c r="Q285" s="523"/>
      <c r="R285" s="403">
        <f t="shared" si="280"/>
        <v>310</v>
      </c>
      <c r="S285" s="253"/>
      <c r="T285" s="260"/>
      <c r="U285" s="260"/>
      <c r="V285" s="260"/>
      <c r="W285" s="42"/>
      <c r="X285" s="34"/>
      <c r="Y285" s="34"/>
      <c r="Z285" s="34"/>
      <c r="AA285" s="34"/>
      <c r="AB285" s="403">
        <f t="shared" si="283"/>
        <v>310</v>
      </c>
      <c r="AC285" s="526">
        <f t="shared" ref="AC285" si="299">+L285</f>
        <v>0</v>
      </c>
      <c r="AD285" s="54">
        <f t="shared" si="294"/>
        <v>0</v>
      </c>
      <c r="AE285" s="54">
        <f t="shared" si="294"/>
        <v>0</v>
      </c>
      <c r="AF285" s="54">
        <f t="shared" si="294"/>
        <v>0</v>
      </c>
      <c r="AG285" s="54">
        <f t="shared" si="294"/>
        <v>0</v>
      </c>
      <c r="AH285" s="54">
        <f t="shared" si="294"/>
        <v>0</v>
      </c>
      <c r="AI285" s="54">
        <f t="shared" si="294"/>
        <v>0</v>
      </c>
      <c r="AJ285" s="54">
        <f t="shared" si="294"/>
        <v>0</v>
      </c>
      <c r="AK285" s="403">
        <f t="shared" si="285"/>
        <v>310</v>
      </c>
      <c r="AL285" s="455">
        <f t="shared" ref="AL285:AL305" si="300">+N285</f>
        <v>0</v>
      </c>
      <c r="AM285" s="48">
        <f t="shared" si="274"/>
        <v>0</v>
      </c>
      <c r="AN285" s="51"/>
      <c r="AO285" s="51"/>
      <c r="AP285" s="51"/>
      <c r="AQ285" s="51"/>
      <c r="AR285" s="51"/>
      <c r="AS285" s="51"/>
      <c r="AT285" s="403">
        <f t="shared" si="286"/>
        <v>310</v>
      </c>
      <c r="AU285" s="446">
        <f t="shared" ref="AU285:AU305" si="301">+O285</f>
        <v>0</v>
      </c>
      <c r="AV285" s="48">
        <f t="shared" si="275"/>
        <v>0</v>
      </c>
      <c r="AW285" s="51"/>
      <c r="AX285" s="51"/>
      <c r="AY285" s="51"/>
      <c r="AZ285" s="51"/>
      <c r="BA285" s="51"/>
      <c r="BB285" s="51"/>
      <c r="BC285" s="403">
        <f t="shared" si="287"/>
        <v>310</v>
      </c>
      <c r="BD285" s="449">
        <f t="shared" ref="BD285:BD305" si="302">+P285</f>
        <v>0</v>
      </c>
      <c r="BE285" s="48">
        <f t="shared" si="276"/>
        <v>0</v>
      </c>
      <c r="BF285" s="51"/>
      <c r="BG285" s="51"/>
      <c r="BH285" s="51"/>
      <c r="BI285" s="51"/>
      <c r="BJ285" s="51"/>
      <c r="BK285" s="51"/>
      <c r="BL285" s="403">
        <f t="shared" si="288"/>
        <v>310</v>
      </c>
      <c r="BM285" s="452">
        <f t="shared" ref="BM285:BM305" si="303">+Q285</f>
        <v>0</v>
      </c>
      <c r="BN285" s="48">
        <f t="shared" si="277"/>
        <v>0</v>
      </c>
      <c r="BO285" s="51"/>
      <c r="BP285" s="51"/>
      <c r="BQ285" s="51"/>
      <c r="BR285" s="51"/>
      <c r="BS285" s="51"/>
      <c r="BT285" s="51"/>
      <c r="BU285" s="513"/>
      <c r="BV285" s="514"/>
      <c r="BW285" s="514"/>
      <c r="BX285" s="514"/>
      <c r="BY285" s="514"/>
      <c r="BZ285" s="514"/>
      <c r="CA285" s="514"/>
      <c r="CB285" s="514"/>
      <c r="CC285" s="515"/>
    </row>
    <row r="286" spans="1:81" s="62" customFormat="1" ht="40.200000000000003" customHeight="1" x14ac:dyDescent="0.3">
      <c r="A286" s="38"/>
      <c r="B286" s="507"/>
      <c r="C286" s="459"/>
      <c r="D286" s="609"/>
      <c r="E286" s="612"/>
      <c r="F286" s="612"/>
      <c r="G286" s="612"/>
      <c r="H286" s="612"/>
      <c r="I286" s="612"/>
      <c r="J286" s="486"/>
      <c r="K286" s="489"/>
      <c r="L286" s="474"/>
      <c r="M286" s="477"/>
      <c r="N286" s="480"/>
      <c r="O286" s="483"/>
      <c r="P286" s="521"/>
      <c r="Q286" s="524"/>
      <c r="R286" s="404"/>
      <c r="S286" s="43"/>
      <c r="T286" s="261"/>
      <c r="U286" s="261"/>
      <c r="V286" s="261"/>
      <c r="W286" s="43"/>
      <c r="X286" s="35"/>
      <c r="Y286" s="35"/>
      <c r="Z286" s="35"/>
      <c r="AA286" s="35"/>
      <c r="AB286" s="404"/>
      <c r="AC286" s="527"/>
      <c r="AD286" s="55">
        <f t="shared" si="294"/>
        <v>0</v>
      </c>
      <c r="AE286" s="55">
        <f t="shared" si="294"/>
        <v>0</v>
      </c>
      <c r="AF286" s="55">
        <f t="shared" si="294"/>
        <v>0</v>
      </c>
      <c r="AG286" s="55">
        <f t="shared" si="294"/>
        <v>0</v>
      </c>
      <c r="AH286" s="55">
        <f t="shared" si="294"/>
        <v>0</v>
      </c>
      <c r="AI286" s="55">
        <f t="shared" si="294"/>
        <v>0</v>
      </c>
      <c r="AJ286" s="55">
        <f t="shared" si="294"/>
        <v>0</v>
      </c>
      <c r="AK286" s="404"/>
      <c r="AL286" s="456"/>
      <c r="AM286" s="49">
        <f t="shared" si="274"/>
        <v>0</v>
      </c>
      <c r="AN286" s="52"/>
      <c r="AO286" s="52"/>
      <c r="AP286" s="52"/>
      <c r="AQ286" s="52"/>
      <c r="AR286" s="52"/>
      <c r="AS286" s="52"/>
      <c r="AT286" s="404"/>
      <c r="AU286" s="447"/>
      <c r="AV286" s="49">
        <f t="shared" si="275"/>
        <v>0</v>
      </c>
      <c r="AW286" s="52"/>
      <c r="AX286" s="52"/>
      <c r="AY286" s="52"/>
      <c r="AZ286" s="52"/>
      <c r="BA286" s="52"/>
      <c r="BB286" s="52"/>
      <c r="BC286" s="404"/>
      <c r="BD286" s="450"/>
      <c r="BE286" s="49">
        <f t="shared" si="276"/>
        <v>0</v>
      </c>
      <c r="BF286" s="52"/>
      <c r="BG286" s="52"/>
      <c r="BH286" s="52"/>
      <c r="BI286" s="52"/>
      <c r="BJ286" s="52"/>
      <c r="BK286" s="52"/>
      <c r="BL286" s="404"/>
      <c r="BM286" s="453"/>
      <c r="BN286" s="49">
        <f t="shared" si="277"/>
        <v>0</v>
      </c>
      <c r="BO286" s="52"/>
      <c r="BP286" s="52"/>
      <c r="BQ286" s="52"/>
      <c r="BR286" s="52"/>
      <c r="BS286" s="52"/>
      <c r="BT286" s="52"/>
      <c r="BU286" s="418"/>
      <c r="BV286" s="419"/>
      <c r="BW286" s="419"/>
      <c r="BX286" s="419"/>
      <c r="BY286" s="419"/>
      <c r="BZ286" s="419"/>
      <c r="CA286" s="419"/>
      <c r="CB286" s="419"/>
      <c r="CC286" s="516"/>
    </row>
    <row r="287" spans="1:81" s="62" customFormat="1" ht="40.200000000000003" customHeight="1" x14ac:dyDescent="0.3">
      <c r="A287" s="38"/>
      <c r="B287" s="507"/>
      <c r="C287" s="459"/>
      <c r="D287" s="609"/>
      <c r="E287" s="612"/>
      <c r="F287" s="612"/>
      <c r="G287" s="612"/>
      <c r="H287" s="612"/>
      <c r="I287" s="612"/>
      <c r="J287" s="486"/>
      <c r="K287" s="489"/>
      <c r="L287" s="474"/>
      <c r="M287" s="477"/>
      <c r="N287" s="480"/>
      <c r="O287" s="483"/>
      <c r="P287" s="521"/>
      <c r="Q287" s="524"/>
      <c r="R287" s="404"/>
      <c r="S287" s="43"/>
      <c r="T287" s="261"/>
      <c r="U287" s="261"/>
      <c r="V287" s="261"/>
      <c r="W287" s="43"/>
      <c r="X287" s="35"/>
      <c r="Y287" s="35"/>
      <c r="Z287" s="35"/>
      <c r="AA287" s="35"/>
      <c r="AB287" s="404"/>
      <c r="AC287" s="527"/>
      <c r="AD287" s="55">
        <f t="shared" si="294"/>
        <v>0</v>
      </c>
      <c r="AE287" s="55">
        <f t="shared" si="294"/>
        <v>0</v>
      </c>
      <c r="AF287" s="55">
        <f t="shared" si="294"/>
        <v>0</v>
      </c>
      <c r="AG287" s="55">
        <f t="shared" si="294"/>
        <v>0</v>
      </c>
      <c r="AH287" s="55">
        <f t="shared" si="294"/>
        <v>0</v>
      </c>
      <c r="AI287" s="55">
        <f t="shared" si="294"/>
        <v>0</v>
      </c>
      <c r="AJ287" s="55">
        <f t="shared" si="294"/>
        <v>0</v>
      </c>
      <c r="AK287" s="404"/>
      <c r="AL287" s="456"/>
      <c r="AM287" s="49">
        <f t="shared" si="274"/>
        <v>0</v>
      </c>
      <c r="AN287" s="52"/>
      <c r="AO287" s="52"/>
      <c r="AP287" s="52"/>
      <c r="AQ287" s="52"/>
      <c r="AR287" s="52"/>
      <c r="AS287" s="52"/>
      <c r="AT287" s="404"/>
      <c r="AU287" s="447"/>
      <c r="AV287" s="49">
        <f t="shared" si="275"/>
        <v>0</v>
      </c>
      <c r="AW287" s="52"/>
      <c r="AX287" s="52"/>
      <c r="AY287" s="52"/>
      <c r="AZ287" s="52"/>
      <c r="BA287" s="52"/>
      <c r="BB287" s="52"/>
      <c r="BC287" s="404"/>
      <c r="BD287" s="450"/>
      <c r="BE287" s="49">
        <f t="shared" si="276"/>
        <v>0</v>
      </c>
      <c r="BF287" s="52"/>
      <c r="BG287" s="52"/>
      <c r="BH287" s="52"/>
      <c r="BI287" s="52"/>
      <c r="BJ287" s="52"/>
      <c r="BK287" s="52"/>
      <c r="BL287" s="404"/>
      <c r="BM287" s="453"/>
      <c r="BN287" s="49">
        <f t="shared" si="277"/>
        <v>0</v>
      </c>
      <c r="BO287" s="52"/>
      <c r="BP287" s="52"/>
      <c r="BQ287" s="52"/>
      <c r="BR287" s="52"/>
      <c r="BS287" s="52"/>
      <c r="BT287" s="52"/>
      <c r="BU287" s="418"/>
      <c r="BV287" s="419"/>
      <c r="BW287" s="419"/>
      <c r="BX287" s="419"/>
      <c r="BY287" s="419"/>
      <c r="BZ287" s="419"/>
      <c r="CA287" s="419"/>
      <c r="CB287" s="419"/>
      <c r="CC287" s="516"/>
    </row>
    <row r="288" spans="1:81" s="62" customFormat="1" ht="40.200000000000003" customHeight="1" thickBot="1" x14ac:dyDescent="0.35">
      <c r="A288" s="38"/>
      <c r="B288" s="507"/>
      <c r="C288" s="459"/>
      <c r="D288" s="610"/>
      <c r="E288" s="613"/>
      <c r="F288" s="613"/>
      <c r="G288" s="613"/>
      <c r="H288" s="613"/>
      <c r="I288" s="613"/>
      <c r="J288" s="487"/>
      <c r="K288" s="490"/>
      <c r="L288" s="475"/>
      <c r="M288" s="478"/>
      <c r="N288" s="481"/>
      <c r="O288" s="484"/>
      <c r="P288" s="522"/>
      <c r="Q288" s="525"/>
      <c r="R288" s="405"/>
      <c r="S288" s="44"/>
      <c r="T288" s="262"/>
      <c r="U288" s="262"/>
      <c r="V288" s="262"/>
      <c r="W288" s="44"/>
      <c r="X288" s="36"/>
      <c r="Y288" s="36"/>
      <c r="Z288" s="36"/>
      <c r="AA288" s="36"/>
      <c r="AB288" s="405"/>
      <c r="AC288" s="528"/>
      <c r="AD288" s="56">
        <f t="shared" si="294"/>
        <v>0</v>
      </c>
      <c r="AE288" s="56">
        <f t="shared" si="294"/>
        <v>0</v>
      </c>
      <c r="AF288" s="56">
        <f t="shared" si="294"/>
        <v>0</v>
      </c>
      <c r="AG288" s="56">
        <f t="shared" si="294"/>
        <v>0</v>
      </c>
      <c r="AH288" s="56">
        <f t="shared" si="294"/>
        <v>0</v>
      </c>
      <c r="AI288" s="56">
        <f t="shared" si="294"/>
        <v>0</v>
      </c>
      <c r="AJ288" s="56">
        <f t="shared" si="294"/>
        <v>0</v>
      </c>
      <c r="AK288" s="405"/>
      <c r="AL288" s="457"/>
      <c r="AM288" s="50">
        <f t="shared" si="274"/>
        <v>0</v>
      </c>
      <c r="AN288" s="53"/>
      <c r="AO288" s="53"/>
      <c r="AP288" s="53"/>
      <c r="AQ288" s="53"/>
      <c r="AR288" s="53"/>
      <c r="AS288" s="53"/>
      <c r="AT288" s="405"/>
      <c r="AU288" s="448"/>
      <c r="AV288" s="50">
        <f t="shared" si="275"/>
        <v>0</v>
      </c>
      <c r="AW288" s="53"/>
      <c r="AX288" s="53"/>
      <c r="AY288" s="53"/>
      <c r="AZ288" s="53"/>
      <c r="BA288" s="53"/>
      <c r="BB288" s="53"/>
      <c r="BC288" s="405"/>
      <c r="BD288" s="451"/>
      <c r="BE288" s="50">
        <f t="shared" si="276"/>
        <v>0</v>
      </c>
      <c r="BF288" s="53"/>
      <c r="BG288" s="53"/>
      <c r="BH288" s="53"/>
      <c r="BI288" s="53"/>
      <c r="BJ288" s="53"/>
      <c r="BK288" s="53"/>
      <c r="BL288" s="405"/>
      <c r="BM288" s="454"/>
      <c r="BN288" s="50">
        <f t="shared" si="277"/>
        <v>0</v>
      </c>
      <c r="BO288" s="53"/>
      <c r="BP288" s="53"/>
      <c r="BQ288" s="53"/>
      <c r="BR288" s="53"/>
      <c r="BS288" s="53"/>
      <c r="BT288" s="53"/>
      <c r="BU288" s="517"/>
      <c r="BV288" s="518"/>
      <c r="BW288" s="518"/>
      <c r="BX288" s="518"/>
      <c r="BY288" s="518"/>
      <c r="BZ288" s="518"/>
      <c r="CA288" s="518"/>
      <c r="CB288" s="518"/>
      <c r="CC288" s="519"/>
    </row>
    <row r="289" spans="1:81" s="62" customFormat="1" ht="40.200000000000003" customHeight="1" thickTop="1" x14ac:dyDescent="0.3">
      <c r="A289" s="38"/>
      <c r="B289" s="507"/>
      <c r="C289" s="459"/>
      <c r="D289" s="608"/>
      <c r="E289" s="611"/>
      <c r="F289" s="611"/>
      <c r="G289" s="611"/>
      <c r="H289" s="611"/>
      <c r="I289" s="611"/>
      <c r="J289" s="485">
        <v>311</v>
      </c>
      <c r="K289" s="488" t="str">
        <f>+Metas!K356</f>
        <v xml:space="preserve">Elementos de rehabilitación oral suministrados a los adultos mayores priorizados </v>
      </c>
      <c r="L289" s="473"/>
      <c r="M289" s="476">
        <f t="shared" si="298"/>
        <v>0</v>
      </c>
      <c r="N289" s="479"/>
      <c r="O289" s="482"/>
      <c r="P289" s="520"/>
      <c r="Q289" s="523"/>
      <c r="R289" s="403">
        <f t="shared" si="280"/>
        <v>311</v>
      </c>
      <c r="S289" s="253"/>
      <c r="T289" s="260"/>
      <c r="U289" s="260"/>
      <c r="V289" s="260"/>
      <c r="W289" s="42"/>
      <c r="X289" s="34"/>
      <c r="Y289" s="34"/>
      <c r="Z289" s="34"/>
      <c r="AA289" s="34"/>
      <c r="AB289" s="403">
        <f t="shared" si="283"/>
        <v>311</v>
      </c>
      <c r="AC289" s="526">
        <f t="shared" ref="AC289" si="304">+L289</f>
        <v>0</v>
      </c>
      <c r="AD289" s="54">
        <f t="shared" si="294"/>
        <v>0</v>
      </c>
      <c r="AE289" s="54">
        <f t="shared" si="294"/>
        <v>0</v>
      </c>
      <c r="AF289" s="54">
        <f t="shared" si="294"/>
        <v>0</v>
      </c>
      <c r="AG289" s="54">
        <f t="shared" si="294"/>
        <v>0</v>
      </c>
      <c r="AH289" s="54">
        <f t="shared" si="294"/>
        <v>0</v>
      </c>
      <c r="AI289" s="54">
        <f t="shared" si="294"/>
        <v>0</v>
      </c>
      <c r="AJ289" s="54">
        <f t="shared" si="294"/>
        <v>0</v>
      </c>
      <c r="AK289" s="403">
        <f t="shared" si="285"/>
        <v>311</v>
      </c>
      <c r="AL289" s="455">
        <f t="shared" si="300"/>
        <v>0</v>
      </c>
      <c r="AM289" s="48">
        <f t="shared" si="274"/>
        <v>0</v>
      </c>
      <c r="AN289" s="51"/>
      <c r="AO289" s="51"/>
      <c r="AP289" s="51"/>
      <c r="AQ289" s="51"/>
      <c r="AR289" s="51"/>
      <c r="AS289" s="51"/>
      <c r="AT289" s="403">
        <f t="shared" si="286"/>
        <v>311</v>
      </c>
      <c r="AU289" s="446">
        <f t="shared" si="301"/>
        <v>0</v>
      </c>
      <c r="AV289" s="48">
        <f t="shared" si="275"/>
        <v>0</v>
      </c>
      <c r="AW289" s="51"/>
      <c r="AX289" s="51"/>
      <c r="AY289" s="51"/>
      <c r="AZ289" s="51"/>
      <c r="BA289" s="51"/>
      <c r="BB289" s="51"/>
      <c r="BC289" s="403">
        <f t="shared" si="287"/>
        <v>311</v>
      </c>
      <c r="BD289" s="449">
        <f t="shared" si="302"/>
        <v>0</v>
      </c>
      <c r="BE289" s="48">
        <f t="shared" si="276"/>
        <v>0</v>
      </c>
      <c r="BF289" s="51"/>
      <c r="BG289" s="51"/>
      <c r="BH289" s="51"/>
      <c r="BI289" s="51"/>
      <c r="BJ289" s="51"/>
      <c r="BK289" s="51"/>
      <c r="BL289" s="403">
        <f t="shared" si="288"/>
        <v>311</v>
      </c>
      <c r="BM289" s="452">
        <f t="shared" si="303"/>
        <v>0</v>
      </c>
      <c r="BN289" s="48">
        <f t="shared" si="277"/>
        <v>0</v>
      </c>
      <c r="BO289" s="51"/>
      <c r="BP289" s="51"/>
      <c r="BQ289" s="51"/>
      <c r="BR289" s="51"/>
      <c r="BS289" s="51"/>
      <c r="BT289" s="51"/>
      <c r="BU289" s="513"/>
      <c r="BV289" s="514"/>
      <c r="BW289" s="514"/>
      <c r="BX289" s="514"/>
      <c r="BY289" s="514"/>
      <c r="BZ289" s="514"/>
      <c r="CA289" s="514"/>
      <c r="CB289" s="514"/>
      <c r="CC289" s="515"/>
    </row>
    <row r="290" spans="1:81" s="62" customFormat="1" ht="40.200000000000003" customHeight="1" x14ac:dyDescent="0.3">
      <c r="A290" s="38"/>
      <c r="B290" s="507"/>
      <c r="C290" s="459"/>
      <c r="D290" s="609"/>
      <c r="E290" s="612"/>
      <c r="F290" s="612"/>
      <c r="G290" s="612"/>
      <c r="H290" s="612"/>
      <c r="I290" s="612"/>
      <c r="J290" s="486"/>
      <c r="K290" s="489"/>
      <c r="L290" s="474"/>
      <c r="M290" s="477"/>
      <c r="N290" s="480"/>
      <c r="O290" s="483"/>
      <c r="P290" s="521"/>
      <c r="Q290" s="524"/>
      <c r="R290" s="404"/>
      <c r="S290" s="43"/>
      <c r="T290" s="261"/>
      <c r="U290" s="261"/>
      <c r="V290" s="261"/>
      <c r="W290" s="43"/>
      <c r="X290" s="35"/>
      <c r="Y290" s="35"/>
      <c r="Z290" s="35"/>
      <c r="AA290" s="35"/>
      <c r="AB290" s="404"/>
      <c r="AC290" s="527"/>
      <c r="AD290" s="55">
        <f t="shared" si="294"/>
        <v>0</v>
      </c>
      <c r="AE290" s="55">
        <f t="shared" si="294"/>
        <v>0</v>
      </c>
      <c r="AF290" s="55">
        <f t="shared" si="294"/>
        <v>0</v>
      </c>
      <c r="AG290" s="55">
        <f t="shared" si="294"/>
        <v>0</v>
      </c>
      <c r="AH290" s="55">
        <f t="shared" si="294"/>
        <v>0</v>
      </c>
      <c r="AI290" s="55">
        <f t="shared" si="294"/>
        <v>0</v>
      </c>
      <c r="AJ290" s="55">
        <f t="shared" si="294"/>
        <v>0</v>
      </c>
      <c r="AK290" s="404"/>
      <c r="AL290" s="456"/>
      <c r="AM290" s="49">
        <f t="shared" si="274"/>
        <v>0</v>
      </c>
      <c r="AN290" s="52"/>
      <c r="AO290" s="52"/>
      <c r="AP290" s="52"/>
      <c r="AQ290" s="52"/>
      <c r="AR290" s="52"/>
      <c r="AS290" s="52"/>
      <c r="AT290" s="404"/>
      <c r="AU290" s="447"/>
      <c r="AV290" s="49">
        <f t="shared" si="275"/>
        <v>0</v>
      </c>
      <c r="AW290" s="52"/>
      <c r="AX290" s="52"/>
      <c r="AY290" s="52"/>
      <c r="AZ290" s="52"/>
      <c r="BA290" s="52"/>
      <c r="BB290" s="52"/>
      <c r="BC290" s="404"/>
      <c r="BD290" s="450"/>
      <c r="BE290" s="49">
        <f t="shared" si="276"/>
        <v>0</v>
      </c>
      <c r="BF290" s="52"/>
      <c r="BG290" s="52"/>
      <c r="BH290" s="52"/>
      <c r="BI290" s="52"/>
      <c r="BJ290" s="52"/>
      <c r="BK290" s="52"/>
      <c r="BL290" s="404"/>
      <c r="BM290" s="453"/>
      <c r="BN290" s="49">
        <f t="shared" si="277"/>
        <v>0</v>
      </c>
      <c r="BO290" s="52"/>
      <c r="BP290" s="52"/>
      <c r="BQ290" s="52"/>
      <c r="BR290" s="52"/>
      <c r="BS290" s="52"/>
      <c r="BT290" s="52"/>
      <c r="BU290" s="418"/>
      <c r="BV290" s="419"/>
      <c r="BW290" s="419"/>
      <c r="BX290" s="419"/>
      <c r="BY290" s="419"/>
      <c r="BZ290" s="419"/>
      <c r="CA290" s="419"/>
      <c r="CB290" s="419"/>
      <c r="CC290" s="516"/>
    </row>
    <row r="291" spans="1:81" s="62" customFormat="1" ht="40.200000000000003" customHeight="1" x14ac:dyDescent="0.3">
      <c r="A291" s="38"/>
      <c r="B291" s="507"/>
      <c r="C291" s="459"/>
      <c r="D291" s="609"/>
      <c r="E291" s="612"/>
      <c r="F291" s="612"/>
      <c r="G291" s="612"/>
      <c r="H291" s="612"/>
      <c r="I291" s="612"/>
      <c r="J291" s="486"/>
      <c r="K291" s="489"/>
      <c r="L291" s="474"/>
      <c r="M291" s="477"/>
      <c r="N291" s="480"/>
      <c r="O291" s="483"/>
      <c r="P291" s="521"/>
      <c r="Q291" s="524"/>
      <c r="R291" s="404"/>
      <c r="S291" s="43"/>
      <c r="T291" s="261"/>
      <c r="U291" s="261"/>
      <c r="V291" s="261"/>
      <c r="W291" s="43"/>
      <c r="X291" s="35"/>
      <c r="Y291" s="35"/>
      <c r="Z291" s="35"/>
      <c r="AA291" s="35"/>
      <c r="AB291" s="404"/>
      <c r="AC291" s="527"/>
      <c r="AD291" s="55">
        <f t="shared" si="294"/>
        <v>0</v>
      </c>
      <c r="AE291" s="55">
        <f t="shared" si="294"/>
        <v>0</v>
      </c>
      <c r="AF291" s="55">
        <f t="shared" si="294"/>
        <v>0</v>
      </c>
      <c r="AG291" s="55">
        <f t="shared" si="294"/>
        <v>0</v>
      </c>
      <c r="AH291" s="55">
        <f t="shared" si="294"/>
        <v>0</v>
      </c>
      <c r="AI291" s="55">
        <f t="shared" si="294"/>
        <v>0</v>
      </c>
      <c r="AJ291" s="55">
        <f t="shared" si="294"/>
        <v>0</v>
      </c>
      <c r="AK291" s="404"/>
      <c r="AL291" s="456"/>
      <c r="AM291" s="49">
        <f t="shared" si="274"/>
        <v>0</v>
      </c>
      <c r="AN291" s="52"/>
      <c r="AO291" s="52"/>
      <c r="AP291" s="52"/>
      <c r="AQ291" s="52"/>
      <c r="AR291" s="52"/>
      <c r="AS291" s="52"/>
      <c r="AT291" s="404"/>
      <c r="AU291" s="447"/>
      <c r="AV291" s="49">
        <f t="shared" si="275"/>
        <v>0</v>
      </c>
      <c r="AW291" s="52"/>
      <c r="AX291" s="52"/>
      <c r="AY291" s="52"/>
      <c r="AZ291" s="52"/>
      <c r="BA291" s="52"/>
      <c r="BB291" s="52"/>
      <c r="BC291" s="404"/>
      <c r="BD291" s="450"/>
      <c r="BE291" s="49">
        <f t="shared" si="276"/>
        <v>0</v>
      </c>
      <c r="BF291" s="52"/>
      <c r="BG291" s="52"/>
      <c r="BH291" s="52"/>
      <c r="BI291" s="52"/>
      <c r="BJ291" s="52"/>
      <c r="BK291" s="52"/>
      <c r="BL291" s="404"/>
      <c r="BM291" s="453"/>
      <c r="BN291" s="49">
        <f t="shared" si="277"/>
        <v>0</v>
      </c>
      <c r="BO291" s="52"/>
      <c r="BP291" s="52"/>
      <c r="BQ291" s="52"/>
      <c r="BR291" s="52"/>
      <c r="BS291" s="52"/>
      <c r="BT291" s="52"/>
      <c r="BU291" s="418"/>
      <c r="BV291" s="419"/>
      <c r="BW291" s="419"/>
      <c r="BX291" s="419"/>
      <c r="BY291" s="419"/>
      <c r="BZ291" s="419"/>
      <c r="CA291" s="419"/>
      <c r="CB291" s="419"/>
      <c r="CC291" s="516"/>
    </row>
    <row r="292" spans="1:81" s="62" customFormat="1" ht="40.200000000000003" customHeight="1" thickBot="1" x14ac:dyDescent="0.35">
      <c r="A292" s="38"/>
      <c r="B292" s="507"/>
      <c r="C292" s="460"/>
      <c r="D292" s="610"/>
      <c r="E292" s="613"/>
      <c r="F292" s="613"/>
      <c r="G292" s="613"/>
      <c r="H292" s="613"/>
      <c r="I292" s="613"/>
      <c r="J292" s="487"/>
      <c r="K292" s="490"/>
      <c r="L292" s="475"/>
      <c r="M292" s="478"/>
      <c r="N292" s="481"/>
      <c r="O292" s="484"/>
      <c r="P292" s="522"/>
      <c r="Q292" s="525"/>
      <c r="R292" s="405"/>
      <c r="S292" s="44"/>
      <c r="T292" s="262"/>
      <c r="U292" s="262"/>
      <c r="V292" s="262"/>
      <c r="W292" s="44"/>
      <c r="X292" s="36"/>
      <c r="Y292" s="36"/>
      <c r="Z292" s="36"/>
      <c r="AA292" s="36"/>
      <c r="AB292" s="405"/>
      <c r="AC292" s="528"/>
      <c r="AD292" s="56">
        <f t="shared" si="294"/>
        <v>0</v>
      </c>
      <c r="AE292" s="56">
        <f t="shared" si="294"/>
        <v>0</v>
      </c>
      <c r="AF292" s="56">
        <f t="shared" si="294"/>
        <v>0</v>
      </c>
      <c r="AG292" s="56">
        <f t="shared" si="294"/>
        <v>0</v>
      </c>
      <c r="AH292" s="56">
        <f t="shared" si="294"/>
        <v>0</v>
      </c>
      <c r="AI292" s="56">
        <f t="shared" si="294"/>
        <v>0</v>
      </c>
      <c r="AJ292" s="56">
        <f t="shared" si="294"/>
        <v>0</v>
      </c>
      <c r="AK292" s="405"/>
      <c r="AL292" s="457"/>
      <c r="AM292" s="50">
        <f t="shared" si="274"/>
        <v>0</v>
      </c>
      <c r="AN292" s="53"/>
      <c r="AO292" s="53"/>
      <c r="AP292" s="53"/>
      <c r="AQ292" s="53"/>
      <c r="AR292" s="53"/>
      <c r="AS292" s="53"/>
      <c r="AT292" s="405"/>
      <c r="AU292" s="448"/>
      <c r="AV292" s="50">
        <f t="shared" si="275"/>
        <v>0</v>
      </c>
      <c r="AW292" s="53"/>
      <c r="AX292" s="53"/>
      <c r="AY292" s="53"/>
      <c r="AZ292" s="53"/>
      <c r="BA292" s="53"/>
      <c r="BB292" s="53"/>
      <c r="BC292" s="405"/>
      <c r="BD292" s="451"/>
      <c r="BE292" s="50">
        <f t="shared" si="276"/>
        <v>0</v>
      </c>
      <c r="BF292" s="53"/>
      <c r="BG292" s="53"/>
      <c r="BH292" s="53"/>
      <c r="BI292" s="53"/>
      <c r="BJ292" s="53"/>
      <c r="BK292" s="53"/>
      <c r="BL292" s="405"/>
      <c r="BM292" s="454"/>
      <c r="BN292" s="50">
        <f t="shared" si="277"/>
        <v>0</v>
      </c>
      <c r="BO292" s="53"/>
      <c r="BP292" s="53"/>
      <c r="BQ292" s="53"/>
      <c r="BR292" s="53"/>
      <c r="BS292" s="53"/>
      <c r="BT292" s="53"/>
      <c r="BU292" s="517"/>
      <c r="BV292" s="518"/>
      <c r="BW292" s="518"/>
      <c r="BX292" s="518"/>
      <c r="BY292" s="518"/>
      <c r="BZ292" s="518"/>
      <c r="CA292" s="518"/>
      <c r="CB292" s="518"/>
      <c r="CC292" s="519"/>
    </row>
    <row r="293" spans="1:81" s="62" customFormat="1" ht="40.200000000000003" customHeight="1" thickTop="1" x14ac:dyDescent="0.3">
      <c r="A293" s="38"/>
      <c r="B293" s="507"/>
      <c r="C293" s="458" t="s">
        <v>452</v>
      </c>
      <c r="D293" s="608"/>
      <c r="E293" s="611"/>
      <c r="F293" s="611"/>
      <c r="G293" s="611"/>
      <c r="H293" s="611"/>
      <c r="I293" s="611"/>
      <c r="J293" s="485">
        <v>312</v>
      </c>
      <c r="K293" s="488" t="str">
        <f>+Metas!K357</f>
        <v>Municipios con acompañamiento en la celebración del día del adulto mayor en el marco de la elección del COLOMBIANO DE ORO DEPARTAMENTAL</v>
      </c>
      <c r="L293" s="473"/>
      <c r="M293" s="476">
        <f t="shared" si="298"/>
        <v>0</v>
      </c>
      <c r="N293" s="479"/>
      <c r="O293" s="482"/>
      <c r="P293" s="520"/>
      <c r="Q293" s="523"/>
      <c r="R293" s="403">
        <f t="shared" si="280"/>
        <v>312</v>
      </c>
      <c r="S293" s="253"/>
      <c r="T293" s="260"/>
      <c r="U293" s="260"/>
      <c r="V293" s="260"/>
      <c r="W293" s="42"/>
      <c r="X293" s="34"/>
      <c r="Y293" s="34"/>
      <c r="Z293" s="34"/>
      <c r="AA293" s="34"/>
      <c r="AB293" s="403">
        <f t="shared" si="283"/>
        <v>312</v>
      </c>
      <c r="AC293" s="526">
        <f t="shared" ref="AC293" si="305">+L293</f>
        <v>0</v>
      </c>
      <c r="AD293" s="54">
        <f t="shared" si="294"/>
        <v>0</v>
      </c>
      <c r="AE293" s="54">
        <f t="shared" si="294"/>
        <v>0</v>
      </c>
      <c r="AF293" s="54">
        <f t="shared" si="294"/>
        <v>0</v>
      </c>
      <c r="AG293" s="54">
        <f t="shared" si="294"/>
        <v>0</v>
      </c>
      <c r="AH293" s="54">
        <f t="shared" si="294"/>
        <v>0</v>
      </c>
      <c r="AI293" s="54">
        <f t="shared" si="294"/>
        <v>0</v>
      </c>
      <c r="AJ293" s="54">
        <f t="shared" si="294"/>
        <v>0</v>
      </c>
      <c r="AK293" s="403">
        <f t="shared" si="285"/>
        <v>312</v>
      </c>
      <c r="AL293" s="455">
        <f t="shared" si="300"/>
        <v>0</v>
      </c>
      <c r="AM293" s="48">
        <f t="shared" si="274"/>
        <v>0</v>
      </c>
      <c r="AN293" s="51"/>
      <c r="AO293" s="51"/>
      <c r="AP293" s="51"/>
      <c r="AQ293" s="51"/>
      <c r="AR293" s="51"/>
      <c r="AS293" s="51"/>
      <c r="AT293" s="403">
        <f t="shared" si="286"/>
        <v>312</v>
      </c>
      <c r="AU293" s="446">
        <f t="shared" si="301"/>
        <v>0</v>
      </c>
      <c r="AV293" s="48">
        <f t="shared" si="275"/>
        <v>0</v>
      </c>
      <c r="AW293" s="51"/>
      <c r="AX293" s="51"/>
      <c r="AY293" s="51"/>
      <c r="AZ293" s="51"/>
      <c r="BA293" s="51"/>
      <c r="BB293" s="51"/>
      <c r="BC293" s="403">
        <f t="shared" si="287"/>
        <v>312</v>
      </c>
      <c r="BD293" s="449">
        <f t="shared" si="302"/>
        <v>0</v>
      </c>
      <c r="BE293" s="48">
        <f t="shared" si="276"/>
        <v>0</v>
      </c>
      <c r="BF293" s="51"/>
      <c r="BG293" s="51"/>
      <c r="BH293" s="51"/>
      <c r="BI293" s="51"/>
      <c r="BJ293" s="51"/>
      <c r="BK293" s="51"/>
      <c r="BL293" s="403">
        <f t="shared" si="288"/>
        <v>312</v>
      </c>
      <c r="BM293" s="452">
        <f t="shared" si="303"/>
        <v>0</v>
      </c>
      <c r="BN293" s="48">
        <f t="shared" si="277"/>
        <v>0</v>
      </c>
      <c r="BO293" s="51"/>
      <c r="BP293" s="51"/>
      <c r="BQ293" s="51"/>
      <c r="BR293" s="51"/>
      <c r="BS293" s="51"/>
      <c r="BT293" s="51"/>
      <c r="BU293" s="513"/>
      <c r="BV293" s="514"/>
      <c r="BW293" s="514"/>
      <c r="BX293" s="514"/>
      <c r="BY293" s="514"/>
      <c r="BZ293" s="514"/>
      <c r="CA293" s="514"/>
      <c r="CB293" s="514"/>
      <c r="CC293" s="515"/>
    </row>
    <row r="294" spans="1:81" s="62" customFormat="1" ht="40.200000000000003" customHeight="1" x14ac:dyDescent="0.3">
      <c r="A294" s="38"/>
      <c r="B294" s="507"/>
      <c r="C294" s="459"/>
      <c r="D294" s="609"/>
      <c r="E294" s="612"/>
      <c r="F294" s="612"/>
      <c r="G294" s="612"/>
      <c r="H294" s="612"/>
      <c r="I294" s="612"/>
      <c r="J294" s="486"/>
      <c r="K294" s="489"/>
      <c r="L294" s="474"/>
      <c r="M294" s="477"/>
      <c r="N294" s="480"/>
      <c r="O294" s="483"/>
      <c r="P294" s="521"/>
      <c r="Q294" s="524"/>
      <c r="R294" s="404"/>
      <c r="S294" s="43"/>
      <c r="T294" s="261"/>
      <c r="U294" s="261"/>
      <c r="V294" s="261"/>
      <c r="W294" s="43"/>
      <c r="X294" s="35"/>
      <c r="Y294" s="35"/>
      <c r="Z294" s="35"/>
      <c r="AA294" s="35"/>
      <c r="AB294" s="404"/>
      <c r="AC294" s="527"/>
      <c r="AD294" s="55">
        <f t="shared" si="294"/>
        <v>0</v>
      </c>
      <c r="AE294" s="55">
        <f t="shared" si="294"/>
        <v>0</v>
      </c>
      <c r="AF294" s="55">
        <f t="shared" si="294"/>
        <v>0</v>
      </c>
      <c r="AG294" s="55">
        <f t="shared" si="294"/>
        <v>0</v>
      </c>
      <c r="AH294" s="55">
        <f t="shared" si="294"/>
        <v>0</v>
      </c>
      <c r="AI294" s="55">
        <f t="shared" si="294"/>
        <v>0</v>
      </c>
      <c r="AJ294" s="55">
        <f t="shared" si="294"/>
        <v>0</v>
      </c>
      <c r="AK294" s="404"/>
      <c r="AL294" s="456"/>
      <c r="AM294" s="49">
        <f t="shared" si="274"/>
        <v>0</v>
      </c>
      <c r="AN294" s="52"/>
      <c r="AO294" s="52"/>
      <c r="AP294" s="52"/>
      <c r="AQ294" s="52"/>
      <c r="AR294" s="52"/>
      <c r="AS294" s="52"/>
      <c r="AT294" s="404"/>
      <c r="AU294" s="447"/>
      <c r="AV294" s="49">
        <f t="shared" si="275"/>
        <v>0</v>
      </c>
      <c r="AW294" s="52"/>
      <c r="AX294" s="52"/>
      <c r="AY294" s="52"/>
      <c r="AZ294" s="52"/>
      <c r="BA294" s="52"/>
      <c r="BB294" s="52"/>
      <c r="BC294" s="404"/>
      <c r="BD294" s="450"/>
      <c r="BE294" s="49">
        <f t="shared" si="276"/>
        <v>0</v>
      </c>
      <c r="BF294" s="52"/>
      <c r="BG294" s="52"/>
      <c r="BH294" s="52"/>
      <c r="BI294" s="52"/>
      <c r="BJ294" s="52"/>
      <c r="BK294" s="52"/>
      <c r="BL294" s="404"/>
      <c r="BM294" s="453"/>
      <c r="BN294" s="49">
        <f t="shared" si="277"/>
        <v>0</v>
      </c>
      <c r="BO294" s="52"/>
      <c r="BP294" s="52"/>
      <c r="BQ294" s="52"/>
      <c r="BR294" s="52"/>
      <c r="BS294" s="52"/>
      <c r="BT294" s="52"/>
      <c r="BU294" s="418"/>
      <c r="BV294" s="419"/>
      <c r="BW294" s="419"/>
      <c r="BX294" s="419"/>
      <c r="BY294" s="419"/>
      <c r="BZ294" s="419"/>
      <c r="CA294" s="419"/>
      <c r="CB294" s="419"/>
      <c r="CC294" s="516"/>
    </row>
    <row r="295" spans="1:81" s="62" customFormat="1" ht="40.200000000000003" customHeight="1" x14ac:dyDescent="0.3">
      <c r="A295" s="38"/>
      <c r="B295" s="507"/>
      <c r="C295" s="459"/>
      <c r="D295" s="609"/>
      <c r="E295" s="612"/>
      <c r="F295" s="612"/>
      <c r="G295" s="612"/>
      <c r="H295" s="612"/>
      <c r="I295" s="612"/>
      <c r="J295" s="486"/>
      <c r="K295" s="489"/>
      <c r="L295" s="474"/>
      <c r="M295" s="477"/>
      <c r="N295" s="480"/>
      <c r="O295" s="483"/>
      <c r="P295" s="521"/>
      <c r="Q295" s="524"/>
      <c r="R295" s="404"/>
      <c r="S295" s="43"/>
      <c r="T295" s="261"/>
      <c r="U295" s="261"/>
      <c r="V295" s="261"/>
      <c r="W295" s="43"/>
      <c r="X295" s="35"/>
      <c r="Y295" s="35"/>
      <c r="Z295" s="35"/>
      <c r="AA295" s="35"/>
      <c r="AB295" s="404"/>
      <c r="AC295" s="527"/>
      <c r="AD295" s="55">
        <f t="shared" si="294"/>
        <v>0</v>
      </c>
      <c r="AE295" s="55">
        <f t="shared" si="294"/>
        <v>0</v>
      </c>
      <c r="AF295" s="55">
        <f t="shared" si="294"/>
        <v>0</v>
      </c>
      <c r="AG295" s="55">
        <f t="shared" si="294"/>
        <v>0</v>
      </c>
      <c r="AH295" s="55">
        <f t="shared" si="294"/>
        <v>0</v>
      </c>
      <c r="AI295" s="55">
        <f t="shared" si="294"/>
        <v>0</v>
      </c>
      <c r="AJ295" s="55">
        <f t="shared" si="294"/>
        <v>0</v>
      </c>
      <c r="AK295" s="404"/>
      <c r="AL295" s="456"/>
      <c r="AM295" s="49">
        <f t="shared" si="274"/>
        <v>0</v>
      </c>
      <c r="AN295" s="52"/>
      <c r="AO295" s="52"/>
      <c r="AP295" s="52"/>
      <c r="AQ295" s="52"/>
      <c r="AR295" s="52"/>
      <c r="AS295" s="52"/>
      <c r="AT295" s="404"/>
      <c r="AU295" s="447"/>
      <c r="AV295" s="49">
        <f t="shared" si="275"/>
        <v>0</v>
      </c>
      <c r="AW295" s="52"/>
      <c r="AX295" s="52"/>
      <c r="AY295" s="52"/>
      <c r="AZ295" s="52"/>
      <c r="BA295" s="52"/>
      <c r="BB295" s="52"/>
      <c r="BC295" s="404"/>
      <c r="BD295" s="450"/>
      <c r="BE295" s="49">
        <f t="shared" si="276"/>
        <v>0</v>
      </c>
      <c r="BF295" s="52"/>
      <c r="BG295" s="52"/>
      <c r="BH295" s="52"/>
      <c r="BI295" s="52"/>
      <c r="BJ295" s="52"/>
      <c r="BK295" s="52"/>
      <c r="BL295" s="404"/>
      <c r="BM295" s="453"/>
      <c r="BN295" s="49">
        <f t="shared" si="277"/>
        <v>0</v>
      </c>
      <c r="BO295" s="52"/>
      <c r="BP295" s="52"/>
      <c r="BQ295" s="52"/>
      <c r="BR295" s="52"/>
      <c r="BS295" s="52"/>
      <c r="BT295" s="52"/>
      <c r="BU295" s="418"/>
      <c r="BV295" s="419"/>
      <c r="BW295" s="419"/>
      <c r="BX295" s="419"/>
      <c r="BY295" s="419"/>
      <c r="BZ295" s="419"/>
      <c r="CA295" s="419"/>
      <c r="CB295" s="419"/>
      <c r="CC295" s="516"/>
    </row>
    <row r="296" spans="1:81" s="62" customFormat="1" ht="40.200000000000003" customHeight="1" thickBot="1" x14ac:dyDescent="0.35">
      <c r="A296" s="38"/>
      <c r="B296" s="508"/>
      <c r="C296" s="460"/>
      <c r="D296" s="610"/>
      <c r="E296" s="613"/>
      <c r="F296" s="613"/>
      <c r="G296" s="613"/>
      <c r="H296" s="613"/>
      <c r="I296" s="613"/>
      <c r="J296" s="487"/>
      <c r="K296" s="490"/>
      <c r="L296" s="475"/>
      <c r="M296" s="478"/>
      <c r="N296" s="481"/>
      <c r="O296" s="484"/>
      <c r="P296" s="522"/>
      <c r="Q296" s="525"/>
      <c r="R296" s="405"/>
      <c r="S296" s="44"/>
      <c r="T296" s="262"/>
      <c r="U296" s="262"/>
      <c r="V296" s="262"/>
      <c r="W296" s="44"/>
      <c r="X296" s="36"/>
      <c r="Y296" s="36"/>
      <c r="Z296" s="36"/>
      <c r="AA296" s="36"/>
      <c r="AB296" s="405"/>
      <c r="AC296" s="528"/>
      <c r="AD296" s="56">
        <f t="shared" si="294"/>
        <v>0</v>
      </c>
      <c r="AE296" s="56">
        <f t="shared" si="294"/>
        <v>0</v>
      </c>
      <c r="AF296" s="56">
        <f t="shared" si="294"/>
        <v>0</v>
      </c>
      <c r="AG296" s="56">
        <f t="shared" si="294"/>
        <v>0</v>
      </c>
      <c r="AH296" s="56">
        <f t="shared" si="294"/>
        <v>0</v>
      </c>
      <c r="AI296" s="56">
        <f t="shared" si="294"/>
        <v>0</v>
      </c>
      <c r="AJ296" s="56">
        <f t="shared" si="294"/>
        <v>0</v>
      </c>
      <c r="AK296" s="405"/>
      <c r="AL296" s="457"/>
      <c r="AM296" s="50">
        <f t="shared" si="274"/>
        <v>0</v>
      </c>
      <c r="AN296" s="53"/>
      <c r="AO296" s="53"/>
      <c r="AP296" s="53"/>
      <c r="AQ296" s="53"/>
      <c r="AR296" s="53"/>
      <c r="AS296" s="53"/>
      <c r="AT296" s="405"/>
      <c r="AU296" s="448"/>
      <c r="AV296" s="50">
        <f t="shared" si="275"/>
        <v>0</v>
      </c>
      <c r="AW296" s="53"/>
      <c r="AX296" s="53"/>
      <c r="AY296" s="53"/>
      <c r="AZ296" s="53"/>
      <c r="BA296" s="53"/>
      <c r="BB296" s="53"/>
      <c r="BC296" s="405"/>
      <c r="BD296" s="451"/>
      <c r="BE296" s="50">
        <f t="shared" si="276"/>
        <v>0</v>
      </c>
      <c r="BF296" s="53"/>
      <c r="BG296" s="53"/>
      <c r="BH296" s="53"/>
      <c r="BI296" s="53"/>
      <c r="BJ296" s="53"/>
      <c r="BK296" s="53"/>
      <c r="BL296" s="405"/>
      <c r="BM296" s="454"/>
      <c r="BN296" s="50">
        <f t="shared" si="277"/>
        <v>0</v>
      </c>
      <c r="BO296" s="53"/>
      <c r="BP296" s="53"/>
      <c r="BQ296" s="53"/>
      <c r="BR296" s="53"/>
      <c r="BS296" s="53"/>
      <c r="BT296" s="53"/>
      <c r="BU296" s="517"/>
      <c r="BV296" s="518"/>
      <c r="BW296" s="518"/>
      <c r="BX296" s="518"/>
      <c r="BY296" s="518"/>
      <c r="BZ296" s="518"/>
      <c r="CA296" s="518"/>
      <c r="CB296" s="518"/>
      <c r="CC296" s="519"/>
    </row>
    <row r="297" spans="1:81" s="62" customFormat="1" ht="40.200000000000003" customHeight="1" thickTop="1" x14ac:dyDescent="0.3">
      <c r="A297" s="38"/>
      <c r="B297" s="467" t="s">
        <v>453</v>
      </c>
      <c r="C297" s="458" t="s">
        <v>456</v>
      </c>
      <c r="D297" s="608"/>
      <c r="E297" s="611"/>
      <c r="F297" s="611"/>
      <c r="G297" s="611"/>
      <c r="H297" s="611"/>
      <c r="I297" s="611"/>
      <c r="J297" s="485">
        <v>313</v>
      </c>
      <c r="K297" s="488" t="str">
        <f>+Metas!K359</f>
        <v xml:space="preserve">Adultos Mayores capacitados en promoción del trabajo asociativo, aprovechamiento del tiempo libre y desarrollo de la vocación productiva. </v>
      </c>
      <c r="L297" s="473"/>
      <c r="M297" s="476">
        <f t="shared" si="298"/>
        <v>0</v>
      </c>
      <c r="N297" s="479"/>
      <c r="O297" s="482"/>
      <c r="P297" s="520"/>
      <c r="Q297" s="523"/>
      <c r="R297" s="403">
        <f t="shared" si="280"/>
        <v>313</v>
      </c>
      <c r="S297" s="253"/>
      <c r="T297" s="260"/>
      <c r="U297" s="260"/>
      <c r="V297" s="260"/>
      <c r="W297" s="42"/>
      <c r="X297" s="34"/>
      <c r="Y297" s="34"/>
      <c r="Z297" s="34"/>
      <c r="AA297" s="34"/>
      <c r="AB297" s="403">
        <f t="shared" si="283"/>
        <v>313</v>
      </c>
      <c r="AC297" s="526">
        <f t="shared" ref="AC297" si="306">+L297</f>
        <v>0</v>
      </c>
      <c r="AD297" s="54">
        <f t="shared" si="294"/>
        <v>0</v>
      </c>
      <c r="AE297" s="54">
        <f t="shared" si="294"/>
        <v>0</v>
      </c>
      <c r="AF297" s="54">
        <f t="shared" si="294"/>
        <v>0</v>
      </c>
      <c r="AG297" s="54">
        <f t="shared" si="294"/>
        <v>0</v>
      </c>
      <c r="AH297" s="54">
        <f t="shared" si="294"/>
        <v>0</v>
      </c>
      <c r="AI297" s="54">
        <f t="shared" si="294"/>
        <v>0</v>
      </c>
      <c r="AJ297" s="54">
        <f t="shared" si="294"/>
        <v>0</v>
      </c>
      <c r="AK297" s="403">
        <f t="shared" si="285"/>
        <v>313</v>
      </c>
      <c r="AL297" s="455">
        <f t="shared" si="300"/>
        <v>0</v>
      </c>
      <c r="AM297" s="48">
        <f t="shared" si="274"/>
        <v>0</v>
      </c>
      <c r="AN297" s="51"/>
      <c r="AO297" s="51"/>
      <c r="AP297" s="51"/>
      <c r="AQ297" s="51"/>
      <c r="AR297" s="51"/>
      <c r="AS297" s="51"/>
      <c r="AT297" s="403">
        <f t="shared" si="286"/>
        <v>313</v>
      </c>
      <c r="AU297" s="446">
        <f t="shared" si="301"/>
        <v>0</v>
      </c>
      <c r="AV297" s="48">
        <f t="shared" si="275"/>
        <v>0</v>
      </c>
      <c r="AW297" s="51"/>
      <c r="AX297" s="51"/>
      <c r="AY297" s="51"/>
      <c r="AZ297" s="51"/>
      <c r="BA297" s="51"/>
      <c r="BB297" s="51"/>
      <c r="BC297" s="403">
        <f t="shared" si="287"/>
        <v>313</v>
      </c>
      <c r="BD297" s="449">
        <f t="shared" si="302"/>
        <v>0</v>
      </c>
      <c r="BE297" s="48">
        <f t="shared" si="276"/>
        <v>0</v>
      </c>
      <c r="BF297" s="51"/>
      <c r="BG297" s="51"/>
      <c r="BH297" s="51"/>
      <c r="BI297" s="51"/>
      <c r="BJ297" s="51"/>
      <c r="BK297" s="51"/>
      <c r="BL297" s="403">
        <f t="shared" si="288"/>
        <v>313</v>
      </c>
      <c r="BM297" s="452">
        <f t="shared" si="303"/>
        <v>0</v>
      </c>
      <c r="BN297" s="48">
        <f t="shared" si="277"/>
        <v>0</v>
      </c>
      <c r="BO297" s="51"/>
      <c r="BP297" s="51"/>
      <c r="BQ297" s="51"/>
      <c r="BR297" s="51"/>
      <c r="BS297" s="51"/>
      <c r="BT297" s="51"/>
      <c r="BU297" s="513"/>
      <c r="BV297" s="514"/>
      <c r="BW297" s="514"/>
      <c r="BX297" s="514"/>
      <c r="BY297" s="514"/>
      <c r="BZ297" s="514"/>
      <c r="CA297" s="514"/>
      <c r="CB297" s="514"/>
      <c r="CC297" s="515"/>
    </row>
    <row r="298" spans="1:81" s="62" customFormat="1" ht="40.200000000000003" customHeight="1" x14ac:dyDescent="0.3">
      <c r="A298" s="38"/>
      <c r="B298" s="468"/>
      <c r="C298" s="459"/>
      <c r="D298" s="609"/>
      <c r="E298" s="612"/>
      <c r="F298" s="612"/>
      <c r="G298" s="612"/>
      <c r="H298" s="612"/>
      <c r="I298" s="612"/>
      <c r="J298" s="486"/>
      <c r="K298" s="489"/>
      <c r="L298" s="474"/>
      <c r="M298" s="477"/>
      <c r="N298" s="480"/>
      <c r="O298" s="483"/>
      <c r="P298" s="521"/>
      <c r="Q298" s="524"/>
      <c r="R298" s="404"/>
      <c r="S298" s="43"/>
      <c r="T298" s="261"/>
      <c r="U298" s="261"/>
      <c r="V298" s="261"/>
      <c r="W298" s="43"/>
      <c r="X298" s="35"/>
      <c r="Y298" s="35"/>
      <c r="Z298" s="35"/>
      <c r="AA298" s="35"/>
      <c r="AB298" s="404"/>
      <c r="AC298" s="527"/>
      <c r="AD298" s="55">
        <f t="shared" si="294"/>
        <v>0</v>
      </c>
      <c r="AE298" s="55">
        <f t="shared" si="294"/>
        <v>0</v>
      </c>
      <c r="AF298" s="55">
        <f t="shared" si="294"/>
        <v>0</v>
      </c>
      <c r="AG298" s="55">
        <f t="shared" si="294"/>
        <v>0</v>
      </c>
      <c r="AH298" s="55">
        <f t="shared" si="294"/>
        <v>0</v>
      </c>
      <c r="AI298" s="55">
        <f t="shared" si="294"/>
        <v>0</v>
      </c>
      <c r="AJ298" s="55">
        <f t="shared" si="294"/>
        <v>0</v>
      </c>
      <c r="AK298" s="404"/>
      <c r="AL298" s="456"/>
      <c r="AM298" s="49">
        <f t="shared" ref="AM298:AM371" si="307">SUM(AN298:AS298)</f>
        <v>0</v>
      </c>
      <c r="AN298" s="52"/>
      <c r="AO298" s="52"/>
      <c r="AP298" s="52"/>
      <c r="AQ298" s="52"/>
      <c r="AR298" s="52"/>
      <c r="AS298" s="52"/>
      <c r="AT298" s="404"/>
      <c r="AU298" s="447"/>
      <c r="AV298" s="49">
        <f t="shared" ref="AV298:AV371" si="308">SUM(AW298:BB298)</f>
        <v>0</v>
      </c>
      <c r="AW298" s="52"/>
      <c r="AX298" s="52"/>
      <c r="AY298" s="52"/>
      <c r="AZ298" s="52"/>
      <c r="BA298" s="52"/>
      <c r="BB298" s="52"/>
      <c r="BC298" s="404"/>
      <c r="BD298" s="450"/>
      <c r="BE298" s="49">
        <f t="shared" ref="BE298:BE371" si="309">SUM(BF298:BK298)</f>
        <v>0</v>
      </c>
      <c r="BF298" s="52"/>
      <c r="BG298" s="52"/>
      <c r="BH298" s="52"/>
      <c r="BI298" s="52"/>
      <c r="BJ298" s="52"/>
      <c r="BK298" s="52"/>
      <c r="BL298" s="404"/>
      <c r="BM298" s="453"/>
      <c r="BN298" s="49">
        <f t="shared" ref="BN298:BN371" si="310">SUM(BO298:BT298)</f>
        <v>0</v>
      </c>
      <c r="BO298" s="52"/>
      <c r="BP298" s="52"/>
      <c r="BQ298" s="52"/>
      <c r="BR298" s="52"/>
      <c r="BS298" s="52"/>
      <c r="BT298" s="52"/>
      <c r="BU298" s="418"/>
      <c r="BV298" s="419"/>
      <c r="BW298" s="419"/>
      <c r="BX298" s="419"/>
      <c r="BY298" s="419"/>
      <c r="BZ298" s="419"/>
      <c r="CA298" s="419"/>
      <c r="CB298" s="419"/>
      <c r="CC298" s="516"/>
    </row>
    <row r="299" spans="1:81" s="62" customFormat="1" ht="40.200000000000003" customHeight="1" x14ac:dyDescent="0.3">
      <c r="A299" s="38"/>
      <c r="B299" s="468"/>
      <c r="C299" s="459"/>
      <c r="D299" s="609"/>
      <c r="E299" s="612"/>
      <c r="F299" s="612"/>
      <c r="G299" s="612"/>
      <c r="H299" s="612"/>
      <c r="I299" s="612"/>
      <c r="J299" s="486"/>
      <c r="K299" s="489"/>
      <c r="L299" s="474"/>
      <c r="M299" s="477"/>
      <c r="N299" s="480"/>
      <c r="O299" s="483"/>
      <c r="P299" s="521"/>
      <c r="Q299" s="524"/>
      <c r="R299" s="404"/>
      <c r="S299" s="43"/>
      <c r="T299" s="261"/>
      <c r="U299" s="261"/>
      <c r="V299" s="261"/>
      <c r="W299" s="43"/>
      <c r="X299" s="35"/>
      <c r="Y299" s="35"/>
      <c r="Z299" s="35"/>
      <c r="AA299" s="35"/>
      <c r="AB299" s="404"/>
      <c r="AC299" s="527"/>
      <c r="AD299" s="55">
        <f t="shared" si="294"/>
        <v>0</v>
      </c>
      <c r="AE299" s="55">
        <f t="shared" si="294"/>
        <v>0</v>
      </c>
      <c r="AF299" s="55">
        <f t="shared" si="294"/>
        <v>0</v>
      </c>
      <c r="AG299" s="55">
        <f t="shared" si="294"/>
        <v>0</v>
      </c>
      <c r="AH299" s="55">
        <f t="shared" si="294"/>
        <v>0</v>
      </c>
      <c r="AI299" s="55">
        <f t="shared" si="294"/>
        <v>0</v>
      </c>
      <c r="AJ299" s="55">
        <f t="shared" si="294"/>
        <v>0</v>
      </c>
      <c r="AK299" s="404"/>
      <c r="AL299" s="456"/>
      <c r="AM299" s="49">
        <f t="shared" si="307"/>
        <v>0</v>
      </c>
      <c r="AN299" s="52"/>
      <c r="AO299" s="52"/>
      <c r="AP299" s="52"/>
      <c r="AQ299" s="52"/>
      <c r="AR299" s="52"/>
      <c r="AS299" s="52"/>
      <c r="AT299" s="404"/>
      <c r="AU299" s="447"/>
      <c r="AV299" s="49">
        <f t="shared" si="308"/>
        <v>0</v>
      </c>
      <c r="AW299" s="52"/>
      <c r="AX299" s="52"/>
      <c r="AY299" s="52"/>
      <c r="AZ299" s="52"/>
      <c r="BA299" s="52"/>
      <c r="BB299" s="52"/>
      <c r="BC299" s="404"/>
      <c r="BD299" s="450"/>
      <c r="BE299" s="49">
        <f t="shared" si="309"/>
        <v>0</v>
      </c>
      <c r="BF299" s="52"/>
      <c r="BG299" s="52"/>
      <c r="BH299" s="52"/>
      <c r="BI299" s="52"/>
      <c r="BJ299" s="52"/>
      <c r="BK299" s="52"/>
      <c r="BL299" s="404"/>
      <c r="BM299" s="453"/>
      <c r="BN299" s="49">
        <f t="shared" si="310"/>
        <v>0</v>
      </c>
      <c r="BO299" s="52"/>
      <c r="BP299" s="52"/>
      <c r="BQ299" s="52"/>
      <c r="BR299" s="52"/>
      <c r="BS299" s="52"/>
      <c r="BT299" s="52"/>
      <c r="BU299" s="418"/>
      <c r="BV299" s="419"/>
      <c r="BW299" s="419"/>
      <c r="BX299" s="419"/>
      <c r="BY299" s="419"/>
      <c r="BZ299" s="419"/>
      <c r="CA299" s="419"/>
      <c r="CB299" s="419"/>
      <c r="CC299" s="516"/>
    </row>
    <row r="300" spans="1:81" s="62" customFormat="1" ht="40.200000000000003" customHeight="1" thickBot="1" x14ac:dyDescent="0.35">
      <c r="A300" s="38"/>
      <c r="B300" s="468"/>
      <c r="C300" s="459"/>
      <c r="D300" s="610"/>
      <c r="E300" s="613"/>
      <c r="F300" s="613"/>
      <c r="G300" s="613"/>
      <c r="H300" s="613"/>
      <c r="I300" s="613"/>
      <c r="J300" s="487"/>
      <c r="K300" s="490"/>
      <c r="L300" s="475"/>
      <c r="M300" s="478"/>
      <c r="N300" s="481"/>
      <c r="O300" s="484"/>
      <c r="P300" s="522"/>
      <c r="Q300" s="525"/>
      <c r="R300" s="405"/>
      <c r="S300" s="44"/>
      <c r="T300" s="262"/>
      <c r="U300" s="262"/>
      <c r="V300" s="262"/>
      <c r="W300" s="44"/>
      <c r="X300" s="36"/>
      <c r="Y300" s="36"/>
      <c r="Z300" s="36"/>
      <c r="AA300" s="36"/>
      <c r="AB300" s="405"/>
      <c r="AC300" s="528"/>
      <c r="AD300" s="56">
        <f t="shared" si="294"/>
        <v>0</v>
      </c>
      <c r="AE300" s="56">
        <f t="shared" si="294"/>
        <v>0</v>
      </c>
      <c r="AF300" s="56">
        <f t="shared" si="294"/>
        <v>0</v>
      </c>
      <c r="AG300" s="56">
        <f t="shared" si="294"/>
        <v>0</v>
      </c>
      <c r="AH300" s="56">
        <f t="shared" si="294"/>
        <v>0</v>
      </c>
      <c r="AI300" s="56">
        <f t="shared" si="294"/>
        <v>0</v>
      </c>
      <c r="AJ300" s="56">
        <f t="shared" si="294"/>
        <v>0</v>
      </c>
      <c r="AK300" s="405"/>
      <c r="AL300" s="457"/>
      <c r="AM300" s="50">
        <f t="shared" si="307"/>
        <v>0</v>
      </c>
      <c r="AN300" s="53"/>
      <c r="AO300" s="53"/>
      <c r="AP300" s="53"/>
      <c r="AQ300" s="53"/>
      <c r="AR300" s="53"/>
      <c r="AS300" s="53"/>
      <c r="AT300" s="405"/>
      <c r="AU300" s="448"/>
      <c r="AV300" s="50">
        <f t="shared" si="308"/>
        <v>0</v>
      </c>
      <c r="AW300" s="53"/>
      <c r="AX300" s="53"/>
      <c r="AY300" s="53"/>
      <c r="AZ300" s="53"/>
      <c r="BA300" s="53"/>
      <c r="BB300" s="53"/>
      <c r="BC300" s="405"/>
      <c r="BD300" s="451"/>
      <c r="BE300" s="50">
        <f t="shared" si="309"/>
        <v>0</v>
      </c>
      <c r="BF300" s="53"/>
      <c r="BG300" s="53"/>
      <c r="BH300" s="53"/>
      <c r="BI300" s="53"/>
      <c r="BJ300" s="53"/>
      <c r="BK300" s="53"/>
      <c r="BL300" s="405"/>
      <c r="BM300" s="454"/>
      <c r="BN300" s="50">
        <f t="shared" si="310"/>
        <v>0</v>
      </c>
      <c r="BO300" s="53"/>
      <c r="BP300" s="53"/>
      <c r="BQ300" s="53"/>
      <c r="BR300" s="53"/>
      <c r="BS300" s="53"/>
      <c r="BT300" s="53"/>
      <c r="BU300" s="517"/>
      <c r="BV300" s="518"/>
      <c r="BW300" s="518"/>
      <c r="BX300" s="518"/>
      <c r="BY300" s="518"/>
      <c r="BZ300" s="518"/>
      <c r="CA300" s="518"/>
      <c r="CB300" s="518"/>
      <c r="CC300" s="519"/>
    </row>
    <row r="301" spans="1:81" s="62" customFormat="1" ht="40.200000000000003" customHeight="1" thickTop="1" x14ac:dyDescent="0.3">
      <c r="A301" s="38"/>
      <c r="B301" s="468"/>
      <c r="C301" s="459"/>
      <c r="D301" s="608"/>
      <c r="E301" s="611"/>
      <c r="F301" s="611"/>
      <c r="G301" s="611"/>
      <c r="H301" s="611"/>
      <c r="I301" s="611"/>
      <c r="J301" s="485">
        <v>314</v>
      </c>
      <c r="K301" s="488" t="str">
        <f>+Metas!K360</f>
        <v>Municipios acompañados en la promoción de asociaciones con formación en emprendimiento productivo a adultos mayores.</v>
      </c>
      <c r="L301" s="473"/>
      <c r="M301" s="476">
        <f t="shared" si="298"/>
        <v>0</v>
      </c>
      <c r="N301" s="479"/>
      <c r="O301" s="482"/>
      <c r="P301" s="520"/>
      <c r="Q301" s="523"/>
      <c r="R301" s="403">
        <f t="shared" si="280"/>
        <v>314</v>
      </c>
      <c r="S301" s="253"/>
      <c r="T301" s="260"/>
      <c r="U301" s="260"/>
      <c r="V301" s="260"/>
      <c r="W301" s="42"/>
      <c r="X301" s="34"/>
      <c r="Y301" s="34"/>
      <c r="Z301" s="34"/>
      <c r="AA301" s="34"/>
      <c r="AB301" s="403">
        <f t="shared" si="283"/>
        <v>314</v>
      </c>
      <c r="AC301" s="526">
        <f t="shared" ref="AC301" si="311">+L301</f>
        <v>0</v>
      </c>
      <c r="AD301" s="54">
        <f t="shared" si="294"/>
        <v>0</v>
      </c>
      <c r="AE301" s="54">
        <f t="shared" si="294"/>
        <v>0</v>
      </c>
      <c r="AF301" s="54">
        <f t="shared" si="294"/>
        <v>0</v>
      </c>
      <c r="AG301" s="54">
        <f t="shared" si="294"/>
        <v>0</v>
      </c>
      <c r="AH301" s="54">
        <f t="shared" si="294"/>
        <v>0</v>
      </c>
      <c r="AI301" s="54">
        <f t="shared" si="294"/>
        <v>0</v>
      </c>
      <c r="AJ301" s="54">
        <f t="shared" si="294"/>
        <v>0</v>
      </c>
      <c r="AK301" s="403">
        <f t="shared" si="285"/>
        <v>314</v>
      </c>
      <c r="AL301" s="455">
        <f t="shared" si="300"/>
        <v>0</v>
      </c>
      <c r="AM301" s="48">
        <f t="shared" si="307"/>
        <v>0</v>
      </c>
      <c r="AN301" s="51"/>
      <c r="AO301" s="51"/>
      <c r="AP301" s="51"/>
      <c r="AQ301" s="51"/>
      <c r="AR301" s="51"/>
      <c r="AS301" s="51"/>
      <c r="AT301" s="403">
        <f t="shared" si="286"/>
        <v>314</v>
      </c>
      <c r="AU301" s="446">
        <f t="shared" si="301"/>
        <v>0</v>
      </c>
      <c r="AV301" s="48">
        <f t="shared" si="308"/>
        <v>0</v>
      </c>
      <c r="AW301" s="51"/>
      <c r="AX301" s="51"/>
      <c r="AY301" s="51"/>
      <c r="AZ301" s="51"/>
      <c r="BA301" s="51"/>
      <c r="BB301" s="51"/>
      <c r="BC301" s="403">
        <f t="shared" si="287"/>
        <v>314</v>
      </c>
      <c r="BD301" s="449">
        <f t="shared" si="302"/>
        <v>0</v>
      </c>
      <c r="BE301" s="48">
        <f t="shared" si="309"/>
        <v>0</v>
      </c>
      <c r="BF301" s="51"/>
      <c r="BG301" s="51"/>
      <c r="BH301" s="51"/>
      <c r="BI301" s="51"/>
      <c r="BJ301" s="51"/>
      <c r="BK301" s="51"/>
      <c r="BL301" s="403">
        <f t="shared" si="288"/>
        <v>314</v>
      </c>
      <c r="BM301" s="452">
        <f t="shared" si="303"/>
        <v>0</v>
      </c>
      <c r="BN301" s="48">
        <f t="shared" si="310"/>
        <v>0</v>
      </c>
      <c r="BO301" s="51"/>
      <c r="BP301" s="51"/>
      <c r="BQ301" s="51"/>
      <c r="BR301" s="51"/>
      <c r="BS301" s="51"/>
      <c r="BT301" s="51"/>
      <c r="BU301" s="513"/>
      <c r="BV301" s="514"/>
      <c r="BW301" s="514"/>
      <c r="BX301" s="514"/>
      <c r="BY301" s="514"/>
      <c r="BZ301" s="514"/>
      <c r="CA301" s="514"/>
      <c r="CB301" s="514"/>
      <c r="CC301" s="515"/>
    </row>
    <row r="302" spans="1:81" s="62" customFormat="1" ht="40.200000000000003" customHeight="1" x14ac:dyDescent="0.3">
      <c r="A302" s="38"/>
      <c r="B302" s="468"/>
      <c r="C302" s="459"/>
      <c r="D302" s="609"/>
      <c r="E302" s="612"/>
      <c r="F302" s="612"/>
      <c r="G302" s="612"/>
      <c r="H302" s="612"/>
      <c r="I302" s="612"/>
      <c r="J302" s="486"/>
      <c r="K302" s="489"/>
      <c r="L302" s="474"/>
      <c r="M302" s="477"/>
      <c r="N302" s="480"/>
      <c r="O302" s="483"/>
      <c r="P302" s="521"/>
      <c r="Q302" s="524"/>
      <c r="R302" s="404"/>
      <c r="S302" s="43"/>
      <c r="T302" s="261"/>
      <c r="U302" s="261"/>
      <c r="V302" s="261"/>
      <c r="W302" s="43"/>
      <c r="X302" s="35"/>
      <c r="Y302" s="35"/>
      <c r="Z302" s="35"/>
      <c r="AA302" s="35"/>
      <c r="AB302" s="404"/>
      <c r="AC302" s="527"/>
      <c r="AD302" s="55">
        <f t="shared" si="294"/>
        <v>0</v>
      </c>
      <c r="AE302" s="55">
        <f t="shared" si="294"/>
        <v>0</v>
      </c>
      <c r="AF302" s="55">
        <f t="shared" si="294"/>
        <v>0</v>
      </c>
      <c r="AG302" s="55">
        <f t="shared" si="294"/>
        <v>0</v>
      </c>
      <c r="AH302" s="55">
        <f t="shared" si="294"/>
        <v>0</v>
      </c>
      <c r="AI302" s="55">
        <f t="shared" si="294"/>
        <v>0</v>
      </c>
      <c r="AJ302" s="55">
        <f t="shared" si="294"/>
        <v>0</v>
      </c>
      <c r="AK302" s="404"/>
      <c r="AL302" s="456"/>
      <c r="AM302" s="49">
        <f t="shared" si="307"/>
        <v>0</v>
      </c>
      <c r="AN302" s="52"/>
      <c r="AO302" s="52"/>
      <c r="AP302" s="52"/>
      <c r="AQ302" s="52"/>
      <c r="AR302" s="52"/>
      <c r="AS302" s="52"/>
      <c r="AT302" s="404"/>
      <c r="AU302" s="447"/>
      <c r="AV302" s="49">
        <f t="shared" si="308"/>
        <v>0</v>
      </c>
      <c r="AW302" s="52"/>
      <c r="AX302" s="52"/>
      <c r="AY302" s="52"/>
      <c r="AZ302" s="52"/>
      <c r="BA302" s="52"/>
      <c r="BB302" s="52"/>
      <c r="BC302" s="404"/>
      <c r="BD302" s="450"/>
      <c r="BE302" s="49">
        <f t="shared" si="309"/>
        <v>0</v>
      </c>
      <c r="BF302" s="52"/>
      <c r="BG302" s="52"/>
      <c r="BH302" s="52"/>
      <c r="BI302" s="52"/>
      <c r="BJ302" s="52"/>
      <c r="BK302" s="52"/>
      <c r="BL302" s="404"/>
      <c r="BM302" s="453"/>
      <c r="BN302" s="49">
        <f t="shared" si="310"/>
        <v>0</v>
      </c>
      <c r="BO302" s="52"/>
      <c r="BP302" s="52"/>
      <c r="BQ302" s="52"/>
      <c r="BR302" s="52"/>
      <c r="BS302" s="52"/>
      <c r="BT302" s="52"/>
      <c r="BU302" s="418"/>
      <c r="BV302" s="419"/>
      <c r="BW302" s="419"/>
      <c r="BX302" s="419"/>
      <c r="BY302" s="419"/>
      <c r="BZ302" s="419"/>
      <c r="CA302" s="419"/>
      <c r="CB302" s="419"/>
      <c r="CC302" s="516"/>
    </row>
    <row r="303" spans="1:81" s="62" customFormat="1" ht="40.200000000000003" customHeight="1" x14ac:dyDescent="0.3">
      <c r="A303" s="38"/>
      <c r="B303" s="468"/>
      <c r="C303" s="459"/>
      <c r="D303" s="609"/>
      <c r="E303" s="612"/>
      <c r="F303" s="612"/>
      <c r="G303" s="612"/>
      <c r="H303" s="612"/>
      <c r="I303" s="612"/>
      <c r="J303" s="486"/>
      <c r="K303" s="489"/>
      <c r="L303" s="474"/>
      <c r="M303" s="477"/>
      <c r="N303" s="480"/>
      <c r="O303" s="483"/>
      <c r="P303" s="521"/>
      <c r="Q303" s="524"/>
      <c r="R303" s="404"/>
      <c r="S303" s="43"/>
      <c r="T303" s="261"/>
      <c r="U303" s="261"/>
      <c r="V303" s="261"/>
      <c r="W303" s="43"/>
      <c r="X303" s="35"/>
      <c r="Y303" s="35"/>
      <c r="Z303" s="35"/>
      <c r="AA303" s="35"/>
      <c r="AB303" s="404"/>
      <c r="AC303" s="527"/>
      <c r="AD303" s="55">
        <f t="shared" si="294"/>
        <v>0</v>
      </c>
      <c r="AE303" s="55">
        <f t="shared" si="294"/>
        <v>0</v>
      </c>
      <c r="AF303" s="55">
        <f t="shared" si="294"/>
        <v>0</v>
      </c>
      <c r="AG303" s="55">
        <f t="shared" si="294"/>
        <v>0</v>
      </c>
      <c r="AH303" s="55">
        <f t="shared" si="294"/>
        <v>0</v>
      </c>
      <c r="AI303" s="55">
        <f t="shared" si="294"/>
        <v>0</v>
      </c>
      <c r="AJ303" s="55">
        <f t="shared" si="294"/>
        <v>0</v>
      </c>
      <c r="AK303" s="404"/>
      <c r="AL303" s="456"/>
      <c r="AM303" s="49">
        <f t="shared" si="307"/>
        <v>0</v>
      </c>
      <c r="AN303" s="52"/>
      <c r="AO303" s="52"/>
      <c r="AP303" s="52"/>
      <c r="AQ303" s="52"/>
      <c r="AR303" s="52"/>
      <c r="AS303" s="52"/>
      <c r="AT303" s="404"/>
      <c r="AU303" s="447"/>
      <c r="AV303" s="49">
        <f t="shared" si="308"/>
        <v>0</v>
      </c>
      <c r="AW303" s="52"/>
      <c r="AX303" s="52"/>
      <c r="AY303" s="52"/>
      <c r="AZ303" s="52"/>
      <c r="BA303" s="52"/>
      <c r="BB303" s="52"/>
      <c r="BC303" s="404"/>
      <c r="BD303" s="450"/>
      <c r="BE303" s="49">
        <f t="shared" si="309"/>
        <v>0</v>
      </c>
      <c r="BF303" s="52"/>
      <c r="BG303" s="52"/>
      <c r="BH303" s="52"/>
      <c r="BI303" s="52"/>
      <c r="BJ303" s="52"/>
      <c r="BK303" s="52"/>
      <c r="BL303" s="404"/>
      <c r="BM303" s="453"/>
      <c r="BN303" s="49">
        <f t="shared" si="310"/>
        <v>0</v>
      </c>
      <c r="BO303" s="52"/>
      <c r="BP303" s="52"/>
      <c r="BQ303" s="52"/>
      <c r="BR303" s="52"/>
      <c r="BS303" s="52"/>
      <c r="BT303" s="52"/>
      <c r="BU303" s="418"/>
      <c r="BV303" s="419"/>
      <c r="BW303" s="419"/>
      <c r="BX303" s="419"/>
      <c r="BY303" s="419"/>
      <c r="BZ303" s="419"/>
      <c r="CA303" s="419"/>
      <c r="CB303" s="419"/>
      <c r="CC303" s="516"/>
    </row>
    <row r="304" spans="1:81" s="62" customFormat="1" ht="40.200000000000003" customHeight="1" thickBot="1" x14ac:dyDescent="0.35">
      <c r="A304" s="38"/>
      <c r="B304" s="468"/>
      <c r="C304" s="459"/>
      <c r="D304" s="610"/>
      <c r="E304" s="613"/>
      <c r="F304" s="613"/>
      <c r="G304" s="613"/>
      <c r="H304" s="613"/>
      <c r="I304" s="613"/>
      <c r="J304" s="487"/>
      <c r="K304" s="490"/>
      <c r="L304" s="475"/>
      <c r="M304" s="478"/>
      <c r="N304" s="481"/>
      <c r="O304" s="484"/>
      <c r="P304" s="522"/>
      <c r="Q304" s="525"/>
      <c r="R304" s="405"/>
      <c r="S304" s="44"/>
      <c r="T304" s="262"/>
      <c r="U304" s="262"/>
      <c r="V304" s="262"/>
      <c r="W304" s="44"/>
      <c r="X304" s="36"/>
      <c r="Y304" s="36"/>
      <c r="Z304" s="36"/>
      <c r="AA304" s="36"/>
      <c r="AB304" s="405"/>
      <c r="AC304" s="528"/>
      <c r="AD304" s="56">
        <f t="shared" si="294"/>
        <v>0</v>
      </c>
      <c r="AE304" s="56">
        <f t="shared" si="294"/>
        <v>0</v>
      </c>
      <c r="AF304" s="56">
        <f t="shared" si="294"/>
        <v>0</v>
      </c>
      <c r="AG304" s="56">
        <f t="shared" si="294"/>
        <v>0</v>
      </c>
      <c r="AH304" s="56">
        <f t="shared" si="294"/>
        <v>0</v>
      </c>
      <c r="AI304" s="56">
        <f t="shared" si="294"/>
        <v>0</v>
      </c>
      <c r="AJ304" s="56">
        <f t="shared" si="294"/>
        <v>0</v>
      </c>
      <c r="AK304" s="405"/>
      <c r="AL304" s="457"/>
      <c r="AM304" s="50">
        <f t="shared" si="307"/>
        <v>0</v>
      </c>
      <c r="AN304" s="53"/>
      <c r="AO304" s="53"/>
      <c r="AP304" s="53"/>
      <c r="AQ304" s="53"/>
      <c r="AR304" s="53"/>
      <c r="AS304" s="53"/>
      <c r="AT304" s="405"/>
      <c r="AU304" s="448"/>
      <c r="AV304" s="50">
        <f t="shared" si="308"/>
        <v>0</v>
      </c>
      <c r="AW304" s="53"/>
      <c r="AX304" s="53"/>
      <c r="AY304" s="53"/>
      <c r="AZ304" s="53"/>
      <c r="BA304" s="53"/>
      <c r="BB304" s="53"/>
      <c r="BC304" s="405"/>
      <c r="BD304" s="451"/>
      <c r="BE304" s="50">
        <f t="shared" si="309"/>
        <v>0</v>
      </c>
      <c r="BF304" s="53"/>
      <c r="BG304" s="53"/>
      <c r="BH304" s="53"/>
      <c r="BI304" s="53"/>
      <c r="BJ304" s="53"/>
      <c r="BK304" s="53"/>
      <c r="BL304" s="405"/>
      <c r="BM304" s="454"/>
      <c r="BN304" s="50">
        <f t="shared" si="310"/>
        <v>0</v>
      </c>
      <c r="BO304" s="53"/>
      <c r="BP304" s="53"/>
      <c r="BQ304" s="53"/>
      <c r="BR304" s="53"/>
      <c r="BS304" s="53"/>
      <c r="BT304" s="53"/>
      <c r="BU304" s="517"/>
      <c r="BV304" s="518"/>
      <c r="BW304" s="518"/>
      <c r="BX304" s="518"/>
      <c r="BY304" s="518"/>
      <c r="BZ304" s="518"/>
      <c r="CA304" s="518"/>
      <c r="CB304" s="518"/>
      <c r="CC304" s="519"/>
    </row>
    <row r="305" spans="1:81" s="62" customFormat="1" ht="40.200000000000003" customHeight="1" thickTop="1" x14ac:dyDescent="0.3">
      <c r="A305" s="38"/>
      <c r="B305" s="468"/>
      <c r="C305" s="459"/>
      <c r="D305" s="608"/>
      <c r="E305" s="611"/>
      <c r="F305" s="611"/>
      <c r="G305" s="611"/>
      <c r="H305" s="611"/>
      <c r="I305" s="611"/>
      <c r="J305" s="485">
        <v>315</v>
      </c>
      <c r="K305" s="488" t="str">
        <f>+Metas!K361</f>
        <v>Feria con exposición de productos elaborados por adultos mayores</v>
      </c>
      <c r="L305" s="473"/>
      <c r="M305" s="476">
        <f t="shared" si="298"/>
        <v>0</v>
      </c>
      <c r="N305" s="479"/>
      <c r="O305" s="482"/>
      <c r="P305" s="520"/>
      <c r="Q305" s="523"/>
      <c r="R305" s="403">
        <f t="shared" ref="R305" si="312">+$J305</f>
        <v>315</v>
      </c>
      <c r="S305" s="253"/>
      <c r="T305" s="260"/>
      <c r="U305" s="260"/>
      <c r="V305" s="260"/>
      <c r="W305" s="42"/>
      <c r="X305" s="34"/>
      <c r="Y305" s="34"/>
      <c r="Z305" s="34"/>
      <c r="AA305" s="34"/>
      <c r="AB305" s="403">
        <f t="shared" si="283"/>
        <v>315</v>
      </c>
      <c r="AC305" s="526">
        <f t="shared" ref="AC305" si="313">+L305</f>
        <v>0</v>
      </c>
      <c r="AD305" s="54">
        <f t="shared" si="294"/>
        <v>0</v>
      </c>
      <c r="AE305" s="54">
        <f t="shared" si="294"/>
        <v>0</v>
      </c>
      <c r="AF305" s="54">
        <f t="shared" si="294"/>
        <v>0</v>
      </c>
      <c r="AG305" s="54">
        <f t="shared" si="294"/>
        <v>0</v>
      </c>
      <c r="AH305" s="54">
        <f t="shared" si="294"/>
        <v>0</v>
      </c>
      <c r="AI305" s="54">
        <f t="shared" si="294"/>
        <v>0</v>
      </c>
      <c r="AJ305" s="54">
        <f t="shared" si="294"/>
        <v>0</v>
      </c>
      <c r="AK305" s="403">
        <f t="shared" si="285"/>
        <v>315</v>
      </c>
      <c r="AL305" s="455">
        <f t="shared" si="300"/>
        <v>0</v>
      </c>
      <c r="AM305" s="48">
        <f t="shared" si="307"/>
        <v>0</v>
      </c>
      <c r="AN305" s="51"/>
      <c r="AO305" s="51"/>
      <c r="AP305" s="51"/>
      <c r="AQ305" s="51"/>
      <c r="AR305" s="51"/>
      <c r="AS305" s="51"/>
      <c r="AT305" s="403">
        <f t="shared" si="286"/>
        <v>315</v>
      </c>
      <c r="AU305" s="446">
        <f t="shared" si="301"/>
        <v>0</v>
      </c>
      <c r="AV305" s="48">
        <f t="shared" si="308"/>
        <v>0</v>
      </c>
      <c r="AW305" s="51"/>
      <c r="AX305" s="51"/>
      <c r="AY305" s="51"/>
      <c r="AZ305" s="51"/>
      <c r="BA305" s="51"/>
      <c r="BB305" s="51"/>
      <c r="BC305" s="403">
        <f t="shared" si="287"/>
        <v>315</v>
      </c>
      <c r="BD305" s="449">
        <f t="shared" si="302"/>
        <v>0</v>
      </c>
      <c r="BE305" s="48">
        <f t="shared" si="309"/>
        <v>0</v>
      </c>
      <c r="BF305" s="51"/>
      <c r="BG305" s="51"/>
      <c r="BH305" s="51"/>
      <c r="BI305" s="51"/>
      <c r="BJ305" s="51"/>
      <c r="BK305" s="51"/>
      <c r="BL305" s="403">
        <f t="shared" si="288"/>
        <v>315</v>
      </c>
      <c r="BM305" s="452">
        <f t="shared" si="303"/>
        <v>0</v>
      </c>
      <c r="BN305" s="48">
        <f t="shared" si="310"/>
        <v>0</v>
      </c>
      <c r="BO305" s="51"/>
      <c r="BP305" s="51"/>
      <c r="BQ305" s="51"/>
      <c r="BR305" s="51"/>
      <c r="BS305" s="51"/>
      <c r="BT305" s="51"/>
      <c r="BU305" s="513"/>
      <c r="BV305" s="514"/>
      <c r="BW305" s="514"/>
      <c r="BX305" s="514"/>
      <c r="BY305" s="514"/>
      <c r="BZ305" s="514"/>
      <c r="CA305" s="514"/>
      <c r="CB305" s="514"/>
      <c r="CC305" s="515"/>
    </row>
    <row r="306" spans="1:81" s="62" customFormat="1" ht="40.200000000000003" customHeight="1" x14ac:dyDescent="0.3">
      <c r="A306" s="38"/>
      <c r="B306" s="468"/>
      <c r="C306" s="459"/>
      <c r="D306" s="609"/>
      <c r="E306" s="612"/>
      <c r="F306" s="612"/>
      <c r="G306" s="612"/>
      <c r="H306" s="612"/>
      <c r="I306" s="612"/>
      <c r="J306" s="486"/>
      <c r="K306" s="489"/>
      <c r="L306" s="474"/>
      <c r="M306" s="477"/>
      <c r="N306" s="480"/>
      <c r="O306" s="483"/>
      <c r="P306" s="521"/>
      <c r="Q306" s="524"/>
      <c r="R306" s="404"/>
      <c r="S306" s="43"/>
      <c r="T306" s="261"/>
      <c r="U306" s="261"/>
      <c r="V306" s="261"/>
      <c r="W306" s="43"/>
      <c r="X306" s="35"/>
      <c r="Y306" s="35"/>
      <c r="Z306" s="35"/>
      <c r="AA306" s="35"/>
      <c r="AB306" s="404"/>
      <c r="AC306" s="527"/>
      <c r="AD306" s="55">
        <f t="shared" si="294"/>
        <v>0</v>
      </c>
      <c r="AE306" s="55">
        <f t="shared" si="294"/>
        <v>0</v>
      </c>
      <c r="AF306" s="55">
        <f t="shared" si="294"/>
        <v>0</v>
      </c>
      <c r="AG306" s="55">
        <f t="shared" ref="AG306:AJ378" si="314">+AP306+AY306+BH306+BQ306</f>
        <v>0</v>
      </c>
      <c r="AH306" s="55">
        <f t="shared" si="314"/>
        <v>0</v>
      </c>
      <c r="AI306" s="55">
        <f t="shared" si="314"/>
        <v>0</v>
      </c>
      <c r="AJ306" s="55">
        <f t="shared" si="314"/>
        <v>0</v>
      </c>
      <c r="AK306" s="404"/>
      <c r="AL306" s="456"/>
      <c r="AM306" s="49">
        <f t="shared" si="307"/>
        <v>0</v>
      </c>
      <c r="AN306" s="52"/>
      <c r="AO306" s="52"/>
      <c r="AP306" s="52"/>
      <c r="AQ306" s="52"/>
      <c r="AR306" s="52"/>
      <c r="AS306" s="52"/>
      <c r="AT306" s="404"/>
      <c r="AU306" s="447"/>
      <c r="AV306" s="49">
        <f t="shared" si="308"/>
        <v>0</v>
      </c>
      <c r="AW306" s="52"/>
      <c r="AX306" s="52"/>
      <c r="AY306" s="52"/>
      <c r="AZ306" s="52"/>
      <c r="BA306" s="52"/>
      <c r="BB306" s="52"/>
      <c r="BC306" s="404"/>
      <c r="BD306" s="450"/>
      <c r="BE306" s="49">
        <f t="shared" si="309"/>
        <v>0</v>
      </c>
      <c r="BF306" s="52"/>
      <c r="BG306" s="52"/>
      <c r="BH306" s="52"/>
      <c r="BI306" s="52"/>
      <c r="BJ306" s="52"/>
      <c r="BK306" s="52"/>
      <c r="BL306" s="404"/>
      <c r="BM306" s="453"/>
      <c r="BN306" s="49">
        <f t="shared" si="310"/>
        <v>0</v>
      </c>
      <c r="BO306" s="52"/>
      <c r="BP306" s="52"/>
      <c r="BQ306" s="52"/>
      <c r="BR306" s="52"/>
      <c r="BS306" s="52"/>
      <c r="BT306" s="52"/>
      <c r="BU306" s="418"/>
      <c r="BV306" s="419"/>
      <c r="BW306" s="419"/>
      <c r="BX306" s="419"/>
      <c r="BY306" s="419"/>
      <c r="BZ306" s="419"/>
      <c r="CA306" s="419"/>
      <c r="CB306" s="419"/>
      <c r="CC306" s="516"/>
    </row>
    <row r="307" spans="1:81" s="62" customFormat="1" ht="40.200000000000003" customHeight="1" x14ac:dyDescent="0.3">
      <c r="A307" s="38"/>
      <c r="B307" s="468"/>
      <c r="C307" s="459"/>
      <c r="D307" s="609"/>
      <c r="E307" s="612"/>
      <c r="F307" s="612"/>
      <c r="G307" s="612"/>
      <c r="H307" s="612"/>
      <c r="I307" s="612"/>
      <c r="J307" s="486"/>
      <c r="K307" s="489"/>
      <c r="L307" s="474"/>
      <c r="M307" s="477"/>
      <c r="N307" s="480"/>
      <c r="O307" s="483"/>
      <c r="P307" s="521"/>
      <c r="Q307" s="524"/>
      <c r="R307" s="404"/>
      <c r="S307" s="43"/>
      <c r="T307" s="261"/>
      <c r="U307" s="261"/>
      <c r="V307" s="261"/>
      <c r="W307" s="43"/>
      <c r="X307" s="35"/>
      <c r="Y307" s="35"/>
      <c r="Z307" s="35"/>
      <c r="AA307" s="35"/>
      <c r="AB307" s="404"/>
      <c r="AC307" s="527"/>
      <c r="AD307" s="55">
        <f t="shared" ref="AD307:AF378" si="315">+AM307+AV307+BE307+BN307</f>
        <v>0</v>
      </c>
      <c r="AE307" s="55">
        <f t="shared" si="315"/>
        <v>0</v>
      </c>
      <c r="AF307" s="55">
        <f t="shared" si="315"/>
        <v>0</v>
      </c>
      <c r="AG307" s="55">
        <f t="shared" si="314"/>
        <v>0</v>
      </c>
      <c r="AH307" s="55">
        <f t="shared" si="314"/>
        <v>0</v>
      </c>
      <c r="AI307" s="55">
        <f t="shared" si="314"/>
        <v>0</v>
      </c>
      <c r="AJ307" s="55">
        <f t="shared" si="314"/>
        <v>0</v>
      </c>
      <c r="AK307" s="404"/>
      <c r="AL307" s="456"/>
      <c r="AM307" s="49">
        <f t="shared" si="307"/>
        <v>0</v>
      </c>
      <c r="AN307" s="52"/>
      <c r="AO307" s="52"/>
      <c r="AP307" s="52"/>
      <c r="AQ307" s="52"/>
      <c r="AR307" s="52"/>
      <c r="AS307" s="52"/>
      <c r="AT307" s="404"/>
      <c r="AU307" s="447"/>
      <c r="AV307" s="49">
        <f t="shared" si="308"/>
        <v>0</v>
      </c>
      <c r="AW307" s="52"/>
      <c r="AX307" s="52"/>
      <c r="AY307" s="52"/>
      <c r="AZ307" s="52"/>
      <c r="BA307" s="52"/>
      <c r="BB307" s="52"/>
      <c r="BC307" s="404"/>
      <c r="BD307" s="450"/>
      <c r="BE307" s="49">
        <f t="shared" si="309"/>
        <v>0</v>
      </c>
      <c r="BF307" s="52"/>
      <c r="BG307" s="52"/>
      <c r="BH307" s="52"/>
      <c r="BI307" s="52"/>
      <c r="BJ307" s="52"/>
      <c r="BK307" s="52"/>
      <c r="BL307" s="404"/>
      <c r="BM307" s="453"/>
      <c r="BN307" s="49">
        <f t="shared" si="310"/>
        <v>0</v>
      </c>
      <c r="BO307" s="52"/>
      <c r="BP307" s="52"/>
      <c r="BQ307" s="52"/>
      <c r="BR307" s="52"/>
      <c r="BS307" s="52"/>
      <c r="BT307" s="52"/>
      <c r="BU307" s="418"/>
      <c r="BV307" s="419"/>
      <c r="BW307" s="419"/>
      <c r="BX307" s="419"/>
      <c r="BY307" s="419"/>
      <c r="BZ307" s="419"/>
      <c r="CA307" s="419"/>
      <c r="CB307" s="419"/>
      <c r="CC307" s="516"/>
    </row>
    <row r="308" spans="1:81" s="62" customFormat="1" ht="40.200000000000003" customHeight="1" thickBot="1" x14ac:dyDescent="0.35">
      <c r="A308" s="38"/>
      <c r="B308" s="469"/>
      <c r="C308" s="460"/>
      <c r="D308" s="610"/>
      <c r="E308" s="613"/>
      <c r="F308" s="613"/>
      <c r="G308" s="613"/>
      <c r="H308" s="613"/>
      <c r="I308" s="613"/>
      <c r="J308" s="487"/>
      <c r="K308" s="490"/>
      <c r="L308" s="475"/>
      <c r="M308" s="478"/>
      <c r="N308" s="481"/>
      <c r="O308" s="484"/>
      <c r="P308" s="522"/>
      <c r="Q308" s="525"/>
      <c r="R308" s="405"/>
      <c r="S308" s="44"/>
      <c r="T308" s="262"/>
      <c r="U308" s="262"/>
      <c r="V308" s="262"/>
      <c r="W308" s="44"/>
      <c r="X308" s="36"/>
      <c r="Y308" s="36"/>
      <c r="Z308" s="36"/>
      <c r="AA308" s="36"/>
      <c r="AB308" s="405"/>
      <c r="AC308" s="528"/>
      <c r="AD308" s="56">
        <f t="shared" si="315"/>
        <v>0</v>
      </c>
      <c r="AE308" s="56">
        <f t="shared" si="315"/>
        <v>0</v>
      </c>
      <c r="AF308" s="56">
        <f t="shared" si="315"/>
        <v>0</v>
      </c>
      <c r="AG308" s="56">
        <f t="shared" si="314"/>
        <v>0</v>
      </c>
      <c r="AH308" s="56">
        <f t="shared" si="314"/>
        <v>0</v>
      </c>
      <c r="AI308" s="56">
        <f t="shared" si="314"/>
        <v>0</v>
      </c>
      <c r="AJ308" s="56">
        <f t="shared" si="314"/>
        <v>0</v>
      </c>
      <c r="AK308" s="405"/>
      <c r="AL308" s="457"/>
      <c r="AM308" s="50">
        <f t="shared" si="307"/>
        <v>0</v>
      </c>
      <c r="AN308" s="53"/>
      <c r="AO308" s="53"/>
      <c r="AP308" s="53"/>
      <c r="AQ308" s="53"/>
      <c r="AR308" s="53"/>
      <c r="AS308" s="53"/>
      <c r="AT308" s="405"/>
      <c r="AU308" s="448"/>
      <c r="AV308" s="50">
        <f t="shared" si="308"/>
        <v>0</v>
      </c>
      <c r="AW308" s="53"/>
      <c r="AX308" s="53"/>
      <c r="AY308" s="53"/>
      <c r="AZ308" s="53"/>
      <c r="BA308" s="53"/>
      <c r="BB308" s="53"/>
      <c r="BC308" s="405"/>
      <c r="BD308" s="451"/>
      <c r="BE308" s="50">
        <f t="shared" si="309"/>
        <v>0</v>
      </c>
      <c r="BF308" s="53"/>
      <c r="BG308" s="53"/>
      <c r="BH308" s="53"/>
      <c r="BI308" s="53"/>
      <c r="BJ308" s="53"/>
      <c r="BK308" s="53"/>
      <c r="BL308" s="405"/>
      <c r="BM308" s="454"/>
      <c r="BN308" s="50">
        <f t="shared" si="310"/>
        <v>0</v>
      </c>
      <c r="BO308" s="53"/>
      <c r="BP308" s="53"/>
      <c r="BQ308" s="53"/>
      <c r="BR308" s="53"/>
      <c r="BS308" s="53"/>
      <c r="BT308" s="53"/>
      <c r="BU308" s="517"/>
      <c r="BV308" s="518"/>
      <c r="BW308" s="518"/>
      <c r="BX308" s="518"/>
      <c r="BY308" s="518"/>
      <c r="BZ308" s="518"/>
      <c r="CA308" s="518"/>
      <c r="CB308" s="518"/>
      <c r="CC308" s="519"/>
    </row>
    <row r="309" spans="1:81" ht="16.2" customHeight="1" thickTop="1" x14ac:dyDescent="0.3"/>
    <row r="310" spans="1:81" s="62" customFormat="1" ht="16.2" customHeight="1" x14ac:dyDescent="0.3">
      <c r="A310" s="38"/>
      <c r="B310" s="594"/>
      <c r="C310" s="431" t="s">
        <v>0</v>
      </c>
      <c r="D310" s="431"/>
      <c r="E310" s="431"/>
      <c r="F310" s="431"/>
      <c r="G310" s="431"/>
      <c r="H310" s="431"/>
      <c r="I310" s="241"/>
      <c r="J310" s="279" t="s">
        <v>1</v>
      </c>
      <c r="K310" s="279"/>
      <c r="L310" s="412" t="s">
        <v>2872</v>
      </c>
      <c r="M310" s="413"/>
      <c r="N310" s="413"/>
      <c r="O310" s="413"/>
      <c r="P310" s="413"/>
      <c r="Q310" s="414"/>
      <c r="R310" s="435" t="s">
        <v>0</v>
      </c>
      <c r="S310" s="436"/>
      <c r="T310" s="443" t="s">
        <v>1</v>
      </c>
      <c r="U310" s="444"/>
      <c r="V310" s="445"/>
      <c r="W310" s="271" t="str">
        <f>+$L310</f>
        <v>SECRETARÌA DE DESARROLLO SOCIAL</v>
      </c>
      <c r="X310" s="267"/>
      <c r="Y310" s="267"/>
      <c r="Z310" s="267"/>
      <c r="AA310" s="268"/>
      <c r="AB310" s="435" t="s">
        <v>0</v>
      </c>
      <c r="AC310" s="431"/>
      <c r="AD310" s="431"/>
      <c r="AE310" s="431"/>
      <c r="AF310" s="431"/>
      <c r="AG310" s="431"/>
      <c r="AH310" s="431"/>
      <c r="AI310" s="431"/>
      <c r="AJ310" s="436"/>
      <c r="AK310" s="597" t="s">
        <v>1</v>
      </c>
      <c r="AL310" s="597"/>
      <c r="AM310" s="597"/>
      <c r="AN310" s="615" t="str">
        <f>+$L310</f>
        <v>SECRETARÌA DE DESARROLLO SOCIAL</v>
      </c>
      <c r="AO310" s="615"/>
      <c r="AP310" s="615"/>
      <c r="AQ310" s="615"/>
      <c r="AR310" s="615"/>
      <c r="AS310" s="615"/>
      <c r="AT310" s="435" t="s">
        <v>0</v>
      </c>
      <c r="AU310" s="431"/>
      <c r="AV310" s="431"/>
      <c r="AW310" s="431"/>
      <c r="AX310" s="431"/>
      <c r="AY310" s="431"/>
      <c r="AZ310" s="431"/>
      <c r="BA310" s="431"/>
      <c r="BB310" s="436"/>
      <c r="BC310" s="597" t="s">
        <v>1</v>
      </c>
      <c r="BD310" s="597"/>
      <c r="BE310" s="597"/>
      <c r="BF310" s="615" t="str">
        <f>+$L310</f>
        <v>SECRETARÌA DE DESARROLLO SOCIAL</v>
      </c>
      <c r="BG310" s="615"/>
      <c r="BH310" s="615"/>
      <c r="BI310" s="615"/>
      <c r="BJ310" s="615"/>
      <c r="BK310" s="615"/>
      <c r="BL310" s="435" t="s">
        <v>0</v>
      </c>
      <c r="BM310" s="431"/>
      <c r="BN310" s="431"/>
      <c r="BO310" s="431"/>
      <c r="BP310" s="431"/>
      <c r="BQ310" s="431"/>
      <c r="BR310" s="431"/>
      <c r="BS310" s="431"/>
      <c r="BT310" s="436"/>
      <c r="BU310" s="597" t="s">
        <v>1</v>
      </c>
      <c r="BV310" s="597"/>
      <c r="BW310" s="597"/>
      <c r="BX310" s="615" t="str">
        <f>+$L310</f>
        <v>SECRETARÌA DE DESARROLLO SOCIAL</v>
      </c>
      <c r="BY310" s="615"/>
      <c r="BZ310" s="615"/>
      <c r="CA310" s="615"/>
      <c r="CB310" s="615"/>
      <c r="CC310" s="615"/>
    </row>
    <row r="311" spans="1:81" s="62" customFormat="1" ht="16.2" customHeight="1" x14ac:dyDescent="0.3">
      <c r="A311" s="38"/>
      <c r="B311" s="595"/>
      <c r="C311" s="432" t="s">
        <v>1673</v>
      </c>
      <c r="D311" s="432"/>
      <c r="E311" s="432"/>
      <c r="F311" s="432"/>
      <c r="G311" s="432"/>
      <c r="H311" s="432"/>
      <c r="I311" s="242"/>
      <c r="J311" s="279" t="s">
        <v>2</v>
      </c>
      <c r="K311" s="279"/>
      <c r="L311" s="272"/>
      <c r="M311" s="269"/>
      <c r="N311" s="269"/>
      <c r="O311" s="269"/>
      <c r="P311" s="269"/>
      <c r="Q311" s="270"/>
      <c r="R311" s="437" t="s">
        <v>1673</v>
      </c>
      <c r="S311" s="438"/>
      <c r="T311" s="443" t="s">
        <v>2</v>
      </c>
      <c r="U311" s="444"/>
      <c r="V311" s="445"/>
      <c r="W311" s="418">
        <f>+$L311</f>
        <v>0</v>
      </c>
      <c r="X311" s="419"/>
      <c r="Y311" s="419"/>
      <c r="Z311" s="419"/>
      <c r="AA311" s="420"/>
      <c r="AB311" s="437" t="s">
        <v>1673</v>
      </c>
      <c r="AC311" s="432"/>
      <c r="AD311" s="432"/>
      <c r="AE311" s="432"/>
      <c r="AF311" s="432"/>
      <c r="AG311" s="432"/>
      <c r="AH311" s="432"/>
      <c r="AI311" s="432"/>
      <c r="AJ311" s="438"/>
      <c r="AK311" s="597" t="s">
        <v>2</v>
      </c>
      <c r="AL311" s="597"/>
      <c r="AM311" s="597"/>
      <c r="AN311" s="604">
        <f>+$L311</f>
        <v>0</v>
      </c>
      <c r="AO311" s="604"/>
      <c r="AP311" s="604"/>
      <c r="AQ311" s="604"/>
      <c r="AR311" s="604"/>
      <c r="AS311" s="604"/>
      <c r="AT311" s="437" t="s">
        <v>1673</v>
      </c>
      <c r="AU311" s="432"/>
      <c r="AV311" s="432"/>
      <c r="AW311" s="432"/>
      <c r="AX311" s="432"/>
      <c r="AY311" s="432"/>
      <c r="AZ311" s="432"/>
      <c r="BA311" s="432"/>
      <c r="BB311" s="438"/>
      <c r="BC311" s="597" t="s">
        <v>2</v>
      </c>
      <c r="BD311" s="597"/>
      <c r="BE311" s="597"/>
      <c r="BF311" s="604">
        <f>+$L311</f>
        <v>0</v>
      </c>
      <c r="BG311" s="604"/>
      <c r="BH311" s="604"/>
      <c r="BI311" s="604"/>
      <c r="BJ311" s="604"/>
      <c r="BK311" s="604"/>
      <c r="BL311" s="437" t="s">
        <v>1673</v>
      </c>
      <c r="BM311" s="432"/>
      <c r="BN311" s="432"/>
      <c r="BO311" s="432"/>
      <c r="BP311" s="432"/>
      <c r="BQ311" s="432"/>
      <c r="BR311" s="432"/>
      <c r="BS311" s="432"/>
      <c r="BT311" s="438"/>
      <c r="BU311" s="597" t="s">
        <v>2</v>
      </c>
      <c r="BV311" s="597"/>
      <c r="BW311" s="597"/>
      <c r="BX311" s="604">
        <f>+$L311</f>
        <v>0</v>
      </c>
      <c r="BY311" s="604"/>
      <c r="BZ311" s="604"/>
      <c r="CA311" s="604"/>
      <c r="CB311" s="604"/>
      <c r="CC311" s="604"/>
    </row>
    <row r="312" spans="1:81" s="62" customFormat="1" ht="16.2" customHeight="1" x14ac:dyDescent="0.3">
      <c r="A312" s="38"/>
      <c r="B312" s="595"/>
      <c r="C312" s="433" t="s">
        <v>3831</v>
      </c>
      <c r="D312" s="433"/>
      <c r="E312" s="433"/>
      <c r="F312" s="433"/>
      <c r="G312" s="433"/>
      <c r="H312" s="433"/>
      <c r="I312" s="242"/>
      <c r="J312" s="279" t="s">
        <v>1672</v>
      </c>
      <c r="K312" s="279"/>
      <c r="L312" s="710" t="s">
        <v>862</v>
      </c>
      <c r="M312" s="711"/>
      <c r="N312" s="711"/>
      <c r="O312" s="711"/>
      <c r="P312" s="711"/>
      <c r="Q312" s="712"/>
      <c r="R312" s="439" t="s">
        <v>3831</v>
      </c>
      <c r="S312" s="440"/>
      <c r="T312" s="443" t="s">
        <v>1680</v>
      </c>
      <c r="U312" s="444"/>
      <c r="V312" s="445"/>
      <c r="W312" s="284" t="str">
        <f>+$L312</f>
        <v xml:space="preserve">3. Gobernanza </v>
      </c>
      <c r="X312" s="246"/>
      <c r="Y312" s="246"/>
      <c r="Z312" s="246"/>
      <c r="AA312" s="247"/>
      <c r="AB312" s="439" t="s">
        <v>3831</v>
      </c>
      <c r="AC312" s="433"/>
      <c r="AD312" s="433"/>
      <c r="AE312" s="433"/>
      <c r="AF312" s="433"/>
      <c r="AG312" s="433"/>
      <c r="AH312" s="433"/>
      <c r="AI312" s="433"/>
      <c r="AJ312" s="440"/>
      <c r="AK312" s="597" t="s">
        <v>1672</v>
      </c>
      <c r="AL312" s="597"/>
      <c r="AM312" s="597"/>
      <c r="AN312" s="713" t="str">
        <f>+$L312</f>
        <v xml:space="preserve">3. Gobernanza </v>
      </c>
      <c r="AO312" s="713"/>
      <c r="AP312" s="713"/>
      <c r="AQ312" s="713"/>
      <c r="AR312" s="713"/>
      <c r="AS312" s="713"/>
      <c r="AT312" s="439" t="s">
        <v>3831</v>
      </c>
      <c r="AU312" s="433"/>
      <c r="AV312" s="433"/>
      <c r="AW312" s="433"/>
      <c r="AX312" s="433"/>
      <c r="AY312" s="433"/>
      <c r="AZ312" s="433"/>
      <c r="BA312" s="433"/>
      <c r="BB312" s="440"/>
      <c r="BC312" s="597" t="s">
        <v>1672</v>
      </c>
      <c r="BD312" s="597"/>
      <c r="BE312" s="597"/>
      <c r="BF312" s="713" t="str">
        <f>+$L312</f>
        <v xml:space="preserve">3. Gobernanza </v>
      </c>
      <c r="BG312" s="713"/>
      <c r="BH312" s="713"/>
      <c r="BI312" s="713"/>
      <c r="BJ312" s="713"/>
      <c r="BK312" s="713"/>
      <c r="BL312" s="439" t="s">
        <v>3831</v>
      </c>
      <c r="BM312" s="433"/>
      <c r="BN312" s="433"/>
      <c r="BO312" s="433"/>
      <c r="BP312" s="433"/>
      <c r="BQ312" s="433"/>
      <c r="BR312" s="433"/>
      <c r="BS312" s="433"/>
      <c r="BT312" s="440"/>
      <c r="BU312" s="597" t="s">
        <v>1672</v>
      </c>
      <c r="BV312" s="597"/>
      <c r="BW312" s="597"/>
      <c r="BX312" s="713" t="str">
        <f>+$L312</f>
        <v xml:space="preserve">3. Gobernanza </v>
      </c>
      <c r="BY312" s="713"/>
      <c r="BZ312" s="713"/>
      <c r="CA312" s="713"/>
      <c r="CB312" s="713"/>
      <c r="CC312" s="713"/>
    </row>
    <row r="313" spans="1:81" s="62" customFormat="1" ht="16.2" customHeight="1" x14ac:dyDescent="0.3">
      <c r="A313" s="38"/>
      <c r="B313" s="596"/>
      <c r="C313" s="434"/>
      <c r="D313" s="434"/>
      <c r="E313" s="434"/>
      <c r="F313" s="434"/>
      <c r="G313" s="434"/>
      <c r="H313" s="434"/>
      <c r="I313" s="243"/>
      <c r="J313" s="279" t="s">
        <v>1675</v>
      </c>
      <c r="K313" s="279"/>
      <c r="L313" s="235" t="s">
        <v>952</v>
      </c>
      <c r="M313" s="236"/>
      <c r="N313" s="236"/>
      <c r="O313" s="236"/>
      <c r="P313" s="236"/>
      <c r="Q313" s="237"/>
      <c r="R313" s="441"/>
      <c r="S313" s="442"/>
      <c r="T313" s="443" t="s">
        <v>1681</v>
      </c>
      <c r="U313" s="444"/>
      <c r="V313" s="445"/>
      <c r="W313" s="284" t="str">
        <f>+$L313</f>
        <v>3.4 Más Oportunidades para el Buen Gobierno.</v>
      </c>
      <c r="X313" s="246"/>
      <c r="Y313" s="246"/>
      <c r="Z313" s="246"/>
      <c r="AA313" s="247"/>
      <c r="AB313" s="441"/>
      <c r="AC313" s="434"/>
      <c r="AD313" s="434"/>
      <c r="AE313" s="434"/>
      <c r="AF313" s="434"/>
      <c r="AG313" s="434"/>
      <c r="AH313" s="434"/>
      <c r="AI313" s="434"/>
      <c r="AJ313" s="442"/>
      <c r="AK313" s="597" t="s">
        <v>1675</v>
      </c>
      <c r="AL313" s="597"/>
      <c r="AM313" s="597"/>
      <c r="AN313" s="603" t="str">
        <f>+$L313</f>
        <v>3.4 Más Oportunidades para el Buen Gobierno.</v>
      </c>
      <c r="AO313" s="603"/>
      <c r="AP313" s="603"/>
      <c r="AQ313" s="603"/>
      <c r="AR313" s="603"/>
      <c r="AS313" s="603"/>
      <c r="AT313" s="441"/>
      <c r="AU313" s="434"/>
      <c r="AV313" s="434"/>
      <c r="AW313" s="434"/>
      <c r="AX313" s="434"/>
      <c r="AY313" s="434"/>
      <c r="AZ313" s="434"/>
      <c r="BA313" s="434"/>
      <c r="BB313" s="442"/>
      <c r="BC313" s="597" t="s">
        <v>1675</v>
      </c>
      <c r="BD313" s="597"/>
      <c r="BE313" s="597"/>
      <c r="BF313" s="603" t="str">
        <f>+$L313</f>
        <v>3.4 Más Oportunidades para el Buen Gobierno.</v>
      </c>
      <c r="BG313" s="603"/>
      <c r="BH313" s="603"/>
      <c r="BI313" s="603"/>
      <c r="BJ313" s="603"/>
      <c r="BK313" s="603"/>
      <c r="BL313" s="441"/>
      <c r="BM313" s="434"/>
      <c r="BN313" s="434"/>
      <c r="BO313" s="434"/>
      <c r="BP313" s="434"/>
      <c r="BQ313" s="434"/>
      <c r="BR313" s="434"/>
      <c r="BS313" s="434"/>
      <c r="BT313" s="442"/>
      <c r="BU313" s="597" t="s">
        <v>1675</v>
      </c>
      <c r="BV313" s="597"/>
      <c r="BW313" s="597"/>
      <c r="BX313" s="603" t="str">
        <f>+$L313</f>
        <v>3.4 Más Oportunidades para el Buen Gobierno.</v>
      </c>
      <c r="BY313" s="603"/>
      <c r="BZ313" s="603"/>
      <c r="CA313" s="603"/>
      <c r="CB313" s="603"/>
      <c r="CC313" s="603"/>
    </row>
    <row r="314" spans="1:81" ht="16.2" customHeight="1" thickBot="1" x14ac:dyDescent="0.35">
      <c r="B314" s="3"/>
      <c r="C314" s="3"/>
      <c r="D314" s="3"/>
      <c r="E314" s="3"/>
      <c r="F314" s="3"/>
      <c r="G314" s="3"/>
      <c r="H314" s="3"/>
      <c r="I314" s="3"/>
      <c r="J314" s="63"/>
      <c r="K314" s="1"/>
      <c r="L314" s="30"/>
      <c r="M314" s="30"/>
      <c r="N314" s="30"/>
      <c r="O314" s="30"/>
      <c r="P314" s="30"/>
      <c r="Q314" s="30"/>
      <c r="R314" s="2"/>
      <c r="S314" s="2"/>
      <c r="T314" s="2"/>
      <c r="U314" s="2"/>
      <c r="V314" s="2"/>
      <c r="W314" s="2"/>
      <c r="X314" s="64"/>
      <c r="Y314" s="64"/>
      <c r="Z314" s="64"/>
      <c r="AA314" s="28"/>
      <c r="AB314" s="28"/>
      <c r="AC314" s="30"/>
      <c r="AK314" s="28"/>
      <c r="AT314" s="28"/>
      <c r="BC314" s="28"/>
      <c r="BL314" s="28"/>
    </row>
    <row r="315" spans="1:81" ht="16.2" customHeight="1" thickBot="1" x14ac:dyDescent="0.35">
      <c r="A315" s="30"/>
      <c r="B315" s="550" t="s">
        <v>3</v>
      </c>
      <c r="C315" s="550" t="s">
        <v>1677</v>
      </c>
      <c r="D315" s="614" t="s">
        <v>3847</v>
      </c>
      <c r="E315" s="614" t="s">
        <v>3846</v>
      </c>
      <c r="F315" s="605" t="s">
        <v>3848</v>
      </c>
      <c r="G315" s="605" t="s">
        <v>3849</v>
      </c>
      <c r="H315" s="605" t="s">
        <v>3850</v>
      </c>
      <c r="I315" s="605" t="s">
        <v>3851</v>
      </c>
      <c r="J315" s="430" t="s">
        <v>1678</v>
      </c>
      <c r="K315" s="598" t="s">
        <v>1690</v>
      </c>
      <c r="L315" s="585" t="s">
        <v>3832</v>
      </c>
      <c r="M315" s="599" t="s">
        <v>1668</v>
      </c>
      <c r="N315" s="556" t="s">
        <v>3833</v>
      </c>
      <c r="O315" s="559" t="s">
        <v>3834</v>
      </c>
      <c r="P315" s="562" t="s">
        <v>3835</v>
      </c>
      <c r="Q315" s="565" t="s">
        <v>3836</v>
      </c>
      <c r="R315" s="430" t="s">
        <v>1678</v>
      </c>
      <c r="S315" s="568" t="s">
        <v>4</v>
      </c>
      <c r="T315" s="625" t="s">
        <v>3852</v>
      </c>
      <c r="U315" s="625" t="s">
        <v>3853</v>
      </c>
      <c r="V315" s="625" t="s">
        <v>3854</v>
      </c>
      <c r="W315" s="568" t="s">
        <v>5</v>
      </c>
      <c r="X315" s="583" t="s">
        <v>6</v>
      </c>
      <c r="Y315" s="584"/>
      <c r="Z315" s="583" t="s">
        <v>7</v>
      </c>
      <c r="AA315" s="584"/>
      <c r="AB315" s="550" t="s">
        <v>1678</v>
      </c>
      <c r="AC315" s="585" t="s">
        <v>3832</v>
      </c>
      <c r="AD315" s="588" t="s">
        <v>3837</v>
      </c>
      <c r="AE315" s="589"/>
      <c r="AF315" s="589"/>
      <c r="AG315" s="589"/>
      <c r="AH315" s="589"/>
      <c r="AI315" s="589"/>
      <c r="AJ315" s="590"/>
      <c r="AK315" s="591" t="s">
        <v>1678</v>
      </c>
      <c r="AL315" s="574" t="s">
        <v>3842</v>
      </c>
      <c r="AM315" s="571" t="s">
        <v>3838</v>
      </c>
      <c r="AN315" s="572"/>
      <c r="AO315" s="572"/>
      <c r="AP315" s="572"/>
      <c r="AQ315" s="572"/>
      <c r="AR315" s="572"/>
      <c r="AS315" s="573"/>
      <c r="AT315" s="550" t="s">
        <v>1678</v>
      </c>
      <c r="AU315" s="577" t="s">
        <v>3843</v>
      </c>
      <c r="AV315" s="580" t="s">
        <v>3839</v>
      </c>
      <c r="AW315" s="581"/>
      <c r="AX315" s="581"/>
      <c r="AY315" s="581"/>
      <c r="AZ315" s="581"/>
      <c r="BA315" s="581"/>
      <c r="BB315" s="582"/>
      <c r="BC315" s="550" t="s">
        <v>1678</v>
      </c>
      <c r="BD315" s="544" t="s">
        <v>3844</v>
      </c>
      <c r="BE315" s="547" t="s">
        <v>3840</v>
      </c>
      <c r="BF315" s="548"/>
      <c r="BG315" s="548"/>
      <c r="BH315" s="548"/>
      <c r="BI315" s="548"/>
      <c r="BJ315" s="548"/>
      <c r="BK315" s="549"/>
      <c r="BL315" s="550" t="s">
        <v>1678</v>
      </c>
      <c r="BM315" s="551" t="s">
        <v>3845</v>
      </c>
      <c r="BN315" s="553" t="s">
        <v>3841</v>
      </c>
      <c r="BO315" s="554"/>
      <c r="BP315" s="554"/>
      <c r="BQ315" s="554"/>
      <c r="BR315" s="554"/>
      <c r="BS315" s="554"/>
      <c r="BT315" s="555"/>
      <c r="BU315" s="616" t="s">
        <v>1679</v>
      </c>
      <c r="BV315" s="617"/>
      <c r="BW315" s="617"/>
      <c r="BX315" s="617"/>
      <c r="BY315" s="617"/>
      <c r="BZ315" s="617"/>
      <c r="CA315" s="617"/>
      <c r="CB315" s="617"/>
      <c r="CC315" s="618"/>
    </row>
    <row r="316" spans="1:81" ht="16.2" customHeight="1" x14ac:dyDescent="0.3">
      <c r="A316" s="30"/>
      <c r="B316" s="550"/>
      <c r="C316" s="550"/>
      <c r="D316" s="614"/>
      <c r="E316" s="614"/>
      <c r="F316" s="606"/>
      <c r="G316" s="606"/>
      <c r="H316" s="606"/>
      <c r="I316" s="606"/>
      <c r="J316" s="430"/>
      <c r="K316" s="598"/>
      <c r="L316" s="586"/>
      <c r="M316" s="600"/>
      <c r="N316" s="557"/>
      <c r="O316" s="560"/>
      <c r="P316" s="563"/>
      <c r="Q316" s="566"/>
      <c r="R316" s="430"/>
      <c r="S316" s="569"/>
      <c r="T316" s="625"/>
      <c r="U316" s="625"/>
      <c r="V316" s="625"/>
      <c r="W316" s="569"/>
      <c r="X316" s="32" t="s">
        <v>12</v>
      </c>
      <c r="Y316" s="32" t="s">
        <v>13</v>
      </c>
      <c r="Z316" s="32" t="s">
        <v>12</v>
      </c>
      <c r="AA316" s="32" t="s">
        <v>13</v>
      </c>
      <c r="AB316" s="550"/>
      <c r="AC316" s="586"/>
      <c r="AD316" s="592" t="s">
        <v>8</v>
      </c>
      <c r="AE316" s="540" t="s">
        <v>9</v>
      </c>
      <c r="AF316" s="540"/>
      <c r="AG316" s="540"/>
      <c r="AH316" s="540"/>
      <c r="AI316" s="541" t="s">
        <v>1669</v>
      </c>
      <c r="AJ316" s="542" t="s">
        <v>10</v>
      </c>
      <c r="AK316" s="550"/>
      <c r="AL316" s="575"/>
      <c r="AM316" s="538" t="s">
        <v>11</v>
      </c>
      <c r="AN316" s="540" t="s">
        <v>9</v>
      </c>
      <c r="AO316" s="540"/>
      <c r="AP316" s="540"/>
      <c r="AQ316" s="540"/>
      <c r="AR316" s="541" t="s">
        <v>1669</v>
      </c>
      <c r="AS316" s="542" t="s">
        <v>10</v>
      </c>
      <c r="AT316" s="550"/>
      <c r="AU316" s="578"/>
      <c r="AV316" s="538" t="s">
        <v>11</v>
      </c>
      <c r="AW316" s="540" t="s">
        <v>9</v>
      </c>
      <c r="AX316" s="540"/>
      <c r="AY316" s="540"/>
      <c r="AZ316" s="540"/>
      <c r="BA316" s="541" t="s">
        <v>1669</v>
      </c>
      <c r="BB316" s="542" t="s">
        <v>10</v>
      </c>
      <c r="BC316" s="550"/>
      <c r="BD316" s="545"/>
      <c r="BE316" s="538" t="s">
        <v>11</v>
      </c>
      <c r="BF316" s="540" t="s">
        <v>9</v>
      </c>
      <c r="BG316" s="540"/>
      <c r="BH316" s="540"/>
      <c r="BI316" s="540"/>
      <c r="BJ316" s="541" t="s">
        <v>1669</v>
      </c>
      <c r="BK316" s="542" t="s">
        <v>10</v>
      </c>
      <c r="BL316" s="550"/>
      <c r="BM316" s="551"/>
      <c r="BN316" s="592" t="s">
        <v>11</v>
      </c>
      <c r="BO316" s="540" t="s">
        <v>9</v>
      </c>
      <c r="BP316" s="540"/>
      <c r="BQ316" s="540"/>
      <c r="BR316" s="540"/>
      <c r="BS316" s="529" t="s">
        <v>1669</v>
      </c>
      <c r="BT316" s="531" t="s">
        <v>10</v>
      </c>
      <c r="BU316" s="619"/>
      <c r="BV316" s="620"/>
      <c r="BW316" s="620"/>
      <c r="BX316" s="620"/>
      <c r="BY316" s="620"/>
      <c r="BZ316" s="620"/>
      <c r="CA316" s="620"/>
      <c r="CB316" s="620"/>
      <c r="CC316" s="621"/>
    </row>
    <row r="317" spans="1:81" ht="16.2" customHeight="1" x14ac:dyDescent="0.3">
      <c r="A317" s="30"/>
      <c r="B317" s="550"/>
      <c r="C317" s="550"/>
      <c r="D317" s="614"/>
      <c r="E317" s="614"/>
      <c r="F317" s="607"/>
      <c r="G317" s="607"/>
      <c r="H317" s="607"/>
      <c r="I317" s="607"/>
      <c r="J317" s="430"/>
      <c r="K317" s="598"/>
      <c r="L317" s="587"/>
      <c r="M317" s="601"/>
      <c r="N317" s="558"/>
      <c r="O317" s="561"/>
      <c r="P317" s="564"/>
      <c r="Q317" s="567"/>
      <c r="R317" s="430"/>
      <c r="S317" s="570"/>
      <c r="T317" s="625"/>
      <c r="U317" s="625"/>
      <c r="V317" s="625"/>
      <c r="W317" s="570"/>
      <c r="X317" s="33" t="s">
        <v>1676</v>
      </c>
      <c r="Y317" s="33" t="s">
        <v>1676</v>
      </c>
      <c r="Z317" s="33" t="s">
        <v>1676</v>
      </c>
      <c r="AA317" s="33" t="s">
        <v>1676</v>
      </c>
      <c r="AB317" s="550"/>
      <c r="AC317" s="587"/>
      <c r="AD317" s="593"/>
      <c r="AE317" s="7" t="s">
        <v>14</v>
      </c>
      <c r="AF317" s="7" t="s">
        <v>17</v>
      </c>
      <c r="AG317" s="7" t="s">
        <v>15</v>
      </c>
      <c r="AH317" s="7" t="s">
        <v>16</v>
      </c>
      <c r="AI317" s="530"/>
      <c r="AJ317" s="543"/>
      <c r="AK317" s="550"/>
      <c r="AL317" s="576"/>
      <c r="AM317" s="539"/>
      <c r="AN317" s="7" t="s">
        <v>14</v>
      </c>
      <c r="AO317" s="7" t="s">
        <v>17</v>
      </c>
      <c r="AP317" s="7" t="s">
        <v>15</v>
      </c>
      <c r="AQ317" s="7" t="s">
        <v>16</v>
      </c>
      <c r="AR317" s="530"/>
      <c r="AS317" s="543"/>
      <c r="AT317" s="550"/>
      <c r="AU317" s="579"/>
      <c r="AV317" s="539"/>
      <c r="AW317" s="7" t="s">
        <v>14</v>
      </c>
      <c r="AX317" s="7" t="s">
        <v>17</v>
      </c>
      <c r="AY317" s="7" t="s">
        <v>15</v>
      </c>
      <c r="AZ317" s="7" t="s">
        <v>16</v>
      </c>
      <c r="BA317" s="530"/>
      <c r="BB317" s="543"/>
      <c r="BC317" s="550"/>
      <c r="BD317" s="546"/>
      <c r="BE317" s="539"/>
      <c r="BF317" s="7" t="s">
        <v>14</v>
      </c>
      <c r="BG317" s="7" t="s">
        <v>17</v>
      </c>
      <c r="BH317" s="7" t="s">
        <v>15</v>
      </c>
      <c r="BI317" s="7" t="s">
        <v>16</v>
      </c>
      <c r="BJ317" s="530"/>
      <c r="BK317" s="543"/>
      <c r="BL317" s="550"/>
      <c r="BM317" s="552"/>
      <c r="BN317" s="593"/>
      <c r="BO317" s="7" t="s">
        <v>14</v>
      </c>
      <c r="BP317" s="7" t="s">
        <v>17</v>
      </c>
      <c r="BQ317" s="7" t="s">
        <v>15</v>
      </c>
      <c r="BR317" s="7" t="s">
        <v>16</v>
      </c>
      <c r="BS317" s="530"/>
      <c r="BT317" s="532"/>
      <c r="BU317" s="622"/>
      <c r="BV317" s="623"/>
      <c r="BW317" s="623"/>
      <c r="BX317" s="623"/>
      <c r="BY317" s="623"/>
      <c r="BZ317" s="623"/>
      <c r="CA317" s="623"/>
      <c r="CB317" s="623"/>
      <c r="CC317" s="624"/>
    </row>
    <row r="318" spans="1:81" ht="16.2" customHeight="1" thickBot="1" x14ac:dyDescent="0.35">
      <c r="B318" s="2"/>
    </row>
    <row r="319" spans="1:81" s="62" customFormat="1" ht="40.200000000000003" customHeight="1" thickTop="1" x14ac:dyDescent="0.3">
      <c r="A319" s="38"/>
      <c r="B319" s="467" t="s">
        <v>1006</v>
      </c>
      <c r="C319" s="458" t="s">
        <v>1009</v>
      </c>
      <c r="D319" s="608"/>
      <c r="E319" s="611"/>
      <c r="F319" s="611"/>
      <c r="G319" s="611"/>
      <c r="H319" s="611"/>
      <c r="I319" s="611"/>
      <c r="J319" s="485">
        <v>639</v>
      </c>
      <c r="K319" s="488" t="str">
        <f>+Metas!K731</f>
        <v>Municipios con asistencia técnica para promover la participación y organización de dignatarios de primero y segundo grado de acción comunal.</v>
      </c>
      <c r="L319" s="473"/>
      <c r="M319" s="476">
        <f>SUM(N319:Q319)</f>
        <v>0</v>
      </c>
      <c r="N319" s="479"/>
      <c r="O319" s="482"/>
      <c r="P319" s="520"/>
      <c r="Q319" s="523"/>
      <c r="R319" s="403">
        <f t="shared" ref="R319:R375" si="316">+$J319</f>
        <v>639</v>
      </c>
      <c r="S319" s="253"/>
      <c r="T319" s="260"/>
      <c r="U319" s="260"/>
      <c r="V319" s="260"/>
      <c r="W319" s="42"/>
      <c r="X319" s="34"/>
      <c r="Y319" s="34"/>
      <c r="Z319" s="34"/>
      <c r="AA319" s="34"/>
      <c r="AB319" s="403">
        <f t="shared" si="283"/>
        <v>639</v>
      </c>
      <c r="AC319" s="526">
        <f t="shared" ref="AC319" si="317">+L319</f>
        <v>0</v>
      </c>
      <c r="AD319" s="54">
        <f t="shared" si="315"/>
        <v>0</v>
      </c>
      <c r="AE319" s="54">
        <f t="shared" si="315"/>
        <v>0</v>
      </c>
      <c r="AF319" s="54">
        <f t="shared" si="315"/>
        <v>0</v>
      </c>
      <c r="AG319" s="54">
        <f t="shared" si="314"/>
        <v>0</v>
      </c>
      <c r="AH319" s="54">
        <f t="shared" si="314"/>
        <v>0</v>
      </c>
      <c r="AI319" s="54">
        <f t="shared" si="314"/>
        <v>0</v>
      </c>
      <c r="AJ319" s="54">
        <f t="shared" si="314"/>
        <v>0</v>
      </c>
      <c r="AK319" s="403">
        <f t="shared" si="285"/>
        <v>639</v>
      </c>
      <c r="AL319" s="455">
        <f>+N319</f>
        <v>0</v>
      </c>
      <c r="AM319" s="48">
        <f t="shared" si="307"/>
        <v>0</v>
      </c>
      <c r="AN319" s="51"/>
      <c r="AO319" s="51"/>
      <c r="AP319" s="51"/>
      <c r="AQ319" s="51"/>
      <c r="AR319" s="51"/>
      <c r="AS319" s="51"/>
      <c r="AT319" s="403">
        <f t="shared" si="286"/>
        <v>639</v>
      </c>
      <c r="AU319" s="446">
        <f>+O319</f>
        <v>0</v>
      </c>
      <c r="AV319" s="48">
        <f t="shared" si="308"/>
        <v>0</v>
      </c>
      <c r="AW319" s="51"/>
      <c r="AX319" s="51"/>
      <c r="AY319" s="51"/>
      <c r="AZ319" s="51"/>
      <c r="BA319" s="51"/>
      <c r="BB319" s="51"/>
      <c r="BC319" s="403">
        <f t="shared" si="287"/>
        <v>639</v>
      </c>
      <c r="BD319" s="449">
        <f>+P319</f>
        <v>0</v>
      </c>
      <c r="BE319" s="48">
        <f t="shared" si="309"/>
        <v>0</v>
      </c>
      <c r="BF319" s="51"/>
      <c r="BG319" s="51"/>
      <c r="BH319" s="51"/>
      <c r="BI319" s="51"/>
      <c r="BJ319" s="51"/>
      <c r="BK319" s="51"/>
      <c r="BL319" s="403">
        <f t="shared" si="288"/>
        <v>639</v>
      </c>
      <c r="BM319" s="452">
        <f>+Q319</f>
        <v>0</v>
      </c>
      <c r="BN319" s="48">
        <f t="shared" si="310"/>
        <v>0</v>
      </c>
      <c r="BO319" s="51"/>
      <c r="BP319" s="51"/>
      <c r="BQ319" s="51"/>
      <c r="BR319" s="51"/>
      <c r="BS319" s="51"/>
      <c r="BT319" s="51"/>
      <c r="BU319" s="513"/>
      <c r="BV319" s="514"/>
      <c r="BW319" s="514"/>
      <c r="BX319" s="514"/>
      <c r="BY319" s="514"/>
      <c r="BZ319" s="514"/>
      <c r="CA319" s="514"/>
      <c r="CB319" s="514"/>
      <c r="CC319" s="515"/>
    </row>
    <row r="320" spans="1:81" s="62" customFormat="1" ht="40.200000000000003" customHeight="1" x14ac:dyDescent="0.3">
      <c r="A320" s="38"/>
      <c r="B320" s="468"/>
      <c r="C320" s="459"/>
      <c r="D320" s="609"/>
      <c r="E320" s="612"/>
      <c r="F320" s="612"/>
      <c r="G320" s="612"/>
      <c r="H320" s="612"/>
      <c r="I320" s="612"/>
      <c r="J320" s="486"/>
      <c r="K320" s="489"/>
      <c r="L320" s="474"/>
      <c r="M320" s="477"/>
      <c r="N320" s="480"/>
      <c r="O320" s="483"/>
      <c r="P320" s="521"/>
      <c r="Q320" s="524"/>
      <c r="R320" s="404"/>
      <c r="S320" s="43"/>
      <c r="T320" s="261"/>
      <c r="U320" s="261"/>
      <c r="V320" s="261"/>
      <c r="W320" s="43"/>
      <c r="X320" s="35"/>
      <c r="Y320" s="35"/>
      <c r="Z320" s="35"/>
      <c r="AA320" s="35"/>
      <c r="AB320" s="404"/>
      <c r="AC320" s="527"/>
      <c r="AD320" s="55">
        <f t="shared" si="315"/>
        <v>0</v>
      </c>
      <c r="AE320" s="55">
        <f t="shared" si="315"/>
        <v>0</v>
      </c>
      <c r="AF320" s="55">
        <f t="shared" si="315"/>
        <v>0</v>
      </c>
      <c r="AG320" s="55">
        <f t="shared" si="314"/>
        <v>0</v>
      </c>
      <c r="AH320" s="55">
        <f t="shared" si="314"/>
        <v>0</v>
      </c>
      <c r="AI320" s="55">
        <f t="shared" si="314"/>
        <v>0</v>
      </c>
      <c r="AJ320" s="55">
        <f t="shared" si="314"/>
        <v>0</v>
      </c>
      <c r="AK320" s="404"/>
      <c r="AL320" s="456"/>
      <c r="AM320" s="49">
        <f t="shared" si="307"/>
        <v>0</v>
      </c>
      <c r="AN320" s="52"/>
      <c r="AO320" s="52"/>
      <c r="AP320" s="52"/>
      <c r="AQ320" s="52"/>
      <c r="AR320" s="52"/>
      <c r="AS320" s="52"/>
      <c r="AT320" s="404"/>
      <c r="AU320" s="447"/>
      <c r="AV320" s="49">
        <f t="shared" si="308"/>
        <v>0</v>
      </c>
      <c r="AW320" s="52"/>
      <c r="AX320" s="52"/>
      <c r="AY320" s="52"/>
      <c r="AZ320" s="52"/>
      <c r="BA320" s="52"/>
      <c r="BB320" s="52"/>
      <c r="BC320" s="404"/>
      <c r="BD320" s="450"/>
      <c r="BE320" s="49">
        <f t="shared" si="309"/>
        <v>0</v>
      </c>
      <c r="BF320" s="52"/>
      <c r="BG320" s="52"/>
      <c r="BH320" s="52"/>
      <c r="BI320" s="52"/>
      <c r="BJ320" s="52"/>
      <c r="BK320" s="52"/>
      <c r="BL320" s="404"/>
      <c r="BM320" s="453"/>
      <c r="BN320" s="49">
        <f t="shared" si="310"/>
        <v>0</v>
      </c>
      <c r="BO320" s="52"/>
      <c r="BP320" s="52"/>
      <c r="BQ320" s="52"/>
      <c r="BR320" s="52"/>
      <c r="BS320" s="52"/>
      <c r="BT320" s="52"/>
      <c r="BU320" s="418"/>
      <c r="BV320" s="419"/>
      <c r="BW320" s="419"/>
      <c r="BX320" s="419"/>
      <c r="BY320" s="419"/>
      <c r="BZ320" s="419"/>
      <c r="CA320" s="419"/>
      <c r="CB320" s="419"/>
      <c r="CC320" s="516"/>
    </row>
    <row r="321" spans="1:81" s="62" customFormat="1" ht="40.200000000000003" customHeight="1" x14ac:dyDescent="0.3">
      <c r="A321" s="38"/>
      <c r="B321" s="468"/>
      <c r="C321" s="459"/>
      <c r="D321" s="609"/>
      <c r="E321" s="612"/>
      <c r="F321" s="612"/>
      <c r="G321" s="612"/>
      <c r="H321" s="612"/>
      <c r="I321" s="612"/>
      <c r="J321" s="486"/>
      <c r="K321" s="489"/>
      <c r="L321" s="474"/>
      <c r="M321" s="477"/>
      <c r="N321" s="480"/>
      <c r="O321" s="483"/>
      <c r="P321" s="521"/>
      <c r="Q321" s="524"/>
      <c r="R321" s="404"/>
      <c r="S321" s="43"/>
      <c r="T321" s="261"/>
      <c r="U321" s="261"/>
      <c r="V321" s="261"/>
      <c r="W321" s="43"/>
      <c r="X321" s="35"/>
      <c r="Y321" s="35"/>
      <c r="Z321" s="35"/>
      <c r="AA321" s="35"/>
      <c r="AB321" s="404"/>
      <c r="AC321" s="527"/>
      <c r="AD321" s="55">
        <f t="shared" si="315"/>
        <v>0</v>
      </c>
      <c r="AE321" s="55">
        <f t="shared" si="315"/>
        <v>0</v>
      </c>
      <c r="AF321" s="55">
        <f t="shared" si="315"/>
        <v>0</v>
      </c>
      <c r="AG321" s="55">
        <f t="shared" si="314"/>
        <v>0</v>
      </c>
      <c r="AH321" s="55">
        <f t="shared" si="314"/>
        <v>0</v>
      </c>
      <c r="AI321" s="55">
        <f t="shared" si="314"/>
        <v>0</v>
      </c>
      <c r="AJ321" s="55">
        <f t="shared" si="314"/>
        <v>0</v>
      </c>
      <c r="AK321" s="404"/>
      <c r="AL321" s="456"/>
      <c r="AM321" s="49">
        <f t="shared" si="307"/>
        <v>0</v>
      </c>
      <c r="AN321" s="52"/>
      <c r="AO321" s="52"/>
      <c r="AP321" s="52"/>
      <c r="AQ321" s="52"/>
      <c r="AR321" s="52"/>
      <c r="AS321" s="52"/>
      <c r="AT321" s="404"/>
      <c r="AU321" s="447"/>
      <c r="AV321" s="49">
        <f t="shared" si="308"/>
        <v>0</v>
      </c>
      <c r="AW321" s="52"/>
      <c r="AX321" s="52"/>
      <c r="AY321" s="52"/>
      <c r="AZ321" s="52"/>
      <c r="BA321" s="52"/>
      <c r="BB321" s="52"/>
      <c r="BC321" s="404"/>
      <c r="BD321" s="450"/>
      <c r="BE321" s="49">
        <f t="shared" si="309"/>
        <v>0</v>
      </c>
      <c r="BF321" s="52"/>
      <c r="BG321" s="52"/>
      <c r="BH321" s="52"/>
      <c r="BI321" s="52"/>
      <c r="BJ321" s="52"/>
      <c r="BK321" s="52"/>
      <c r="BL321" s="404"/>
      <c r="BM321" s="453"/>
      <c r="BN321" s="49">
        <f t="shared" si="310"/>
        <v>0</v>
      </c>
      <c r="BO321" s="52"/>
      <c r="BP321" s="52"/>
      <c r="BQ321" s="52"/>
      <c r="BR321" s="52"/>
      <c r="BS321" s="52"/>
      <c r="BT321" s="52"/>
      <c r="BU321" s="418"/>
      <c r="BV321" s="419"/>
      <c r="BW321" s="419"/>
      <c r="BX321" s="419"/>
      <c r="BY321" s="419"/>
      <c r="BZ321" s="419"/>
      <c r="CA321" s="419"/>
      <c r="CB321" s="419"/>
      <c r="CC321" s="516"/>
    </row>
    <row r="322" spans="1:81" s="62" customFormat="1" ht="40.200000000000003" customHeight="1" thickBot="1" x14ac:dyDescent="0.35">
      <c r="A322" s="38"/>
      <c r="B322" s="468"/>
      <c r="C322" s="459"/>
      <c r="D322" s="610"/>
      <c r="E322" s="613"/>
      <c r="F322" s="613"/>
      <c r="G322" s="613"/>
      <c r="H322" s="613"/>
      <c r="I322" s="613"/>
      <c r="J322" s="487"/>
      <c r="K322" s="490"/>
      <c r="L322" s="475"/>
      <c r="M322" s="478"/>
      <c r="N322" s="481"/>
      <c r="O322" s="484"/>
      <c r="P322" s="522"/>
      <c r="Q322" s="525"/>
      <c r="R322" s="405"/>
      <c r="S322" s="44"/>
      <c r="T322" s="262"/>
      <c r="U322" s="262"/>
      <c r="V322" s="262"/>
      <c r="W322" s="44"/>
      <c r="X322" s="36"/>
      <c r="Y322" s="36"/>
      <c r="Z322" s="36"/>
      <c r="AA322" s="36"/>
      <c r="AB322" s="405"/>
      <c r="AC322" s="528"/>
      <c r="AD322" s="56">
        <f t="shared" si="315"/>
        <v>0</v>
      </c>
      <c r="AE322" s="56">
        <f t="shared" si="315"/>
        <v>0</v>
      </c>
      <c r="AF322" s="56">
        <f t="shared" si="315"/>
        <v>0</v>
      </c>
      <c r="AG322" s="56">
        <f t="shared" si="314"/>
        <v>0</v>
      </c>
      <c r="AH322" s="56">
        <f t="shared" si="314"/>
        <v>0</v>
      </c>
      <c r="AI322" s="56">
        <f t="shared" si="314"/>
        <v>0</v>
      </c>
      <c r="AJ322" s="56">
        <f t="shared" si="314"/>
        <v>0</v>
      </c>
      <c r="AK322" s="405"/>
      <c r="AL322" s="457"/>
      <c r="AM322" s="50">
        <f t="shared" si="307"/>
        <v>0</v>
      </c>
      <c r="AN322" s="53"/>
      <c r="AO322" s="53"/>
      <c r="AP322" s="53"/>
      <c r="AQ322" s="53"/>
      <c r="AR322" s="53"/>
      <c r="AS322" s="53"/>
      <c r="AT322" s="405"/>
      <c r="AU322" s="448"/>
      <c r="AV322" s="50">
        <f t="shared" si="308"/>
        <v>0</v>
      </c>
      <c r="AW322" s="53"/>
      <c r="AX322" s="53"/>
      <c r="AY322" s="53"/>
      <c r="AZ322" s="53"/>
      <c r="BA322" s="53"/>
      <c r="BB322" s="53"/>
      <c r="BC322" s="405"/>
      <c r="BD322" s="451"/>
      <c r="BE322" s="50">
        <f t="shared" si="309"/>
        <v>0</v>
      </c>
      <c r="BF322" s="53"/>
      <c r="BG322" s="53"/>
      <c r="BH322" s="53"/>
      <c r="BI322" s="53"/>
      <c r="BJ322" s="53"/>
      <c r="BK322" s="53"/>
      <c r="BL322" s="405"/>
      <c r="BM322" s="454"/>
      <c r="BN322" s="50">
        <f t="shared" si="310"/>
        <v>0</v>
      </c>
      <c r="BO322" s="53"/>
      <c r="BP322" s="53"/>
      <c r="BQ322" s="53"/>
      <c r="BR322" s="53"/>
      <c r="BS322" s="53"/>
      <c r="BT322" s="53"/>
      <c r="BU322" s="517"/>
      <c r="BV322" s="518"/>
      <c r="BW322" s="518"/>
      <c r="BX322" s="518"/>
      <c r="BY322" s="518"/>
      <c r="BZ322" s="518"/>
      <c r="CA322" s="518"/>
      <c r="CB322" s="518"/>
      <c r="CC322" s="519"/>
    </row>
    <row r="323" spans="1:81" s="62" customFormat="1" ht="40.200000000000003" customHeight="1" thickTop="1" x14ac:dyDescent="0.3">
      <c r="A323" s="38"/>
      <c r="B323" s="468"/>
      <c r="C323" s="459"/>
      <c r="D323" s="608"/>
      <c r="E323" s="611"/>
      <c r="F323" s="611"/>
      <c r="G323" s="611"/>
      <c r="H323" s="611"/>
      <c r="I323" s="611"/>
      <c r="J323" s="485">
        <v>640</v>
      </c>
      <c r="K323" s="488" t="str">
        <f>+Metas!K732</f>
        <v xml:space="preserve">Municipios con socialización de la política pública comunal aprobada por Ordenanza No. 0013 del 10 de octubre de 2019. </v>
      </c>
      <c r="L323" s="473"/>
      <c r="M323" s="476">
        <f>SUM(N323:Q323)</f>
        <v>0</v>
      </c>
      <c r="N323" s="479"/>
      <c r="O323" s="482"/>
      <c r="P323" s="520"/>
      <c r="Q323" s="523"/>
      <c r="R323" s="403">
        <f t="shared" si="316"/>
        <v>640</v>
      </c>
      <c r="S323" s="253"/>
      <c r="T323" s="260"/>
      <c r="U323" s="260"/>
      <c r="V323" s="260"/>
      <c r="W323" s="42"/>
      <c r="X323" s="34"/>
      <c r="Y323" s="34"/>
      <c r="Z323" s="34"/>
      <c r="AA323" s="34"/>
      <c r="AB323" s="403">
        <f t="shared" ref="AB323:AB375" si="318">+$J323</f>
        <v>640</v>
      </c>
      <c r="AC323" s="526">
        <f t="shared" ref="AC323" si="319">+L323</f>
        <v>0</v>
      </c>
      <c r="AD323" s="54">
        <f t="shared" si="315"/>
        <v>0</v>
      </c>
      <c r="AE323" s="54">
        <f t="shared" si="315"/>
        <v>0</v>
      </c>
      <c r="AF323" s="54">
        <f t="shared" si="315"/>
        <v>0</v>
      </c>
      <c r="AG323" s="54">
        <f t="shared" si="314"/>
        <v>0</v>
      </c>
      <c r="AH323" s="54">
        <f t="shared" si="314"/>
        <v>0</v>
      </c>
      <c r="AI323" s="54">
        <f t="shared" si="314"/>
        <v>0</v>
      </c>
      <c r="AJ323" s="54">
        <f t="shared" si="314"/>
        <v>0</v>
      </c>
      <c r="AK323" s="403">
        <f t="shared" ref="AK323:AK375" si="320">+$J323</f>
        <v>640</v>
      </c>
      <c r="AL323" s="455">
        <f>+N323</f>
        <v>0</v>
      </c>
      <c r="AM323" s="48">
        <f t="shared" si="307"/>
        <v>0</v>
      </c>
      <c r="AN323" s="51"/>
      <c r="AO323" s="51"/>
      <c r="AP323" s="51"/>
      <c r="AQ323" s="51"/>
      <c r="AR323" s="51"/>
      <c r="AS323" s="51"/>
      <c r="AT323" s="403">
        <f t="shared" ref="AT323:AT375" si="321">+$J323</f>
        <v>640</v>
      </c>
      <c r="AU323" s="446">
        <f>+O323</f>
        <v>0</v>
      </c>
      <c r="AV323" s="48">
        <f t="shared" si="308"/>
        <v>0</v>
      </c>
      <c r="AW323" s="51"/>
      <c r="AX323" s="51"/>
      <c r="AY323" s="51"/>
      <c r="AZ323" s="51"/>
      <c r="BA323" s="51"/>
      <c r="BB323" s="51"/>
      <c r="BC323" s="403">
        <f t="shared" ref="BC323:BC375" si="322">+$J323</f>
        <v>640</v>
      </c>
      <c r="BD323" s="449">
        <f>+P323</f>
        <v>0</v>
      </c>
      <c r="BE323" s="48">
        <f t="shared" si="309"/>
        <v>0</v>
      </c>
      <c r="BF323" s="51"/>
      <c r="BG323" s="51"/>
      <c r="BH323" s="51"/>
      <c r="BI323" s="51"/>
      <c r="BJ323" s="51"/>
      <c r="BK323" s="51"/>
      <c r="BL323" s="403">
        <f t="shared" ref="BL323:BL375" si="323">+$J323</f>
        <v>640</v>
      </c>
      <c r="BM323" s="452">
        <f>+Q323</f>
        <v>0</v>
      </c>
      <c r="BN323" s="48">
        <f t="shared" si="310"/>
        <v>0</v>
      </c>
      <c r="BO323" s="51"/>
      <c r="BP323" s="51"/>
      <c r="BQ323" s="51"/>
      <c r="BR323" s="51"/>
      <c r="BS323" s="51"/>
      <c r="BT323" s="51"/>
      <c r="BU323" s="513"/>
      <c r="BV323" s="514"/>
      <c r="BW323" s="514"/>
      <c r="BX323" s="514"/>
      <c r="BY323" s="514"/>
      <c r="BZ323" s="514"/>
      <c r="CA323" s="514"/>
      <c r="CB323" s="514"/>
      <c r="CC323" s="515"/>
    </row>
    <row r="324" spans="1:81" s="62" customFormat="1" ht="40.200000000000003" customHeight="1" x14ac:dyDescent="0.3">
      <c r="A324" s="38"/>
      <c r="B324" s="468"/>
      <c r="C324" s="459"/>
      <c r="D324" s="609"/>
      <c r="E324" s="612"/>
      <c r="F324" s="612"/>
      <c r="G324" s="612"/>
      <c r="H324" s="612"/>
      <c r="I324" s="612"/>
      <c r="J324" s="486"/>
      <c r="K324" s="489"/>
      <c r="L324" s="474"/>
      <c r="M324" s="477"/>
      <c r="N324" s="480"/>
      <c r="O324" s="483"/>
      <c r="P324" s="521"/>
      <c r="Q324" s="524"/>
      <c r="R324" s="404"/>
      <c r="S324" s="43"/>
      <c r="T324" s="261"/>
      <c r="U324" s="261"/>
      <c r="V324" s="261"/>
      <c r="W324" s="43"/>
      <c r="X324" s="35"/>
      <c r="Y324" s="35"/>
      <c r="Z324" s="35"/>
      <c r="AA324" s="35"/>
      <c r="AB324" s="404"/>
      <c r="AC324" s="527"/>
      <c r="AD324" s="55">
        <f t="shared" si="315"/>
        <v>0</v>
      </c>
      <c r="AE324" s="55">
        <f t="shared" si="315"/>
        <v>0</v>
      </c>
      <c r="AF324" s="55">
        <f t="shared" si="315"/>
        <v>0</v>
      </c>
      <c r="AG324" s="55">
        <f t="shared" si="314"/>
        <v>0</v>
      </c>
      <c r="AH324" s="55">
        <f t="shared" si="314"/>
        <v>0</v>
      </c>
      <c r="AI324" s="55">
        <f t="shared" si="314"/>
        <v>0</v>
      </c>
      <c r="AJ324" s="55">
        <f t="shared" si="314"/>
        <v>0</v>
      </c>
      <c r="AK324" s="404"/>
      <c r="AL324" s="456"/>
      <c r="AM324" s="49">
        <f t="shared" si="307"/>
        <v>0</v>
      </c>
      <c r="AN324" s="52"/>
      <c r="AO324" s="52"/>
      <c r="AP324" s="52"/>
      <c r="AQ324" s="52"/>
      <c r="AR324" s="52"/>
      <c r="AS324" s="52"/>
      <c r="AT324" s="404"/>
      <c r="AU324" s="447"/>
      <c r="AV324" s="49">
        <f t="shared" si="308"/>
        <v>0</v>
      </c>
      <c r="AW324" s="52"/>
      <c r="AX324" s="52"/>
      <c r="AY324" s="52"/>
      <c r="AZ324" s="52"/>
      <c r="BA324" s="52"/>
      <c r="BB324" s="52"/>
      <c r="BC324" s="404"/>
      <c r="BD324" s="450"/>
      <c r="BE324" s="49">
        <f t="shared" si="309"/>
        <v>0</v>
      </c>
      <c r="BF324" s="52"/>
      <c r="BG324" s="52"/>
      <c r="BH324" s="52"/>
      <c r="BI324" s="52"/>
      <c r="BJ324" s="52"/>
      <c r="BK324" s="52"/>
      <c r="BL324" s="404"/>
      <c r="BM324" s="453"/>
      <c r="BN324" s="49">
        <f t="shared" si="310"/>
        <v>0</v>
      </c>
      <c r="BO324" s="52"/>
      <c r="BP324" s="52"/>
      <c r="BQ324" s="52"/>
      <c r="BR324" s="52"/>
      <c r="BS324" s="52"/>
      <c r="BT324" s="52"/>
      <c r="BU324" s="418"/>
      <c r="BV324" s="419"/>
      <c r="BW324" s="419"/>
      <c r="BX324" s="419"/>
      <c r="BY324" s="419"/>
      <c r="BZ324" s="419"/>
      <c r="CA324" s="419"/>
      <c r="CB324" s="419"/>
      <c r="CC324" s="516"/>
    </row>
    <row r="325" spans="1:81" s="62" customFormat="1" ht="40.200000000000003" customHeight="1" x14ac:dyDescent="0.3">
      <c r="A325" s="38"/>
      <c r="B325" s="468"/>
      <c r="C325" s="459"/>
      <c r="D325" s="609"/>
      <c r="E325" s="612"/>
      <c r="F325" s="612"/>
      <c r="G325" s="612"/>
      <c r="H325" s="612"/>
      <c r="I325" s="612"/>
      <c r="J325" s="486"/>
      <c r="K325" s="489"/>
      <c r="L325" s="474"/>
      <c r="M325" s="477"/>
      <c r="N325" s="480"/>
      <c r="O325" s="483"/>
      <c r="P325" s="521"/>
      <c r="Q325" s="524"/>
      <c r="R325" s="404"/>
      <c r="S325" s="43"/>
      <c r="T325" s="261"/>
      <c r="U325" s="261"/>
      <c r="V325" s="261"/>
      <c r="W325" s="43"/>
      <c r="X325" s="35"/>
      <c r="Y325" s="35"/>
      <c r="Z325" s="35"/>
      <c r="AA325" s="35"/>
      <c r="AB325" s="404"/>
      <c r="AC325" s="527"/>
      <c r="AD325" s="55">
        <f t="shared" si="315"/>
        <v>0</v>
      </c>
      <c r="AE325" s="55">
        <f t="shared" si="315"/>
        <v>0</v>
      </c>
      <c r="AF325" s="55">
        <f t="shared" si="315"/>
        <v>0</v>
      </c>
      <c r="AG325" s="55">
        <f t="shared" si="314"/>
        <v>0</v>
      </c>
      <c r="AH325" s="55">
        <f t="shared" si="314"/>
        <v>0</v>
      </c>
      <c r="AI325" s="55">
        <f t="shared" si="314"/>
        <v>0</v>
      </c>
      <c r="AJ325" s="55">
        <f t="shared" si="314"/>
        <v>0</v>
      </c>
      <c r="AK325" s="404"/>
      <c r="AL325" s="456"/>
      <c r="AM325" s="49">
        <f t="shared" si="307"/>
        <v>0</v>
      </c>
      <c r="AN325" s="52"/>
      <c r="AO325" s="52"/>
      <c r="AP325" s="52"/>
      <c r="AQ325" s="52"/>
      <c r="AR325" s="52"/>
      <c r="AS325" s="52"/>
      <c r="AT325" s="404"/>
      <c r="AU325" s="447"/>
      <c r="AV325" s="49">
        <f t="shared" si="308"/>
        <v>0</v>
      </c>
      <c r="AW325" s="52"/>
      <c r="AX325" s="52"/>
      <c r="AY325" s="52"/>
      <c r="AZ325" s="52"/>
      <c r="BA325" s="52"/>
      <c r="BB325" s="52"/>
      <c r="BC325" s="404"/>
      <c r="BD325" s="450"/>
      <c r="BE325" s="49">
        <f t="shared" si="309"/>
        <v>0</v>
      </c>
      <c r="BF325" s="52"/>
      <c r="BG325" s="52"/>
      <c r="BH325" s="52"/>
      <c r="BI325" s="52"/>
      <c r="BJ325" s="52"/>
      <c r="BK325" s="52"/>
      <c r="BL325" s="404"/>
      <c r="BM325" s="453"/>
      <c r="BN325" s="49">
        <f t="shared" si="310"/>
        <v>0</v>
      </c>
      <c r="BO325" s="52"/>
      <c r="BP325" s="52"/>
      <c r="BQ325" s="52"/>
      <c r="BR325" s="52"/>
      <c r="BS325" s="52"/>
      <c r="BT325" s="52"/>
      <c r="BU325" s="418"/>
      <c r="BV325" s="419"/>
      <c r="BW325" s="419"/>
      <c r="BX325" s="419"/>
      <c r="BY325" s="419"/>
      <c r="BZ325" s="419"/>
      <c r="CA325" s="419"/>
      <c r="CB325" s="419"/>
      <c r="CC325" s="516"/>
    </row>
    <row r="326" spans="1:81" s="62" customFormat="1" ht="40.200000000000003" customHeight="1" thickBot="1" x14ac:dyDescent="0.35">
      <c r="A326" s="38"/>
      <c r="B326" s="468"/>
      <c r="C326" s="459"/>
      <c r="D326" s="610"/>
      <c r="E326" s="613"/>
      <c r="F326" s="613"/>
      <c r="G326" s="613"/>
      <c r="H326" s="613"/>
      <c r="I326" s="613"/>
      <c r="J326" s="487"/>
      <c r="K326" s="490"/>
      <c r="L326" s="475"/>
      <c r="M326" s="478"/>
      <c r="N326" s="481"/>
      <c r="O326" s="484"/>
      <c r="P326" s="522"/>
      <c r="Q326" s="525"/>
      <c r="R326" s="405"/>
      <c r="S326" s="44"/>
      <c r="T326" s="262"/>
      <c r="U326" s="262"/>
      <c r="V326" s="262"/>
      <c r="W326" s="44"/>
      <c r="X326" s="36"/>
      <c r="Y326" s="36"/>
      <c r="Z326" s="36"/>
      <c r="AA326" s="36"/>
      <c r="AB326" s="405"/>
      <c r="AC326" s="528"/>
      <c r="AD326" s="56">
        <f t="shared" si="315"/>
        <v>0</v>
      </c>
      <c r="AE326" s="56">
        <f t="shared" si="315"/>
        <v>0</v>
      </c>
      <c r="AF326" s="56">
        <f t="shared" si="315"/>
        <v>0</v>
      </c>
      <c r="AG326" s="56">
        <f t="shared" si="314"/>
        <v>0</v>
      </c>
      <c r="AH326" s="56">
        <f t="shared" si="314"/>
        <v>0</v>
      </c>
      <c r="AI326" s="56">
        <f t="shared" si="314"/>
        <v>0</v>
      </c>
      <c r="AJ326" s="56">
        <f t="shared" si="314"/>
        <v>0</v>
      </c>
      <c r="AK326" s="405"/>
      <c r="AL326" s="457"/>
      <c r="AM326" s="50">
        <f t="shared" si="307"/>
        <v>0</v>
      </c>
      <c r="AN326" s="53"/>
      <c r="AO326" s="53"/>
      <c r="AP326" s="53"/>
      <c r="AQ326" s="53"/>
      <c r="AR326" s="53"/>
      <c r="AS326" s="53"/>
      <c r="AT326" s="405"/>
      <c r="AU326" s="448"/>
      <c r="AV326" s="50">
        <f t="shared" si="308"/>
        <v>0</v>
      </c>
      <c r="AW326" s="53"/>
      <c r="AX326" s="53"/>
      <c r="AY326" s="53"/>
      <c r="AZ326" s="53"/>
      <c r="BA326" s="53"/>
      <c r="BB326" s="53"/>
      <c r="BC326" s="405"/>
      <c r="BD326" s="451"/>
      <c r="BE326" s="50">
        <f t="shared" si="309"/>
        <v>0</v>
      </c>
      <c r="BF326" s="53"/>
      <c r="BG326" s="53"/>
      <c r="BH326" s="53"/>
      <c r="BI326" s="53"/>
      <c r="BJ326" s="53"/>
      <c r="BK326" s="53"/>
      <c r="BL326" s="405"/>
      <c r="BM326" s="454"/>
      <c r="BN326" s="50">
        <f t="shared" si="310"/>
        <v>0</v>
      </c>
      <c r="BO326" s="53"/>
      <c r="BP326" s="53"/>
      <c r="BQ326" s="53"/>
      <c r="BR326" s="53"/>
      <c r="BS326" s="53"/>
      <c r="BT326" s="53"/>
      <c r="BU326" s="517"/>
      <c r="BV326" s="518"/>
      <c r="BW326" s="518"/>
      <c r="BX326" s="518"/>
      <c r="BY326" s="518"/>
      <c r="BZ326" s="518"/>
      <c r="CA326" s="518"/>
      <c r="CB326" s="518"/>
      <c r="CC326" s="519"/>
    </row>
    <row r="327" spans="1:81" s="62" customFormat="1" ht="40.200000000000003" customHeight="1" thickTop="1" x14ac:dyDescent="0.3">
      <c r="A327" s="38"/>
      <c r="B327" s="468"/>
      <c r="C327" s="459"/>
      <c r="D327" s="608"/>
      <c r="E327" s="611"/>
      <c r="F327" s="611"/>
      <c r="G327" s="611"/>
      <c r="H327" s="611"/>
      <c r="I327" s="611"/>
      <c r="J327" s="485">
        <v>641</v>
      </c>
      <c r="K327" s="488" t="str">
        <f>+Metas!K733</f>
        <v>Juntas de acción comunal (JAC) con actualización de estatutos</v>
      </c>
      <c r="L327" s="473"/>
      <c r="M327" s="476">
        <f>SUM(N327:Q327)</f>
        <v>0</v>
      </c>
      <c r="N327" s="479"/>
      <c r="O327" s="482"/>
      <c r="P327" s="520"/>
      <c r="Q327" s="523"/>
      <c r="R327" s="403">
        <f t="shared" si="316"/>
        <v>641</v>
      </c>
      <c r="S327" s="253"/>
      <c r="T327" s="260"/>
      <c r="U327" s="260"/>
      <c r="V327" s="260"/>
      <c r="W327" s="42"/>
      <c r="X327" s="34"/>
      <c r="Y327" s="34"/>
      <c r="Z327" s="34"/>
      <c r="AA327" s="34"/>
      <c r="AB327" s="403">
        <f t="shared" si="318"/>
        <v>641</v>
      </c>
      <c r="AC327" s="526">
        <f t="shared" ref="AC327" si="324">+L327</f>
        <v>0</v>
      </c>
      <c r="AD327" s="54">
        <f t="shared" si="315"/>
        <v>0</v>
      </c>
      <c r="AE327" s="54">
        <f t="shared" si="315"/>
        <v>0</v>
      </c>
      <c r="AF327" s="54">
        <f t="shared" si="315"/>
        <v>0</v>
      </c>
      <c r="AG327" s="54">
        <f t="shared" si="314"/>
        <v>0</v>
      </c>
      <c r="AH327" s="54">
        <f t="shared" si="314"/>
        <v>0</v>
      </c>
      <c r="AI327" s="54">
        <f t="shared" si="314"/>
        <v>0</v>
      </c>
      <c r="AJ327" s="54">
        <f t="shared" si="314"/>
        <v>0</v>
      </c>
      <c r="AK327" s="403">
        <f t="shared" si="320"/>
        <v>641</v>
      </c>
      <c r="AL327" s="455">
        <f>+N327</f>
        <v>0</v>
      </c>
      <c r="AM327" s="48">
        <f t="shared" si="307"/>
        <v>0</v>
      </c>
      <c r="AN327" s="51"/>
      <c r="AO327" s="51"/>
      <c r="AP327" s="51"/>
      <c r="AQ327" s="51"/>
      <c r="AR327" s="51"/>
      <c r="AS327" s="51"/>
      <c r="AT327" s="403">
        <f t="shared" si="321"/>
        <v>641</v>
      </c>
      <c r="AU327" s="446">
        <f>+O327</f>
        <v>0</v>
      </c>
      <c r="AV327" s="48">
        <f t="shared" si="308"/>
        <v>0</v>
      </c>
      <c r="AW327" s="51"/>
      <c r="AX327" s="51"/>
      <c r="AY327" s="51"/>
      <c r="AZ327" s="51"/>
      <c r="BA327" s="51"/>
      <c r="BB327" s="51"/>
      <c r="BC327" s="403">
        <f t="shared" si="322"/>
        <v>641</v>
      </c>
      <c r="BD327" s="449">
        <f>+P327</f>
        <v>0</v>
      </c>
      <c r="BE327" s="48">
        <f t="shared" si="309"/>
        <v>0</v>
      </c>
      <c r="BF327" s="51"/>
      <c r="BG327" s="51"/>
      <c r="BH327" s="51"/>
      <c r="BI327" s="51"/>
      <c r="BJ327" s="51"/>
      <c r="BK327" s="51"/>
      <c r="BL327" s="403">
        <f t="shared" si="323"/>
        <v>641</v>
      </c>
      <c r="BM327" s="452">
        <f>+Q327</f>
        <v>0</v>
      </c>
      <c r="BN327" s="48">
        <f t="shared" si="310"/>
        <v>0</v>
      </c>
      <c r="BO327" s="51"/>
      <c r="BP327" s="51"/>
      <c r="BQ327" s="51"/>
      <c r="BR327" s="51"/>
      <c r="BS327" s="51"/>
      <c r="BT327" s="51"/>
      <c r="BU327" s="513"/>
      <c r="BV327" s="514"/>
      <c r="BW327" s="514"/>
      <c r="BX327" s="514"/>
      <c r="BY327" s="514"/>
      <c r="BZ327" s="514"/>
      <c r="CA327" s="514"/>
      <c r="CB327" s="514"/>
      <c r="CC327" s="515"/>
    </row>
    <row r="328" spans="1:81" s="62" customFormat="1" ht="40.200000000000003" customHeight="1" x14ac:dyDescent="0.3">
      <c r="A328" s="38"/>
      <c r="B328" s="468"/>
      <c r="C328" s="459"/>
      <c r="D328" s="609"/>
      <c r="E328" s="612"/>
      <c r="F328" s="612"/>
      <c r="G328" s="612"/>
      <c r="H328" s="612"/>
      <c r="I328" s="612"/>
      <c r="J328" s="486"/>
      <c r="K328" s="489"/>
      <c r="L328" s="474"/>
      <c r="M328" s="477"/>
      <c r="N328" s="480"/>
      <c r="O328" s="483"/>
      <c r="P328" s="521"/>
      <c r="Q328" s="524"/>
      <c r="R328" s="404"/>
      <c r="S328" s="43"/>
      <c r="T328" s="261"/>
      <c r="U328" s="261"/>
      <c r="V328" s="261"/>
      <c r="W328" s="43"/>
      <c r="X328" s="35"/>
      <c r="Y328" s="35"/>
      <c r="Z328" s="35"/>
      <c r="AA328" s="35"/>
      <c r="AB328" s="404"/>
      <c r="AC328" s="527"/>
      <c r="AD328" s="55">
        <f t="shared" si="315"/>
        <v>0</v>
      </c>
      <c r="AE328" s="55">
        <f t="shared" si="315"/>
        <v>0</v>
      </c>
      <c r="AF328" s="55">
        <f t="shared" si="315"/>
        <v>0</v>
      </c>
      <c r="AG328" s="55">
        <f t="shared" si="314"/>
        <v>0</v>
      </c>
      <c r="AH328" s="55">
        <f t="shared" si="314"/>
        <v>0</v>
      </c>
      <c r="AI328" s="55">
        <f t="shared" si="314"/>
        <v>0</v>
      </c>
      <c r="AJ328" s="55">
        <f t="shared" si="314"/>
        <v>0</v>
      </c>
      <c r="AK328" s="404"/>
      <c r="AL328" s="456"/>
      <c r="AM328" s="49">
        <f t="shared" si="307"/>
        <v>0</v>
      </c>
      <c r="AN328" s="52"/>
      <c r="AO328" s="52"/>
      <c r="AP328" s="52"/>
      <c r="AQ328" s="52"/>
      <c r="AR328" s="52"/>
      <c r="AS328" s="52"/>
      <c r="AT328" s="404"/>
      <c r="AU328" s="447"/>
      <c r="AV328" s="49">
        <f t="shared" si="308"/>
        <v>0</v>
      </c>
      <c r="AW328" s="52"/>
      <c r="AX328" s="52"/>
      <c r="AY328" s="52"/>
      <c r="AZ328" s="52"/>
      <c r="BA328" s="52"/>
      <c r="BB328" s="52"/>
      <c r="BC328" s="404"/>
      <c r="BD328" s="450"/>
      <c r="BE328" s="49">
        <f t="shared" si="309"/>
        <v>0</v>
      </c>
      <c r="BF328" s="52"/>
      <c r="BG328" s="52"/>
      <c r="BH328" s="52"/>
      <c r="BI328" s="52"/>
      <c r="BJ328" s="52"/>
      <c r="BK328" s="52"/>
      <c r="BL328" s="404"/>
      <c r="BM328" s="453"/>
      <c r="BN328" s="49">
        <f t="shared" si="310"/>
        <v>0</v>
      </c>
      <c r="BO328" s="52"/>
      <c r="BP328" s="52"/>
      <c r="BQ328" s="52"/>
      <c r="BR328" s="52"/>
      <c r="BS328" s="52"/>
      <c r="BT328" s="52"/>
      <c r="BU328" s="418"/>
      <c r="BV328" s="419"/>
      <c r="BW328" s="419"/>
      <c r="BX328" s="419"/>
      <c r="BY328" s="419"/>
      <c r="BZ328" s="419"/>
      <c r="CA328" s="419"/>
      <c r="CB328" s="419"/>
      <c r="CC328" s="516"/>
    </row>
    <row r="329" spans="1:81" s="62" customFormat="1" ht="40.200000000000003" customHeight="1" x14ac:dyDescent="0.3">
      <c r="A329" s="38"/>
      <c r="B329" s="468"/>
      <c r="C329" s="459"/>
      <c r="D329" s="609"/>
      <c r="E329" s="612"/>
      <c r="F329" s="612"/>
      <c r="G329" s="612"/>
      <c r="H329" s="612"/>
      <c r="I329" s="612"/>
      <c r="J329" s="486"/>
      <c r="K329" s="489"/>
      <c r="L329" s="474"/>
      <c r="M329" s="477"/>
      <c r="N329" s="480"/>
      <c r="O329" s="483"/>
      <c r="P329" s="521"/>
      <c r="Q329" s="524"/>
      <c r="R329" s="404"/>
      <c r="S329" s="43"/>
      <c r="T329" s="261"/>
      <c r="U329" s="261"/>
      <c r="V329" s="261"/>
      <c r="W329" s="43"/>
      <c r="X329" s="35"/>
      <c r="Y329" s="35"/>
      <c r="Z329" s="35"/>
      <c r="AA329" s="35"/>
      <c r="AB329" s="404"/>
      <c r="AC329" s="527"/>
      <c r="AD329" s="55">
        <f t="shared" si="315"/>
        <v>0</v>
      </c>
      <c r="AE329" s="55">
        <f t="shared" si="315"/>
        <v>0</v>
      </c>
      <c r="AF329" s="55">
        <f t="shared" si="315"/>
        <v>0</v>
      </c>
      <c r="AG329" s="55">
        <f t="shared" si="314"/>
        <v>0</v>
      </c>
      <c r="AH329" s="55">
        <f t="shared" si="314"/>
        <v>0</v>
      </c>
      <c r="AI329" s="55">
        <f t="shared" si="314"/>
        <v>0</v>
      </c>
      <c r="AJ329" s="55">
        <f t="shared" si="314"/>
        <v>0</v>
      </c>
      <c r="AK329" s="404"/>
      <c r="AL329" s="456"/>
      <c r="AM329" s="49">
        <f t="shared" si="307"/>
        <v>0</v>
      </c>
      <c r="AN329" s="52"/>
      <c r="AO329" s="52"/>
      <c r="AP329" s="52"/>
      <c r="AQ329" s="52"/>
      <c r="AR329" s="52"/>
      <c r="AS329" s="52"/>
      <c r="AT329" s="404"/>
      <c r="AU329" s="447"/>
      <c r="AV329" s="49">
        <f t="shared" si="308"/>
        <v>0</v>
      </c>
      <c r="AW329" s="52"/>
      <c r="AX329" s="52"/>
      <c r="AY329" s="52"/>
      <c r="AZ329" s="52"/>
      <c r="BA329" s="52"/>
      <c r="BB329" s="52"/>
      <c r="BC329" s="404"/>
      <c r="BD329" s="450"/>
      <c r="BE329" s="49">
        <f t="shared" si="309"/>
        <v>0</v>
      </c>
      <c r="BF329" s="52"/>
      <c r="BG329" s="52"/>
      <c r="BH329" s="52"/>
      <c r="BI329" s="52"/>
      <c r="BJ329" s="52"/>
      <c r="BK329" s="52"/>
      <c r="BL329" s="404"/>
      <c r="BM329" s="453"/>
      <c r="BN329" s="49">
        <f t="shared" si="310"/>
        <v>0</v>
      </c>
      <c r="BO329" s="52"/>
      <c r="BP329" s="52"/>
      <c r="BQ329" s="52"/>
      <c r="BR329" s="52"/>
      <c r="BS329" s="52"/>
      <c r="BT329" s="52"/>
      <c r="BU329" s="418"/>
      <c r="BV329" s="419"/>
      <c r="BW329" s="419"/>
      <c r="BX329" s="419"/>
      <c r="BY329" s="419"/>
      <c r="BZ329" s="419"/>
      <c r="CA329" s="419"/>
      <c r="CB329" s="419"/>
      <c r="CC329" s="516"/>
    </row>
    <row r="330" spans="1:81" s="62" customFormat="1" ht="40.200000000000003" customHeight="1" thickBot="1" x14ac:dyDescent="0.35">
      <c r="A330" s="38"/>
      <c r="B330" s="468"/>
      <c r="C330" s="459"/>
      <c r="D330" s="610"/>
      <c r="E330" s="613"/>
      <c r="F330" s="613"/>
      <c r="G330" s="613"/>
      <c r="H330" s="613"/>
      <c r="I330" s="613"/>
      <c r="J330" s="487"/>
      <c r="K330" s="490"/>
      <c r="L330" s="475"/>
      <c r="M330" s="478"/>
      <c r="N330" s="481"/>
      <c r="O330" s="484"/>
      <c r="P330" s="522"/>
      <c r="Q330" s="525"/>
      <c r="R330" s="405"/>
      <c r="S330" s="44"/>
      <c r="T330" s="262"/>
      <c r="U330" s="262"/>
      <c r="V330" s="262"/>
      <c r="W330" s="44"/>
      <c r="X330" s="36"/>
      <c r="Y330" s="36"/>
      <c r="Z330" s="36"/>
      <c r="AA330" s="36"/>
      <c r="AB330" s="405"/>
      <c r="AC330" s="528"/>
      <c r="AD330" s="56">
        <f t="shared" si="315"/>
        <v>0</v>
      </c>
      <c r="AE330" s="56">
        <f t="shared" si="315"/>
        <v>0</v>
      </c>
      <c r="AF330" s="56">
        <f t="shared" si="315"/>
        <v>0</v>
      </c>
      <c r="AG330" s="56">
        <f t="shared" si="314"/>
        <v>0</v>
      </c>
      <c r="AH330" s="56">
        <f t="shared" si="314"/>
        <v>0</v>
      </c>
      <c r="AI330" s="56">
        <f t="shared" si="314"/>
        <v>0</v>
      </c>
      <c r="AJ330" s="56">
        <f t="shared" si="314"/>
        <v>0</v>
      </c>
      <c r="AK330" s="405"/>
      <c r="AL330" s="457"/>
      <c r="AM330" s="50">
        <f t="shared" si="307"/>
        <v>0</v>
      </c>
      <c r="AN330" s="53"/>
      <c r="AO330" s="53"/>
      <c r="AP330" s="53"/>
      <c r="AQ330" s="53"/>
      <c r="AR330" s="53"/>
      <c r="AS330" s="53"/>
      <c r="AT330" s="405"/>
      <c r="AU330" s="448"/>
      <c r="AV330" s="50">
        <f t="shared" si="308"/>
        <v>0</v>
      </c>
      <c r="AW330" s="53"/>
      <c r="AX330" s="53"/>
      <c r="AY330" s="53"/>
      <c r="AZ330" s="53"/>
      <c r="BA330" s="53"/>
      <c r="BB330" s="53"/>
      <c r="BC330" s="405"/>
      <c r="BD330" s="451"/>
      <c r="BE330" s="50">
        <f t="shared" si="309"/>
        <v>0</v>
      </c>
      <c r="BF330" s="53"/>
      <c r="BG330" s="53"/>
      <c r="BH330" s="53"/>
      <c r="BI330" s="53"/>
      <c r="BJ330" s="53"/>
      <c r="BK330" s="53"/>
      <c r="BL330" s="405"/>
      <c r="BM330" s="454"/>
      <c r="BN330" s="50">
        <f t="shared" si="310"/>
        <v>0</v>
      </c>
      <c r="BO330" s="53"/>
      <c r="BP330" s="53"/>
      <c r="BQ330" s="53"/>
      <c r="BR330" s="53"/>
      <c r="BS330" s="53"/>
      <c r="BT330" s="53"/>
      <c r="BU330" s="517"/>
      <c r="BV330" s="518"/>
      <c r="BW330" s="518"/>
      <c r="BX330" s="518"/>
      <c r="BY330" s="518"/>
      <c r="BZ330" s="518"/>
      <c r="CA330" s="518"/>
      <c r="CB330" s="518"/>
      <c r="CC330" s="519"/>
    </row>
    <row r="331" spans="1:81" s="62" customFormat="1" ht="40.200000000000003" customHeight="1" thickTop="1" x14ac:dyDescent="0.3">
      <c r="A331" s="38"/>
      <c r="B331" s="468"/>
      <c r="C331" s="459"/>
      <c r="D331" s="608"/>
      <c r="E331" s="611"/>
      <c r="F331" s="611"/>
      <c r="G331" s="611"/>
      <c r="H331" s="611"/>
      <c r="I331" s="611"/>
      <c r="J331" s="485">
        <v>642</v>
      </c>
      <c r="K331" s="488" t="str">
        <f>+Metas!K734</f>
        <v>Dignatarios capacitados (100 por cada subregión), sobre el desarrollo de la comunidad, control social y participación ciudadana mediante la socialización de la Ley 743.</v>
      </c>
      <c r="L331" s="473"/>
      <c r="M331" s="476">
        <f>SUM(N331:Q331)</f>
        <v>0</v>
      </c>
      <c r="N331" s="479"/>
      <c r="O331" s="482"/>
      <c r="P331" s="520"/>
      <c r="Q331" s="523"/>
      <c r="R331" s="403">
        <f t="shared" si="316"/>
        <v>642</v>
      </c>
      <c r="S331" s="253"/>
      <c r="T331" s="260"/>
      <c r="U331" s="260"/>
      <c r="V331" s="260"/>
      <c r="W331" s="42"/>
      <c r="X331" s="34"/>
      <c r="Y331" s="34"/>
      <c r="Z331" s="34"/>
      <c r="AA331" s="34"/>
      <c r="AB331" s="403">
        <f t="shared" si="318"/>
        <v>642</v>
      </c>
      <c r="AC331" s="526">
        <f t="shared" ref="AC331" si="325">+L331</f>
        <v>0</v>
      </c>
      <c r="AD331" s="54">
        <f t="shared" si="315"/>
        <v>0</v>
      </c>
      <c r="AE331" s="54">
        <f t="shared" si="315"/>
        <v>0</v>
      </c>
      <c r="AF331" s="54">
        <f t="shared" si="315"/>
        <v>0</v>
      </c>
      <c r="AG331" s="54">
        <f t="shared" si="314"/>
        <v>0</v>
      </c>
      <c r="AH331" s="54">
        <f t="shared" si="314"/>
        <v>0</v>
      </c>
      <c r="AI331" s="54">
        <f t="shared" si="314"/>
        <v>0</v>
      </c>
      <c r="AJ331" s="54">
        <f t="shared" si="314"/>
        <v>0</v>
      </c>
      <c r="AK331" s="403">
        <f t="shared" si="320"/>
        <v>642</v>
      </c>
      <c r="AL331" s="455">
        <f>+N331</f>
        <v>0</v>
      </c>
      <c r="AM331" s="48">
        <f t="shared" si="307"/>
        <v>0</v>
      </c>
      <c r="AN331" s="51"/>
      <c r="AO331" s="51"/>
      <c r="AP331" s="51"/>
      <c r="AQ331" s="51"/>
      <c r="AR331" s="51"/>
      <c r="AS331" s="51"/>
      <c r="AT331" s="403">
        <f t="shared" si="321"/>
        <v>642</v>
      </c>
      <c r="AU331" s="446">
        <f>+O331</f>
        <v>0</v>
      </c>
      <c r="AV331" s="48">
        <f t="shared" si="308"/>
        <v>0</v>
      </c>
      <c r="AW331" s="51"/>
      <c r="AX331" s="51"/>
      <c r="AY331" s="51"/>
      <c r="AZ331" s="51"/>
      <c r="BA331" s="51"/>
      <c r="BB331" s="51"/>
      <c r="BC331" s="403">
        <f t="shared" si="322"/>
        <v>642</v>
      </c>
      <c r="BD331" s="449">
        <f>+P331</f>
        <v>0</v>
      </c>
      <c r="BE331" s="48">
        <f t="shared" si="309"/>
        <v>0</v>
      </c>
      <c r="BF331" s="51"/>
      <c r="BG331" s="51"/>
      <c r="BH331" s="51"/>
      <c r="BI331" s="51"/>
      <c r="BJ331" s="51"/>
      <c r="BK331" s="51"/>
      <c r="BL331" s="403">
        <f t="shared" si="323"/>
        <v>642</v>
      </c>
      <c r="BM331" s="452">
        <f>+Q331</f>
        <v>0</v>
      </c>
      <c r="BN331" s="48">
        <f t="shared" si="310"/>
        <v>0</v>
      </c>
      <c r="BO331" s="51"/>
      <c r="BP331" s="51"/>
      <c r="BQ331" s="51"/>
      <c r="BR331" s="51"/>
      <c r="BS331" s="51"/>
      <c r="BT331" s="51"/>
      <c r="BU331" s="513"/>
      <c r="BV331" s="514"/>
      <c r="BW331" s="514"/>
      <c r="BX331" s="514"/>
      <c r="BY331" s="514"/>
      <c r="BZ331" s="514"/>
      <c r="CA331" s="514"/>
      <c r="CB331" s="514"/>
      <c r="CC331" s="515"/>
    </row>
    <row r="332" spans="1:81" s="62" customFormat="1" ht="40.200000000000003" customHeight="1" x14ac:dyDescent="0.3">
      <c r="A332" s="38"/>
      <c r="B332" s="468"/>
      <c r="C332" s="459"/>
      <c r="D332" s="609"/>
      <c r="E332" s="612"/>
      <c r="F332" s="612"/>
      <c r="G332" s="612"/>
      <c r="H332" s="612"/>
      <c r="I332" s="612"/>
      <c r="J332" s="486"/>
      <c r="K332" s="489"/>
      <c r="L332" s="474"/>
      <c r="M332" s="477"/>
      <c r="N332" s="480"/>
      <c r="O332" s="483"/>
      <c r="P332" s="521"/>
      <c r="Q332" s="524"/>
      <c r="R332" s="404"/>
      <c r="S332" s="43"/>
      <c r="T332" s="261"/>
      <c r="U332" s="261"/>
      <c r="V332" s="261"/>
      <c r="W332" s="43"/>
      <c r="X332" s="35"/>
      <c r="Y332" s="35"/>
      <c r="Z332" s="35"/>
      <c r="AA332" s="35"/>
      <c r="AB332" s="404"/>
      <c r="AC332" s="527"/>
      <c r="AD332" s="55">
        <f t="shared" si="315"/>
        <v>0</v>
      </c>
      <c r="AE332" s="55">
        <f t="shared" si="315"/>
        <v>0</v>
      </c>
      <c r="AF332" s="55">
        <f t="shared" si="315"/>
        <v>0</v>
      </c>
      <c r="AG332" s="55">
        <f t="shared" si="314"/>
        <v>0</v>
      </c>
      <c r="AH332" s="55">
        <f t="shared" si="314"/>
        <v>0</v>
      </c>
      <c r="AI332" s="55">
        <f t="shared" si="314"/>
        <v>0</v>
      </c>
      <c r="AJ332" s="55">
        <f t="shared" si="314"/>
        <v>0</v>
      </c>
      <c r="AK332" s="404"/>
      <c r="AL332" s="456"/>
      <c r="AM332" s="49">
        <f t="shared" si="307"/>
        <v>0</v>
      </c>
      <c r="AN332" s="52"/>
      <c r="AO332" s="52"/>
      <c r="AP332" s="52"/>
      <c r="AQ332" s="52"/>
      <c r="AR332" s="52"/>
      <c r="AS332" s="52"/>
      <c r="AT332" s="404"/>
      <c r="AU332" s="447"/>
      <c r="AV332" s="49">
        <f t="shared" si="308"/>
        <v>0</v>
      </c>
      <c r="AW332" s="52"/>
      <c r="AX332" s="52"/>
      <c r="AY332" s="52"/>
      <c r="AZ332" s="52"/>
      <c r="BA332" s="52"/>
      <c r="BB332" s="52"/>
      <c r="BC332" s="404"/>
      <c r="BD332" s="450"/>
      <c r="BE332" s="49">
        <f t="shared" si="309"/>
        <v>0</v>
      </c>
      <c r="BF332" s="52"/>
      <c r="BG332" s="52"/>
      <c r="BH332" s="52"/>
      <c r="BI332" s="52"/>
      <c r="BJ332" s="52"/>
      <c r="BK332" s="52"/>
      <c r="BL332" s="404"/>
      <c r="BM332" s="453"/>
      <c r="BN332" s="49">
        <f t="shared" si="310"/>
        <v>0</v>
      </c>
      <c r="BO332" s="52"/>
      <c r="BP332" s="52"/>
      <c r="BQ332" s="52"/>
      <c r="BR332" s="52"/>
      <c r="BS332" s="52"/>
      <c r="BT332" s="52"/>
      <c r="BU332" s="418"/>
      <c r="BV332" s="419"/>
      <c r="BW332" s="419"/>
      <c r="BX332" s="419"/>
      <c r="BY332" s="419"/>
      <c r="BZ332" s="419"/>
      <c r="CA332" s="419"/>
      <c r="CB332" s="419"/>
      <c r="CC332" s="516"/>
    </row>
    <row r="333" spans="1:81" s="62" customFormat="1" ht="40.200000000000003" customHeight="1" x14ac:dyDescent="0.3">
      <c r="A333" s="38"/>
      <c r="B333" s="468"/>
      <c r="C333" s="459"/>
      <c r="D333" s="609"/>
      <c r="E333" s="612"/>
      <c r="F333" s="612"/>
      <c r="G333" s="612"/>
      <c r="H333" s="612"/>
      <c r="I333" s="612"/>
      <c r="J333" s="486"/>
      <c r="K333" s="489"/>
      <c r="L333" s="474"/>
      <c r="M333" s="477"/>
      <c r="N333" s="480"/>
      <c r="O333" s="483"/>
      <c r="P333" s="521"/>
      <c r="Q333" s="524"/>
      <c r="R333" s="404"/>
      <c r="S333" s="43"/>
      <c r="T333" s="261"/>
      <c r="U333" s="261"/>
      <c r="V333" s="261"/>
      <c r="W333" s="43"/>
      <c r="X333" s="35"/>
      <c r="Y333" s="35"/>
      <c r="Z333" s="35"/>
      <c r="AA333" s="35"/>
      <c r="AB333" s="404"/>
      <c r="AC333" s="527"/>
      <c r="AD333" s="55">
        <f t="shared" si="315"/>
        <v>0</v>
      </c>
      <c r="AE333" s="55">
        <f t="shared" si="315"/>
        <v>0</v>
      </c>
      <c r="AF333" s="55">
        <f t="shared" si="315"/>
        <v>0</v>
      </c>
      <c r="AG333" s="55">
        <f t="shared" si="314"/>
        <v>0</v>
      </c>
      <c r="AH333" s="55">
        <f t="shared" si="314"/>
        <v>0</v>
      </c>
      <c r="AI333" s="55">
        <f t="shared" si="314"/>
        <v>0</v>
      </c>
      <c r="AJ333" s="55">
        <f t="shared" si="314"/>
        <v>0</v>
      </c>
      <c r="AK333" s="404"/>
      <c r="AL333" s="456"/>
      <c r="AM333" s="49">
        <f t="shared" si="307"/>
        <v>0</v>
      </c>
      <c r="AN333" s="52"/>
      <c r="AO333" s="52"/>
      <c r="AP333" s="52"/>
      <c r="AQ333" s="52"/>
      <c r="AR333" s="52"/>
      <c r="AS333" s="52"/>
      <c r="AT333" s="404"/>
      <c r="AU333" s="447"/>
      <c r="AV333" s="49">
        <f t="shared" si="308"/>
        <v>0</v>
      </c>
      <c r="AW333" s="52"/>
      <c r="AX333" s="52"/>
      <c r="AY333" s="52"/>
      <c r="AZ333" s="52"/>
      <c r="BA333" s="52"/>
      <c r="BB333" s="52"/>
      <c r="BC333" s="404"/>
      <c r="BD333" s="450"/>
      <c r="BE333" s="49">
        <f t="shared" si="309"/>
        <v>0</v>
      </c>
      <c r="BF333" s="52"/>
      <c r="BG333" s="52"/>
      <c r="BH333" s="52"/>
      <c r="BI333" s="52"/>
      <c r="BJ333" s="52"/>
      <c r="BK333" s="52"/>
      <c r="BL333" s="404"/>
      <c r="BM333" s="453"/>
      <c r="BN333" s="49">
        <f t="shared" si="310"/>
        <v>0</v>
      </c>
      <c r="BO333" s="52"/>
      <c r="BP333" s="52"/>
      <c r="BQ333" s="52"/>
      <c r="BR333" s="52"/>
      <c r="BS333" s="52"/>
      <c r="BT333" s="52"/>
      <c r="BU333" s="418"/>
      <c r="BV333" s="419"/>
      <c r="BW333" s="419"/>
      <c r="BX333" s="419"/>
      <c r="BY333" s="419"/>
      <c r="BZ333" s="419"/>
      <c r="CA333" s="419"/>
      <c r="CB333" s="419"/>
      <c r="CC333" s="516"/>
    </row>
    <row r="334" spans="1:81" s="62" customFormat="1" ht="40.200000000000003" customHeight="1" thickBot="1" x14ac:dyDescent="0.35">
      <c r="A334" s="38"/>
      <c r="B334" s="468"/>
      <c r="C334" s="459"/>
      <c r="D334" s="610"/>
      <c r="E334" s="613"/>
      <c r="F334" s="613"/>
      <c r="G334" s="613"/>
      <c r="H334" s="613"/>
      <c r="I334" s="613"/>
      <c r="J334" s="487"/>
      <c r="K334" s="490"/>
      <c r="L334" s="475"/>
      <c r="M334" s="478"/>
      <c r="N334" s="481"/>
      <c r="O334" s="484"/>
      <c r="P334" s="522"/>
      <c r="Q334" s="525"/>
      <c r="R334" s="405"/>
      <c r="S334" s="44"/>
      <c r="T334" s="262"/>
      <c r="U334" s="262"/>
      <c r="V334" s="262"/>
      <c r="W334" s="44"/>
      <c r="X334" s="36"/>
      <c r="Y334" s="36"/>
      <c r="Z334" s="36"/>
      <c r="AA334" s="36"/>
      <c r="AB334" s="405"/>
      <c r="AC334" s="528"/>
      <c r="AD334" s="56">
        <f t="shared" si="315"/>
        <v>0</v>
      </c>
      <c r="AE334" s="56">
        <f t="shared" si="315"/>
        <v>0</v>
      </c>
      <c r="AF334" s="56">
        <f t="shared" si="315"/>
        <v>0</v>
      </c>
      <c r="AG334" s="56">
        <f t="shared" si="314"/>
        <v>0</v>
      </c>
      <c r="AH334" s="56">
        <f t="shared" si="314"/>
        <v>0</v>
      </c>
      <c r="AI334" s="56">
        <f t="shared" si="314"/>
        <v>0</v>
      </c>
      <c r="AJ334" s="56">
        <f t="shared" si="314"/>
        <v>0</v>
      </c>
      <c r="AK334" s="405"/>
      <c r="AL334" s="457"/>
      <c r="AM334" s="50">
        <f t="shared" si="307"/>
        <v>0</v>
      </c>
      <c r="AN334" s="53"/>
      <c r="AO334" s="53"/>
      <c r="AP334" s="53"/>
      <c r="AQ334" s="53"/>
      <c r="AR334" s="53"/>
      <c r="AS334" s="53"/>
      <c r="AT334" s="405"/>
      <c r="AU334" s="448"/>
      <c r="AV334" s="50">
        <f t="shared" si="308"/>
        <v>0</v>
      </c>
      <c r="AW334" s="53"/>
      <c r="AX334" s="53"/>
      <c r="AY334" s="53"/>
      <c r="AZ334" s="53"/>
      <c r="BA334" s="53"/>
      <c r="BB334" s="53"/>
      <c r="BC334" s="405"/>
      <c r="BD334" s="451"/>
      <c r="BE334" s="50">
        <f t="shared" si="309"/>
        <v>0</v>
      </c>
      <c r="BF334" s="53"/>
      <c r="BG334" s="53"/>
      <c r="BH334" s="53"/>
      <c r="BI334" s="53"/>
      <c r="BJ334" s="53"/>
      <c r="BK334" s="53"/>
      <c r="BL334" s="405"/>
      <c r="BM334" s="454"/>
      <c r="BN334" s="50">
        <f t="shared" si="310"/>
        <v>0</v>
      </c>
      <c r="BO334" s="53"/>
      <c r="BP334" s="53"/>
      <c r="BQ334" s="53"/>
      <c r="BR334" s="53"/>
      <c r="BS334" s="53"/>
      <c r="BT334" s="53"/>
      <c r="BU334" s="517"/>
      <c r="BV334" s="518"/>
      <c r="BW334" s="518"/>
      <c r="BX334" s="518"/>
      <c r="BY334" s="518"/>
      <c r="BZ334" s="518"/>
      <c r="CA334" s="518"/>
      <c r="CB334" s="518"/>
      <c r="CC334" s="519"/>
    </row>
    <row r="335" spans="1:81" s="62" customFormat="1" ht="40.200000000000003" customHeight="1" thickTop="1" x14ac:dyDescent="0.3">
      <c r="A335" s="38"/>
      <c r="B335" s="468"/>
      <c r="C335" s="459"/>
      <c r="D335" s="608"/>
      <c r="E335" s="611"/>
      <c r="F335" s="611"/>
      <c r="G335" s="611"/>
      <c r="H335" s="611"/>
      <c r="I335" s="611"/>
      <c r="J335" s="485">
        <v>643</v>
      </c>
      <c r="K335" s="488" t="str">
        <f>+Metas!K735</f>
        <v xml:space="preserve">Asambleas Generales y/o extraordinarias de la federación comunal apoyadas </v>
      </c>
      <c r="L335" s="473"/>
      <c r="M335" s="476">
        <f>SUM(N335:Q335)</f>
        <v>0</v>
      </c>
      <c r="N335" s="479"/>
      <c r="O335" s="482"/>
      <c r="P335" s="520"/>
      <c r="Q335" s="523"/>
      <c r="R335" s="403">
        <f t="shared" si="316"/>
        <v>643</v>
      </c>
      <c r="S335" s="253"/>
      <c r="T335" s="260"/>
      <c r="U335" s="260"/>
      <c r="V335" s="260"/>
      <c r="W335" s="42"/>
      <c r="X335" s="34"/>
      <c r="Y335" s="34"/>
      <c r="Z335" s="34"/>
      <c r="AA335" s="34"/>
      <c r="AB335" s="403">
        <f t="shared" si="318"/>
        <v>643</v>
      </c>
      <c r="AC335" s="526">
        <f t="shared" ref="AC335" si="326">+L335</f>
        <v>0</v>
      </c>
      <c r="AD335" s="54">
        <f t="shared" si="315"/>
        <v>0</v>
      </c>
      <c r="AE335" s="54">
        <f t="shared" si="315"/>
        <v>0</v>
      </c>
      <c r="AF335" s="54">
        <f t="shared" si="315"/>
        <v>0</v>
      </c>
      <c r="AG335" s="54">
        <f t="shared" si="314"/>
        <v>0</v>
      </c>
      <c r="AH335" s="54">
        <f t="shared" si="314"/>
        <v>0</v>
      </c>
      <c r="AI335" s="54">
        <f t="shared" si="314"/>
        <v>0</v>
      </c>
      <c r="AJ335" s="54">
        <f t="shared" si="314"/>
        <v>0</v>
      </c>
      <c r="AK335" s="403">
        <f t="shared" si="320"/>
        <v>643</v>
      </c>
      <c r="AL335" s="455">
        <f>+N335</f>
        <v>0</v>
      </c>
      <c r="AM335" s="48">
        <f t="shared" si="307"/>
        <v>0</v>
      </c>
      <c r="AN335" s="51"/>
      <c r="AO335" s="51"/>
      <c r="AP335" s="51"/>
      <c r="AQ335" s="51"/>
      <c r="AR335" s="51"/>
      <c r="AS335" s="51"/>
      <c r="AT335" s="403">
        <f t="shared" si="321"/>
        <v>643</v>
      </c>
      <c r="AU335" s="446">
        <f>+O335</f>
        <v>0</v>
      </c>
      <c r="AV335" s="48">
        <f t="shared" si="308"/>
        <v>0</v>
      </c>
      <c r="AW335" s="51"/>
      <c r="AX335" s="51"/>
      <c r="AY335" s="51"/>
      <c r="AZ335" s="51"/>
      <c r="BA335" s="51"/>
      <c r="BB335" s="51"/>
      <c r="BC335" s="403">
        <f t="shared" si="322"/>
        <v>643</v>
      </c>
      <c r="BD335" s="449">
        <f>+P335</f>
        <v>0</v>
      </c>
      <c r="BE335" s="48">
        <f t="shared" si="309"/>
        <v>0</v>
      </c>
      <c r="BF335" s="51"/>
      <c r="BG335" s="51"/>
      <c r="BH335" s="51"/>
      <c r="BI335" s="51"/>
      <c r="BJ335" s="51"/>
      <c r="BK335" s="51"/>
      <c r="BL335" s="403">
        <f t="shared" si="323"/>
        <v>643</v>
      </c>
      <c r="BM335" s="452">
        <f>+Q335</f>
        <v>0</v>
      </c>
      <c r="BN335" s="48">
        <f t="shared" si="310"/>
        <v>0</v>
      </c>
      <c r="BO335" s="51"/>
      <c r="BP335" s="51"/>
      <c r="BQ335" s="51"/>
      <c r="BR335" s="51"/>
      <c r="BS335" s="51"/>
      <c r="BT335" s="51"/>
      <c r="BU335" s="513"/>
      <c r="BV335" s="514"/>
      <c r="BW335" s="514"/>
      <c r="BX335" s="514"/>
      <c r="BY335" s="514"/>
      <c r="BZ335" s="514"/>
      <c r="CA335" s="514"/>
      <c r="CB335" s="514"/>
      <c r="CC335" s="515"/>
    </row>
    <row r="336" spans="1:81" s="62" customFormat="1" ht="40.200000000000003" customHeight="1" x14ac:dyDescent="0.3">
      <c r="A336" s="38"/>
      <c r="B336" s="468"/>
      <c r="C336" s="459"/>
      <c r="D336" s="609"/>
      <c r="E336" s="612"/>
      <c r="F336" s="612"/>
      <c r="G336" s="612"/>
      <c r="H336" s="612"/>
      <c r="I336" s="612"/>
      <c r="J336" s="486"/>
      <c r="K336" s="489"/>
      <c r="L336" s="474"/>
      <c r="M336" s="477"/>
      <c r="N336" s="480"/>
      <c r="O336" s="483"/>
      <c r="P336" s="521"/>
      <c r="Q336" s="524"/>
      <c r="R336" s="404"/>
      <c r="S336" s="43"/>
      <c r="T336" s="261"/>
      <c r="U336" s="261"/>
      <c r="V336" s="261"/>
      <c r="W336" s="43"/>
      <c r="X336" s="35"/>
      <c r="Y336" s="35"/>
      <c r="Z336" s="35"/>
      <c r="AA336" s="35"/>
      <c r="AB336" s="404"/>
      <c r="AC336" s="527"/>
      <c r="AD336" s="55">
        <f t="shared" si="315"/>
        <v>0</v>
      </c>
      <c r="AE336" s="55">
        <f t="shared" si="315"/>
        <v>0</v>
      </c>
      <c r="AF336" s="55">
        <f t="shared" si="315"/>
        <v>0</v>
      </c>
      <c r="AG336" s="55">
        <f t="shared" si="314"/>
        <v>0</v>
      </c>
      <c r="AH336" s="55">
        <f t="shared" si="314"/>
        <v>0</v>
      </c>
      <c r="AI336" s="55">
        <f t="shared" si="314"/>
        <v>0</v>
      </c>
      <c r="AJ336" s="55">
        <f t="shared" si="314"/>
        <v>0</v>
      </c>
      <c r="AK336" s="404"/>
      <c r="AL336" s="456"/>
      <c r="AM336" s="49">
        <f t="shared" si="307"/>
        <v>0</v>
      </c>
      <c r="AN336" s="52"/>
      <c r="AO336" s="52"/>
      <c r="AP336" s="52"/>
      <c r="AQ336" s="52"/>
      <c r="AR336" s="52"/>
      <c r="AS336" s="52"/>
      <c r="AT336" s="404"/>
      <c r="AU336" s="447"/>
      <c r="AV336" s="49">
        <f t="shared" si="308"/>
        <v>0</v>
      </c>
      <c r="AW336" s="52"/>
      <c r="AX336" s="52"/>
      <c r="AY336" s="52"/>
      <c r="AZ336" s="52"/>
      <c r="BA336" s="52"/>
      <c r="BB336" s="52"/>
      <c r="BC336" s="404"/>
      <c r="BD336" s="450"/>
      <c r="BE336" s="49">
        <f t="shared" si="309"/>
        <v>0</v>
      </c>
      <c r="BF336" s="52"/>
      <c r="BG336" s="52"/>
      <c r="BH336" s="52"/>
      <c r="BI336" s="52"/>
      <c r="BJ336" s="52"/>
      <c r="BK336" s="52"/>
      <c r="BL336" s="404"/>
      <c r="BM336" s="453"/>
      <c r="BN336" s="49">
        <f t="shared" si="310"/>
        <v>0</v>
      </c>
      <c r="BO336" s="52"/>
      <c r="BP336" s="52"/>
      <c r="BQ336" s="52"/>
      <c r="BR336" s="52"/>
      <c r="BS336" s="52"/>
      <c r="BT336" s="52"/>
      <c r="BU336" s="418"/>
      <c r="BV336" s="419"/>
      <c r="BW336" s="419"/>
      <c r="BX336" s="419"/>
      <c r="BY336" s="419"/>
      <c r="BZ336" s="419"/>
      <c r="CA336" s="419"/>
      <c r="CB336" s="419"/>
      <c r="CC336" s="516"/>
    </row>
    <row r="337" spans="1:81" s="62" customFormat="1" ht="40.200000000000003" customHeight="1" x14ac:dyDescent="0.3">
      <c r="A337" s="38"/>
      <c r="B337" s="468"/>
      <c r="C337" s="459"/>
      <c r="D337" s="609"/>
      <c r="E337" s="612"/>
      <c r="F337" s="612"/>
      <c r="G337" s="612"/>
      <c r="H337" s="612"/>
      <c r="I337" s="612"/>
      <c r="J337" s="486"/>
      <c r="K337" s="489"/>
      <c r="L337" s="474"/>
      <c r="M337" s="477"/>
      <c r="N337" s="480"/>
      <c r="O337" s="483"/>
      <c r="P337" s="521"/>
      <c r="Q337" s="524"/>
      <c r="R337" s="404"/>
      <c r="S337" s="43"/>
      <c r="T337" s="261"/>
      <c r="U337" s="261"/>
      <c r="V337" s="261"/>
      <c r="W337" s="43"/>
      <c r="X337" s="35"/>
      <c r="Y337" s="35"/>
      <c r="Z337" s="35"/>
      <c r="AA337" s="35"/>
      <c r="AB337" s="404"/>
      <c r="AC337" s="527"/>
      <c r="AD337" s="55">
        <f t="shared" si="315"/>
        <v>0</v>
      </c>
      <c r="AE337" s="55">
        <f t="shared" si="315"/>
        <v>0</v>
      </c>
      <c r="AF337" s="55">
        <f t="shared" si="315"/>
        <v>0</v>
      </c>
      <c r="AG337" s="55">
        <f t="shared" si="314"/>
        <v>0</v>
      </c>
      <c r="AH337" s="55">
        <f t="shared" si="314"/>
        <v>0</v>
      </c>
      <c r="AI337" s="55">
        <f t="shared" si="314"/>
        <v>0</v>
      </c>
      <c r="AJ337" s="55">
        <f t="shared" si="314"/>
        <v>0</v>
      </c>
      <c r="AK337" s="404"/>
      <c r="AL337" s="456"/>
      <c r="AM337" s="49">
        <f t="shared" si="307"/>
        <v>0</v>
      </c>
      <c r="AN337" s="52"/>
      <c r="AO337" s="52"/>
      <c r="AP337" s="52"/>
      <c r="AQ337" s="52"/>
      <c r="AR337" s="52"/>
      <c r="AS337" s="52"/>
      <c r="AT337" s="404"/>
      <c r="AU337" s="447"/>
      <c r="AV337" s="49">
        <f t="shared" si="308"/>
        <v>0</v>
      </c>
      <c r="AW337" s="52"/>
      <c r="AX337" s="52"/>
      <c r="AY337" s="52"/>
      <c r="AZ337" s="52"/>
      <c r="BA337" s="52"/>
      <c r="BB337" s="52"/>
      <c r="BC337" s="404"/>
      <c r="BD337" s="450"/>
      <c r="BE337" s="49">
        <f t="shared" si="309"/>
        <v>0</v>
      </c>
      <c r="BF337" s="52"/>
      <c r="BG337" s="52"/>
      <c r="BH337" s="52"/>
      <c r="BI337" s="52"/>
      <c r="BJ337" s="52"/>
      <c r="BK337" s="52"/>
      <c r="BL337" s="404"/>
      <c r="BM337" s="453"/>
      <c r="BN337" s="49">
        <f t="shared" si="310"/>
        <v>0</v>
      </c>
      <c r="BO337" s="52"/>
      <c r="BP337" s="52"/>
      <c r="BQ337" s="52"/>
      <c r="BR337" s="52"/>
      <c r="BS337" s="52"/>
      <c r="BT337" s="52"/>
      <c r="BU337" s="418"/>
      <c r="BV337" s="419"/>
      <c r="BW337" s="419"/>
      <c r="BX337" s="419"/>
      <c r="BY337" s="419"/>
      <c r="BZ337" s="419"/>
      <c r="CA337" s="419"/>
      <c r="CB337" s="419"/>
      <c r="CC337" s="516"/>
    </row>
    <row r="338" spans="1:81" s="62" customFormat="1" ht="40.200000000000003" customHeight="1" thickBot="1" x14ac:dyDescent="0.35">
      <c r="A338" s="38"/>
      <c r="B338" s="468"/>
      <c r="C338" s="459"/>
      <c r="D338" s="610"/>
      <c r="E338" s="613"/>
      <c r="F338" s="613"/>
      <c r="G338" s="613"/>
      <c r="H338" s="613"/>
      <c r="I338" s="613"/>
      <c r="J338" s="487"/>
      <c r="K338" s="490"/>
      <c r="L338" s="475"/>
      <c r="M338" s="478"/>
      <c r="N338" s="481"/>
      <c r="O338" s="484"/>
      <c r="P338" s="522"/>
      <c r="Q338" s="525"/>
      <c r="R338" s="405"/>
      <c r="S338" s="44"/>
      <c r="T338" s="262"/>
      <c r="U338" s="262"/>
      <c r="V338" s="262"/>
      <c r="W338" s="44"/>
      <c r="X338" s="36"/>
      <c r="Y338" s="36"/>
      <c r="Z338" s="36"/>
      <c r="AA338" s="36"/>
      <c r="AB338" s="405"/>
      <c r="AC338" s="528"/>
      <c r="AD338" s="56">
        <f t="shared" si="315"/>
        <v>0</v>
      </c>
      <c r="AE338" s="56">
        <f t="shared" si="315"/>
        <v>0</v>
      </c>
      <c r="AF338" s="56">
        <f t="shared" si="315"/>
        <v>0</v>
      </c>
      <c r="AG338" s="56">
        <f t="shared" si="314"/>
        <v>0</v>
      </c>
      <c r="AH338" s="56">
        <f t="shared" si="314"/>
        <v>0</v>
      </c>
      <c r="AI338" s="56">
        <f t="shared" si="314"/>
        <v>0</v>
      </c>
      <c r="AJ338" s="56">
        <f t="shared" si="314"/>
        <v>0</v>
      </c>
      <c r="AK338" s="405"/>
      <c r="AL338" s="457"/>
      <c r="AM338" s="50">
        <f t="shared" si="307"/>
        <v>0</v>
      </c>
      <c r="AN338" s="53"/>
      <c r="AO338" s="53"/>
      <c r="AP338" s="53"/>
      <c r="AQ338" s="53"/>
      <c r="AR338" s="53"/>
      <c r="AS338" s="53"/>
      <c r="AT338" s="405"/>
      <c r="AU338" s="448"/>
      <c r="AV338" s="50">
        <f t="shared" si="308"/>
        <v>0</v>
      </c>
      <c r="AW338" s="53"/>
      <c r="AX338" s="53"/>
      <c r="AY338" s="53"/>
      <c r="AZ338" s="53"/>
      <c r="BA338" s="53"/>
      <c r="BB338" s="53"/>
      <c r="BC338" s="405"/>
      <c r="BD338" s="451"/>
      <c r="BE338" s="50">
        <f t="shared" si="309"/>
        <v>0</v>
      </c>
      <c r="BF338" s="53"/>
      <c r="BG338" s="53"/>
      <c r="BH338" s="53"/>
      <c r="BI338" s="53"/>
      <c r="BJ338" s="53"/>
      <c r="BK338" s="53"/>
      <c r="BL338" s="405"/>
      <c r="BM338" s="454"/>
      <c r="BN338" s="50">
        <f t="shared" si="310"/>
        <v>0</v>
      </c>
      <c r="BO338" s="53"/>
      <c r="BP338" s="53"/>
      <c r="BQ338" s="53"/>
      <c r="BR338" s="53"/>
      <c r="BS338" s="53"/>
      <c r="BT338" s="53"/>
      <c r="BU338" s="517"/>
      <c r="BV338" s="518"/>
      <c r="BW338" s="518"/>
      <c r="BX338" s="518"/>
      <c r="BY338" s="518"/>
      <c r="BZ338" s="518"/>
      <c r="CA338" s="518"/>
      <c r="CB338" s="518"/>
      <c r="CC338" s="519"/>
    </row>
    <row r="339" spans="1:81" s="62" customFormat="1" ht="40.200000000000003" customHeight="1" thickTop="1" x14ac:dyDescent="0.3">
      <c r="A339" s="38"/>
      <c r="B339" s="468"/>
      <c r="C339" s="459"/>
      <c r="D339" s="608"/>
      <c r="E339" s="611"/>
      <c r="F339" s="611"/>
      <c r="G339" s="611"/>
      <c r="H339" s="611"/>
      <c r="I339" s="611"/>
      <c r="J339" s="485">
        <v>644</v>
      </c>
      <c r="K339" s="488" t="str">
        <f>+Metas!K736</f>
        <v>Municipios con participación de lideres sociales en congresos Nacionales de: (ideologías, mujer comunal, derechos humanos y de paz).</v>
      </c>
      <c r="L339" s="473"/>
      <c r="M339" s="476">
        <f>SUM(N339:Q339)/4</f>
        <v>0</v>
      </c>
      <c r="N339" s="479"/>
      <c r="O339" s="482"/>
      <c r="P339" s="520"/>
      <c r="Q339" s="523"/>
      <c r="R339" s="403">
        <f t="shared" si="316"/>
        <v>644</v>
      </c>
      <c r="S339" s="253"/>
      <c r="T339" s="260"/>
      <c r="U339" s="260"/>
      <c r="V339" s="260"/>
      <c r="W339" s="42"/>
      <c r="X339" s="34"/>
      <c r="Y339" s="34"/>
      <c r="Z339" s="34"/>
      <c r="AA339" s="34"/>
      <c r="AB339" s="403">
        <f t="shared" si="318"/>
        <v>644</v>
      </c>
      <c r="AC339" s="526">
        <f t="shared" ref="AC339" si="327">+L339</f>
        <v>0</v>
      </c>
      <c r="AD339" s="54">
        <f t="shared" si="315"/>
        <v>0</v>
      </c>
      <c r="AE339" s="54">
        <f t="shared" si="315"/>
        <v>0</v>
      </c>
      <c r="AF339" s="54">
        <f t="shared" si="315"/>
        <v>0</v>
      </c>
      <c r="AG339" s="54">
        <f t="shared" si="314"/>
        <v>0</v>
      </c>
      <c r="AH339" s="54">
        <f t="shared" si="314"/>
        <v>0</v>
      </c>
      <c r="AI339" s="54">
        <f t="shared" si="314"/>
        <v>0</v>
      </c>
      <c r="AJ339" s="54">
        <f t="shared" si="314"/>
        <v>0</v>
      </c>
      <c r="AK339" s="403">
        <f t="shared" si="320"/>
        <v>644</v>
      </c>
      <c r="AL339" s="455">
        <f>+N339</f>
        <v>0</v>
      </c>
      <c r="AM339" s="48">
        <f t="shared" si="307"/>
        <v>0</v>
      </c>
      <c r="AN339" s="51"/>
      <c r="AO339" s="51"/>
      <c r="AP339" s="51"/>
      <c r="AQ339" s="51"/>
      <c r="AR339" s="51"/>
      <c r="AS339" s="51"/>
      <c r="AT339" s="403">
        <f t="shared" si="321"/>
        <v>644</v>
      </c>
      <c r="AU339" s="446">
        <f>+O339</f>
        <v>0</v>
      </c>
      <c r="AV339" s="48">
        <f t="shared" si="308"/>
        <v>0</v>
      </c>
      <c r="AW339" s="51"/>
      <c r="AX339" s="51"/>
      <c r="AY339" s="51"/>
      <c r="AZ339" s="51"/>
      <c r="BA339" s="51"/>
      <c r="BB339" s="51"/>
      <c r="BC339" s="403">
        <f t="shared" si="322"/>
        <v>644</v>
      </c>
      <c r="BD339" s="449">
        <f>+P339</f>
        <v>0</v>
      </c>
      <c r="BE339" s="48">
        <f t="shared" si="309"/>
        <v>0</v>
      </c>
      <c r="BF339" s="51"/>
      <c r="BG339" s="51"/>
      <c r="BH339" s="51"/>
      <c r="BI339" s="51"/>
      <c r="BJ339" s="51"/>
      <c r="BK339" s="51"/>
      <c r="BL339" s="403">
        <f t="shared" si="323"/>
        <v>644</v>
      </c>
      <c r="BM339" s="452">
        <f>+Q339</f>
        <v>0</v>
      </c>
      <c r="BN339" s="48">
        <f t="shared" si="310"/>
        <v>0</v>
      </c>
      <c r="BO339" s="51"/>
      <c r="BP339" s="51"/>
      <c r="BQ339" s="51"/>
      <c r="BR339" s="51"/>
      <c r="BS339" s="51"/>
      <c r="BT339" s="51"/>
      <c r="BU339" s="513"/>
      <c r="BV339" s="514"/>
      <c r="BW339" s="514"/>
      <c r="BX339" s="514"/>
      <c r="BY339" s="514"/>
      <c r="BZ339" s="514"/>
      <c r="CA339" s="514"/>
      <c r="CB339" s="514"/>
      <c r="CC339" s="515"/>
    </row>
    <row r="340" spans="1:81" s="62" customFormat="1" ht="40.200000000000003" customHeight="1" x14ac:dyDescent="0.3">
      <c r="A340" s="38"/>
      <c r="B340" s="468"/>
      <c r="C340" s="459"/>
      <c r="D340" s="609"/>
      <c r="E340" s="612"/>
      <c r="F340" s="612"/>
      <c r="G340" s="612"/>
      <c r="H340" s="612"/>
      <c r="I340" s="612"/>
      <c r="J340" s="486"/>
      <c r="K340" s="489"/>
      <c r="L340" s="474"/>
      <c r="M340" s="477"/>
      <c r="N340" s="480"/>
      <c r="O340" s="483"/>
      <c r="P340" s="521"/>
      <c r="Q340" s="524"/>
      <c r="R340" s="404"/>
      <c r="S340" s="43"/>
      <c r="T340" s="261"/>
      <c r="U340" s="261"/>
      <c r="V340" s="261"/>
      <c r="W340" s="43"/>
      <c r="X340" s="35"/>
      <c r="Y340" s="35"/>
      <c r="Z340" s="35"/>
      <c r="AA340" s="35"/>
      <c r="AB340" s="404"/>
      <c r="AC340" s="527"/>
      <c r="AD340" s="55">
        <f t="shared" si="315"/>
        <v>0</v>
      </c>
      <c r="AE340" s="55">
        <f t="shared" si="315"/>
        <v>0</v>
      </c>
      <c r="AF340" s="55">
        <f t="shared" si="315"/>
        <v>0</v>
      </c>
      <c r="AG340" s="55">
        <f t="shared" si="314"/>
        <v>0</v>
      </c>
      <c r="AH340" s="55">
        <f t="shared" si="314"/>
        <v>0</v>
      </c>
      <c r="AI340" s="55">
        <f t="shared" si="314"/>
        <v>0</v>
      </c>
      <c r="AJ340" s="55">
        <f t="shared" si="314"/>
        <v>0</v>
      </c>
      <c r="AK340" s="404"/>
      <c r="AL340" s="456"/>
      <c r="AM340" s="49">
        <f t="shared" si="307"/>
        <v>0</v>
      </c>
      <c r="AN340" s="52"/>
      <c r="AO340" s="52"/>
      <c r="AP340" s="52"/>
      <c r="AQ340" s="52"/>
      <c r="AR340" s="52"/>
      <c r="AS340" s="52"/>
      <c r="AT340" s="404"/>
      <c r="AU340" s="447"/>
      <c r="AV340" s="49">
        <f t="shared" si="308"/>
        <v>0</v>
      </c>
      <c r="AW340" s="52"/>
      <c r="AX340" s="52"/>
      <c r="AY340" s="52"/>
      <c r="AZ340" s="52"/>
      <c r="BA340" s="52"/>
      <c r="BB340" s="52"/>
      <c r="BC340" s="404"/>
      <c r="BD340" s="450"/>
      <c r="BE340" s="49">
        <f t="shared" si="309"/>
        <v>0</v>
      </c>
      <c r="BF340" s="52"/>
      <c r="BG340" s="52"/>
      <c r="BH340" s="52"/>
      <c r="BI340" s="52"/>
      <c r="BJ340" s="52"/>
      <c r="BK340" s="52"/>
      <c r="BL340" s="404"/>
      <c r="BM340" s="453"/>
      <c r="BN340" s="49">
        <f t="shared" si="310"/>
        <v>0</v>
      </c>
      <c r="BO340" s="52"/>
      <c r="BP340" s="52"/>
      <c r="BQ340" s="52"/>
      <c r="BR340" s="52"/>
      <c r="BS340" s="52"/>
      <c r="BT340" s="52"/>
      <c r="BU340" s="418"/>
      <c r="BV340" s="419"/>
      <c r="BW340" s="419"/>
      <c r="BX340" s="419"/>
      <c r="BY340" s="419"/>
      <c r="BZ340" s="419"/>
      <c r="CA340" s="419"/>
      <c r="CB340" s="419"/>
      <c r="CC340" s="516"/>
    </row>
    <row r="341" spans="1:81" s="62" customFormat="1" ht="40.200000000000003" customHeight="1" x14ac:dyDescent="0.3">
      <c r="A341" s="38"/>
      <c r="B341" s="468"/>
      <c r="C341" s="459"/>
      <c r="D341" s="609"/>
      <c r="E341" s="612"/>
      <c r="F341" s="612"/>
      <c r="G341" s="612"/>
      <c r="H341" s="612"/>
      <c r="I341" s="612"/>
      <c r="J341" s="486"/>
      <c r="K341" s="489"/>
      <c r="L341" s="474"/>
      <c r="M341" s="477"/>
      <c r="N341" s="480"/>
      <c r="O341" s="483"/>
      <c r="P341" s="521"/>
      <c r="Q341" s="524"/>
      <c r="R341" s="404"/>
      <c r="S341" s="43"/>
      <c r="T341" s="261"/>
      <c r="U341" s="261"/>
      <c r="V341" s="261"/>
      <c r="W341" s="43"/>
      <c r="X341" s="35"/>
      <c r="Y341" s="35"/>
      <c r="Z341" s="35"/>
      <c r="AA341" s="35"/>
      <c r="AB341" s="404"/>
      <c r="AC341" s="527"/>
      <c r="AD341" s="55">
        <f t="shared" si="315"/>
        <v>0</v>
      </c>
      <c r="AE341" s="55">
        <f t="shared" si="315"/>
        <v>0</v>
      </c>
      <c r="AF341" s="55">
        <f t="shared" si="315"/>
        <v>0</v>
      </c>
      <c r="AG341" s="55">
        <f t="shared" si="314"/>
        <v>0</v>
      </c>
      <c r="AH341" s="55">
        <f t="shared" si="314"/>
        <v>0</v>
      </c>
      <c r="AI341" s="55">
        <f t="shared" si="314"/>
        <v>0</v>
      </c>
      <c r="AJ341" s="55">
        <f t="shared" si="314"/>
        <v>0</v>
      </c>
      <c r="AK341" s="404"/>
      <c r="AL341" s="456"/>
      <c r="AM341" s="49">
        <f t="shared" si="307"/>
        <v>0</v>
      </c>
      <c r="AN341" s="52"/>
      <c r="AO341" s="52"/>
      <c r="AP341" s="52"/>
      <c r="AQ341" s="52"/>
      <c r="AR341" s="52"/>
      <c r="AS341" s="52"/>
      <c r="AT341" s="404"/>
      <c r="AU341" s="447"/>
      <c r="AV341" s="49">
        <f t="shared" si="308"/>
        <v>0</v>
      </c>
      <c r="AW341" s="52"/>
      <c r="AX341" s="52"/>
      <c r="AY341" s="52"/>
      <c r="AZ341" s="52"/>
      <c r="BA341" s="52"/>
      <c r="BB341" s="52"/>
      <c r="BC341" s="404"/>
      <c r="BD341" s="450"/>
      <c r="BE341" s="49">
        <f t="shared" si="309"/>
        <v>0</v>
      </c>
      <c r="BF341" s="52"/>
      <c r="BG341" s="52"/>
      <c r="BH341" s="52"/>
      <c r="BI341" s="52"/>
      <c r="BJ341" s="52"/>
      <c r="BK341" s="52"/>
      <c r="BL341" s="404"/>
      <c r="BM341" s="453"/>
      <c r="BN341" s="49">
        <f t="shared" si="310"/>
        <v>0</v>
      </c>
      <c r="BO341" s="52"/>
      <c r="BP341" s="52"/>
      <c r="BQ341" s="52"/>
      <c r="BR341" s="52"/>
      <c r="BS341" s="52"/>
      <c r="BT341" s="52"/>
      <c r="BU341" s="418"/>
      <c r="BV341" s="419"/>
      <c r="BW341" s="419"/>
      <c r="BX341" s="419"/>
      <c r="BY341" s="419"/>
      <c r="BZ341" s="419"/>
      <c r="CA341" s="419"/>
      <c r="CB341" s="419"/>
      <c r="CC341" s="516"/>
    </row>
    <row r="342" spans="1:81" s="62" customFormat="1" ht="40.200000000000003" customHeight="1" thickBot="1" x14ac:dyDescent="0.35">
      <c r="A342" s="38"/>
      <c r="B342" s="468"/>
      <c r="C342" s="459"/>
      <c r="D342" s="610"/>
      <c r="E342" s="613"/>
      <c r="F342" s="613"/>
      <c r="G342" s="613"/>
      <c r="H342" s="613"/>
      <c r="I342" s="613"/>
      <c r="J342" s="487"/>
      <c r="K342" s="490"/>
      <c r="L342" s="475"/>
      <c r="M342" s="478"/>
      <c r="N342" s="481"/>
      <c r="O342" s="484"/>
      <c r="P342" s="522"/>
      <c r="Q342" s="525"/>
      <c r="R342" s="405"/>
      <c r="S342" s="44"/>
      <c r="T342" s="262"/>
      <c r="U342" s="262"/>
      <c r="V342" s="262"/>
      <c r="W342" s="44"/>
      <c r="X342" s="36"/>
      <c r="Y342" s="36"/>
      <c r="Z342" s="36"/>
      <c r="AA342" s="36"/>
      <c r="AB342" s="405"/>
      <c r="AC342" s="528"/>
      <c r="AD342" s="56">
        <f t="shared" si="315"/>
        <v>0</v>
      </c>
      <c r="AE342" s="56">
        <f t="shared" si="315"/>
        <v>0</v>
      </c>
      <c r="AF342" s="56">
        <f t="shared" si="315"/>
        <v>0</v>
      </c>
      <c r="AG342" s="56">
        <f t="shared" si="314"/>
        <v>0</v>
      </c>
      <c r="AH342" s="56">
        <f t="shared" si="314"/>
        <v>0</v>
      </c>
      <c r="AI342" s="56">
        <f t="shared" si="314"/>
        <v>0</v>
      </c>
      <c r="AJ342" s="56">
        <f t="shared" si="314"/>
        <v>0</v>
      </c>
      <c r="AK342" s="405"/>
      <c r="AL342" s="457"/>
      <c r="AM342" s="50">
        <f t="shared" si="307"/>
        <v>0</v>
      </c>
      <c r="AN342" s="53"/>
      <c r="AO342" s="53"/>
      <c r="AP342" s="53"/>
      <c r="AQ342" s="53"/>
      <c r="AR342" s="53"/>
      <c r="AS342" s="53"/>
      <c r="AT342" s="405"/>
      <c r="AU342" s="448"/>
      <c r="AV342" s="50">
        <f t="shared" si="308"/>
        <v>0</v>
      </c>
      <c r="AW342" s="53"/>
      <c r="AX342" s="53"/>
      <c r="AY342" s="53"/>
      <c r="AZ342" s="53"/>
      <c r="BA342" s="53"/>
      <c r="BB342" s="53"/>
      <c r="BC342" s="405"/>
      <c r="BD342" s="451"/>
      <c r="BE342" s="50">
        <f t="shared" si="309"/>
        <v>0</v>
      </c>
      <c r="BF342" s="53"/>
      <c r="BG342" s="53"/>
      <c r="BH342" s="53"/>
      <c r="BI342" s="53"/>
      <c r="BJ342" s="53"/>
      <c r="BK342" s="53"/>
      <c r="BL342" s="405"/>
      <c r="BM342" s="454"/>
      <c r="BN342" s="50">
        <f t="shared" si="310"/>
        <v>0</v>
      </c>
      <c r="BO342" s="53"/>
      <c r="BP342" s="53"/>
      <c r="BQ342" s="53"/>
      <c r="BR342" s="53"/>
      <c r="BS342" s="53"/>
      <c r="BT342" s="53"/>
      <c r="BU342" s="517"/>
      <c r="BV342" s="518"/>
      <c r="BW342" s="518"/>
      <c r="BX342" s="518"/>
      <c r="BY342" s="518"/>
      <c r="BZ342" s="518"/>
      <c r="CA342" s="518"/>
      <c r="CB342" s="518"/>
      <c r="CC342" s="519"/>
    </row>
    <row r="343" spans="1:81" s="62" customFormat="1" ht="40.200000000000003" customHeight="1" thickTop="1" x14ac:dyDescent="0.3">
      <c r="A343" s="38"/>
      <c r="B343" s="468"/>
      <c r="C343" s="459"/>
      <c r="D343" s="608"/>
      <c r="E343" s="611"/>
      <c r="F343" s="611"/>
      <c r="G343" s="611"/>
      <c r="H343" s="611"/>
      <c r="I343" s="611"/>
      <c r="J343" s="485">
        <v>645</v>
      </c>
      <c r="K343" s="488" t="str">
        <f>+Metas!K737</f>
        <v>Dignatarios de Juntas de Acción Comunal JAC capacitados en formulación y evaluación de proyectos comunitarios.</v>
      </c>
      <c r="L343" s="473"/>
      <c r="M343" s="476">
        <f>SUM(N343:Q343)/4</f>
        <v>0</v>
      </c>
      <c r="N343" s="479"/>
      <c r="O343" s="482"/>
      <c r="P343" s="520"/>
      <c r="Q343" s="523"/>
      <c r="R343" s="403">
        <f t="shared" si="316"/>
        <v>645</v>
      </c>
      <c r="S343" s="253"/>
      <c r="T343" s="260"/>
      <c r="U343" s="260"/>
      <c r="V343" s="260"/>
      <c r="W343" s="42"/>
      <c r="X343" s="34"/>
      <c r="Y343" s="34"/>
      <c r="Z343" s="34"/>
      <c r="AA343" s="34"/>
      <c r="AB343" s="403">
        <f t="shared" si="318"/>
        <v>645</v>
      </c>
      <c r="AC343" s="526">
        <f t="shared" ref="AC343" si="328">+L343</f>
        <v>0</v>
      </c>
      <c r="AD343" s="54">
        <f t="shared" si="315"/>
        <v>0</v>
      </c>
      <c r="AE343" s="54">
        <f t="shared" si="315"/>
        <v>0</v>
      </c>
      <c r="AF343" s="54">
        <f t="shared" si="315"/>
        <v>0</v>
      </c>
      <c r="AG343" s="54">
        <f t="shared" si="314"/>
        <v>0</v>
      </c>
      <c r="AH343" s="54">
        <f t="shared" si="314"/>
        <v>0</v>
      </c>
      <c r="AI343" s="54">
        <f t="shared" si="314"/>
        <v>0</v>
      </c>
      <c r="AJ343" s="54">
        <f t="shared" si="314"/>
        <v>0</v>
      </c>
      <c r="AK343" s="403">
        <f t="shared" si="320"/>
        <v>645</v>
      </c>
      <c r="AL343" s="455">
        <f>+N343</f>
        <v>0</v>
      </c>
      <c r="AM343" s="48">
        <f t="shared" si="307"/>
        <v>0</v>
      </c>
      <c r="AN343" s="51"/>
      <c r="AO343" s="51"/>
      <c r="AP343" s="51"/>
      <c r="AQ343" s="51"/>
      <c r="AR343" s="51"/>
      <c r="AS343" s="51"/>
      <c r="AT343" s="403">
        <f t="shared" si="321"/>
        <v>645</v>
      </c>
      <c r="AU343" s="446">
        <f>+O343</f>
        <v>0</v>
      </c>
      <c r="AV343" s="48">
        <f t="shared" si="308"/>
        <v>0</v>
      </c>
      <c r="AW343" s="51"/>
      <c r="AX343" s="51"/>
      <c r="AY343" s="51"/>
      <c r="AZ343" s="51"/>
      <c r="BA343" s="51"/>
      <c r="BB343" s="51"/>
      <c r="BC343" s="403">
        <f t="shared" si="322"/>
        <v>645</v>
      </c>
      <c r="BD343" s="449">
        <f>+P343</f>
        <v>0</v>
      </c>
      <c r="BE343" s="48">
        <f t="shared" si="309"/>
        <v>0</v>
      </c>
      <c r="BF343" s="51"/>
      <c r="BG343" s="51"/>
      <c r="BH343" s="51"/>
      <c r="BI343" s="51"/>
      <c r="BJ343" s="51"/>
      <c r="BK343" s="51"/>
      <c r="BL343" s="403">
        <f t="shared" si="323"/>
        <v>645</v>
      </c>
      <c r="BM343" s="452">
        <f>+Q343</f>
        <v>0</v>
      </c>
      <c r="BN343" s="48">
        <f t="shared" si="310"/>
        <v>0</v>
      </c>
      <c r="BO343" s="51"/>
      <c r="BP343" s="51"/>
      <c r="BQ343" s="51"/>
      <c r="BR343" s="51"/>
      <c r="BS343" s="51"/>
      <c r="BT343" s="51"/>
      <c r="BU343" s="513"/>
      <c r="BV343" s="514"/>
      <c r="BW343" s="514"/>
      <c r="BX343" s="514"/>
      <c r="BY343" s="514"/>
      <c r="BZ343" s="514"/>
      <c r="CA343" s="514"/>
      <c r="CB343" s="514"/>
      <c r="CC343" s="515"/>
    </row>
    <row r="344" spans="1:81" s="62" customFormat="1" ht="40.200000000000003" customHeight="1" x14ac:dyDescent="0.3">
      <c r="A344" s="38"/>
      <c r="B344" s="468"/>
      <c r="C344" s="459"/>
      <c r="D344" s="609"/>
      <c r="E344" s="612"/>
      <c r="F344" s="612"/>
      <c r="G344" s="612"/>
      <c r="H344" s="612"/>
      <c r="I344" s="612"/>
      <c r="J344" s="486"/>
      <c r="K344" s="489"/>
      <c r="L344" s="474"/>
      <c r="M344" s="477"/>
      <c r="N344" s="480"/>
      <c r="O344" s="483"/>
      <c r="P344" s="521"/>
      <c r="Q344" s="524"/>
      <c r="R344" s="404"/>
      <c r="S344" s="43"/>
      <c r="T344" s="261"/>
      <c r="U344" s="261"/>
      <c r="V344" s="261"/>
      <c r="W344" s="43"/>
      <c r="X344" s="35"/>
      <c r="Y344" s="35"/>
      <c r="Z344" s="35"/>
      <c r="AA344" s="35"/>
      <c r="AB344" s="404"/>
      <c r="AC344" s="527"/>
      <c r="AD344" s="55">
        <f t="shared" si="315"/>
        <v>0</v>
      </c>
      <c r="AE344" s="55">
        <f t="shared" si="315"/>
        <v>0</v>
      </c>
      <c r="AF344" s="55">
        <f t="shared" si="315"/>
        <v>0</v>
      </c>
      <c r="AG344" s="55">
        <f t="shared" si="314"/>
        <v>0</v>
      </c>
      <c r="AH344" s="55">
        <f t="shared" si="314"/>
        <v>0</v>
      </c>
      <c r="AI344" s="55">
        <f t="shared" si="314"/>
        <v>0</v>
      </c>
      <c r="AJ344" s="55">
        <f t="shared" si="314"/>
        <v>0</v>
      </c>
      <c r="AK344" s="404"/>
      <c r="AL344" s="456"/>
      <c r="AM344" s="49">
        <f t="shared" si="307"/>
        <v>0</v>
      </c>
      <c r="AN344" s="52"/>
      <c r="AO344" s="52"/>
      <c r="AP344" s="52"/>
      <c r="AQ344" s="52"/>
      <c r="AR344" s="52"/>
      <c r="AS344" s="52"/>
      <c r="AT344" s="404"/>
      <c r="AU344" s="447"/>
      <c r="AV344" s="49">
        <f t="shared" si="308"/>
        <v>0</v>
      </c>
      <c r="AW344" s="52"/>
      <c r="AX344" s="52"/>
      <c r="AY344" s="52"/>
      <c r="AZ344" s="52"/>
      <c r="BA344" s="52"/>
      <c r="BB344" s="52"/>
      <c r="BC344" s="404"/>
      <c r="BD344" s="450"/>
      <c r="BE344" s="49">
        <f t="shared" si="309"/>
        <v>0</v>
      </c>
      <c r="BF344" s="52"/>
      <c r="BG344" s="52"/>
      <c r="BH344" s="52"/>
      <c r="BI344" s="52"/>
      <c r="BJ344" s="52"/>
      <c r="BK344" s="52"/>
      <c r="BL344" s="404"/>
      <c r="BM344" s="453"/>
      <c r="BN344" s="49">
        <f t="shared" si="310"/>
        <v>0</v>
      </c>
      <c r="BO344" s="52"/>
      <c r="BP344" s="52"/>
      <c r="BQ344" s="52"/>
      <c r="BR344" s="52"/>
      <c r="BS344" s="52"/>
      <c r="BT344" s="52"/>
      <c r="BU344" s="418"/>
      <c r="BV344" s="419"/>
      <c r="BW344" s="419"/>
      <c r="BX344" s="419"/>
      <c r="BY344" s="419"/>
      <c r="BZ344" s="419"/>
      <c r="CA344" s="419"/>
      <c r="CB344" s="419"/>
      <c r="CC344" s="516"/>
    </row>
    <row r="345" spans="1:81" s="62" customFormat="1" ht="40.200000000000003" customHeight="1" x14ac:dyDescent="0.3">
      <c r="A345" s="38"/>
      <c r="B345" s="468"/>
      <c r="C345" s="459"/>
      <c r="D345" s="609"/>
      <c r="E345" s="612"/>
      <c r="F345" s="612"/>
      <c r="G345" s="612"/>
      <c r="H345" s="612"/>
      <c r="I345" s="612"/>
      <c r="J345" s="486"/>
      <c r="K345" s="489"/>
      <c r="L345" s="474"/>
      <c r="M345" s="477"/>
      <c r="N345" s="480"/>
      <c r="O345" s="483"/>
      <c r="P345" s="521"/>
      <c r="Q345" s="524"/>
      <c r="R345" s="404"/>
      <c r="S345" s="43"/>
      <c r="T345" s="261"/>
      <c r="U345" s="261"/>
      <c r="V345" s="261"/>
      <c r="W345" s="43"/>
      <c r="X345" s="35"/>
      <c r="Y345" s="35"/>
      <c r="Z345" s="35"/>
      <c r="AA345" s="35"/>
      <c r="AB345" s="404"/>
      <c r="AC345" s="527"/>
      <c r="AD345" s="55">
        <f t="shared" si="315"/>
        <v>0</v>
      </c>
      <c r="AE345" s="55">
        <f t="shared" si="315"/>
        <v>0</v>
      </c>
      <c r="AF345" s="55">
        <f t="shared" si="315"/>
        <v>0</v>
      </c>
      <c r="AG345" s="55">
        <f t="shared" si="314"/>
        <v>0</v>
      </c>
      <c r="AH345" s="55">
        <f t="shared" si="314"/>
        <v>0</v>
      </c>
      <c r="AI345" s="55">
        <f t="shared" si="314"/>
        <v>0</v>
      </c>
      <c r="AJ345" s="55">
        <f t="shared" si="314"/>
        <v>0</v>
      </c>
      <c r="AK345" s="404"/>
      <c r="AL345" s="456"/>
      <c r="AM345" s="49">
        <f t="shared" si="307"/>
        <v>0</v>
      </c>
      <c r="AN345" s="52"/>
      <c r="AO345" s="52"/>
      <c r="AP345" s="52"/>
      <c r="AQ345" s="52"/>
      <c r="AR345" s="52"/>
      <c r="AS345" s="52"/>
      <c r="AT345" s="404"/>
      <c r="AU345" s="447"/>
      <c r="AV345" s="49">
        <f t="shared" si="308"/>
        <v>0</v>
      </c>
      <c r="AW345" s="52"/>
      <c r="AX345" s="52"/>
      <c r="AY345" s="52"/>
      <c r="AZ345" s="52"/>
      <c r="BA345" s="52"/>
      <c r="BB345" s="52"/>
      <c r="BC345" s="404"/>
      <c r="BD345" s="450"/>
      <c r="BE345" s="49">
        <f t="shared" si="309"/>
        <v>0</v>
      </c>
      <c r="BF345" s="52"/>
      <c r="BG345" s="52"/>
      <c r="BH345" s="52"/>
      <c r="BI345" s="52"/>
      <c r="BJ345" s="52"/>
      <c r="BK345" s="52"/>
      <c r="BL345" s="404"/>
      <c r="BM345" s="453"/>
      <c r="BN345" s="49">
        <f t="shared" si="310"/>
        <v>0</v>
      </c>
      <c r="BO345" s="52"/>
      <c r="BP345" s="52"/>
      <c r="BQ345" s="52"/>
      <c r="BR345" s="52"/>
      <c r="BS345" s="52"/>
      <c r="BT345" s="52"/>
      <c r="BU345" s="418"/>
      <c r="BV345" s="419"/>
      <c r="BW345" s="419"/>
      <c r="BX345" s="419"/>
      <c r="BY345" s="419"/>
      <c r="BZ345" s="419"/>
      <c r="CA345" s="419"/>
      <c r="CB345" s="419"/>
      <c r="CC345" s="516"/>
    </row>
    <row r="346" spans="1:81" s="62" customFormat="1" ht="40.200000000000003" customHeight="1" thickBot="1" x14ac:dyDescent="0.35">
      <c r="A346" s="38"/>
      <c r="B346" s="468"/>
      <c r="C346" s="459"/>
      <c r="D346" s="610"/>
      <c r="E346" s="613"/>
      <c r="F346" s="613"/>
      <c r="G346" s="613"/>
      <c r="H346" s="613"/>
      <c r="I346" s="613"/>
      <c r="J346" s="487"/>
      <c r="K346" s="490"/>
      <c r="L346" s="475"/>
      <c r="M346" s="478"/>
      <c r="N346" s="481"/>
      <c r="O346" s="484"/>
      <c r="P346" s="522"/>
      <c r="Q346" s="525"/>
      <c r="R346" s="405"/>
      <c r="S346" s="44"/>
      <c r="T346" s="262"/>
      <c r="U346" s="262"/>
      <c r="V346" s="262"/>
      <c r="W346" s="44"/>
      <c r="X346" s="36"/>
      <c r="Y346" s="36"/>
      <c r="Z346" s="36"/>
      <c r="AA346" s="36"/>
      <c r="AB346" s="405"/>
      <c r="AC346" s="528"/>
      <c r="AD346" s="56">
        <f t="shared" si="315"/>
        <v>0</v>
      </c>
      <c r="AE346" s="56">
        <f t="shared" si="315"/>
        <v>0</v>
      </c>
      <c r="AF346" s="56">
        <f t="shared" si="315"/>
        <v>0</v>
      </c>
      <c r="AG346" s="56">
        <f t="shared" si="314"/>
        <v>0</v>
      </c>
      <c r="AH346" s="56">
        <f t="shared" si="314"/>
        <v>0</v>
      </c>
      <c r="AI346" s="56">
        <f t="shared" si="314"/>
        <v>0</v>
      </c>
      <c r="AJ346" s="56">
        <f t="shared" si="314"/>
        <v>0</v>
      </c>
      <c r="AK346" s="405"/>
      <c r="AL346" s="457"/>
      <c r="AM346" s="50">
        <f t="shared" si="307"/>
        <v>0</v>
      </c>
      <c r="AN346" s="53"/>
      <c r="AO346" s="53"/>
      <c r="AP346" s="53"/>
      <c r="AQ346" s="53"/>
      <c r="AR346" s="53"/>
      <c r="AS346" s="53"/>
      <c r="AT346" s="405"/>
      <c r="AU346" s="448"/>
      <c r="AV346" s="50">
        <f t="shared" si="308"/>
        <v>0</v>
      </c>
      <c r="AW346" s="53"/>
      <c r="AX346" s="53"/>
      <c r="AY346" s="53"/>
      <c r="AZ346" s="53"/>
      <c r="BA346" s="53"/>
      <c r="BB346" s="53"/>
      <c r="BC346" s="405"/>
      <c r="BD346" s="451"/>
      <c r="BE346" s="50">
        <f t="shared" si="309"/>
        <v>0</v>
      </c>
      <c r="BF346" s="53"/>
      <c r="BG346" s="53"/>
      <c r="BH346" s="53"/>
      <c r="BI346" s="53"/>
      <c r="BJ346" s="53"/>
      <c r="BK346" s="53"/>
      <c r="BL346" s="405"/>
      <c r="BM346" s="454"/>
      <c r="BN346" s="50">
        <f t="shared" si="310"/>
        <v>0</v>
      </c>
      <c r="BO346" s="53"/>
      <c r="BP346" s="53"/>
      <c r="BQ346" s="53"/>
      <c r="BR346" s="53"/>
      <c r="BS346" s="53"/>
      <c r="BT346" s="53"/>
      <c r="BU346" s="517"/>
      <c r="BV346" s="518"/>
      <c r="BW346" s="518"/>
      <c r="BX346" s="518"/>
      <c r="BY346" s="518"/>
      <c r="BZ346" s="518"/>
      <c r="CA346" s="518"/>
      <c r="CB346" s="518"/>
      <c r="CC346" s="519"/>
    </row>
    <row r="347" spans="1:81" s="62" customFormat="1" ht="40.200000000000003" customHeight="1" thickTop="1" x14ac:dyDescent="0.3">
      <c r="A347" s="38"/>
      <c r="B347" s="468"/>
      <c r="C347" s="459"/>
      <c r="D347" s="608"/>
      <c r="E347" s="611"/>
      <c r="F347" s="611"/>
      <c r="G347" s="611"/>
      <c r="H347" s="611"/>
      <c r="I347" s="611"/>
      <c r="J347" s="485">
        <v>646</v>
      </c>
      <c r="K347" s="488" t="str">
        <f>+Metas!K738</f>
        <v>Líderes de la acción comunal en el programa “Formador de Formadores”</v>
      </c>
      <c r="L347" s="473"/>
      <c r="M347" s="476">
        <f>SUM(N347:Q347)/4</f>
        <v>0</v>
      </c>
      <c r="N347" s="479"/>
      <c r="O347" s="482"/>
      <c r="P347" s="520"/>
      <c r="Q347" s="523"/>
      <c r="R347" s="403">
        <f t="shared" si="316"/>
        <v>646</v>
      </c>
      <c r="S347" s="253"/>
      <c r="T347" s="260"/>
      <c r="U347" s="260"/>
      <c r="V347" s="260"/>
      <c r="W347" s="42"/>
      <c r="X347" s="34"/>
      <c r="Y347" s="34"/>
      <c r="Z347" s="34"/>
      <c r="AA347" s="34"/>
      <c r="AB347" s="403">
        <f t="shared" si="318"/>
        <v>646</v>
      </c>
      <c r="AC347" s="526">
        <f t="shared" ref="AC347" si="329">+L347</f>
        <v>0</v>
      </c>
      <c r="AD347" s="54">
        <f t="shared" si="315"/>
        <v>0</v>
      </c>
      <c r="AE347" s="54">
        <f t="shared" si="315"/>
        <v>0</v>
      </c>
      <c r="AF347" s="54">
        <f t="shared" si="315"/>
        <v>0</v>
      </c>
      <c r="AG347" s="54">
        <f t="shared" si="314"/>
        <v>0</v>
      </c>
      <c r="AH347" s="54">
        <f t="shared" si="314"/>
        <v>0</v>
      </c>
      <c r="AI347" s="54">
        <f t="shared" si="314"/>
        <v>0</v>
      </c>
      <c r="AJ347" s="54">
        <f t="shared" si="314"/>
        <v>0</v>
      </c>
      <c r="AK347" s="403">
        <f t="shared" si="320"/>
        <v>646</v>
      </c>
      <c r="AL347" s="455">
        <f>+N347</f>
        <v>0</v>
      </c>
      <c r="AM347" s="48">
        <f t="shared" si="307"/>
        <v>0</v>
      </c>
      <c r="AN347" s="51"/>
      <c r="AO347" s="51"/>
      <c r="AP347" s="51"/>
      <c r="AQ347" s="51"/>
      <c r="AR347" s="51"/>
      <c r="AS347" s="51"/>
      <c r="AT347" s="403">
        <f t="shared" si="321"/>
        <v>646</v>
      </c>
      <c r="AU347" s="446">
        <f>+O347</f>
        <v>0</v>
      </c>
      <c r="AV347" s="48">
        <f t="shared" si="308"/>
        <v>0</v>
      </c>
      <c r="AW347" s="51"/>
      <c r="AX347" s="51"/>
      <c r="AY347" s="51"/>
      <c r="AZ347" s="51"/>
      <c r="BA347" s="51"/>
      <c r="BB347" s="51"/>
      <c r="BC347" s="403">
        <f t="shared" si="322"/>
        <v>646</v>
      </c>
      <c r="BD347" s="449">
        <f>+P347</f>
        <v>0</v>
      </c>
      <c r="BE347" s="48">
        <f t="shared" si="309"/>
        <v>0</v>
      </c>
      <c r="BF347" s="51"/>
      <c r="BG347" s="51"/>
      <c r="BH347" s="51"/>
      <c r="BI347" s="51"/>
      <c r="BJ347" s="51"/>
      <c r="BK347" s="51"/>
      <c r="BL347" s="403">
        <f t="shared" si="323"/>
        <v>646</v>
      </c>
      <c r="BM347" s="452">
        <f>+Q347</f>
        <v>0</v>
      </c>
      <c r="BN347" s="48">
        <f t="shared" si="310"/>
        <v>0</v>
      </c>
      <c r="BO347" s="51"/>
      <c r="BP347" s="51"/>
      <c r="BQ347" s="51"/>
      <c r="BR347" s="51"/>
      <c r="BS347" s="51"/>
      <c r="BT347" s="51"/>
      <c r="BU347" s="513"/>
      <c r="BV347" s="514"/>
      <c r="BW347" s="514"/>
      <c r="BX347" s="514"/>
      <c r="BY347" s="514"/>
      <c r="BZ347" s="514"/>
      <c r="CA347" s="514"/>
      <c r="CB347" s="514"/>
      <c r="CC347" s="515"/>
    </row>
    <row r="348" spans="1:81" s="62" customFormat="1" ht="40.200000000000003" customHeight="1" x14ac:dyDescent="0.3">
      <c r="A348" s="38"/>
      <c r="B348" s="468"/>
      <c r="C348" s="459"/>
      <c r="D348" s="609"/>
      <c r="E348" s="612"/>
      <c r="F348" s="612"/>
      <c r="G348" s="612"/>
      <c r="H348" s="612"/>
      <c r="I348" s="612"/>
      <c r="J348" s="486"/>
      <c r="K348" s="489"/>
      <c r="L348" s="474"/>
      <c r="M348" s="477"/>
      <c r="N348" s="480"/>
      <c r="O348" s="483"/>
      <c r="P348" s="521"/>
      <c r="Q348" s="524"/>
      <c r="R348" s="404"/>
      <c r="S348" s="43"/>
      <c r="T348" s="261"/>
      <c r="U348" s="261"/>
      <c r="V348" s="261"/>
      <c r="W348" s="43"/>
      <c r="X348" s="35"/>
      <c r="Y348" s="35"/>
      <c r="Z348" s="35"/>
      <c r="AA348" s="35"/>
      <c r="AB348" s="404"/>
      <c r="AC348" s="527"/>
      <c r="AD348" s="55">
        <f t="shared" si="315"/>
        <v>0</v>
      </c>
      <c r="AE348" s="55">
        <f t="shared" si="315"/>
        <v>0</v>
      </c>
      <c r="AF348" s="55">
        <f t="shared" si="315"/>
        <v>0</v>
      </c>
      <c r="AG348" s="55">
        <f t="shared" si="314"/>
        <v>0</v>
      </c>
      <c r="AH348" s="55">
        <f t="shared" si="314"/>
        <v>0</v>
      </c>
      <c r="AI348" s="55">
        <f t="shared" si="314"/>
        <v>0</v>
      </c>
      <c r="AJ348" s="55">
        <f t="shared" si="314"/>
        <v>0</v>
      </c>
      <c r="AK348" s="404"/>
      <c r="AL348" s="456"/>
      <c r="AM348" s="49">
        <f t="shared" si="307"/>
        <v>0</v>
      </c>
      <c r="AN348" s="52"/>
      <c r="AO348" s="52"/>
      <c r="AP348" s="52"/>
      <c r="AQ348" s="52"/>
      <c r="AR348" s="52"/>
      <c r="AS348" s="52"/>
      <c r="AT348" s="404"/>
      <c r="AU348" s="447"/>
      <c r="AV348" s="49">
        <f t="shared" si="308"/>
        <v>0</v>
      </c>
      <c r="AW348" s="52"/>
      <c r="AX348" s="52"/>
      <c r="AY348" s="52"/>
      <c r="AZ348" s="52"/>
      <c r="BA348" s="52"/>
      <c r="BB348" s="52"/>
      <c r="BC348" s="404"/>
      <c r="BD348" s="450"/>
      <c r="BE348" s="49">
        <f t="shared" si="309"/>
        <v>0</v>
      </c>
      <c r="BF348" s="52"/>
      <c r="BG348" s="52"/>
      <c r="BH348" s="52"/>
      <c r="BI348" s="52"/>
      <c r="BJ348" s="52"/>
      <c r="BK348" s="52"/>
      <c r="BL348" s="404"/>
      <c r="BM348" s="453"/>
      <c r="BN348" s="49">
        <f t="shared" si="310"/>
        <v>0</v>
      </c>
      <c r="BO348" s="52"/>
      <c r="BP348" s="52"/>
      <c r="BQ348" s="52"/>
      <c r="BR348" s="52"/>
      <c r="BS348" s="52"/>
      <c r="BT348" s="52"/>
      <c r="BU348" s="418"/>
      <c r="BV348" s="419"/>
      <c r="BW348" s="419"/>
      <c r="BX348" s="419"/>
      <c r="BY348" s="419"/>
      <c r="BZ348" s="419"/>
      <c r="CA348" s="419"/>
      <c r="CB348" s="419"/>
      <c r="CC348" s="516"/>
    </row>
    <row r="349" spans="1:81" s="62" customFormat="1" ht="40.200000000000003" customHeight="1" x14ac:dyDescent="0.3">
      <c r="A349" s="38"/>
      <c r="B349" s="468"/>
      <c r="C349" s="459"/>
      <c r="D349" s="609"/>
      <c r="E349" s="612"/>
      <c r="F349" s="612"/>
      <c r="G349" s="612"/>
      <c r="H349" s="612"/>
      <c r="I349" s="612"/>
      <c r="J349" s="486"/>
      <c r="K349" s="489"/>
      <c r="L349" s="474"/>
      <c r="M349" s="477"/>
      <c r="N349" s="480"/>
      <c r="O349" s="483"/>
      <c r="P349" s="521"/>
      <c r="Q349" s="524"/>
      <c r="R349" s="404"/>
      <c r="S349" s="43"/>
      <c r="T349" s="261"/>
      <c r="U349" s="261"/>
      <c r="V349" s="261"/>
      <c r="W349" s="43"/>
      <c r="X349" s="35"/>
      <c r="Y349" s="35"/>
      <c r="Z349" s="35"/>
      <c r="AA349" s="35"/>
      <c r="AB349" s="404"/>
      <c r="AC349" s="527"/>
      <c r="AD349" s="55">
        <f t="shared" si="315"/>
        <v>0</v>
      </c>
      <c r="AE349" s="55">
        <f t="shared" si="315"/>
        <v>0</v>
      </c>
      <c r="AF349" s="55">
        <f t="shared" si="315"/>
        <v>0</v>
      </c>
      <c r="AG349" s="55">
        <f t="shared" si="314"/>
        <v>0</v>
      </c>
      <c r="AH349" s="55">
        <f t="shared" si="314"/>
        <v>0</v>
      </c>
      <c r="AI349" s="55">
        <f t="shared" si="314"/>
        <v>0</v>
      </c>
      <c r="AJ349" s="55">
        <f t="shared" si="314"/>
        <v>0</v>
      </c>
      <c r="AK349" s="404"/>
      <c r="AL349" s="456"/>
      <c r="AM349" s="49">
        <f t="shared" si="307"/>
        <v>0</v>
      </c>
      <c r="AN349" s="52"/>
      <c r="AO349" s="52"/>
      <c r="AP349" s="52"/>
      <c r="AQ349" s="52"/>
      <c r="AR349" s="52"/>
      <c r="AS349" s="52"/>
      <c r="AT349" s="404"/>
      <c r="AU349" s="447"/>
      <c r="AV349" s="49">
        <f t="shared" si="308"/>
        <v>0</v>
      </c>
      <c r="AW349" s="52"/>
      <c r="AX349" s="52"/>
      <c r="AY349" s="52"/>
      <c r="AZ349" s="52"/>
      <c r="BA349" s="52"/>
      <c r="BB349" s="52"/>
      <c r="BC349" s="404"/>
      <c r="BD349" s="450"/>
      <c r="BE349" s="49">
        <f t="shared" si="309"/>
        <v>0</v>
      </c>
      <c r="BF349" s="52"/>
      <c r="BG349" s="52"/>
      <c r="BH349" s="52"/>
      <c r="BI349" s="52"/>
      <c r="BJ349" s="52"/>
      <c r="BK349" s="52"/>
      <c r="BL349" s="404"/>
      <c r="BM349" s="453"/>
      <c r="BN349" s="49">
        <f t="shared" si="310"/>
        <v>0</v>
      </c>
      <c r="BO349" s="52"/>
      <c r="BP349" s="52"/>
      <c r="BQ349" s="52"/>
      <c r="BR349" s="52"/>
      <c r="BS349" s="52"/>
      <c r="BT349" s="52"/>
      <c r="BU349" s="418"/>
      <c r="BV349" s="419"/>
      <c r="BW349" s="419"/>
      <c r="BX349" s="419"/>
      <c r="BY349" s="419"/>
      <c r="BZ349" s="419"/>
      <c r="CA349" s="419"/>
      <c r="CB349" s="419"/>
      <c r="CC349" s="516"/>
    </row>
    <row r="350" spans="1:81" s="62" customFormat="1" ht="40.200000000000003" customHeight="1" thickBot="1" x14ac:dyDescent="0.35">
      <c r="A350" s="38"/>
      <c r="B350" s="468"/>
      <c r="C350" s="459"/>
      <c r="D350" s="610"/>
      <c r="E350" s="613"/>
      <c r="F350" s="613"/>
      <c r="G350" s="613"/>
      <c r="H350" s="613"/>
      <c r="I350" s="613"/>
      <c r="J350" s="487"/>
      <c r="K350" s="490"/>
      <c r="L350" s="475"/>
      <c r="M350" s="478"/>
      <c r="N350" s="481"/>
      <c r="O350" s="484"/>
      <c r="P350" s="522"/>
      <c r="Q350" s="525"/>
      <c r="R350" s="405"/>
      <c r="S350" s="44"/>
      <c r="T350" s="262"/>
      <c r="U350" s="262"/>
      <c r="V350" s="262"/>
      <c r="W350" s="44"/>
      <c r="X350" s="36"/>
      <c r="Y350" s="36"/>
      <c r="Z350" s="36"/>
      <c r="AA350" s="36"/>
      <c r="AB350" s="405"/>
      <c r="AC350" s="528"/>
      <c r="AD350" s="56">
        <f t="shared" si="315"/>
        <v>0</v>
      </c>
      <c r="AE350" s="56">
        <f t="shared" si="315"/>
        <v>0</v>
      </c>
      <c r="AF350" s="56">
        <f t="shared" si="315"/>
        <v>0</v>
      </c>
      <c r="AG350" s="56">
        <f t="shared" si="314"/>
        <v>0</v>
      </c>
      <c r="AH350" s="56">
        <f t="shared" si="314"/>
        <v>0</v>
      </c>
      <c r="AI350" s="56">
        <f t="shared" si="314"/>
        <v>0</v>
      </c>
      <c r="AJ350" s="56">
        <f t="shared" si="314"/>
        <v>0</v>
      </c>
      <c r="AK350" s="405"/>
      <c r="AL350" s="457"/>
      <c r="AM350" s="50">
        <f t="shared" si="307"/>
        <v>0</v>
      </c>
      <c r="AN350" s="53"/>
      <c r="AO350" s="53"/>
      <c r="AP350" s="53"/>
      <c r="AQ350" s="53"/>
      <c r="AR350" s="53"/>
      <c r="AS350" s="53"/>
      <c r="AT350" s="405"/>
      <c r="AU350" s="448"/>
      <c r="AV350" s="50">
        <f t="shared" si="308"/>
        <v>0</v>
      </c>
      <c r="AW350" s="53"/>
      <c r="AX350" s="53"/>
      <c r="AY350" s="53"/>
      <c r="AZ350" s="53"/>
      <c r="BA350" s="53"/>
      <c r="BB350" s="53"/>
      <c r="BC350" s="405"/>
      <c r="BD350" s="451"/>
      <c r="BE350" s="50">
        <f t="shared" si="309"/>
        <v>0</v>
      </c>
      <c r="BF350" s="53"/>
      <c r="BG350" s="53"/>
      <c r="BH350" s="53"/>
      <c r="BI350" s="53"/>
      <c r="BJ350" s="53"/>
      <c r="BK350" s="53"/>
      <c r="BL350" s="405"/>
      <c r="BM350" s="454"/>
      <c r="BN350" s="50">
        <f t="shared" si="310"/>
        <v>0</v>
      </c>
      <c r="BO350" s="53"/>
      <c r="BP350" s="53"/>
      <c r="BQ350" s="53"/>
      <c r="BR350" s="53"/>
      <c r="BS350" s="53"/>
      <c r="BT350" s="53"/>
      <c r="BU350" s="517"/>
      <c r="BV350" s="518"/>
      <c r="BW350" s="518"/>
      <c r="BX350" s="518"/>
      <c r="BY350" s="518"/>
      <c r="BZ350" s="518"/>
      <c r="CA350" s="518"/>
      <c r="CB350" s="518"/>
      <c r="CC350" s="519"/>
    </row>
    <row r="351" spans="1:81" s="62" customFormat="1" ht="40.200000000000003" customHeight="1" thickTop="1" x14ac:dyDescent="0.3">
      <c r="A351" s="38"/>
      <c r="B351" s="468"/>
      <c r="C351" s="458" t="s">
        <v>1017</v>
      </c>
      <c r="D351" s="608"/>
      <c r="E351" s="611"/>
      <c r="F351" s="611"/>
      <c r="G351" s="611"/>
      <c r="H351" s="611"/>
      <c r="I351" s="611"/>
      <c r="J351" s="485">
        <v>647</v>
      </c>
      <c r="K351" s="488" t="str">
        <f>+Metas!K739</f>
        <v>Encuentros lúdicos recreativos y culturales realizados.</v>
      </c>
      <c r="L351" s="473"/>
      <c r="M351" s="476">
        <f>SUM(N351:Q351)/4</f>
        <v>0</v>
      </c>
      <c r="N351" s="479"/>
      <c r="O351" s="482"/>
      <c r="P351" s="520"/>
      <c r="Q351" s="523"/>
      <c r="R351" s="403">
        <f t="shared" si="316"/>
        <v>647</v>
      </c>
      <c r="S351" s="253"/>
      <c r="T351" s="260"/>
      <c r="U351" s="260"/>
      <c r="V351" s="260"/>
      <c r="W351" s="42"/>
      <c r="X351" s="34"/>
      <c r="Y351" s="34"/>
      <c r="Z351" s="34"/>
      <c r="AA351" s="34"/>
      <c r="AB351" s="403">
        <f t="shared" si="318"/>
        <v>647</v>
      </c>
      <c r="AC351" s="526">
        <f t="shared" ref="AC351" si="330">+L351</f>
        <v>0</v>
      </c>
      <c r="AD351" s="54">
        <f t="shared" si="315"/>
        <v>0</v>
      </c>
      <c r="AE351" s="54">
        <f t="shared" si="315"/>
        <v>0</v>
      </c>
      <c r="AF351" s="54">
        <f t="shared" si="315"/>
        <v>0</v>
      </c>
      <c r="AG351" s="54">
        <f t="shared" si="314"/>
        <v>0</v>
      </c>
      <c r="AH351" s="54">
        <f t="shared" si="314"/>
        <v>0</v>
      </c>
      <c r="AI351" s="54">
        <f t="shared" si="314"/>
        <v>0</v>
      </c>
      <c r="AJ351" s="54">
        <f t="shared" si="314"/>
        <v>0</v>
      </c>
      <c r="AK351" s="403">
        <f t="shared" si="320"/>
        <v>647</v>
      </c>
      <c r="AL351" s="455">
        <f>+N351</f>
        <v>0</v>
      </c>
      <c r="AM351" s="48">
        <f t="shared" si="307"/>
        <v>0</v>
      </c>
      <c r="AN351" s="51"/>
      <c r="AO351" s="51"/>
      <c r="AP351" s="51"/>
      <c r="AQ351" s="51"/>
      <c r="AR351" s="51"/>
      <c r="AS351" s="51"/>
      <c r="AT351" s="403">
        <f t="shared" si="321"/>
        <v>647</v>
      </c>
      <c r="AU351" s="446">
        <f>+O351</f>
        <v>0</v>
      </c>
      <c r="AV351" s="48">
        <f t="shared" si="308"/>
        <v>0</v>
      </c>
      <c r="AW351" s="51"/>
      <c r="AX351" s="51"/>
      <c r="AY351" s="51"/>
      <c r="AZ351" s="51"/>
      <c r="BA351" s="51"/>
      <c r="BB351" s="51"/>
      <c r="BC351" s="403">
        <f t="shared" si="322"/>
        <v>647</v>
      </c>
      <c r="BD351" s="449">
        <f>+P351</f>
        <v>0</v>
      </c>
      <c r="BE351" s="48">
        <f t="shared" si="309"/>
        <v>0</v>
      </c>
      <c r="BF351" s="51"/>
      <c r="BG351" s="51"/>
      <c r="BH351" s="51"/>
      <c r="BI351" s="51"/>
      <c r="BJ351" s="51"/>
      <c r="BK351" s="51"/>
      <c r="BL351" s="403">
        <f t="shared" si="323"/>
        <v>647</v>
      </c>
      <c r="BM351" s="452">
        <f>+Q351</f>
        <v>0</v>
      </c>
      <c r="BN351" s="48">
        <f t="shared" si="310"/>
        <v>0</v>
      </c>
      <c r="BO351" s="51"/>
      <c r="BP351" s="51"/>
      <c r="BQ351" s="51"/>
      <c r="BR351" s="51"/>
      <c r="BS351" s="51"/>
      <c r="BT351" s="51"/>
      <c r="BU351" s="513"/>
      <c r="BV351" s="514"/>
      <c r="BW351" s="514"/>
      <c r="BX351" s="514"/>
      <c r="BY351" s="514"/>
      <c r="BZ351" s="514"/>
      <c r="CA351" s="514"/>
      <c r="CB351" s="514"/>
      <c r="CC351" s="515"/>
    </row>
    <row r="352" spans="1:81" s="62" customFormat="1" ht="40.200000000000003" customHeight="1" x14ac:dyDescent="0.3">
      <c r="A352" s="38"/>
      <c r="B352" s="468"/>
      <c r="C352" s="459"/>
      <c r="D352" s="609"/>
      <c r="E352" s="612"/>
      <c r="F352" s="612"/>
      <c r="G352" s="612"/>
      <c r="H352" s="612"/>
      <c r="I352" s="612"/>
      <c r="J352" s="486"/>
      <c r="K352" s="489"/>
      <c r="L352" s="474"/>
      <c r="M352" s="477"/>
      <c r="N352" s="480"/>
      <c r="O352" s="483"/>
      <c r="P352" s="521"/>
      <c r="Q352" s="524"/>
      <c r="R352" s="404"/>
      <c r="S352" s="43"/>
      <c r="T352" s="261"/>
      <c r="U352" s="261"/>
      <c r="V352" s="261"/>
      <c r="W352" s="43"/>
      <c r="X352" s="35"/>
      <c r="Y352" s="35"/>
      <c r="Z352" s="35"/>
      <c r="AA352" s="35"/>
      <c r="AB352" s="404"/>
      <c r="AC352" s="527"/>
      <c r="AD352" s="55">
        <f t="shared" si="315"/>
        <v>0</v>
      </c>
      <c r="AE352" s="55">
        <f t="shared" si="315"/>
        <v>0</v>
      </c>
      <c r="AF352" s="55">
        <f t="shared" si="315"/>
        <v>0</v>
      </c>
      <c r="AG352" s="55">
        <f t="shared" si="314"/>
        <v>0</v>
      </c>
      <c r="AH352" s="55">
        <f t="shared" si="314"/>
        <v>0</v>
      </c>
      <c r="AI352" s="55">
        <f t="shared" si="314"/>
        <v>0</v>
      </c>
      <c r="AJ352" s="55">
        <f t="shared" si="314"/>
        <v>0</v>
      </c>
      <c r="AK352" s="404"/>
      <c r="AL352" s="456"/>
      <c r="AM352" s="49">
        <f t="shared" si="307"/>
        <v>0</v>
      </c>
      <c r="AN352" s="52"/>
      <c r="AO352" s="52"/>
      <c r="AP352" s="52"/>
      <c r="AQ352" s="52"/>
      <c r="AR352" s="52"/>
      <c r="AS352" s="52"/>
      <c r="AT352" s="404"/>
      <c r="AU352" s="447"/>
      <c r="AV352" s="49">
        <f t="shared" si="308"/>
        <v>0</v>
      </c>
      <c r="AW352" s="52"/>
      <c r="AX352" s="52"/>
      <c r="AY352" s="52"/>
      <c r="AZ352" s="52"/>
      <c r="BA352" s="52"/>
      <c r="BB352" s="52"/>
      <c r="BC352" s="404"/>
      <c r="BD352" s="450"/>
      <c r="BE352" s="49">
        <f t="shared" si="309"/>
        <v>0</v>
      </c>
      <c r="BF352" s="52"/>
      <c r="BG352" s="52"/>
      <c r="BH352" s="52"/>
      <c r="BI352" s="52"/>
      <c r="BJ352" s="52"/>
      <c r="BK352" s="52"/>
      <c r="BL352" s="404"/>
      <c r="BM352" s="453"/>
      <c r="BN352" s="49">
        <f t="shared" si="310"/>
        <v>0</v>
      </c>
      <c r="BO352" s="52"/>
      <c r="BP352" s="52"/>
      <c r="BQ352" s="52"/>
      <c r="BR352" s="52"/>
      <c r="BS352" s="52"/>
      <c r="BT352" s="52"/>
      <c r="BU352" s="418"/>
      <c r="BV352" s="419"/>
      <c r="BW352" s="419"/>
      <c r="BX352" s="419"/>
      <c r="BY352" s="419"/>
      <c r="BZ352" s="419"/>
      <c r="CA352" s="419"/>
      <c r="CB352" s="419"/>
      <c r="CC352" s="516"/>
    </row>
    <row r="353" spans="1:81" s="62" customFormat="1" ht="40.200000000000003" customHeight="1" x14ac:dyDescent="0.3">
      <c r="A353" s="38"/>
      <c r="B353" s="468"/>
      <c r="C353" s="459"/>
      <c r="D353" s="609"/>
      <c r="E353" s="612"/>
      <c r="F353" s="612"/>
      <c r="G353" s="612"/>
      <c r="H353" s="612"/>
      <c r="I353" s="612"/>
      <c r="J353" s="486"/>
      <c r="K353" s="489"/>
      <c r="L353" s="474"/>
      <c r="M353" s="477"/>
      <c r="N353" s="480"/>
      <c r="O353" s="483"/>
      <c r="P353" s="521"/>
      <c r="Q353" s="524"/>
      <c r="R353" s="404"/>
      <c r="S353" s="43"/>
      <c r="T353" s="261"/>
      <c r="U353" s="261"/>
      <c r="V353" s="261"/>
      <c r="W353" s="43"/>
      <c r="X353" s="35"/>
      <c r="Y353" s="35"/>
      <c r="Z353" s="35"/>
      <c r="AA353" s="35"/>
      <c r="AB353" s="404"/>
      <c r="AC353" s="527"/>
      <c r="AD353" s="55">
        <f t="shared" si="315"/>
        <v>0</v>
      </c>
      <c r="AE353" s="55">
        <f t="shared" si="315"/>
        <v>0</v>
      </c>
      <c r="AF353" s="55">
        <f t="shared" si="315"/>
        <v>0</v>
      </c>
      <c r="AG353" s="55">
        <f t="shared" si="314"/>
        <v>0</v>
      </c>
      <c r="AH353" s="55">
        <f t="shared" si="314"/>
        <v>0</v>
      </c>
      <c r="AI353" s="55">
        <f t="shared" si="314"/>
        <v>0</v>
      </c>
      <c r="AJ353" s="55">
        <f t="shared" si="314"/>
        <v>0</v>
      </c>
      <c r="AK353" s="404"/>
      <c r="AL353" s="456"/>
      <c r="AM353" s="49">
        <f t="shared" si="307"/>
        <v>0</v>
      </c>
      <c r="AN353" s="52"/>
      <c r="AO353" s="52"/>
      <c r="AP353" s="52"/>
      <c r="AQ353" s="52"/>
      <c r="AR353" s="52"/>
      <c r="AS353" s="52"/>
      <c r="AT353" s="404"/>
      <c r="AU353" s="447"/>
      <c r="AV353" s="49">
        <f t="shared" si="308"/>
        <v>0</v>
      </c>
      <c r="AW353" s="52"/>
      <c r="AX353" s="52"/>
      <c r="AY353" s="52"/>
      <c r="AZ353" s="52"/>
      <c r="BA353" s="52"/>
      <c r="BB353" s="52"/>
      <c r="BC353" s="404"/>
      <c r="BD353" s="450"/>
      <c r="BE353" s="49">
        <f t="shared" si="309"/>
        <v>0</v>
      </c>
      <c r="BF353" s="52"/>
      <c r="BG353" s="52"/>
      <c r="BH353" s="52"/>
      <c r="BI353" s="52"/>
      <c r="BJ353" s="52"/>
      <c r="BK353" s="52"/>
      <c r="BL353" s="404"/>
      <c r="BM353" s="453"/>
      <c r="BN353" s="49">
        <f t="shared" si="310"/>
        <v>0</v>
      </c>
      <c r="BO353" s="52"/>
      <c r="BP353" s="52"/>
      <c r="BQ353" s="52"/>
      <c r="BR353" s="52"/>
      <c r="BS353" s="52"/>
      <c r="BT353" s="52"/>
      <c r="BU353" s="418"/>
      <c r="BV353" s="419"/>
      <c r="BW353" s="419"/>
      <c r="BX353" s="419"/>
      <c r="BY353" s="419"/>
      <c r="BZ353" s="419"/>
      <c r="CA353" s="419"/>
      <c r="CB353" s="419"/>
      <c r="CC353" s="516"/>
    </row>
    <row r="354" spans="1:81" s="62" customFormat="1" ht="40.200000000000003" customHeight="1" thickBot="1" x14ac:dyDescent="0.35">
      <c r="A354" s="38"/>
      <c r="B354" s="468"/>
      <c r="C354" s="459"/>
      <c r="D354" s="610"/>
      <c r="E354" s="613"/>
      <c r="F354" s="613"/>
      <c r="G354" s="613"/>
      <c r="H354" s="613"/>
      <c r="I354" s="613"/>
      <c r="J354" s="487"/>
      <c r="K354" s="490"/>
      <c r="L354" s="475"/>
      <c r="M354" s="478"/>
      <c r="N354" s="481"/>
      <c r="O354" s="484"/>
      <c r="P354" s="522"/>
      <c r="Q354" s="525"/>
      <c r="R354" s="405"/>
      <c r="S354" s="44"/>
      <c r="T354" s="262"/>
      <c r="U354" s="262"/>
      <c r="V354" s="262"/>
      <c r="W354" s="44"/>
      <c r="X354" s="36"/>
      <c r="Y354" s="36"/>
      <c r="Z354" s="36"/>
      <c r="AA354" s="36"/>
      <c r="AB354" s="405"/>
      <c r="AC354" s="528"/>
      <c r="AD354" s="56">
        <f t="shared" si="315"/>
        <v>0</v>
      </c>
      <c r="AE354" s="56">
        <f t="shared" si="315"/>
        <v>0</v>
      </c>
      <c r="AF354" s="56">
        <f t="shared" si="315"/>
        <v>0</v>
      </c>
      <c r="AG354" s="56">
        <f t="shared" si="314"/>
        <v>0</v>
      </c>
      <c r="AH354" s="56">
        <f t="shared" si="314"/>
        <v>0</v>
      </c>
      <c r="AI354" s="56">
        <f t="shared" si="314"/>
        <v>0</v>
      </c>
      <c r="AJ354" s="56">
        <f t="shared" si="314"/>
        <v>0</v>
      </c>
      <c r="AK354" s="405"/>
      <c r="AL354" s="457"/>
      <c r="AM354" s="50">
        <f t="shared" si="307"/>
        <v>0</v>
      </c>
      <c r="AN354" s="53"/>
      <c r="AO354" s="53"/>
      <c r="AP354" s="53"/>
      <c r="AQ354" s="53"/>
      <c r="AR354" s="53"/>
      <c r="AS354" s="53"/>
      <c r="AT354" s="405"/>
      <c r="AU354" s="448"/>
      <c r="AV354" s="50">
        <f t="shared" si="308"/>
        <v>0</v>
      </c>
      <c r="AW354" s="53"/>
      <c r="AX354" s="53"/>
      <c r="AY354" s="53"/>
      <c r="AZ354" s="53"/>
      <c r="BA354" s="53"/>
      <c r="BB354" s="53"/>
      <c r="BC354" s="405"/>
      <c r="BD354" s="451"/>
      <c r="BE354" s="50">
        <f t="shared" si="309"/>
        <v>0</v>
      </c>
      <c r="BF354" s="53"/>
      <c r="BG354" s="53"/>
      <c r="BH354" s="53"/>
      <c r="BI354" s="53"/>
      <c r="BJ354" s="53"/>
      <c r="BK354" s="53"/>
      <c r="BL354" s="405"/>
      <c r="BM354" s="454"/>
      <c r="BN354" s="50">
        <f t="shared" si="310"/>
        <v>0</v>
      </c>
      <c r="BO354" s="53"/>
      <c r="BP354" s="53"/>
      <c r="BQ354" s="53"/>
      <c r="BR354" s="53"/>
      <c r="BS354" s="53"/>
      <c r="BT354" s="53"/>
      <c r="BU354" s="517"/>
      <c r="BV354" s="518"/>
      <c r="BW354" s="518"/>
      <c r="BX354" s="518"/>
      <c r="BY354" s="518"/>
      <c r="BZ354" s="518"/>
      <c r="CA354" s="518"/>
      <c r="CB354" s="518"/>
      <c r="CC354" s="519"/>
    </row>
    <row r="355" spans="1:81" s="62" customFormat="1" ht="40.200000000000003" customHeight="1" thickTop="1" x14ac:dyDescent="0.3">
      <c r="A355" s="38"/>
      <c r="B355" s="468"/>
      <c r="C355" s="459"/>
      <c r="D355" s="608"/>
      <c r="E355" s="611"/>
      <c r="F355" s="611"/>
      <c r="G355" s="611"/>
      <c r="H355" s="611"/>
      <c r="I355" s="611"/>
      <c r="J355" s="485">
        <v>648</v>
      </c>
      <c r="K355" s="488" t="str">
        <f>+Metas!K740</f>
        <v>Evento de Juegos Comunales Departamentales realizado.</v>
      </c>
      <c r="L355" s="473"/>
      <c r="M355" s="476">
        <f>SUM(N355:Q355)/4</f>
        <v>0</v>
      </c>
      <c r="N355" s="479"/>
      <c r="O355" s="482"/>
      <c r="P355" s="520"/>
      <c r="Q355" s="523"/>
      <c r="R355" s="403">
        <f t="shared" si="316"/>
        <v>648</v>
      </c>
      <c r="S355" s="253"/>
      <c r="T355" s="260"/>
      <c r="U355" s="260"/>
      <c r="V355" s="260"/>
      <c r="W355" s="42"/>
      <c r="X355" s="34"/>
      <c r="Y355" s="34"/>
      <c r="Z355" s="34"/>
      <c r="AA355" s="34"/>
      <c r="AB355" s="403">
        <f t="shared" si="318"/>
        <v>648</v>
      </c>
      <c r="AC355" s="526">
        <f t="shared" ref="AC355" si="331">+L355</f>
        <v>0</v>
      </c>
      <c r="AD355" s="54">
        <f t="shared" si="315"/>
        <v>0</v>
      </c>
      <c r="AE355" s="54">
        <f t="shared" si="315"/>
        <v>0</v>
      </c>
      <c r="AF355" s="54">
        <f t="shared" si="315"/>
        <v>0</v>
      </c>
      <c r="AG355" s="54">
        <f t="shared" si="314"/>
        <v>0</v>
      </c>
      <c r="AH355" s="54">
        <f t="shared" si="314"/>
        <v>0</v>
      </c>
      <c r="AI355" s="54">
        <f t="shared" si="314"/>
        <v>0</v>
      </c>
      <c r="AJ355" s="54">
        <f t="shared" si="314"/>
        <v>0</v>
      </c>
      <c r="AK355" s="403">
        <f t="shared" si="320"/>
        <v>648</v>
      </c>
      <c r="AL355" s="455">
        <f>+N355</f>
        <v>0</v>
      </c>
      <c r="AM355" s="48">
        <f t="shared" si="307"/>
        <v>0</v>
      </c>
      <c r="AN355" s="51"/>
      <c r="AO355" s="51"/>
      <c r="AP355" s="51"/>
      <c r="AQ355" s="51"/>
      <c r="AR355" s="51"/>
      <c r="AS355" s="51"/>
      <c r="AT355" s="403">
        <f t="shared" si="321"/>
        <v>648</v>
      </c>
      <c r="AU355" s="446">
        <f>+O355</f>
        <v>0</v>
      </c>
      <c r="AV355" s="48">
        <f t="shared" si="308"/>
        <v>0</v>
      </c>
      <c r="AW355" s="51"/>
      <c r="AX355" s="51"/>
      <c r="AY355" s="51"/>
      <c r="AZ355" s="51"/>
      <c r="BA355" s="51"/>
      <c r="BB355" s="51"/>
      <c r="BC355" s="403">
        <f t="shared" si="322"/>
        <v>648</v>
      </c>
      <c r="BD355" s="449">
        <f>+P355</f>
        <v>0</v>
      </c>
      <c r="BE355" s="48">
        <f t="shared" si="309"/>
        <v>0</v>
      </c>
      <c r="BF355" s="51"/>
      <c r="BG355" s="51"/>
      <c r="BH355" s="51"/>
      <c r="BI355" s="51"/>
      <c r="BJ355" s="51"/>
      <c r="BK355" s="51"/>
      <c r="BL355" s="403">
        <f t="shared" si="323"/>
        <v>648</v>
      </c>
      <c r="BM355" s="452">
        <f>+Q355</f>
        <v>0</v>
      </c>
      <c r="BN355" s="48">
        <f t="shared" si="310"/>
        <v>0</v>
      </c>
      <c r="BO355" s="51"/>
      <c r="BP355" s="51"/>
      <c r="BQ355" s="51"/>
      <c r="BR355" s="51"/>
      <c r="BS355" s="51"/>
      <c r="BT355" s="51"/>
      <c r="BU355" s="513"/>
      <c r="BV355" s="514"/>
      <c r="BW355" s="514"/>
      <c r="BX355" s="514"/>
      <c r="BY355" s="514"/>
      <c r="BZ355" s="514"/>
      <c r="CA355" s="514"/>
      <c r="CB355" s="514"/>
      <c r="CC355" s="515"/>
    </row>
    <row r="356" spans="1:81" s="62" customFormat="1" ht="40.200000000000003" customHeight="1" x14ac:dyDescent="0.3">
      <c r="A356" s="38"/>
      <c r="B356" s="468"/>
      <c r="C356" s="459"/>
      <c r="D356" s="609"/>
      <c r="E356" s="612"/>
      <c r="F356" s="612"/>
      <c r="G356" s="612"/>
      <c r="H356" s="612"/>
      <c r="I356" s="612"/>
      <c r="J356" s="486"/>
      <c r="K356" s="489"/>
      <c r="L356" s="474"/>
      <c r="M356" s="477"/>
      <c r="N356" s="480"/>
      <c r="O356" s="483"/>
      <c r="P356" s="521"/>
      <c r="Q356" s="524"/>
      <c r="R356" s="404"/>
      <c r="S356" s="43"/>
      <c r="T356" s="261"/>
      <c r="U356" s="261"/>
      <c r="V356" s="261"/>
      <c r="W356" s="43"/>
      <c r="X356" s="35"/>
      <c r="Y356" s="35"/>
      <c r="Z356" s="35"/>
      <c r="AA356" s="35"/>
      <c r="AB356" s="404"/>
      <c r="AC356" s="527"/>
      <c r="AD356" s="55">
        <f t="shared" si="315"/>
        <v>0</v>
      </c>
      <c r="AE356" s="55">
        <f t="shared" si="315"/>
        <v>0</v>
      </c>
      <c r="AF356" s="55">
        <f t="shared" si="315"/>
        <v>0</v>
      </c>
      <c r="AG356" s="55">
        <f t="shared" si="314"/>
        <v>0</v>
      </c>
      <c r="AH356" s="55">
        <f t="shared" si="314"/>
        <v>0</v>
      </c>
      <c r="AI356" s="55">
        <f t="shared" si="314"/>
        <v>0</v>
      </c>
      <c r="AJ356" s="55">
        <f t="shared" si="314"/>
        <v>0</v>
      </c>
      <c r="AK356" s="404"/>
      <c r="AL356" s="456"/>
      <c r="AM356" s="49">
        <f t="shared" si="307"/>
        <v>0</v>
      </c>
      <c r="AN356" s="52"/>
      <c r="AO356" s="52"/>
      <c r="AP356" s="52"/>
      <c r="AQ356" s="52"/>
      <c r="AR356" s="52"/>
      <c r="AS356" s="52"/>
      <c r="AT356" s="404"/>
      <c r="AU356" s="447"/>
      <c r="AV356" s="49">
        <f t="shared" si="308"/>
        <v>0</v>
      </c>
      <c r="AW356" s="52"/>
      <c r="AX356" s="52"/>
      <c r="AY356" s="52"/>
      <c r="AZ356" s="52"/>
      <c r="BA356" s="52"/>
      <c r="BB356" s="52"/>
      <c r="BC356" s="404"/>
      <c r="BD356" s="450"/>
      <c r="BE356" s="49">
        <f t="shared" si="309"/>
        <v>0</v>
      </c>
      <c r="BF356" s="52"/>
      <c r="BG356" s="52"/>
      <c r="BH356" s="52"/>
      <c r="BI356" s="52"/>
      <c r="BJ356" s="52"/>
      <c r="BK356" s="52"/>
      <c r="BL356" s="404"/>
      <c r="BM356" s="453"/>
      <c r="BN356" s="49">
        <f t="shared" si="310"/>
        <v>0</v>
      </c>
      <c r="BO356" s="52"/>
      <c r="BP356" s="52"/>
      <c r="BQ356" s="52"/>
      <c r="BR356" s="52"/>
      <c r="BS356" s="52"/>
      <c r="BT356" s="52"/>
      <c r="BU356" s="418"/>
      <c r="BV356" s="419"/>
      <c r="BW356" s="419"/>
      <c r="BX356" s="419"/>
      <c r="BY356" s="419"/>
      <c r="BZ356" s="419"/>
      <c r="CA356" s="419"/>
      <c r="CB356" s="419"/>
      <c r="CC356" s="516"/>
    </row>
    <row r="357" spans="1:81" s="62" customFormat="1" ht="40.200000000000003" customHeight="1" x14ac:dyDescent="0.3">
      <c r="A357" s="38"/>
      <c r="B357" s="468"/>
      <c r="C357" s="459"/>
      <c r="D357" s="609"/>
      <c r="E357" s="612"/>
      <c r="F357" s="612"/>
      <c r="G357" s="612"/>
      <c r="H357" s="612"/>
      <c r="I357" s="612"/>
      <c r="J357" s="486"/>
      <c r="K357" s="489"/>
      <c r="L357" s="474"/>
      <c r="M357" s="477"/>
      <c r="N357" s="480"/>
      <c r="O357" s="483"/>
      <c r="P357" s="521"/>
      <c r="Q357" s="524"/>
      <c r="R357" s="404"/>
      <c r="S357" s="43"/>
      <c r="T357" s="261"/>
      <c r="U357" s="261"/>
      <c r="V357" s="261"/>
      <c r="W357" s="43"/>
      <c r="X357" s="35"/>
      <c r="Y357" s="35"/>
      <c r="Z357" s="35"/>
      <c r="AA357" s="35"/>
      <c r="AB357" s="404"/>
      <c r="AC357" s="527"/>
      <c r="AD357" s="55">
        <f t="shared" si="315"/>
        <v>0</v>
      </c>
      <c r="AE357" s="55">
        <f t="shared" si="315"/>
        <v>0</v>
      </c>
      <c r="AF357" s="55">
        <f t="shared" si="315"/>
        <v>0</v>
      </c>
      <c r="AG357" s="55">
        <f t="shared" si="314"/>
        <v>0</v>
      </c>
      <c r="AH357" s="55">
        <f t="shared" si="314"/>
        <v>0</v>
      </c>
      <c r="AI357" s="55">
        <f t="shared" si="314"/>
        <v>0</v>
      </c>
      <c r="AJ357" s="55">
        <f t="shared" si="314"/>
        <v>0</v>
      </c>
      <c r="AK357" s="404"/>
      <c r="AL357" s="456"/>
      <c r="AM357" s="49">
        <f t="shared" si="307"/>
        <v>0</v>
      </c>
      <c r="AN357" s="52"/>
      <c r="AO357" s="52"/>
      <c r="AP357" s="52"/>
      <c r="AQ357" s="52"/>
      <c r="AR357" s="52"/>
      <c r="AS357" s="52"/>
      <c r="AT357" s="404"/>
      <c r="AU357" s="447"/>
      <c r="AV357" s="49">
        <f t="shared" si="308"/>
        <v>0</v>
      </c>
      <c r="AW357" s="52"/>
      <c r="AX357" s="52"/>
      <c r="AY357" s="52"/>
      <c r="AZ357" s="52"/>
      <c r="BA357" s="52"/>
      <c r="BB357" s="52"/>
      <c r="BC357" s="404"/>
      <c r="BD357" s="450"/>
      <c r="BE357" s="49">
        <f t="shared" si="309"/>
        <v>0</v>
      </c>
      <c r="BF357" s="52"/>
      <c r="BG357" s="52"/>
      <c r="BH357" s="52"/>
      <c r="BI357" s="52"/>
      <c r="BJ357" s="52"/>
      <c r="BK357" s="52"/>
      <c r="BL357" s="404"/>
      <c r="BM357" s="453"/>
      <c r="BN357" s="49">
        <f t="shared" si="310"/>
        <v>0</v>
      </c>
      <c r="BO357" s="52"/>
      <c r="BP357" s="52"/>
      <c r="BQ357" s="52"/>
      <c r="BR357" s="52"/>
      <c r="BS357" s="52"/>
      <c r="BT357" s="52"/>
      <c r="BU357" s="418"/>
      <c r="BV357" s="419"/>
      <c r="BW357" s="419"/>
      <c r="BX357" s="419"/>
      <c r="BY357" s="419"/>
      <c r="BZ357" s="419"/>
      <c r="CA357" s="419"/>
      <c r="CB357" s="419"/>
      <c r="CC357" s="516"/>
    </row>
    <row r="358" spans="1:81" s="62" customFormat="1" ht="40.200000000000003" customHeight="1" thickBot="1" x14ac:dyDescent="0.35">
      <c r="A358" s="38"/>
      <c r="B358" s="468"/>
      <c r="C358" s="459"/>
      <c r="D358" s="610"/>
      <c r="E358" s="613"/>
      <c r="F358" s="613"/>
      <c r="G358" s="613"/>
      <c r="H358" s="613"/>
      <c r="I358" s="613"/>
      <c r="J358" s="487"/>
      <c r="K358" s="490"/>
      <c r="L358" s="475"/>
      <c r="M358" s="478"/>
      <c r="N358" s="481"/>
      <c r="O358" s="484"/>
      <c r="P358" s="522"/>
      <c r="Q358" s="525"/>
      <c r="R358" s="405"/>
      <c r="S358" s="44"/>
      <c r="T358" s="262"/>
      <c r="U358" s="262"/>
      <c r="V358" s="262"/>
      <c r="W358" s="44"/>
      <c r="X358" s="36"/>
      <c r="Y358" s="36"/>
      <c r="Z358" s="36"/>
      <c r="AA358" s="36"/>
      <c r="AB358" s="405"/>
      <c r="AC358" s="528"/>
      <c r="AD358" s="56">
        <f t="shared" si="315"/>
        <v>0</v>
      </c>
      <c r="AE358" s="56">
        <f t="shared" si="315"/>
        <v>0</v>
      </c>
      <c r="AF358" s="56">
        <f t="shared" si="315"/>
        <v>0</v>
      </c>
      <c r="AG358" s="56">
        <f t="shared" si="314"/>
        <v>0</v>
      </c>
      <c r="AH358" s="56">
        <f t="shared" si="314"/>
        <v>0</v>
      </c>
      <c r="AI358" s="56">
        <f t="shared" si="314"/>
        <v>0</v>
      </c>
      <c r="AJ358" s="56">
        <f t="shared" si="314"/>
        <v>0</v>
      </c>
      <c r="AK358" s="405"/>
      <c r="AL358" s="457"/>
      <c r="AM358" s="50">
        <f t="shared" si="307"/>
        <v>0</v>
      </c>
      <c r="AN358" s="53"/>
      <c r="AO358" s="53"/>
      <c r="AP358" s="53"/>
      <c r="AQ358" s="53"/>
      <c r="AR358" s="53"/>
      <c r="AS358" s="53"/>
      <c r="AT358" s="405"/>
      <c r="AU358" s="448"/>
      <c r="AV358" s="50">
        <f t="shared" si="308"/>
        <v>0</v>
      </c>
      <c r="AW358" s="53"/>
      <c r="AX358" s="53"/>
      <c r="AY358" s="53"/>
      <c r="AZ358" s="53"/>
      <c r="BA358" s="53"/>
      <c r="BB358" s="53"/>
      <c r="BC358" s="405"/>
      <c r="BD358" s="451"/>
      <c r="BE358" s="50">
        <f t="shared" si="309"/>
        <v>0</v>
      </c>
      <c r="BF358" s="53"/>
      <c r="BG358" s="53"/>
      <c r="BH358" s="53"/>
      <c r="BI358" s="53"/>
      <c r="BJ358" s="53"/>
      <c r="BK358" s="53"/>
      <c r="BL358" s="405"/>
      <c r="BM358" s="454"/>
      <c r="BN358" s="50">
        <f t="shared" si="310"/>
        <v>0</v>
      </c>
      <c r="BO358" s="53"/>
      <c r="BP358" s="53"/>
      <c r="BQ358" s="53"/>
      <c r="BR358" s="53"/>
      <c r="BS358" s="53"/>
      <c r="BT358" s="53"/>
      <c r="BU358" s="517"/>
      <c r="BV358" s="518"/>
      <c r="BW358" s="518"/>
      <c r="BX358" s="518"/>
      <c r="BY358" s="518"/>
      <c r="BZ358" s="518"/>
      <c r="CA358" s="518"/>
      <c r="CB358" s="518"/>
      <c r="CC358" s="519"/>
    </row>
    <row r="359" spans="1:81" s="62" customFormat="1" ht="40.200000000000003" customHeight="1" thickTop="1" x14ac:dyDescent="0.3">
      <c r="A359" s="38"/>
      <c r="B359" s="468"/>
      <c r="C359" s="459"/>
      <c r="D359" s="608"/>
      <c r="E359" s="611"/>
      <c r="F359" s="611"/>
      <c r="G359" s="611"/>
      <c r="H359" s="611"/>
      <c r="I359" s="611"/>
      <c r="J359" s="485">
        <v>649</v>
      </c>
      <c r="K359" s="488" t="str">
        <f>+Metas!K741</f>
        <v xml:space="preserve">Planes de desarrollo comunales y comunitarios con acompañamiento técnico </v>
      </c>
      <c r="L359" s="473"/>
      <c r="M359" s="476">
        <f>SUM(N359:Q359)</f>
        <v>0</v>
      </c>
      <c r="N359" s="479"/>
      <c r="O359" s="482"/>
      <c r="P359" s="520"/>
      <c r="Q359" s="523"/>
      <c r="R359" s="403">
        <f t="shared" si="316"/>
        <v>649</v>
      </c>
      <c r="S359" s="253"/>
      <c r="T359" s="260"/>
      <c r="U359" s="260"/>
      <c r="V359" s="260"/>
      <c r="W359" s="42"/>
      <c r="X359" s="34"/>
      <c r="Y359" s="34"/>
      <c r="Z359" s="34"/>
      <c r="AA359" s="34"/>
      <c r="AB359" s="403">
        <f t="shared" si="318"/>
        <v>649</v>
      </c>
      <c r="AC359" s="526">
        <f t="shared" ref="AC359" si="332">+L359</f>
        <v>0</v>
      </c>
      <c r="AD359" s="54">
        <f t="shared" si="315"/>
        <v>0</v>
      </c>
      <c r="AE359" s="54">
        <f t="shared" si="315"/>
        <v>0</v>
      </c>
      <c r="AF359" s="54">
        <f t="shared" si="315"/>
        <v>0</v>
      </c>
      <c r="AG359" s="54">
        <f t="shared" si="314"/>
        <v>0</v>
      </c>
      <c r="AH359" s="54">
        <f t="shared" si="314"/>
        <v>0</v>
      </c>
      <c r="AI359" s="54">
        <f t="shared" si="314"/>
        <v>0</v>
      </c>
      <c r="AJ359" s="54">
        <f t="shared" si="314"/>
        <v>0</v>
      </c>
      <c r="AK359" s="403">
        <f t="shared" si="320"/>
        <v>649</v>
      </c>
      <c r="AL359" s="455">
        <f>+N359</f>
        <v>0</v>
      </c>
      <c r="AM359" s="48">
        <f t="shared" si="307"/>
        <v>0</v>
      </c>
      <c r="AN359" s="51"/>
      <c r="AO359" s="51"/>
      <c r="AP359" s="51"/>
      <c r="AQ359" s="51"/>
      <c r="AR359" s="51"/>
      <c r="AS359" s="51"/>
      <c r="AT359" s="403">
        <f t="shared" si="321"/>
        <v>649</v>
      </c>
      <c r="AU359" s="446">
        <f>+O359</f>
        <v>0</v>
      </c>
      <c r="AV359" s="48">
        <f t="shared" si="308"/>
        <v>0</v>
      </c>
      <c r="AW359" s="51"/>
      <c r="AX359" s="51"/>
      <c r="AY359" s="51"/>
      <c r="AZ359" s="51"/>
      <c r="BA359" s="51"/>
      <c r="BB359" s="51"/>
      <c r="BC359" s="403">
        <f t="shared" si="322"/>
        <v>649</v>
      </c>
      <c r="BD359" s="449">
        <f>+P359</f>
        <v>0</v>
      </c>
      <c r="BE359" s="48">
        <f t="shared" si="309"/>
        <v>0</v>
      </c>
      <c r="BF359" s="51"/>
      <c r="BG359" s="51"/>
      <c r="BH359" s="51"/>
      <c r="BI359" s="51"/>
      <c r="BJ359" s="51"/>
      <c r="BK359" s="51"/>
      <c r="BL359" s="403">
        <f t="shared" si="323"/>
        <v>649</v>
      </c>
      <c r="BM359" s="452">
        <f>+Q359</f>
        <v>0</v>
      </c>
      <c r="BN359" s="48">
        <f t="shared" si="310"/>
        <v>0</v>
      </c>
      <c r="BO359" s="51"/>
      <c r="BP359" s="51"/>
      <c r="BQ359" s="51"/>
      <c r="BR359" s="51"/>
      <c r="BS359" s="51"/>
      <c r="BT359" s="51"/>
      <c r="BU359" s="513"/>
      <c r="BV359" s="514"/>
      <c r="BW359" s="514"/>
      <c r="BX359" s="514"/>
      <c r="BY359" s="514"/>
      <c r="BZ359" s="514"/>
      <c r="CA359" s="514"/>
      <c r="CB359" s="514"/>
      <c r="CC359" s="515"/>
    </row>
    <row r="360" spans="1:81" s="62" customFormat="1" ht="40.200000000000003" customHeight="1" x14ac:dyDescent="0.3">
      <c r="A360" s="38"/>
      <c r="B360" s="468"/>
      <c r="C360" s="459"/>
      <c r="D360" s="609"/>
      <c r="E360" s="612"/>
      <c r="F360" s="612"/>
      <c r="G360" s="612"/>
      <c r="H360" s="612"/>
      <c r="I360" s="612"/>
      <c r="J360" s="486"/>
      <c r="K360" s="489"/>
      <c r="L360" s="474"/>
      <c r="M360" s="477"/>
      <c r="N360" s="480"/>
      <c r="O360" s="483"/>
      <c r="P360" s="521"/>
      <c r="Q360" s="524"/>
      <c r="R360" s="404"/>
      <c r="S360" s="43"/>
      <c r="T360" s="261"/>
      <c r="U360" s="261"/>
      <c r="V360" s="261"/>
      <c r="W360" s="43"/>
      <c r="X360" s="35"/>
      <c r="Y360" s="35"/>
      <c r="Z360" s="35"/>
      <c r="AA360" s="35"/>
      <c r="AB360" s="404"/>
      <c r="AC360" s="527"/>
      <c r="AD360" s="55">
        <f t="shared" si="315"/>
        <v>0</v>
      </c>
      <c r="AE360" s="55">
        <f t="shared" si="315"/>
        <v>0</v>
      </c>
      <c r="AF360" s="55">
        <f t="shared" si="315"/>
        <v>0</v>
      </c>
      <c r="AG360" s="55">
        <f t="shared" si="314"/>
        <v>0</v>
      </c>
      <c r="AH360" s="55">
        <f t="shared" si="314"/>
        <v>0</v>
      </c>
      <c r="AI360" s="55">
        <f t="shared" si="314"/>
        <v>0</v>
      </c>
      <c r="AJ360" s="55">
        <f t="shared" si="314"/>
        <v>0</v>
      </c>
      <c r="AK360" s="404"/>
      <c r="AL360" s="456"/>
      <c r="AM360" s="49">
        <f t="shared" si="307"/>
        <v>0</v>
      </c>
      <c r="AN360" s="52"/>
      <c r="AO360" s="52"/>
      <c r="AP360" s="52"/>
      <c r="AQ360" s="52"/>
      <c r="AR360" s="52"/>
      <c r="AS360" s="52"/>
      <c r="AT360" s="404"/>
      <c r="AU360" s="447"/>
      <c r="AV360" s="49">
        <f t="shared" si="308"/>
        <v>0</v>
      </c>
      <c r="AW360" s="52"/>
      <c r="AX360" s="52"/>
      <c r="AY360" s="52"/>
      <c r="AZ360" s="52"/>
      <c r="BA360" s="52"/>
      <c r="BB360" s="52"/>
      <c r="BC360" s="404"/>
      <c r="BD360" s="450"/>
      <c r="BE360" s="49">
        <f t="shared" si="309"/>
        <v>0</v>
      </c>
      <c r="BF360" s="52"/>
      <c r="BG360" s="52"/>
      <c r="BH360" s="52"/>
      <c r="BI360" s="52"/>
      <c r="BJ360" s="52"/>
      <c r="BK360" s="52"/>
      <c r="BL360" s="404"/>
      <c r="BM360" s="453"/>
      <c r="BN360" s="49">
        <f t="shared" si="310"/>
        <v>0</v>
      </c>
      <c r="BO360" s="52"/>
      <c r="BP360" s="52"/>
      <c r="BQ360" s="52"/>
      <c r="BR360" s="52"/>
      <c r="BS360" s="52"/>
      <c r="BT360" s="52"/>
      <c r="BU360" s="418"/>
      <c r="BV360" s="419"/>
      <c r="BW360" s="419"/>
      <c r="BX360" s="419"/>
      <c r="BY360" s="419"/>
      <c r="BZ360" s="419"/>
      <c r="CA360" s="419"/>
      <c r="CB360" s="419"/>
      <c r="CC360" s="516"/>
    </row>
    <row r="361" spans="1:81" s="62" customFormat="1" ht="40.200000000000003" customHeight="1" x14ac:dyDescent="0.3">
      <c r="A361" s="38"/>
      <c r="B361" s="468"/>
      <c r="C361" s="459"/>
      <c r="D361" s="609"/>
      <c r="E361" s="612"/>
      <c r="F361" s="612"/>
      <c r="G361" s="612"/>
      <c r="H361" s="612"/>
      <c r="I361" s="612"/>
      <c r="J361" s="486"/>
      <c r="K361" s="489"/>
      <c r="L361" s="474"/>
      <c r="M361" s="477"/>
      <c r="N361" s="480"/>
      <c r="O361" s="483"/>
      <c r="P361" s="521"/>
      <c r="Q361" s="524"/>
      <c r="R361" s="404"/>
      <c r="S361" s="43"/>
      <c r="T361" s="261"/>
      <c r="U361" s="261"/>
      <c r="V361" s="261"/>
      <c r="W361" s="43"/>
      <c r="X361" s="35"/>
      <c r="Y361" s="35"/>
      <c r="Z361" s="35"/>
      <c r="AA361" s="35"/>
      <c r="AB361" s="404"/>
      <c r="AC361" s="527"/>
      <c r="AD361" s="55">
        <f t="shared" si="315"/>
        <v>0</v>
      </c>
      <c r="AE361" s="55">
        <f t="shared" si="315"/>
        <v>0</v>
      </c>
      <c r="AF361" s="55">
        <f t="shared" si="315"/>
        <v>0</v>
      </c>
      <c r="AG361" s="55">
        <f t="shared" si="314"/>
        <v>0</v>
      </c>
      <c r="AH361" s="55">
        <f t="shared" si="314"/>
        <v>0</v>
      </c>
      <c r="AI361" s="55">
        <f t="shared" si="314"/>
        <v>0</v>
      </c>
      <c r="AJ361" s="55">
        <f t="shared" si="314"/>
        <v>0</v>
      </c>
      <c r="AK361" s="404"/>
      <c r="AL361" s="456"/>
      <c r="AM361" s="49">
        <f t="shared" si="307"/>
        <v>0</v>
      </c>
      <c r="AN361" s="52"/>
      <c r="AO361" s="52"/>
      <c r="AP361" s="52"/>
      <c r="AQ361" s="52"/>
      <c r="AR361" s="52"/>
      <c r="AS361" s="52"/>
      <c r="AT361" s="404"/>
      <c r="AU361" s="447"/>
      <c r="AV361" s="49">
        <f t="shared" si="308"/>
        <v>0</v>
      </c>
      <c r="AW361" s="52"/>
      <c r="AX361" s="52"/>
      <c r="AY361" s="52"/>
      <c r="AZ361" s="52"/>
      <c r="BA361" s="52"/>
      <c r="BB361" s="52"/>
      <c r="BC361" s="404"/>
      <c r="BD361" s="450"/>
      <c r="BE361" s="49">
        <f t="shared" si="309"/>
        <v>0</v>
      </c>
      <c r="BF361" s="52"/>
      <c r="BG361" s="52"/>
      <c r="BH361" s="52"/>
      <c r="BI361" s="52"/>
      <c r="BJ361" s="52"/>
      <c r="BK361" s="52"/>
      <c r="BL361" s="404"/>
      <c r="BM361" s="453"/>
      <c r="BN361" s="49">
        <f t="shared" si="310"/>
        <v>0</v>
      </c>
      <c r="BO361" s="52"/>
      <c r="BP361" s="52"/>
      <c r="BQ361" s="52"/>
      <c r="BR361" s="52"/>
      <c r="BS361" s="52"/>
      <c r="BT361" s="52"/>
      <c r="BU361" s="418"/>
      <c r="BV361" s="419"/>
      <c r="BW361" s="419"/>
      <c r="BX361" s="419"/>
      <c r="BY361" s="419"/>
      <c r="BZ361" s="419"/>
      <c r="CA361" s="419"/>
      <c r="CB361" s="419"/>
      <c r="CC361" s="516"/>
    </row>
    <row r="362" spans="1:81" s="62" customFormat="1" ht="40.200000000000003" customHeight="1" thickBot="1" x14ac:dyDescent="0.35">
      <c r="A362" s="38"/>
      <c r="B362" s="468"/>
      <c r="C362" s="459"/>
      <c r="D362" s="610"/>
      <c r="E362" s="613"/>
      <c r="F362" s="613"/>
      <c r="G362" s="613"/>
      <c r="H362" s="613"/>
      <c r="I362" s="613"/>
      <c r="J362" s="487"/>
      <c r="K362" s="490"/>
      <c r="L362" s="475"/>
      <c r="M362" s="478"/>
      <c r="N362" s="481"/>
      <c r="O362" s="484"/>
      <c r="P362" s="522"/>
      <c r="Q362" s="525"/>
      <c r="R362" s="405"/>
      <c r="S362" s="44"/>
      <c r="T362" s="262"/>
      <c r="U362" s="262"/>
      <c r="V362" s="262"/>
      <c r="W362" s="44"/>
      <c r="X362" s="36"/>
      <c r="Y362" s="36"/>
      <c r="Z362" s="36"/>
      <c r="AA362" s="36"/>
      <c r="AB362" s="405"/>
      <c r="AC362" s="528"/>
      <c r="AD362" s="56">
        <f t="shared" si="315"/>
        <v>0</v>
      </c>
      <c r="AE362" s="56">
        <f t="shared" si="315"/>
        <v>0</v>
      </c>
      <c r="AF362" s="56">
        <f t="shared" si="315"/>
        <v>0</v>
      </c>
      <c r="AG362" s="56">
        <f t="shared" si="314"/>
        <v>0</v>
      </c>
      <c r="AH362" s="56">
        <f t="shared" si="314"/>
        <v>0</v>
      </c>
      <c r="AI362" s="56">
        <f t="shared" si="314"/>
        <v>0</v>
      </c>
      <c r="AJ362" s="56">
        <f t="shared" si="314"/>
        <v>0</v>
      </c>
      <c r="AK362" s="405"/>
      <c r="AL362" s="457"/>
      <c r="AM362" s="50">
        <f t="shared" si="307"/>
        <v>0</v>
      </c>
      <c r="AN362" s="53"/>
      <c r="AO362" s="53"/>
      <c r="AP362" s="53"/>
      <c r="AQ362" s="53"/>
      <c r="AR362" s="53"/>
      <c r="AS362" s="53"/>
      <c r="AT362" s="405"/>
      <c r="AU362" s="448"/>
      <c r="AV362" s="50">
        <f t="shared" si="308"/>
        <v>0</v>
      </c>
      <c r="AW362" s="53"/>
      <c r="AX362" s="53"/>
      <c r="AY362" s="53"/>
      <c r="AZ362" s="53"/>
      <c r="BA362" s="53"/>
      <c r="BB362" s="53"/>
      <c r="BC362" s="405"/>
      <c r="BD362" s="451"/>
      <c r="BE362" s="50">
        <f t="shared" si="309"/>
        <v>0</v>
      </c>
      <c r="BF362" s="53"/>
      <c r="BG362" s="53"/>
      <c r="BH362" s="53"/>
      <c r="BI362" s="53"/>
      <c r="BJ362" s="53"/>
      <c r="BK362" s="53"/>
      <c r="BL362" s="405"/>
      <c r="BM362" s="454"/>
      <c r="BN362" s="50">
        <f t="shared" si="310"/>
        <v>0</v>
      </c>
      <c r="BO362" s="53"/>
      <c r="BP362" s="53"/>
      <c r="BQ362" s="53"/>
      <c r="BR362" s="53"/>
      <c r="BS362" s="53"/>
      <c r="BT362" s="53"/>
      <c r="BU362" s="517"/>
      <c r="BV362" s="518"/>
      <c r="BW362" s="518"/>
      <c r="BX362" s="518"/>
      <c r="BY362" s="518"/>
      <c r="BZ362" s="518"/>
      <c r="CA362" s="518"/>
      <c r="CB362" s="518"/>
      <c r="CC362" s="519"/>
    </row>
    <row r="363" spans="1:81" s="62" customFormat="1" ht="40.200000000000003" customHeight="1" thickTop="1" x14ac:dyDescent="0.3">
      <c r="A363" s="38"/>
      <c r="B363" s="468"/>
      <c r="C363" s="459"/>
      <c r="D363" s="608"/>
      <c r="E363" s="611"/>
      <c r="F363" s="611"/>
      <c r="G363" s="611"/>
      <c r="H363" s="611"/>
      <c r="I363" s="611"/>
      <c r="J363" s="485">
        <v>650</v>
      </c>
      <c r="K363" s="488" t="str">
        <f>+Metas!K742</f>
        <v>Líderes comunales capacitados en temas de organización comunal y liderazgo.</v>
      </c>
      <c r="L363" s="473"/>
      <c r="M363" s="476">
        <f>SUM(N363:Q363)</f>
        <v>0</v>
      </c>
      <c r="N363" s="479"/>
      <c r="O363" s="482"/>
      <c r="P363" s="520"/>
      <c r="Q363" s="523"/>
      <c r="R363" s="403">
        <f t="shared" si="316"/>
        <v>650</v>
      </c>
      <c r="S363" s="253"/>
      <c r="T363" s="260"/>
      <c r="U363" s="260"/>
      <c r="V363" s="260"/>
      <c r="W363" s="42"/>
      <c r="X363" s="34"/>
      <c r="Y363" s="34"/>
      <c r="Z363" s="34"/>
      <c r="AA363" s="34"/>
      <c r="AB363" s="403">
        <f t="shared" si="318"/>
        <v>650</v>
      </c>
      <c r="AC363" s="526">
        <f t="shared" ref="AC363" si="333">+L363</f>
        <v>0</v>
      </c>
      <c r="AD363" s="54">
        <f t="shared" si="315"/>
        <v>0</v>
      </c>
      <c r="AE363" s="54">
        <f t="shared" si="315"/>
        <v>0</v>
      </c>
      <c r="AF363" s="54">
        <f t="shared" si="315"/>
        <v>0</v>
      </c>
      <c r="AG363" s="54">
        <f t="shared" si="314"/>
        <v>0</v>
      </c>
      <c r="AH363" s="54">
        <f t="shared" si="314"/>
        <v>0</v>
      </c>
      <c r="AI363" s="54">
        <f t="shared" si="314"/>
        <v>0</v>
      </c>
      <c r="AJ363" s="54">
        <f t="shared" si="314"/>
        <v>0</v>
      </c>
      <c r="AK363" s="403">
        <f t="shared" si="320"/>
        <v>650</v>
      </c>
      <c r="AL363" s="455">
        <f>+N363</f>
        <v>0</v>
      </c>
      <c r="AM363" s="48">
        <f t="shared" si="307"/>
        <v>0</v>
      </c>
      <c r="AN363" s="51"/>
      <c r="AO363" s="51"/>
      <c r="AP363" s="51"/>
      <c r="AQ363" s="51"/>
      <c r="AR363" s="51"/>
      <c r="AS363" s="51"/>
      <c r="AT363" s="403">
        <f t="shared" si="321"/>
        <v>650</v>
      </c>
      <c r="AU363" s="446">
        <f>+O363</f>
        <v>0</v>
      </c>
      <c r="AV363" s="48">
        <f t="shared" si="308"/>
        <v>0</v>
      </c>
      <c r="AW363" s="51"/>
      <c r="AX363" s="51"/>
      <c r="AY363" s="51"/>
      <c r="AZ363" s="51"/>
      <c r="BA363" s="51"/>
      <c r="BB363" s="51"/>
      <c r="BC363" s="403">
        <f t="shared" si="322"/>
        <v>650</v>
      </c>
      <c r="BD363" s="449">
        <f>+P363</f>
        <v>0</v>
      </c>
      <c r="BE363" s="48">
        <f t="shared" si="309"/>
        <v>0</v>
      </c>
      <c r="BF363" s="51"/>
      <c r="BG363" s="51"/>
      <c r="BH363" s="51"/>
      <c r="BI363" s="51"/>
      <c r="BJ363" s="51"/>
      <c r="BK363" s="51"/>
      <c r="BL363" s="403">
        <f t="shared" si="323"/>
        <v>650</v>
      </c>
      <c r="BM363" s="452">
        <f>+Q363</f>
        <v>0</v>
      </c>
      <c r="BN363" s="48">
        <f t="shared" si="310"/>
        <v>0</v>
      </c>
      <c r="BO363" s="51"/>
      <c r="BP363" s="51"/>
      <c r="BQ363" s="51"/>
      <c r="BR363" s="51"/>
      <c r="BS363" s="51"/>
      <c r="BT363" s="51"/>
      <c r="BU363" s="513"/>
      <c r="BV363" s="514"/>
      <c r="BW363" s="514"/>
      <c r="BX363" s="514"/>
      <c r="BY363" s="514"/>
      <c r="BZ363" s="514"/>
      <c r="CA363" s="514"/>
      <c r="CB363" s="514"/>
      <c r="CC363" s="515"/>
    </row>
    <row r="364" spans="1:81" s="62" customFormat="1" ht="40.200000000000003" customHeight="1" x14ac:dyDescent="0.3">
      <c r="A364" s="38"/>
      <c r="B364" s="468"/>
      <c r="C364" s="459"/>
      <c r="D364" s="609"/>
      <c r="E364" s="612"/>
      <c r="F364" s="612"/>
      <c r="G364" s="612"/>
      <c r="H364" s="612"/>
      <c r="I364" s="612"/>
      <c r="J364" s="486"/>
      <c r="K364" s="489"/>
      <c r="L364" s="474"/>
      <c r="M364" s="477"/>
      <c r="N364" s="480"/>
      <c r="O364" s="483"/>
      <c r="P364" s="521"/>
      <c r="Q364" s="524"/>
      <c r="R364" s="404"/>
      <c r="S364" s="43"/>
      <c r="T364" s="261"/>
      <c r="U364" s="261"/>
      <c r="V364" s="261"/>
      <c r="W364" s="43"/>
      <c r="X364" s="35"/>
      <c r="Y364" s="35"/>
      <c r="Z364" s="35"/>
      <c r="AA364" s="35"/>
      <c r="AB364" s="404"/>
      <c r="AC364" s="527"/>
      <c r="AD364" s="55">
        <f t="shared" si="315"/>
        <v>0</v>
      </c>
      <c r="AE364" s="55">
        <f t="shared" si="315"/>
        <v>0</v>
      </c>
      <c r="AF364" s="55">
        <f t="shared" si="315"/>
        <v>0</v>
      </c>
      <c r="AG364" s="55">
        <f t="shared" si="314"/>
        <v>0</v>
      </c>
      <c r="AH364" s="55">
        <f t="shared" si="314"/>
        <v>0</v>
      </c>
      <c r="AI364" s="55">
        <f t="shared" si="314"/>
        <v>0</v>
      </c>
      <c r="AJ364" s="55">
        <f t="shared" si="314"/>
        <v>0</v>
      </c>
      <c r="AK364" s="404"/>
      <c r="AL364" s="456"/>
      <c r="AM364" s="49">
        <f t="shared" si="307"/>
        <v>0</v>
      </c>
      <c r="AN364" s="52"/>
      <c r="AO364" s="52"/>
      <c r="AP364" s="52"/>
      <c r="AQ364" s="52"/>
      <c r="AR364" s="52"/>
      <c r="AS364" s="52"/>
      <c r="AT364" s="404"/>
      <c r="AU364" s="447"/>
      <c r="AV364" s="49">
        <f t="shared" si="308"/>
        <v>0</v>
      </c>
      <c r="AW364" s="52"/>
      <c r="AX364" s="52"/>
      <c r="AY364" s="52"/>
      <c r="AZ364" s="52"/>
      <c r="BA364" s="52"/>
      <c r="BB364" s="52"/>
      <c r="BC364" s="404"/>
      <c r="BD364" s="450"/>
      <c r="BE364" s="49">
        <f t="shared" si="309"/>
        <v>0</v>
      </c>
      <c r="BF364" s="52"/>
      <c r="BG364" s="52"/>
      <c r="BH364" s="52"/>
      <c r="BI364" s="52"/>
      <c r="BJ364" s="52"/>
      <c r="BK364" s="52"/>
      <c r="BL364" s="404"/>
      <c r="BM364" s="453"/>
      <c r="BN364" s="49">
        <f t="shared" si="310"/>
        <v>0</v>
      </c>
      <c r="BO364" s="52"/>
      <c r="BP364" s="52"/>
      <c r="BQ364" s="52"/>
      <c r="BR364" s="52"/>
      <c r="BS364" s="52"/>
      <c r="BT364" s="52"/>
      <c r="BU364" s="418"/>
      <c r="BV364" s="419"/>
      <c r="BW364" s="419"/>
      <c r="BX364" s="419"/>
      <c r="BY364" s="419"/>
      <c r="BZ364" s="419"/>
      <c r="CA364" s="419"/>
      <c r="CB364" s="419"/>
      <c r="CC364" s="516"/>
    </row>
    <row r="365" spans="1:81" s="62" customFormat="1" ht="40.200000000000003" customHeight="1" x14ac:dyDescent="0.3">
      <c r="A365" s="38"/>
      <c r="B365" s="468"/>
      <c r="C365" s="459"/>
      <c r="D365" s="609"/>
      <c r="E365" s="612"/>
      <c r="F365" s="612"/>
      <c r="G365" s="612"/>
      <c r="H365" s="612"/>
      <c r="I365" s="612"/>
      <c r="J365" s="486"/>
      <c r="K365" s="489"/>
      <c r="L365" s="474"/>
      <c r="M365" s="477"/>
      <c r="N365" s="480"/>
      <c r="O365" s="483"/>
      <c r="P365" s="521"/>
      <c r="Q365" s="524"/>
      <c r="R365" s="404"/>
      <c r="S365" s="43"/>
      <c r="T365" s="261"/>
      <c r="U365" s="261"/>
      <c r="V365" s="261"/>
      <c r="W365" s="43"/>
      <c r="X365" s="35"/>
      <c r="Y365" s="35"/>
      <c r="Z365" s="35"/>
      <c r="AA365" s="35"/>
      <c r="AB365" s="404"/>
      <c r="AC365" s="527"/>
      <c r="AD365" s="55">
        <f t="shared" si="315"/>
        <v>0</v>
      </c>
      <c r="AE365" s="55">
        <f t="shared" si="315"/>
        <v>0</v>
      </c>
      <c r="AF365" s="55">
        <f t="shared" si="315"/>
        <v>0</v>
      </c>
      <c r="AG365" s="55">
        <f t="shared" si="314"/>
        <v>0</v>
      </c>
      <c r="AH365" s="55">
        <f t="shared" si="314"/>
        <v>0</v>
      </c>
      <c r="AI365" s="55">
        <f t="shared" si="314"/>
        <v>0</v>
      </c>
      <c r="AJ365" s="55">
        <f t="shared" si="314"/>
        <v>0</v>
      </c>
      <c r="AK365" s="404"/>
      <c r="AL365" s="456"/>
      <c r="AM365" s="49">
        <f t="shared" si="307"/>
        <v>0</v>
      </c>
      <c r="AN365" s="52"/>
      <c r="AO365" s="52"/>
      <c r="AP365" s="52"/>
      <c r="AQ365" s="52"/>
      <c r="AR365" s="52"/>
      <c r="AS365" s="52"/>
      <c r="AT365" s="404"/>
      <c r="AU365" s="447"/>
      <c r="AV365" s="49">
        <f t="shared" si="308"/>
        <v>0</v>
      </c>
      <c r="AW365" s="52"/>
      <c r="AX365" s="52"/>
      <c r="AY365" s="52"/>
      <c r="AZ365" s="52"/>
      <c r="BA365" s="52"/>
      <c r="BB365" s="52"/>
      <c r="BC365" s="404"/>
      <c r="BD365" s="450"/>
      <c r="BE365" s="49">
        <f t="shared" si="309"/>
        <v>0</v>
      </c>
      <c r="BF365" s="52"/>
      <c r="BG365" s="52"/>
      <c r="BH365" s="52"/>
      <c r="BI365" s="52"/>
      <c r="BJ365" s="52"/>
      <c r="BK365" s="52"/>
      <c r="BL365" s="404"/>
      <c r="BM365" s="453"/>
      <c r="BN365" s="49">
        <f t="shared" si="310"/>
        <v>0</v>
      </c>
      <c r="BO365" s="52"/>
      <c r="BP365" s="52"/>
      <c r="BQ365" s="52"/>
      <c r="BR365" s="52"/>
      <c r="BS365" s="52"/>
      <c r="BT365" s="52"/>
      <c r="BU365" s="418"/>
      <c r="BV365" s="419"/>
      <c r="BW365" s="419"/>
      <c r="BX365" s="419"/>
      <c r="BY365" s="419"/>
      <c r="BZ365" s="419"/>
      <c r="CA365" s="419"/>
      <c r="CB365" s="419"/>
      <c r="CC365" s="516"/>
    </row>
    <row r="366" spans="1:81" s="62" customFormat="1" ht="40.200000000000003" customHeight="1" thickBot="1" x14ac:dyDescent="0.35">
      <c r="A366" s="38"/>
      <c r="B366" s="468"/>
      <c r="C366" s="459"/>
      <c r="D366" s="610"/>
      <c r="E366" s="613"/>
      <c r="F366" s="613"/>
      <c r="G366" s="613"/>
      <c r="H366" s="613"/>
      <c r="I366" s="613"/>
      <c r="J366" s="487"/>
      <c r="K366" s="490"/>
      <c r="L366" s="475"/>
      <c r="M366" s="478"/>
      <c r="N366" s="481"/>
      <c r="O366" s="484"/>
      <c r="P366" s="522"/>
      <c r="Q366" s="525"/>
      <c r="R366" s="405"/>
      <c r="S366" s="44"/>
      <c r="T366" s="262"/>
      <c r="U366" s="262"/>
      <c r="V366" s="262"/>
      <c r="W366" s="44"/>
      <c r="X366" s="36"/>
      <c r="Y366" s="36"/>
      <c r="Z366" s="36"/>
      <c r="AA366" s="36"/>
      <c r="AB366" s="405"/>
      <c r="AC366" s="528"/>
      <c r="AD366" s="56">
        <f t="shared" si="315"/>
        <v>0</v>
      </c>
      <c r="AE366" s="56">
        <f t="shared" si="315"/>
        <v>0</v>
      </c>
      <c r="AF366" s="56">
        <f t="shared" si="315"/>
        <v>0</v>
      </c>
      <c r="AG366" s="56">
        <f t="shared" si="314"/>
        <v>0</v>
      </c>
      <c r="AH366" s="56">
        <f t="shared" si="314"/>
        <v>0</v>
      </c>
      <c r="AI366" s="56">
        <f t="shared" si="314"/>
        <v>0</v>
      </c>
      <c r="AJ366" s="56">
        <f t="shared" si="314"/>
        <v>0</v>
      </c>
      <c r="AK366" s="405"/>
      <c r="AL366" s="457"/>
      <c r="AM366" s="50">
        <f t="shared" si="307"/>
        <v>0</v>
      </c>
      <c r="AN366" s="53"/>
      <c r="AO366" s="53"/>
      <c r="AP366" s="53"/>
      <c r="AQ366" s="53"/>
      <c r="AR366" s="53"/>
      <c r="AS366" s="53"/>
      <c r="AT366" s="405"/>
      <c r="AU366" s="448"/>
      <c r="AV366" s="50">
        <f t="shared" si="308"/>
        <v>0</v>
      </c>
      <c r="AW366" s="53"/>
      <c r="AX366" s="53"/>
      <c r="AY366" s="53"/>
      <c r="AZ366" s="53"/>
      <c r="BA366" s="53"/>
      <c r="BB366" s="53"/>
      <c r="BC366" s="405"/>
      <c r="BD366" s="451"/>
      <c r="BE366" s="50">
        <f t="shared" si="309"/>
        <v>0</v>
      </c>
      <c r="BF366" s="53"/>
      <c r="BG366" s="53"/>
      <c r="BH366" s="53"/>
      <c r="BI366" s="53"/>
      <c r="BJ366" s="53"/>
      <c r="BK366" s="53"/>
      <c r="BL366" s="405"/>
      <c r="BM366" s="454"/>
      <c r="BN366" s="50">
        <f t="shared" si="310"/>
        <v>0</v>
      </c>
      <c r="BO366" s="53"/>
      <c r="BP366" s="53"/>
      <c r="BQ366" s="53"/>
      <c r="BR366" s="53"/>
      <c r="BS366" s="53"/>
      <c r="BT366" s="53"/>
      <c r="BU366" s="517"/>
      <c r="BV366" s="518"/>
      <c r="BW366" s="518"/>
      <c r="BX366" s="518"/>
      <c r="BY366" s="518"/>
      <c r="BZ366" s="518"/>
      <c r="CA366" s="518"/>
      <c r="CB366" s="518"/>
      <c r="CC366" s="519"/>
    </row>
    <row r="367" spans="1:81" s="62" customFormat="1" ht="40.200000000000003" customHeight="1" thickTop="1" x14ac:dyDescent="0.3">
      <c r="A367" s="38"/>
      <c r="B367" s="468"/>
      <c r="C367" s="459"/>
      <c r="D367" s="608"/>
      <c r="E367" s="611"/>
      <c r="F367" s="611"/>
      <c r="G367" s="611"/>
      <c r="H367" s="611"/>
      <c r="I367" s="611"/>
      <c r="J367" s="485">
        <v>651</v>
      </c>
      <c r="K367" s="488" t="str">
        <f>+Metas!K743</f>
        <v>Celebraciones del día de la acción comunal realizadas</v>
      </c>
      <c r="L367" s="473"/>
      <c r="M367" s="476">
        <f>SUM(N367:Q367)</f>
        <v>0</v>
      </c>
      <c r="N367" s="479"/>
      <c r="O367" s="482"/>
      <c r="P367" s="520"/>
      <c r="Q367" s="523"/>
      <c r="R367" s="403">
        <f t="shared" si="316"/>
        <v>651</v>
      </c>
      <c r="S367" s="253"/>
      <c r="T367" s="260"/>
      <c r="U367" s="260"/>
      <c r="V367" s="260"/>
      <c r="W367" s="42"/>
      <c r="X367" s="34"/>
      <c r="Y367" s="34"/>
      <c r="Z367" s="34"/>
      <c r="AA367" s="34"/>
      <c r="AB367" s="403">
        <f t="shared" si="318"/>
        <v>651</v>
      </c>
      <c r="AC367" s="526">
        <f t="shared" ref="AC367" si="334">+L367</f>
        <v>0</v>
      </c>
      <c r="AD367" s="54">
        <f t="shared" si="315"/>
        <v>0</v>
      </c>
      <c r="AE367" s="54">
        <f t="shared" si="315"/>
        <v>0</v>
      </c>
      <c r="AF367" s="54">
        <f t="shared" si="315"/>
        <v>0</v>
      </c>
      <c r="AG367" s="54">
        <f t="shared" si="314"/>
        <v>0</v>
      </c>
      <c r="AH367" s="54">
        <f t="shared" si="314"/>
        <v>0</v>
      </c>
      <c r="AI367" s="54">
        <f t="shared" si="314"/>
        <v>0</v>
      </c>
      <c r="AJ367" s="54">
        <f t="shared" si="314"/>
        <v>0</v>
      </c>
      <c r="AK367" s="403">
        <f t="shared" si="320"/>
        <v>651</v>
      </c>
      <c r="AL367" s="455">
        <f>+N367</f>
        <v>0</v>
      </c>
      <c r="AM367" s="48">
        <f t="shared" si="307"/>
        <v>0</v>
      </c>
      <c r="AN367" s="51"/>
      <c r="AO367" s="51"/>
      <c r="AP367" s="51"/>
      <c r="AQ367" s="51"/>
      <c r="AR367" s="51"/>
      <c r="AS367" s="51"/>
      <c r="AT367" s="403">
        <f t="shared" si="321"/>
        <v>651</v>
      </c>
      <c r="AU367" s="446">
        <f>+O367</f>
        <v>0</v>
      </c>
      <c r="AV367" s="48">
        <f t="shared" si="308"/>
        <v>0</v>
      </c>
      <c r="AW367" s="51"/>
      <c r="AX367" s="51"/>
      <c r="AY367" s="51"/>
      <c r="AZ367" s="51"/>
      <c r="BA367" s="51"/>
      <c r="BB367" s="51"/>
      <c r="BC367" s="403">
        <f t="shared" si="322"/>
        <v>651</v>
      </c>
      <c r="BD367" s="449">
        <f>+P367</f>
        <v>0</v>
      </c>
      <c r="BE367" s="48">
        <f t="shared" si="309"/>
        <v>0</v>
      </c>
      <c r="BF367" s="51"/>
      <c r="BG367" s="51"/>
      <c r="BH367" s="51"/>
      <c r="BI367" s="51"/>
      <c r="BJ367" s="51"/>
      <c r="BK367" s="51"/>
      <c r="BL367" s="403">
        <f t="shared" si="323"/>
        <v>651</v>
      </c>
      <c r="BM367" s="452">
        <f>+Q367</f>
        <v>0</v>
      </c>
      <c r="BN367" s="48">
        <f t="shared" si="310"/>
        <v>0</v>
      </c>
      <c r="BO367" s="51"/>
      <c r="BP367" s="51"/>
      <c r="BQ367" s="51"/>
      <c r="BR367" s="51"/>
      <c r="BS367" s="51"/>
      <c r="BT367" s="51"/>
      <c r="BU367" s="513"/>
      <c r="BV367" s="514"/>
      <c r="BW367" s="514"/>
      <c r="BX367" s="514"/>
      <c r="BY367" s="514"/>
      <c r="BZ367" s="514"/>
      <c r="CA367" s="514"/>
      <c r="CB367" s="514"/>
      <c r="CC367" s="515"/>
    </row>
    <row r="368" spans="1:81" s="62" customFormat="1" ht="40.200000000000003" customHeight="1" x14ac:dyDescent="0.3">
      <c r="A368" s="38"/>
      <c r="B368" s="468"/>
      <c r="C368" s="459"/>
      <c r="D368" s="609"/>
      <c r="E368" s="612"/>
      <c r="F368" s="612"/>
      <c r="G368" s="612"/>
      <c r="H368" s="612"/>
      <c r="I368" s="612"/>
      <c r="J368" s="486"/>
      <c r="K368" s="489"/>
      <c r="L368" s="474"/>
      <c r="M368" s="477"/>
      <c r="N368" s="480"/>
      <c r="O368" s="483"/>
      <c r="P368" s="521"/>
      <c r="Q368" s="524"/>
      <c r="R368" s="404"/>
      <c r="S368" s="43"/>
      <c r="T368" s="261"/>
      <c r="U368" s="261"/>
      <c r="V368" s="261"/>
      <c r="W368" s="43"/>
      <c r="X368" s="35"/>
      <c r="Y368" s="35"/>
      <c r="Z368" s="35"/>
      <c r="AA368" s="35"/>
      <c r="AB368" s="404"/>
      <c r="AC368" s="527"/>
      <c r="AD368" s="55">
        <f t="shared" si="315"/>
        <v>0</v>
      </c>
      <c r="AE368" s="55">
        <f t="shared" si="315"/>
        <v>0</v>
      </c>
      <c r="AF368" s="55">
        <f t="shared" si="315"/>
        <v>0</v>
      </c>
      <c r="AG368" s="55">
        <f t="shared" si="314"/>
        <v>0</v>
      </c>
      <c r="AH368" s="55">
        <f t="shared" si="314"/>
        <v>0</v>
      </c>
      <c r="AI368" s="55">
        <f t="shared" si="314"/>
        <v>0</v>
      </c>
      <c r="AJ368" s="55">
        <f t="shared" si="314"/>
        <v>0</v>
      </c>
      <c r="AK368" s="404"/>
      <c r="AL368" s="456"/>
      <c r="AM368" s="49">
        <f t="shared" si="307"/>
        <v>0</v>
      </c>
      <c r="AN368" s="52"/>
      <c r="AO368" s="52"/>
      <c r="AP368" s="52"/>
      <c r="AQ368" s="52"/>
      <c r="AR368" s="52"/>
      <c r="AS368" s="52"/>
      <c r="AT368" s="404"/>
      <c r="AU368" s="447"/>
      <c r="AV368" s="49">
        <f t="shared" si="308"/>
        <v>0</v>
      </c>
      <c r="AW368" s="52"/>
      <c r="AX368" s="52"/>
      <c r="AY368" s="52"/>
      <c r="AZ368" s="52"/>
      <c r="BA368" s="52"/>
      <c r="BB368" s="52"/>
      <c r="BC368" s="404"/>
      <c r="BD368" s="450"/>
      <c r="BE368" s="49">
        <f t="shared" si="309"/>
        <v>0</v>
      </c>
      <c r="BF368" s="52"/>
      <c r="BG368" s="52"/>
      <c r="BH368" s="52"/>
      <c r="BI368" s="52"/>
      <c r="BJ368" s="52"/>
      <c r="BK368" s="52"/>
      <c r="BL368" s="404"/>
      <c r="BM368" s="453"/>
      <c r="BN368" s="49">
        <f t="shared" si="310"/>
        <v>0</v>
      </c>
      <c r="BO368" s="52"/>
      <c r="BP368" s="52"/>
      <c r="BQ368" s="52"/>
      <c r="BR368" s="52"/>
      <c r="BS368" s="52"/>
      <c r="BT368" s="52"/>
      <c r="BU368" s="418"/>
      <c r="BV368" s="419"/>
      <c r="BW368" s="419"/>
      <c r="BX368" s="419"/>
      <c r="BY368" s="419"/>
      <c r="BZ368" s="419"/>
      <c r="CA368" s="419"/>
      <c r="CB368" s="419"/>
      <c r="CC368" s="516"/>
    </row>
    <row r="369" spans="1:81" s="62" customFormat="1" ht="40.200000000000003" customHeight="1" x14ac:dyDescent="0.3">
      <c r="A369" s="38"/>
      <c r="B369" s="468"/>
      <c r="C369" s="459"/>
      <c r="D369" s="609"/>
      <c r="E369" s="612"/>
      <c r="F369" s="612"/>
      <c r="G369" s="612"/>
      <c r="H369" s="612"/>
      <c r="I369" s="612"/>
      <c r="J369" s="486"/>
      <c r="K369" s="489"/>
      <c r="L369" s="474"/>
      <c r="M369" s="477"/>
      <c r="N369" s="480"/>
      <c r="O369" s="483"/>
      <c r="P369" s="521"/>
      <c r="Q369" s="524"/>
      <c r="R369" s="404"/>
      <c r="S369" s="43"/>
      <c r="T369" s="261"/>
      <c r="U369" s="261"/>
      <c r="V369" s="261"/>
      <c r="W369" s="43"/>
      <c r="X369" s="35"/>
      <c r="Y369" s="35"/>
      <c r="Z369" s="35"/>
      <c r="AA369" s="35"/>
      <c r="AB369" s="404"/>
      <c r="AC369" s="527"/>
      <c r="AD369" s="55">
        <f t="shared" si="315"/>
        <v>0</v>
      </c>
      <c r="AE369" s="55">
        <f t="shared" si="315"/>
        <v>0</v>
      </c>
      <c r="AF369" s="55">
        <f t="shared" si="315"/>
        <v>0</v>
      </c>
      <c r="AG369" s="55">
        <f t="shared" si="314"/>
        <v>0</v>
      </c>
      <c r="AH369" s="55">
        <f t="shared" si="314"/>
        <v>0</v>
      </c>
      <c r="AI369" s="55">
        <f t="shared" si="314"/>
        <v>0</v>
      </c>
      <c r="AJ369" s="55">
        <f t="shared" si="314"/>
        <v>0</v>
      </c>
      <c r="AK369" s="404"/>
      <c r="AL369" s="456"/>
      <c r="AM369" s="49">
        <f t="shared" si="307"/>
        <v>0</v>
      </c>
      <c r="AN369" s="52"/>
      <c r="AO369" s="52"/>
      <c r="AP369" s="52"/>
      <c r="AQ369" s="52"/>
      <c r="AR369" s="52"/>
      <c r="AS369" s="52"/>
      <c r="AT369" s="404"/>
      <c r="AU369" s="447"/>
      <c r="AV369" s="49">
        <f t="shared" si="308"/>
        <v>0</v>
      </c>
      <c r="AW369" s="52"/>
      <c r="AX369" s="52"/>
      <c r="AY369" s="52"/>
      <c r="AZ369" s="52"/>
      <c r="BA369" s="52"/>
      <c r="BB369" s="52"/>
      <c r="BC369" s="404"/>
      <c r="BD369" s="450"/>
      <c r="BE369" s="49">
        <f t="shared" si="309"/>
        <v>0</v>
      </c>
      <c r="BF369" s="52"/>
      <c r="BG369" s="52"/>
      <c r="BH369" s="52"/>
      <c r="BI369" s="52"/>
      <c r="BJ369" s="52"/>
      <c r="BK369" s="52"/>
      <c r="BL369" s="404"/>
      <c r="BM369" s="453"/>
      <c r="BN369" s="49">
        <f t="shared" si="310"/>
        <v>0</v>
      </c>
      <c r="BO369" s="52"/>
      <c r="BP369" s="52"/>
      <c r="BQ369" s="52"/>
      <c r="BR369" s="52"/>
      <c r="BS369" s="52"/>
      <c r="BT369" s="52"/>
      <c r="BU369" s="418"/>
      <c r="BV369" s="419"/>
      <c r="BW369" s="419"/>
      <c r="BX369" s="419"/>
      <c r="BY369" s="419"/>
      <c r="BZ369" s="419"/>
      <c r="CA369" s="419"/>
      <c r="CB369" s="419"/>
      <c r="CC369" s="516"/>
    </row>
    <row r="370" spans="1:81" s="62" customFormat="1" ht="40.200000000000003" customHeight="1" thickBot="1" x14ac:dyDescent="0.35">
      <c r="A370" s="38"/>
      <c r="B370" s="468"/>
      <c r="C370" s="460"/>
      <c r="D370" s="610"/>
      <c r="E370" s="613"/>
      <c r="F370" s="613"/>
      <c r="G370" s="613"/>
      <c r="H370" s="613"/>
      <c r="I370" s="613"/>
      <c r="J370" s="487"/>
      <c r="K370" s="490"/>
      <c r="L370" s="475"/>
      <c r="M370" s="478"/>
      <c r="N370" s="481"/>
      <c r="O370" s="484"/>
      <c r="P370" s="522"/>
      <c r="Q370" s="525"/>
      <c r="R370" s="405"/>
      <c r="S370" s="44"/>
      <c r="T370" s="262"/>
      <c r="U370" s="262"/>
      <c r="V370" s="262"/>
      <c r="W370" s="44"/>
      <c r="X370" s="36"/>
      <c r="Y370" s="36"/>
      <c r="Z370" s="36"/>
      <c r="AA370" s="36"/>
      <c r="AB370" s="405"/>
      <c r="AC370" s="528"/>
      <c r="AD370" s="56">
        <f t="shared" si="315"/>
        <v>0</v>
      </c>
      <c r="AE370" s="56">
        <f t="shared" si="315"/>
        <v>0</v>
      </c>
      <c r="AF370" s="56">
        <f t="shared" si="315"/>
        <v>0</v>
      </c>
      <c r="AG370" s="56">
        <f t="shared" si="314"/>
        <v>0</v>
      </c>
      <c r="AH370" s="56">
        <f t="shared" si="314"/>
        <v>0</v>
      </c>
      <c r="AI370" s="56">
        <f t="shared" si="314"/>
        <v>0</v>
      </c>
      <c r="AJ370" s="56">
        <f t="shared" si="314"/>
        <v>0</v>
      </c>
      <c r="AK370" s="405"/>
      <c r="AL370" s="457"/>
      <c r="AM370" s="50">
        <f t="shared" si="307"/>
        <v>0</v>
      </c>
      <c r="AN370" s="53"/>
      <c r="AO370" s="53"/>
      <c r="AP370" s="53"/>
      <c r="AQ370" s="53"/>
      <c r="AR370" s="53"/>
      <c r="AS370" s="53"/>
      <c r="AT370" s="405"/>
      <c r="AU370" s="448"/>
      <c r="AV370" s="50">
        <f t="shared" si="308"/>
        <v>0</v>
      </c>
      <c r="AW370" s="53"/>
      <c r="AX370" s="53"/>
      <c r="AY370" s="53"/>
      <c r="AZ370" s="53"/>
      <c r="BA370" s="53"/>
      <c r="BB370" s="53"/>
      <c r="BC370" s="405"/>
      <c r="BD370" s="451"/>
      <c r="BE370" s="50">
        <f t="shared" si="309"/>
        <v>0</v>
      </c>
      <c r="BF370" s="53"/>
      <c r="BG370" s="53"/>
      <c r="BH370" s="53"/>
      <c r="BI370" s="53"/>
      <c r="BJ370" s="53"/>
      <c r="BK370" s="53"/>
      <c r="BL370" s="405"/>
      <c r="BM370" s="454"/>
      <c r="BN370" s="50">
        <f t="shared" si="310"/>
        <v>0</v>
      </c>
      <c r="BO370" s="53"/>
      <c r="BP370" s="53"/>
      <c r="BQ370" s="53"/>
      <c r="BR370" s="53"/>
      <c r="BS370" s="53"/>
      <c r="BT370" s="53"/>
      <c r="BU370" s="517"/>
      <c r="BV370" s="518"/>
      <c r="BW370" s="518"/>
      <c r="BX370" s="518"/>
      <c r="BY370" s="518"/>
      <c r="BZ370" s="518"/>
      <c r="CA370" s="518"/>
      <c r="CB370" s="518"/>
      <c r="CC370" s="519"/>
    </row>
    <row r="371" spans="1:81" s="62" customFormat="1" ht="40.200000000000003" customHeight="1" thickTop="1" x14ac:dyDescent="0.3">
      <c r="A371" s="38"/>
      <c r="B371" s="468"/>
      <c r="C371" s="458" t="s">
        <v>1023</v>
      </c>
      <c r="D371" s="608"/>
      <c r="E371" s="611"/>
      <c r="F371" s="611"/>
      <c r="G371" s="611"/>
      <c r="H371" s="611"/>
      <c r="I371" s="611"/>
      <c r="J371" s="485">
        <v>652</v>
      </c>
      <c r="K371" s="488" t="str">
        <f>+Metas!K744</f>
        <v>Capacitaciones en autocuidado y protección para líderes comunales</v>
      </c>
      <c r="L371" s="473"/>
      <c r="M371" s="476">
        <f>SUM(N371:Q371)</f>
        <v>0</v>
      </c>
      <c r="N371" s="479"/>
      <c r="O371" s="482"/>
      <c r="P371" s="520"/>
      <c r="Q371" s="523"/>
      <c r="R371" s="403">
        <f t="shared" si="316"/>
        <v>652</v>
      </c>
      <c r="S371" s="253"/>
      <c r="T371" s="260"/>
      <c r="U371" s="260"/>
      <c r="V371" s="260"/>
      <c r="W371" s="42"/>
      <c r="X371" s="34"/>
      <c r="Y371" s="34"/>
      <c r="Z371" s="34"/>
      <c r="AA371" s="34"/>
      <c r="AB371" s="403">
        <f t="shared" si="318"/>
        <v>652</v>
      </c>
      <c r="AC371" s="526">
        <f t="shared" ref="AC371" si="335">+L371</f>
        <v>0</v>
      </c>
      <c r="AD371" s="54">
        <f t="shared" si="315"/>
        <v>0</v>
      </c>
      <c r="AE371" s="54">
        <f t="shared" si="315"/>
        <v>0</v>
      </c>
      <c r="AF371" s="54">
        <f t="shared" si="315"/>
        <v>0</v>
      </c>
      <c r="AG371" s="54">
        <f t="shared" si="314"/>
        <v>0</v>
      </c>
      <c r="AH371" s="54">
        <f t="shared" si="314"/>
        <v>0</v>
      </c>
      <c r="AI371" s="54">
        <f t="shared" si="314"/>
        <v>0</v>
      </c>
      <c r="AJ371" s="54">
        <f t="shared" si="314"/>
        <v>0</v>
      </c>
      <c r="AK371" s="403">
        <f t="shared" si="320"/>
        <v>652</v>
      </c>
      <c r="AL371" s="455">
        <f>+N371</f>
        <v>0</v>
      </c>
      <c r="AM371" s="48">
        <f t="shared" si="307"/>
        <v>0</v>
      </c>
      <c r="AN371" s="51"/>
      <c r="AO371" s="51"/>
      <c r="AP371" s="51"/>
      <c r="AQ371" s="51"/>
      <c r="AR371" s="51"/>
      <c r="AS371" s="51"/>
      <c r="AT371" s="403">
        <f t="shared" si="321"/>
        <v>652</v>
      </c>
      <c r="AU371" s="446">
        <f>+O371</f>
        <v>0</v>
      </c>
      <c r="AV371" s="48">
        <f t="shared" si="308"/>
        <v>0</v>
      </c>
      <c r="AW371" s="51"/>
      <c r="AX371" s="51"/>
      <c r="AY371" s="51"/>
      <c r="AZ371" s="51"/>
      <c r="BA371" s="51"/>
      <c r="BB371" s="51"/>
      <c r="BC371" s="403">
        <f t="shared" si="322"/>
        <v>652</v>
      </c>
      <c r="BD371" s="449">
        <f>+P371</f>
        <v>0</v>
      </c>
      <c r="BE371" s="48">
        <f t="shared" si="309"/>
        <v>0</v>
      </c>
      <c r="BF371" s="51"/>
      <c r="BG371" s="51"/>
      <c r="BH371" s="51"/>
      <c r="BI371" s="51"/>
      <c r="BJ371" s="51"/>
      <c r="BK371" s="51"/>
      <c r="BL371" s="403">
        <f t="shared" si="323"/>
        <v>652</v>
      </c>
      <c r="BM371" s="452">
        <f>+Q371</f>
        <v>0</v>
      </c>
      <c r="BN371" s="48">
        <f t="shared" si="310"/>
        <v>0</v>
      </c>
      <c r="BO371" s="51"/>
      <c r="BP371" s="51"/>
      <c r="BQ371" s="51"/>
      <c r="BR371" s="51"/>
      <c r="BS371" s="51"/>
      <c r="BT371" s="51"/>
      <c r="BU371" s="513"/>
      <c r="BV371" s="514"/>
      <c r="BW371" s="514"/>
      <c r="BX371" s="514"/>
      <c r="BY371" s="514"/>
      <c r="BZ371" s="514"/>
      <c r="CA371" s="514"/>
      <c r="CB371" s="514"/>
      <c r="CC371" s="515"/>
    </row>
    <row r="372" spans="1:81" s="62" customFormat="1" ht="40.200000000000003" customHeight="1" x14ac:dyDescent="0.3">
      <c r="A372" s="38"/>
      <c r="B372" s="468"/>
      <c r="C372" s="459"/>
      <c r="D372" s="609"/>
      <c r="E372" s="612"/>
      <c r="F372" s="612"/>
      <c r="G372" s="612"/>
      <c r="H372" s="612"/>
      <c r="I372" s="612"/>
      <c r="J372" s="486"/>
      <c r="K372" s="489"/>
      <c r="L372" s="474"/>
      <c r="M372" s="477"/>
      <c r="N372" s="480"/>
      <c r="O372" s="483"/>
      <c r="P372" s="521"/>
      <c r="Q372" s="524"/>
      <c r="R372" s="404"/>
      <c r="S372" s="43"/>
      <c r="T372" s="261"/>
      <c r="U372" s="261"/>
      <c r="V372" s="261"/>
      <c r="W372" s="43"/>
      <c r="X372" s="35"/>
      <c r="Y372" s="35"/>
      <c r="Z372" s="35"/>
      <c r="AA372" s="35"/>
      <c r="AB372" s="404"/>
      <c r="AC372" s="527"/>
      <c r="AD372" s="55">
        <f t="shared" si="315"/>
        <v>0</v>
      </c>
      <c r="AE372" s="55">
        <f t="shared" si="315"/>
        <v>0</v>
      </c>
      <c r="AF372" s="55">
        <f t="shared" si="315"/>
        <v>0</v>
      </c>
      <c r="AG372" s="55">
        <f t="shared" si="314"/>
        <v>0</v>
      </c>
      <c r="AH372" s="55">
        <f t="shared" si="314"/>
        <v>0</v>
      </c>
      <c r="AI372" s="55">
        <f t="shared" si="314"/>
        <v>0</v>
      </c>
      <c r="AJ372" s="55">
        <f t="shared" si="314"/>
        <v>0</v>
      </c>
      <c r="AK372" s="404"/>
      <c r="AL372" s="456"/>
      <c r="AM372" s="49">
        <f t="shared" ref="AM372:AM378" si="336">SUM(AN372:AS372)</f>
        <v>0</v>
      </c>
      <c r="AN372" s="52"/>
      <c r="AO372" s="52"/>
      <c r="AP372" s="52"/>
      <c r="AQ372" s="52"/>
      <c r="AR372" s="52"/>
      <c r="AS372" s="52"/>
      <c r="AT372" s="404"/>
      <c r="AU372" s="447"/>
      <c r="AV372" s="49">
        <f t="shared" ref="AV372:AV378" si="337">SUM(AW372:BB372)</f>
        <v>0</v>
      </c>
      <c r="AW372" s="52"/>
      <c r="AX372" s="52"/>
      <c r="AY372" s="52"/>
      <c r="AZ372" s="52"/>
      <c r="BA372" s="52"/>
      <c r="BB372" s="52"/>
      <c r="BC372" s="404"/>
      <c r="BD372" s="450"/>
      <c r="BE372" s="49">
        <f t="shared" ref="BE372:BE378" si="338">SUM(BF372:BK372)</f>
        <v>0</v>
      </c>
      <c r="BF372" s="52"/>
      <c r="BG372" s="52"/>
      <c r="BH372" s="52"/>
      <c r="BI372" s="52"/>
      <c r="BJ372" s="52"/>
      <c r="BK372" s="52"/>
      <c r="BL372" s="404"/>
      <c r="BM372" s="453"/>
      <c r="BN372" s="49">
        <f t="shared" ref="BN372:BN378" si="339">SUM(BO372:BT372)</f>
        <v>0</v>
      </c>
      <c r="BO372" s="52"/>
      <c r="BP372" s="52"/>
      <c r="BQ372" s="52"/>
      <c r="BR372" s="52"/>
      <c r="BS372" s="52"/>
      <c r="BT372" s="52"/>
      <c r="BU372" s="418"/>
      <c r="BV372" s="419"/>
      <c r="BW372" s="419"/>
      <c r="BX372" s="419"/>
      <c r="BY372" s="419"/>
      <c r="BZ372" s="419"/>
      <c r="CA372" s="419"/>
      <c r="CB372" s="419"/>
      <c r="CC372" s="516"/>
    </row>
    <row r="373" spans="1:81" s="62" customFormat="1" ht="40.200000000000003" customHeight="1" x14ac:dyDescent="0.3">
      <c r="A373" s="38"/>
      <c r="B373" s="468"/>
      <c r="C373" s="459"/>
      <c r="D373" s="609"/>
      <c r="E373" s="612"/>
      <c r="F373" s="612"/>
      <c r="G373" s="612"/>
      <c r="H373" s="612"/>
      <c r="I373" s="612"/>
      <c r="J373" s="486"/>
      <c r="K373" s="489"/>
      <c r="L373" s="474"/>
      <c r="M373" s="477"/>
      <c r="N373" s="480"/>
      <c r="O373" s="483"/>
      <c r="P373" s="521"/>
      <c r="Q373" s="524"/>
      <c r="R373" s="404"/>
      <c r="S373" s="43"/>
      <c r="T373" s="261"/>
      <c r="U373" s="261"/>
      <c r="V373" s="261"/>
      <c r="W373" s="43"/>
      <c r="X373" s="35"/>
      <c r="Y373" s="35"/>
      <c r="Z373" s="35"/>
      <c r="AA373" s="35"/>
      <c r="AB373" s="404"/>
      <c r="AC373" s="527"/>
      <c r="AD373" s="55">
        <f t="shared" si="315"/>
        <v>0</v>
      </c>
      <c r="AE373" s="55">
        <f t="shared" si="315"/>
        <v>0</v>
      </c>
      <c r="AF373" s="55">
        <f t="shared" si="315"/>
        <v>0</v>
      </c>
      <c r="AG373" s="55">
        <f t="shared" si="314"/>
        <v>0</v>
      </c>
      <c r="AH373" s="55">
        <f t="shared" si="314"/>
        <v>0</v>
      </c>
      <c r="AI373" s="55">
        <f t="shared" si="314"/>
        <v>0</v>
      </c>
      <c r="AJ373" s="55">
        <f t="shared" si="314"/>
        <v>0</v>
      </c>
      <c r="AK373" s="404"/>
      <c r="AL373" s="456"/>
      <c r="AM373" s="49">
        <f t="shared" si="336"/>
        <v>0</v>
      </c>
      <c r="AN373" s="52"/>
      <c r="AO373" s="52"/>
      <c r="AP373" s="52"/>
      <c r="AQ373" s="52"/>
      <c r="AR373" s="52"/>
      <c r="AS373" s="52"/>
      <c r="AT373" s="404"/>
      <c r="AU373" s="447"/>
      <c r="AV373" s="49">
        <f t="shared" si="337"/>
        <v>0</v>
      </c>
      <c r="AW373" s="52"/>
      <c r="AX373" s="52"/>
      <c r="AY373" s="52"/>
      <c r="AZ373" s="52"/>
      <c r="BA373" s="52"/>
      <c r="BB373" s="52"/>
      <c r="BC373" s="404"/>
      <c r="BD373" s="450"/>
      <c r="BE373" s="49">
        <f t="shared" si="338"/>
        <v>0</v>
      </c>
      <c r="BF373" s="52"/>
      <c r="BG373" s="52"/>
      <c r="BH373" s="52"/>
      <c r="BI373" s="52"/>
      <c r="BJ373" s="52"/>
      <c r="BK373" s="52"/>
      <c r="BL373" s="404"/>
      <c r="BM373" s="453"/>
      <c r="BN373" s="49">
        <f t="shared" si="339"/>
        <v>0</v>
      </c>
      <c r="BO373" s="52"/>
      <c r="BP373" s="52"/>
      <c r="BQ373" s="52"/>
      <c r="BR373" s="52"/>
      <c r="BS373" s="52"/>
      <c r="BT373" s="52"/>
      <c r="BU373" s="418"/>
      <c r="BV373" s="419"/>
      <c r="BW373" s="419"/>
      <c r="BX373" s="419"/>
      <c r="BY373" s="419"/>
      <c r="BZ373" s="419"/>
      <c r="CA373" s="419"/>
      <c r="CB373" s="419"/>
      <c r="CC373" s="516"/>
    </row>
    <row r="374" spans="1:81" s="62" customFormat="1" ht="40.200000000000003" customHeight="1" thickBot="1" x14ac:dyDescent="0.35">
      <c r="A374" s="38"/>
      <c r="B374" s="468"/>
      <c r="C374" s="459"/>
      <c r="D374" s="610"/>
      <c r="E374" s="613"/>
      <c r="F374" s="613"/>
      <c r="G374" s="613"/>
      <c r="H374" s="613"/>
      <c r="I374" s="613"/>
      <c r="J374" s="487"/>
      <c r="K374" s="490"/>
      <c r="L374" s="475"/>
      <c r="M374" s="478"/>
      <c r="N374" s="481"/>
      <c r="O374" s="484"/>
      <c r="P374" s="522"/>
      <c r="Q374" s="525"/>
      <c r="R374" s="405"/>
      <c r="S374" s="44"/>
      <c r="T374" s="262"/>
      <c r="U374" s="262"/>
      <c r="V374" s="262"/>
      <c r="W374" s="44"/>
      <c r="X374" s="36"/>
      <c r="Y374" s="36"/>
      <c r="Z374" s="36"/>
      <c r="AA374" s="36"/>
      <c r="AB374" s="405"/>
      <c r="AC374" s="528"/>
      <c r="AD374" s="56">
        <f t="shared" si="315"/>
        <v>0</v>
      </c>
      <c r="AE374" s="56">
        <f t="shared" si="315"/>
        <v>0</v>
      </c>
      <c r="AF374" s="56">
        <f t="shared" si="315"/>
        <v>0</v>
      </c>
      <c r="AG374" s="56">
        <f t="shared" si="314"/>
        <v>0</v>
      </c>
      <c r="AH374" s="56">
        <f t="shared" si="314"/>
        <v>0</v>
      </c>
      <c r="AI374" s="56">
        <f t="shared" si="314"/>
        <v>0</v>
      </c>
      <c r="AJ374" s="56">
        <f t="shared" si="314"/>
        <v>0</v>
      </c>
      <c r="AK374" s="405"/>
      <c r="AL374" s="457"/>
      <c r="AM374" s="50">
        <f t="shared" si="336"/>
        <v>0</v>
      </c>
      <c r="AN374" s="53"/>
      <c r="AO374" s="53"/>
      <c r="AP374" s="53"/>
      <c r="AQ374" s="53"/>
      <c r="AR374" s="53"/>
      <c r="AS374" s="53"/>
      <c r="AT374" s="405"/>
      <c r="AU374" s="448"/>
      <c r="AV374" s="50">
        <f t="shared" si="337"/>
        <v>0</v>
      </c>
      <c r="AW374" s="53"/>
      <c r="AX374" s="53"/>
      <c r="AY374" s="53"/>
      <c r="AZ374" s="53"/>
      <c r="BA374" s="53"/>
      <c r="BB374" s="53"/>
      <c r="BC374" s="405"/>
      <c r="BD374" s="451"/>
      <c r="BE374" s="50">
        <f t="shared" si="338"/>
        <v>0</v>
      </c>
      <c r="BF374" s="53"/>
      <c r="BG374" s="53"/>
      <c r="BH374" s="53"/>
      <c r="BI374" s="53"/>
      <c r="BJ374" s="53"/>
      <c r="BK374" s="53"/>
      <c r="BL374" s="405"/>
      <c r="BM374" s="454"/>
      <c r="BN374" s="50">
        <f t="shared" si="339"/>
        <v>0</v>
      </c>
      <c r="BO374" s="53"/>
      <c r="BP374" s="53"/>
      <c r="BQ374" s="53"/>
      <c r="BR374" s="53"/>
      <c r="BS374" s="53"/>
      <c r="BT374" s="53"/>
      <c r="BU374" s="517"/>
      <c r="BV374" s="518"/>
      <c r="BW374" s="518"/>
      <c r="BX374" s="518"/>
      <c r="BY374" s="518"/>
      <c r="BZ374" s="518"/>
      <c r="CA374" s="518"/>
      <c r="CB374" s="518"/>
      <c r="CC374" s="519"/>
    </row>
    <row r="375" spans="1:81" s="62" customFormat="1" ht="40.200000000000003" customHeight="1" thickTop="1" x14ac:dyDescent="0.3">
      <c r="A375" s="38"/>
      <c r="B375" s="468"/>
      <c r="C375" s="459"/>
      <c r="D375" s="608"/>
      <c r="E375" s="611"/>
      <c r="F375" s="611"/>
      <c r="G375" s="611"/>
      <c r="H375" s="611"/>
      <c r="I375" s="611"/>
      <c r="J375" s="485">
        <v>653</v>
      </c>
      <c r="K375" s="488" t="str">
        <f>+Metas!K745</f>
        <v>Apoyo a la implementación del plan integral de reparación colectiva a sobrevivientes del conflicto armado que hacen parte de Fedecomunal</v>
      </c>
      <c r="L375" s="662"/>
      <c r="M375" s="648">
        <f>SUM(N375:Q375)</f>
        <v>0</v>
      </c>
      <c r="N375" s="650"/>
      <c r="O375" s="664"/>
      <c r="P375" s="668"/>
      <c r="Q375" s="640"/>
      <c r="R375" s="403">
        <f t="shared" si="316"/>
        <v>653</v>
      </c>
      <c r="S375" s="253"/>
      <c r="T375" s="260"/>
      <c r="U375" s="260"/>
      <c r="V375" s="260"/>
      <c r="W375" s="42"/>
      <c r="X375" s="34"/>
      <c r="Y375" s="34"/>
      <c r="Z375" s="34"/>
      <c r="AA375" s="34"/>
      <c r="AB375" s="403">
        <f t="shared" si="318"/>
        <v>653</v>
      </c>
      <c r="AC375" s="526">
        <f t="shared" ref="AC375" si="340">+L375</f>
        <v>0</v>
      </c>
      <c r="AD375" s="54">
        <f t="shared" si="315"/>
        <v>0</v>
      </c>
      <c r="AE375" s="54">
        <f t="shared" si="315"/>
        <v>0</v>
      </c>
      <c r="AF375" s="54">
        <f t="shared" si="315"/>
        <v>0</v>
      </c>
      <c r="AG375" s="54">
        <f t="shared" si="314"/>
        <v>0</v>
      </c>
      <c r="AH375" s="54">
        <f t="shared" si="314"/>
        <v>0</v>
      </c>
      <c r="AI375" s="54">
        <f t="shared" si="314"/>
        <v>0</v>
      </c>
      <c r="AJ375" s="54">
        <f t="shared" si="314"/>
        <v>0</v>
      </c>
      <c r="AK375" s="403">
        <f t="shared" si="320"/>
        <v>653</v>
      </c>
      <c r="AL375" s="455">
        <f>+N375</f>
        <v>0</v>
      </c>
      <c r="AM375" s="48">
        <f t="shared" si="336"/>
        <v>0</v>
      </c>
      <c r="AN375" s="51"/>
      <c r="AO375" s="51"/>
      <c r="AP375" s="51"/>
      <c r="AQ375" s="51"/>
      <c r="AR375" s="51"/>
      <c r="AS375" s="51"/>
      <c r="AT375" s="403">
        <f t="shared" si="321"/>
        <v>653</v>
      </c>
      <c r="AU375" s="446">
        <f>+O375</f>
        <v>0</v>
      </c>
      <c r="AV375" s="48">
        <f t="shared" si="337"/>
        <v>0</v>
      </c>
      <c r="AW375" s="51"/>
      <c r="AX375" s="51"/>
      <c r="AY375" s="51"/>
      <c r="AZ375" s="51"/>
      <c r="BA375" s="51"/>
      <c r="BB375" s="51"/>
      <c r="BC375" s="403">
        <f t="shared" si="322"/>
        <v>653</v>
      </c>
      <c r="BD375" s="449">
        <f>+P375</f>
        <v>0</v>
      </c>
      <c r="BE375" s="48">
        <f t="shared" si="338"/>
        <v>0</v>
      </c>
      <c r="BF375" s="51"/>
      <c r="BG375" s="51"/>
      <c r="BH375" s="51"/>
      <c r="BI375" s="51"/>
      <c r="BJ375" s="51"/>
      <c r="BK375" s="51"/>
      <c r="BL375" s="403">
        <f t="shared" si="323"/>
        <v>653</v>
      </c>
      <c r="BM375" s="452">
        <f>+Q375</f>
        <v>0</v>
      </c>
      <c r="BN375" s="48">
        <f t="shared" si="339"/>
        <v>0</v>
      </c>
      <c r="BO375" s="51"/>
      <c r="BP375" s="51"/>
      <c r="BQ375" s="51"/>
      <c r="BR375" s="51"/>
      <c r="BS375" s="51"/>
      <c r="BT375" s="51"/>
      <c r="BU375" s="513"/>
      <c r="BV375" s="514"/>
      <c r="BW375" s="514"/>
      <c r="BX375" s="514"/>
      <c r="BY375" s="514"/>
      <c r="BZ375" s="514"/>
      <c r="CA375" s="514"/>
      <c r="CB375" s="514"/>
      <c r="CC375" s="515"/>
    </row>
    <row r="376" spans="1:81" s="62" customFormat="1" ht="40.200000000000003" customHeight="1" x14ac:dyDescent="0.3">
      <c r="A376" s="38"/>
      <c r="B376" s="468"/>
      <c r="C376" s="459"/>
      <c r="D376" s="609"/>
      <c r="E376" s="612"/>
      <c r="F376" s="612"/>
      <c r="G376" s="612"/>
      <c r="H376" s="612"/>
      <c r="I376" s="612"/>
      <c r="J376" s="486"/>
      <c r="K376" s="489"/>
      <c r="L376" s="663"/>
      <c r="M376" s="649"/>
      <c r="N376" s="651"/>
      <c r="O376" s="665"/>
      <c r="P376" s="669"/>
      <c r="Q376" s="671"/>
      <c r="R376" s="404"/>
      <c r="S376" s="43"/>
      <c r="T376" s="261"/>
      <c r="U376" s="261"/>
      <c r="V376" s="261"/>
      <c r="W376" s="43"/>
      <c r="X376" s="35"/>
      <c r="Y376" s="35"/>
      <c r="Z376" s="35"/>
      <c r="AA376" s="35"/>
      <c r="AB376" s="404"/>
      <c r="AC376" s="527"/>
      <c r="AD376" s="55">
        <f t="shared" si="315"/>
        <v>0</v>
      </c>
      <c r="AE376" s="55">
        <f t="shared" si="315"/>
        <v>0</v>
      </c>
      <c r="AF376" s="55">
        <f t="shared" si="315"/>
        <v>0</v>
      </c>
      <c r="AG376" s="55">
        <f t="shared" si="314"/>
        <v>0</v>
      </c>
      <c r="AH376" s="55">
        <f t="shared" si="314"/>
        <v>0</v>
      </c>
      <c r="AI376" s="55">
        <f t="shared" si="314"/>
        <v>0</v>
      </c>
      <c r="AJ376" s="55">
        <f t="shared" si="314"/>
        <v>0</v>
      </c>
      <c r="AK376" s="404"/>
      <c r="AL376" s="456"/>
      <c r="AM376" s="49">
        <f t="shared" si="336"/>
        <v>0</v>
      </c>
      <c r="AN376" s="52"/>
      <c r="AO376" s="52"/>
      <c r="AP376" s="52"/>
      <c r="AQ376" s="52"/>
      <c r="AR376" s="52"/>
      <c r="AS376" s="52"/>
      <c r="AT376" s="404"/>
      <c r="AU376" s="447"/>
      <c r="AV376" s="49">
        <f t="shared" si="337"/>
        <v>0</v>
      </c>
      <c r="AW376" s="52"/>
      <c r="AX376" s="52"/>
      <c r="AY376" s="52"/>
      <c r="AZ376" s="52"/>
      <c r="BA376" s="52"/>
      <c r="BB376" s="52"/>
      <c r="BC376" s="404"/>
      <c r="BD376" s="450"/>
      <c r="BE376" s="49">
        <f t="shared" si="338"/>
        <v>0</v>
      </c>
      <c r="BF376" s="52"/>
      <c r="BG376" s="52"/>
      <c r="BH376" s="52"/>
      <c r="BI376" s="52"/>
      <c r="BJ376" s="52"/>
      <c r="BK376" s="52"/>
      <c r="BL376" s="404"/>
      <c r="BM376" s="453"/>
      <c r="BN376" s="49">
        <f t="shared" si="339"/>
        <v>0</v>
      </c>
      <c r="BO376" s="52"/>
      <c r="BP376" s="52"/>
      <c r="BQ376" s="52"/>
      <c r="BR376" s="52"/>
      <c r="BS376" s="52"/>
      <c r="BT376" s="52"/>
      <c r="BU376" s="418"/>
      <c r="BV376" s="419"/>
      <c r="BW376" s="419"/>
      <c r="BX376" s="419"/>
      <c r="BY376" s="419"/>
      <c r="BZ376" s="419"/>
      <c r="CA376" s="419"/>
      <c r="CB376" s="419"/>
      <c r="CC376" s="516"/>
    </row>
    <row r="377" spans="1:81" s="62" customFormat="1" ht="40.200000000000003" customHeight="1" x14ac:dyDescent="0.3">
      <c r="A377" s="38"/>
      <c r="B377" s="468"/>
      <c r="C377" s="459"/>
      <c r="D377" s="609"/>
      <c r="E377" s="612"/>
      <c r="F377" s="612"/>
      <c r="G377" s="612"/>
      <c r="H377" s="612"/>
      <c r="I377" s="612"/>
      <c r="J377" s="486"/>
      <c r="K377" s="489"/>
      <c r="L377" s="663"/>
      <c r="M377" s="649"/>
      <c r="N377" s="651"/>
      <c r="O377" s="665"/>
      <c r="P377" s="669"/>
      <c r="Q377" s="671"/>
      <c r="R377" s="404"/>
      <c r="S377" s="43"/>
      <c r="T377" s="261"/>
      <c r="U377" s="261"/>
      <c r="V377" s="261"/>
      <c r="W377" s="43"/>
      <c r="X377" s="35"/>
      <c r="Y377" s="35"/>
      <c r="Z377" s="35"/>
      <c r="AA377" s="35"/>
      <c r="AB377" s="404"/>
      <c r="AC377" s="527"/>
      <c r="AD377" s="55">
        <f t="shared" si="315"/>
        <v>0</v>
      </c>
      <c r="AE377" s="55">
        <f t="shared" si="315"/>
        <v>0</v>
      </c>
      <c r="AF377" s="55">
        <f t="shared" si="315"/>
        <v>0</v>
      </c>
      <c r="AG377" s="55">
        <f t="shared" si="314"/>
        <v>0</v>
      </c>
      <c r="AH377" s="55">
        <f t="shared" si="314"/>
        <v>0</v>
      </c>
      <c r="AI377" s="55">
        <f t="shared" si="314"/>
        <v>0</v>
      </c>
      <c r="AJ377" s="55">
        <f t="shared" si="314"/>
        <v>0</v>
      </c>
      <c r="AK377" s="404"/>
      <c r="AL377" s="456"/>
      <c r="AM377" s="49">
        <f t="shared" si="336"/>
        <v>0</v>
      </c>
      <c r="AN377" s="52"/>
      <c r="AO377" s="52"/>
      <c r="AP377" s="52"/>
      <c r="AQ377" s="52"/>
      <c r="AR377" s="52"/>
      <c r="AS377" s="52"/>
      <c r="AT377" s="404"/>
      <c r="AU377" s="447"/>
      <c r="AV377" s="49">
        <f t="shared" si="337"/>
        <v>0</v>
      </c>
      <c r="AW377" s="52"/>
      <c r="AX377" s="52"/>
      <c r="AY377" s="52"/>
      <c r="AZ377" s="52"/>
      <c r="BA377" s="52"/>
      <c r="BB377" s="52"/>
      <c r="BC377" s="404"/>
      <c r="BD377" s="450"/>
      <c r="BE377" s="49">
        <f t="shared" si="338"/>
        <v>0</v>
      </c>
      <c r="BF377" s="52"/>
      <c r="BG377" s="52"/>
      <c r="BH377" s="52"/>
      <c r="BI377" s="52"/>
      <c r="BJ377" s="52"/>
      <c r="BK377" s="52"/>
      <c r="BL377" s="404"/>
      <c r="BM377" s="453"/>
      <c r="BN377" s="49">
        <f t="shared" si="339"/>
        <v>0</v>
      </c>
      <c r="BO377" s="52"/>
      <c r="BP377" s="52"/>
      <c r="BQ377" s="52"/>
      <c r="BR377" s="52"/>
      <c r="BS377" s="52"/>
      <c r="BT377" s="52"/>
      <c r="BU377" s="418"/>
      <c r="BV377" s="419"/>
      <c r="BW377" s="419"/>
      <c r="BX377" s="419"/>
      <c r="BY377" s="419"/>
      <c r="BZ377" s="419"/>
      <c r="CA377" s="419"/>
      <c r="CB377" s="419"/>
      <c r="CC377" s="516"/>
    </row>
    <row r="378" spans="1:81" s="62" customFormat="1" ht="40.200000000000003" customHeight="1" thickBot="1" x14ac:dyDescent="0.35">
      <c r="A378" s="38"/>
      <c r="B378" s="469"/>
      <c r="C378" s="460"/>
      <c r="D378" s="610"/>
      <c r="E378" s="613"/>
      <c r="F378" s="613"/>
      <c r="G378" s="613"/>
      <c r="H378" s="613"/>
      <c r="I378" s="613"/>
      <c r="J378" s="487"/>
      <c r="K378" s="490"/>
      <c r="L378" s="673"/>
      <c r="M378" s="674"/>
      <c r="N378" s="666"/>
      <c r="O378" s="667"/>
      <c r="P378" s="670"/>
      <c r="Q378" s="672"/>
      <c r="R378" s="405"/>
      <c r="S378" s="44"/>
      <c r="T378" s="262"/>
      <c r="U378" s="262"/>
      <c r="V378" s="262"/>
      <c r="W378" s="44"/>
      <c r="X378" s="36"/>
      <c r="Y378" s="36"/>
      <c r="Z378" s="36"/>
      <c r="AA378" s="36"/>
      <c r="AB378" s="405"/>
      <c r="AC378" s="528"/>
      <c r="AD378" s="56">
        <f t="shared" si="315"/>
        <v>0</v>
      </c>
      <c r="AE378" s="56">
        <f t="shared" si="315"/>
        <v>0</v>
      </c>
      <c r="AF378" s="56">
        <f t="shared" si="315"/>
        <v>0</v>
      </c>
      <c r="AG378" s="56">
        <f t="shared" si="314"/>
        <v>0</v>
      </c>
      <c r="AH378" s="56">
        <f t="shared" si="314"/>
        <v>0</v>
      </c>
      <c r="AI378" s="56">
        <f t="shared" si="314"/>
        <v>0</v>
      </c>
      <c r="AJ378" s="56">
        <f t="shared" si="314"/>
        <v>0</v>
      </c>
      <c r="AK378" s="405"/>
      <c r="AL378" s="457"/>
      <c r="AM378" s="50">
        <f t="shared" si="336"/>
        <v>0</v>
      </c>
      <c r="AN378" s="53"/>
      <c r="AO378" s="53"/>
      <c r="AP378" s="53"/>
      <c r="AQ378" s="53"/>
      <c r="AR378" s="53"/>
      <c r="AS378" s="53"/>
      <c r="AT378" s="405"/>
      <c r="AU378" s="448"/>
      <c r="AV378" s="50">
        <f t="shared" si="337"/>
        <v>0</v>
      </c>
      <c r="AW378" s="53"/>
      <c r="AX378" s="53"/>
      <c r="AY378" s="53"/>
      <c r="AZ378" s="53"/>
      <c r="BA378" s="53"/>
      <c r="BB378" s="53"/>
      <c r="BC378" s="405"/>
      <c r="BD378" s="451"/>
      <c r="BE378" s="50">
        <f t="shared" si="338"/>
        <v>0</v>
      </c>
      <c r="BF378" s="53"/>
      <c r="BG378" s="53"/>
      <c r="BH378" s="53"/>
      <c r="BI378" s="53"/>
      <c r="BJ378" s="53"/>
      <c r="BK378" s="53"/>
      <c r="BL378" s="405"/>
      <c r="BM378" s="454"/>
      <c r="BN378" s="50">
        <f t="shared" si="339"/>
        <v>0</v>
      </c>
      <c r="BO378" s="53"/>
      <c r="BP378" s="53"/>
      <c r="BQ378" s="53"/>
      <c r="BR378" s="53"/>
      <c r="BS378" s="53"/>
      <c r="BT378" s="53"/>
      <c r="BU378" s="517"/>
      <c r="BV378" s="518"/>
      <c r="BW378" s="518"/>
      <c r="BX378" s="518"/>
      <c r="BY378" s="518"/>
      <c r="BZ378" s="518"/>
      <c r="CA378" s="518"/>
      <c r="CB378" s="518"/>
      <c r="CC378" s="519"/>
    </row>
    <row r="379" spans="1:81" ht="40.200000000000003" customHeight="1" thickTop="1" x14ac:dyDescent="0.3"/>
  </sheetData>
  <mergeCells count="2948">
    <mergeCell ref="B319:B378"/>
    <mergeCell ref="C319:C350"/>
    <mergeCell ref="C351:C370"/>
    <mergeCell ref="C371:C378"/>
    <mergeCell ref="BE316:BE317"/>
    <mergeCell ref="BF316:BI316"/>
    <mergeCell ref="BJ316:BJ317"/>
    <mergeCell ref="BK316:BK317"/>
    <mergeCell ref="BN316:BN317"/>
    <mergeCell ref="BO316:BR316"/>
    <mergeCell ref="BL315:BL317"/>
    <mergeCell ref="BM315:BM317"/>
    <mergeCell ref="BN315:BT315"/>
    <mergeCell ref="J375:J378"/>
    <mergeCell ref="K375:K378"/>
    <mergeCell ref="L375:L378"/>
    <mergeCell ref="M375:M378"/>
    <mergeCell ref="N375:N378"/>
    <mergeCell ref="O375:O378"/>
    <mergeCell ref="AT355:AT358"/>
    <mergeCell ref="AU355:AU358"/>
    <mergeCell ref="BC355:BC358"/>
    <mergeCell ref="BD355:BD358"/>
    <mergeCell ref="BL355:BL358"/>
    <mergeCell ref="BM355:BM358"/>
    <mergeCell ref="P355:P358"/>
    <mergeCell ref="Q355:Q358"/>
    <mergeCell ref="AB355:AB358"/>
    <mergeCell ref="J363:J366"/>
    <mergeCell ref="K363:K366"/>
    <mergeCell ref="L363:L366"/>
    <mergeCell ref="M363:M366"/>
    <mergeCell ref="BU315:CC317"/>
    <mergeCell ref="AD316:AD317"/>
    <mergeCell ref="AE316:AH316"/>
    <mergeCell ref="AI316:AI317"/>
    <mergeCell ref="AJ316:AJ317"/>
    <mergeCell ref="AM316:AM317"/>
    <mergeCell ref="AN316:AQ316"/>
    <mergeCell ref="AT315:AT317"/>
    <mergeCell ref="AU315:AU317"/>
    <mergeCell ref="AV315:BB315"/>
    <mergeCell ref="BC315:BC317"/>
    <mergeCell ref="BD315:BD317"/>
    <mergeCell ref="BE315:BK315"/>
    <mergeCell ref="AV316:AV317"/>
    <mergeCell ref="B315:B317"/>
    <mergeCell ref="C315:C317"/>
    <mergeCell ref="J315:J317"/>
    <mergeCell ref="K315:K317"/>
    <mergeCell ref="L315:L317"/>
    <mergeCell ref="BS316:BS317"/>
    <mergeCell ref="BT316:BT317"/>
    <mergeCell ref="BE237:BK237"/>
    <mergeCell ref="AK237:AK239"/>
    <mergeCell ref="AL237:AL239"/>
    <mergeCell ref="AM237:AS237"/>
    <mergeCell ref="AT237:AT239"/>
    <mergeCell ref="AS238:AS239"/>
    <mergeCell ref="M315:M317"/>
    <mergeCell ref="N315:N317"/>
    <mergeCell ref="O315:O317"/>
    <mergeCell ref="BC312:BE312"/>
    <mergeCell ref="BF312:BK312"/>
    <mergeCell ref="BL312:BT313"/>
    <mergeCell ref="BU312:BW312"/>
    <mergeCell ref="BX312:CC312"/>
    <mergeCell ref="AK313:AM313"/>
    <mergeCell ref="BC313:BE313"/>
    <mergeCell ref="AW316:AZ316"/>
    <mergeCell ref="BA316:BA317"/>
    <mergeCell ref="BB316:BB317"/>
    <mergeCell ref="AB315:AB317"/>
    <mergeCell ref="AC315:AC317"/>
    <mergeCell ref="AD315:AJ315"/>
    <mergeCell ref="AK315:AK317"/>
    <mergeCell ref="AL315:AL317"/>
    <mergeCell ref="AM315:AS315"/>
    <mergeCell ref="AR316:AR317"/>
    <mergeCell ref="AS316:AS317"/>
    <mergeCell ref="P315:P317"/>
    <mergeCell ref="Q315:Q317"/>
    <mergeCell ref="R315:R317"/>
    <mergeCell ref="W315:W317"/>
    <mergeCell ref="X315:Y315"/>
    <mergeCell ref="AN312:AS312"/>
    <mergeCell ref="AT312:BB313"/>
    <mergeCell ref="BL310:BT310"/>
    <mergeCell ref="BU310:BW310"/>
    <mergeCell ref="BX310:CC310"/>
    <mergeCell ref="W311:AA311"/>
    <mergeCell ref="AB311:AJ311"/>
    <mergeCell ref="AK311:AM311"/>
    <mergeCell ref="AN311:AS311"/>
    <mergeCell ref="AT311:BB311"/>
    <mergeCell ref="BC311:BE311"/>
    <mergeCell ref="AB310:AJ310"/>
    <mergeCell ref="AK310:AM310"/>
    <mergeCell ref="AN310:AS310"/>
    <mergeCell ref="AT310:BB310"/>
    <mergeCell ref="BC310:BE310"/>
    <mergeCell ref="BF310:BK310"/>
    <mergeCell ref="BU313:BW313"/>
    <mergeCell ref="B297:B308"/>
    <mergeCell ref="C297:C308"/>
    <mergeCell ref="B310:B313"/>
    <mergeCell ref="BS238:BS239"/>
    <mergeCell ref="BT238:BT239"/>
    <mergeCell ref="B241:B296"/>
    <mergeCell ref="C241:C248"/>
    <mergeCell ref="C249:C260"/>
    <mergeCell ref="C261:C272"/>
    <mergeCell ref="C273:C292"/>
    <mergeCell ref="C293:C296"/>
    <mergeCell ref="BE238:BE239"/>
    <mergeCell ref="BF238:BI238"/>
    <mergeCell ref="BJ238:BJ239"/>
    <mergeCell ref="BK238:BK239"/>
    <mergeCell ref="BN238:BN239"/>
    <mergeCell ref="BO238:BR238"/>
    <mergeCell ref="BM237:BM239"/>
    <mergeCell ref="BN237:BT237"/>
    <mergeCell ref="AC237:AC239"/>
    <mergeCell ref="Q237:Q239"/>
    <mergeCell ref="R237:R239"/>
    <mergeCell ref="W237:W239"/>
    <mergeCell ref="X237:Y237"/>
    <mergeCell ref="Z237:AA237"/>
    <mergeCell ref="BL305:BL308"/>
    <mergeCell ref="BM305:BM308"/>
    <mergeCell ref="P305:P308"/>
    <mergeCell ref="Q305:Q308"/>
    <mergeCell ref="AB305:AB308"/>
    <mergeCell ref="AC305:AC308"/>
    <mergeCell ref="AK305:AK308"/>
    <mergeCell ref="T234:V234"/>
    <mergeCell ref="B237:B239"/>
    <mergeCell ref="C237:C239"/>
    <mergeCell ref="J237:J239"/>
    <mergeCell ref="K237:K239"/>
    <mergeCell ref="L237:L239"/>
    <mergeCell ref="M237:M239"/>
    <mergeCell ref="N237:N239"/>
    <mergeCell ref="O237:O239"/>
    <mergeCell ref="P237:P239"/>
    <mergeCell ref="BF234:BK234"/>
    <mergeCell ref="BL234:BT235"/>
    <mergeCell ref="BU234:BW234"/>
    <mergeCell ref="BX234:CC234"/>
    <mergeCell ref="AK235:AM235"/>
    <mergeCell ref="AN235:AS235"/>
    <mergeCell ref="BC235:BE235"/>
    <mergeCell ref="BF235:BK235"/>
    <mergeCell ref="BU235:BW235"/>
    <mergeCell ref="BU237:CC239"/>
    <mergeCell ref="AD238:AD239"/>
    <mergeCell ref="AE238:AH238"/>
    <mergeCell ref="AI238:AI239"/>
    <mergeCell ref="AJ238:AJ239"/>
    <mergeCell ref="AM238:AM239"/>
    <mergeCell ref="AN238:AQ238"/>
    <mergeCell ref="AR238:AR239"/>
    <mergeCell ref="AU237:AU239"/>
    <mergeCell ref="AV237:BB237"/>
    <mergeCell ref="BC237:BC239"/>
    <mergeCell ref="AB237:AB239"/>
    <mergeCell ref="BD237:BD239"/>
    <mergeCell ref="BU233:BW233"/>
    <mergeCell ref="BX233:CC233"/>
    <mergeCell ref="AB234:AJ235"/>
    <mergeCell ref="AK234:AM234"/>
    <mergeCell ref="AN234:AS234"/>
    <mergeCell ref="AT234:BB235"/>
    <mergeCell ref="BC234:BE234"/>
    <mergeCell ref="BU232:BW232"/>
    <mergeCell ref="BX232:CC232"/>
    <mergeCell ref="W233:AA233"/>
    <mergeCell ref="AB233:AJ233"/>
    <mergeCell ref="AK233:AM233"/>
    <mergeCell ref="AN233:AS233"/>
    <mergeCell ref="AT233:BB233"/>
    <mergeCell ref="BC233:BE233"/>
    <mergeCell ref="BF233:BK233"/>
    <mergeCell ref="AK232:AM232"/>
    <mergeCell ref="AN232:AS232"/>
    <mergeCell ref="AT232:BB232"/>
    <mergeCell ref="BC232:BE232"/>
    <mergeCell ref="BF232:BK232"/>
    <mergeCell ref="BL232:BT232"/>
    <mergeCell ref="BX235:CC235"/>
    <mergeCell ref="B232:B235"/>
    <mergeCell ref="AB232:AJ232"/>
    <mergeCell ref="BS168:BS169"/>
    <mergeCell ref="BT168:BT169"/>
    <mergeCell ref="C171:C194"/>
    <mergeCell ref="C195:C198"/>
    <mergeCell ref="B171:B198"/>
    <mergeCell ref="B199:B214"/>
    <mergeCell ref="C199:C214"/>
    <mergeCell ref="B215:B230"/>
    <mergeCell ref="C215:C226"/>
    <mergeCell ref="AV168:AV169"/>
    <mergeCell ref="AW168:AZ168"/>
    <mergeCell ref="BA168:BA169"/>
    <mergeCell ref="BB168:BB169"/>
    <mergeCell ref="BE168:BE169"/>
    <mergeCell ref="BF168:BI168"/>
    <mergeCell ref="BD167:BD169"/>
    <mergeCell ref="BE167:BK167"/>
    <mergeCell ref="BL167:BL169"/>
    <mergeCell ref="BM167:BM169"/>
    <mergeCell ref="BN167:BT167"/>
    <mergeCell ref="N167:N169"/>
    <mergeCell ref="O167:O169"/>
    <mergeCell ref="P167:P169"/>
    <mergeCell ref="Q167:Q169"/>
    <mergeCell ref="R167:R169"/>
    <mergeCell ref="W167:W169"/>
    <mergeCell ref="BL233:BT233"/>
    <mergeCell ref="T232:V232"/>
    <mergeCell ref="R233:S233"/>
    <mergeCell ref="T233:V233"/>
    <mergeCell ref="B167:B169"/>
    <mergeCell ref="C167:C169"/>
    <mergeCell ref="J167:J169"/>
    <mergeCell ref="K167:K169"/>
    <mergeCell ref="L167:L169"/>
    <mergeCell ref="M167:M169"/>
    <mergeCell ref="BL164:BT165"/>
    <mergeCell ref="BU164:BW164"/>
    <mergeCell ref="BX164:CC164"/>
    <mergeCell ref="AK165:AM165"/>
    <mergeCell ref="AN165:AS165"/>
    <mergeCell ref="BC165:BE165"/>
    <mergeCell ref="BF165:BK165"/>
    <mergeCell ref="BU165:BW165"/>
    <mergeCell ref="BX165:CC165"/>
    <mergeCell ref="BU163:BW163"/>
    <mergeCell ref="BX163:CC163"/>
    <mergeCell ref="AB164:AJ165"/>
    <mergeCell ref="AK164:AM164"/>
    <mergeCell ref="AN164:AS164"/>
    <mergeCell ref="AT164:BB165"/>
    <mergeCell ref="BC164:BE164"/>
    <mergeCell ref="BF164:BK164"/>
    <mergeCell ref="BU167:CC169"/>
    <mergeCell ref="BJ168:BJ169"/>
    <mergeCell ref="BK168:BK169"/>
    <mergeCell ref="BN168:BN169"/>
    <mergeCell ref="BO168:BR168"/>
    <mergeCell ref="AL167:AL169"/>
    <mergeCell ref="D167:D169"/>
    <mergeCell ref="E167:E169"/>
    <mergeCell ref="F167:F169"/>
    <mergeCell ref="BX162:CC162"/>
    <mergeCell ref="W163:AA163"/>
    <mergeCell ref="AB163:AJ163"/>
    <mergeCell ref="AK163:AM163"/>
    <mergeCell ref="AN163:AS163"/>
    <mergeCell ref="AT163:BB163"/>
    <mergeCell ref="BC163:BE163"/>
    <mergeCell ref="BF163:BK163"/>
    <mergeCell ref="BL163:BT163"/>
    <mergeCell ref="AN162:AS162"/>
    <mergeCell ref="AT162:BB162"/>
    <mergeCell ref="BC162:BE162"/>
    <mergeCell ref="BF162:BK162"/>
    <mergeCell ref="BL162:BT162"/>
    <mergeCell ref="BU162:BW162"/>
    <mergeCell ref="B162:B165"/>
    <mergeCell ref="AB162:AJ162"/>
    <mergeCell ref="AK162:AM162"/>
    <mergeCell ref="T163:V163"/>
    <mergeCell ref="T164:V164"/>
    <mergeCell ref="T165:V165"/>
    <mergeCell ref="B117:B160"/>
    <mergeCell ref="C117:C128"/>
    <mergeCell ref="C129:C156"/>
    <mergeCell ref="C157:C160"/>
    <mergeCell ref="BS74:BS75"/>
    <mergeCell ref="BT74:BT75"/>
    <mergeCell ref="B77:B96"/>
    <mergeCell ref="C77:C80"/>
    <mergeCell ref="C81:C88"/>
    <mergeCell ref="C89:C96"/>
    <mergeCell ref="AV74:AV75"/>
    <mergeCell ref="AW74:AZ74"/>
    <mergeCell ref="BA74:BA75"/>
    <mergeCell ref="BB74:BB75"/>
    <mergeCell ref="BE74:BE75"/>
    <mergeCell ref="BF74:BI74"/>
    <mergeCell ref="BD73:BD75"/>
    <mergeCell ref="BE73:BK73"/>
    <mergeCell ref="BL73:BL75"/>
    <mergeCell ref="BM73:BM75"/>
    <mergeCell ref="BN73:BT73"/>
    <mergeCell ref="N73:N75"/>
    <mergeCell ref="O73:O75"/>
    <mergeCell ref="P73:P75"/>
    <mergeCell ref="Q73:Q75"/>
    <mergeCell ref="R73:R75"/>
    <mergeCell ref="W73:W75"/>
    <mergeCell ref="B73:B75"/>
    <mergeCell ref="AV73:BB73"/>
    <mergeCell ref="BC73:BC75"/>
    <mergeCell ref="AM74:AM75"/>
    <mergeCell ref="AN74:AQ74"/>
    <mergeCell ref="AR74:AR75"/>
    <mergeCell ref="AS74:AS75"/>
    <mergeCell ref="X73:Y73"/>
    <mergeCell ref="Z73:AA73"/>
    <mergeCell ref="AB73:AB75"/>
    <mergeCell ref="AC73:AC75"/>
    <mergeCell ref="AD73:AJ73"/>
    <mergeCell ref="AK73:AK75"/>
    <mergeCell ref="AD74:AD75"/>
    <mergeCell ref="AE74:AH74"/>
    <mergeCell ref="AI74:AI75"/>
    <mergeCell ref="AJ74:AJ75"/>
    <mergeCell ref="B97:B116"/>
    <mergeCell ref="C97:C100"/>
    <mergeCell ref="C101:C108"/>
    <mergeCell ref="C109:C116"/>
    <mergeCell ref="BX70:CC70"/>
    <mergeCell ref="AK71:AM71"/>
    <mergeCell ref="AN71:AS71"/>
    <mergeCell ref="BC71:BE71"/>
    <mergeCell ref="BF71:BK71"/>
    <mergeCell ref="BU71:BW71"/>
    <mergeCell ref="BX71:CC71"/>
    <mergeCell ref="B68:B71"/>
    <mergeCell ref="C73:C75"/>
    <mergeCell ref="J73:J75"/>
    <mergeCell ref="K73:K75"/>
    <mergeCell ref="L73:L75"/>
    <mergeCell ref="M73:M75"/>
    <mergeCell ref="BU73:CC75"/>
    <mergeCell ref="BJ74:BJ75"/>
    <mergeCell ref="BU69:BW69"/>
    <mergeCell ref="BX69:CC69"/>
    <mergeCell ref="AB70:AJ71"/>
    <mergeCell ref="AK70:AM70"/>
    <mergeCell ref="AN70:AS70"/>
    <mergeCell ref="AT70:BB71"/>
    <mergeCell ref="BC70:BE70"/>
    <mergeCell ref="BF70:BK70"/>
    <mergeCell ref="AT69:BB69"/>
    <mergeCell ref="BC69:BE69"/>
    <mergeCell ref="BF69:BK69"/>
    <mergeCell ref="BL69:BT69"/>
    <mergeCell ref="AN68:AS68"/>
    <mergeCell ref="AT68:BB68"/>
    <mergeCell ref="BC68:BE68"/>
    <mergeCell ref="BF68:BK68"/>
    <mergeCell ref="BL68:BT68"/>
    <mergeCell ref="BU68:BW68"/>
    <mergeCell ref="AB68:AJ68"/>
    <mergeCell ref="AK68:AM68"/>
    <mergeCell ref="BL70:BT71"/>
    <mergeCell ref="BU70:BW70"/>
    <mergeCell ref="BN74:BN75"/>
    <mergeCell ref="BO74:BR74"/>
    <mergeCell ref="AL73:AL75"/>
    <mergeCell ref="AM73:AS73"/>
    <mergeCell ref="AT73:AT75"/>
    <mergeCell ref="AU73:AU75"/>
    <mergeCell ref="B35:B54"/>
    <mergeCell ref="C35:C46"/>
    <mergeCell ref="C47:C54"/>
    <mergeCell ref="B55:B66"/>
    <mergeCell ref="C55:C58"/>
    <mergeCell ref="C59:C66"/>
    <mergeCell ref="B11:B34"/>
    <mergeCell ref="C11:C22"/>
    <mergeCell ref="C23:C26"/>
    <mergeCell ref="C27:C30"/>
    <mergeCell ref="C31:C34"/>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T71:V71"/>
    <mergeCell ref="BU375:CC375"/>
    <mergeCell ref="BU376:CC376"/>
    <mergeCell ref="BU377:CC377"/>
    <mergeCell ref="BU378:CC378"/>
    <mergeCell ref="AT375:AT378"/>
    <mergeCell ref="AU375:AU378"/>
    <mergeCell ref="BC375:BC378"/>
    <mergeCell ref="BD375:BD378"/>
    <mergeCell ref="BL375:BL378"/>
    <mergeCell ref="BM375:BM378"/>
    <mergeCell ref="P375:P378"/>
    <mergeCell ref="Q375:Q378"/>
    <mergeCell ref="AB375:AB378"/>
    <mergeCell ref="AC375:AC378"/>
    <mergeCell ref="AK375:AK378"/>
    <mergeCell ref="AL375:AL378"/>
    <mergeCell ref="BU371:CC371"/>
    <mergeCell ref="BU372:CC372"/>
    <mergeCell ref="BU373:CC373"/>
    <mergeCell ref="BU374:CC374"/>
    <mergeCell ref="AT371:AT374"/>
    <mergeCell ref="AU371:AU374"/>
    <mergeCell ref="BC371:BC374"/>
    <mergeCell ref="BD371:BD374"/>
    <mergeCell ref="BL371:BL374"/>
    <mergeCell ref="BM371:BM374"/>
    <mergeCell ref="P371:P374"/>
    <mergeCell ref="Q371:Q374"/>
    <mergeCell ref="AB371:AB374"/>
    <mergeCell ref="AC371:AC374"/>
    <mergeCell ref="AK371:AK374"/>
    <mergeCell ref="AL371:AL374"/>
    <mergeCell ref="BU367:CC367"/>
    <mergeCell ref="BU368:CC368"/>
    <mergeCell ref="BU369:CC369"/>
    <mergeCell ref="BU370:CC370"/>
    <mergeCell ref="J371:J374"/>
    <mergeCell ref="K371:K374"/>
    <mergeCell ref="L371:L374"/>
    <mergeCell ref="M371:M374"/>
    <mergeCell ref="N371:N374"/>
    <mergeCell ref="O371:O374"/>
    <mergeCell ref="AT367:AT370"/>
    <mergeCell ref="AU367:AU370"/>
    <mergeCell ref="BC367:BC370"/>
    <mergeCell ref="BD367:BD370"/>
    <mergeCell ref="BL367:BL370"/>
    <mergeCell ref="BM367:BM370"/>
    <mergeCell ref="P367:P370"/>
    <mergeCell ref="Q367:Q370"/>
    <mergeCell ref="AB367:AB370"/>
    <mergeCell ref="AC367:AC370"/>
    <mergeCell ref="AK367:AK370"/>
    <mergeCell ref="AL367:AL370"/>
    <mergeCell ref="J367:J370"/>
    <mergeCell ref="K367:K370"/>
    <mergeCell ref="L367:L370"/>
    <mergeCell ref="M367:M370"/>
    <mergeCell ref="N367:N370"/>
    <mergeCell ref="O367:O370"/>
    <mergeCell ref="R367:R370"/>
    <mergeCell ref="R371:R374"/>
    <mergeCell ref="N363:N366"/>
    <mergeCell ref="O363:O366"/>
    <mergeCell ref="AT359:AT362"/>
    <mergeCell ref="AU359:AU362"/>
    <mergeCell ref="BC359:BC362"/>
    <mergeCell ref="BD359:BD362"/>
    <mergeCell ref="BL359:BL362"/>
    <mergeCell ref="BM359:BM362"/>
    <mergeCell ref="P359:P362"/>
    <mergeCell ref="Q359:Q362"/>
    <mergeCell ref="AB359:AB362"/>
    <mergeCell ref="AC359:AC362"/>
    <mergeCell ref="AK359:AK362"/>
    <mergeCell ref="AL359:AL362"/>
    <mergeCell ref="J359:J362"/>
    <mergeCell ref="K359:K362"/>
    <mergeCell ref="L359:L362"/>
    <mergeCell ref="M359:M362"/>
    <mergeCell ref="N359:N362"/>
    <mergeCell ref="O359:O362"/>
    <mergeCell ref="AT363:AT366"/>
    <mergeCell ref="AU363:AU366"/>
    <mergeCell ref="BC363:BC366"/>
    <mergeCell ref="BD363:BD366"/>
    <mergeCell ref="BL363:BL366"/>
    <mergeCell ref="BM363:BM366"/>
    <mergeCell ref="P363:P366"/>
    <mergeCell ref="Q363:Q366"/>
    <mergeCell ref="AB363:AB366"/>
    <mergeCell ref="AC363:AC366"/>
    <mergeCell ref="AK363:AK366"/>
    <mergeCell ref="AL363:AL366"/>
    <mergeCell ref="BU351:CC351"/>
    <mergeCell ref="BU352:CC352"/>
    <mergeCell ref="BU353:CC353"/>
    <mergeCell ref="BU354:CC354"/>
    <mergeCell ref="BU355:CC355"/>
    <mergeCell ref="BU356:CC356"/>
    <mergeCell ref="BU357:CC357"/>
    <mergeCell ref="BU358:CC358"/>
    <mergeCell ref="R363:R366"/>
    <mergeCell ref="BU359:CC359"/>
    <mergeCell ref="BU360:CC360"/>
    <mergeCell ref="BU361:CC361"/>
    <mergeCell ref="BU362:CC362"/>
    <mergeCell ref="BU363:CC363"/>
    <mergeCell ref="BU364:CC364"/>
    <mergeCell ref="BU365:CC365"/>
    <mergeCell ref="BU366:CC366"/>
    <mergeCell ref="J355:J358"/>
    <mergeCell ref="K355:K358"/>
    <mergeCell ref="L355:L358"/>
    <mergeCell ref="M355:M358"/>
    <mergeCell ref="N355:N358"/>
    <mergeCell ref="O355:O358"/>
    <mergeCell ref="AT351:AT354"/>
    <mergeCell ref="AU351:AU354"/>
    <mergeCell ref="BC351:BC354"/>
    <mergeCell ref="BD351:BD354"/>
    <mergeCell ref="BL351:BL354"/>
    <mergeCell ref="BM351:BM354"/>
    <mergeCell ref="P351:P354"/>
    <mergeCell ref="Q351:Q354"/>
    <mergeCell ref="AB351:AB354"/>
    <mergeCell ref="AC351:AC354"/>
    <mergeCell ref="AK351:AK354"/>
    <mergeCell ref="AL351:AL354"/>
    <mergeCell ref="J351:J354"/>
    <mergeCell ref="K351:K354"/>
    <mergeCell ref="L351:L354"/>
    <mergeCell ref="M351:M354"/>
    <mergeCell ref="N351:N354"/>
    <mergeCell ref="O351:O354"/>
    <mergeCell ref="AC355:AC358"/>
    <mergeCell ref="AK355:AK358"/>
    <mergeCell ref="AL355:AL358"/>
    <mergeCell ref="BU343:CC343"/>
    <mergeCell ref="BU344:CC344"/>
    <mergeCell ref="BU345:CC345"/>
    <mergeCell ref="BU346:CC346"/>
    <mergeCell ref="J347:J350"/>
    <mergeCell ref="K347:K350"/>
    <mergeCell ref="L347:L350"/>
    <mergeCell ref="M347:M350"/>
    <mergeCell ref="N347:N350"/>
    <mergeCell ref="O347:O350"/>
    <mergeCell ref="AT343:AT346"/>
    <mergeCell ref="AU343:AU346"/>
    <mergeCell ref="BC343:BC346"/>
    <mergeCell ref="BD343:BD346"/>
    <mergeCell ref="BL343:BL346"/>
    <mergeCell ref="BM343:BM346"/>
    <mergeCell ref="P343:P346"/>
    <mergeCell ref="Q343:Q346"/>
    <mergeCell ref="AB343:AB346"/>
    <mergeCell ref="AC343:AC346"/>
    <mergeCell ref="AK343:AK346"/>
    <mergeCell ref="AL343:AL346"/>
    <mergeCell ref="BU347:CC347"/>
    <mergeCell ref="BU348:CC348"/>
    <mergeCell ref="BU349:CC349"/>
    <mergeCell ref="BU350:CC350"/>
    <mergeCell ref="J343:J346"/>
    <mergeCell ref="K343:K346"/>
    <mergeCell ref="L343:L346"/>
    <mergeCell ref="M343:M346"/>
    <mergeCell ref="N343:N346"/>
    <mergeCell ref="O343:O346"/>
    <mergeCell ref="AT339:AT342"/>
    <mergeCell ref="AU339:AU342"/>
    <mergeCell ref="BC339:BC342"/>
    <mergeCell ref="BD339:BD342"/>
    <mergeCell ref="BL339:BL342"/>
    <mergeCell ref="BM339:BM342"/>
    <mergeCell ref="P339:P342"/>
    <mergeCell ref="Q339:Q342"/>
    <mergeCell ref="AB339:AB342"/>
    <mergeCell ref="AC339:AC342"/>
    <mergeCell ref="AK339:AK342"/>
    <mergeCell ref="AL339:AL342"/>
    <mergeCell ref="AT347:AT350"/>
    <mergeCell ref="AU347:AU350"/>
    <mergeCell ref="BC347:BC350"/>
    <mergeCell ref="BD347:BD350"/>
    <mergeCell ref="BL347:BL350"/>
    <mergeCell ref="BM347:BM350"/>
    <mergeCell ref="P347:P350"/>
    <mergeCell ref="Q347:Q350"/>
    <mergeCell ref="AB347:AB350"/>
    <mergeCell ref="AC347:AC350"/>
    <mergeCell ref="AK347:AK350"/>
    <mergeCell ref="AL347:AL350"/>
    <mergeCell ref="BU335:CC335"/>
    <mergeCell ref="BU336:CC336"/>
    <mergeCell ref="BU337:CC337"/>
    <mergeCell ref="BU338:CC338"/>
    <mergeCell ref="J339:J342"/>
    <mergeCell ref="K339:K342"/>
    <mergeCell ref="L339:L342"/>
    <mergeCell ref="M339:M342"/>
    <mergeCell ref="N339:N342"/>
    <mergeCell ref="O339:O342"/>
    <mergeCell ref="AT335:AT338"/>
    <mergeCell ref="AU335:AU338"/>
    <mergeCell ref="BC335:BC338"/>
    <mergeCell ref="BD335:BD338"/>
    <mergeCell ref="BL335:BL338"/>
    <mergeCell ref="BM335:BM338"/>
    <mergeCell ref="P335:P338"/>
    <mergeCell ref="Q335:Q338"/>
    <mergeCell ref="AB335:AB338"/>
    <mergeCell ref="AC335:AC338"/>
    <mergeCell ref="AK335:AK338"/>
    <mergeCell ref="AL335:AL338"/>
    <mergeCell ref="BU339:CC339"/>
    <mergeCell ref="BU340:CC340"/>
    <mergeCell ref="BU341:CC341"/>
    <mergeCell ref="BU342:CC342"/>
    <mergeCell ref="J335:J338"/>
    <mergeCell ref="K335:K338"/>
    <mergeCell ref="L335:L338"/>
    <mergeCell ref="M335:M338"/>
    <mergeCell ref="N335:N338"/>
    <mergeCell ref="O335:O338"/>
    <mergeCell ref="Q331:Q334"/>
    <mergeCell ref="AB331:AB334"/>
    <mergeCell ref="AC331:AC334"/>
    <mergeCell ref="AK331:AK334"/>
    <mergeCell ref="AL331:AL334"/>
    <mergeCell ref="BU327:CC327"/>
    <mergeCell ref="BU328:CC328"/>
    <mergeCell ref="BU329:CC329"/>
    <mergeCell ref="BU330:CC330"/>
    <mergeCell ref="J331:J334"/>
    <mergeCell ref="K331:K334"/>
    <mergeCell ref="L331:L334"/>
    <mergeCell ref="M331:M334"/>
    <mergeCell ref="N331:N334"/>
    <mergeCell ref="O331:O334"/>
    <mergeCell ref="AT327:AT330"/>
    <mergeCell ref="AU327:AU330"/>
    <mergeCell ref="BC327:BC330"/>
    <mergeCell ref="BD327:BD330"/>
    <mergeCell ref="BL327:BL330"/>
    <mergeCell ref="BM327:BM330"/>
    <mergeCell ref="P327:P330"/>
    <mergeCell ref="Q327:Q330"/>
    <mergeCell ref="AB327:AB330"/>
    <mergeCell ref="AC327:AC330"/>
    <mergeCell ref="M319:M322"/>
    <mergeCell ref="N319:N322"/>
    <mergeCell ref="O319:O322"/>
    <mergeCell ref="AK327:AK330"/>
    <mergeCell ref="AL327:AL330"/>
    <mergeCell ref="BU331:CC331"/>
    <mergeCell ref="BU332:CC332"/>
    <mergeCell ref="BU333:CC333"/>
    <mergeCell ref="BU334:CC334"/>
    <mergeCell ref="J327:J330"/>
    <mergeCell ref="K327:K330"/>
    <mergeCell ref="L327:L330"/>
    <mergeCell ref="M327:M330"/>
    <mergeCell ref="N327:N330"/>
    <mergeCell ref="O327:O330"/>
    <mergeCell ref="AT323:AT326"/>
    <mergeCell ref="AU323:AU326"/>
    <mergeCell ref="BC323:BC326"/>
    <mergeCell ref="BD323:BD326"/>
    <mergeCell ref="BL323:BL326"/>
    <mergeCell ref="BM323:BM326"/>
    <mergeCell ref="P323:P326"/>
    <mergeCell ref="Q323:Q326"/>
    <mergeCell ref="AB323:AB326"/>
    <mergeCell ref="AC323:AC326"/>
    <mergeCell ref="AT331:AT334"/>
    <mergeCell ref="AU331:AU334"/>
    <mergeCell ref="BC331:BC334"/>
    <mergeCell ref="BD331:BD334"/>
    <mergeCell ref="BL331:BL334"/>
    <mergeCell ref="BM331:BM334"/>
    <mergeCell ref="P331:P334"/>
    <mergeCell ref="BU319:CC319"/>
    <mergeCell ref="BU320:CC320"/>
    <mergeCell ref="BU321:CC321"/>
    <mergeCell ref="BU322:CC322"/>
    <mergeCell ref="J323:J326"/>
    <mergeCell ref="K323:K326"/>
    <mergeCell ref="L323:L326"/>
    <mergeCell ref="M323:M326"/>
    <mergeCell ref="N323:N326"/>
    <mergeCell ref="O323:O326"/>
    <mergeCell ref="AT319:AT322"/>
    <mergeCell ref="AU319:AU322"/>
    <mergeCell ref="BC319:BC322"/>
    <mergeCell ref="BD319:BD322"/>
    <mergeCell ref="BL319:BL322"/>
    <mergeCell ref="BM319:BM322"/>
    <mergeCell ref="P319:P322"/>
    <mergeCell ref="Q319:Q322"/>
    <mergeCell ref="AB319:AB322"/>
    <mergeCell ref="AC319:AC322"/>
    <mergeCell ref="AK319:AK322"/>
    <mergeCell ref="AL319:AL322"/>
    <mergeCell ref="AK323:AK326"/>
    <mergeCell ref="AL323:AL326"/>
    <mergeCell ref="R323:R326"/>
    <mergeCell ref="BU323:CC323"/>
    <mergeCell ref="BU324:CC324"/>
    <mergeCell ref="BU325:CC325"/>
    <mergeCell ref="BU326:CC326"/>
    <mergeCell ref="J319:J322"/>
    <mergeCell ref="K319:K322"/>
    <mergeCell ref="L319:L322"/>
    <mergeCell ref="AL305:AL308"/>
    <mergeCell ref="Z315:AA315"/>
    <mergeCell ref="BU301:CC301"/>
    <mergeCell ref="BU302:CC302"/>
    <mergeCell ref="BU303:CC303"/>
    <mergeCell ref="BU304:CC304"/>
    <mergeCell ref="BU305:CC305"/>
    <mergeCell ref="BU306:CC306"/>
    <mergeCell ref="BU307:CC307"/>
    <mergeCell ref="BU308:CC308"/>
    <mergeCell ref="AT301:AT304"/>
    <mergeCell ref="AU301:AU304"/>
    <mergeCell ref="BC301:BC304"/>
    <mergeCell ref="BD301:BD304"/>
    <mergeCell ref="BL301:BL304"/>
    <mergeCell ref="BM301:BM304"/>
    <mergeCell ref="P301:P304"/>
    <mergeCell ref="Q301:Q304"/>
    <mergeCell ref="AB301:AB304"/>
    <mergeCell ref="AC301:AC304"/>
    <mergeCell ref="AK301:AK304"/>
    <mergeCell ref="AL301:AL304"/>
    <mergeCell ref="S315:S317"/>
    <mergeCell ref="T315:T317"/>
    <mergeCell ref="U315:U317"/>
    <mergeCell ref="V315:V317"/>
    <mergeCell ref="BF311:BK311"/>
    <mergeCell ref="BL311:BT311"/>
    <mergeCell ref="BU311:BW311"/>
    <mergeCell ref="BX311:CC311"/>
    <mergeCell ref="AB312:AJ313"/>
    <mergeCell ref="AK312:AM312"/>
    <mergeCell ref="J301:J304"/>
    <mergeCell ref="K301:K304"/>
    <mergeCell ref="L301:L304"/>
    <mergeCell ref="M301:M304"/>
    <mergeCell ref="N301:N304"/>
    <mergeCell ref="O301:O304"/>
    <mergeCell ref="BU293:CC293"/>
    <mergeCell ref="BU294:CC294"/>
    <mergeCell ref="BU295:CC295"/>
    <mergeCell ref="BU296:CC296"/>
    <mergeCell ref="J297:J300"/>
    <mergeCell ref="K297:K300"/>
    <mergeCell ref="L297:L300"/>
    <mergeCell ref="M297:M300"/>
    <mergeCell ref="N297:N300"/>
    <mergeCell ref="O297:O300"/>
    <mergeCell ref="AT293:AT296"/>
    <mergeCell ref="AU293:AU296"/>
    <mergeCell ref="BC293:BC296"/>
    <mergeCell ref="BD293:BD296"/>
    <mergeCell ref="BL293:BL296"/>
    <mergeCell ref="BM293:BM296"/>
    <mergeCell ref="P293:P296"/>
    <mergeCell ref="Q293:Q296"/>
    <mergeCell ref="AB293:AB296"/>
    <mergeCell ref="AC293:AC296"/>
    <mergeCell ref="AK293:AK296"/>
    <mergeCell ref="AL293:AL296"/>
    <mergeCell ref="BU297:CC297"/>
    <mergeCell ref="BU298:CC298"/>
    <mergeCell ref="BU299:CC299"/>
    <mergeCell ref="BU300:CC300"/>
    <mergeCell ref="J293:J296"/>
    <mergeCell ref="K293:K296"/>
    <mergeCell ref="L293:L296"/>
    <mergeCell ref="M293:M296"/>
    <mergeCell ref="N293:N296"/>
    <mergeCell ref="O293:O296"/>
    <mergeCell ref="AT289:AT292"/>
    <mergeCell ref="AU289:AU292"/>
    <mergeCell ref="BC289:BC292"/>
    <mergeCell ref="BD289:BD292"/>
    <mergeCell ref="BL289:BL292"/>
    <mergeCell ref="BM289:BM292"/>
    <mergeCell ref="P289:P292"/>
    <mergeCell ref="Q289:Q292"/>
    <mergeCell ref="AB289:AB292"/>
    <mergeCell ref="AC289:AC292"/>
    <mergeCell ref="AK289:AK292"/>
    <mergeCell ref="AL289:AL292"/>
    <mergeCell ref="J289:J292"/>
    <mergeCell ref="K289:K292"/>
    <mergeCell ref="L289:L292"/>
    <mergeCell ref="M289:M292"/>
    <mergeCell ref="N289:N292"/>
    <mergeCell ref="O289:O292"/>
    <mergeCell ref="AT297:AT300"/>
    <mergeCell ref="AU297:AU300"/>
    <mergeCell ref="BC297:BC300"/>
    <mergeCell ref="BD297:BD300"/>
    <mergeCell ref="BL297:BL300"/>
    <mergeCell ref="BM297:BM300"/>
    <mergeCell ref="P297:P300"/>
    <mergeCell ref="Q297:Q300"/>
    <mergeCell ref="R289:R292"/>
    <mergeCell ref="R293:R296"/>
    <mergeCell ref="R297:R300"/>
    <mergeCell ref="AB297:AB300"/>
    <mergeCell ref="AC297:AC300"/>
    <mergeCell ref="AK297:AK300"/>
    <mergeCell ref="AL297:AL300"/>
    <mergeCell ref="BU285:CC285"/>
    <mergeCell ref="BU286:CC286"/>
    <mergeCell ref="BU287:CC287"/>
    <mergeCell ref="BU288:CC288"/>
    <mergeCell ref="AT285:AT288"/>
    <mergeCell ref="AU285:AU288"/>
    <mergeCell ref="BC285:BC288"/>
    <mergeCell ref="BD285:BD288"/>
    <mergeCell ref="BL285:BL288"/>
    <mergeCell ref="BM285:BM288"/>
    <mergeCell ref="P285:P288"/>
    <mergeCell ref="Q285:Q288"/>
    <mergeCell ref="AB285:AB288"/>
    <mergeCell ref="AC285:AC288"/>
    <mergeCell ref="AK285:AK288"/>
    <mergeCell ref="AL285:AL288"/>
    <mergeCell ref="BU289:CC289"/>
    <mergeCell ref="BU290:CC290"/>
    <mergeCell ref="BU291:CC291"/>
    <mergeCell ref="BU292:CC292"/>
    <mergeCell ref="J285:J288"/>
    <mergeCell ref="K285:K288"/>
    <mergeCell ref="L285:L288"/>
    <mergeCell ref="M285:M288"/>
    <mergeCell ref="N285:N288"/>
    <mergeCell ref="O285:O288"/>
    <mergeCell ref="BU277:CC277"/>
    <mergeCell ref="BU278:CC278"/>
    <mergeCell ref="BU279:CC279"/>
    <mergeCell ref="BU280:CC280"/>
    <mergeCell ref="J281:J284"/>
    <mergeCell ref="K281:K284"/>
    <mergeCell ref="L281:L284"/>
    <mergeCell ref="M281:M284"/>
    <mergeCell ref="N281:N284"/>
    <mergeCell ref="O281:O284"/>
    <mergeCell ref="AT277:AT280"/>
    <mergeCell ref="AU277:AU280"/>
    <mergeCell ref="BC277:BC280"/>
    <mergeCell ref="BD277:BD280"/>
    <mergeCell ref="BL277:BL280"/>
    <mergeCell ref="BM277:BM280"/>
    <mergeCell ref="P277:P280"/>
    <mergeCell ref="Q277:Q280"/>
    <mergeCell ref="AB277:AB280"/>
    <mergeCell ref="AC277:AC280"/>
    <mergeCell ref="AK277:AK280"/>
    <mergeCell ref="AL277:AL280"/>
    <mergeCell ref="BU281:CC281"/>
    <mergeCell ref="BU282:CC282"/>
    <mergeCell ref="BU283:CC283"/>
    <mergeCell ref="BU284:CC284"/>
    <mergeCell ref="J277:J280"/>
    <mergeCell ref="K277:K280"/>
    <mergeCell ref="L277:L280"/>
    <mergeCell ref="M277:M280"/>
    <mergeCell ref="N277:N280"/>
    <mergeCell ref="O277:O280"/>
    <mergeCell ref="AT273:AT276"/>
    <mergeCell ref="AU273:AU276"/>
    <mergeCell ref="BC273:BC276"/>
    <mergeCell ref="BD273:BD276"/>
    <mergeCell ref="BL273:BL276"/>
    <mergeCell ref="BM273:BM276"/>
    <mergeCell ref="P273:P276"/>
    <mergeCell ref="Q273:Q276"/>
    <mergeCell ref="AB273:AB276"/>
    <mergeCell ref="AC273:AC276"/>
    <mergeCell ref="AK273:AK276"/>
    <mergeCell ref="AL273:AL276"/>
    <mergeCell ref="AT281:AT284"/>
    <mergeCell ref="AU281:AU284"/>
    <mergeCell ref="BC281:BC284"/>
    <mergeCell ref="BD281:BD284"/>
    <mergeCell ref="BL281:BL284"/>
    <mergeCell ref="BM281:BM284"/>
    <mergeCell ref="P281:P284"/>
    <mergeCell ref="Q281:Q284"/>
    <mergeCell ref="AB281:AB284"/>
    <mergeCell ref="AC281:AC284"/>
    <mergeCell ref="AK281:AK284"/>
    <mergeCell ref="AL281:AL284"/>
    <mergeCell ref="BU269:CC269"/>
    <mergeCell ref="BU270:CC270"/>
    <mergeCell ref="BU271:CC271"/>
    <mergeCell ref="BU272:CC272"/>
    <mergeCell ref="J273:J276"/>
    <mergeCell ref="K273:K276"/>
    <mergeCell ref="L273:L276"/>
    <mergeCell ref="M273:M276"/>
    <mergeCell ref="N273:N276"/>
    <mergeCell ref="O273:O276"/>
    <mergeCell ref="AT269:AT272"/>
    <mergeCell ref="AU269:AU272"/>
    <mergeCell ref="BC269:BC272"/>
    <mergeCell ref="BD269:BD272"/>
    <mergeCell ref="BL269:BL272"/>
    <mergeCell ref="BM269:BM272"/>
    <mergeCell ref="P269:P272"/>
    <mergeCell ref="Q269:Q272"/>
    <mergeCell ref="AB269:AB272"/>
    <mergeCell ref="AC269:AC272"/>
    <mergeCell ref="AK269:AK272"/>
    <mergeCell ref="AL269:AL272"/>
    <mergeCell ref="BU273:CC273"/>
    <mergeCell ref="BU274:CC274"/>
    <mergeCell ref="BU275:CC275"/>
    <mergeCell ref="BU276:CC276"/>
    <mergeCell ref="J269:J272"/>
    <mergeCell ref="K269:K272"/>
    <mergeCell ref="L269:L272"/>
    <mergeCell ref="M269:M272"/>
    <mergeCell ref="N269:N272"/>
    <mergeCell ref="O269:O272"/>
    <mergeCell ref="BU261:CC261"/>
    <mergeCell ref="BU262:CC262"/>
    <mergeCell ref="BU263:CC263"/>
    <mergeCell ref="BU264:CC264"/>
    <mergeCell ref="J265:J268"/>
    <mergeCell ref="K265:K268"/>
    <mergeCell ref="L265:L268"/>
    <mergeCell ref="M265:M268"/>
    <mergeCell ref="N265:N268"/>
    <mergeCell ref="O265:O268"/>
    <mergeCell ref="AT261:AT264"/>
    <mergeCell ref="AU261:AU264"/>
    <mergeCell ref="BC261:BC264"/>
    <mergeCell ref="BD261:BD264"/>
    <mergeCell ref="BL261:BL264"/>
    <mergeCell ref="BM261:BM264"/>
    <mergeCell ref="P261:P264"/>
    <mergeCell ref="Q261:Q264"/>
    <mergeCell ref="AB261:AB264"/>
    <mergeCell ref="AC261:AC264"/>
    <mergeCell ref="AK261:AK264"/>
    <mergeCell ref="AL261:AL264"/>
    <mergeCell ref="BU265:CC265"/>
    <mergeCell ref="BU266:CC266"/>
    <mergeCell ref="BU267:CC267"/>
    <mergeCell ref="BU268:CC268"/>
    <mergeCell ref="J261:J264"/>
    <mergeCell ref="K261:K264"/>
    <mergeCell ref="L261:L264"/>
    <mergeCell ref="M261:M264"/>
    <mergeCell ref="N261:N264"/>
    <mergeCell ref="O261:O264"/>
    <mergeCell ref="AT257:AT260"/>
    <mergeCell ref="AU257:AU260"/>
    <mergeCell ref="BC257:BC260"/>
    <mergeCell ref="BD257:BD260"/>
    <mergeCell ref="BL257:BL260"/>
    <mergeCell ref="BM257:BM260"/>
    <mergeCell ref="P257:P260"/>
    <mergeCell ref="Q257:Q260"/>
    <mergeCell ref="AB257:AB260"/>
    <mergeCell ref="AC257:AC260"/>
    <mergeCell ref="AK257:AK260"/>
    <mergeCell ref="AL257:AL260"/>
    <mergeCell ref="AT265:AT268"/>
    <mergeCell ref="AU265:AU268"/>
    <mergeCell ref="BC265:BC268"/>
    <mergeCell ref="BD265:BD268"/>
    <mergeCell ref="BL265:BL268"/>
    <mergeCell ref="BM265:BM268"/>
    <mergeCell ref="P265:P268"/>
    <mergeCell ref="Q265:Q268"/>
    <mergeCell ref="AB265:AB268"/>
    <mergeCell ref="AC265:AC268"/>
    <mergeCell ref="AK265:AK268"/>
    <mergeCell ref="AL265:AL268"/>
    <mergeCell ref="R261:R264"/>
    <mergeCell ref="R265:R268"/>
    <mergeCell ref="BU253:CC253"/>
    <mergeCell ref="BU254:CC254"/>
    <mergeCell ref="BU255:CC255"/>
    <mergeCell ref="BU256:CC256"/>
    <mergeCell ref="J257:J260"/>
    <mergeCell ref="K257:K260"/>
    <mergeCell ref="L257:L260"/>
    <mergeCell ref="M257:M260"/>
    <mergeCell ref="N257:N260"/>
    <mergeCell ref="O257:O260"/>
    <mergeCell ref="AT253:AT256"/>
    <mergeCell ref="AU253:AU256"/>
    <mergeCell ref="BC253:BC256"/>
    <mergeCell ref="BD253:BD256"/>
    <mergeCell ref="BL253:BL256"/>
    <mergeCell ref="BM253:BM256"/>
    <mergeCell ref="P253:P256"/>
    <mergeCell ref="Q253:Q256"/>
    <mergeCell ref="AB253:AB256"/>
    <mergeCell ref="AC253:AC256"/>
    <mergeCell ref="AK253:AK256"/>
    <mergeCell ref="AL253:AL256"/>
    <mergeCell ref="BU257:CC257"/>
    <mergeCell ref="BU258:CC258"/>
    <mergeCell ref="BU259:CC259"/>
    <mergeCell ref="BU260:CC260"/>
    <mergeCell ref="J253:J256"/>
    <mergeCell ref="K253:K256"/>
    <mergeCell ref="L253:L256"/>
    <mergeCell ref="M253:M256"/>
    <mergeCell ref="N253:N256"/>
    <mergeCell ref="O253:O256"/>
    <mergeCell ref="BU245:CC245"/>
    <mergeCell ref="BU246:CC246"/>
    <mergeCell ref="BU247:CC247"/>
    <mergeCell ref="BU248:CC248"/>
    <mergeCell ref="J249:J252"/>
    <mergeCell ref="K249:K252"/>
    <mergeCell ref="L249:L252"/>
    <mergeCell ref="M249:M252"/>
    <mergeCell ref="N249:N252"/>
    <mergeCell ref="O249:O252"/>
    <mergeCell ref="AT245:AT248"/>
    <mergeCell ref="AU245:AU248"/>
    <mergeCell ref="BC245:BC248"/>
    <mergeCell ref="BD245:BD248"/>
    <mergeCell ref="BL245:BL248"/>
    <mergeCell ref="BM245:BM248"/>
    <mergeCell ref="P245:P248"/>
    <mergeCell ref="Q245:Q248"/>
    <mergeCell ref="AB245:AB248"/>
    <mergeCell ref="AC245:AC248"/>
    <mergeCell ref="AK245:AK248"/>
    <mergeCell ref="AL245:AL248"/>
    <mergeCell ref="BU249:CC249"/>
    <mergeCell ref="BU250:CC250"/>
    <mergeCell ref="BU251:CC251"/>
    <mergeCell ref="BU252:CC252"/>
    <mergeCell ref="J245:J248"/>
    <mergeCell ref="K245:K248"/>
    <mergeCell ref="L245:L248"/>
    <mergeCell ref="M245:M248"/>
    <mergeCell ref="N245:N248"/>
    <mergeCell ref="O245:O248"/>
    <mergeCell ref="AT241:AT244"/>
    <mergeCell ref="AU241:AU244"/>
    <mergeCell ref="BC241:BC244"/>
    <mergeCell ref="BD241:BD244"/>
    <mergeCell ref="BL241:BL244"/>
    <mergeCell ref="BM241:BM244"/>
    <mergeCell ref="P241:P244"/>
    <mergeCell ref="Q241:Q244"/>
    <mergeCell ref="AB241:AB244"/>
    <mergeCell ref="AC241:AC244"/>
    <mergeCell ref="AK241:AK244"/>
    <mergeCell ref="AL241:AL244"/>
    <mergeCell ref="AT249:AT252"/>
    <mergeCell ref="AU249:AU252"/>
    <mergeCell ref="BC249:BC252"/>
    <mergeCell ref="BD249:BD252"/>
    <mergeCell ref="BL249:BL252"/>
    <mergeCell ref="BM249:BM252"/>
    <mergeCell ref="P249:P252"/>
    <mergeCell ref="Q249:Q252"/>
    <mergeCell ref="AB249:AB252"/>
    <mergeCell ref="AC249:AC252"/>
    <mergeCell ref="AK249:AK252"/>
    <mergeCell ref="AL249:AL252"/>
    <mergeCell ref="BU227:CC227"/>
    <mergeCell ref="BU228:CC228"/>
    <mergeCell ref="BU229:CC229"/>
    <mergeCell ref="BU230:CC230"/>
    <mergeCell ref="J241:J244"/>
    <mergeCell ref="K241:K244"/>
    <mergeCell ref="L241:L244"/>
    <mergeCell ref="M241:M244"/>
    <mergeCell ref="N241:N244"/>
    <mergeCell ref="O241:O244"/>
    <mergeCell ref="AT227:AT230"/>
    <mergeCell ref="AU227:AU230"/>
    <mergeCell ref="BC227:BC230"/>
    <mergeCell ref="BD227:BD230"/>
    <mergeCell ref="BL227:BL230"/>
    <mergeCell ref="BM227:BM230"/>
    <mergeCell ref="P227:P230"/>
    <mergeCell ref="Q227:Q230"/>
    <mergeCell ref="AB227:AB230"/>
    <mergeCell ref="AC227:AC230"/>
    <mergeCell ref="AK227:AK230"/>
    <mergeCell ref="AL227:AL230"/>
    <mergeCell ref="BU241:CC241"/>
    <mergeCell ref="BU242:CC242"/>
    <mergeCell ref="BU243:CC243"/>
    <mergeCell ref="BU244:CC244"/>
    <mergeCell ref="BL237:BL239"/>
    <mergeCell ref="AV238:AV239"/>
    <mergeCell ref="AW238:AZ238"/>
    <mergeCell ref="BA238:BA239"/>
    <mergeCell ref="BB238:BB239"/>
    <mergeCell ref="AD237:AJ237"/>
    <mergeCell ref="J227:J230"/>
    <mergeCell ref="K227:K230"/>
    <mergeCell ref="L227:L230"/>
    <mergeCell ref="M227:M230"/>
    <mergeCell ref="N227:N230"/>
    <mergeCell ref="O227:O230"/>
    <mergeCell ref="AT223:AT226"/>
    <mergeCell ref="AU223:AU226"/>
    <mergeCell ref="BC223:BC226"/>
    <mergeCell ref="BD223:BD226"/>
    <mergeCell ref="BL223:BL226"/>
    <mergeCell ref="BM223:BM226"/>
    <mergeCell ref="P223:P226"/>
    <mergeCell ref="Q223:Q226"/>
    <mergeCell ref="AB223:AB226"/>
    <mergeCell ref="AC223:AC226"/>
    <mergeCell ref="AK223:AK226"/>
    <mergeCell ref="AL223:AL226"/>
    <mergeCell ref="BU219:CC219"/>
    <mergeCell ref="BU220:CC220"/>
    <mergeCell ref="BU221:CC221"/>
    <mergeCell ref="BU222:CC222"/>
    <mergeCell ref="J223:J226"/>
    <mergeCell ref="K223:K226"/>
    <mergeCell ref="L223:L226"/>
    <mergeCell ref="M223:M226"/>
    <mergeCell ref="N223:N226"/>
    <mergeCell ref="O223:O226"/>
    <mergeCell ref="AT219:AT222"/>
    <mergeCell ref="AU219:AU222"/>
    <mergeCell ref="BC219:BC222"/>
    <mergeCell ref="BD219:BD222"/>
    <mergeCell ref="BL219:BL222"/>
    <mergeCell ref="BM219:BM222"/>
    <mergeCell ref="P219:P222"/>
    <mergeCell ref="Q219:Q222"/>
    <mergeCell ref="AB219:AB222"/>
    <mergeCell ref="AC219:AC222"/>
    <mergeCell ref="AK219:AK222"/>
    <mergeCell ref="AL219:AL222"/>
    <mergeCell ref="BU223:CC223"/>
    <mergeCell ref="BU224:CC224"/>
    <mergeCell ref="BU225:CC225"/>
    <mergeCell ref="BU226:CC226"/>
    <mergeCell ref="J219:J222"/>
    <mergeCell ref="K219:K222"/>
    <mergeCell ref="L219:L222"/>
    <mergeCell ref="M219:M222"/>
    <mergeCell ref="N219:N222"/>
    <mergeCell ref="O219:O222"/>
    <mergeCell ref="BU211:CC211"/>
    <mergeCell ref="BU212:CC212"/>
    <mergeCell ref="BU213:CC213"/>
    <mergeCell ref="BU214:CC214"/>
    <mergeCell ref="J215:J218"/>
    <mergeCell ref="K215:K218"/>
    <mergeCell ref="L215:L218"/>
    <mergeCell ref="M215:M218"/>
    <mergeCell ref="N215:N218"/>
    <mergeCell ref="O215:O218"/>
    <mergeCell ref="AT211:AT214"/>
    <mergeCell ref="AU211:AU214"/>
    <mergeCell ref="BC211:BC214"/>
    <mergeCell ref="BD211:BD214"/>
    <mergeCell ref="BL211:BL214"/>
    <mergeCell ref="BM211:BM214"/>
    <mergeCell ref="P211:P214"/>
    <mergeCell ref="Q211:Q214"/>
    <mergeCell ref="AB211:AB214"/>
    <mergeCell ref="AC211:AC214"/>
    <mergeCell ref="AK211:AK214"/>
    <mergeCell ref="AL211:AL214"/>
    <mergeCell ref="BU215:CC215"/>
    <mergeCell ref="BU216:CC216"/>
    <mergeCell ref="BU217:CC217"/>
    <mergeCell ref="BU218:CC218"/>
    <mergeCell ref="J211:J214"/>
    <mergeCell ref="K211:K214"/>
    <mergeCell ref="L211:L214"/>
    <mergeCell ref="M211:M214"/>
    <mergeCell ref="N211:N214"/>
    <mergeCell ref="O211:O214"/>
    <mergeCell ref="AT207:AT210"/>
    <mergeCell ref="AU207:AU210"/>
    <mergeCell ref="BC207:BC210"/>
    <mergeCell ref="BD207:BD210"/>
    <mergeCell ref="BL207:BL210"/>
    <mergeCell ref="BM207:BM210"/>
    <mergeCell ref="P207:P210"/>
    <mergeCell ref="Q207:Q210"/>
    <mergeCell ref="AB207:AB210"/>
    <mergeCell ref="AC207:AC210"/>
    <mergeCell ref="AK207:AK210"/>
    <mergeCell ref="AL207:AL210"/>
    <mergeCell ref="AT215:AT218"/>
    <mergeCell ref="AU215:AU218"/>
    <mergeCell ref="BC215:BC218"/>
    <mergeCell ref="BD215:BD218"/>
    <mergeCell ref="BL215:BL218"/>
    <mergeCell ref="BM215:BM218"/>
    <mergeCell ref="P215:P218"/>
    <mergeCell ref="Q215:Q218"/>
    <mergeCell ref="AB215:AB218"/>
    <mergeCell ref="AC215:AC218"/>
    <mergeCell ref="AK215:AK218"/>
    <mergeCell ref="AL215:AL218"/>
    <mergeCell ref="R215:R218"/>
    <mergeCell ref="BU203:CC203"/>
    <mergeCell ref="BU204:CC204"/>
    <mergeCell ref="BU205:CC205"/>
    <mergeCell ref="BU206:CC206"/>
    <mergeCell ref="J207:J210"/>
    <mergeCell ref="K207:K210"/>
    <mergeCell ref="L207:L210"/>
    <mergeCell ref="M207:M210"/>
    <mergeCell ref="N207:N210"/>
    <mergeCell ref="O207:O210"/>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BU207:CC207"/>
    <mergeCell ref="BU208:CC208"/>
    <mergeCell ref="BU209:CC209"/>
    <mergeCell ref="BU210:CC210"/>
    <mergeCell ref="J203:J206"/>
    <mergeCell ref="K203:K206"/>
    <mergeCell ref="L203:L206"/>
    <mergeCell ref="M203:M206"/>
    <mergeCell ref="N203:N206"/>
    <mergeCell ref="O203:O206"/>
    <mergeCell ref="BU195:CC195"/>
    <mergeCell ref="BU196:CC196"/>
    <mergeCell ref="BU197:CC197"/>
    <mergeCell ref="BU198:CC198"/>
    <mergeCell ref="J199:J202"/>
    <mergeCell ref="K199:K202"/>
    <mergeCell ref="L199:L202"/>
    <mergeCell ref="M199:M202"/>
    <mergeCell ref="N199:N202"/>
    <mergeCell ref="O199:O202"/>
    <mergeCell ref="AT195:AT198"/>
    <mergeCell ref="AU195:AU198"/>
    <mergeCell ref="BC195:BC198"/>
    <mergeCell ref="BD195:BD198"/>
    <mergeCell ref="BL195:BL198"/>
    <mergeCell ref="BM195:BM198"/>
    <mergeCell ref="P195:P198"/>
    <mergeCell ref="Q195:Q198"/>
    <mergeCell ref="AB195:AB198"/>
    <mergeCell ref="AC195:AC198"/>
    <mergeCell ref="AK195:AK198"/>
    <mergeCell ref="AL195:AL198"/>
    <mergeCell ref="BU199:CC199"/>
    <mergeCell ref="BU200:CC200"/>
    <mergeCell ref="BU201:CC201"/>
    <mergeCell ref="BU202:CC202"/>
    <mergeCell ref="J195:J198"/>
    <mergeCell ref="K195:K198"/>
    <mergeCell ref="L195:L198"/>
    <mergeCell ref="M195:M198"/>
    <mergeCell ref="N195:N198"/>
    <mergeCell ref="O195:O19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BU187:CC187"/>
    <mergeCell ref="BU188:CC188"/>
    <mergeCell ref="BU189:CC189"/>
    <mergeCell ref="BU190:CC190"/>
    <mergeCell ref="J191:J194"/>
    <mergeCell ref="K191:K194"/>
    <mergeCell ref="L191:L194"/>
    <mergeCell ref="M191:M194"/>
    <mergeCell ref="N191:N194"/>
    <mergeCell ref="O191:O194"/>
    <mergeCell ref="AT187:AT190"/>
    <mergeCell ref="AU187:AU190"/>
    <mergeCell ref="BC187:BC190"/>
    <mergeCell ref="BD187:BD190"/>
    <mergeCell ref="BL187:BL190"/>
    <mergeCell ref="BM187:BM190"/>
    <mergeCell ref="P187:P190"/>
    <mergeCell ref="Q187:Q190"/>
    <mergeCell ref="AB187:AB190"/>
    <mergeCell ref="AC187:AC190"/>
    <mergeCell ref="AK187:AK190"/>
    <mergeCell ref="AL187:AL190"/>
    <mergeCell ref="BU191:CC191"/>
    <mergeCell ref="BU192:CC192"/>
    <mergeCell ref="BU193:CC193"/>
    <mergeCell ref="BU194:CC194"/>
    <mergeCell ref="J187:J190"/>
    <mergeCell ref="K187:K190"/>
    <mergeCell ref="L187:L190"/>
    <mergeCell ref="M187:M190"/>
    <mergeCell ref="N187:N190"/>
    <mergeCell ref="O187:O190"/>
    <mergeCell ref="BU179:CC179"/>
    <mergeCell ref="BU180:CC180"/>
    <mergeCell ref="BU181:CC181"/>
    <mergeCell ref="BU182:CC182"/>
    <mergeCell ref="J183:J186"/>
    <mergeCell ref="K183:K186"/>
    <mergeCell ref="L183:L186"/>
    <mergeCell ref="M183:M186"/>
    <mergeCell ref="N183:N186"/>
    <mergeCell ref="O183:O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BU183:CC183"/>
    <mergeCell ref="BU184:CC184"/>
    <mergeCell ref="BU185:CC185"/>
    <mergeCell ref="BU186:CC186"/>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R175:R178"/>
    <mergeCell ref="R179:R182"/>
    <mergeCell ref="R183:R186"/>
    <mergeCell ref="BU171:CC171"/>
    <mergeCell ref="BU172:CC172"/>
    <mergeCell ref="BU173:CC173"/>
    <mergeCell ref="BU174:CC174"/>
    <mergeCell ref="J175:J178"/>
    <mergeCell ref="K175:K178"/>
    <mergeCell ref="L175:L178"/>
    <mergeCell ref="M175:M178"/>
    <mergeCell ref="N175:N178"/>
    <mergeCell ref="O175:O178"/>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BU175:CC175"/>
    <mergeCell ref="BU176:CC176"/>
    <mergeCell ref="BU177:CC177"/>
    <mergeCell ref="BU178:CC178"/>
    <mergeCell ref="J171:J174"/>
    <mergeCell ref="K171:K174"/>
    <mergeCell ref="L171:L174"/>
    <mergeCell ref="M171:M174"/>
    <mergeCell ref="N171:N174"/>
    <mergeCell ref="O171:O174"/>
    <mergeCell ref="AT157:AT160"/>
    <mergeCell ref="AU157:AU160"/>
    <mergeCell ref="BC157:BC160"/>
    <mergeCell ref="BD157:BD160"/>
    <mergeCell ref="BL157:BL160"/>
    <mergeCell ref="BM157:BM160"/>
    <mergeCell ref="P157:P160"/>
    <mergeCell ref="Q157:Q160"/>
    <mergeCell ref="AB157:AB160"/>
    <mergeCell ref="AC157:AC160"/>
    <mergeCell ref="AK157:AK160"/>
    <mergeCell ref="AL157:AL160"/>
    <mergeCell ref="AM167:AS167"/>
    <mergeCell ref="AT167:AT169"/>
    <mergeCell ref="AU167:AU169"/>
    <mergeCell ref="AV167:BB167"/>
    <mergeCell ref="BC167:BC169"/>
    <mergeCell ref="AM168:AM169"/>
    <mergeCell ref="AN168:AQ168"/>
    <mergeCell ref="AR168:AR169"/>
    <mergeCell ref="AS168:AS169"/>
    <mergeCell ref="X167:Y167"/>
    <mergeCell ref="Z167:AA167"/>
    <mergeCell ref="AB167:AB169"/>
    <mergeCell ref="AC167:AC169"/>
    <mergeCell ref="AD167:AJ167"/>
    <mergeCell ref="AK167:AK169"/>
    <mergeCell ref="AD168:AD169"/>
    <mergeCell ref="AE168:AH168"/>
    <mergeCell ref="AI168:AI169"/>
    <mergeCell ref="AJ168:AJ169"/>
    <mergeCell ref="T162:V162"/>
    <mergeCell ref="BU153:CC153"/>
    <mergeCell ref="BU154:CC154"/>
    <mergeCell ref="BU155:CC155"/>
    <mergeCell ref="BU156:CC156"/>
    <mergeCell ref="J157:J160"/>
    <mergeCell ref="K157:K160"/>
    <mergeCell ref="L157:L160"/>
    <mergeCell ref="M157:M160"/>
    <mergeCell ref="N157:N160"/>
    <mergeCell ref="O157:O160"/>
    <mergeCell ref="AT153:AT156"/>
    <mergeCell ref="AU153:AU156"/>
    <mergeCell ref="BC153:BC156"/>
    <mergeCell ref="BD153:BD156"/>
    <mergeCell ref="BL153:BL156"/>
    <mergeCell ref="BM153:BM156"/>
    <mergeCell ref="P153:P156"/>
    <mergeCell ref="Q153:Q156"/>
    <mergeCell ref="AB153:AB156"/>
    <mergeCell ref="AC153:AC156"/>
    <mergeCell ref="AK153:AK156"/>
    <mergeCell ref="AL153:AL156"/>
    <mergeCell ref="BU157:CC157"/>
    <mergeCell ref="BU158:CC158"/>
    <mergeCell ref="BU159:CC159"/>
    <mergeCell ref="BU160:CC160"/>
    <mergeCell ref="J153:J156"/>
    <mergeCell ref="K153:K156"/>
    <mergeCell ref="L153:L156"/>
    <mergeCell ref="M153:M156"/>
    <mergeCell ref="N153:N156"/>
    <mergeCell ref="O153:O156"/>
    <mergeCell ref="BU145:CC145"/>
    <mergeCell ref="BU146:CC146"/>
    <mergeCell ref="BU147:CC147"/>
    <mergeCell ref="BU148:CC148"/>
    <mergeCell ref="J149:J152"/>
    <mergeCell ref="K149:K152"/>
    <mergeCell ref="L149:L152"/>
    <mergeCell ref="M149:M152"/>
    <mergeCell ref="N149:N152"/>
    <mergeCell ref="O149:O152"/>
    <mergeCell ref="AT145:AT148"/>
    <mergeCell ref="AU145:AU148"/>
    <mergeCell ref="BC145:BC148"/>
    <mergeCell ref="BD145:BD148"/>
    <mergeCell ref="BL145:BL148"/>
    <mergeCell ref="BM145:BM148"/>
    <mergeCell ref="P145:P148"/>
    <mergeCell ref="Q145:Q148"/>
    <mergeCell ref="AB145:AB148"/>
    <mergeCell ref="AC145:AC148"/>
    <mergeCell ref="AK145:AK148"/>
    <mergeCell ref="AL145:AL148"/>
    <mergeCell ref="BU149:CC149"/>
    <mergeCell ref="BU150:CC150"/>
    <mergeCell ref="BU151:CC151"/>
    <mergeCell ref="BU152:CC152"/>
    <mergeCell ref="J145:J148"/>
    <mergeCell ref="K145:K148"/>
    <mergeCell ref="L145:L148"/>
    <mergeCell ref="M145:M148"/>
    <mergeCell ref="N145:N148"/>
    <mergeCell ref="O145:O148"/>
    <mergeCell ref="AT141:AT144"/>
    <mergeCell ref="AU141:AU144"/>
    <mergeCell ref="BC141:BC144"/>
    <mergeCell ref="BD141:BD144"/>
    <mergeCell ref="BL141:BL144"/>
    <mergeCell ref="BM141:BM144"/>
    <mergeCell ref="P141:P144"/>
    <mergeCell ref="Q141:Q144"/>
    <mergeCell ref="AB141:AB144"/>
    <mergeCell ref="AC141:AC144"/>
    <mergeCell ref="AK141:AK144"/>
    <mergeCell ref="AL141:AL144"/>
    <mergeCell ref="AT149:AT152"/>
    <mergeCell ref="AU149:AU152"/>
    <mergeCell ref="BC149:BC152"/>
    <mergeCell ref="BD149:BD152"/>
    <mergeCell ref="BL149:BL152"/>
    <mergeCell ref="BM149:BM152"/>
    <mergeCell ref="P149:P152"/>
    <mergeCell ref="Q149:Q152"/>
    <mergeCell ref="AB149:AB152"/>
    <mergeCell ref="AC149:AC152"/>
    <mergeCell ref="AK149:AK152"/>
    <mergeCell ref="AL149:AL152"/>
    <mergeCell ref="BU137:CC137"/>
    <mergeCell ref="BU138:CC138"/>
    <mergeCell ref="BU139:CC139"/>
    <mergeCell ref="BU140:CC140"/>
    <mergeCell ref="J141:J144"/>
    <mergeCell ref="K141:K144"/>
    <mergeCell ref="L141:L144"/>
    <mergeCell ref="M141:M144"/>
    <mergeCell ref="N141:N144"/>
    <mergeCell ref="O141:O144"/>
    <mergeCell ref="AT137:AT140"/>
    <mergeCell ref="AU137:AU140"/>
    <mergeCell ref="BC137:BC140"/>
    <mergeCell ref="BD137:BD140"/>
    <mergeCell ref="BL137:BL140"/>
    <mergeCell ref="BM137:BM140"/>
    <mergeCell ref="P137:P140"/>
    <mergeCell ref="Q137:Q140"/>
    <mergeCell ref="AB137:AB140"/>
    <mergeCell ref="AC137:AC140"/>
    <mergeCell ref="AK137:AK140"/>
    <mergeCell ref="AL137:AL140"/>
    <mergeCell ref="BU141:CC141"/>
    <mergeCell ref="BU142:CC142"/>
    <mergeCell ref="BU143:CC143"/>
    <mergeCell ref="BU144:CC144"/>
    <mergeCell ref="J137:J140"/>
    <mergeCell ref="K137:K140"/>
    <mergeCell ref="L137:L140"/>
    <mergeCell ref="M137:M140"/>
    <mergeCell ref="N137:N140"/>
    <mergeCell ref="O137:O140"/>
    <mergeCell ref="BU129:CC129"/>
    <mergeCell ref="BU130:CC130"/>
    <mergeCell ref="BU131:CC131"/>
    <mergeCell ref="BU132:CC132"/>
    <mergeCell ref="J133:J136"/>
    <mergeCell ref="K133:K136"/>
    <mergeCell ref="L133:L136"/>
    <mergeCell ref="M133:M136"/>
    <mergeCell ref="N133:N136"/>
    <mergeCell ref="O133:O136"/>
    <mergeCell ref="AT129:AT132"/>
    <mergeCell ref="AU129:AU132"/>
    <mergeCell ref="BC129:BC132"/>
    <mergeCell ref="BD129:BD132"/>
    <mergeCell ref="BL129:BL132"/>
    <mergeCell ref="BM129:BM132"/>
    <mergeCell ref="P129:P132"/>
    <mergeCell ref="Q129:Q132"/>
    <mergeCell ref="AB129:AB132"/>
    <mergeCell ref="AC129:AC132"/>
    <mergeCell ref="AK129:AK132"/>
    <mergeCell ref="AL129:AL132"/>
    <mergeCell ref="BU133:CC133"/>
    <mergeCell ref="BU134:CC134"/>
    <mergeCell ref="BU135:CC135"/>
    <mergeCell ref="BU136:CC136"/>
    <mergeCell ref="J129:J132"/>
    <mergeCell ref="K129:K132"/>
    <mergeCell ref="L129:L132"/>
    <mergeCell ref="M129:M132"/>
    <mergeCell ref="N129:N132"/>
    <mergeCell ref="O129:O132"/>
    <mergeCell ref="AT125:AT128"/>
    <mergeCell ref="AU125:AU128"/>
    <mergeCell ref="BC125:BC128"/>
    <mergeCell ref="BD125:BD128"/>
    <mergeCell ref="BL125:BL128"/>
    <mergeCell ref="BM125:BM128"/>
    <mergeCell ref="P125:P128"/>
    <mergeCell ref="Q125:Q128"/>
    <mergeCell ref="AB125:AB128"/>
    <mergeCell ref="AC125:AC128"/>
    <mergeCell ref="AK125:AK128"/>
    <mergeCell ref="AL125:AL128"/>
    <mergeCell ref="AT133:AT136"/>
    <mergeCell ref="AU133:AU136"/>
    <mergeCell ref="BC133:BC136"/>
    <mergeCell ref="BD133:BD136"/>
    <mergeCell ref="BL133:BL136"/>
    <mergeCell ref="BM133:BM136"/>
    <mergeCell ref="P133:P136"/>
    <mergeCell ref="Q133:Q136"/>
    <mergeCell ref="R129:R132"/>
    <mergeCell ref="R133:R136"/>
    <mergeCell ref="AB133:AB136"/>
    <mergeCell ref="AC133:AC136"/>
    <mergeCell ref="AK133:AK136"/>
    <mergeCell ref="AL133:AL136"/>
    <mergeCell ref="BU121:CC121"/>
    <mergeCell ref="BU122:CC122"/>
    <mergeCell ref="BU123:CC123"/>
    <mergeCell ref="BU124:CC124"/>
    <mergeCell ref="J125:J128"/>
    <mergeCell ref="K125:K128"/>
    <mergeCell ref="L125:L128"/>
    <mergeCell ref="M125:M128"/>
    <mergeCell ref="N125:N128"/>
    <mergeCell ref="O125:O128"/>
    <mergeCell ref="AT121:AT124"/>
    <mergeCell ref="AU121:AU124"/>
    <mergeCell ref="BC121:BC124"/>
    <mergeCell ref="BD121:BD124"/>
    <mergeCell ref="BL121:BL124"/>
    <mergeCell ref="BM121:BM124"/>
    <mergeCell ref="P121:P124"/>
    <mergeCell ref="Q121:Q124"/>
    <mergeCell ref="AB121:AB124"/>
    <mergeCell ref="AC121:AC124"/>
    <mergeCell ref="AK121:AK124"/>
    <mergeCell ref="AL121:AL124"/>
    <mergeCell ref="BU125:CC125"/>
    <mergeCell ref="BU126:CC126"/>
    <mergeCell ref="BU127:CC127"/>
    <mergeCell ref="BU128:CC128"/>
    <mergeCell ref="J121:J124"/>
    <mergeCell ref="K121:K124"/>
    <mergeCell ref="L121:L124"/>
    <mergeCell ref="M121:M124"/>
    <mergeCell ref="N121:N124"/>
    <mergeCell ref="O121:O124"/>
    <mergeCell ref="BU113:CC113"/>
    <mergeCell ref="BU114:CC114"/>
    <mergeCell ref="BU115:CC115"/>
    <mergeCell ref="BU116:CC116"/>
    <mergeCell ref="J117:J120"/>
    <mergeCell ref="K117:K120"/>
    <mergeCell ref="L117:L120"/>
    <mergeCell ref="M117:M120"/>
    <mergeCell ref="N117:N120"/>
    <mergeCell ref="O117:O120"/>
    <mergeCell ref="AT113:AT116"/>
    <mergeCell ref="AU113:AU116"/>
    <mergeCell ref="BC113:BC116"/>
    <mergeCell ref="BD113:BD116"/>
    <mergeCell ref="BL113:BL116"/>
    <mergeCell ref="BM113:BM116"/>
    <mergeCell ref="P113:P116"/>
    <mergeCell ref="Q113:Q116"/>
    <mergeCell ref="AB113:AB116"/>
    <mergeCell ref="AC113:AC116"/>
    <mergeCell ref="AK113:AK116"/>
    <mergeCell ref="AL113:AL116"/>
    <mergeCell ref="BU117:CC117"/>
    <mergeCell ref="BU118:CC118"/>
    <mergeCell ref="BU119:CC119"/>
    <mergeCell ref="BU120:CC120"/>
    <mergeCell ref="J113:J116"/>
    <mergeCell ref="K113:K116"/>
    <mergeCell ref="L113:L116"/>
    <mergeCell ref="M113:M116"/>
    <mergeCell ref="N113:N116"/>
    <mergeCell ref="O113:O116"/>
    <mergeCell ref="AT109:AT112"/>
    <mergeCell ref="AU109:AU112"/>
    <mergeCell ref="BC109:BC112"/>
    <mergeCell ref="BD109:BD112"/>
    <mergeCell ref="BL109:BL112"/>
    <mergeCell ref="BM109:BM112"/>
    <mergeCell ref="P109:P112"/>
    <mergeCell ref="Q109:Q112"/>
    <mergeCell ref="AB109:AB112"/>
    <mergeCell ref="AC109:AC112"/>
    <mergeCell ref="AK109:AK112"/>
    <mergeCell ref="AL109:AL112"/>
    <mergeCell ref="AT117:AT120"/>
    <mergeCell ref="AU117:AU120"/>
    <mergeCell ref="BC117:BC120"/>
    <mergeCell ref="BD117:BD120"/>
    <mergeCell ref="BL117:BL120"/>
    <mergeCell ref="BM117:BM120"/>
    <mergeCell ref="P117:P120"/>
    <mergeCell ref="Q117:Q120"/>
    <mergeCell ref="AB117:AB120"/>
    <mergeCell ref="AC117:AC120"/>
    <mergeCell ref="AK117:AK120"/>
    <mergeCell ref="AL117:AL120"/>
    <mergeCell ref="R117:R120"/>
    <mergeCell ref="BU105:CC105"/>
    <mergeCell ref="BU106:CC106"/>
    <mergeCell ref="BU107:CC107"/>
    <mergeCell ref="BU108:CC108"/>
    <mergeCell ref="J109:J112"/>
    <mergeCell ref="K109:K112"/>
    <mergeCell ref="L109:L112"/>
    <mergeCell ref="M109:M112"/>
    <mergeCell ref="N109:N112"/>
    <mergeCell ref="O109:O112"/>
    <mergeCell ref="AT105:AT108"/>
    <mergeCell ref="AU105:AU108"/>
    <mergeCell ref="BC105:BC108"/>
    <mergeCell ref="BD105:BD108"/>
    <mergeCell ref="BL105:BL108"/>
    <mergeCell ref="BM105:BM108"/>
    <mergeCell ref="P105:P108"/>
    <mergeCell ref="Q105:Q108"/>
    <mergeCell ref="AB105:AB108"/>
    <mergeCell ref="AC105:AC108"/>
    <mergeCell ref="AK105:AK108"/>
    <mergeCell ref="AL105:AL108"/>
    <mergeCell ref="BU109:CC109"/>
    <mergeCell ref="BU110:CC110"/>
    <mergeCell ref="BU111:CC111"/>
    <mergeCell ref="BU112:CC112"/>
    <mergeCell ref="J105:J108"/>
    <mergeCell ref="K105:K108"/>
    <mergeCell ref="L105:L108"/>
    <mergeCell ref="M105:M108"/>
    <mergeCell ref="N105:N108"/>
    <mergeCell ref="O105:O108"/>
    <mergeCell ref="BU97:CC97"/>
    <mergeCell ref="BU98:CC98"/>
    <mergeCell ref="BU99:CC99"/>
    <mergeCell ref="BU100:CC100"/>
    <mergeCell ref="J101:J104"/>
    <mergeCell ref="K101:K104"/>
    <mergeCell ref="L101:L104"/>
    <mergeCell ref="M101:M104"/>
    <mergeCell ref="N101:N104"/>
    <mergeCell ref="O101:O104"/>
    <mergeCell ref="AT97:AT100"/>
    <mergeCell ref="AU97:AU100"/>
    <mergeCell ref="BC97:BC100"/>
    <mergeCell ref="BD97:BD100"/>
    <mergeCell ref="BL97:BL100"/>
    <mergeCell ref="BM97:BM100"/>
    <mergeCell ref="P97:P100"/>
    <mergeCell ref="Q97:Q100"/>
    <mergeCell ref="AB97:AB100"/>
    <mergeCell ref="AC97:AC100"/>
    <mergeCell ref="AK97:AK100"/>
    <mergeCell ref="AL97:AL100"/>
    <mergeCell ref="BU101:CC101"/>
    <mergeCell ref="BU102:CC102"/>
    <mergeCell ref="BU103:CC103"/>
    <mergeCell ref="BU104:CC104"/>
    <mergeCell ref="J97:J100"/>
    <mergeCell ref="K97:K100"/>
    <mergeCell ref="L97:L100"/>
    <mergeCell ref="M97:M100"/>
    <mergeCell ref="N97:N100"/>
    <mergeCell ref="O97:O100"/>
    <mergeCell ref="AT93:AT96"/>
    <mergeCell ref="AU93:AU96"/>
    <mergeCell ref="BC93:BC96"/>
    <mergeCell ref="BD93:BD96"/>
    <mergeCell ref="BL93:BL96"/>
    <mergeCell ref="BM93:BM96"/>
    <mergeCell ref="P93:P96"/>
    <mergeCell ref="Q93:Q96"/>
    <mergeCell ref="AB93:AB96"/>
    <mergeCell ref="AC93:AC96"/>
    <mergeCell ref="AK93:AK96"/>
    <mergeCell ref="AL93:AL96"/>
    <mergeCell ref="AT101:AT104"/>
    <mergeCell ref="AU101:AU104"/>
    <mergeCell ref="BC101:BC104"/>
    <mergeCell ref="BD101:BD104"/>
    <mergeCell ref="BL101:BL104"/>
    <mergeCell ref="BM101:BM104"/>
    <mergeCell ref="P101:P104"/>
    <mergeCell ref="Q101:Q104"/>
    <mergeCell ref="AB101:AB104"/>
    <mergeCell ref="AC101:AC104"/>
    <mergeCell ref="AK101:AK104"/>
    <mergeCell ref="AL101:AL104"/>
    <mergeCell ref="R101:R104"/>
    <mergeCell ref="BU89:CC89"/>
    <mergeCell ref="BU90:CC90"/>
    <mergeCell ref="BU91:CC91"/>
    <mergeCell ref="BU92:CC92"/>
    <mergeCell ref="J93:J96"/>
    <mergeCell ref="K93:K96"/>
    <mergeCell ref="L93:L96"/>
    <mergeCell ref="M93:M96"/>
    <mergeCell ref="N93:N96"/>
    <mergeCell ref="O93:O96"/>
    <mergeCell ref="AT89:AT92"/>
    <mergeCell ref="AU89:AU92"/>
    <mergeCell ref="BC89:BC92"/>
    <mergeCell ref="BD89:BD92"/>
    <mergeCell ref="BL89:BL92"/>
    <mergeCell ref="BM89:BM92"/>
    <mergeCell ref="P89:P92"/>
    <mergeCell ref="Q89:Q92"/>
    <mergeCell ref="AB89:AB92"/>
    <mergeCell ref="AC89:AC92"/>
    <mergeCell ref="AK89:AK92"/>
    <mergeCell ref="AL89:AL92"/>
    <mergeCell ref="BU93:CC93"/>
    <mergeCell ref="BU94:CC94"/>
    <mergeCell ref="BU95:CC95"/>
    <mergeCell ref="BU96:CC96"/>
    <mergeCell ref="J89:J92"/>
    <mergeCell ref="K89:K92"/>
    <mergeCell ref="L89:L92"/>
    <mergeCell ref="M89:M92"/>
    <mergeCell ref="N89:N92"/>
    <mergeCell ref="O89:O92"/>
    <mergeCell ref="BU81:CC81"/>
    <mergeCell ref="BU82:CC82"/>
    <mergeCell ref="BU83:CC83"/>
    <mergeCell ref="BU84:CC84"/>
    <mergeCell ref="J85:J88"/>
    <mergeCell ref="K85:K88"/>
    <mergeCell ref="L85:L88"/>
    <mergeCell ref="M85:M88"/>
    <mergeCell ref="N85:N88"/>
    <mergeCell ref="O85:O88"/>
    <mergeCell ref="AT81:AT84"/>
    <mergeCell ref="AU81:AU84"/>
    <mergeCell ref="BC81:BC84"/>
    <mergeCell ref="BD81:BD84"/>
    <mergeCell ref="BL81:BL84"/>
    <mergeCell ref="BM81:BM84"/>
    <mergeCell ref="P81:P84"/>
    <mergeCell ref="Q81:Q84"/>
    <mergeCell ref="AB81:AB84"/>
    <mergeCell ref="AC81:AC84"/>
    <mergeCell ref="AK81:AK84"/>
    <mergeCell ref="AL81:AL84"/>
    <mergeCell ref="BU85:CC85"/>
    <mergeCell ref="BU86:CC86"/>
    <mergeCell ref="BU87:CC87"/>
    <mergeCell ref="BU88:CC88"/>
    <mergeCell ref="J81:J84"/>
    <mergeCell ref="K81:K84"/>
    <mergeCell ref="L81:L84"/>
    <mergeCell ref="M81:M84"/>
    <mergeCell ref="N81:N84"/>
    <mergeCell ref="O81:O84"/>
    <mergeCell ref="AT77:AT80"/>
    <mergeCell ref="AU77:AU80"/>
    <mergeCell ref="BC77:BC80"/>
    <mergeCell ref="BD77:BD80"/>
    <mergeCell ref="BL77:BL80"/>
    <mergeCell ref="BM77:BM80"/>
    <mergeCell ref="P77:P80"/>
    <mergeCell ref="Q77:Q80"/>
    <mergeCell ref="AB77:AB80"/>
    <mergeCell ref="AC77:AC80"/>
    <mergeCell ref="AK77:AK80"/>
    <mergeCell ref="AL77:AL80"/>
    <mergeCell ref="AT85:AT88"/>
    <mergeCell ref="AU85:AU88"/>
    <mergeCell ref="BC85:BC88"/>
    <mergeCell ref="BD85:BD88"/>
    <mergeCell ref="BL85:BL88"/>
    <mergeCell ref="BM85:BM88"/>
    <mergeCell ref="P85:P88"/>
    <mergeCell ref="Q85:Q88"/>
    <mergeCell ref="AB85:AB88"/>
    <mergeCell ref="AC85:AC88"/>
    <mergeCell ref="AK85:AK88"/>
    <mergeCell ref="AL85:AL88"/>
    <mergeCell ref="BU63:CC63"/>
    <mergeCell ref="BU64:CC64"/>
    <mergeCell ref="BU65:CC65"/>
    <mergeCell ref="BU66:CC66"/>
    <mergeCell ref="J77:J80"/>
    <mergeCell ref="K77:K80"/>
    <mergeCell ref="L77:L80"/>
    <mergeCell ref="M77:M80"/>
    <mergeCell ref="N77:N80"/>
    <mergeCell ref="O77:O80"/>
    <mergeCell ref="AT63:AT66"/>
    <mergeCell ref="AU63:AU66"/>
    <mergeCell ref="BC63:BC66"/>
    <mergeCell ref="BD63:BD66"/>
    <mergeCell ref="BL63:BL66"/>
    <mergeCell ref="BM63:BM66"/>
    <mergeCell ref="P63:P66"/>
    <mergeCell ref="Q63:Q66"/>
    <mergeCell ref="AB63:AB66"/>
    <mergeCell ref="AC63:AC66"/>
    <mergeCell ref="AK63:AK66"/>
    <mergeCell ref="AL63:AL66"/>
    <mergeCell ref="BU77:CC77"/>
    <mergeCell ref="BU78:CC78"/>
    <mergeCell ref="BU79:CC79"/>
    <mergeCell ref="BU80:CC80"/>
    <mergeCell ref="BX68:CC68"/>
    <mergeCell ref="W69:AA69"/>
    <mergeCell ref="AB69:AJ69"/>
    <mergeCell ref="AK69:AM69"/>
    <mergeCell ref="AN69:AS69"/>
    <mergeCell ref="BK74:BK75"/>
    <mergeCell ref="AB59:AB62"/>
    <mergeCell ref="AC59:AC62"/>
    <mergeCell ref="AK59:AK62"/>
    <mergeCell ref="AL59:AL62"/>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47:CC47"/>
    <mergeCell ref="BU48:CC48"/>
    <mergeCell ref="BU49:CC49"/>
    <mergeCell ref="BU50:CC50"/>
    <mergeCell ref="BU51:CC51"/>
    <mergeCell ref="BU52:CC52"/>
    <mergeCell ref="BU53:CC53"/>
    <mergeCell ref="BU54:CC54"/>
    <mergeCell ref="R55:R58"/>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J47:J50"/>
    <mergeCell ref="K47:K50"/>
    <mergeCell ref="L47:L50"/>
    <mergeCell ref="M47:M50"/>
    <mergeCell ref="N47:N50"/>
    <mergeCell ref="O47:O50"/>
    <mergeCell ref="R47:R50"/>
    <mergeCell ref="R51:R54"/>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R39:R42"/>
    <mergeCell ref="R43:R46"/>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R27:R30"/>
    <mergeCell ref="R31:R34"/>
    <mergeCell ref="R35:R38"/>
    <mergeCell ref="AT35:AT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R23:R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R15:R18"/>
    <mergeCell ref="R19:R22"/>
    <mergeCell ref="BM11:BM14"/>
    <mergeCell ref="BU11:CC11"/>
    <mergeCell ref="BU12:CC12"/>
    <mergeCell ref="BU13:CC13"/>
    <mergeCell ref="BU14:CC14"/>
    <mergeCell ref="AB11:AB14"/>
    <mergeCell ref="AC11:AC14"/>
    <mergeCell ref="AK11:AK14"/>
    <mergeCell ref="AL11:AL14"/>
    <mergeCell ref="AT11:AT14"/>
    <mergeCell ref="AU11:AU14"/>
    <mergeCell ref="BS8:BS9"/>
    <mergeCell ref="BT8:BT9"/>
    <mergeCell ref="J11:J14"/>
    <mergeCell ref="K11:K14"/>
    <mergeCell ref="L11:L14"/>
    <mergeCell ref="M11:M14"/>
    <mergeCell ref="N11:N14"/>
    <mergeCell ref="O11:O14"/>
    <mergeCell ref="P11:P14"/>
    <mergeCell ref="Q11:Q14"/>
    <mergeCell ref="AV8:AV9"/>
    <mergeCell ref="AW8:AZ8"/>
    <mergeCell ref="BA8:BA9"/>
    <mergeCell ref="BB8:BB9"/>
    <mergeCell ref="BE8:BE9"/>
    <mergeCell ref="BF8:BI8"/>
    <mergeCell ref="BD7:BD9"/>
    <mergeCell ref="BE7:BK7"/>
    <mergeCell ref="AV7:BB7"/>
    <mergeCell ref="BC7:BC9"/>
    <mergeCell ref="AM8:AM9"/>
    <mergeCell ref="AB7:AB9"/>
    <mergeCell ref="AC7:AC9"/>
    <mergeCell ref="AD7:AJ7"/>
    <mergeCell ref="AK7:AK9"/>
    <mergeCell ref="AD8:AD9"/>
    <mergeCell ref="AE8:AH8"/>
    <mergeCell ref="AI8:AI9"/>
    <mergeCell ref="AJ8:AJ9"/>
    <mergeCell ref="BC11:BC14"/>
    <mergeCell ref="BD11:BD14"/>
    <mergeCell ref="BL11:BL14"/>
    <mergeCell ref="R7:R9"/>
    <mergeCell ref="W7:W9"/>
    <mergeCell ref="D7:D9"/>
    <mergeCell ref="E7:E9"/>
    <mergeCell ref="F7:F9"/>
    <mergeCell ref="G7:G9"/>
    <mergeCell ref="H7:H9"/>
    <mergeCell ref="I7:I9"/>
    <mergeCell ref="B2:B5"/>
    <mergeCell ref="AB2:AJ2"/>
    <mergeCell ref="AK2:AM2"/>
    <mergeCell ref="BL4:BT5"/>
    <mergeCell ref="BU4:BW4"/>
    <mergeCell ref="L2:Q2"/>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BX4:CC4"/>
    <mergeCell ref="AK5:AM5"/>
    <mergeCell ref="AN5:AS5"/>
    <mergeCell ref="BC5:BE5"/>
    <mergeCell ref="BF5:BK5"/>
    <mergeCell ref="BU5:BW5"/>
    <mergeCell ref="BX5:CC5"/>
    <mergeCell ref="BU3:BW3"/>
    <mergeCell ref="BX3:CC3"/>
    <mergeCell ref="AB4:AJ5"/>
    <mergeCell ref="AK4:AM4"/>
    <mergeCell ref="AN4:AS4"/>
    <mergeCell ref="AT4:BB5"/>
    <mergeCell ref="BC4:BE4"/>
    <mergeCell ref="BF4:BK4"/>
    <mergeCell ref="G11:G14"/>
    <mergeCell ref="H11:H14"/>
    <mergeCell ref="I11:I14"/>
    <mergeCell ref="C3:H3"/>
    <mergeCell ref="R3:S3"/>
    <mergeCell ref="T3:V3"/>
    <mergeCell ref="C4:H5"/>
    <mergeCell ref="R4:S5"/>
    <mergeCell ref="T4:V4"/>
    <mergeCell ref="T5:V5"/>
    <mergeCell ref="L3:Q3"/>
    <mergeCell ref="L4:Q4"/>
    <mergeCell ref="L5:Q5"/>
    <mergeCell ref="N7:N9"/>
    <mergeCell ref="O7:O9"/>
    <mergeCell ref="P7:P9"/>
    <mergeCell ref="Q7:Q9"/>
    <mergeCell ref="S7:S9"/>
    <mergeCell ref="T7:T9"/>
    <mergeCell ref="U7:U9"/>
    <mergeCell ref="V7:V9"/>
    <mergeCell ref="R11:R14"/>
    <mergeCell ref="AN8:AQ8"/>
    <mergeCell ref="AR8:AR9"/>
    <mergeCell ref="AS8:AS9"/>
    <mergeCell ref="D15:D18"/>
    <mergeCell ref="E15:E18"/>
    <mergeCell ref="F15:F18"/>
    <mergeCell ref="G15:G18"/>
    <mergeCell ref="H15:H18"/>
    <mergeCell ref="I15:I18"/>
    <mergeCell ref="D19:D22"/>
    <mergeCell ref="E19:E22"/>
    <mergeCell ref="F19:F22"/>
    <mergeCell ref="G19:G22"/>
    <mergeCell ref="H19:H22"/>
    <mergeCell ref="I19:I22"/>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X7:Y7"/>
    <mergeCell ref="Z7:AA7"/>
    <mergeCell ref="C2:H2"/>
    <mergeCell ref="R2:S2"/>
    <mergeCell ref="T2:V2"/>
    <mergeCell ref="G43:G46"/>
    <mergeCell ref="H43:H46"/>
    <mergeCell ref="I43:I46"/>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D43:D46"/>
    <mergeCell ref="E43:E46"/>
    <mergeCell ref="F43:F46"/>
    <mergeCell ref="D73:D75"/>
    <mergeCell ref="E73:E75"/>
    <mergeCell ref="F73:F75"/>
    <mergeCell ref="G73:G75"/>
    <mergeCell ref="H73:H75"/>
    <mergeCell ref="I73:I75"/>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77:D80"/>
    <mergeCell ref="E77:E80"/>
    <mergeCell ref="F77:F80"/>
    <mergeCell ref="G77:G80"/>
    <mergeCell ref="H77:H80"/>
    <mergeCell ref="I77:I80"/>
    <mergeCell ref="D81:D84"/>
    <mergeCell ref="E81:E84"/>
    <mergeCell ref="F81:F84"/>
    <mergeCell ref="G81:G84"/>
    <mergeCell ref="H81:H84"/>
    <mergeCell ref="I81:I84"/>
    <mergeCell ref="D85:D88"/>
    <mergeCell ref="E85:E88"/>
    <mergeCell ref="F85:F88"/>
    <mergeCell ref="G85:G88"/>
    <mergeCell ref="H85:H88"/>
    <mergeCell ref="I85:I88"/>
    <mergeCell ref="D89:D92"/>
    <mergeCell ref="E89:E92"/>
    <mergeCell ref="F89:F92"/>
    <mergeCell ref="G89:G92"/>
    <mergeCell ref="H89:H92"/>
    <mergeCell ref="I89:I92"/>
    <mergeCell ref="D93:D96"/>
    <mergeCell ref="E93:E96"/>
    <mergeCell ref="F93:F96"/>
    <mergeCell ref="G93:G96"/>
    <mergeCell ref="H93:H96"/>
    <mergeCell ref="I93:I96"/>
    <mergeCell ref="D97:D100"/>
    <mergeCell ref="E97:E100"/>
    <mergeCell ref="F97:F100"/>
    <mergeCell ref="G97:G100"/>
    <mergeCell ref="H97:H100"/>
    <mergeCell ref="I97:I100"/>
    <mergeCell ref="D101:D104"/>
    <mergeCell ref="E101:E104"/>
    <mergeCell ref="F101:F104"/>
    <mergeCell ref="G101:G104"/>
    <mergeCell ref="H101:H104"/>
    <mergeCell ref="I101:I104"/>
    <mergeCell ref="D105:D108"/>
    <mergeCell ref="E105:E108"/>
    <mergeCell ref="F105:F108"/>
    <mergeCell ref="G105:G108"/>
    <mergeCell ref="H105:H108"/>
    <mergeCell ref="I105:I108"/>
    <mergeCell ref="D109:D112"/>
    <mergeCell ref="E109:E112"/>
    <mergeCell ref="F109:F112"/>
    <mergeCell ref="G109:G112"/>
    <mergeCell ref="H109:H112"/>
    <mergeCell ref="I109:I112"/>
    <mergeCell ref="D113:D116"/>
    <mergeCell ref="E113:E116"/>
    <mergeCell ref="F113:F116"/>
    <mergeCell ref="G113:G116"/>
    <mergeCell ref="H113:H116"/>
    <mergeCell ref="I113:I116"/>
    <mergeCell ref="D117:D120"/>
    <mergeCell ref="E117:E120"/>
    <mergeCell ref="F117:F120"/>
    <mergeCell ref="G117:G120"/>
    <mergeCell ref="H117:H120"/>
    <mergeCell ref="I117:I120"/>
    <mergeCell ref="D121:D124"/>
    <mergeCell ref="E121:E124"/>
    <mergeCell ref="F121:F124"/>
    <mergeCell ref="G121:G124"/>
    <mergeCell ref="H121:H124"/>
    <mergeCell ref="I121:I124"/>
    <mergeCell ref="D125:D128"/>
    <mergeCell ref="E125:E128"/>
    <mergeCell ref="F125:F128"/>
    <mergeCell ref="G125:G128"/>
    <mergeCell ref="H125:H128"/>
    <mergeCell ref="I125:I128"/>
    <mergeCell ref="D129:D132"/>
    <mergeCell ref="E129:E132"/>
    <mergeCell ref="F129:F132"/>
    <mergeCell ref="G129:G132"/>
    <mergeCell ref="H129:H132"/>
    <mergeCell ref="I129:I132"/>
    <mergeCell ref="D133:D136"/>
    <mergeCell ref="E133:E136"/>
    <mergeCell ref="F133:F136"/>
    <mergeCell ref="G133:G136"/>
    <mergeCell ref="H133:H136"/>
    <mergeCell ref="I133:I136"/>
    <mergeCell ref="D137:D140"/>
    <mergeCell ref="E137:E140"/>
    <mergeCell ref="F137:F140"/>
    <mergeCell ref="G137:G140"/>
    <mergeCell ref="H137:H140"/>
    <mergeCell ref="I137:I140"/>
    <mergeCell ref="D141:D144"/>
    <mergeCell ref="E141:E144"/>
    <mergeCell ref="F141:F144"/>
    <mergeCell ref="G141:G144"/>
    <mergeCell ref="H141:H144"/>
    <mergeCell ref="I141:I144"/>
    <mergeCell ref="D145:D148"/>
    <mergeCell ref="E145:E148"/>
    <mergeCell ref="F145:F148"/>
    <mergeCell ref="G145:G148"/>
    <mergeCell ref="H145:H148"/>
    <mergeCell ref="I145:I148"/>
    <mergeCell ref="G199:G202"/>
    <mergeCell ref="H199:H202"/>
    <mergeCell ref="I199:I202"/>
    <mergeCell ref="H175:H178"/>
    <mergeCell ref="I175:I178"/>
    <mergeCell ref="D179:D182"/>
    <mergeCell ref="E179:E182"/>
    <mergeCell ref="F179:F182"/>
    <mergeCell ref="G179:G182"/>
    <mergeCell ref="H179:H182"/>
    <mergeCell ref="I179:I182"/>
    <mergeCell ref="D149:D152"/>
    <mergeCell ref="E149:E152"/>
    <mergeCell ref="F149:F152"/>
    <mergeCell ref="G149:G152"/>
    <mergeCell ref="H149:H152"/>
    <mergeCell ref="I149:I152"/>
    <mergeCell ref="D153:D156"/>
    <mergeCell ref="E153:E156"/>
    <mergeCell ref="F153:F156"/>
    <mergeCell ref="G153:G156"/>
    <mergeCell ref="H153:H156"/>
    <mergeCell ref="I153:I156"/>
    <mergeCell ref="D157:D160"/>
    <mergeCell ref="E157:E160"/>
    <mergeCell ref="F157:F160"/>
    <mergeCell ref="G157:G160"/>
    <mergeCell ref="H157:H160"/>
    <mergeCell ref="I157:I160"/>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91:D194"/>
    <mergeCell ref="E191:E194"/>
    <mergeCell ref="F191:F194"/>
    <mergeCell ref="G191:G194"/>
    <mergeCell ref="H191:H194"/>
    <mergeCell ref="I191:I194"/>
    <mergeCell ref="H207:H210"/>
    <mergeCell ref="I207:I210"/>
    <mergeCell ref="D211:D214"/>
    <mergeCell ref="E211:E214"/>
    <mergeCell ref="F211:F214"/>
    <mergeCell ref="G211:G214"/>
    <mergeCell ref="H211:H214"/>
    <mergeCell ref="I211:I214"/>
    <mergeCell ref="D237:D239"/>
    <mergeCell ref="E237:E239"/>
    <mergeCell ref="F237:F239"/>
    <mergeCell ref="G237:G239"/>
    <mergeCell ref="H237:H239"/>
    <mergeCell ref="I237:I239"/>
    <mergeCell ref="E203:E206"/>
    <mergeCell ref="F203:F206"/>
    <mergeCell ref="G203:G206"/>
    <mergeCell ref="H203:H206"/>
    <mergeCell ref="I203:I206"/>
    <mergeCell ref="D241:D244"/>
    <mergeCell ref="E241:E244"/>
    <mergeCell ref="F241:F244"/>
    <mergeCell ref="G241:G244"/>
    <mergeCell ref="H241:H244"/>
    <mergeCell ref="I241:I244"/>
    <mergeCell ref="C233:H233"/>
    <mergeCell ref="C234:H235"/>
    <mergeCell ref="D215:D218"/>
    <mergeCell ref="E215:E218"/>
    <mergeCell ref="F215:F218"/>
    <mergeCell ref="G215:G218"/>
    <mergeCell ref="H215:H218"/>
    <mergeCell ref="I215:I218"/>
    <mergeCell ref="D219:D222"/>
    <mergeCell ref="E219:E222"/>
    <mergeCell ref="F219:F222"/>
    <mergeCell ref="G219:G222"/>
    <mergeCell ref="H219:H222"/>
    <mergeCell ref="I219:I222"/>
    <mergeCell ref="D223:D226"/>
    <mergeCell ref="E223:E226"/>
    <mergeCell ref="F223:F226"/>
    <mergeCell ref="G223:G226"/>
    <mergeCell ref="H223:H226"/>
    <mergeCell ref="I223:I226"/>
    <mergeCell ref="C227:C230"/>
    <mergeCell ref="D245:D248"/>
    <mergeCell ref="E245:E248"/>
    <mergeCell ref="F245:F248"/>
    <mergeCell ref="G245:G248"/>
    <mergeCell ref="H245:H248"/>
    <mergeCell ref="I245:I248"/>
    <mergeCell ref="D249:D252"/>
    <mergeCell ref="E249:E252"/>
    <mergeCell ref="F249:F252"/>
    <mergeCell ref="G249:G252"/>
    <mergeCell ref="H249:H252"/>
    <mergeCell ref="I249:I252"/>
    <mergeCell ref="D253:D256"/>
    <mergeCell ref="E253:E256"/>
    <mergeCell ref="F253:F256"/>
    <mergeCell ref="G253:G256"/>
    <mergeCell ref="H253:H256"/>
    <mergeCell ref="I253:I256"/>
    <mergeCell ref="D257:D260"/>
    <mergeCell ref="E257:E260"/>
    <mergeCell ref="F257:F260"/>
    <mergeCell ref="G257:G260"/>
    <mergeCell ref="H257:H260"/>
    <mergeCell ref="I257:I260"/>
    <mergeCell ref="D261:D264"/>
    <mergeCell ref="E261:E264"/>
    <mergeCell ref="F261:F264"/>
    <mergeCell ref="G261:G264"/>
    <mergeCell ref="H261:H264"/>
    <mergeCell ref="I261:I264"/>
    <mergeCell ref="D265:D268"/>
    <mergeCell ref="E265:E268"/>
    <mergeCell ref="F265:F268"/>
    <mergeCell ref="G265:G268"/>
    <mergeCell ref="H265:H268"/>
    <mergeCell ref="I265:I268"/>
    <mergeCell ref="D269:D272"/>
    <mergeCell ref="E269:E272"/>
    <mergeCell ref="F269:F272"/>
    <mergeCell ref="G269:G272"/>
    <mergeCell ref="H269:H272"/>
    <mergeCell ref="I269:I272"/>
    <mergeCell ref="D273:D276"/>
    <mergeCell ref="E273:E276"/>
    <mergeCell ref="F273:F276"/>
    <mergeCell ref="G273:G276"/>
    <mergeCell ref="H273:H276"/>
    <mergeCell ref="I273:I276"/>
    <mergeCell ref="D277:D280"/>
    <mergeCell ref="E277:E280"/>
    <mergeCell ref="F277:F280"/>
    <mergeCell ref="G277:G280"/>
    <mergeCell ref="H277:H280"/>
    <mergeCell ref="I277:I280"/>
    <mergeCell ref="D281:D284"/>
    <mergeCell ref="E281:E284"/>
    <mergeCell ref="F281:F284"/>
    <mergeCell ref="G281:G284"/>
    <mergeCell ref="H281:H284"/>
    <mergeCell ref="I281:I284"/>
    <mergeCell ref="D285:D288"/>
    <mergeCell ref="E285:E288"/>
    <mergeCell ref="F285:F288"/>
    <mergeCell ref="G285:G288"/>
    <mergeCell ref="H285:H288"/>
    <mergeCell ref="I285:I288"/>
    <mergeCell ref="D289:D292"/>
    <mergeCell ref="E289:E292"/>
    <mergeCell ref="F289:F292"/>
    <mergeCell ref="G289:G292"/>
    <mergeCell ref="H289:H292"/>
    <mergeCell ref="I289:I292"/>
    <mergeCell ref="D293:D296"/>
    <mergeCell ref="E293:E296"/>
    <mergeCell ref="F293:F296"/>
    <mergeCell ref="G293:G296"/>
    <mergeCell ref="H293:H296"/>
    <mergeCell ref="I293:I296"/>
    <mergeCell ref="D297:D300"/>
    <mergeCell ref="E297:E300"/>
    <mergeCell ref="F297:F300"/>
    <mergeCell ref="G297:G300"/>
    <mergeCell ref="H297:H300"/>
    <mergeCell ref="I297:I300"/>
    <mergeCell ref="D301:D304"/>
    <mergeCell ref="E301:E304"/>
    <mergeCell ref="F301:F304"/>
    <mergeCell ref="G301:G304"/>
    <mergeCell ref="H301:H304"/>
    <mergeCell ref="I301:I304"/>
    <mergeCell ref="D305:D308"/>
    <mergeCell ref="E305:E308"/>
    <mergeCell ref="F305:F308"/>
    <mergeCell ref="G305:G308"/>
    <mergeCell ref="H305:H308"/>
    <mergeCell ref="I305:I308"/>
    <mergeCell ref="AN313:AS313"/>
    <mergeCell ref="BF313:BK313"/>
    <mergeCell ref="BX313:CC313"/>
    <mergeCell ref="D315:D317"/>
    <mergeCell ref="E315:E317"/>
    <mergeCell ref="F315:F317"/>
    <mergeCell ref="G315:G317"/>
    <mergeCell ref="H315:H317"/>
    <mergeCell ref="I315:I317"/>
    <mergeCell ref="D319:D322"/>
    <mergeCell ref="E319:E322"/>
    <mergeCell ref="F319:F322"/>
    <mergeCell ref="G319:G322"/>
    <mergeCell ref="H319:H322"/>
    <mergeCell ref="I319:I322"/>
    <mergeCell ref="R319:R322"/>
    <mergeCell ref="J305:J308"/>
    <mergeCell ref="K305:K308"/>
    <mergeCell ref="L305:L308"/>
    <mergeCell ref="M305:M308"/>
    <mergeCell ref="N305:N308"/>
    <mergeCell ref="O305:O308"/>
    <mergeCell ref="AT305:AT308"/>
    <mergeCell ref="AU305:AU308"/>
    <mergeCell ref="BC305:BC308"/>
    <mergeCell ref="BD305:BD308"/>
    <mergeCell ref="D323:D326"/>
    <mergeCell ref="E323:E326"/>
    <mergeCell ref="F323:F326"/>
    <mergeCell ref="G323:G326"/>
    <mergeCell ref="H323:H326"/>
    <mergeCell ref="I323:I326"/>
    <mergeCell ref="D327:D330"/>
    <mergeCell ref="E327:E330"/>
    <mergeCell ref="F327:F330"/>
    <mergeCell ref="G327:G330"/>
    <mergeCell ref="H327:H330"/>
    <mergeCell ref="I327:I330"/>
    <mergeCell ref="D331:D334"/>
    <mergeCell ref="E331:E334"/>
    <mergeCell ref="F331:F334"/>
    <mergeCell ref="G331:G334"/>
    <mergeCell ref="H331:H334"/>
    <mergeCell ref="I331:I334"/>
    <mergeCell ref="H347:H350"/>
    <mergeCell ref="I347:I350"/>
    <mergeCell ref="D351:D354"/>
    <mergeCell ref="E351:E354"/>
    <mergeCell ref="F351:F354"/>
    <mergeCell ref="G351:G354"/>
    <mergeCell ref="H351:H354"/>
    <mergeCell ref="I351:I354"/>
    <mergeCell ref="D355:D358"/>
    <mergeCell ref="E355:E358"/>
    <mergeCell ref="F355:F358"/>
    <mergeCell ref="G355:G358"/>
    <mergeCell ref="H355:H358"/>
    <mergeCell ref="I355:I358"/>
    <mergeCell ref="D335:D338"/>
    <mergeCell ref="E335:E338"/>
    <mergeCell ref="F335:F338"/>
    <mergeCell ref="G335:G338"/>
    <mergeCell ref="H335:H338"/>
    <mergeCell ref="I335:I338"/>
    <mergeCell ref="D339:D342"/>
    <mergeCell ref="E339:E342"/>
    <mergeCell ref="F339:F342"/>
    <mergeCell ref="G339:G342"/>
    <mergeCell ref="H339:H342"/>
    <mergeCell ref="I339:I342"/>
    <mergeCell ref="D343:D346"/>
    <mergeCell ref="E343:E346"/>
    <mergeCell ref="F343:F346"/>
    <mergeCell ref="G343:G346"/>
    <mergeCell ref="H343:H346"/>
    <mergeCell ref="I343:I346"/>
    <mergeCell ref="H363:H366"/>
    <mergeCell ref="I363:I366"/>
    <mergeCell ref="D367:D370"/>
    <mergeCell ref="R59:R62"/>
    <mergeCell ref="R63:R66"/>
    <mergeCell ref="C68:H68"/>
    <mergeCell ref="R68:S68"/>
    <mergeCell ref="T68:V68"/>
    <mergeCell ref="C69:H69"/>
    <mergeCell ref="R69:S69"/>
    <mergeCell ref="T69:V69"/>
    <mergeCell ref="D59:D62"/>
    <mergeCell ref="E59:E62"/>
    <mergeCell ref="F59:F62"/>
    <mergeCell ref="G59:G62"/>
    <mergeCell ref="H59:H62"/>
    <mergeCell ref="I59:I62"/>
    <mergeCell ref="D63:D66"/>
    <mergeCell ref="E63:E66"/>
    <mergeCell ref="F63:F66"/>
    <mergeCell ref="G63:G66"/>
    <mergeCell ref="H63:H66"/>
    <mergeCell ref="I63:I66"/>
    <mergeCell ref="E367:E370"/>
    <mergeCell ref="F367:F370"/>
    <mergeCell ref="G367:G370"/>
    <mergeCell ref="H367:H370"/>
    <mergeCell ref="I367:I370"/>
    <mergeCell ref="D347:D350"/>
    <mergeCell ref="E347:E350"/>
    <mergeCell ref="F347:F350"/>
    <mergeCell ref="G347:G350"/>
    <mergeCell ref="V73:V75"/>
    <mergeCell ref="R77:R80"/>
    <mergeCell ref="R81:R84"/>
    <mergeCell ref="R85:R88"/>
    <mergeCell ref="R89:R92"/>
    <mergeCell ref="R93:R96"/>
    <mergeCell ref="R97:R100"/>
    <mergeCell ref="D371:D374"/>
    <mergeCell ref="E371:E374"/>
    <mergeCell ref="F371:F374"/>
    <mergeCell ref="G371:G374"/>
    <mergeCell ref="H371:H374"/>
    <mergeCell ref="I371:I374"/>
    <mergeCell ref="D375:D378"/>
    <mergeCell ref="E375:E378"/>
    <mergeCell ref="F375:F378"/>
    <mergeCell ref="G375:G378"/>
    <mergeCell ref="H375:H378"/>
    <mergeCell ref="I375:I378"/>
    <mergeCell ref="D359:D362"/>
    <mergeCell ref="E359:E362"/>
    <mergeCell ref="F359:F362"/>
    <mergeCell ref="G359:G362"/>
    <mergeCell ref="H359:H362"/>
    <mergeCell ref="I359:I362"/>
    <mergeCell ref="D363:D366"/>
    <mergeCell ref="E363:E366"/>
    <mergeCell ref="F363:F366"/>
    <mergeCell ref="G363:G366"/>
    <mergeCell ref="R105:R108"/>
    <mergeCell ref="R109:R112"/>
    <mergeCell ref="R113:R116"/>
    <mergeCell ref="F39:F42"/>
    <mergeCell ref="G39:G42"/>
    <mergeCell ref="H39:H42"/>
    <mergeCell ref="I39:I42"/>
    <mergeCell ref="D11:D14"/>
    <mergeCell ref="E11:E14"/>
    <mergeCell ref="F11:F14"/>
    <mergeCell ref="S73:S75"/>
    <mergeCell ref="T73:T75"/>
    <mergeCell ref="U73:U75"/>
    <mergeCell ref="C70:H71"/>
    <mergeCell ref="R70:S71"/>
    <mergeCell ref="T70:V70"/>
    <mergeCell ref="D195:D198"/>
    <mergeCell ref="E195:E198"/>
    <mergeCell ref="F195:F198"/>
    <mergeCell ref="G195:G198"/>
    <mergeCell ref="H195:H198"/>
    <mergeCell ref="I195:I198"/>
    <mergeCell ref="G167:G169"/>
    <mergeCell ref="H167:H169"/>
    <mergeCell ref="I167:I169"/>
    <mergeCell ref="D171:D174"/>
    <mergeCell ref="E171:E174"/>
    <mergeCell ref="F171:F174"/>
    <mergeCell ref="G171:G174"/>
    <mergeCell ref="H171:H174"/>
    <mergeCell ref="I171:I174"/>
    <mergeCell ref="D175:D178"/>
    <mergeCell ref="E175:E178"/>
    <mergeCell ref="F175:F178"/>
    <mergeCell ref="G175:G178"/>
    <mergeCell ref="R121:R124"/>
    <mergeCell ref="R125:R128"/>
    <mergeCell ref="R219:R222"/>
    <mergeCell ref="R223:R226"/>
    <mergeCell ref="R227:R230"/>
    <mergeCell ref="C232:H232"/>
    <mergeCell ref="R232:S232"/>
    <mergeCell ref="R137:R140"/>
    <mergeCell ref="R141:R144"/>
    <mergeCell ref="R145:R148"/>
    <mergeCell ref="R149:R152"/>
    <mergeCell ref="R153:R156"/>
    <mergeCell ref="R157:R160"/>
    <mergeCell ref="C162:H162"/>
    <mergeCell ref="R162:S162"/>
    <mergeCell ref="C163:H163"/>
    <mergeCell ref="R163:S163"/>
    <mergeCell ref="C164:H165"/>
    <mergeCell ref="R164:S165"/>
    <mergeCell ref="S167:S169"/>
    <mergeCell ref="R171:R174"/>
    <mergeCell ref="R187:R190"/>
    <mergeCell ref="R191:R194"/>
    <mergeCell ref="R195:R198"/>
    <mergeCell ref="R199:R202"/>
    <mergeCell ref="D199:D202"/>
    <mergeCell ref="E199:E202"/>
    <mergeCell ref="F199:F202"/>
    <mergeCell ref="D207:D210"/>
    <mergeCell ref="E207:E210"/>
    <mergeCell ref="F207:F210"/>
    <mergeCell ref="G207:G210"/>
    <mergeCell ref="T167:T169"/>
    <mergeCell ref="U167:U169"/>
    <mergeCell ref="V167:V169"/>
    <mergeCell ref="D227:D230"/>
    <mergeCell ref="E227:E230"/>
    <mergeCell ref="F227:F230"/>
    <mergeCell ref="G227:G230"/>
    <mergeCell ref="H227:H230"/>
    <mergeCell ref="I227:I230"/>
    <mergeCell ref="D203:D206"/>
    <mergeCell ref="C310:H310"/>
    <mergeCell ref="R310:S310"/>
    <mergeCell ref="T310:V310"/>
    <mergeCell ref="C311:H311"/>
    <mergeCell ref="R311:S311"/>
    <mergeCell ref="T311:V311"/>
    <mergeCell ref="C312:H313"/>
    <mergeCell ref="R312:S313"/>
    <mergeCell ref="T312:V312"/>
    <mergeCell ref="T313:V313"/>
    <mergeCell ref="L310:Q310"/>
    <mergeCell ref="L312:Q312"/>
    <mergeCell ref="T235:V235"/>
    <mergeCell ref="S237:S239"/>
    <mergeCell ref="T237:T239"/>
    <mergeCell ref="R203:R206"/>
    <mergeCell ref="R207:R210"/>
    <mergeCell ref="R211:R214"/>
    <mergeCell ref="U237:U239"/>
    <mergeCell ref="V237:V239"/>
    <mergeCell ref="R241:R244"/>
    <mergeCell ref="R245:R248"/>
    <mergeCell ref="R269:R272"/>
    <mergeCell ref="R273:R276"/>
    <mergeCell ref="R277:R280"/>
    <mergeCell ref="R281:R284"/>
    <mergeCell ref="R327:R330"/>
    <mergeCell ref="R331:R334"/>
    <mergeCell ref="R335:R338"/>
    <mergeCell ref="R339:R342"/>
    <mergeCell ref="R343:R346"/>
    <mergeCell ref="R347:R350"/>
    <mergeCell ref="R351:R354"/>
    <mergeCell ref="R355:R358"/>
    <mergeCell ref="R359:R362"/>
    <mergeCell ref="R234:S235"/>
    <mergeCell ref="R375:R378"/>
    <mergeCell ref="R301:R304"/>
    <mergeCell ref="R305:R308"/>
    <mergeCell ref="R285:R288"/>
    <mergeCell ref="R249:R252"/>
    <mergeCell ref="R253:R256"/>
    <mergeCell ref="R257:R260"/>
  </mergeCells>
  <conditionalFormatting sqref="L27 L125 L129 L133 L137 L141 L81 L85 L89 L97 L101 L105 L113 L117 L149 L153 L157 L171 L179 L187 L191 L195 L199 L207 L211 L219 L223 L227 L241 L249 L253 L265 L273 L277 L281 L289 L293 L297 L301 L305 L323 L331 L335 L343 L347 L351 L355 L363 L367 L371 L15 L19">
    <cfRule type="expression" dxfId="348" priority="30">
      <formula>$L15=$M15</formula>
    </cfRule>
  </conditionalFormatting>
  <conditionalFormatting sqref="L51">
    <cfRule type="expression" dxfId="347" priority="25">
      <formula>$L51=$M51</formula>
    </cfRule>
  </conditionalFormatting>
  <conditionalFormatting sqref="L35">
    <cfRule type="expression" dxfId="346" priority="28">
      <formula>$L35=$M35</formula>
    </cfRule>
  </conditionalFormatting>
  <conditionalFormatting sqref="L23">
    <cfRule type="expression" dxfId="345" priority="31">
      <formula>$L23=$M23</formula>
    </cfRule>
  </conditionalFormatting>
  <conditionalFormatting sqref="L31">
    <cfRule type="expression" dxfId="344" priority="29">
      <formula>$L31=$M31</formula>
    </cfRule>
  </conditionalFormatting>
  <conditionalFormatting sqref="L43">
    <cfRule type="expression" dxfId="343" priority="27">
      <formula>$L43=$M43</formula>
    </cfRule>
  </conditionalFormatting>
  <conditionalFormatting sqref="L47">
    <cfRule type="expression" dxfId="342" priority="26">
      <formula>$L47=$M47</formula>
    </cfRule>
  </conditionalFormatting>
  <conditionalFormatting sqref="L59">
    <cfRule type="expression" dxfId="341" priority="23">
      <formula>$L59=$M59</formula>
    </cfRule>
  </conditionalFormatting>
  <conditionalFormatting sqref="L121">
    <cfRule type="expression" dxfId="340" priority="18">
      <formula>$L121=$M121</formula>
    </cfRule>
  </conditionalFormatting>
  <conditionalFormatting sqref="L55">
    <cfRule type="expression" dxfId="339" priority="24">
      <formula>$L55=$M55</formula>
    </cfRule>
  </conditionalFormatting>
  <conditionalFormatting sqref="L63">
    <cfRule type="expression" dxfId="338" priority="22">
      <formula>$L63=$M63</formula>
    </cfRule>
  </conditionalFormatting>
  <conditionalFormatting sqref="L77">
    <cfRule type="expression" dxfId="337" priority="21">
      <formula>$L77=$M77</formula>
    </cfRule>
  </conditionalFormatting>
  <conditionalFormatting sqref="L93">
    <cfRule type="expression" dxfId="336" priority="20">
      <formula>$L93=$M93</formula>
    </cfRule>
  </conditionalFormatting>
  <conditionalFormatting sqref="L109">
    <cfRule type="expression" dxfId="335" priority="19">
      <formula>$L109=$M109</formula>
    </cfRule>
  </conditionalFormatting>
  <conditionalFormatting sqref="L145">
    <cfRule type="expression" dxfId="334" priority="17">
      <formula>$L145=$M145</formula>
    </cfRule>
  </conditionalFormatting>
  <conditionalFormatting sqref="L175">
    <cfRule type="expression" dxfId="333" priority="16">
      <formula>$L175=$M175</formula>
    </cfRule>
  </conditionalFormatting>
  <conditionalFormatting sqref="L183">
    <cfRule type="expression" dxfId="332" priority="15">
      <formula>$L183=$M183</formula>
    </cfRule>
  </conditionalFormatting>
  <conditionalFormatting sqref="L203">
    <cfRule type="expression" dxfId="331" priority="14">
      <formula>$L203=$M203</formula>
    </cfRule>
  </conditionalFormatting>
  <conditionalFormatting sqref="L215">
    <cfRule type="expression" dxfId="330" priority="13">
      <formula>$L215=$M215</formula>
    </cfRule>
  </conditionalFormatting>
  <conditionalFormatting sqref="L245">
    <cfRule type="expression" dxfId="329" priority="12">
      <formula>$L245=$M245</formula>
    </cfRule>
  </conditionalFormatting>
  <conditionalFormatting sqref="L257">
    <cfRule type="expression" dxfId="328" priority="11">
      <formula>$L257=$M257</formula>
    </cfRule>
  </conditionalFormatting>
  <conditionalFormatting sqref="L261">
    <cfRule type="expression" dxfId="327" priority="10">
      <formula>$L261=$M261</formula>
    </cfRule>
  </conditionalFormatting>
  <conditionalFormatting sqref="L269">
    <cfRule type="expression" dxfId="326" priority="9">
      <formula>$L269=$M269</formula>
    </cfRule>
  </conditionalFormatting>
  <conditionalFormatting sqref="L285">
    <cfRule type="expression" dxfId="325" priority="8">
      <formula>$L285=$M285</formula>
    </cfRule>
  </conditionalFormatting>
  <conditionalFormatting sqref="L319">
    <cfRule type="expression" dxfId="324" priority="7">
      <formula>$L319=$M319</formula>
    </cfRule>
  </conditionalFormatting>
  <conditionalFormatting sqref="L327">
    <cfRule type="expression" dxfId="323" priority="6">
      <formula>$L327=$M327</formula>
    </cfRule>
  </conditionalFormatting>
  <conditionalFormatting sqref="L375">
    <cfRule type="expression" dxfId="322" priority="3">
      <formula>$L375=$M375</formula>
    </cfRule>
  </conditionalFormatting>
  <conditionalFormatting sqref="L339">
    <cfRule type="expression" dxfId="321" priority="5">
      <formula>$L339=$M339</formula>
    </cfRule>
  </conditionalFormatting>
  <conditionalFormatting sqref="L359">
    <cfRule type="expression" dxfId="320" priority="4">
      <formula>$L359=$M359</formula>
    </cfRule>
  </conditionalFormatting>
  <conditionalFormatting sqref="L11">
    <cfRule type="expression" dxfId="319" priority="2">
      <formula>$L11=$M11</formula>
    </cfRule>
  </conditionalFormatting>
  <conditionalFormatting sqref="L39">
    <cfRule type="expression" dxfId="318"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colBreaks count="4" manualBreakCount="4">
    <brk id="17" max="378" man="1"/>
    <brk id="27" max="378" man="1"/>
    <brk id="45" max="378" man="1"/>
    <brk id="63" max="378" man="1"/>
  </col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l!$A$3:$A$6</xm:f>
          </x14:formula1>
          <xm:sqref>T11:T66 T77:T160 T171:T230 T241:T308 T319:T378</xm:sqref>
        </x14:dataValidation>
        <x14:dataValidation type="list" allowBlank="1" showInputMessage="1" showErrorMessage="1">
          <x14:formula1>
            <xm:f>l!$C$3:$C$6</xm:f>
          </x14:formula1>
          <xm:sqref>U11:U66 U77:U160 U171:U230 U241:U308 U319:U378</xm:sqref>
        </x14:dataValidation>
        <x14:dataValidation type="list" allowBlank="1" showInputMessage="1" showErrorMessage="1">
          <x14:formula1>
            <xm:f>l!$E$3:$E$4</xm:f>
          </x14:formula1>
          <xm:sqref>V11:V66 V77:V160 V171:V230 V241:V308 V319:V378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143"/>
  <sheetViews>
    <sheetView showZeros="0" view="pageBreakPreview" zoomScale="60" zoomScaleNormal="60" workbookViewId="0">
      <pane ySplit="10" topLeftCell="A11" activePane="bottomLeft" state="frozen"/>
      <selection pane="bottomLeft" activeCell="L2" sqref="L2:Q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c r="R1" s="277"/>
    </row>
    <row r="2" spans="1:81" s="62" customFormat="1" ht="16.2" customHeight="1" x14ac:dyDescent="0.3">
      <c r="A2" s="38"/>
      <c r="B2" s="594"/>
      <c r="C2" s="431" t="s">
        <v>0</v>
      </c>
      <c r="D2" s="431"/>
      <c r="E2" s="431"/>
      <c r="F2" s="431"/>
      <c r="G2" s="431"/>
      <c r="H2" s="431"/>
      <c r="I2" s="241"/>
      <c r="J2" s="279" t="s">
        <v>1</v>
      </c>
      <c r="K2" s="279"/>
      <c r="L2" s="412" t="s">
        <v>2873</v>
      </c>
      <c r="M2" s="413"/>
      <c r="N2" s="413"/>
      <c r="O2" s="413"/>
      <c r="P2" s="413"/>
      <c r="Q2" s="414"/>
      <c r="R2" s="435" t="s">
        <v>0</v>
      </c>
      <c r="S2" s="436"/>
      <c r="T2" s="443" t="s">
        <v>1</v>
      </c>
      <c r="U2" s="444"/>
      <c r="V2" s="445"/>
      <c r="W2" s="271" t="str">
        <f>+$L2</f>
        <v>CONSEJERÍA PARA LA POBLACIÓN CON DISCAPACIDAD</v>
      </c>
      <c r="X2" s="267"/>
      <c r="Y2" s="267"/>
      <c r="Z2" s="267"/>
      <c r="AA2" s="268"/>
      <c r="AB2" s="435" t="s">
        <v>0</v>
      </c>
      <c r="AC2" s="431"/>
      <c r="AD2" s="431"/>
      <c r="AE2" s="431"/>
      <c r="AF2" s="431"/>
      <c r="AG2" s="431"/>
      <c r="AH2" s="431"/>
      <c r="AI2" s="431"/>
      <c r="AJ2" s="436"/>
      <c r="AK2" s="597" t="s">
        <v>1</v>
      </c>
      <c r="AL2" s="597"/>
      <c r="AM2" s="597"/>
      <c r="AN2" s="615" t="str">
        <f>+$L2</f>
        <v>CONSEJERÍA PARA LA POBLACIÓN CON DISCAPACIDAD</v>
      </c>
      <c r="AO2" s="615"/>
      <c r="AP2" s="615"/>
      <c r="AQ2" s="615"/>
      <c r="AR2" s="615"/>
      <c r="AS2" s="615"/>
      <c r="AT2" s="435" t="s">
        <v>0</v>
      </c>
      <c r="AU2" s="431"/>
      <c r="AV2" s="431"/>
      <c r="AW2" s="431"/>
      <c r="AX2" s="431"/>
      <c r="AY2" s="431"/>
      <c r="AZ2" s="431"/>
      <c r="BA2" s="431"/>
      <c r="BB2" s="436"/>
      <c r="BC2" s="597" t="s">
        <v>1</v>
      </c>
      <c r="BD2" s="597"/>
      <c r="BE2" s="597"/>
      <c r="BF2" s="615" t="str">
        <f>+$L2</f>
        <v>CONSEJERÍA PARA LA POBLACIÓN CON DISCAPACIDAD</v>
      </c>
      <c r="BG2" s="615"/>
      <c r="BH2" s="615"/>
      <c r="BI2" s="615"/>
      <c r="BJ2" s="615"/>
      <c r="BK2" s="615"/>
      <c r="BL2" s="435" t="s">
        <v>0</v>
      </c>
      <c r="BM2" s="431"/>
      <c r="BN2" s="431"/>
      <c r="BO2" s="431"/>
      <c r="BP2" s="431"/>
      <c r="BQ2" s="431"/>
      <c r="BR2" s="431"/>
      <c r="BS2" s="431"/>
      <c r="BT2" s="436"/>
      <c r="BU2" s="597" t="s">
        <v>1</v>
      </c>
      <c r="BV2" s="597"/>
      <c r="BW2" s="597"/>
      <c r="BX2" s="615" t="str">
        <f>+$L2</f>
        <v>CONSEJERÍA PARA LA POBLACIÓN CON DISCAPACIDAD</v>
      </c>
      <c r="BY2" s="615"/>
      <c r="BZ2" s="615"/>
      <c r="CA2" s="615"/>
      <c r="CB2" s="615"/>
      <c r="CC2" s="615"/>
    </row>
    <row r="3" spans="1:81" s="62" customFormat="1" ht="16.2" customHeight="1" x14ac:dyDescent="0.3">
      <c r="A3" s="38"/>
      <c r="B3" s="595"/>
      <c r="C3" s="432" t="s">
        <v>1673</v>
      </c>
      <c r="D3" s="432"/>
      <c r="E3" s="432"/>
      <c r="F3" s="432"/>
      <c r="G3" s="432"/>
      <c r="H3" s="432"/>
      <c r="I3" s="242"/>
      <c r="J3" s="279" t="s">
        <v>2</v>
      </c>
      <c r="K3" s="279"/>
      <c r="L3" s="415"/>
      <c r="M3" s="416"/>
      <c r="N3" s="416"/>
      <c r="O3" s="416"/>
      <c r="P3" s="416"/>
      <c r="Q3" s="417"/>
      <c r="R3" s="437" t="s">
        <v>1673</v>
      </c>
      <c r="S3" s="438"/>
      <c r="T3" s="443" t="s">
        <v>2</v>
      </c>
      <c r="U3" s="444"/>
      <c r="V3" s="445"/>
      <c r="W3" s="62">
        <f>+$L3</f>
        <v>0</v>
      </c>
      <c r="X3" s="275"/>
      <c r="Y3" s="275"/>
      <c r="Z3" s="275"/>
      <c r="AA3" s="276"/>
      <c r="AB3" s="437" t="s">
        <v>1673</v>
      </c>
      <c r="AC3" s="432"/>
      <c r="AD3" s="432"/>
      <c r="AE3" s="432"/>
      <c r="AF3" s="432"/>
      <c r="AG3" s="432"/>
      <c r="AH3" s="432"/>
      <c r="AI3" s="432"/>
      <c r="AJ3" s="438"/>
      <c r="AK3" s="597" t="s">
        <v>2</v>
      </c>
      <c r="AL3" s="597"/>
      <c r="AM3" s="597"/>
      <c r="AN3" s="604">
        <f>+$L3</f>
        <v>0</v>
      </c>
      <c r="AO3" s="604"/>
      <c r="AP3" s="604"/>
      <c r="AQ3" s="604"/>
      <c r="AR3" s="604"/>
      <c r="AS3" s="604"/>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406" t="s">
        <v>20</v>
      </c>
      <c r="M4" s="407"/>
      <c r="N4" s="407"/>
      <c r="O4" s="407"/>
      <c r="P4" s="407"/>
      <c r="Q4" s="408"/>
      <c r="R4" s="439" t="s">
        <v>3831</v>
      </c>
      <c r="S4" s="440"/>
      <c r="T4" s="443" t="s">
        <v>1680</v>
      </c>
      <c r="U4" s="444"/>
      <c r="V4" s="445"/>
      <c r="W4" s="273" t="str">
        <f>+$L4</f>
        <v>1. Bienestar Social</v>
      </c>
      <c r="X4" s="239"/>
      <c r="Y4" s="239"/>
      <c r="Z4" s="239"/>
      <c r="AA4" s="240"/>
      <c r="AB4" s="439" t="s">
        <v>3831</v>
      </c>
      <c r="AC4" s="433"/>
      <c r="AD4" s="433"/>
      <c r="AE4" s="433"/>
      <c r="AF4" s="433"/>
      <c r="AG4" s="433"/>
      <c r="AH4" s="433"/>
      <c r="AI4" s="433"/>
      <c r="AJ4" s="440"/>
      <c r="AK4" s="597" t="s">
        <v>1672</v>
      </c>
      <c r="AL4" s="597"/>
      <c r="AM4" s="597"/>
      <c r="AN4" s="602" t="str">
        <f>+$L4</f>
        <v>1. Bienestar Social</v>
      </c>
      <c r="AO4" s="602"/>
      <c r="AP4" s="602"/>
      <c r="AQ4" s="602"/>
      <c r="AR4" s="602"/>
      <c r="AS4" s="602"/>
      <c r="AT4" s="439" t="s">
        <v>3831</v>
      </c>
      <c r="AU4" s="433"/>
      <c r="AV4" s="433"/>
      <c r="AW4" s="433"/>
      <c r="AX4" s="433"/>
      <c r="AY4" s="433"/>
      <c r="AZ4" s="433"/>
      <c r="BA4" s="433"/>
      <c r="BB4" s="440"/>
      <c r="BC4" s="597" t="s">
        <v>1672</v>
      </c>
      <c r="BD4" s="597"/>
      <c r="BE4" s="597"/>
      <c r="BF4" s="602" t="str">
        <f>+$L4</f>
        <v>1. Bienestar Social</v>
      </c>
      <c r="BG4" s="602"/>
      <c r="BH4" s="602"/>
      <c r="BI4" s="602"/>
      <c r="BJ4" s="602"/>
      <c r="BK4" s="602"/>
      <c r="BL4" s="439" t="s">
        <v>3831</v>
      </c>
      <c r="BM4" s="433"/>
      <c r="BN4" s="433"/>
      <c r="BO4" s="433"/>
      <c r="BP4" s="433"/>
      <c r="BQ4" s="433"/>
      <c r="BR4" s="433"/>
      <c r="BS4" s="433"/>
      <c r="BT4" s="440"/>
      <c r="BU4" s="597" t="s">
        <v>1672</v>
      </c>
      <c r="BV4" s="597"/>
      <c r="BW4" s="597"/>
      <c r="BX4" s="602" t="str">
        <f>+$L4</f>
        <v>1. Bienestar Social</v>
      </c>
      <c r="BY4" s="602"/>
      <c r="BZ4" s="602"/>
      <c r="CA4" s="602"/>
      <c r="CB4" s="602"/>
      <c r="CC4" s="602"/>
    </row>
    <row r="5" spans="1:81" s="62" customFormat="1" ht="16.2" customHeight="1" x14ac:dyDescent="0.3">
      <c r="A5" s="38"/>
      <c r="B5" s="596"/>
      <c r="C5" s="434"/>
      <c r="D5" s="434"/>
      <c r="E5" s="434"/>
      <c r="F5" s="434"/>
      <c r="G5" s="434"/>
      <c r="H5" s="434"/>
      <c r="I5" s="243"/>
      <c r="J5" s="279" t="s">
        <v>1675</v>
      </c>
      <c r="K5" s="279"/>
      <c r="L5" s="409" t="s">
        <v>459</v>
      </c>
      <c r="M5" s="410"/>
      <c r="N5" s="410"/>
      <c r="O5" s="410"/>
      <c r="P5" s="410"/>
      <c r="Q5" s="411"/>
      <c r="R5" s="441"/>
      <c r="S5" s="442"/>
      <c r="T5" s="443" t="s">
        <v>1681</v>
      </c>
      <c r="U5" s="444"/>
      <c r="V5" s="445"/>
      <c r="W5" s="274" t="str">
        <f>+$L5</f>
        <v>1.9 Más Oportunidades para las Personas con Discapacidad – PcD -</v>
      </c>
      <c r="X5" s="236"/>
      <c r="Y5" s="236"/>
      <c r="Z5" s="236"/>
      <c r="AA5" s="237"/>
      <c r="AB5" s="441"/>
      <c r="AC5" s="434"/>
      <c r="AD5" s="434"/>
      <c r="AE5" s="434"/>
      <c r="AF5" s="434"/>
      <c r="AG5" s="434"/>
      <c r="AH5" s="434"/>
      <c r="AI5" s="434"/>
      <c r="AJ5" s="442"/>
      <c r="AK5" s="597" t="s">
        <v>1675</v>
      </c>
      <c r="AL5" s="597"/>
      <c r="AM5" s="597"/>
      <c r="AN5" s="603" t="str">
        <f>+$L5</f>
        <v>1.9 Más Oportunidades para las Personas con Discapacidad – PcD -</v>
      </c>
      <c r="AO5" s="603"/>
      <c r="AP5" s="603"/>
      <c r="AQ5" s="603"/>
      <c r="AR5" s="603"/>
      <c r="AS5" s="603"/>
      <c r="AT5" s="441"/>
      <c r="AU5" s="434"/>
      <c r="AV5" s="434"/>
      <c r="AW5" s="434"/>
      <c r="AX5" s="434"/>
      <c r="AY5" s="434"/>
      <c r="AZ5" s="434"/>
      <c r="BA5" s="434"/>
      <c r="BB5" s="442"/>
      <c r="BC5" s="597" t="s">
        <v>1675</v>
      </c>
      <c r="BD5" s="597"/>
      <c r="BE5" s="597"/>
      <c r="BF5" s="603" t="str">
        <f>+$L5</f>
        <v>1.9 Más Oportunidades para las Personas con Discapacidad – PcD -</v>
      </c>
      <c r="BG5" s="603"/>
      <c r="BH5" s="603"/>
      <c r="BI5" s="603"/>
      <c r="BJ5" s="603"/>
      <c r="BK5" s="603"/>
      <c r="BL5" s="441"/>
      <c r="BM5" s="434"/>
      <c r="BN5" s="434"/>
      <c r="BO5" s="434"/>
      <c r="BP5" s="434"/>
      <c r="BQ5" s="434"/>
      <c r="BR5" s="434"/>
      <c r="BS5" s="434"/>
      <c r="BT5" s="442"/>
      <c r="BU5" s="597" t="s">
        <v>1675</v>
      </c>
      <c r="BV5" s="597"/>
      <c r="BW5" s="597"/>
      <c r="BX5" s="603" t="str">
        <f>+$L5</f>
        <v>1.9 Más Oportunidades para las Personas con Discapacidad – PcD -</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c r="R10" s="277"/>
    </row>
    <row r="11" spans="1:81" s="62" customFormat="1" ht="40.200000000000003" customHeight="1" thickTop="1" x14ac:dyDescent="0.3">
      <c r="A11" s="38"/>
      <c r="B11" s="467" t="s">
        <v>460</v>
      </c>
      <c r="C11" s="700" t="s">
        <v>460</v>
      </c>
      <c r="D11" s="608"/>
      <c r="E11" s="611"/>
      <c r="F11" s="611"/>
      <c r="G11" s="611"/>
      <c r="H11" s="611"/>
      <c r="I11" s="611"/>
      <c r="J11" s="485">
        <v>316</v>
      </c>
      <c r="K11" s="488" t="str">
        <f>+Metas!K364</f>
        <v>Proyectos ejecutados, en danza, música, teatro, artes plásticas</v>
      </c>
      <c r="L11" s="473"/>
      <c r="M11" s="476">
        <f>SUM(N11:Q11)</f>
        <v>0</v>
      </c>
      <c r="N11" s="479"/>
      <c r="O11" s="482"/>
      <c r="P11" s="520"/>
      <c r="Q11" s="523"/>
      <c r="R11" s="403">
        <f>+$J11</f>
        <v>316</v>
      </c>
      <c r="S11" s="253"/>
      <c r="T11" s="260"/>
      <c r="U11" s="260"/>
      <c r="V11" s="260"/>
      <c r="W11" s="42"/>
      <c r="X11" s="34"/>
      <c r="Y11" s="34"/>
      <c r="Z11" s="34"/>
      <c r="AA11" s="34"/>
      <c r="AB11" s="403">
        <f>+$J11</f>
        <v>316</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316</v>
      </c>
      <c r="AL11" s="494">
        <f>+N11</f>
        <v>0</v>
      </c>
      <c r="AM11" s="48">
        <f>SUM(AN11:AS11)</f>
        <v>0</v>
      </c>
      <c r="AN11" s="39"/>
      <c r="AO11" s="39"/>
      <c r="AP11" s="39"/>
      <c r="AQ11" s="39"/>
      <c r="AR11" s="39"/>
      <c r="AS11" s="39"/>
      <c r="AT11" s="403">
        <f>+$J11</f>
        <v>316</v>
      </c>
      <c r="AU11" s="500">
        <f>+O11</f>
        <v>0</v>
      </c>
      <c r="AV11" s="48">
        <f>SUM(AW11:BB11)</f>
        <v>0</v>
      </c>
      <c r="AW11" s="39"/>
      <c r="AX11" s="39"/>
      <c r="AY11" s="39"/>
      <c r="AZ11" s="39"/>
      <c r="BA11" s="39"/>
      <c r="BB11" s="39"/>
      <c r="BC11" s="403">
        <f>+$J11</f>
        <v>316</v>
      </c>
      <c r="BD11" s="497">
        <f>+P11</f>
        <v>0</v>
      </c>
      <c r="BE11" s="48">
        <f>SUM(BF11:BK11)</f>
        <v>0</v>
      </c>
      <c r="BF11" s="39"/>
      <c r="BG11" s="39"/>
      <c r="BH11" s="39"/>
      <c r="BI11" s="39"/>
      <c r="BJ11" s="39"/>
      <c r="BK11" s="39"/>
      <c r="BL11" s="403">
        <f>+$J11</f>
        <v>316</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317</v>
      </c>
      <c r="K15" s="488" t="str">
        <f>+Metas!K365</f>
        <v>Beneficiarios PcD de proyectos artísticos</v>
      </c>
      <c r="L15" s="473"/>
      <c r="M15" s="476">
        <f>SUM(N15:Q15)</f>
        <v>0</v>
      </c>
      <c r="N15" s="479"/>
      <c r="O15" s="482"/>
      <c r="P15" s="520"/>
      <c r="Q15" s="523"/>
      <c r="R15" s="403">
        <f>+$J15</f>
        <v>317</v>
      </c>
      <c r="S15" s="253"/>
      <c r="T15" s="260"/>
      <c r="U15" s="260"/>
      <c r="V15" s="260"/>
      <c r="W15" s="42"/>
      <c r="X15" s="34"/>
      <c r="Y15" s="34"/>
      <c r="Z15" s="34"/>
      <c r="AA15" s="34"/>
      <c r="AB15" s="403">
        <f>+$J15</f>
        <v>317</v>
      </c>
      <c r="AC15" s="526">
        <f>+L15</f>
        <v>0</v>
      </c>
      <c r="AD15" s="54">
        <f>+AM15+AV15+BE15+BN15</f>
        <v>0</v>
      </c>
      <c r="AE15" s="54">
        <f t="shared" si="0"/>
        <v>0</v>
      </c>
      <c r="AF15" s="54">
        <f t="shared" si="0"/>
        <v>0</v>
      </c>
      <c r="AG15" s="54">
        <f t="shared" si="0"/>
        <v>0</v>
      </c>
      <c r="AH15" s="54">
        <f t="shared" si="0"/>
        <v>0</v>
      </c>
      <c r="AI15" s="54">
        <f t="shared" si="0"/>
        <v>0</v>
      </c>
      <c r="AJ15" s="54">
        <f t="shared" si="0"/>
        <v>0</v>
      </c>
      <c r="AK15" s="403">
        <f>+$J15</f>
        <v>317</v>
      </c>
      <c r="AL15" s="494">
        <f>+N15</f>
        <v>0</v>
      </c>
      <c r="AM15" s="48">
        <f t="shared" si="2"/>
        <v>0</v>
      </c>
      <c r="AN15" s="39"/>
      <c r="AO15" s="39"/>
      <c r="AP15" s="39"/>
      <c r="AQ15" s="39"/>
      <c r="AR15" s="39"/>
      <c r="AS15" s="39"/>
      <c r="AT15" s="403">
        <f>+$J15</f>
        <v>317</v>
      </c>
      <c r="AU15" s="500">
        <f>+O15</f>
        <v>0</v>
      </c>
      <c r="AV15" s="48">
        <f t="shared" si="3"/>
        <v>0</v>
      </c>
      <c r="AW15" s="39"/>
      <c r="AX15" s="39"/>
      <c r="AY15" s="39"/>
      <c r="AZ15" s="39"/>
      <c r="BA15" s="39"/>
      <c r="BB15" s="39"/>
      <c r="BC15" s="403">
        <f>+$J15</f>
        <v>317</v>
      </c>
      <c r="BD15" s="497">
        <f>+P15</f>
        <v>0</v>
      </c>
      <c r="BE15" s="48">
        <f t="shared" si="4"/>
        <v>0</v>
      </c>
      <c r="BF15" s="39"/>
      <c r="BG15" s="39"/>
      <c r="BH15" s="39"/>
      <c r="BI15" s="39"/>
      <c r="BJ15" s="39"/>
      <c r="BK15" s="39"/>
      <c r="BL15" s="403">
        <f>+$J15</f>
        <v>317</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318</v>
      </c>
      <c r="K19" s="488" t="str">
        <f>+Metas!K366</f>
        <v>Municipios atendidos con inclusión de las PcD</v>
      </c>
      <c r="L19" s="473"/>
      <c r="M19" s="476">
        <f>SUM(N19:Q19)</f>
        <v>0</v>
      </c>
      <c r="N19" s="479"/>
      <c r="O19" s="482"/>
      <c r="P19" s="520"/>
      <c r="Q19" s="523"/>
      <c r="R19" s="403">
        <f>+$J19</f>
        <v>318</v>
      </c>
      <c r="S19" s="253"/>
      <c r="T19" s="260"/>
      <c r="U19" s="260"/>
      <c r="V19" s="260"/>
      <c r="W19" s="42"/>
      <c r="X19" s="34"/>
      <c r="Y19" s="34"/>
      <c r="Z19" s="34"/>
      <c r="AA19" s="34"/>
      <c r="AB19" s="403">
        <f>+$J19</f>
        <v>318</v>
      </c>
      <c r="AC19" s="526">
        <f>+L19</f>
        <v>0</v>
      </c>
      <c r="AD19" s="54">
        <f t="shared" si="6"/>
        <v>0</v>
      </c>
      <c r="AE19" s="54">
        <f t="shared" si="0"/>
        <v>0</v>
      </c>
      <c r="AF19" s="54">
        <f t="shared" si="0"/>
        <v>0</v>
      </c>
      <c r="AG19" s="54">
        <f t="shared" si="0"/>
        <v>0</v>
      </c>
      <c r="AH19" s="54">
        <f t="shared" si="0"/>
        <v>0</v>
      </c>
      <c r="AI19" s="54">
        <f t="shared" si="0"/>
        <v>0</v>
      </c>
      <c r="AJ19" s="54">
        <f t="shared" si="0"/>
        <v>0</v>
      </c>
      <c r="AK19" s="403">
        <f>+$J19</f>
        <v>318</v>
      </c>
      <c r="AL19" s="494">
        <f>+N19</f>
        <v>0</v>
      </c>
      <c r="AM19" s="48">
        <f t="shared" si="2"/>
        <v>0</v>
      </c>
      <c r="AN19" s="39"/>
      <c r="AO19" s="39"/>
      <c r="AP19" s="39"/>
      <c r="AQ19" s="39"/>
      <c r="AR19" s="39"/>
      <c r="AS19" s="39"/>
      <c r="AT19" s="403">
        <f>+$J19</f>
        <v>318</v>
      </c>
      <c r="AU19" s="500">
        <f>+O19</f>
        <v>0</v>
      </c>
      <c r="AV19" s="48">
        <f t="shared" si="3"/>
        <v>0</v>
      </c>
      <c r="AW19" s="39"/>
      <c r="AX19" s="39"/>
      <c r="AY19" s="39"/>
      <c r="AZ19" s="39"/>
      <c r="BA19" s="39"/>
      <c r="BB19" s="39"/>
      <c r="BC19" s="403">
        <f>+$J19</f>
        <v>318</v>
      </c>
      <c r="BD19" s="58">
        <f>+P19</f>
        <v>0</v>
      </c>
      <c r="BE19" s="48">
        <f t="shared" si="4"/>
        <v>0</v>
      </c>
      <c r="BF19" s="39"/>
      <c r="BG19" s="39"/>
      <c r="BH19" s="39"/>
      <c r="BI19" s="39"/>
      <c r="BJ19" s="39"/>
      <c r="BK19" s="39"/>
      <c r="BL19" s="403">
        <f>+$J19</f>
        <v>318</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319</v>
      </c>
      <c r="K23" s="488" t="str">
        <f>+Metas!K367</f>
        <v>Muestras artísticas o encuentros interculturales</v>
      </c>
      <c r="L23" s="473"/>
      <c r="M23" s="476">
        <f>SUM(N23:Q23)</f>
        <v>0</v>
      </c>
      <c r="N23" s="479"/>
      <c r="O23" s="482"/>
      <c r="P23" s="520"/>
      <c r="Q23" s="523"/>
      <c r="R23" s="403">
        <f>+$J23</f>
        <v>319</v>
      </c>
      <c r="S23" s="253"/>
      <c r="T23" s="260"/>
      <c r="U23" s="260"/>
      <c r="V23" s="260"/>
      <c r="W23" s="42"/>
      <c r="X23" s="34"/>
      <c r="Y23" s="34"/>
      <c r="Z23" s="34"/>
      <c r="AA23" s="34"/>
      <c r="AB23" s="403">
        <f t="shared" ref="AB23" si="7">+$J23</f>
        <v>319</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319</v>
      </c>
      <c r="AL23" s="494">
        <f>+N23</f>
        <v>0</v>
      </c>
      <c r="AM23" s="48">
        <f t="shared" si="2"/>
        <v>0</v>
      </c>
      <c r="AN23" s="39"/>
      <c r="AO23" s="39"/>
      <c r="AP23" s="39"/>
      <c r="AQ23" s="39"/>
      <c r="AR23" s="39"/>
      <c r="AS23" s="39"/>
      <c r="AT23" s="403">
        <f t="shared" ref="AT23" si="9">+$J23</f>
        <v>319</v>
      </c>
      <c r="AU23" s="500">
        <f>+O23</f>
        <v>0</v>
      </c>
      <c r="AV23" s="48">
        <f t="shared" si="3"/>
        <v>0</v>
      </c>
      <c r="AW23" s="39"/>
      <c r="AX23" s="39"/>
      <c r="AY23" s="39"/>
      <c r="AZ23" s="39"/>
      <c r="BA23" s="39"/>
      <c r="BB23" s="39"/>
      <c r="BC23" s="403">
        <f t="shared" ref="BC23" si="10">+$J23</f>
        <v>319</v>
      </c>
      <c r="BD23" s="58">
        <f>+P23</f>
        <v>0</v>
      </c>
      <c r="BE23" s="48">
        <f t="shared" si="4"/>
        <v>0</v>
      </c>
      <c r="BF23" s="39"/>
      <c r="BG23" s="39"/>
      <c r="BH23" s="39"/>
      <c r="BI23" s="39"/>
      <c r="BJ23" s="39"/>
      <c r="BK23" s="39"/>
      <c r="BL23" s="403">
        <f t="shared" ref="BL23" si="11">+$J23</f>
        <v>319</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2"/>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458" t="s">
        <v>466</v>
      </c>
      <c r="D27" s="608"/>
      <c r="E27" s="611"/>
      <c r="F27" s="611"/>
      <c r="G27" s="611"/>
      <c r="H27" s="611"/>
      <c r="I27" s="611"/>
      <c r="J27" s="485">
        <v>320</v>
      </c>
      <c r="K27" s="488" t="str">
        <f>+Metas!K368</f>
        <v xml:space="preserve">Municipios con articulación para adecuación de espacios de rehabilitación básica y RBC. </v>
      </c>
      <c r="L27" s="473"/>
      <c r="M27" s="476">
        <f>SUM(N27:Q27)</f>
        <v>0</v>
      </c>
      <c r="N27" s="479"/>
      <c r="O27" s="482"/>
      <c r="P27" s="520"/>
      <c r="Q27" s="523"/>
      <c r="R27" s="403">
        <f>+$J27</f>
        <v>320</v>
      </c>
      <c r="S27" s="253"/>
      <c r="T27" s="260"/>
      <c r="U27" s="260"/>
      <c r="V27" s="260"/>
      <c r="W27" s="42"/>
      <c r="X27" s="34"/>
      <c r="Y27" s="34"/>
      <c r="Z27" s="34"/>
      <c r="AA27" s="34"/>
      <c r="AB27" s="403">
        <f t="shared" ref="AB27" si="12">+$J27</f>
        <v>320</v>
      </c>
      <c r="AC27" s="526">
        <f t="shared" ref="AC27" si="13">+L27</f>
        <v>0</v>
      </c>
      <c r="AD27" s="54">
        <f t="shared" si="6"/>
        <v>0</v>
      </c>
      <c r="AE27" s="54">
        <f t="shared" si="6"/>
        <v>0</v>
      </c>
      <c r="AF27" s="54">
        <f t="shared" si="6"/>
        <v>0</v>
      </c>
      <c r="AG27" s="54">
        <f t="shared" si="6"/>
        <v>0</v>
      </c>
      <c r="AH27" s="54">
        <f t="shared" si="6"/>
        <v>0</v>
      </c>
      <c r="AI27" s="54">
        <f t="shared" si="6"/>
        <v>0</v>
      </c>
      <c r="AJ27" s="54">
        <f t="shared" si="6"/>
        <v>0</v>
      </c>
      <c r="AK27" s="403">
        <f t="shared" ref="AK27" si="14">+$J27</f>
        <v>320</v>
      </c>
      <c r="AL27" s="455">
        <f>+N27</f>
        <v>0</v>
      </c>
      <c r="AM27" s="48">
        <f t="shared" si="2"/>
        <v>0</v>
      </c>
      <c r="AN27" s="51"/>
      <c r="AO27" s="51"/>
      <c r="AP27" s="51"/>
      <c r="AQ27" s="51"/>
      <c r="AR27" s="51"/>
      <c r="AS27" s="51"/>
      <c r="AT27" s="403">
        <f t="shared" ref="AT27" si="15">+$J27</f>
        <v>320</v>
      </c>
      <c r="AU27" s="446">
        <f>+O27</f>
        <v>0</v>
      </c>
      <c r="AV27" s="48">
        <f t="shared" si="3"/>
        <v>0</v>
      </c>
      <c r="AW27" s="51"/>
      <c r="AX27" s="51"/>
      <c r="AY27" s="51"/>
      <c r="AZ27" s="51"/>
      <c r="BA27" s="51"/>
      <c r="BB27" s="51"/>
      <c r="BC27" s="403">
        <f t="shared" ref="BC27" si="16">+$J27</f>
        <v>320</v>
      </c>
      <c r="BD27" s="449">
        <f>+P27</f>
        <v>0</v>
      </c>
      <c r="BE27" s="48">
        <f t="shared" si="4"/>
        <v>0</v>
      </c>
      <c r="BF27" s="51"/>
      <c r="BG27" s="51"/>
      <c r="BH27" s="51"/>
      <c r="BI27" s="51"/>
      <c r="BJ27" s="51"/>
      <c r="BK27" s="51"/>
      <c r="BL27" s="403">
        <f t="shared" ref="BL27" si="17">+$J27</f>
        <v>320</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459"/>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459"/>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459"/>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9"/>
      <c r="D31" s="608"/>
      <c r="E31" s="611"/>
      <c r="F31" s="611"/>
      <c r="G31" s="611"/>
      <c r="H31" s="611"/>
      <c r="I31" s="611"/>
      <c r="J31" s="485">
        <v>321</v>
      </c>
      <c r="K31" s="488" t="str">
        <f>+Metas!K369</f>
        <v>Dotaciones de implementos terapéuticos básicos para ejecución de programas de rehabilitación</v>
      </c>
      <c r="L31" s="473"/>
      <c r="M31" s="476">
        <f>SUM(N31:Q31)/4</f>
        <v>0</v>
      </c>
      <c r="N31" s="479"/>
      <c r="O31" s="482"/>
      <c r="P31" s="520"/>
      <c r="Q31" s="523"/>
      <c r="R31" s="403">
        <f>+$J31</f>
        <v>321</v>
      </c>
      <c r="S31" s="253"/>
      <c r="T31" s="260"/>
      <c r="U31" s="260"/>
      <c r="V31" s="260"/>
      <c r="W31" s="42"/>
      <c r="X31" s="34"/>
      <c r="Y31" s="34"/>
      <c r="Z31" s="34"/>
      <c r="AA31" s="34"/>
      <c r="AB31" s="403">
        <f t="shared" ref="AB31" si="18">+$J31</f>
        <v>321</v>
      </c>
      <c r="AC31" s="526">
        <f t="shared" ref="AC31" si="19">+L31</f>
        <v>0</v>
      </c>
      <c r="AD31" s="54">
        <f t="shared" si="6"/>
        <v>0</v>
      </c>
      <c r="AE31" s="54">
        <f t="shared" si="6"/>
        <v>0</v>
      </c>
      <c r="AF31" s="54">
        <f t="shared" si="6"/>
        <v>0</v>
      </c>
      <c r="AG31" s="54">
        <f t="shared" si="6"/>
        <v>0</v>
      </c>
      <c r="AH31" s="54">
        <f t="shared" si="6"/>
        <v>0</v>
      </c>
      <c r="AI31" s="54">
        <f t="shared" si="6"/>
        <v>0</v>
      </c>
      <c r="AJ31" s="54">
        <f t="shared" si="6"/>
        <v>0</v>
      </c>
      <c r="AK31" s="403">
        <f t="shared" ref="AK31" si="20">+$J31</f>
        <v>321</v>
      </c>
      <c r="AL31" s="455">
        <f>+N31</f>
        <v>0</v>
      </c>
      <c r="AM31" s="48">
        <f t="shared" si="2"/>
        <v>0</v>
      </c>
      <c r="AN31" s="51"/>
      <c r="AO31" s="51"/>
      <c r="AP31" s="51"/>
      <c r="AQ31" s="51"/>
      <c r="AR31" s="51"/>
      <c r="AS31" s="51"/>
      <c r="AT31" s="403">
        <f t="shared" ref="AT31" si="21">+$J31</f>
        <v>321</v>
      </c>
      <c r="AU31" s="446">
        <f>+O31</f>
        <v>0</v>
      </c>
      <c r="AV31" s="48">
        <f t="shared" si="3"/>
        <v>0</v>
      </c>
      <c r="AW31" s="51"/>
      <c r="AX31" s="51"/>
      <c r="AY31" s="51"/>
      <c r="AZ31" s="51"/>
      <c r="BA31" s="51"/>
      <c r="BB31" s="51"/>
      <c r="BC31" s="403">
        <f t="shared" ref="BC31" si="22">+$J31</f>
        <v>321</v>
      </c>
      <c r="BD31" s="449">
        <f>+P31</f>
        <v>0</v>
      </c>
      <c r="BE31" s="48">
        <f t="shared" si="4"/>
        <v>0</v>
      </c>
      <c r="BF31" s="51"/>
      <c r="BG31" s="51"/>
      <c r="BH31" s="51"/>
      <c r="BI31" s="51"/>
      <c r="BJ31" s="51"/>
      <c r="BK31" s="51"/>
      <c r="BL31" s="403">
        <f t="shared" ref="BL31" si="23">+$J31</f>
        <v>321</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4">+AM32+AV32+BE32+BN32</f>
        <v>0</v>
      </c>
      <c r="AE32" s="55">
        <f t="shared" si="24"/>
        <v>0</v>
      </c>
      <c r="AF32" s="55">
        <f t="shared" si="24"/>
        <v>0</v>
      </c>
      <c r="AG32" s="55">
        <f t="shared" si="24"/>
        <v>0</v>
      </c>
      <c r="AH32" s="55">
        <f t="shared" si="24"/>
        <v>0</v>
      </c>
      <c r="AI32" s="55">
        <f t="shared" si="24"/>
        <v>0</v>
      </c>
      <c r="AJ32" s="55">
        <f t="shared" si="24"/>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4"/>
        <v>0</v>
      </c>
      <c r="AE33" s="55">
        <f t="shared" si="24"/>
        <v>0</v>
      </c>
      <c r="AF33" s="55">
        <f t="shared" si="24"/>
        <v>0</v>
      </c>
      <c r="AG33" s="55">
        <f t="shared" si="24"/>
        <v>0</v>
      </c>
      <c r="AH33" s="55">
        <f t="shared" si="24"/>
        <v>0</v>
      </c>
      <c r="AI33" s="55">
        <f t="shared" si="24"/>
        <v>0</v>
      </c>
      <c r="AJ33" s="55">
        <f t="shared" si="24"/>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4"/>
        <v>0</v>
      </c>
      <c r="AE34" s="56">
        <f t="shared" si="24"/>
        <v>0</v>
      </c>
      <c r="AF34" s="56">
        <f t="shared" si="24"/>
        <v>0</v>
      </c>
      <c r="AG34" s="56">
        <f t="shared" si="24"/>
        <v>0</v>
      </c>
      <c r="AH34" s="56">
        <f t="shared" si="24"/>
        <v>0</v>
      </c>
      <c r="AI34" s="56">
        <f t="shared" si="24"/>
        <v>0</v>
      </c>
      <c r="AJ34" s="56">
        <f t="shared" si="24"/>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322</v>
      </c>
      <c r="K35" s="488" t="str">
        <f>+Metas!K370</f>
        <v>Municipios dotados para beneficiar PcD</v>
      </c>
      <c r="L35" s="473"/>
      <c r="M35" s="476">
        <f>SUM(N35:Q35)/4</f>
        <v>0</v>
      </c>
      <c r="N35" s="479"/>
      <c r="O35" s="482"/>
      <c r="P35" s="520"/>
      <c r="Q35" s="523"/>
      <c r="R35" s="403">
        <f>+$J35</f>
        <v>322</v>
      </c>
      <c r="S35" s="253"/>
      <c r="T35" s="260"/>
      <c r="U35" s="260"/>
      <c r="V35" s="260"/>
      <c r="W35" s="42"/>
      <c r="X35" s="34"/>
      <c r="Y35" s="34"/>
      <c r="Z35" s="34"/>
      <c r="AA35" s="34"/>
      <c r="AB35" s="403">
        <f t="shared" ref="AB35" si="25">+$J35</f>
        <v>322</v>
      </c>
      <c r="AC35" s="526">
        <f t="shared" ref="AC35" si="26">+L35</f>
        <v>0</v>
      </c>
      <c r="AD35" s="54">
        <f t="shared" si="24"/>
        <v>0</v>
      </c>
      <c r="AE35" s="54">
        <f t="shared" si="24"/>
        <v>0</v>
      </c>
      <c r="AF35" s="54">
        <f t="shared" si="24"/>
        <v>0</v>
      </c>
      <c r="AG35" s="54">
        <f t="shared" si="24"/>
        <v>0</v>
      </c>
      <c r="AH35" s="54">
        <f t="shared" si="24"/>
        <v>0</v>
      </c>
      <c r="AI35" s="54">
        <f t="shared" si="24"/>
        <v>0</v>
      </c>
      <c r="AJ35" s="54">
        <f t="shared" si="24"/>
        <v>0</v>
      </c>
      <c r="AK35" s="403">
        <f t="shared" ref="AK35" si="27">+$J35</f>
        <v>322</v>
      </c>
      <c r="AL35" s="455">
        <f>+N35</f>
        <v>0</v>
      </c>
      <c r="AM35" s="48">
        <f t="shared" si="2"/>
        <v>0</v>
      </c>
      <c r="AN35" s="51"/>
      <c r="AO35" s="51"/>
      <c r="AP35" s="51"/>
      <c r="AQ35" s="51"/>
      <c r="AR35" s="51"/>
      <c r="AS35" s="51"/>
      <c r="AT35" s="403">
        <f t="shared" ref="AT35" si="28">+$J35</f>
        <v>322</v>
      </c>
      <c r="AU35" s="446">
        <f>+O35</f>
        <v>0</v>
      </c>
      <c r="AV35" s="48">
        <f t="shared" si="3"/>
        <v>0</v>
      </c>
      <c r="AW35" s="51"/>
      <c r="AX35" s="51"/>
      <c r="AY35" s="51"/>
      <c r="AZ35" s="51"/>
      <c r="BA35" s="51"/>
      <c r="BB35" s="51"/>
      <c r="BC35" s="403">
        <f t="shared" ref="BC35" si="29">+$J35</f>
        <v>322</v>
      </c>
      <c r="BD35" s="449">
        <f>+P35</f>
        <v>0</v>
      </c>
      <c r="BE35" s="48">
        <f t="shared" si="4"/>
        <v>0</v>
      </c>
      <c r="BF35" s="51"/>
      <c r="BG35" s="51"/>
      <c r="BH35" s="51"/>
      <c r="BI35" s="51"/>
      <c r="BJ35" s="51"/>
      <c r="BK35" s="51"/>
      <c r="BL35" s="403">
        <f t="shared" ref="BL35" si="30">+$J35</f>
        <v>322</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4"/>
        <v>0</v>
      </c>
      <c r="AE36" s="55">
        <f t="shared" si="24"/>
        <v>0</v>
      </c>
      <c r="AF36" s="55">
        <f t="shared" si="24"/>
        <v>0</v>
      </c>
      <c r="AG36" s="55">
        <f t="shared" si="24"/>
        <v>0</v>
      </c>
      <c r="AH36" s="55">
        <f t="shared" si="24"/>
        <v>0</v>
      </c>
      <c r="AI36" s="55">
        <f t="shared" si="24"/>
        <v>0</v>
      </c>
      <c r="AJ36" s="55">
        <f t="shared" si="24"/>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4"/>
        <v>0</v>
      </c>
      <c r="AE37" s="55">
        <f t="shared" si="24"/>
        <v>0</v>
      </c>
      <c r="AF37" s="55">
        <f t="shared" si="24"/>
        <v>0</v>
      </c>
      <c r="AG37" s="55">
        <f t="shared" si="24"/>
        <v>0</v>
      </c>
      <c r="AH37" s="55">
        <f t="shared" si="24"/>
        <v>0</v>
      </c>
      <c r="AI37" s="55">
        <f t="shared" si="24"/>
        <v>0</v>
      </c>
      <c r="AJ37" s="55">
        <f t="shared" si="24"/>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8"/>
      <c r="C38" s="459"/>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4"/>
        <v>0</v>
      </c>
      <c r="AE38" s="56">
        <f t="shared" si="24"/>
        <v>0</v>
      </c>
      <c r="AF38" s="56">
        <f t="shared" si="24"/>
        <v>0</v>
      </c>
      <c r="AG38" s="56">
        <f t="shared" si="24"/>
        <v>0</v>
      </c>
      <c r="AH38" s="56">
        <f t="shared" si="24"/>
        <v>0</v>
      </c>
      <c r="AI38" s="56">
        <f t="shared" si="24"/>
        <v>0</v>
      </c>
      <c r="AJ38" s="56">
        <f t="shared" si="24"/>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8"/>
      <c r="C39" s="459"/>
      <c r="D39" s="608"/>
      <c r="E39" s="611"/>
      <c r="F39" s="611"/>
      <c r="G39" s="611"/>
      <c r="H39" s="611"/>
      <c r="I39" s="611"/>
      <c r="J39" s="485">
        <v>323</v>
      </c>
      <c r="K39" s="488" t="str">
        <f>+Metas!K371</f>
        <v>Personas en condición de Discapacidad beneficiados con dotación</v>
      </c>
      <c r="L39" s="473"/>
      <c r="M39" s="476"/>
      <c r="N39" s="479"/>
      <c r="O39" s="482"/>
      <c r="P39" s="520"/>
      <c r="Q39" s="523"/>
      <c r="R39" s="403">
        <f>+$J39</f>
        <v>323</v>
      </c>
      <c r="S39" s="253"/>
      <c r="T39" s="260"/>
      <c r="U39" s="260"/>
      <c r="V39" s="260"/>
      <c r="W39" s="42"/>
      <c r="X39" s="34"/>
      <c r="Y39" s="34"/>
      <c r="Z39" s="34"/>
      <c r="AA39" s="34"/>
      <c r="AB39" s="403">
        <f t="shared" ref="AB39" si="31">+$J39</f>
        <v>323</v>
      </c>
      <c r="AC39" s="526">
        <f t="shared" ref="AC39" si="32">+L39</f>
        <v>0</v>
      </c>
      <c r="AD39" s="54">
        <f t="shared" si="24"/>
        <v>0</v>
      </c>
      <c r="AE39" s="54">
        <f t="shared" si="24"/>
        <v>0</v>
      </c>
      <c r="AF39" s="54">
        <f t="shared" si="24"/>
        <v>0</v>
      </c>
      <c r="AG39" s="54">
        <f t="shared" si="24"/>
        <v>0</v>
      </c>
      <c r="AH39" s="54">
        <f t="shared" si="24"/>
        <v>0</v>
      </c>
      <c r="AI39" s="54">
        <f t="shared" si="24"/>
        <v>0</v>
      </c>
      <c r="AJ39" s="54">
        <f t="shared" si="24"/>
        <v>0</v>
      </c>
      <c r="AK39" s="403">
        <f t="shared" ref="AK39" si="33">+$J39</f>
        <v>323</v>
      </c>
      <c r="AL39" s="455">
        <f>+N39</f>
        <v>0</v>
      </c>
      <c r="AM39" s="48">
        <f t="shared" si="2"/>
        <v>0</v>
      </c>
      <c r="AN39" s="51"/>
      <c r="AO39" s="51"/>
      <c r="AP39" s="51"/>
      <c r="AQ39" s="51"/>
      <c r="AR39" s="51"/>
      <c r="AS39" s="51"/>
      <c r="AT39" s="403">
        <f t="shared" ref="AT39" si="34">+$J39</f>
        <v>323</v>
      </c>
      <c r="AU39" s="446">
        <f>+O39</f>
        <v>0</v>
      </c>
      <c r="AV39" s="48">
        <f t="shared" si="3"/>
        <v>0</v>
      </c>
      <c r="AW39" s="51"/>
      <c r="AX39" s="51"/>
      <c r="AY39" s="51"/>
      <c r="AZ39" s="51"/>
      <c r="BA39" s="51"/>
      <c r="BB39" s="51"/>
      <c r="BC39" s="403">
        <f t="shared" ref="BC39" si="35">+$J39</f>
        <v>323</v>
      </c>
      <c r="BD39" s="449">
        <f>+P39</f>
        <v>0</v>
      </c>
      <c r="BE39" s="48">
        <f t="shared" si="4"/>
        <v>0</v>
      </c>
      <c r="BF39" s="51"/>
      <c r="BG39" s="51"/>
      <c r="BH39" s="51"/>
      <c r="BI39" s="51"/>
      <c r="BJ39" s="51"/>
      <c r="BK39" s="51"/>
      <c r="BL39" s="403">
        <f t="shared" ref="BL39" si="36">+$J39</f>
        <v>323</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4"/>
        <v>0</v>
      </c>
      <c r="AE40" s="55">
        <f t="shared" si="24"/>
        <v>0</v>
      </c>
      <c r="AF40" s="55">
        <f t="shared" si="24"/>
        <v>0</v>
      </c>
      <c r="AG40" s="55">
        <f t="shared" si="24"/>
        <v>0</v>
      </c>
      <c r="AH40" s="55">
        <f t="shared" si="24"/>
        <v>0</v>
      </c>
      <c r="AI40" s="55">
        <f t="shared" si="24"/>
        <v>0</v>
      </c>
      <c r="AJ40" s="55">
        <f t="shared" si="24"/>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4"/>
        <v>0</v>
      </c>
      <c r="AE41" s="55">
        <f t="shared" si="24"/>
        <v>0</v>
      </c>
      <c r="AF41" s="55">
        <f t="shared" si="24"/>
        <v>0</v>
      </c>
      <c r="AG41" s="55">
        <f t="shared" si="24"/>
        <v>0</v>
      </c>
      <c r="AH41" s="55">
        <f t="shared" si="24"/>
        <v>0</v>
      </c>
      <c r="AI41" s="55">
        <f t="shared" si="24"/>
        <v>0</v>
      </c>
      <c r="AJ41" s="55">
        <f t="shared" si="24"/>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59"/>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4"/>
        <v>0</v>
      </c>
      <c r="AE42" s="56">
        <f t="shared" si="24"/>
        <v>0</v>
      </c>
      <c r="AF42" s="56">
        <f t="shared" si="24"/>
        <v>0</v>
      </c>
      <c r="AG42" s="56">
        <f t="shared" si="24"/>
        <v>0</v>
      </c>
      <c r="AH42" s="56">
        <f t="shared" si="24"/>
        <v>0</v>
      </c>
      <c r="AI42" s="56">
        <f t="shared" si="24"/>
        <v>0</v>
      </c>
      <c r="AJ42" s="56">
        <f t="shared" si="24"/>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9"/>
      <c r="D43" s="608"/>
      <c r="E43" s="611"/>
      <c r="F43" s="611"/>
      <c r="G43" s="611"/>
      <c r="H43" s="611"/>
      <c r="I43" s="611"/>
      <c r="J43" s="485">
        <v>324</v>
      </c>
      <c r="K43" s="488" t="str">
        <f>+Metas!K372</f>
        <v>Atención integral anual a PcD mayores de 18 años sin red de apoyo familiar o vincular</v>
      </c>
      <c r="L43" s="473"/>
      <c r="M43" s="476">
        <f>SUM(N43:Q43)</f>
        <v>0</v>
      </c>
      <c r="N43" s="479"/>
      <c r="O43" s="482"/>
      <c r="P43" s="520"/>
      <c r="Q43" s="523"/>
      <c r="R43" s="403">
        <f>+$J43</f>
        <v>324</v>
      </c>
      <c r="S43" s="253"/>
      <c r="T43" s="260"/>
      <c r="U43" s="260"/>
      <c r="V43" s="260"/>
      <c r="W43" s="42"/>
      <c r="X43" s="34"/>
      <c r="Y43" s="34"/>
      <c r="Z43" s="34"/>
      <c r="AA43" s="34"/>
      <c r="AB43" s="403">
        <f t="shared" ref="AB43" si="37">+$J43</f>
        <v>324</v>
      </c>
      <c r="AC43" s="526">
        <f t="shared" ref="AC43" si="38">+L43</f>
        <v>0</v>
      </c>
      <c r="AD43" s="54">
        <f t="shared" si="24"/>
        <v>0</v>
      </c>
      <c r="AE43" s="54">
        <f t="shared" si="24"/>
        <v>0</v>
      </c>
      <c r="AF43" s="54">
        <f t="shared" si="24"/>
        <v>0</v>
      </c>
      <c r="AG43" s="54">
        <f t="shared" si="24"/>
        <v>0</v>
      </c>
      <c r="AH43" s="54">
        <f t="shared" si="24"/>
        <v>0</v>
      </c>
      <c r="AI43" s="54">
        <f t="shared" si="24"/>
        <v>0</v>
      </c>
      <c r="AJ43" s="54">
        <f t="shared" si="24"/>
        <v>0</v>
      </c>
      <c r="AK43" s="403">
        <f t="shared" ref="AK43" si="39">+$J43</f>
        <v>324</v>
      </c>
      <c r="AL43" s="455">
        <f>+N43</f>
        <v>0</v>
      </c>
      <c r="AM43" s="48">
        <f t="shared" si="2"/>
        <v>0</v>
      </c>
      <c r="AN43" s="51"/>
      <c r="AO43" s="51"/>
      <c r="AP43" s="51"/>
      <c r="AQ43" s="51"/>
      <c r="AR43" s="51"/>
      <c r="AS43" s="51"/>
      <c r="AT43" s="403">
        <f t="shared" ref="AT43" si="40">+$J43</f>
        <v>324</v>
      </c>
      <c r="AU43" s="446">
        <f>+O43</f>
        <v>0</v>
      </c>
      <c r="AV43" s="48">
        <f t="shared" si="3"/>
        <v>0</v>
      </c>
      <c r="AW43" s="51"/>
      <c r="AX43" s="51"/>
      <c r="AY43" s="51"/>
      <c r="AZ43" s="51"/>
      <c r="BA43" s="51"/>
      <c r="BB43" s="51"/>
      <c r="BC43" s="403">
        <f t="shared" ref="BC43" si="41">+$J43</f>
        <v>324</v>
      </c>
      <c r="BD43" s="449">
        <f>+P43</f>
        <v>0</v>
      </c>
      <c r="BE43" s="48">
        <f t="shared" si="4"/>
        <v>0</v>
      </c>
      <c r="BF43" s="51"/>
      <c r="BG43" s="51"/>
      <c r="BH43" s="51"/>
      <c r="BI43" s="51"/>
      <c r="BJ43" s="51"/>
      <c r="BK43" s="51"/>
      <c r="BL43" s="403">
        <f t="shared" ref="BL43" si="42">+$J43</f>
        <v>324</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4"/>
        <v>0</v>
      </c>
      <c r="AE44" s="55">
        <f t="shared" si="24"/>
        <v>0</v>
      </c>
      <c r="AF44" s="55">
        <f t="shared" si="24"/>
        <v>0</v>
      </c>
      <c r="AG44" s="55">
        <f t="shared" si="24"/>
        <v>0</v>
      </c>
      <c r="AH44" s="55">
        <f t="shared" si="24"/>
        <v>0</v>
      </c>
      <c r="AI44" s="55">
        <f t="shared" si="24"/>
        <v>0</v>
      </c>
      <c r="AJ44" s="55">
        <f t="shared" si="24"/>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4"/>
        <v>0</v>
      </c>
      <c r="AE45" s="55">
        <f t="shared" si="24"/>
        <v>0</v>
      </c>
      <c r="AF45" s="55">
        <f t="shared" si="24"/>
        <v>0</v>
      </c>
      <c r="AG45" s="55">
        <f t="shared" si="24"/>
        <v>0</v>
      </c>
      <c r="AH45" s="55">
        <f t="shared" si="24"/>
        <v>0</v>
      </c>
      <c r="AI45" s="55">
        <f t="shared" si="24"/>
        <v>0</v>
      </c>
      <c r="AJ45" s="55">
        <f t="shared" si="24"/>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59"/>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4"/>
        <v>0</v>
      </c>
      <c r="AE46" s="56">
        <f t="shared" si="24"/>
        <v>0</v>
      </c>
      <c r="AF46" s="56">
        <f t="shared" si="24"/>
        <v>0</v>
      </c>
      <c r="AG46" s="56">
        <f t="shared" si="24"/>
        <v>0</v>
      </c>
      <c r="AH46" s="56">
        <f t="shared" si="24"/>
        <v>0</v>
      </c>
      <c r="AI46" s="56">
        <f t="shared" si="24"/>
        <v>0</v>
      </c>
      <c r="AJ46" s="56">
        <f t="shared" si="24"/>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9" t="s">
        <v>471</v>
      </c>
      <c r="D47" s="608"/>
      <c r="E47" s="611"/>
      <c r="F47" s="611"/>
      <c r="G47" s="611"/>
      <c r="H47" s="611"/>
      <c r="I47" s="611"/>
      <c r="J47" s="485">
        <v>325</v>
      </c>
      <c r="K47" s="488" t="str">
        <f>+Metas!K373</f>
        <v>Proyectos realizados en deportes para PcD según el tipo de Discapacidad</v>
      </c>
      <c r="L47" s="473"/>
      <c r="M47" s="476">
        <f>SUM(N47:Q47)</f>
        <v>0</v>
      </c>
      <c r="N47" s="479"/>
      <c r="O47" s="482"/>
      <c r="P47" s="520"/>
      <c r="Q47" s="523"/>
      <c r="R47" s="403">
        <f>+$J47</f>
        <v>325</v>
      </c>
      <c r="S47" s="253"/>
      <c r="T47" s="260"/>
      <c r="U47" s="260"/>
      <c r="V47" s="260"/>
      <c r="W47" s="42"/>
      <c r="X47" s="34"/>
      <c r="Y47" s="34"/>
      <c r="Z47" s="34"/>
      <c r="AA47" s="34"/>
      <c r="AB47" s="403">
        <f t="shared" ref="AB47" si="43">+$J47</f>
        <v>325</v>
      </c>
      <c r="AC47" s="526">
        <f t="shared" ref="AC47" si="44">+L47</f>
        <v>0</v>
      </c>
      <c r="AD47" s="54">
        <f t="shared" si="24"/>
        <v>0</v>
      </c>
      <c r="AE47" s="54">
        <f t="shared" si="24"/>
        <v>0</v>
      </c>
      <c r="AF47" s="54">
        <f t="shared" si="24"/>
        <v>0</v>
      </c>
      <c r="AG47" s="54">
        <f t="shared" si="24"/>
        <v>0</v>
      </c>
      <c r="AH47" s="54">
        <f t="shared" si="24"/>
        <v>0</v>
      </c>
      <c r="AI47" s="54">
        <f t="shared" si="24"/>
        <v>0</v>
      </c>
      <c r="AJ47" s="54">
        <f t="shared" si="24"/>
        <v>0</v>
      </c>
      <c r="AK47" s="403">
        <f t="shared" ref="AK47" si="45">+$J47</f>
        <v>325</v>
      </c>
      <c r="AL47" s="455">
        <f>+N47</f>
        <v>0</v>
      </c>
      <c r="AM47" s="48">
        <f t="shared" si="2"/>
        <v>0</v>
      </c>
      <c r="AN47" s="51"/>
      <c r="AO47" s="51"/>
      <c r="AP47" s="51"/>
      <c r="AQ47" s="51"/>
      <c r="AR47" s="51"/>
      <c r="AS47" s="51"/>
      <c r="AT47" s="403">
        <f t="shared" ref="AT47" si="46">+$J47</f>
        <v>325</v>
      </c>
      <c r="AU47" s="446">
        <f>+O47</f>
        <v>0</v>
      </c>
      <c r="AV47" s="48">
        <f t="shared" si="3"/>
        <v>0</v>
      </c>
      <c r="AW47" s="51"/>
      <c r="AX47" s="51"/>
      <c r="AY47" s="51"/>
      <c r="AZ47" s="51"/>
      <c r="BA47" s="51"/>
      <c r="BB47" s="51"/>
      <c r="BC47" s="403">
        <f t="shared" ref="BC47" si="47">+$J47</f>
        <v>325</v>
      </c>
      <c r="BD47" s="449">
        <f>+P47</f>
        <v>0</v>
      </c>
      <c r="BE47" s="48">
        <f t="shared" si="4"/>
        <v>0</v>
      </c>
      <c r="BF47" s="51"/>
      <c r="BG47" s="51"/>
      <c r="BH47" s="51"/>
      <c r="BI47" s="51"/>
      <c r="BJ47" s="51"/>
      <c r="BK47" s="51"/>
      <c r="BL47" s="403">
        <f t="shared" ref="BL47" si="48">+$J47</f>
        <v>325</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4"/>
        <v>0</v>
      </c>
      <c r="AE48" s="55">
        <f t="shared" si="24"/>
        <v>0</v>
      </c>
      <c r="AF48" s="55">
        <f t="shared" si="24"/>
        <v>0</v>
      </c>
      <c r="AG48" s="55">
        <f t="shared" si="24"/>
        <v>0</v>
      </c>
      <c r="AH48" s="55">
        <f t="shared" si="24"/>
        <v>0</v>
      </c>
      <c r="AI48" s="55">
        <f t="shared" si="24"/>
        <v>0</v>
      </c>
      <c r="AJ48" s="55">
        <f t="shared" si="24"/>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4"/>
        <v>0</v>
      </c>
      <c r="AE49" s="55">
        <f t="shared" si="24"/>
        <v>0</v>
      </c>
      <c r="AF49" s="55">
        <f t="shared" si="24"/>
        <v>0</v>
      </c>
      <c r="AG49" s="55">
        <f t="shared" si="24"/>
        <v>0</v>
      </c>
      <c r="AH49" s="55">
        <f t="shared" si="24"/>
        <v>0</v>
      </c>
      <c r="AI49" s="55">
        <f t="shared" si="24"/>
        <v>0</v>
      </c>
      <c r="AJ49" s="55">
        <f t="shared" si="24"/>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4"/>
        <v>0</v>
      </c>
      <c r="AE50" s="56">
        <f t="shared" si="24"/>
        <v>0</v>
      </c>
      <c r="AF50" s="56">
        <f t="shared" si="24"/>
        <v>0</v>
      </c>
      <c r="AG50" s="56">
        <f t="shared" si="24"/>
        <v>0</v>
      </c>
      <c r="AH50" s="56">
        <f t="shared" si="24"/>
        <v>0</v>
      </c>
      <c r="AI50" s="56">
        <f t="shared" si="24"/>
        <v>0</v>
      </c>
      <c r="AJ50" s="56">
        <f t="shared" si="24"/>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326</v>
      </c>
      <c r="K51" s="488" t="str">
        <f>+Metas!K374</f>
        <v>Municipios atendidos en programas de deportes, beneficiando PcD</v>
      </c>
      <c r="L51" s="473"/>
      <c r="M51" s="476">
        <f>SUM(N51:Q51)</f>
        <v>0</v>
      </c>
      <c r="N51" s="479"/>
      <c r="O51" s="482"/>
      <c r="P51" s="520"/>
      <c r="Q51" s="523"/>
      <c r="R51" s="403">
        <f>+$J51</f>
        <v>326</v>
      </c>
      <c r="S51" s="253"/>
      <c r="T51" s="260"/>
      <c r="U51" s="260"/>
      <c r="V51" s="260"/>
      <c r="W51" s="42"/>
      <c r="X51" s="34"/>
      <c r="Y51" s="34"/>
      <c r="Z51" s="34"/>
      <c r="AA51" s="34"/>
      <c r="AB51" s="403">
        <f t="shared" ref="AB51" si="49">+$J51</f>
        <v>326</v>
      </c>
      <c r="AC51" s="526">
        <f t="shared" ref="AC51" si="50">+L51</f>
        <v>0</v>
      </c>
      <c r="AD51" s="54">
        <f t="shared" si="24"/>
        <v>0</v>
      </c>
      <c r="AE51" s="54">
        <f t="shared" si="24"/>
        <v>0</v>
      </c>
      <c r="AF51" s="54">
        <f t="shared" si="24"/>
        <v>0</v>
      </c>
      <c r="AG51" s="54">
        <f t="shared" si="24"/>
        <v>0</v>
      </c>
      <c r="AH51" s="54">
        <f t="shared" si="24"/>
        <v>0</v>
      </c>
      <c r="AI51" s="54">
        <f t="shared" si="24"/>
        <v>0</v>
      </c>
      <c r="AJ51" s="54">
        <f t="shared" si="24"/>
        <v>0</v>
      </c>
      <c r="AK51" s="403">
        <f t="shared" ref="AK51" si="51">+$J51</f>
        <v>326</v>
      </c>
      <c r="AL51" s="455">
        <f>+N51</f>
        <v>0</v>
      </c>
      <c r="AM51" s="48">
        <f t="shared" si="2"/>
        <v>0</v>
      </c>
      <c r="AN51" s="51"/>
      <c r="AO51" s="51"/>
      <c r="AP51" s="51"/>
      <c r="AQ51" s="51"/>
      <c r="AR51" s="51"/>
      <c r="AS51" s="51"/>
      <c r="AT51" s="403">
        <f t="shared" ref="AT51" si="52">+$J51</f>
        <v>326</v>
      </c>
      <c r="AU51" s="446">
        <f>+O51</f>
        <v>0</v>
      </c>
      <c r="AV51" s="48">
        <f t="shared" si="3"/>
        <v>0</v>
      </c>
      <c r="AW51" s="51"/>
      <c r="AX51" s="51"/>
      <c r="AY51" s="51"/>
      <c r="AZ51" s="51"/>
      <c r="BA51" s="51"/>
      <c r="BB51" s="51"/>
      <c r="BC51" s="403">
        <f t="shared" ref="BC51" si="53">+$J51</f>
        <v>326</v>
      </c>
      <c r="BD51" s="449">
        <f>+P51</f>
        <v>0</v>
      </c>
      <c r="BE51" s="48">
        <f t="shared" si="4"/>
        <v>0</v>
      </c>
      <c r="BF51" s="51"/>
      <c r="BG51" s="51"/>
      <c r="BH51" s="51"/>
      <c r="BI51" s="51"/>
      <c r="BJ51" s="51"/>
      <c r="BK51" s="51"/>
      <c r="BL51" s="403">
        <f t="shared" ref="BL51" si="54">+$J51</f>
        <v>326</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4"/>
        <v>0</v>
      </c>
      <c r="AE52" s="55">
        <f t="shared" si="24"/>
        <v>0</v>
      </c>
      <c r="AF52" s="55">
        <f t="shared" si="24"/>
        <v>0</v>
      </c>
      <c r="AG52" s="55">
        <f t="shared" si="24"/>
        <v>0</v>
      </c>
      <c r="AH52" s="55">
        <f t="shared" si="24"/>
        <v>0</v>
      </c>
      <c r="AI52" s="55">
        <f t="shared" si="24"/>
        <v>0</v>
      </c>
      <c r="AJ52" s="55">
        <f t="shared" si="24"/>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4"/>
        <v>0</v>
      </c>
      <c r="AE53" s="55">
        <f t="shared" si="24"/>
        <v>0</v>
      </c>
      <c r="AF53" s="55">
        <f t="shared" si="24"/>
        <v>0</v>
      </c>
      <c r="AG53" s="55">
        <f t="shared" si="24"/>
        <v>0</v>
      </c>
      <c r="AH53" s="55">
        <f t="shared" si="24"/>
        <v>0</v>
      </c>
      <c r="AI53" s="55">
        <f t="shared" si="24"/>
        <v>0</v>
      </c>
      <c r="AJ53" s="55">
        <f t="shared" si="24"/>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59"/>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4"/>
        <v>0</v>
      </c>
      <c r="AE54" s="56">
        <f t="shared" si="24"/>
        <v>0</v>
      </c>
      <c r="AF54" s="56">
        <f t="shared" si="24"/>
        <v>0</v>
      </c>
      <c r="AG54" s="56">
        <f t="shared" si="24"/>
        <v>0</v>
      </c>
      <c r="AH54" s="56">
        <f t="shared" si="24"/>
        <v>0</v>
      </c>
      <c r="AI54" s="56">
        <f t="shared" si="24"/>
        <v>0</v>
      </c>
      <c r="AJ54" s="56">
        <f t="shared" si="24"/>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9"/>
      <c r="D55" s="608"/>
      <c r="E55" s="611"/>
      <c r="F55" s="611"/>
      <c r="G55" s="611"/>
      <c r="H55" s="611"/>
      <c r="I55" s="611"/>
      <c r="J55" s="485">
        <v>327</v>
      </c>
      <c r="K55" s="488" t="str">
        <f>+Metas!K375</f>
        <v>Personas en condición de Discapacidad atendidas en programas de deportes</v>
      </c>
      <c r="L55" s="473"/>
      <c r="M55" s="476">
        <f>SUM(N55:Q55)</f>
        <v>0</v>
      </c>
      <c r="N55" s="479"/>
      <c r="O55" s="482"/>
      <c r="P55" s="520"/>
      <c r="Q55" s="523"/>
      <c r="R55" s="403">
        <f>+$J55</f>
        <v>327</v>
      </c>
      <c r="S55" s="253"/>
      <c r="T55" s="260"/>
      <c r="U55" s="260"/>
      <c r="V55" s="260"/>
      <c r="W55" s="42"/>
      <c r="X55" s="34"/>
      <c r="Y55" s="34"/>
      <c r="Z55" s="34"/>
      <c r="AA55" s="34"/>
      <c r="AB55" s="403">
        <f t="shared" ref="AB55" si="55">+$J55</f>
        <v>327</v>
      </c>
      <c r="AC55" s="526">
        <f t="shared" ref="AC55" si="56">+L55</f>
        <v>0</v>
      </c>
      <c r="AD55" s="54">
        <f t="shared" si="24"/>
        <v>0</v>
      </c>
      <c r="AE55" s="54">
        <f t="shared" si="24"/>
        <v>0</v>
      </c>
      <c r="AF55" s="54">
        <f t="shared" si="24"/>
        <v>0</v>
      </c>
      <c r="AG55" s="54">
        <f t="shared" si="24"/>
        <v>0</v>
      </c>
      <c r="AH55" s="54">
        <f t="shared" si="24"/>
        <v>0</v>
      </c>
      <c r="AI55" s="54">
        <f t="shared" si="24"/>
        <v>0</v>
      </c>
      <c r="AJ55" s="54">
        <f t="shared" si="24"/>
        <v>0</v>
      </c>
      <c r="AK55" s="403">
        <f t="shared" ref="AK55" si="57">+$J55</f>
        <v>327</v>
      </c>
      <c r="AL55" s="455">
        <f>+N55</f>
        <v>0</v>
      </c>
      <c r="AM55" s="48">
        <f t="shared" si="2"/>
        <v>0</v>
      </c>
      <c r="AN55" s="51"/>
      <c r="AO55" s="51"/>
      <c r="AP55" s="51"/>
      <c r="AQ55" s="51"/>
      <c r="AR55" s="51"/>
      <c r="AS55" s="51"/>
      <c r="AT55" s="403">
        <f t="shared" ref="AT55" si="58">+$J55</f>
        <v>327</v>
      </c>
      <c r="AU55" s="446">
        <f>+O55</f>
        <v>0</v>
      </c>
      <c r="AV55" s="48">
        <f t="shared" si="3"/>
        <v>0</v>
      </c>
      <c r="AW55" s="51"/>
      <c r="AX55" s="51"/>
      <c r="AY55" s="51"/>
      <c r="AZ55" s="51"/>
      <c r="BA55" s="51"/>
      <c r="BB55" s="51"/>
      <c r="BC55" s="403">
        <f t="shared" ref="BC55" si="59">+$J55</f>
        <v>327</v>
      </c>
      <c r="BD55" s="449">
        <f>+P55</f>
        <v>0</v>
      </c>
      <c r="BE55" s="48">
        <f t="shared" si="4"/>
        <v>0</v>
      </c>
      <c r="BF55" s="51"/>
      <c r="BG55" s="51"/>
      <c r="BH55" s="51"/>
      <c r="BI55" s="51"/>
      <c r="BJ55" s="51"/>
      <c r="BK55" s="51"/>
      <c r="BL55" s="403">
        <f t="shared" ref="BL55" si="60">+$J55</f>
        <v>327</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4"/>
        <v>0</v>
      </c>
      <c r="AE56" s="55">
        <f t="shared" si="24"/>
        <v>0</v>
      </c>
      <c r="AF56" s="55">
        <f t="shared" si="24"/>
        <v>0</v>
      </c>
      <c r="AG56" s="55">
        <f t="shared" si="24"/>
        <v>0</v>
      </c>
      <c r="AH56" s="55">
        <f t="shared" si="24"/>
        <v>0</v>
      </c>
      <c r="AI56" s="55">
        <f t="shared" si="24"/>
        <v>0</v>
      </c>
      <c r="AJ56" s="55">
        <f t="shared" si="24"/>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4"/>
        <v>0</v>
      </c>
      <c r="AE57" s="55">
        <f t="shared" si="24"/>
        <v>0</v>
      </c>
      <c r="AF57" s="55">
        <f t="shared" si="24"/>
        <v>0</v>
      </c>
      <c r="AG57" s="55">
        <f t="shared" si="24"/>
        <v>0</v>
      </c>
      <c r="AH57" s="55">
        <f t="shared" si="24"/>
        <v>0</v>
      </c>
      <c r="AI57" s="55">
        <f t="shared" si="24"/>
        <v>0</v>
      </c>
      <c r="AJ57" s="55">
        <f t="shared" si="24"/>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60"/>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4"/>
        <v>0</v>
      </c>
      <c r="AE58" s="56">
        <f t="shared" si="24"/>
        <v>0</v>
      </c>
      <c r="AF58" s="56">
        <f t="shared" si="24"/>
        <v>0</v>
      </c>
      <c r="AG58" s="56">
        <f t="shared" si="24"/>
        <v>0</v>
      </c>
      <c r="AH58" s="56">
        <f t="shared" si="24"/>
        <v>0</v>
      </c>
      <c r="AI58" s="56">
        <f t="shared" si="24"/>
        <v>0</v>
      </c>
      <c r="AJ58" s="56">
        <f t="shared" si="24"/>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8" t="s">
        <v>476</v>
      </c>
      <c r="D59" s="608"/>
      <c r="E59" s="611"/>
      <c r="F59" s="611"/>
      <c r="G59" s="611"/>
      <c r="H59" s="611"/>
      <c r="I59" s="611"/>
      <c r="J59" s="485">
        <v>328</v>
      </c>
      <c r="K59" s="488" t="str">
        <f>+Metas!K376</f>
        <v xml:space="preserve">Municipios con inclusión de las PcD en las instituciones educativas </v>
      </c>
      <c r="L59" s="473"/>
      <c r="M59" s="476">
        <f t="shared" ref="M59:M79" si="61">SUM(N59:Q59)</f>
        <v>0</v>
      </c>
      <c r="N59" s="479"/>
      <c r="O59" s="482"/>
      <c r="P59" s="520"/>
      <c r="Q59" s="523"/>
      <c r="R59" s="403">
        <f>+$J59</f>
        <v>328</v>
      </c>
      <c r="S59" s="253"/>
      <c r="T59" s="260"/>
      <c r="U59" s="260"/>
      <c r="V59" s="260"/>
      <c r="W59" s="42"/>
      <c r="X59" s="34"/>
      <c r="Y59" s="34"/>
      <c r="Z59" s="34"/>
      <c r="AA59" s="34"/>
      <c r="AB59" s="403">
        <f t="shared" ref="AB59" si="62">+$J59</f>
        <v>328</v>
      </c>
      <c r="AC59" s="526">
        <f t="shared" ref="AC59" si="63">+L59</f>
        <v>0</v>
      </c>
      <c r="AD59" s="54">
        <f t="shared" si="24"/>
        <v>0</v>
      </c>
      <c r="AE59" s="54">
        <f t="shared" si="24"/>
        <v>0</v>
      </c>
      <c r="AF59" s="54">
        <f t="shared" si="24"/>
        <v>0</v>
      </c>
      <c r="AG59" s="54">
        <f t="shared" si="24"/>
        <v>0</v>
      </c>
      <c r="AH59" s="54">
        <f t="shared" si="24"/>
        <v>0</v>
      </c>
      <c r="AI59" s="54">
        <f t="shared" si="24"/>
        <v>0</v>
      </c>
      <c r="AJ59" s="54">
        <f t="shared" si="24"/>
        <v>0</v>
      </c>
      <c r="AK59" s="403">
        <f t="shared" ref="AK59" si="64">+$J59</f>
        <v>328</v>
      </c>
      <c r="AL59" s="455">
        <f t="shared" ref="AL59:AL79" si="65">+N59</f>
        <v>0</v>
      </c>
      <c r="AM59" s="48">
        <f t="shared" si="2"/>
        <v>0</v>
      </c>
      <c r="AN59" s="51"/>
      <c r="AO59" s="51"/>
      <c r="AP59" s="51"/>
      <c r="AQ59" s="51"/>
      <c r="AR59" s="51"/>
      <c r="AS59" s="51"/>
      <c r="AT59" s="403">
        <f t="shared" ref="AT59" si="66">+$J59</f>
        <v>328</v>
      </c>
      <c r="AU59" s="446">
        <f t="shared" ref="AU59:AU79" si="67">+O59</f>
        <v>0</v>
      </c>
      <c r="AV59" s="48">
        <f t="shared" si="3"/>
        <v>0</v>
      </c>
      <c r="AW59" s="51"/>
      <c r="AX59" s="51"/>
      <c r="AY59" s="51"/>
      <c r="AZ59" s="51"/>
      <c r="BA59" s="51"/>
      <c r="BB59" s="51"/>
      <c r="BC59" s="403">
        <f t="shared" ref="BC59" si="68">+$J59</f>
        <v>328</v>
      </c>
      <c r="BD59" s="449">
        <f t="shared" ref="BD59:BD79" si="69">+P59</f>
        <v>0</v>
      </c>
      <c r="BE59" s="48">
        <f t="shared" si="4"/>
        <v>0</v>
      </c>
      <c r="BF59" s="51"/>
      <c r="BG59" s="51"/>
      <c r="BH59" s="51"/>
      <c r="BI59" s="51"/>
      <c r="BJ59" s="51"/>
      <c r="BK59" s="51"/>
      <c r="BL59" s="403">
        <f t="shared" ref="BL59" si="70">+$J59</f>
        <v>328</v>
      </c>
      <c r="BM59" s="452">
        <f t="shared" ref="BM59:BM79" si="71">+Q59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4"/>
        <v>0</v>
      </c>
      <c r="AE60" s="55">
        <f t="shared" si="24"/>
        <v>0</v>
      </c>
      <c r="AF60" s="55">
        <f t="shared" si="24"/>
        <v>0</v>
      </c>
      <c r="AG60" s="55">
        <f t="shared" si="24"/>
        <v>0</v>
      </c>
      <c r="AH60" s="55">
        <f t="shared" si="24"/>
        <v>0</v>
      </c>
      <c r="AI60" s="55">
        <f t="shared" si="24"/>
        <v>0</v>
      </c>
      <c r="AJ60" s="55">
        <f t="shared" si="24"/>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4"/>
        <v>0</v>
      </c>
      <c r="AE61" s="55">
        <f t="shared" si="24"/>
        <v>0</v>
      </c>
      <c r="AF61" s="55">
        <f t="shared" si="24"/>
        <v>0</v>
      </c>
      <c r="AG61" s="55">
        <f t="shared" si="24"/>
        <v>0</v>
      </c>
      <c r="AH61" s="55">
        <f t="shared" si="24"/>
        <v>0</v>
      </c>
      <c r="AI61" s="55">
        <f t="shared" si="24"/>
        <v>0</v>
      </c>
      <c r="AJ61" s="55">
        <f t="shared" si="24"/>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4"/>
        <v>0</v>
      </c>
      <c r="AE62" s="56">
        <f t="shared" si="24"/>
        <v>0</v>
      </c>
      <c r="AF62" s="56">
        <f t="shared" si="24"/>
        <v>0</v>
      </c>
      <c r="AG62" s="56">
        <f t="shared" si="24"/>
        <v>0</v>
      </c>
      <c r="AH62" s="56">
        <f t="shared" si="24"/>
        <v>0</v>
      </c>
      <c r="AI62" s="56">
        <f t="shared" si="24"/>
        <v>0</v>
      </c>
      <c r="AJ62" s="56">
        <f t="shared" si="24"/>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329</v>
      </c>
      <c r="K63" s="488" t="str">
        <f>+Metas!K377</f>
        <v>Municipios con docentes y administrativos capacitados en los programas de adaptación curricular y manejo de PcD</v>
      </c>
      <c r="L63" s="473"/>
      <c r="M63" s="476">
        <f t="shared" si="61"/>
        <v>0</v>
      </c>
      <c r="N63" s="479"/>
      <c r="O63" s="482"/>
      <c r="P63" s="520"/>
      <c r="Q63" s="523"/>
      <c r="R63" s="403">
        <f>+$J63</f>
        <v>329</v>
      </c>
      <c r="S63" s="253"/>
      <c r="T63" s="260"/>
      <c r="U63" s="260"/>
      <c r="V63" s="260"/>
      <c r="W63" s="42"/>
      <c r="X63" s="34"/>
      <c r="Y63" s="34"/>
      <c r="Z63" s="34"/>
      <c r="AA63" s="34"/>
      <c r="AB63" s="403">
        <f t="shared" ref="AB63" si="72">+$J63</f>
        <v>329</v>
      </c>
      <c r="AC63" s="526">
        <f t="shared" ref="AC63" si="73">+L63</f>
        <v>0</v>
      </c>
      <c r="AD63" s="54">
        <f t="shared" si="24"/>
        <v>0</v>
      </c>
      <c r="AE63" s="54">
        <f t="shared" si="24"/>
        <v>0</v>
      </c>
      <c r="AF63" s="54">
        <f t="shared" si="24"/>
        <v>0</v>
      </c>
      <c r="AG63" s="54">
        <f t="shared" si="24"/>
        <v>0</v>
      </c>
      <c r="AH63" s="54">
        <f t="shared" si="24"/>
        <v>0</v>
      </c>
      <c r="AI63" s="54">
        <f t="shared" si="24"/>
        <v>0</v>
      </c>
      <c r="AJ63" s="54">
        <f t="shared" si="24"/>
        <v>0</v>
      </c>
      <c r="AK63" s="403">
        <f t="shared" ref="AK63" si="74">+$J63</f>
        <v>329</v>
      </c>
      <c r="AL63" s="455">
        <f t="shared" si="65"/>
        <v>0</v>
      </c>
      <c r="AM63" s="48">
        <f t="shared" si="2"/>
        <v>0</v>
      </c>
      <c r="AN63" s="51"/>
      <c r="AO63" s="51"/>
      <c r="AP63" s="51"/>
      <c r="AQ63" s="51"/>
      <c r="AR63" s="51"/>
      <c r="AS63" s="51"/>
      <c r="AT63" s="403">
        <f t="shared" ref="AT63" si="75">+$J63</f>
        <v>329</v>
      </c>
      <c r="AU63" s="446">
        <f t="shared" si="67"/>
        <v>0</v>
      </c>
      <c r="AV63" s="48">
        <f t="shared" si="3"/>
        <v>0</v>
      </c>
      <c r="AW63" s="51"/>
      <c r="AX63" s="51"/>
      <c r="AY63" s="51"/>
      <c r="AZ63" s="51"/>
      <c r="BA63" s="51"/>
      <c r="BB63" s="51"/>
      <c r="BC63" s="403">
        <f t="shared" ref="BC63" si="76">+$J63</f>
        <v>329</v>
      </c>
      <c r="BD63" s="449">
        <f t="shared" si="69"/>
        <v>0</v>
      </c>
      <c r="BE63" s="48">
        <f t="shared" si="4"/>
        <v>0</v>
      </c>
      <c r="BF63" s="51"/>
      <c r="BG63" s="51"/>
      <c r="BH63" s="51"/>
      <c r="BI63" s="51"/>
      <c r="BJ63" s="51"/>
      <c r="BK63" s="51"/>
      <c r="BL63" s="403">
        <f t="shared" ref="BL63" si="77">+$J63</f>
        <v>329</v>
      </c>
      <c r="BM63" s="452">
        <f t="shared" si="71"/>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4"/>
        <v>0</v>
      </c>
      <c r="AE64" s="55">
        <f t="shared" si="24"/>
        <v>0</v>
      </c>
      <c r="AF64" s="55">
        <f t="shared" si="24"/>
        <v>0</v>
      </c>
      <c r="AG64" s="55">
        <f t="shared" si="24"/>
        <v>0</v>
      </c>
      <c r="AH64" s="55">
        <f t="shared" si="24"/>
        <v>0</v>
      </c>
      <c r="AI64" s="55">
        <f t="shared" si="24"/>
        <v>0</v>
      </c>
      <c r="AJ64" s="55">
        <f t="shared" si="24"/>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4"/>
        <v>0</v>
      </c>
      <c r="AE65" s="55">
        <f t="shared" si="24"/>
        <v>0</v>
      </c>
      <c r="AF65" s="55">
        <f t="shared" si="24"/>
        <v>0</v>
      </c>
      <c r="AG65" s="55">
        <f t="shared" si="24"/>
        <v>0</v>
      </c>
      <c r="AH65" s="55">
        <f t="shared" si="24"/>
        <v>0</v>
      </c>
      <c r="AI65" s="55">
        <f t="shared" si="24"/>
        <v>0</v>
      </c>
      <c r="AJ65" s="55">
        <f t="shared" si="24"/>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9"/>
      <c r="C66" s="459"/>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4"/>
        <v>0</v>
      </c>
      <c r="AE66" s="56">
        <f t="shared" si="24"/>
        <v>0</v>
      </c>
      <c r="AF66" s="56">
        <f t="shared" si="24"/>
        <v>0</v>
      </c>
      <c r="AG66" s="56">
        <f t="shared" si="24"/>
        <v>0</v>
      </c>
      <c r="AH66" s="56">
        <f t="shared" si="24"/>
        <v>0</v>
      </c>
      <c r="AI66" s="56">
        <f t="shared" si="24"/>
        <v>0</v>
      </c>
      <c r="AJ66" s="56">
        <f t="shared" si="24"/>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1" t="s">
        <v>479</v>
      </c>
      <c r="C67" s="458" t="s">
        <v>482</v>
      </c>
      <c r="D67" s="608"/>
      <c r="E67" s="611"/>
      <c r="F67" s="611"/>
      <c r="G67" s="611"/>
      <c r="H67" s="611"/>
      <c r="I67" s="611"/>
      <c r="J67" s="485">
        <v>330</v>
      </c>
      <c r="K67" s="488" t="str">
        <f>+Metas!K379</f>
        <v>Iniciativas productivas o Microempresas apoyadas para la creación de empleos para las PcD</v>
      </c>
      <c r="L67" s="473"/>
      <c r="M67" s="476">
        <f t="shared" si="61"/>
        <v>0</v>
      </c>
      <c r="N67" s="479"/>
      <c r="O67" s="482"/>
      <c r="P67" s="520"/>
      <c r="Q67" s="523"/>
      <c r="R67" s="403">
        <f>+$J67</f>
        <v>330</v>
      </c>
      <c r="S67" s="253"/>
      <c r="T67" s="260"/>
      <c r="U67" s="260"/>
      <c r="V67" s="260"/>
      <c r="W67" s="42"/>
      <c r="X67" s="34"/>
      <c r="Y67" s="34"/>
      <c r="Z67" s="34"/>
      <c r="AA67" s="34"/>
      <c r="AB67" s="403">
        <f t="shared" ref="AB67" si="78">+$J67</f>
        <v>330</v>
      </c>
      <c r="AC67" s="526">
        <f t="shared" ref="AC67" si="79">+L67</f>
        <v>0</v>
      </c>
      <c r="AD67" s="54">
        <f t="shared" si="24"/>
        <v>0</v>
      </c>
      <c r="AE67" s="54">
        <f t="shared" si="24"/>
        <v>0</v>
      </c>
      <c r="AF67" s="54">
        <f t="shared" si="24"/>
        <v>0</v>
      </c>
      <c r="AG67" s="54">
        <f t="shared" si="24"/>
        <v>0</v>
      </c>
      <c r="AH67" s="54">
        <f t="shared" si="24"/>
        <v>0</v>
      </c>
      <c r="AI67" s="54">
        <f t="shared" si="24"/>
        <v>0</v>
      </c>
      <c r="AJ67" s="54">
        <f t="shared" si="24"/>
        <v>0</v>
      </c>
      <c r="AK67" s="403">
        <f t="shared" ref="AK67" si="80">+$J67</f>
        <v>330</v>
      </c>
      <c r="AL67" s="455">
        <f t="shared" si="65"/>
        <v>0</v>
      </c>
      <c r="AM67" s="48">
        <f t="shared" si="2"/>
        <v>0</v>
      </c>
      <c r="AN67" s="51"/>
      <c r="AO67" s="51"/>
      <c r="AP67" s="51"/>
      <c r="AQ67" s="51"/>
      <c r="AR67" s="51"/>
      <c r="AS67" s="51"/>
      <c r="AT67" s="403">
        <f t="shared" ref="AT67" si="81">+$J67</f>
        <v>330</v>
      </c>
      <c r="AU67" s="446">
        <f t="shared" si="67"/>
        <v>0</v>
      </c>
      <c r="AV67" s="48">
        <f t="shared" si="3"/>
        <v>0</v>
      </c>
      <c r="AW67" s="51"/>
      <c r="AX67" s="51"/>
      <c r="AY67" s="51"/>
      <c r="AZ67" s="51"/>
      <c r="BA67" s="51"/>
      <c r="BB67" s="51"/>
      <c r="BC67" s="403">
        <f t="shared" ref="BC67" si="82">+$J67</f>
        <v>330</v>
      </c>
      <c r="BD67" s="449">
        <f t="shared" si="69"/>
        <v>0</v>
      </c>
      <c r="BE67" s="48">
        <f t="shared" si="4"/>
        <v>0</v>
      </c>
      <c r="BF67" s="51"/>
      <c r="BG67" s="51"/>
      <c r="BH67" s="51"/>
      <c r="BI67" s="51"/>
      <c r="BJ67" s="51"/>
      <c r="BK67" s="51"/>
      <c r="BL67" s="403">
        <f t="shared" ref="BL67" si="83">+$J67</f>
        <v>330</v>
      </c>
      <c r="BM67" s="452">
        <f t="shared" si="71"/>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2"/>
      <c r="C68" s="459"/>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4"/>
        <v>0</v>
      </c>
      <c r="AE68" s="55">
        <f t="shared" si="24"/>
        <v>0</v>
      </c>
      <c r="AF68" s="55">
        <f t="shared" si="24"/>
        <v>0</v>
      </c>
      <c r="AG68" s="55">
        <f t="shared" ref="AG68:AJ131" si="84">+AP68+AY68+BH68+BQ68</f>
        <v>0</v>
      </c>
      <c r="AH68" s="55">
        <f t="shared" si="84"/>
        <v>0</v>
      </c>
      <c r="AI68" s="55">
        <f t="shared" si="84"/>
        <v>0</v>
      </c>
      <c r="AJ68" s="55">
        <f t="shared" si="84"/>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2"/>
      <c r="C69" s="459"/>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I132" si="85">+AM69+AV69+BE69+BN69</f>
        <v>0</v>
      </c>
      <c r="AE69" s="55">
        <f t="shared" si="85"/>
        <v>0</v>
      </c>
      <c r="AF69" s="55">
        <f t="shared" si="85"/>
        <v>0</v>
      </c>
      <c r="AG69" s="55">
        <f t="shared" si="84"/>
        <v>0</v>
      </c>
      <c r="AH69" s="55">
        <f t="shared" si="84"/>
        <v>0</v>
      </c>
      <c r="AI69" s="55">
        <f t="shared" si="84"/>
        <v>0</v>
      </c>
      <c r="AJ69" s="55">
        <f t="shared" si="84"/>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2"/>
      <c r="C70" s="459"/>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85"/>
        <v>0</v>
      </c>
      <c r="AE70" s="56">
        <f t="shared" si="85"/>
        <v>0</v>
      </c>
      <c r="AF70" s="56">
        <f t="shared" si="85"/>
        <v>0</v>
      </c>
      <c r="AG70" s="56">
        <f t="shared" si="84"/>
        <v>0</v>
      </c>
      <c r="AH70" s="56">
        <f t="shared" si="84"/>
        <v>0</v>
      </c>
      <c r="AI70" s="56">
        <f t="shared" si="84"/>
        <v>0</v>
      </c>
      <c r="AJ70" s="56">
        <f t="shared" si="84"/>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2"/>
      <c r="C71" s="459"/>
      <c r="D71" s="608"/>
      <c r="E71" s="611"/>
      <c r="F71" s="611"/>
      <c r="G71" s="611"/>
      <c r="H71" s="611"/>
      <c r="I71" s="611"/>
      <c r="J71" s="485">
        <v>331</v>
      </c>
      <c r="K71" s="488" t="str">
        <f>+Metas!K380</f>
        <v>Muestras o exposiciones de la producción de PcD</v>
      </c>
      <c r="L71" s="473"/>
      <c r="M71" s="476">
        <f t="shared" si="61"/>
        <v>0</v>
      </c>
      <c r="N71" s="479"/>
      <c r="O71" s="482"/>
      <c r="P71" s="520"/>
      <c r="Q71" s="523"/>
      <c r="R71" s="403">
        <f>+$J71</f>
        <v>331</v>
      </c>
      <c r="S71" s="253"/>
      <c r="T71" s="260"/>
      <c r="U71" s="260"/>
      <c r="V71" s="260"/>
      <c r="W71" s="42"/>
      <c r="X71" s="34"/>
      <c r="Y71" s="34"/>
      <c r="Z71" s="34"/>
      <c r="AA71" s="34"/>
      <c r="AB71" s="403">
        <f t="shared" ref="AB71" si="86">+$J71</f>
        <v>331</v>
      </c>
      <c r="AC71" s="526">
        <f t="shared" ref="AC71" si="87">+L71</f>
        <v>0</v>
      </c>
      <c r="AD71" s="54">
        <f t="shared" si="85"/>
        <v>0</v>
      </c>
      <c r="AE71" s="54">
        <f t="shared" si="85"/>
        <v>0</v>
      </c>
      <c r="AF71" s="54">
        <f t="shared" si="85"/>
        <v>0</v>
      </c>
      <c r="AG71" s="54">
        <f t="shared" si="84"/>
        <v>0</v>
      </c>
      <c r="AH71" s="54">
        <f t="shared" si="84"/>
        <v>0</v>
      </c>
      <c r="AI71" s="54">
        <f t="shared" si="84"/>
        <v>0</v>
      </c>
      <c r="AJ71" s="54">
        <f t="shared" si="84"/>
        <v>0</v>
      </c>
      <c r="AK71" s="403">
        <f t="shared" ref="AK71" si="88">+$J71</f>
        <v>331</v>
      </c>
      <c r="AL71" s="455">
        <f t="shared" si="65"/>
        <v>0</v>
      </c>
      <c r="AM71" s="48">
        <f t="shared" si="2"/>
        <v>0</v>
      </c>
      <c r="AN71" s="51"/>
      <c r="AO71" s="51"/>
      <c r="AP71" s="51"/>
      <c r="AQ71" s="51"/>
      <c r="AR71" s="51"/>
      <c r="AS71" s="51"/>
      <c r="AT71" s="403">
        <f t="shared" ref="AT71" si="89">+$J71</f>
        <v>331</v>
      </c>
      <c r="AU71" s="446">
        <f t="shared" si="67"/>
        <v>0</v>
      </c>
      <c r="AV71" s="48">
        <f t="shared" si="3"/>
        <v>0</v>
      </c>
      <c r="AW71" s="51"/>
      <c r="AX71" s="51"/>
      <c r="AY71" s="51"/>
      <c r="AZ71" s="51"/>
      <c r="BA71" s="51"/>
      <c r="BB71" s="51"/>
      <c r="BC71" s="403">
        <f t="shared" ref="BC71" si="90">+$J71</f>
        <v>331</v>
      </c>
      <c r="BD71" s="449">
        <f t="shared" si="69"/>
        <v>0</v>
      </c>
      <c r="BE71" s="48">
        <f t="shared" si="4"/>
        <v>0</v>
      </c>
      <c r="BF71" s="51"/>
      <c r="BG71" s="51"/>
      <c r="BH71" s="51"/>
      <c r="BI71" s="51"/>
      <c r="BJ71" s="51"/>
      <c r="BK71" s="51"/>
      <c r="BL71" s="403">
        <f t="shared" ref="BL71" si="91">+$J71</f>
        <v>331</v>
      </c>
      <c r="BM71" s="452">
        <f t="shared" si="71"/>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2"/>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85"/>
        <v>0</v>
      </c>
      <c r="AE72" s="55">
        <f t="shared" si="85"/>
        <v>0</v>
      </c>
      <c r="AF72" s="55">
        <f t="shared" si="85"/>
        <v>0</v>
      </c>
      <c r="AG72" s="55">
        <f t="shared" si="84"/>
        <v>0</v>
      </c>
      <c r="AH72" s="55">
        <f t="shared" si="84"/>
        <v>0</v>
      </c>
      <c r="AI72" s="55">
        <f t="shared" si="84"/>
        <v>0</v>
      </c>
      <c r="AJ72" s="55">
        <f t="shared" si="84"/>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2"/>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85"/>
        <v>0</v>
      </c>
      <c r="AE73" s="55">
        <f t="shared" si="85"/>
        <v>0</v>
      </c>
      <c r="AF73" s="55">
        <f t="shared" si="85"/>
        <v>0</v>
      </c>
      <c r="AG73" s="55">
        <f t="shared" si="84"/>
        <v>0</v>
      </c>
      <c r="AH73" s="55">
        <f t="shared" si="84"/>
        <v>0</v>
      </c>
      <c r="AI73" s="55">
        <f t="shared" si="84"/>
        <v>0</v>
      </c>
      <c r="AJ73" s="55">
        <f t="shared" si="84"/>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2"/>
      <c r="C74" s="460"/>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85"/>
        <v>0</v>
      </c>
      <c r="AE74" s="56">
        <f t="shared" si="85"/>
        <v>0</v>
      </c>
      <c r="AF74" s="56">
        <f t="shared" si="85"/>
        <v>0</v>
      </c>
      <c r="AG74" s="56">
        <f t="shared" si="84"/>
        <v>0</v>
      </c>
      <c r="AH74" s="56">
        <f t="shared" si="84"/>
        <v>0</v>
      </c>
      <c r="AI74" s="56">
        <f t="shared" si="84"/>
        <v>0</v>
      </c>
      <c r="AJ74" s="56">
        <f t="shared" si="84"/>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2"/>
      <c r="C75" s="458" t="s">
        <v>485</v>
      </c>
      <c r="D75" s="608"/>
      <c r="E75" s="611"/>
      <c r="F75" s="611"/>
      <c r="G75" s="611"/>
      <c r="H75" s="611"/>
      <c r="I75" s="611"/>
      <c r="J75" s="485">
        <v>332</v>
      </c>
      <c r="K75" s="488" t="str">
        <f>+Metas!K381</f>
        <v>Encuentros con empresarios del Departamento para socializar beneficios tributarios por la vinculación laboral de PcD</v>
      </c>
      <c r="L75" s="473"/>
      <c r="M75" s="476">
        <f t="shared" si="61"/>
        <v>0</v>
      </c>
      <c r="N75" s="479"/>
      <c r="O75" s="482"/>
      <c r="P75" s="520"/>
      <c r="Q75" s="523"/>
      <c r="R75" s="403">
        <f>+$J75</f>
        <v>332</v>
      </c>
      <c r="S75" s="253"/>
      <c r="T75" s="260"/>
      <c r="U75" s="260"/>
      <c r="V75" s="260"/>
      <c r="W75" s="42"/>
      <c r="X75" s="34"/>
      <c r="Y75" s="34"/>
      <c r="Z75" s="34"/>
      <c r="AA75" s="34"/>
      <c r="AB75" s="403">
        <f t="shared" ref="AB75" si="92">+$J75</f>
        <v>332</v>
      </c>
      <c r="AC75" s="526">
        <f t="shared" ref="AC75" si="93">+L75</f>
        <v>0</v>
      </c>
      <c r="AD75" s="54">
        <f t="shared" si="85"/>
        <v>0</v>
      </c>
      <c r="AE75" s="54">
        <f t="shared" si="85"/>
        <v>0</v>
      </c>
      <c r="AF75" s="54">
        <f t="shared" si="85"/>
        <v>0</v>
      </c>
      <c r="AG75" s="54">
        <f t="shared" si="84"/>
        <v>0</v>
      </c>
      <c r="AH75" s="54">
        <f t="shared" si="84"/>
        <v>0</v>
      </c>
      <c r="AI75" s="54">
        <f t="shared" si="84"/>
        <v>0</v>
      </c>
      <c r="AJ75" s="54">
        <f t="shared" si="84"/>
        <v>0</v>
      </c>
      <c r="AK75" s="403">
        <f t="shared" ref="AK75" si="94">+$J75</f>
        <v>332</v>
      </c>
      <c r="AL75" s="455">
        <f t="shared" si="65"/>
        <v>0</v>
      </c>
      <c r="AM75" s="48">
        <f t="shared" si="2"/>
        <v>0</v>
      </c>
      <c r="AN75" s="51"/>
      <c r="AO75" s="51"/>
      <c r="AP75" s="51"/>
      <c r="AQ75" s="51"/>
      <c r="AR75" s="51"/>
      <c r="AS75" s="51"/>
      <c r="AT75" s="403">
        <f t="shared" ref="AT75" si="95">+$J75</f>
        <v>332</v>
      </c>
      <c r="AU75" s="446">
        <f t="shared" si="67"/>
        <v>0</v>
      </c>
      <c r="AV75" s="48">
        <f t="shared" si="3"/>
        <v>0</v>
      </c>
      <c r="AW75" s="51"/>
      <c r="AX75" s="51"/>
      <c r="AY75" s="51"/>
      <c r="AZ75" s="51"/>
      <c r="BA75" s="51"/>
      <c r="BB75" s="51"/>
      <c r="BC75" s="403">
        <f t="shared" ref="BC75" si="96">+$J75</f>
        <v>332</v>
      </c>
      <c r="BD75" s="449">
        <f t="shared" si="69"/>
        <v>0</v>
      </c>
      <c r="BE75" s="48">
        <f t="shared" si="4"/>
        <v>0</v>
      </c>
      <c r="BF75" s="51"/>
      <c r="BG75" s="51"/>
      <c r="BH75" s="51"/>
      <c r="BI75" s="51"/>
      <c r="BJ75" s="51"/>
      <c r="BK75" s="51"/>
      <c r="BL75" s="403">
        <f t="shared" ref="BL75" si="97">+$J75</f>
        <v>332</v>
      </c>
      <c r="BM75" s="452">
        <f t="shared" si="71"/>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2"/>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85"/>
        <v>0</v>
      </c>
      <c r="AE76" s="55">
        <f t="shared" si="85"/>
        <v>0</v>
      </c>
      <c r="AF76" s="55">
        <f t="shared" si="85"/>
        <v>0</v>
      </c>
      <c r="AG76" s="55">
        <f t="shared" si="84"/>
        <v>0</v>
      </c>
      <c r="AH76" s="55">
        <f t="shared" si="84"/>
        <v>0</v>
      </c>
      <c r="AI76" s="55">
        <f t="shared" si="84"/>
        <v>0</v>
      </c>
      <c r="AJ76" s="55">
        <f t="shared" si="84"/>
        <v>0</v>
      </c>
      <c r="AK76" s="404"/>
      <c r="AL76" s="456"/>
      <c r="AM76" s="49">
        <f t="shared" ref="AM76:AM139" si="98">SUM(AN76:AS76)</f>
        <v>0</v>
      </c>
      <c r="AN76" s="52"/>
      <c r="AO76" s="52"/>
      <c r="AP76" s="52"/>
      <c r="AQ76" s="52"/>
      <c r="AR76" s="52"/>
      <c r="AS76" s="52"/>
      <c r="AT76" s="404"/>
      <c r="AU76" s="447"/>
      <c r="AV76" s="49">
        <f t="shared" ref="AV76:AV139" si="99">SUM(AW76:BB76)</f>
        <v>0</v>
      </c>
      <c r="AW76" s="52"/>
      <c r="AX76" s="52"/>
      <c r="AY76" s="52"/>
      <c r="AZ76" s="52"/>
      <c r="BA76" s="52"/>
      <c r="BB76" s="52"/>
      <c r="BC76" s="404"/>
      <c r="BD76" s="450"/>
      <c r="BE76" s="49">
        <f t="shared" ref="BE76:BE139" si="100">SUM(BF76:BK76)</f>
        <v>0</v>
      </c>
      <c r="BF76" s="52"/>
      <c r="BG76" s="52"/>
      <c r="BH76" s="52"/>
      <c r="BI76" s="52"/>
      <c r="BJ76" s="52"/>
      <c r="BK76" s="52"/>
      <c r="BL76" s="404"/>
      <c r="BM76" s="453"/>
      <c r="BN76" s="49">
        <f t="shared" ref="BN76:BN139" si="101">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2"/>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85"/>
        <v>0</v>
      </c>
      <c r="AE77" s="55">
        <f t="shared" si="85"/>
        <v>0</v>
      </c>
      <c r="AF77" s="55">
        <f t="shared" si="85"/>
        <v>0</v>
      </c>
      <c r="AG77" s="55">
        <f t="shared" si="84"/>
        <v>0</v>
      </c>
      <c r="AH77" s="55">
        <f t="shared" si="84"/>
        <v>0</v>
      </c>
      <c r="AI77" s="55">
        <f t="shared" si="84"/>
        <v>0</v>
      </c>
      <c r="AJ77" s="55">
        <f t="shared" si="84"/>
        <v>0</v>
      </c>
      <c r="AK77" s="404"/>
      <c r="AL77" s="456"/>
      <c r="AM77" s="49">
        <f t="shared" si="98"/>
        <v>0</v>
      </c>
      <c r="AN77" s="52"/>
      <c r="AO77" s="52"/>
      <c r="AP77" s="52"/>
      <c r="AQ77" s="52"/>
      <c r="AR77" s="52"/>
      <c r="AS77" s="52"/>
      <c r="AT77" s="404"/>
      <c r="AU77" s="447"/>
      <c r="AV77" s="49">
        <f t="shared" si="99"/>
        <v>0</v>
      </c>
      <c r="AW77" s="52"/>
      <c r="AX77" s="52"/>
      <c r="AY77" s="52"/>
      <c r="AZ77" s="52"/>
      <c r="BA77" s="52"/>
      <c r="BB77" s="52"/>
      <c r="BC77" s="404"/>
      <c r="BD77" s="450"/>
      <c r="BE77" s="49">
        <f t="shared" si="100"/>
        <v>0</v>
      </c>
      <c r="BF77" s="52"/>
      <c r="BG77" s="52"/>
      <c r="BH77" s="52"/>
      <c r="BI77" s="52"/>
      <c r="BJ77" s="52"/>
      <c r="BK77" s="52"/>
      <c r="BL77" s="404"/>
      <c r="BM77" s="453"/>
      <c r="BN77" s="49">
        <f t="shared" si="101"/>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2"/>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85"/>
        <v>0</v>
      </c>
      <c r="AE78" s="56">
        <f t="shared" si="85"/>
        <v>0</v>
      </c>
      <c r="AF78" s="56">
        <f t="shared" si="85"/>
        <v>0</v>
      </c>
      <c r="AG78" s="56">
        <f t="shared" si="84"/>
        <v>0</v>
      </c>
      <c r="AH78" s="56">
        <f t="shared" si="84"/>
        <v>0</v>
      </c>
      <c r="AI78" s="56">
        <f t="shared" si="84"/>
        <v>0</v>
      </c>
      <c r="AJ78" s="56">
        <f t="shared" si="84"/>
        <v>0</v>
      </c>
      <c r="AK78" s="405"/>
      <c r="AL78" s="457"/>
      <c r="AM78" s="50">
        <f t="shared" si="98"/>
        <v>0</v>
      </c>
      <c r="AN78" s="53"/>
      <c r="AO78" s="53"/>
      <c r="AP78" s="53"/>
      <c r="AQ78" s="53"/>
      <c r="AR78" s="53"/>
      <c r="AS78" s="53"/>
      <c r="AT78" s="405"/>
      <c r="AU78" s="448"/>
      <c r="AV78" s="50">
        <f t="shared" si="99"/>
        <v>0</v>
      </c>
      <c r="AW78" s="53"/>
      <c r="AX78" s="53"/>
      <c r="AY78" s="53"/>
      <c r="AZ78" s="53"/>
      <c r="BA78" s="53"/>
      <c r="BB78" s="53"/>
      <c r="BC78" s="405"/>
      <c r="BD78" s="451"/>
      <c r="BE78" s="50">
        <f t="shared" si="100"/>
        <v>0</v>
      </c>
      <c r="BF78" s="53"/>
      <c r="BG78" s="53"/>
      <c r="BH78" s="53"/>
      <c r="BI78" s="53"/>
      <c r="BJ78" s="53"/>
      <c r="BK78" s="53"/>
      <c r="BL78" s="405"/>
      <c r="BM78" s="454"/>
      <c r="BN78" s="50">
        <f t="shared" si="101"/>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2"/>
      <c r="C79" s="459"/>
      <c r="D79" s="608"/>
      <c r="E79" s="611"/>
      <c r="F79" s="611"/>
      <c r="G79" s="611"/>
      <c r="H79" s="611"/>
      <c r="I79" s="611"/>
      <c r="J79" s="485">
        <v>333</v>
      </c>
      <c r="K79" s="488" t="str">
        <f>+Metas!K382</f>
        <v>PcD vinculadas laboralmente</v>
      </c>
      <c r="L79" s="473"/>
      <c r="M79" s="476">
        <f t="shared" si="61"/>
        <v>0</v>
      </c>
      <c r="N79" s="479"/>
      <c r="O79" s="482"/>
      <c r="P79" s="520"/>
      <c r="Q79" s="523"/>
      <c r="R79" s="403">
        <f>+$J79</f>
        <v>333</v>
      </c>
      <c r="S79" s="253"/>
      <c r="T79" s="260"/>
      <c r="U79" s="260"/>
      <c r="V79" s="260"/>
      <c r="W79" s="42"/>
      <c r="X79" s="34"/>
      <c r="Y79" s="34"/>
      <c r="Z79" s="34"/>
      <c r="AA79" s="34"/>
      <c r="AB79" s="403">
        <f t="shared" ref="AB79" si="102">+$J79</f>
        <v>333</v>
      </c>
      <c r="AC79" s="526">
        <f t="shared" ref="AC79" si="103">+L79</f>
        <v>0</v>
      </c>
      <c r="AD79" s="54">
        <f t="shared" si="85"/>
        <v>0</v>
      </c>
      <c r="AE79" s="54">
        <f t="shared" si="85"/>
        <v>0</v>
      </c>
      <c r="AF79" s="54">
        <f t="shared" si="85"/>
        <v>0</v>
      </c>
      <c r="AG79" s="54">
        <f t="shared" si="84"/>
        <v>0</v>
      </c>
      <c r="AH79" s="54">
        <f t="shared" si="84"/>
        <v>0</v>
      </c>
      <c r="AI79" s="54">
        <f t="shared" si="84"/>
        <v>0</v>
      </c>
      <c r="AJ79" s="54">
        <f t="shared" si="84"/>
        <v>0</v>
      </c>
      <c r="AK79" s="403">
        <f t="shared" ref="AK79" si="104">+$J79</f>
        <v>333</v>
      </c>
      <c r="AL79" s="455">
        <f t="shared" si="65"/>
        <v>0</v>
      </c>
      <c r="AM79" s="48">
        <f t="shared" si="98"/>
        <v>0</v>
      </c>
      <c r="AN79" s="51"/>
      <c r="AO79" s="51"/>
      <c r="AP79" s="51"/>
      <c r="AQ79" s="51"/>
      <c r="AR79" s="51"/>
      <c r="AS79" s="51"/>
      <c r="AT79" s="403">
        <f t="shared" ref="AT79" si="105">+$J79</f>
        <v>333</v>
      </c>
      <c r="AU79" s="446">
        <f t="shared" si="67"/>
        <v>0</v>
      </c>
      <c r="AV79" s="48">
        <f t="shared" si="99"/>
        <v>0</v>
      </c>
      <c r="AW79" s="51"/>
      <c r="AX79" s="51"/>
      <c r="AY79" s="51"/>
      <c r="AZ79" s="51"/>
      <c r="BA79" s="51"/>
      <c r="BB79" s="51"/>
      <c r="BC79" s="403">
        <f t="shared" ref="BC79" si="106">+$J79</f>
        <v>333</v>
      </c>
      <c r="BD79" s="449">
        <f t="shared" si="69"/>
        <v>0</v>
      </c>
      <c r="BE79" s="48">
        <f t="shared" si="100"/>
        <v>0</v>
      </c>
      <c r="BF79" s="51"/>
      <c r="BG79" s="51"/>
      <c r="BH79" s="51"/>
      <c r="BI79" s="51"/>
      <c r="BJ79" s="51"/>
      <c r="BK79" s="51"/>
      <c r="BL79" s="403">
        <f t="shared" ref="BL79" si="107">+$J79</f>
        <v>333</v>
      </c>
      <c r="BM79" s="452">
        <f t="shared" si="71"/>
        <v>0</v>
      </c>
      <c r="BN79" s="48">
        <f t="shared" si="101"/>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2"/>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85"/>
        <v>0</v>
      </c>
      <c r="AE80" s="55">
        <f t="shared" si="85"/>
        <v>0</v>
      </c>
      <c r="AF80" s="55">
        <f t="shared" si="85"/>
        <v>0</v>
      </c>
      <c r="AG80" s="55">
        <f t="shared" si="84"/>
        <v>0</v>
      </c>
      <c r="AH80" s="55">
        <f t="shared" si="84"/>
        <v>0</v>
      </c>
      <c r="AI80" s="55">
        <f t="shared" si="84"/>
        <v>0</v>
      </c>
      <c r="AJ80" s="55">
        <f t="shared" si="84"/>
        <v>0</v>
      </c>
      <c r="AK80" s="404"/>
      <c r="AL80" s="456"/>
      <c r="AM80" s="49">
        <f t="shared" si="98"/>
        <v>0</v>
      </c>
      <c r="AN80" s="52"/>
      <c r="AO80" s="52"/>
      <c r="AP80" s="52"/>
      <c r="AQ80" s="52"/>
      <c r="AR80" s="52"/>
      <c r="AS80" s="52"/>
      <c r="AT80" s="404"/>
      <c r="AU80" s="447"/>
      <c r="AV80" s="49">
        <f t="shared" si="99"/>
        <v>0</v>
      </c>
      <c r="AW80" s="52"/>
      <c r="AX80" s="52"/>
      <c r="AY80" s="52"/>
      <c r="AZ80" s="52"/>
      <c r="BA80" s="52"/>
      <c r="BB80" s="52"/>
      <c r="BC80" s="404"/>
      <c r="BD80" s="450"/>
      <c r="BE80" s="49">
        <f t="shared" si="100"/>
        <v>0</v>
      </c>
      <c r="BF80" s="52"/>
      <c r="BG80" s="52"/>
      <c r="BH80" s="52"/>
      <c r="BI80" s="52"/>
      <c r="BJ80" s="52"/>
      <c r="BK80" s="52"/>
      <c r="BL80" s="404"/>
      <c r="BM80" s="453"/>
      <c r="BN80" s="49">
        <f t="shared" si="101"/>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2"/>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85"/>
        <v>0</v>
      </c>
      <c r="AE81" s="55">
        <f t="shared" si="85"/>
        <v>0</v>
      </c>
      <c r="AF81" s="55">
        <f t="shared" si="85"/>
        <v>0</v>
      </c>
      <c r="AG81" s="55">
        <f t="shared" si="84"/>
        <v>0</v>
      </c>
      <c r="AH81" s="55">
        <f t="shared" si="84"/>
        <v>0</v>
      </c>
      <c r="AI81" s="55">
        <f t="shared" si="84"/>
        <v>0</v>
      </c>
      <c r="AJ81" s="55">
        <f t="shared" si="84"/>
        <v>0</v>
      </c>
      <c r="AK81" s="404"/>
      <c r="AL81" s="456"/>
      <c r="AM81" s="49">
        <f t="shared" si="98"/>
        <v>0</v>
      </c>
      <c r="AN81" s="52"/>
      <c r="AO81" s="52"/>
      <c r="AP81" s="52"/>
      <c r="AQ81" s="52"/>
      <c r="AR81" s="52"/>
      <c r="AS81" s="52"/>
      <c r="AT81" s="404"/>
      <c r="AU81" s="447"/>
      <c r="AV81" s="49">
        <f t="shared" si="99"/>
        <v>0</v>
      </c>
      <c r="AW81" s="52"/>
      <c r="AX81" s="52"/>
      <c r="AY81" s="52"/>
      <c r="AZ81" s="52"/>
      <c r="BA81" s="52"/>
      <c r="BB81" s="52"/>
      <c r="BC81" s="404"/>
      <c r="BD81" s="450"/>
      <c r="BE81" s="49">
        <f t="shared" si="100"/>
        <v>0</v>
      </c>
      <c r="BF81" s="52"/>
      <c r="BG81" s="52"/>
      <c r="BH81" s="52"/>
      <c r="BI81" s="52"/>
      <c r="BJ81" s="52"/>
      <c r="BK81" s="52"/>
      <c r="BL81" s="404"/>
      <c r="BM81" s="453"/>
      <c r="BN81" s="49">
        <f t="shared" si="101"/>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2"/>
      <c r="C82" s="460"/>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85"/>
        <v>0</v>
      </c>
      <c r="AE82" s="56">
        <f t="shared" si="85"/>
        <v>0</v>
      </c>
      <c r="AF82" s="56">
        <f t="shared" si="85"/>
        <v>0</v>
      </c>
      <c r="AG82" s="56">
        <f t="shared" si="84"/>
        <v>0</v>
      </c>
      <c r="AH82" s="56">
        <f t="shared" si="84"/>
        <v>0</v>
      </c>
      <c r="AI82" s="56">
        <f t="shared" si="84"/>
        <v>0</v>
      </c>
      <c r="AJ82" s="56">
        <f t="shared" si="84"/>
        <v>0</v>
      </c>
      <c r="AK82" s="405"/>
      <c r="AL82" s="457"/>
      <c r="AM82" s="50">
        <f t="shared" si="98"/>
        <v>0</v>
      </c>
      <c r="AN82" s="53"/>
      <c r="AO82" s="53"/>
      <c r="AP82" s="53"/>
      <c r="AQ82" s="53"/>
      <c r="AR82" s="53"/>
      <c r="AS82" s="53"/>
      <c r="AT82" s="405"/>
      <c r="AU82" s="448"/>
      <c r="AV82" s="50">
        <f t="shared" si="99"/>
        <v>0</v>
      </c>
      <c r="AW82" s="53"/>
      <c r="AX82" s="53"/>
      <c r="AY82" s="53"/>
      <c r="AZ82" s="53"/>
      <c r="BA82" s="53"/>
      <c r="BB82" s="53"/>
      <c r="BC82" s="405"/>
      <c r="BD82" s="451"/>
      <c r="BE82" s="50">
        <f t="shared" si="100"/>
        <v>0</v>
      </c>
      <c r="BF82" s="53"/>
      <c r="BG82" s="53"/>
      <c r="BH82" s="53"/>
      <c r="BI82" s="53"/>
      <c r="BJ82" s="53"/>
      <c r="BK82" s="53"/>
      <c r="BL82" s="405"/>
      <c r="BM82" s="454"/>
      <c r="BN82" s="50">
        <f t="shared" si="101"/>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2"/>
      <c r="C83" s="458" t="s">
        <v>488</v>
      </c>
      <c r="D83" s="608"/>
      <c r="E83" s="611"/>
      <c r="F83" s="611"/>
      <c r="G83" s="611"/>
      <c r="H83" s="611"/>
      <c r="I83" s="611"/>
      <c r="J83" s="485">
        <v>334</v>
      </c>
      <c r="K83" s="488" t="str">
        <f>+Metas!K383</f>
        <v>Capacitaciones dirigidas a PcD</v>
      </c>
      <c r="L83" s="473"/>
      <c r="M83" s="476">
        <f>SUM(N83:Q83)</f>
        <v>0</v>
      </c>
      <c r="N83" s="479"/>
      <c r="O83" s="482"/>
      <c r="P83" s="520"/>
      <c r="Q83" s="523"/>
      <c r="R83" s="403">
        <f>+$J83</f>
        <v>334</v>
      </c>
      <c r="S83" s="253"/>
      <c r="T83" s="260"/>
      <c r="U83" s="260"/>
      <c r="V83" s="260"/>
      <c r="W83" s="42"/>
      <c r="X83" s="34"/>
      <c r="Y83" s="34"/>
      <c r="Z83" s="34"/>
      <c r="AA83" s="34"/>
      <c r="AB83" s="403">
        <f t="shared" ref="AB83" si="108">+$J83</f>
        <v>334</v>
      </c>
      <c r="AC83" s="526">
        <f t="shared" ref="AC83" si="109">+L83</f>
        <v>0</v>
      </c>
      <c r="AD83" s="54">
        <f t="shared" si="85"/>
        <v>0</v>
      </c>
      <c r="AE83" s="54">
        <f t="shared" si="85"/>
        <v>0</v>
      </c>
      <c r="AF83" s="54">
        <f t="shared" si="85"/>
        <v>0</v>
      </c>
      <c r="AG83" s="54">
        <f t="shared" si="84"/>
        <v>0</v>
      </c>
      <c r="AH83" s="54">
        <f t="shared" si="84"/>
        <v>0</v>
      </c>
      <c r="AI83" s="54">
        <f t="shared" si="84"/>
        <v>0</v>
      </c>
      <c r="AJ83" s="54">
        <f t="shared" si="84"/>
        <v>0</v>
      </c>
      <c r="AK83" s="403">
        <f t="shared" ref="AK83" si="110">+$J83</f>
        <v>334</v>
      </c>
      <c r="AL83" s="455">
        <f>+N83</f>
        <v>0</v>
      </c>
      <c r="AM83" s="48">
        <f t="shared" si="98"/>
        <v>0</v>
      </c>
      <c r="AN83" s="51"/>
      <c r="AO83" s="51"/>
      <c r="AP83" s="51"/>
      <c r="AQ83" s="51"/>
      <c r="AR83" s="51"/>
      <c r="AS83" s="51"/>
      <c r="AT83" s="403">
        <f t="shared" ref="AT83" si="111">+$J83</f>
        <v>334</v>
      </c>
      <c r="AU83" s="446">
        <f>+O83</f>
        <v>0</v>
      </c>
      <c r="AV83" s="48">
        <f t="shared" si="99"/>
        <v>0</v>
      </c>
      <c r="AW83" s="51"/>
      <c r="AX83" s="51"/>
      <c r="AY83" s="51"/>
      <c r="AZ83" s="51"/>
      <c r="BA83" s="51"/>
      <c r="BB83" s="51"/>
      <c r="BC83" s="403">
        <f t="shared" ref="BC83" si="112">+$J83</f>
        <v>334</v>
      </c>
      <c r="BD83" s="449">
        <f>+P83</f>
        <v>0</v>
      </c>
      <c r="BE83" s="48">
        <f t="shared" si="100"/>
        <v>0</v>
      </c>
      <c r="BF83" s="51"/>
      <c r="BG83" s="51"/>
      <c r="BH83" s="51"/>
      <c r="BI83" s="51"/>
      <c r="BJ83" s="51"/>
      <c r="BK83" s="51"/>
      <c r="BL83" s="403">
        <f t="shared" ref="BL83" si="113">+$J83</f>
        <v>334</v>
      </c>
      <c r="BM83" s="452">
        <f>+Q83</f>
        <v>0</v>
      </c>
      <c r="BN83" s="48">
        <f t="shared" si="101"/>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2"/>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85"/>
        <v>0</v>
      </c>
      <c r="AE84" s="55">
        <f t="shared" si="85"/>
        <v>0</v>
      </c>
      <c r="AF84" s="55">
        <f t="shared" si="85"/>
        <v>0</v>
      </c>
      <c r="AG84" s="55">
        <f t="shared" si="84"/>
        <v>0</v>
      </c>
      <c r="AH84" s="55">
        <f t="shared" si="84"/>
        <v>0</v>
      </c>
      <c r="AI84" s="55">
        <f t="shared" si="84"/>
        <v>0</v>
      </c>
      <c r="AJ84" s="55">
        <f t="shared" si="84"/>
        <v>0</v>
      </c>
      <c r="AK84" s="404"/>
      <c r="AL84" s="456"/>
      <c r="AM84" s="49">
        <f t="shared" si="98"/>
        <v>0</v>
      </c>
      <c r="AN84" s="52"/>
      <c r="AO84" s="52"/>
      <c r="AP84" s="52"/>
      <c r="AQ84" s="52"/>
      <c r="AR84" s="52"/>
      <c r="AS84" s="52"/>
      <c r="AT84" s="404"/>
      <c r="AU84" s="447"/>
      <c r="AV84" s="49">
        <f t="shared" si="99"/>
        <v>0</v>
      </c>
      <c r="AW84" s="52"/>
      <c r="AX84" s="52"/>
      <c r="AY84" s="52"/>
      <c r="AZ84" s="52"/>
      <c r="BA84" s="52"/>
      <c r="BB84" s="52"/>
      <c r="BC84" s="404"/>
      <c r="BD84" s="450"/>
      <c r="BE84" s="49">
        <f t="shared" si="100"/>
        <v>0</v>
      </c>
      <c r="BF84" s="52"/>
      <c r="BG84" s="52"/>
      <c r="BH84" s="52"/>
      <c r="BI84" s="52"/>
      <c r="BJ84" s="52"/>
      <c r="BK84" s="52"/>
      <c r="BL84" s="404"/>
      <c r="BM84" s="453"/>
      <c r="BN84" s="49">
        <f t="shared" si="101"/>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2"/>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85"/>
        <v>0</v>
      </c>
      <c r="AE85" s="55">
        <f t="shared" si="85"/>
        <v>0</v>
      </c>
      <c r="AF85" s="55">
        <f t="shared" si="85"/>
        <v>0</v>
      </c>
      <c r="AG85" s="55">
        <f t="shared" si="84"/>
        <v>0</v>
      </c>
      <c r="AH85" s="55">
        <f t="shared" si="84"/>
        <v>0</v>
      </c>
      <c r="AI85" s="55">
        <f t="shared" si="84"/>
        <v>0</v>
      </c>
      <c r="AJ85" s="55">
        <f t="shared" si="84"/>
        <v>0</v>
      </c>
      <c r="AK85" s="404"/>
      <c r="AL85" s="456"/>
      <c r="AM85" s="49">
        <f t="shared" si="98"/>
        <v>0</v>
      </c>
      <c r="AN85" s="52"/>
      <c r="AO85" s="52"/>
      <c r="AP85" s="52"/>
      <c r="AQ85" s="52"/>
      <c r="AR85" s="52"/>
      <c r="AS85" s="52"/>
      <c r="AT85" s="404"/>
      <c r="AU85" s="447"/>
      <c r="AV85" s="49">
        <f t="shared" si="99"/>
        <v>0</v>
      </c>
      <c r="AW85" s="52"/>
      <c r="AX85" s="52"/>
      <c r="AY85" s="52"/>
      <c r="AZ85" s="52"/>
      <c r="BA85" s="52"/>
      <c r="BB85" s="52"/>
      <c r="BC85" s="404"/>
      <c r="BD85" s="450"/>
      <c r="BE85" s="49">
        <f t="shared" si="100"/>
        <v>0</v>
      </c>
      <c r="BF85" s="52"/>
      <c r="BG85" s="52"/>
      <c r="BH85" s="52"/>
      <c r="BI85" s="52"/>
      <c r="BJ85" s="52"/>
      <c r="BK85" s="52"/>
      <c r="BL85" s="404"/>
      <c r="BM85" s="453"/>
      <c r="BN85" s="49">
        <f t="shared" si="101"/>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2"/>
      <c r="C86" s="459"/>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85"/>
        <v>0</v>
      </c>
      <c r="AE86" s="56">
        <f t="shared" si="85"/>
        <v>0</v>
      </c>
      <c r="AF86" s="56">
        <f t="shared" si="85"/>
        <v>0</v>
      </c>
      <c r="AG86" s="56">
        <f t="shared" si="84"/>
        <v>0</v>
      </c>
      <c r="AH86" s="56">
        <f t="shared" si="84"/>
        <v>0</v>
      </c>
      <c r="AI86" s="56">
        <f t="shared" si="84"/>
        <v>0</v>
      </c>
      <c r="AJ86" s="56">
        <f t="shared" si="84"/>
        <v>0</v>
      </c>
      <c r="AK86" s="405"/>
      <c r="AL86" s="457"/>
      <c r="AM86" s="50">
        <f t="shared" si="98"/>
        <v>0</v>
      </c>
      <c r="AN86" s="53"/>
      <c r="AO86" s="53"/>
      <c r="AP86" s="53"/>
      <c r="AQ86" s="53"/>
      <c r="AR86" s="53"/>
      <c r="AS86" s="53"/>
      <c r="AT86" s="405"/>
      <c r="AU86" s="448"/>
      <c r="AV86" s="50">
        <f t="shared" si="99"/>
        <v>0</v>
      </c>
      <c r="AW86" s="53"/>
      <c r="AX86" s="53"/>
      <c r="AY86" s="53"/>
      <c r="AZ86" s="53"/>
      <c r="BA86" s="53"/>
      <c r="BB86" s="53"/>
      <c r="BC86" s="405"/>
      <c r="BD86" s="451"/>
      <c r="BE86" s="50">
        <f t="shared" si="100"/>
        <v>0</v>
      </c>
      <c r="BF86" s="53"/>
      <c r="BG86" s="53"/>
      <c r="BH86" s="53"/>
      <c r="BI86" s="53"/>
      <c r="BJ86" s="53"/>
      <c r="BK86" s="53"/>
      <c r="BL86" s="405"/>
      <c r="BM86" s="454"/>
      <c r="BN86" s="50">
        <f t="shared" si="101"/>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2"/>
      <c r="C87" s="459"/>
      <c r="D87" s="608"/>
      <c r="E87" s="611"/>
      <c r="F87" s="611"/>
      <c r="G87" s="611"/>
      <c r="H87" s="611"/>
      <c r="I87" s="611"/>
      <c r="J87" s="485">
        <v>335</v>
      </c>
      <c r="K87" s="488" t="str">
        <f>+Metas!K384</f>
        <v>PcD vinculadas laboralmente</v>
      </c>
      <c r="L87" s="473"/>
      <c r="M87" s="476">
        <f>SUM(N87:Q87)</f>
        <v>0</v>
      </c>
      <c r="N87" s="479"/>
      <c r="O87" s="482"/>
      <c r="P87" s="520"/>
      <c r="Q87" s="523"/>
      <c r="R87" s="403">
        <f>+$J87</f>
        <v>335</v>
      </c>
      <c r="S87" s="253"/>
      <c r="T87" s="260"/>
      <c r="U87" s="260"/>
      <c r="V87" s="260"/>
      <c r="W87" s="42"/>
      <c r="X87" s="34"/>
      <c r="Y87" s="34"/>
      <c r="Z87" s="34"/>
      <c r="AA87" s="34"/>
      <c r="AB87" s="403">
        <f t="shared" ref="AB87" si="114">+$J87</f>
        <v>335</v>
      </c>
      <c r="AC87" s="526">
        <f t="shared" ref="AC87" si="115">+L87</f>
        <v>0</v>
      </c>
      <c r="AD87" s="54">
        <f t="shared" si="85"/>
        <v>0</v>
      </c>
      <c r="AE87" s="54">
        <f t="shared" si="85"/>
        <v>0</v>
      </c>
      <c r="AF87" s="54">
        <f t="shared" si="85"/>
        <v>0</v>
      </c>
      <c r="AG87" s="54">
        <f t="shared" si="84"/>
        <v>0</v>
      </c>
      <c r="AH87" s="54">
        <f t="shared" si="84"/>
        <v>0</v>
      </c>
      <c r="AI87" s="54">
        <f t="shared" si="84"/>
        <v>0</v>
      </c>
      <c r="AJ87" s="54">
        <f t="shared" si="84"/>
        <v>0</v>
      </c>
      <c r="AK87" s="403">
        <f t="shared" ref="AK87" si="116">+$J87</f>
        <v>335</v>
      </c>
      <c r="AL87" s="455">
        <f>+N87</f>
        <v>0</v>
      </c>
      <c r="AM87" s="48">
        <f t="shared" si="98"/>
        <v>0</v>
      </c>
      <c r="AN87" s="51"/>
      <c r="AO87" s="51"/>
      <c r="AP87" s="51"/>
      <c r="AQ87" s="51"/>
      <c r="AR87" s="51"/>
      <c r="AS87" s="51"/>
      <c r="AT87" s="403">
        <f t="shared" ref="AT87" si="117">+$J87</f>
        <v>335</v>
      </c>
      <c r="AU87" s="446">
        <f>+O87</f>
        <v>0</v>
      </c>
      <c r="AV87" s="48">
        <f t="shared" si="99"/>
        <v>0</v>
      </c>
      <c r="AW87" s="51"/>
      <c r="AX87" s="51"/>
      <c r="AY87" s="51"/>
      <c r="AZ87" s="51"/>
      <c r="BA87" s="51"/>
      <c r="BB87" s="51"/>
      <c r="BC87" s="403">
        <f t="shared" ref="BC87" si="118">+$J87</f>
        <v>335</v>
      </c>
      <c r="BD87" s="449">
        <f>+P87</f>
        <v>0</v>
      </c>
      <c r="BE87" s="48">
        <f t="shared" si="100"/>
        <v>0</v>
      </c>
      <c r="BF87" s="51"/>
      <c r="BG87" s="51"/>
      <c r="BH87" s="51"/>
      <c r="BI87" s="51"/>
      <c r="BJ87" s="51"/>
      <c r="BK87" s="51"/>
      <c r="BL87" s="403">
        <f t="shared" ref="BL87" si="119">+$J87</f>
        <v>335</v>
      </c>
      <c r="BM87" s="452">
        <f>+Q87</f>
        <v>0</v>
      </c>
      <c r="BN87" s="48">
        <f t="shared" si="101"/>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2"/>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85"/>
        <v>0</v>
      </c>
      <c r="AE88" s="55">
        <f t="shared" si="85"/>
        <v>0</v>
      </c>
      <c r="AF88" s="55">
        <f t="shared" si="85"/>
        <v>0</v>
      </c>
      <c r="AG88" s="55">
        <f t="shared" si="84"/>
        <v>0</v>
      </c>
      <c r="AH88" s="55">
        <f t="shared" si="84"/>
        <v>0</v>
      </c>
      <c r="AI88" s="55">
        <f t="shared" si="84"/>
        <v>0</v>
      </c>
      <c r="AJ88" s="55">
        <f t="shared" si="84"/>
        <v>0</v>
      </c>
      <c r="AK88" s="404"/>
      <c r="AL88" s="456"/>
      <c r="AM88" s="49">
        <f t="shared" si="98"/>
        <v>0</v>
      </c>
      <c r="AN88" s="52"/>
      <c r="AO88" s="52"/>
      <c r="AP88" s="52"/>
      <c r="AQ88" s="52"/>
      <c r="AR88" s="52"/>
      <c r="AS88" s="52"/>
      <c r="AT88" s="404"/>
      <c r="AU88" s="447"/>
      <c r="AV88" s="49">
        <f t="shared" si="99"/>
        <v>0</v>
      </c>
      <c r="AW88" s="52"/>
      <c r="AX88" s="52"/>
      <c r="AY88" s="52"/>
      <c r="AZ88" s="52"/>
      <c r="BA88" s="52"/>
      <c r="BB88" s="52"/>
      <c r="BC88" s="404"/>
      <c r="BD88" s="450"/>
      <c r="BE88" s="49">
        <f t="shared" si="100"/>
        <v>0</v>
      </c>
      <c r="BF88" s="52"/>
      <c r="BG88" s="52"/>
      <c r="BH88" s="52"/>
      <c r="BI88" s="52"/>
      <c r="BJ88" s="52"/>
      <c r="BK88" s="52"/>
      <c r="BL88" s="404"/>
      <c r="BM88" s="453"/>
      <c r="BN88" s="49">
        <f t="shared" si="101"/>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2"/>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85"/>
        <v>0</v>
      </c>
      <c r="AE89" s="55">
        <f t="shared" si="85"/>
        <v>0</v>
      </c>
      <c r="AF89" s="55">
        <f t="shared" si="85"/>
        <v>0</v>
      </c>
      <c r="AG89" s="55">
        <f t="shared" si="84"/>
        <v>0</v>
      </c>
      <c r="AH89" s="55">
        <f t="shared" si="84"/>
        <v>0</v>
      </c>
      <c r="AI89" s="55">
        <f t="shared" si="84"/>
        <v>0</v>
      </c>
      <c r="AJ89" s="55">
        <f t="shared" si="84"/>
        <v>0</v>
      </c>
      <c r="AK89" s="404"/>
      <c r="AL89" s="456"/>
      <c r="AM89" s="49">
        <f t="shared" si="98"/>
        <v>0</v>
      </c>
      <c r="AN89" s="52"/>
      <c r="AO89" s="52"/>
      <c r="AP89" s="52"/>
      <c r="AQ89" s="52"/>
      <c r="AR89" s="52"/>
      <c r="AS89" s="52"/>
      <c r="AT89" s="404"/>
      <c r="AU89" s="447"/>
      <c r="AV89" s="49">
        <f t="shared" si="99"/>
        <v>0</v>
      </c>
      <c r="AW89" s="52"/>
      <c r="AX89" s="52"/>
      <c r="AY89" s="52"/>
      <c r="AZ89" s="52"/>
      <c r="BA89" s="52"/>
      <c r="BB89" s="52"/>
      <c r="BC89" s="404"/>
      <c r="BD89" s="450"/>
      <c r="BE89" s="49">
        <f t="shared" si="100"/>
        <v>0</v>
      </c>
      <c r="BF89" s="52"/>
      <c r="BG89" s="52"/>
      <c r="BH89" s="52"/>
      <c r="BI89" s="52"/>
      <c r="BJ89" s="52"/>
      <c r="BK89" s="52"/>
      <c r="BL89" s="404"/>
      <c r="BM89" s="453"/>
      <c r="BN89" s="49">
        <f t="shared" si="101"/>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3"/>
      <c r="C90" s="460"/>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85"/>
        <v>0</v>
      </c>
      <c r="AE90" s="56">
        <f t="shared" si="85"/>
        <v>0</v>
      </c>
      <c r="AF90" s="56">
        <f t="shared" si="85"/>
        <v>0</v>
      </c>
      <c r="AG90" s="56">
        <f t="shared" si="84"/>
        <v>0</v>
      </c>
      <c r="AH90" s="56">
        <f t="shared" si="84"/>
        <v>0</v>
      </c>
      <c r="AI90" s="56">
        <f t="shared" si="84"/>
        <v>0</v>
      </c>
      <c r="AJ90" s="56">
        <f t="shared" si="84"/>
        <v>0</v>
      </c>
      <c r="AK90" s="405"/>
      <c r="AL90" s="457"/>
      <c r="AM90" s="50">
        <f t="shared" si="98"/>
        <v>0</v>
      </c>
      <c r="AN90" s="53"/>
      <c r="AO90" s="53"/>
      <c r="AP90" s="53"/>
      <c r="AQ90" s="53"/>
      <c r="AR90" s="53"/>
      <c r="AS90" s="53"/>
      <c r="AT90" s="405"/>
      <c r="AU90" s="448"/>
      <c r="AV90" s="50">
        <f t="shared" si="99"/>
        <v>0</v>
      </c>
      <c r="AW90" s="53"/>
      <c r="AX90" s="53"/>
      <c r="AY90" s="53"/>
      <c r="AZ90" s="53"/>
      <c r="BA90" s="53"/>
      <c r="BB90" s="53"/>
      <c r="BC90" s="405"/>
      <c r="BD90" s="451"/>
      <c r="BE90" s="50">
        <f t="shared" si="100"/>
        <v>0</v>
      </c>
      <c r="BF90" s="53"/>
      <c r="BG90" s="53"/>
      <c r="BH90" s="53"/>
      <c r="BI90" s="53"/>
      <c r="BJ90" s="53"/>
      <c r="BK90" s="53"/>
      <c r="BL90" s="405"/>
      <c r="BM90" s="454"/>
      <c r="BN90" s="50">
        <f t="shared" si="101"/>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1" t="s">
        <v>490</v>
      </c>
      <c r="C91" s="458" t="s">
        <v>493</v>
      </c>
      <c r="D91" s="608"/>
      <c r="E91" s="611"/>
      <c r="F91" s="611"/>
      <c r="G91" s="611"/>
      <c r="H91" s="611"/>
      <c r="I91" s="611"/>
      <c r="J91" s="485">
        <v>336</v>
      </c>
      <c r="K91" s="488" t="str">
        <f>+Metas!K386</f>
        <v>CMD Funcionando adecuadamente y reportando información al CDD</v>
      </c>
      <c r="L91" s="473"/>
      <c r="M91" s="476">
        <f>SUM(N91:Q91)</f>
        <v>0</v>
      </c>
      <c r="N91" s="479"/>
      <c r="O91" s="482"/>
      <c r="P91" s="520"/>
      <c r="Q91" s="523"/>
      <c r="R91" s="403">
        <f>+$J91</f>
        <v>336</v>
      </c>
      <c r="S91" s="253"/>
      <c r="T91" s="260"/>
      <c r="U91" s="260"/>
      <c r="V91" s="260"/>
      <c r="W91" s="42"/>
      <c r="X91" s="34"/>
      <c r="Y91" s="34"/>
      <c r="Z91" s="34"/>
      <c r="AA91" s="34"/>
      <c r="AB91" s="403">
        <f t="shared" ref="AB91" si="120">+$J91</f>
        <v>336</v>
      </c>
      <c r="AC91" s="526">
        <f t="shared" ref="AC91" si="121">+L91</f>
        <v>0</v>
      </c>
      <c r="AD91" s="54">
        <f t="shared" si="85"/>
        <v>0</v>
      </c>
      <c r="AE91" s="54">
        <f t="shared" si="85"/>
        <v>0</v>
      </c>
      <c r="AF91" s="54">
        <f t="shared" si="85"/>
        <v>0</v>
      </c>
      <c r="AG91" s="54">
        <f t="shared" si="84"/>
        <v>0</v>
      </c>
      <c r="AH91" s="54">
        <f t="shared" si="84"/>
        <v>0</v>
      </c>
      <c r="AI91" s="54">
        <f t="shared" si="84"/>
        <v>0</v>
      </c>
      <c r="AJ91" s="54">
        <f t="shared" si="84"/>
        <v>0</v>
      </c>
      <c r="AK91" s="403">
        <f t="shared" ref="AK91" si="122">+$J91</f>
        <v>336</v>
      </c>
      <c r="AL91" s="455">
        <f>+N91</f>
        <v>0</v>
      </c>
      <c r="AM91" s="48">
        <f t="shared" si="98"/>
        <v>0</v>
      </c>
      <c r="AN91" s="51"/>
      <c r="AO91" s="51"/>
      <c r="AP91" s="51"/>
      <c r="AQ91" s="51"/>
      <c r="AR91" s="51"/>
      <c r="AS91" s="51"/>
      <c r="AT91" s="403">
        <f t="shared" ref="AT91" si="123">+$J91</f>
        <v>336</v>
      </c>
      <c r="AU91" s="446">
        <f>+O91</f>
        <v>0</v>
      </c>
      <c r="AV91" s="48">
        <f t="shared" si="99"/>
        <v>0</v>
      </c>
      <c r="AW91" s="51"/>
      <c r="AX91" s="51"/>
      <c r="AY91" s="51"/>
      <c r="AZ91" s="51"/>
      <c r="BA91" s="51"/>
      <c r="BB91" s="51"/>
      <c r="BC91" s="403">
        <f t="shared" ref="BC91" si="124">+$J91</f>
        <v>336</v>
      </c>
      <c r="BD91" s="449">
        <f>+P91</f>
        <v>0</v>
      </c>
      <c r="BE91" s="48">
        <f t="shared" si="100"/>
        <v>0</v>
      </c>
      <c r="BF91" s="51"/>
      <c r="BG91" s="51"/>
      <c r="BH91" s="51"/>
      <c r="BI91" s="51"/>
      <c r="BJ91" s="51"/>
      <c r="BK91" s="51"/>
      <c r="BL91" s="403">
        <f t="shared" ref="BL91" si="125">+$J91</f>
        <v>336</v>
      </c>
      <c r="BM91" s="452">
        <f>+Q91</f>
        <v>0</v>
      </c>
      <c r="BN91" s="48">
        <f t="shared" si="101"/>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2"/>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85"/>
        <v>0</v>
      </c>
      <c r="AE92" s="55">
        <f t="shared" si="85"/>
        <v>0</v>
      </c>
      <c r="AF92" s="55">
        <f t="shared" si="85"/>
        <v>0</v>
      </c>
      <c r="AG92" s="55">
        <f t="shared" si="84"/>
        <v>0</v>
      </c>
      <c r="AH92" s="55">
        <f t="shared" si="84"/>
        <v>0</v>
      </c>
      <c r="AI92" s="55">
        <f t="shared" si="84"/>
        <v>0</v>
      </c>
      <c r="AJ92" s="55">
        <f t="shared" si="84"/>
        <v>0</v>
      </c>
      <c r="AK92" s="404"/>
      <c r="AL92" s="456"/>
      <c r="AM92" s="49">
        <f t="shared" si="98"/>
        <v>0</v>
      </c>
      <c r="AN92" s="52"/>
      <c r="AO92" s="52"/>
      <c r="AP92" s="52"/>
      <c r="AQ92" s="52"/>
      <c r="AR92" s="52"/>
      <c r="AS92" s="52"/>
      <c r="AT92" s="404"/>
      <c r="AU92" s="447"/>
      <c r="AV92" s="49">
        <f t="shared" si="99"/>
        <v>0</v>
      </c>
      <c r="AW92" s="52"/>
      <c r="AX92" s="52"/>
      <c r="AY92" s="52"/>
      <c r="AZ92" s="52"/>
      <c r="BA92" s="52"/>
      <c r="BB92" s="52"/>
      <c r="BC92" s="404"/>
      <c r="BD92" s="450"/>
      <c r="BE92" s="49">
        <f t="shared" si="100"/>
        <v>0</v>
      </c>
      <c r="BF92" s="52"/>
      <c r="BG92" s="52"/>
      <c r="BH92" s="52"/>
      <c r="BI92" s="52"/>
      <c r="BJ92" s="52"/>
      <c r="BK92" s="52"/>
      <c r="BL92" s="404"/>
      <c r="BM92" s="453"/>
      <c r="BN92" s="49">
        <f t="shared" si="101"/>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2"/>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85"/>
        <v>0</v>
      </c>
      <c r="AE93" s="55">
        <f t="shared" si="85"/>
        <v>0</v>
      </c>
      <c r="AF93" s="55">
        <f t="shared" si="85"/>
        <v>0</v>
      </c>
      <c r="AG93" s="55">
        <f t="shared" si="84"/>
        <v>0</v>
      </c>
      <c r="AH93" s="55">
        <f t="shared" si="84"/>
        <v>0</v>
      </c>
      <c r="AI93" s="55">
        <f t="shared" si="84"/>
        <v>0</v>
      </c>
      <c r="AJ93" s="55">
        <f t="shared" si="84"/>
        <v>0</v>
      </c>
      <c r="AK93" s="404"/>
      <c r="AL93" s="456"/>
      <c r="AM93" s="49">
        <f t="shared" si="98"/>
        <v>0</v>
      </c>
      <c r="AN93" s="52"/>
      <c r="AO93" s="52"/>
      <c r="AP93" s="52"/>
      <c r="AQ93" s="52"/>
      <c r="AR93" s="52"/>
      <c r="AS93" s="52"/>
      <c r="AT93" s="404"/>
      <c r="AU93" s="447"/>
      <c r="AV93" s="49">
        <f t="shared" si="99"/>
        <v>0</v>
      </c>
      <c r="AW93" s="52"/>
      <c r="AX93" s="52"/>
      <c r="AY93" s="52"/>
      <c r="AZ93" s="52"/>
      <c r="BA93" s="52"/>
      <c r="BB93" s="52"/>
      <c r="BC93" s="404"/>
      <c r="BD93" s="450"/>
      <c r="BE93" s="49">
        <f t="shared" si="100"/>
        <v>0</v>
      </c>
      <c r="BF93" s="52"/>
      <c r="BG93" s="52"/>
      <c r="BH93" s="52"/>
      <c r="BI93" s="52"/>
      <c r="BJ93" s="52"/>
      <c r="BK93" s="52"/>
      <c r="BL93" s="404"/>
      <c r="BM93" s="453"/>
      <c r="BN93" s="49">
        <f t="shared" si="101"/>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2"/>
      <c r="C94" s="459"/>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85"/>
        <v>0</v>
      </c>
      <c r="AE94" s="56">
        <f t="shared" si="85"/>
        <v>0</v>
      </c>
      <c r="AF94" s="56">
        <f t="shared" si="85"/>
        <v>0</v>
      </c>
      <c r="AG94" s="56">
        <f t="shared" si="84"/>
        <v>0</v>
      </c>
      <c r="AH94" s="56">
        <f t="shared" si="84"/>
        <v>0</v>
      </c>
      <c r="AI94" s="56">
        <f t="shared" si="84"/>
        <v>0</v>
      </c>
      <c r="AJ94" s="56">
        <f t="shared" si="84"/>
        <v>0</v>
      </c>
      <c r="AK94" s="405"/>
      <c r="AL94" s="457"/>
      <c r="AM94" s="50">
        <f t="shared" si="98"/>
        <v>0</v>
      </c>
      <c r="AN94" s="53"/>
      <c r="AO94" s="53"/>
      <c r="AP94" s="53"/>
      <c r="AQ94" s="53"/>
      <c r="AR94" s="53"/>
      <c r="AS94" s="53"/>
      <c r="AT94" s="405"/>
      <c r="AU94" s="448"/>
      <c r="AV94" s="50">
        <f t="shared" si="99"/>
        <v>0</v>
      </c>
      <c r="AW94" s="53"/>
      <c r="AX94" s="53"/>
      <c r="AY94" s="53"/>
      <c r="AZ94" s="53"/>
      <c r="BA94" s="53"/>
      <c r="BB94" s="53"/>
      <c r="BC94" s="405"/>
      <c r="BD94" s="451"/>
      <c r="BE94" s="50">
        <f t="shared" si="100"/>
        <v>0</v>
      </c>
      <c r="BF94" s="53"/>
      <c r="BG94" s="53"/>
      <c r="BH94" s="53"/>
      <c r="BI94" s="53"/>
      <c r="BJ94" s="53"/>
      <c r="BK94" s="53"/>
      <c r="BL94" s="405"/>
      <c r="BM94" s="454"/>
      <c r="BN94" s="50">
        <f t="shared" si="101"/>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2"/>
      <c r="C95" s="459"/>
      <c r="D95" s="608"/>
      <c r="E95" s="611"/>
      <c r="F95" s="611"/>
      <c r="G95" s="611"/>
      <c r="H95" s="611"/>
      <c r="I95" s="611"/>
      <c r="J95" s="485">
        <v>337</v>
      </c>
      <c r="K95" s="488" t="str">
        <f>+Metas!K387</f>
        <v>Capacitaciones a funcionarios de las alcaldías en la normatividad y actualización de la misma.</v>
      </c>
      <c r="L95" s="473"/>
      <c r="M95" s="476">
        <f>SUM(N95:Q95)</f>
        <v>0</v>
      </c>
      <c r="N95" s="479"/>
      <c r="O95" s="482"/>
      <c r="P95" s="520"/>
      <c r="Q95" s="523"/>
      <c r="R95" s="403">
        <f>+$J95</f>
        <v>337</v>
      </c>
      <c r="S95" s="253"/>
      <c r="T95" s="260"/>
      <c r="U95" s="260"/>
      <c r="V95" s="260"/>
      <c r="W95" s="42"/>
      <c r="X95" s="34"/>
      <c r="Y95" s="34"/>
      <c r="Z95" s="34"/>
      <c r="AA95" s="34"/>
      <c r="AB95" s="403">
        <f t="shared" ref="AB95" si="126">+$J95</f>
        <v>337</v>
      </c>
      <c r="AC95" s="526">
        <f t="shared" ref="AC95" si="127">+L95</f>
        <v>0</v>
      </c>
      <c r="AD95" s="54">
        <f t="shared" si="85"/>
        <v>0</v>
      </c>
      <c r="AE95" s="54">
        <f t="shared" si="85"/>
        <v>0</v>
      </c>
      <c r="AF95" s="54">
        <f t="shared" si="85"/>
        <v>0</v>
      </c>
      <c r="AG95" s="54">
        <f t="shared" si="84"/>
        <v>0</v>
      </c>
      <c r="AH95" s="54">
        <f t="shared" si="84"/>
        <v>0</v>
      </c>
      <c r="AI95" s="54">
        <f t="shared" si="84"/>
        <v>0</v>
      </c>
      <c r="AJ95" s="54">
        <f t="shared" si="84"/>
        <v>0</v>
      </c>
      <c r="AK95" s="403">
        <f t="shared" ref="AK95" si="128">+$J95</f>
        <v>337</v>
      </c>
      <c r="AL95" s="455">
        <f>+N95</f>
        <v>0</v>
      </c>
      <c r="AM95" s="48">
        <f t="shared" si="98"/>
        <v>0</v>
      </c>
      <c r="AN95" s="51"/>
      <c r="AO95" s="51"/>
      <c r="AP95" s="51"/>
      <c r="AQ95" s="51"/>
      <c r="AR95" s="51"/>
      <c r="AS95" s="51"/>
      <c r="AT95" s="403">
        <f t="shared" ref="AT95" si="129">+$J95</f>
        <v>337</v>
      </c>
      <c r="AU95" s="446">
        <f>+O95</f>
        <v>0</v>
      </c>
      <c r="AV95" s="48">
        <f t="shared" si="99"/>
        <v>0</v>
      </c>
      <c r="AW95" s="51"/>
      <c r="AX95" s="51"/>
      <c r="AY95" s="51"/>
      <c r="AZ95" s="51"/>
      <c r="BA95" s="51"/>
      <c r="BB95" s="51"/>
      <c r="BC95" s="403">
        <f t="shared" ref="BC95" si="130">+$J95</f>
        <v>337</v>
      </c>
      <c r="BD95" s="449">
        <f>+P95</f>
        <v>0</v>
      </c>
      <c r="BE95" s="48">
        <f t="shared" si="100"/>
        <v>0</v>
      </c>
      <c r="BF95" s="51"/>
      <c r="BG95" s="51"/>
      <c r="BH95" s="51"/>
      <c r="BI95" s="51"/>
      <c r="BJ95" s="51"/>
      <c r="BK95" s="51"/>
      <c r="BL95" s="403">
        <f t="shared" ref="BL95" si="131">+$J95</f>
        <v>337</v>
      </c>
      <c r="BM95" s="452">
        <f>+Q95</f>
        <v>0</v>
      </c>
      <c r="BN95" s="48">
        <f t="shared" si="101"/>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2"/>
      <c r="C96" s="459"/>
      <c r="D96" s="609"/>
      <c r="E96" s="612"/>
      <c r="F96" s="612"/>
      <c r="G96" s="612"/>
      <c r="H96" s="612"/>
      <c r="I96" s="612"/>
      <c r="J96" s="486"/>
      <c r="K96" s="489"/>
      <c r="L96" s="474"/>
      <c r="M96" s="477"/>
      <c r="N96" s="480"/>
      <c r="O96" s="483"/>
      <c r="P96" s="521"/>
      <c r="Q96" s="524"/>
      <c r="R96" s="404"/>
      <c r="S96" s="43"/>
      <c r="T96" s="261"/>
      <c r="U96" s="261"/>
      <c r="V96" s="261"/>
      <c r="W96" s="43"/>
      <c r="X96" s="35"/>
      <c r="Y96" s="35"/>
      <c r="Z96" s="35"/>
      <c r="AA96" s="35"/>
      <c r="AB96" s="404"/>
      <c r="AC96" s="527"/>
      <c r="AD96" s="55">
        <f t="shared" si="85"/>
        <v>0</v>
      </c>
      <c r="AE96" s="55">
        <f t="shared" si="85"/>
        <v>0</v>
      </c>
      <c r="AF96" s="55">
        <f t="shared" si="85"/>
        <v>0</v>
      </c>
      <c r="AG96" s="55">
        <f t="shared" si="84"/>
        <v>0</v>
      </c>
      <c r="AH96" s="55">
        <f t="shared" si="84"/>
        <v>0</v>
      </c>
      <c r="AI96" s="55">
        <f t="shared" si="84"/>
        <v>0</v>
      </c>
      <c r="AJ96" s="55">
        <f t="shared" si="84"/>
        <v>0</v>
      </c>
      <c r="AK96" s="404"/>
      <c r="AL96" s="456"/>
      <c r="AM96" s="49">
        <f t="shared" si="98"/>
        <v>0</v>
      </c>
      <c r="AN96" s="52"/>
      <c r="AO96" s="52"/>
      <c r="AP96" s="52"/>
      <c r="AQ96" s="52"/>
      <c r="AR96" s="52"/>
      <c r="AS96" s="52"/>
      <c r="AT96" s="404"/>
      <c r="AU96" s="447"/>
      <c r="AV96" s="49">
        <f t="shared" si="99"/>
        <v>0</v>
      </c>
      <c r="AW96" s="52"/>
      <c r="AX96" s="52"/>
      <c r="AY96" s="52"/>
      <c r="AZ96" s="52"/>
      <c r="BA96" s="52"/>
      <c r="BB96" s="52"/>
      <c r="BC96" s="404"/>
      <c r="BD96" s="450"/>
      <c r="BE96" s="49">
        <f t="shared" si="100"/>
        <v>0</v>
      </c>
      <c r="BF96" s="52"/>
      <c r="BG96" s="52"/>
      <c r="BH96" s="52"/>
      <c r="BI96" s="52"/>
      <c r="BJ96" s="52"/>
      <c r="BK96" s="52"/>
      <c r="BL96" s="404"/>
      <c r="BM96" s="453"/>
      <c r="BN96" s="49">
        <f t="shared" si="101"/>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2"/>
      <c r="C97" s="459"/>
      <c r="D97" s="609"/>
      <c r="E97" s="612"/>
      <c r="F97" s="612"/>
      <c r="G97" s="612"/>
      <c r="H97" s="612"/>
      <c r="I97" s="612"/>
      <c r="J97" s="486"/>
      <c r="K97" s="489"/>
      <c r="L97" s="474"/>
      <c r="M97" s="477"/>
      <c r="N97" s="480"/>
      <c r="O97" s="483"/>
      <c r="P97" s="521"/>
      <c r="Q97" s="524"/>
      <c r="R97" s="404"/>
      <c r="S97" s="43"/>
      <c r="T97" s="261"/>
      <c r="U97" s="261"/>
      <c r="V97" s="261"/>
      <c r="W97" s="43"/>
      <c r="X97" s="35"/>
      <c r="Y97" s="35"/>
      <c r="Z97" s="35"/>
      <c r="AA97" s="35"/>
      <c r="AB97" s="404"/>
      <c r="AC97" s="527"/>
      <c r="AD97" s="55">
        <f t="shared" si="85"/>
        <v>0</v>
      </c>
      <c r="AE97" s="55">
        <f t="shared" si="85"/>
        <v>0</v>
      </c>
      <c r="AF97" s="55">
        <f t="shared" si="85"/>
        <v>0</v>
      </c>
      <c r="AG97" s="55">
        <f t="shared" si="84"/>
        <v>0</v>
      </c>
      <c r="AH97" s="55">
        <f t="shared" si="84"/>
        <v>0</v>
      </c>
      <c r="AI97" s="55">
        <f t="shared" si="84"/>
        <v>0</v>
      </c>
      <c r="AJ97" s="55">
        <f t="shared" si="84"/>
        <v>0</v>
      </c>
      <c r="AK97" s="404"/>
      <c r="AL97" s="456"/>
      <c r="AM97" s="49">
        <f t="shared" si="98"/>
        <v>0</v>
      </c>
      <c r="AN97" s="52"/>
      <c r="AO97" s="52"/>
      <c r="AP97" s="52"/>
      <c r="AQ97" s="52"/>
      <c r="AR97" s="52"/>
      <c r="AS97" s="52"/>
      <c r="AT97" s="404"/>
      <c r="AU97" s="447"/>
      <c r="AV97" s="49">
        <f t="shared" si="99"/>
        <v>0</v>
      </c>
      <c r="AW97" s="52"/>
      <c r="AX97" s="52"/>
      <c r="AY97" s="52"/>
      <c r="AZ97" s="52"/>
      <c r="BA97" s="52"/>
      <c r="BB97" s="52"/>
      <c r="BC97" s="404"/>
      <c r="BD97" s="450"/>
      <c r="BE97" s="49">
        <f t="shared" si="100"/>
        <v>0</v>
      </c>
      <c r="BF97" s="52"/>
      <c r="BG97" s="52"/>
      <c r="BH97" s="52"/>
      <c r="BI97" s="52"/>
      <c r="BJ97" s="52"/>
      <c r="BK97" s="52"/>
      <c r="BL97" s="404"/>
      <c r="BM97" s="453"/>
      <c r="BN97" s="49">
        <f t="shared" si="101"/>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2"/>
      <c r="C98" s="459"/>
      <c r="D98" s="610"/>
      <c r="E98" s="613"/>
      <c r="F98" s="613"/>
      <c r="G98" s="613"/>
      <c r="H98" s="613"/>
      <c r="I98" s="613"/>
      <c r="J98" s="487"/>
      <c r="K98" s="490"/>
      <c r="L98" s="475"/>
      <c r="M98" s="478"/>
      <c r="N98" s="481"/>
      <c r="O98" s="484"/>
      <c r="P98" s="522"/>
      <c r="Q98" s="525"/>
      <c r="R98" s="405"/>
      <c r="S98" s="44"/>
      <c r="T98" s="262"/>
      <c r="U98" s="262"/>
      <c r="V98" s="262"/>
      <c r="W98" s="44"/>
      <c r="X98" s="36"/>
      <c r="Y98" s="36"/>
      <c r="Z98" s="36"/>
      <c r="AA98" s="36"/>
      <c r="AB98" s="405"/>
      <c r="AC98" s="528"/>
      <c r="AD98" s="56">
        <f t="shared" si="85"/>
        <v>0</v>
      </c>
      <c r="AE98" s="56">
        <f t="shared" si="85"/>
        <v>0</v>
      </c>
      <c r="AF98" s="56">
        <f t="shared" si="85"/>
        <v>0</v>
      </c>
      <c r="AG98" s="56">
        <f t="shared" si="84"/>
        <v>0</v>
      </c>
      <c r="AH98" s="56">
        <f t="shared" si="84"/>
        <v>0</v>
      </c>
      <c r="AI98" s="56">
        <f t="shared" si="84"/>
        <v>0</v>
      </c>
      <c r="AJ98" s="56">
        <f t="shared" si="84"/>
        <v>0</v>
      </c>
      <c r="AK98" s="405"/>
      <c r="AL98" s="457"/>
      <c r="AM98" s="50">
        <f t="shared" si="98"/>
        <v>0</v>
      </c>
      <c r="AN98" s="53"/>
      <c r="AO98" s="53"/>
      <c r="AP98" s="53"/>
      <c r="AQ98" s="53"/>
      <c r="AR98" s="53"/>
      <c r="AS98" s="53"/>
      <c r="AT98" s="405"/>
      <c r="AU98" s="448"/>
      <c r="AV98" s="50">
        <f t="shared" si="99"/>
        <v>0</v>
      </c>
      <c r="AW98" s="53"/>
      <c r="AX98" s="53"/>
      <c r="AY98" s="53"/>
      <c r="AZ98" s="53"/>
      <c r="BA98" s="53"/>
      <c r="BB98" s="53"/>
      <c r="BC98" s="405"/>
      <c r="BD98" s="451"/>
      <c r="BE98" s="50">
        <f t="shared" si="100"/>
        <v>0</v>
      </c>
      <c r="BF98" s="53"/>
      <c r="BG98" s="53"/>
      <c r="BH98" s="53"/>
      <c r="BI98" s="53"/>
      <c r="BJ98" s="53"/>
      <c r="BK98" s="53"/>
      <c r="BL98" s="405"/>
      <c r="BM98" s="454"/>
      <c r="BN98" s="50">
        <f t="shared" si="101"/>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2"/>
      <c r="C99" s="459"/>
      <c r="D99" s="608"/>
      <c r="E99" s="611"/>
      <c r="F99" s="611"/>
      <c r="G99" s="611"/>
      <c r="H99" s="611"/>
      <c r="I99" s="611"/>
      <c r="J99" s="485">
        <v>338</v>
      </c>
      <c r="K99" s="488" t="str">
        <f>+Metas!K388</f>
        <v>Reuniones por año del Comité Departamental de Discapacidad</v>
      </c>
      <c r="L99" s="473"/>
      <c r="M99" s="476">
        <f>SUM(N99:Q99)</f>
        <v>0</v>
      </c>
      <c r="N99" s="479"/>
      <c r="O99" s="482"/>
      <c r="P99" s="520"/>
      <c r="Q99" s="523"/>
      <c r="R99" s="403">
        <f>+$J99</f>
        <v>338</v>
      </c>
      <c r="S99" s="253"/>
      <c r="T99" s="260"/>
      <c r="U99" s="260"/>
      <c r="V99" s="260"/>
      <c r="W99" s="42"/>
      <c r="X99" s="34"/>
      <c r="Y99" s="34"/>
      <c r="Z99" s="34"/>
      <c r="AA99" s="34"/>
      <c r="AB99" s="403">
        <f t="shared" ref="AB99" si="132">+$J99</f>
        <v>338</v>
      </c>
      <c r="AC99" s="526">
        <f t="shared" ref="AC99" si="133">+L99</f>
        <v>0</v>
      </c>
      <c r="AD99" s="54">
        <f t="shared" si="85"/>
        <v>0</v>
      </c>
      <c r="AE99" s="54">
        <f t="shared" si="85"/>
        <v>0</v>
      </c>
      <c r="AF99" s="54">
        <f t="shared" si="85"/>
        <v>0</v>
      </c>
      <c r="AG99" s="54">
        <f t="shared" si="84"/>
        <v>0</v>
      </c>
      <c r="AH99" s="54">
        <f t="shared" si="84"/>
        <v>0</v>
      </c>
      <c r="AI99" s="54">
        <f t="shared" si="84"/>
        <v>0</v>
      </c>
      <c r="AJ99" s="54">
        <f t="shared" si="84"/>
        <v>0</v>
      </c>
      <c r="AK99" s="403">
        <f t="shared" ref="AK99" si="134">+$J99</f>
        <v>338</v>
      </c>
      <c r="AL99" s="455">
        <f>+N99</f>
        <v>0</v>
      </c>
      <c r="AM99" s="48">
        <f t="shared" si="98"/>
        <v>0</v>
      </c>
      <c r="AN99" s="51"/>
      <c r="AO99" s="51"/>
      <c r="AP99" s="51"/>
      <c r="AQ99" s="51"/>
      <c r="AR99" s="51"/>
      <c r="AS99" s="51"/>
      <c r="AT99" s="403">
        <f t="shared" ref="AT99" si="135">+$J99</f>
        <v>338</v>
      </c>
      <c r="AU99" s="446">
        <f>+O99</f>
        <v>0</v>
      </c>
      <c r="AV99" s="48">
        <f t="shared" si="99"/>
        <v>0</v>
      </c>
      <c r="AW99" s="51"/>
      <c r="AX99" s="51"/>
      <c r="AY99" s="51"/>
      <c r="AZ99" s="51"/>
      <c r="BA99" s="51"/>
      <c r="BB99" s="51"/>
      <c r="BC99" s="403">
        <f t="shared" ref="BC99" si="136">+$J99</f>
        <v>338</v>
      </c>
      <c r="BD99" s="449">
        <f>+P99</f>
        <v>0</v>
      </c>
      <c r="BE99" s="48">
        <f t="shared" si="100"/>
        <v>0</v>
      </c>
      <c r="BF99" s="51"/>
      <c r="BG99" s="51"/>
      <c r="BH99" s="51"/>
      <c r="BI99" s="51"/>
      <c r="BJ99" s="51"/>
      <c r="BK99" s="51"/>
      <c r="BL99" s="403">
        <f t="shared" ref="BL99" si="137">+$J99</f>
        <v>338</v>
      </c>
      <c r="BM99" s="452">
        <f>+Q99</f>
        <v>0</v>
      </c>
      <c r="BN99" s="48">
        <f t="shared" si="101"/>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2"/>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85"/>
        <v>0</v>
      </c>
      <c r="AE100" s="55">
        <f t="shared" si="85"/>
        <v>0</v>
      </c>
      <c r="AF100" s="55">
        <f t="shared" si="85"/>
        <v>0</v>
      </c>
      <c r="AG100" s="55">
        <f t="shared" si="84"/>
        <v>0</v>
      </c>
      <c r="AH100" s="55">
        <f t="shared" si="84"/>
        <v>0</v>
      </c>
      <c r="AI100" s="55">
        <f t="shared" si="84"/>
        <v>0</v>
      </c>
      <c r="AJ100" s="55">
        <f t="shared" si="84"/>
        <v>0</v>
      </c>
      <c r="AK100" s="404"/>
      <c r="AL100" s="456"/>
      <c r="AM100" s="49">
        <f t="shared" si="98"/>
        <v>0</v>
      </c>
      <c r="AN100" s="52"/>
      <c r="AO100" s="52"/>
      <c r="AP100" s="52"/>
      <c r="AQ100" s="52"/>
      <c r="AR100" s="52"/>
      <c r="AS100" s="52"/>
      <c r="AT100" s="404"/>
      <c r="AU100" s="447"/>
      <c r="AV100" s="49">
        <f t="shared" si="99"/>
        <v>0</v>
      </c>
      <c r="AW100" s="52"/>
      <c r="AX100" s="52"/>
      <c r="AY100" s="52"/>
      <c r="AZ100" s="52"/>
      <c r="BA100" s="52"/>
      <c r="BB100" s="52"/>
      <c r="BC100" s="404"/>
      <c r="BD100" s="450"/>
      <c r="BE100" s="49">
        <f t="shared" si="100"/>
        <v>0</v>
      </c>
      <c r="BF100" s="52"/>
      <c r="BG100" s="52"/>
      <c r="BH100" s="52"/>
      <c r="BI100" s="52"/>
      <c r="BJ100" s="52"/>
      <c r="BK100" s="52"/>
      <c r="BL100" s="404"/>
      <c r="BM100" s="453"/>
      <c r="BN100" s="49">
        <f t="shared" si="101"/>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2"/>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85"/>
        <v>0</v>
      </c>
      <c r="AE101" s="55">
        <f t="shared" si="85"/>
        <v>0</v>
      </c>
      <c r="AF101" s="55">
        <f t="shared" si="85"/>
        <v>0</v>
      </c>
      <c r="AG101" s="55">
        <f t="shared" si="84"/>
        <v>0</v>
      </c>
      <c r="AH101" s="55">
        <f t="shared" si="84"/>
        <v>0</v>
      </c>
      <c r="AI101" s="55">
        <f t="shared" si="84"/>
        <v>0</v>
      </c>
      <c r="AJ101" s="55">
        <f t="shared" si="84"/>
        <v>0</v>
      </c>
      <c r="AK101" s="404"/>
      <c r="AL101" s="456"/>
      <c r="AM101" s="49">
        <f t="shared" si="98"/>
        <v>0</v>
      </c>
      <c r="AN101" s="52"/>
      <c r="AO101" s="52"/>
      <c r="AP101" s="52"/>
      <c r="AQ101" s="52"/>
      <c r="AR101" s="52"/>
      <c r="AS101" s="52"/>
      <c r="AT101" s="404"/>
      <c r="AU101" s="447"/>
      <c r="AV101" s="49">
        <f t="shared" si="99"/>
        <v>0</v>
      </c>
      <c r="AW101" s="52"/>
      <c r="AX101" s="52"/>
      <c r="AY101" s="52"/>
      <c r="AZ101" s="52"/>
      <c r="BA101" s="52"/>
      <c r="BB101" s="52"/>
      <c r="BC101" s="404"/>
      <c r="BD101" s="450"/>
      <c r="BE101" s="49">
        <f t="shared" si="100"/>
        <v>0</v>
      </c>
      <c r="BF101" s="52"/>
      <c r="BG101" s="52"/>
      <c r="BH101" s="52"/>
      <c r="BI101" s="52"/>
      <c r="BJ101" s="52"/>
      <c r="BK101" s="52"/>
      <c r="BL101" s="404"/>
      <c r="BM101" s="453"/>
      <c r="BN101" s="49">
        <f t="shared" si="101"/>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2"/>
      <c r="C102" s="460"/>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85"/>
        <v>0</v>
      </c>
      <c r="AE102" s="56">
        <f t="shared" si="85"/>
        <v>0</v>
      </c>
      <c r="AF102" s="56">
        <f t="shared" si="85"/>
        <v>0</v>
      </c>
      <c r="AG102" s="56">
        <f t="shared" si="84"/>
        <v>0</v>
      </c>
      <c r="AH102" s="56">
        <f t="shared" si="84"/>
        <v>0</v>
      </c>
      <c r="AI102" s="56">
        <f t="shared" si="84"/>
        <v>0</v>
      </c>
      <c r="AJ102" s="56">
        <f t="shared" si="84"/>
        <v>0</v>
      </c>
      <c r="AK102" s="405"/>
      <c r="AL102" s="457"/>
      <c r="AM102" s="50">
        <f t="shared" si="98"/>
        <v>0</v>
      </c>
      <c r="AN102" s="53"/>
      <c r="AO102" s="53"/>
      <c r="AP102" s="53"/>
      <c r="AQ102" s="53"/>
      <c r="AR102" s="53"/>
      <c r="AS102" s="53"/>
      <c r="AT102" s="405"/>
      <c r="AU102" s="448"/>
      <c r="AV102" s="50">
        <f t="shared" si="99"/>
        <v>0</v>
      </c>
      <c r="AW102" s="53"/>
      <c r="AX102" s="53"/>
      <c r="AY102" s="53"/>
      <c r="AZ102" s="53"/>
      <c r="BA102" s="53"/>
      <c r="BB102" s="53"/>
      <c r="BC102" s="405"/>
      <c r="BD102" s="451"/>
      <c r="BE102" s="50">
        <f t="shared" si="100"/>
        <v>0</v>
      </c>
      <c r="BF102" s="53"/>
      <c r="BG102" s="53"/>
      <c r="BH102" s="53"/>
      <c r="BI102" s="53"/>
      <c r="BJ102" s="53"/>
      <c r="BK102" s="53"/>
      <c r="BL102" s="405"/>
      <c r="BM102" s="454"/>
      <c r="BN102" s="50">
        <f t="shared" si="101"/>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2"/>
      <c r="C103" s="458" t="s">
        <v>497</v>
      </c>
      <c r="D103" s="608"/>
      <c r="E103" s="611"/>
      <c r="F103" s="611"/>
      <c r="G103" s="611"/>
      <c r="H103" s="611"/>
      <c r="I103" s="611"/>
      <c r="J103" s="485">
        <v>339</v>
      </c>
      <c r="K103" s="488" t="str">
        <f>+Metas!K389</f>
        <v>Talleres de capacitación en áreas como cultura, deporte y emprendimiento,</v>
      </c>
      <c r="L103" s="473"/>
      <c r="M103" s="476">
        <f>SUM(N103:Q103)</f>
        <v>0</v>
      </c>
      <c r="N103" s="479"/>
      <c r="O103" s="482"/>
      <c r="P103" s="520"/>
      <c r="Q103" s="523"/>
      <c r="R103" s="403">
        <f>+$J103</f>
        <v>339</v>
      </c>
      <c r="S103" s="253"/>
      <c r="T103" s="260"/>
      <c r="U103" s="260"/>
      <c r="V103" s="260"/>
      <c r="W103" s="42"/>
      <c r="X103" s="34"/>
      <c r="Y103" s="34"/>
      <c r="Z103" s="34"/>
      <c r="AA103" s="34"/>
      <c r="AB103" s="403">
        <f t="shared" ref="AB103" si="138">+$J103</f>
        <v>339</v>
      </c>
      <c r="AC103" s="526">
        <f t="shared" ref="AC103" si="139">+L103</f>
        <v>0</v>
      </c>
      <c r="AD103" s="54">
        <f t="shared" si="85"/>
        <v>0</v>
      </c>
      <c r="AE103" s="54">
        <f t="shared" si="85"/>
        <v>0</v>
      </c>
      <c r="AF103" s="54">
        <f t="shared" si="85"/>
        <v>0</v>
      </c>
      <c r="AG103" s="54">
        <f t="shared" si="84"/>
        <v>0</v>
      </c>
      <c r="AH103" s="54">
        <f t="shared" si="84"/>
        <v>0</v>
      </c>
      <c r="AI103" s="54">
        <f t="shared" si="84"/>
        <v>0</v>
      </c>
      <c r="AJ103" s="54">
        <f t="shared" si="84"/>
        <v>0</v>
      </c>
      <c r="AK103" s="403">
        <f t="shared" ref="AK103" si="140">+$J103</f>
        <v>339</v>
      </c>
      <c r="AL103" s="455">
        <f>+N103</f>
        <v>0</v>
      </c>
      <c r="AM103" s="48">
        <f t="shared" si="98"/>
        <v>0</v>
      </c>
      <c r="AN103" s="51"/>
      <c r="AO103" s="51"/>
      <c r="AP103" s="51"/>
      <c r="AQ103" s="51"/>
      <c r="AR103" s="51"/>
      <c r="AS103" s="51"/>
      <c r="AT103" s="403">
        <f t="shared" ref="AT103" si="141">+$J103</f>
        <v>339</v>
      </c>
      <c r="AU103" s="446">
        <f>+O103</f>
        <v>0</v>
      </c>
      <c r="AV103" s="48">
        <f t="shared" si="99"/>
        <v>0</v>
      </c>
      <c r="AW103" s="51"/>
      <c r="AX103" s="51"/>
      <c r="AY103" s="51"/>
      <c r="AZ103" s="51"/>
      <c r="BA103" s="51"/>
      <c r="BB103" s="51"/>
      <c r="BC103" s="403">
        <f t="shared" ref="BC103" si="142">+$J103</f>
        <v>339</v>
      </c>
      <c r="BD103" s="449">
        <f>+P103</f>
        <v>0</v>
      </c>
      <c r="BE103" s="48">
        <f t="shared" si="100"/>
        <v>0</v>
      </c>
      <c r="BF103" s="51"/>
      <c r="BG103" s="51"/>
      <c r="BH103" s="51"/>
      <c r="BI103" s="51"/>
      <c r="BJ103" s="51"/>
      <c r="BK103" s="51"/>
      <c r="BL103" s="403">
        <f t="shared" ref="BL103" si="143">+$J103</f>
        <v>339</v>
      </c>
      <c r="BM103" s="452">
        <f>+Q103</f>
        <v>0</v>
      </c>
      <c r="BN103" s="48">
        <f t="shared" si="101"/>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2"/>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85"/>
        <v>0</v>
      </c>
      <c r="AE104" s="55">
        <f t="shared" si="85"/>
        <v>0</v>
      </c>
      <c r="AF104" s="55">
        <f t="shared" si="85"/>
        <v>0</v>
      </c>
      <c r="AG104" s="55">
        <f t="shared" si="84"/>
        <v>0</v>
      </c>
      <c r="AH104" s="55">
        <f t="shared" si="84"/>
        <v>0</v>
      </c>
      <c r="AI104" s="55">
        <f t="shared" si="84"/>
        <v>0</v>
      </c>
      <c r="AJ104" s="55">
        <f t="shared" si="84"/>
        <v>0</v>
      </c>
      <c r="AK104" s="404"/>
      <c r="AL104" s="456"/>
      <c r="AM104" s="49">
        <f t="shared" si="98"/>
        <v>0</v>
      </c>
      <c r="AN104" s="52"/>
      <c r="AO104" s="52"/>
      <c r="AP104" s="52"/>
      <c r="AQ104" s="52"/>
      <c r="AR104" s="52"/>
      <c r="AS104" s="52"/>
      <c r="AT104" s="404"/>
      <c r="AU104" s="447"/>
      <c r="AV104" s="49">
        <f t="shared" si="99"/>
        <v>0</v>
      </c>
      <c r="AW104" s="52"/>
      <c r="AX104" s="52"/>
      <c r="AY104" s="52"/>
      <c r="AZ104" s="52"/>
      <c r="BA104" s="52"/>
      <c r="BB104" s="52"/>
      <c r="BC104" s="404"/>
      <c r="BD104" s="450"/>
      <c r="BE104" s="49">
        <f t="shared" si="100"/>
        <v>0</v>
      </c>
      <c r="BF104" s="52"/>
      <c r="BG104" s="52"/>
      <c r="BH104" s="52"/>
      <c r="BI104" s="52"/>
      <c r="BJ104" s="52"/>
      <c r="BK104" s="52"/>
      <c r="BL104" s="404"/>
      <c r="BM104" s="453"/>
      <c r="BN104" s="49">
        <f t="shared" si="101"/>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2"/>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85"/>
        <v>0</v>
      </c>
      <c r="AE105" s="55">
        <f t="shared" si="85"/>
        <v>0</v>
      </c>
      <c r="AF105" s="55">
        <f t="shared" si="85"/>
        <v>0</v>
      </c>
      <c r="AG105" s="55">
        <f t="shared" si="84"/>
        <v>0</v>
      </c>
      <c r="AH105" s="55">
        <f t="shared" si="84"/>
        <v>0</v>
      </c>
      <c r="AI105" s="55">
        <f t="shared" si="84"/>
        <v>0</v>
      </c>
      <c r="AJ105" s="55">
        <f t="shared" si="84"/>
        <v>0</v>
      </c>
      <c r="AK105" s="404"/>
      <c r="AL105" s="456"/>
      <c r="AM105" s="49">
        <f t="shared" si="98"/>
        <v>0</v>
      </c>
      <c r="AN105" s="52"/>
      <c r="AO105" s="52"/>
      <c r="AP105" s="52"/>
      <c r="AQ105" s="52"/>
      <c r="AR105" s="52"/>
      <c r="AS105" s="52"/>
      <c r="AT105" s="404"/>
      <c r="AU105" s="447"/>
      <c r="AV105" s="49">
        <f t="shared" si="99"/>
        <v>0</v>
      </c>
      <c r="AW105" s="52"/>
      <c r="AX105" s="52"/>
      <c r="AY105" s="52"/>
      <c r="AZ105" s="52"/>
      <c r="BA105" s="52"/>
      <c r="BB105" s="52"/>
      <c r="BC105" s="404"/>
      <c r="BD105" s="450"/>
      <c r="BE105" s="49">
        <f t="shared" si="100"/>
        <v>0</v>
      </c>
      <c r="BF105" s="52"/>
      <c r="BG105" s="52"/>
      <c r="BH105" s="52"/>
      <c r="BI105" s="52"/>
      <c r="BJ105" s="52"/>
      <c r="BK105" s="52"/>
      <c r="BL105" s="404"/>
      <c r="BM105" s="453"/>
      <c r="BN105" s="49">
        <f t="shared" si="101"/>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2"/>
      <c r="C106" s="459"/>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85"/>
        <v>0</v>
      </c>
      <c r="AE106" s="56">
        <f t="shared" si="85"/>
        <v>0</v>
      </c>
      <c r="AF106" s="56">
        <f t="shared" si="85"/>
        <v>0</v>
      </c>
      <c r="AG106" s="56">
        <f t="shared" si="84"/>
        <v>0</v>
      </c>
      <c r="AH106" s="56">
        <f t="shared" si="84"/>
        <v>0</v>
      </c>
      <c r="AI106" s="56">
        <f t="shared" si="84"/>
        <v>0</v>
      </c>
      <c r="AJ106" s="56">
        <f t="shared" si="84"/>
        <v>0</v>
      </c>
      <c r="AK106" s="405"/>
      <c r="AL106" s="457"/>
      <c r="AM106" s="50">
        <f t="shared" si="98"/>
        <v>0</v>
      </c>
      <c r="AN106" s="53"/>
      <c r="AO106" s="53"/>
      <c r="AP106" s="53"/>
      <c r="AQ106" s="53"/>
      <c r="AR106" s="53"/>
      <c r="AS106" s="53"/>
      <c r="AT106" s="405"/>
      <c r="AU106" s="448"/>
      <c r="AV106" s="50">
        <f t="shared" si="99"/>
        <v>0</v>
      </c>
      <c r="AW106" s="53"/>
      <c r="AX106" s="53"/>
      <c r="AY106" s="53"/>
      <c r="AZ106" s="53"/>
      <c r="BA106" s="53"/>
      <c r="BB106" s="53"/>
      <c r="BC106" s="405"/>
      <c r="BD106" s="451"/>
      <c r="BE106" s="50">
        <f t="shared" si="100"/>
        <v>0</v>
      </c>
      <c r="BF106" s="53"/>
      <c r="BG106" s="53"/>
      <c r="BH106" s="53"/>
      <c r="BI106" s="53"/>
      <c r="BJ106" s="53"/>
      <c r="BK106" s="53"/>
      <c r="BL106" s="405"/>
      <c r="BM106" s="454"/>
      <c r="BN106" s="50">
        <f t="shared" si="101"/>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2"/>
      <c r="C107" s="459"/>
      <c r="D107" s="608"/>
      <c r="E107" s="611"/>
      <c r="F107" s="611"/>
      <c r="G107" s="611"/>
      <c r="H107" s="611"/>
      <c r="I107" s="611"/>
      <c r="J107" s="485">
        <v>340</v>
      </c>
      <c r="K107" s="488" t="str">
        <f>+Metas!K390</f>
        <v>Talleres de padres sobre sensibilización y cuidados en casa</v>
      </c>
      <c r="L107" s="473"/>
      <c r="M107" s="476">
        <f>SUM(N107:Q107)</f>
        <v>0</v>
      </c>
      <c r="N107" s="479"/>
      <c r="O107" s="482"/>
      <c r="P107" s="520"/>
      <c r="Q107" s="523"/>
      <c r="R107" s="403">
        <f>+$J107</f>
        <v>340</v>
      </c>
      <c r="S107" s="253"/>
      <c r="T107" s="260"/>
      <c r="U107" s="260"/>
      <c r="V107" s="260"/>
      <c r="W107" s="42"/>
      <c r="X107" s="34"/>
      <c r="Y107" s="34"/>
      <c r="Z107" s="34"/>
      <c r="AA107" s="34"/>
      <c r="AB107" s="403">
        <f t="shared" ref="AB107" si="144">+$J107</f>
        <v>340</v>
      </c>
      <c r="AC107" s="526">
        <f t="shared" ref="AC107" si="145">+L107</f>
        <v>0</v>
      </c>
      <c r="AD107" s="54">
        <f t="shared" si="85"/>
        <v>0</v>
      </c>
      <c r="AE107" s="54">
        <f t="shared" si="85"/>
        <v>0</v>
      </c>
      <c r="AF107" s="54">
        <f t="shared" si="85"/>
        <v>0</v>
      </c>
      <c r="AG107" s="54">
        <f t="shared" si="84"/>
        <v>0</v>
      </c>
      <c r="AH107" s="54">
        <f t="shared" si="84"/>
        <v>0</v>
      </c>
      <c r="AI107" s="54">
        <f t="shared" si="84"/>
        <v>0</v>
      </c>
      <c r="AJ107" s="54">
        <f t="shared" si="84"/>
        <v>0</v>
      </c>
      <c r="AK107" s="403">
        <f t="shared" ref="AK107" si="146">+$J107</f>
        <v>340</v>
      </c>
      <c r="AL107" s="455">
        <f>+N107</f>
        <v>0</v>
      </c>
      <c r="AM107" s="48">
        <f t="shared" si="98"/>
        <v>0</v>
      </c>
      <c r="AN107" s="51"/>
      <c r="AO107" s="51"/>
      <c r="AP107" s="51"/>
      <c r="AQ107" s="51"/>
      <c r="AR107" s="51"/>
      <c r="AS107" s="51"/>
      <c r="AT107" s="403">
        <f t="shared" ref="AT107" si="147">+$J107</f>
        <v>340</v>
      </c>
      <c r="AU107" s="446">
        <f>+O107</f>
        <v>0</v>
      </c>
      <c r="AV107" s="48">
        <f t="shared" si="99"/>
        <v>0</v>
      </c>
      <c r="AW107" s="51"/>
      <c r="AX107" s="51"/>
      <c r="AY107" s="51"/>
      <c r="AZ107" s="51"/>
      <c r="BA107" s="51"/>
      <c r="BB107" s="51"/>
      <c r="BC107" s="403">
        <f t="shared" ref="BC107" si="148">+$J107</f>
        <v>340</v>
      </c>
      <c r="BD107" s="449">
        <f>+P107</f>
        <v>0</v>
      </c>
      <c r="BE107" s="48">
        <f t="shared" si="100"/>
        <v>0</v>
      </c>
      <c r="BF107" s="51"/>
      <c r="BG107" s="51"/>
      <c r="BH107" s="51"/>
      <c r="BI107" s="51"/>
      <c r="BJ107" s="51"/>
      <c r="BK107" s="51"/>
      <c r="BL107" s="403">
        <f t="shared" ref="BL107" si="149">+$J107</f>
        <v>340</v>
      </c>
      <c r="BM107" s="452">
        <f>+Q107</f>
        <v>0</v>
      </c>
      <c r="BN107" s="48">
        <f t="shared" si="101"/>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2"/>
      <c r="C108" s="459"/>
      <c r="D108" s="609"/>
      <c r="E108" s="612"/>
      <c r="F108" s="612"/>
      <c r="G108" s="612"/>
      <c r="H108" s="612"/>
      <c r="I108" s="612"/>
      <c r="J108" s="486"/>
      <c r="K108" s="489"/>
      <c r="L108" s="474"/>
      <c r="M108" s="477"/>
      <c r="N108" s="480"/>
      <c r="O108" s="483"/>
      <c r="P108" s="521"/>
      <c r="Q108" s="524"/>
      <c r="R108" s="404"/>
      <c r="S108" s="43"/>
      <c r="T108" s="261"/>
      <c r="U108" s="261"/>
      <c r="V108" s="261"/>
      <c r="W108" s="43"/>
      <c r="X108" s="35"/>
      <c r="Y108" s="35"/>
      <c r="Z108" s="35"/>
      <c r="AA108" s="35"/>
      <c r="AB108" s="404"/>
      <c r="AC108" s="527"/>
      <c r="AD108" s="55">
        <f t="shared" si="85"/>
        <v>0</v>
      </c>
      <c r="AE108" s="55">
        <f t="shared" si="85"/>
        <v>0</v>
      </c>
      <c r="AF108" s="55">
        <f t="shared" si="85"/>
        <v>0</v>
      </c>
      <c r="AG108" s="55">
        <f t="shared" si="84"/>
        <v>0</v>
      </c>
      <c r="AH108" s="55">
        <f t="shared" si="84"/>
        <v>0</v>
      </c>
      <c r="AI108" s="55">
        <f t="shared" si="84"/>
        <v>0</v>
      </c>
      <c r="AJ108" s="55">
        <f t="shared" si="84"/>
        <v>0</v>
      </c>
      <c r="AK108" s="404"/>
      <c r="AL108" s="456"/>
      <c r="AM108" s="49">
        <f t="shared" si="98"/>
        <v>0</v>
      </c>
      <c r="AN108" s="52"/>
      <c r="AO108" s="52"/>
      <c r="AP108" s="52"/>
      <c r="AQ108" s="52"/>
      <c r="AR108" s="52"/>
      <c r="AS108" s="52"/>
      <c r="AT108" s="404"/>
      <c r="AU108" s="447"/>
      <c r="AV108" s="49">
        <f t="shared" si="99"/>
        <v>0</v>
      </c>
      <c r="AW108" s="52"/>
      <c r="AX108" s="52"/>
      <c r="AY108" s="52"/>
      <c r="AZ108" s="52"/>
      <c r="BA108" s="52"/>
      <c r="BB108" s="52"/>
      <c r="BC108" s="404"/>
      <c r="BD108" s="450"/>
      <c r="BE108" s="49">
        <f t="shared" si="100"/>
        <v>0</v>
      </c>
      <c r="BF108" s="52"/>
      <c r="BG108" s="52"/>
      <c r="BH108" s="52"/>
      <c r="BI108" s="52"/>
      <c r="BJ108" s="52"/>
      <c r="BK108" s="52"/>
      <c r="BL108" s="404"/>
      <c r="BM108" s="453"/>
      <c r="BN108" s="49">
        <f t="shared" si="101"/>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2"/>
      <c r="C109" s="459"/>
      <c r="D109" s="609"/>
      <c r="E109" s="612"/>
      <c r="F109" s="612"/>
      <c r="G109" s="612"/>
      <c r="H109" s="612"/>
      <c r="I109" s="612"/>
      <c r="J109" s="486"/>
      <c r="K109" s="489"/>
      <c r="L109" s="474"/>
      <c r="M109" s="477"/>
      <c r="N109" s="480"/>
      <c r="O109" s="483"/>
      <c r="P109" s="521"/>
      <c r="Q109" s="524"/>
      <c r="R109" s="404"/>
      <c r="S109" s="43"/>
      <c r="T109" s="261"/>
      <c r="U109" s="261"/>
      <c r="V109" s="261"/>
      <c r="W109" s="43"/>
      <c r="X109" s="35"/>
      <c r="Y109" s="35"/>
      <c r="Z109" s="35"/>
      <c r="AA109" s="35"/>
      <c r="AB109" s="404"/>
      <c r="AC109" s="527"/>
      <c r="AD109" s="55">
        <f t="shared" si="85"/>
        <v>0</v>
      </c>
      <c r="AE109" s="55">
        <f t="shared" si="85"/>
        <v>0</v>
      </c>
      <c r="AF109" s="55">
        <f t="shared" si="85"/>
        <v>0</v>
      </c>
      <c r="AG109" s="55">
        <f t="shared" si="84"/>
        <v>0</v>
      </c>
      <c r="AH109" s="55">
        <f t="shared" si="84"/>
        <v>0</v>
      </c>
      <c r="AI109" s="55">
        <f t="shared" si="84"/>
        <v>0</v>
      </c>
      <c r="AJ109" s="55">
        <f t="shared" si="84"/>
        <v>0</v>
      </c>
      <c r="AK109" s="404"/>
      <c r="AL109" s="456"/>
      <c r="AM109" s="49">
        <f t="shared" si="98"/>
        <v>0</v>
      </c>
      <c r="AN109" s="52"/>
      <c r="AO109" s="52"/>
      <c r="AP109" s="52"/>
      <c r="AQ109" s="52"/>
      <c r="AR109" s="52"/>
      <c r="AS109" s="52"/>
      <c r="AT109" s="404"/>
      <c r="AU109" s="447"/>
      <c r="AV109" s="49">
        <f t="shared" si="99"/>
        <v>0</v>
      </c>
      <c r="AW109" s="52"/>
      <c r="AX109" s="52"/>
      <c r="AY109" s="52"/>
      <c r="AZ109" s="52"/>
      <c r="BA109" s="52"/>
      <c r="BB109" s="52"/>
      <c r="BC109" s="404"/>
      <c r="BD109" s="450"/>
      <c r="BE109" s="49">
        <f t="shared" si="100"/>
        <v>0</v>
      </c>
      <c r="BF109" s="52"/>
      <c r="BG109" s="52"/>
      <c r="BH109" s="52"/>
      <c r="BI109" s="52"/>
      <c r="BJ109" s="52"/>
      <c r="BK109" s="52"/>
      <c r="BL109" s="404"/>
      <c r="BM109" s="453"/>
      <c r="BN109" s="49">
        <f t="shared" si="101"/>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2"/>
      <c r="C110" s="460"/>
      <c r="D110" s="610"/>
      <c r="E110" s="613"/>
      <c r="F110" s="613"/>
      <c r="G110" s="613"/>
      <c r="H110" s="613"/>
      <c r="I110" s="613"/>
      <c r="J110" s="487"/>
      <c r="K110" s="490"/>
      <c r="L110" s="475"/>
      <c r="M110" s="478"/>
      <c r="N110" s="481"/>
      <c r="O110" s="484"/>
      <c r="P110" s="522"/>
      <c r="Q110" s="525"/>
      <c r="R110" s="405"/>
      <c r="S110" s="44"/>
      <c r="T110" s="262"/>
      <c r="U110" s="262"/>
      <c r="V110" s="262"/>
      <c r="W110" s="44"/>
      <c r="X110" s="36"/>
      <c r="Y110" s="36"/>
      <c r="Z110" s="36"/>
      <c r="AA110" s="36"/>
      <c r="AB110" s="405"/>
      <c r="AC110" s="528"/>
      <c r="AD110" s="56">
        <f t="shared" si="85"/>
        <v>0</v>
      </c>
      <c r="AE110" s="56">
        <f t="shared" si="85"/>
        <v>0</v>
      </c>
      <c r="AF110" s="56">
        <f t="shared" si="85"/>
        <v>0</v>
      </c>
      <c r="AG110" s="56">
        <f t="shared" si="84"/>
        <v>0</v>
      </c>
      <c r="AH110" s="56">
        <f t="shared" si="84"/>
        <v>0</v>
      </c>
      <c r="AI110" s="56">
        <f t="shared" si="84"/>
        <v>0</v>
      </c>
      <c r="AJ110" s="56">
        <f t="shared" si="84"/>
        <v>0</v>
      </c>
      <c r="AK110" s="405"/>
      <c r="AL110" s="457"/>
      <c r="AM110" s="50">
        <f t="shared" si="98"/>
        <v>0</v>
      </c>
      <c r="AN110" s="53"/>
      <c r="AO110" s="53"/>
      <c r="AP110" s="53"/>
      <c r="AQ110" s="53"/>
      <c r="AR110" s="53"/>
      <c r="AS110" s="53"/>
      <c r="AT110" s="405"/>
      <c r="AU110" s="448"/>
      <c r="AV110" s="50">
        <f t="shared" si="99"/>
        <v>0</v>
      </c>
      <c r="AW110" s="53"/>
      <c r="AX110" s="53"/>
      <c r="AY110" s="53"/>
      <c r="AZ110" s="53"/>
      <c r="BA110" s="53"/>
      <c r="BB110" s="53"/>
      <c r="BC110" s="405"/>
      <c r="BD110" s="451"/>
      <c r="BE110" s="50">
        <f t="shared" si="100"/>
        <v>0</v>
      </c>
      <c r="BF110" s="53"/>
      <c r="BG110" s="53"/>
      <c r="BH110" s="53"/>
      <c r="BI110" s="53"/>
      <c r="BJ110" s="53"/>
      <c r="BK110" s="53"/>
      <c r="BL110" s="405"/>
      <c r="BM110" s="454"/>
      <c r="BN110" s="50">
        <f t="shared" si="101"/>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2"/>
      <c r="C111" s="458" t="s">
        <v>499</v>
      </c>
      <c r="D111" s="608"/>
      <c r="E111" s="611"/>
      <c r="F111" s="611"/>
      <c r="G111" s="611"/>
      <c r="H111" s="611"/>
      <c r="I111" s="611"/>
      <c r="J111" s="485">
        <v>341</v>
      </c>
      <c r="K111" s="488" t="str">
        <f>+Metas!K391</f>
        <v>Jornadas de registro de PcD en los diferentes municipios del Departamento</v>
      </c>
      <c r="L111" s="473"/>
      <c r="M111" s="476">
        <f t="shared" ref="M111:M131" si="150">SUM(N111:Q111)/4</f>
        <v>0</v>
      </c>
      <c r="N111" s="479"/>
      <c r="O111" s="482"/>
      <c r="P111" s="520"/>
      <c r="Q111" s="523"/>
      <c r="R111" s="403">
        <f>+$J111</f>
        <v>341</v>
      </c>
      <c r="S111" s="253"/>
      <c r="T111" s="260"/>
      <c r="U111" s="260"/>
      <c r="V111" s="260"/>
      <c r="W111" s="42"/>
      <c r="X111" s="34"/>
      <c r="Y111" s="34"/>
      <c r="Z111" s="34"/>
      <c r="AA111" s="34"/>
      <c r="AB111" s="403">
        <f t="shared" ref="AB111" si="151">+$J111</f>
        <v>341</v>
      </c>
      <c r="AC111" s="526">
        <f t="shared" ref="AC111" si="152">+L111</f>
        <v>0</v>
      </c>
      <c r="AD111" s="54">
        <f t="shared" si="85"/>
        <v>0</v>
      </c>
      <c r="AE111" s="54">
        <f t="shared" si="85"/>
        <v>0</v>
      </c>
      <c r="AF111" s="54">
        <f t="shared" si="85"/>
        <v>0</v>
      </c>
      <c r="AG111" s="54">
        <f t="shared" si="84"/>
        <v>0</v>
      </c>
      <c r="AH111" s="54">
        <f t="shared" si="84"/>
        <v>0</v>
      </c>
      <c r="AI111" s="54">
        <f t="shared" si="84"/>
        <v>0</v>
      </c>
      <c r="AJ111" s="54">
        <f t="shared" si="84"/>
        <v>0</v>
      </c>
      <c r="AK111" s="403">
        <f t="shared" ref="AK111" si="153">+$J111</f>
        <v>341</v>
      </c>
      <c r="AL111" s="455">
        <f t="shared" ref="AL111:AL131" si="154">+N111</f>
        <v>0</v>
      </c>
      <c r="AM111" s="48">
        <f t="shared" si="98"/>
        <v>0</v>
      </c>
      <c r="AN111" s="51"/>
      <c r="AO111" s="51"/>
      <c r="AP111" s="51"/>
      <c r="AQ111" s="51"/>
      <c r="AR111" s="51"/>
      <c r="AS111" s="51"/>
      <c r="AT111" s="403">
        <f t="shared" ref="AT111" si="155">+$J111</f>
        <v>341</v>
      </c>
      <c r="AU111" s="446">
        <f t="shared" ref="AU111:AU131" si="156">+O111</f>
        <v>0</v>
      </c>
      <c r="AV111" s="48">
        <f t="shared" si="99"/>
        <v>0</v>
      </c>
      <c r="AW111" s="51"/>
      <c r="AX111" s="51"/>
      <c r="AY111" s="51"/>
      <c r="AZ111" s="51"/>
      <c r="BA111" s="51"/>
      <c r="BB111" s="51"/>
      <c r="BC111" s="403">
        <f t="shared" ref="BC111" si="157">+$J111</f>
        <v>341</v>
      </c>
      <c r="BD111" s="449">
        <f t="shared" ref="BD111:BD131" si="158">+P111</f>
        <v>0</v>
      </c>
      <c r="BE111" s="48">
        <f t="shared" si="100"/>
        <v>0</v>
      </c>
      <c r="BF111" s="51"/>
      <c r="BG111" s="51"/>
      <c r="BH111" s="51"/>
      <c r="BI111" s="51"/>
      <c r="BJ111" s="51"/>
      <c r="BK111" s="51"/>
      <c r="BL111" s="403">
        <f t="shared" ref="BL111" si="159">+$J111</f>
        <v>341</v>
      </c>
      <c r="BM111" s="452">
        <f t="shared" ref="BM111:BM131" si="160">+Q111</f>
        <v>0</v>
      </c>
      <c r="BN111" s="48">
        <f t="shared" si="101"/>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2"/>
      <c r="C112" s="459"/>
      <c r="D112" s="609"/>
      <c r="E112" s="612"/>
      <c r="F112" s="612"/>
      <c r="G112" s="612"/>
      <c r="H112" s="612"/>
      <c r="I112" s="612"/>
      <c r="J112" s="486"/>
      <c r="K112" s="489"/>
      <c r="L112" s="474"/>
      <c r="M112" s="477"/>
      <c r="N112" s="480"/>
      <c r="O112" s="483"/>
      <c r="P112" s="521"/>
      <c r="Q112" s="524"/>
      <c r="R112" s="404"/>
      <c r="S112" s="43"/>
      <c r="T112" s="261"/>
      <c r="U112" s="261"/>
      <c r="V112" s="261"/>
      <c r="W112" s="43"/>
      <c r="X112" s="35"/>
      <c r="Y112" s="35"/>
      <c r="Z112" s="35"/>
      <c r="AA112" s="35"/>
      <c r="AB112" s="404"/>
      <c r="AC112" s="527"/>
      <c r="AD112" s="55">
        <f t="shared" si="85"/>
        <v>0</v>
      </c>
      <c r="AE112" s="55">
        <f t="shared" si="85"/>
        <v>0</v>
      </c>
      <c r="AF112" s="55">
        <f t="shared" si="85"/>
        <v>0</v>
      </c>
      <c r="AG112" s="55">
        <f t="shared" si="84"/>
        <v>0</v>
      </c>
      <c r="AH112" s="55">
        <f t="shared" si="84"/>
        <v>0</v>
      </c>
      <c r="AI112" s="55">
        <f t="shared" si="84"/>
        <v>0</v>
      </c>
      <c r="AJ112" s="55">
        <f t="shared" si="84"/>
        <v>0</v>
      </c>
      <c r="AK112" s="404"/>
      <c r="AL112" s="456"/>
      <c r="AM112" s="49">
        <f t="shared" si="98"/>
        <v>0</v>
      </c>
      <c r="AN112" s="52"/>
      <c r="AO112" s="52"/>
      <c r="AP112" s="52"/>
      <c r="AQ112" s="52"/>
      <c r="AR112" s="52"/>
      <c r="AS112" s="52"/>
      <c r="AT112" s="404"/>
      <c r="AU112" s="447"/>
      <c r="AV112" s="49">
        <f t="shared" si="99"/>
        <v>0</v>
      </c>
      <c r="AW112" s="52"/>
      <c r="AX112" s="52"/>
      <c r="AY112" s="52"/>
      <c r="AZ112" s="52"/>
      <c r="BA112" s="52"/>
      <c r="BB112" s="52"/>
      <c r="BC112" s="404"/>
      <c r="BD112" s="450"/>
      <c r="BE112" s="49">
        <f t="shared" si="100"/>
        <v>0</v>
      </c>
      <c r="BF112" s="52"/>
      <c r="BG112" s="52"/>
      <c r="BH112" s="52"/>
      <c r="BI112" s="52"/>
      <c r="BJ112" s="52"/>
      <c r="BK112" s="52"/>
      <c r="BL112" s="404"/>
      <c r="BM112" s="453"/>
      <c r="BN112" s="49">
        <f t="shared" si="101"/>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2"/>
      <c r="C113" s="459"/>
      <c r="D113" s="609"/>
      <c r="E113" s="612"/>
      <c r="F113" s="612"/>
      <c r="G113" s="612"/>
      <c r="H113" s="612"/>
      <c r="I113" s="612"/>
      <c r="J113" s="486"/>
      <c r="K113" s="489"/>
      <c r="L113" s="474"/>
      <c r="M113" s="477"/>
      <c r="N113" s="480"/>
      <c r="O113" s="483"/>
      <c r="P113" s="521"/>
      <c r="Q113" s="524"/>
      <c r="R113" s="404"/>
      <c r="S113" s="43"/>
      <c r="T113" s="261"/>
      <c r="U113" s="261"/>
      <c r="V113" s="261"/>
      <c r="W113" s="43"/>
      <c r="X113" s="35"/>
      <c r="Y113" s="35"/>
      <c r="Z113" s="35"/>
      <c r="AA113" s="35"/>
      <c r="AB113" s="404"/>
      <c r="AC113" s="527"/>
      <c r="AD113" s="55">
        <f t="shared" si="85"/>
        <v>0</v>
      </c>
      <c r="AE113" s="55">
        <f t="shared" si="85"/>
        <v>0</v>
      </c>
      <c r="AF113" s="55">
        <f t="shared" si="85"/>
        <v>0</v>
      </c>
      <c r="AG113" s="55">
        <f t="shared" si="84"/>
        <v>0</v>
      </c>
      <c r="AH113" s="55">
        <f t="shared" si="84"/>
        <v>0</v>
      </c>
      <c r="AI113" s="55">
        <f t="shared" si="84"/>
        <v>0</v>
      </c>
      <c r="AJ113" s="55">
        <f t="shared" si="84"/>
        <v>0</v>
      </c>
      <c r="AK113" s="404"/>
      <c r="AL113" s="456"/>
      <c r="AM113" s="49">
        <f t="shared" si="98"/>
        <v>0</v>
      </c>
      <c r="AN113" s="52"/>
      <c r="AO113" s="52"/>
      <c r="AP113" s="52"/>
      <c r="AQ113" s="52"/>
      <c r="AR113" s="52"/>
      <c r="AS113" s="52"/>
      <c r="AT113" s="404"/>
      <c r="AU113" s="447"/>
      <c r="AV113" s="49">
        <f t="shared" si="99"/>
        <v>0</v>
      </c>
      <c r="AW113" s="52"/>
      <c r="AX113" s="52"/>
      <c r="AY113" s="52"/>
      <c r="AZ113" s="52"/>
      <c r="BA113" s="52"/>
      <c r="BB113" s="52"/>
      <c r="BC113" s="404"/>
      <c r="BD113" s="450"/>
      <c r="BE113" s="49">
        <f t="shared" si="100"/>
        <v>0</v>
      </c>
      <c r="BF113" s="52"/>
      <c r="BG113" s="52"/>
      <c r="BH113" s="52"/>
      <c r="BI113" s="52"/>
      <c r="BJ113" s="52"/>
      <c r="BK113" s="52"/>
      <c r="BL113" s="404"/>
      <c r="BM113" s="453"/>
      <c r="BN113" s="49">
        <f t="shared" si="101"/>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2"/>
      <c r="C114" s="459"/>
      <c r="D114" s="610"/>
      <c r="E114" s="613"/>
      <c r="F114" s="613"/>
      <c r="G114" s="613"/>
      <c r="H114" s="613"/>
      <c r="I114" s="613"/>
      <c r="J114" s="487"/>
      <c r="K114" s="490"/>
      <c r="L114" s="475"/>
      <c r="M114" s="478"/>
      <c r="N114" s="481"/>
      <c r="O114" s="484"/>
      <c r="P114" s="522"/>
      <c r="Q114" s="525"/>
      <c r="R114" s="405"/>
      <c r="S114" s="44"/>
      <c r="T114" s="262"/>
      <c r="U114" s="262"/>
      <c r="V114" s="262"/>
      <c r="W114" s="44"/>
      <c r="X114" s="36"/>
      <c r="Y114" s="36"/>
      <c r="Z114" s="36"/>
      <c r="AA114" s="36"/>
      <c r="AB114" s="405"/>
      <c r="AC114" s="528"/>
      <c r="AD114" s="56">
        <f t="shared" si="85"/>
        <v>0</v>
      </c>
      <c r="AE114" s="56">
        <f t="shared" si="85"/>
        <v>0</v>
      </c>
      <c r="AF114" s="56">
        <f t="shared" si="85"/>
        <v>0</v>
      </c>
      <c r="AG114" s="56">
        <f t="shared" si="84"/>
        <v>0</v>
      </c>
      <c r="AH114" s="56">
        <f t="shared" si="84"/>
        <v>0</v>
      </c>
      <c r="AI114" s="56">
        <f t="shared" si="84"/>
        <v>0</v>
      </c>
      <c r="AJ114" s="56">
        <f t="shared" si="84"/>
        <v>0</v>
      </c>
      <c r="AK114" s="405"/>
      <c r="AL114" s="457"/>
      <c r="AM114" s="50">
        <f t="shared" si="98"/>
        <v>0</v>
      </c>
      <c r="AN114" s="53"/>
      <c r="AO114" s="53"/>
      <c r="AP114" s="53"/>
      <c r="AQ114" s="53"/>
      <c r="AR114" s="53"/>
      <c r="AS114" s="53"/>
      <c r="AT114" s="405"/>
      <c r="AU114" s="448"/>
      <c r="AV114" s="50">
        <f t="shared" si="99"/>
        <v>0</v>
      </c>
      <c r="AW114" s="53"/>
      <c r="AX114" s="53"/>
      <c r="AY114" s="53"/>
      <c r="AZ114" s="53"/>
      <c r="BA114" s="53"/>
      <c r="BB114" s="53"/>
      <c r="BC114" s="405"/>
      <c r="BD114" s="451"/>
      <c r="BE114" s="50">
        <f t="shared" si="100"/>
        <v>0</v>
      </c>
      <c r="BF114" s="53"/>
      <c r="BG114" s="53"/>
      <c r="BH114" s="53"/>
      <c r="BI114" s="53"/>
      <c r="BJ114" s="53"/>
      <c r="BK114" s="53"/>
      <c r="BL114" s="405"/>
      <c r="BM114" s="454"/>
      <c r="BN114" s="50">
        <f t="shared" si="101"/>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2"/>
      <c r="C115" s="459"/>
      <c r="D115" s="608"/>
      <c r="E115" s="611"/>
      <c r="F115" s="611"/>
      <c r="G115" s="611"/>
      <c r="H115" s="611"/>
      <c r="I115" s="611"/>
      <c r="J115" s="485">
        <v>342</v>
      </c>
      <c r="K115" s="488" t="str">
        <f>+Metas!K392</f>
        <v>Jornadas de acompañamiento jurídico para la protección de derechos</v>
      </c>
      <c r="L115" s="473"/>
      <c r="M115" s="476">
        <f t="shared" si="150"/>
        <v>0</v>
      </c>
      <c r="N115" s="479"/>
      <c r="O115" s="482"/>
      <c r="P115" s="520"/>
      <c r="Q115" s="523"/>
      <c r="R115" s="403">
        <f>+$J115</f>
        <v>342</v>
      </c>
      <c r="S115" s="253"/>
      <c r="T115" s="260"/>
      <c r="U115" s="260"/>
      <c r="V115" s="260"/>
      <c r="W115" s="42"/>
      <c r="X115" s="34"/>
      <c r="Y115" s="34"/>
      <c r="Z115" s="34"/>
      <c r="AA115" s="34"/>
      <c r="AB115" s="403">
        <f t="shared" ref="AB115" si="161">+$J115</f>
        <v>342</v>
      </c>
      <c r="AC115" s="526">
        <f t="shared" ref="AC115" si="162">+L115</f>
        <v>0</v>
      </c>
      <c r="AD115" s="54">
        <f t="shared" si="85"/>
        <v>0</v>
      </c>
      <c r="AE115" s="54">
        <f t="shared" si="85"/>
        <v>0</v>
      </c>
      <c r="AF115" s="54">
        <f t="shared" si="85"/>
        <v>0</v>
      </c>
      <c r="AG115" s="54">
        <f t="shared" si="84"/>
        <v>0</v>
      </c>
      <c r="AH115" s="54">
        <f t="shared" si="84"/>
        <v>0</v>
      </c>
      <c r="AI115" s="54">
        <f t="shared" si="84"/>
        <v>0</v>
      </c>
      <c r="AJ115" s="54">
        <f t="shared" si="84"/>
        <v>0</v>
      </c>
      <c r="AK115" s="403">
        <f t="shared" ref="AK115" si="163">+$J115</f>
        <v>342</v>
      </c>
      <c r="AL115" s="455">
        <f t="shared" si="154"/>
        <v>0</v>
      </c>
      <c r="AM115" s="48">
        <f t="shared" si="98"/>
        <v>0</v>
      </c>
      <c r="AN115" s="51"/>
      <c r="AO115" s="51"/>
      <c r="AP115" s="51"/>
      <c r="AQ115" s="51"/>
      <c r="AR115" s="51"/>
      <c r="AS115" s="51"/>
      <c r="AT115" s="403">
        <f t="shared" ref="AT115" si="164">+$J115</f>
        <v>342</v>
      </c>
      <c r="AU115" s="446">
        <f t="shared" si="156"/>
        <v>0</v>
      </c>
      <c r="AV115" s="48">
        <f t="shared" si="99"/>
        <v>0</v>
      </c>
      <c r="AW115" s="51"/>
      <c r="AX115" s="51"/>
      <c r="AY115" s="51"/>
      <c r="AZ115" s="51"/>
      <c r="BA115" s="51"/>
      <c r="BB115" s="51"/>
      <c r="BC115" s="403">
        <f t="shared" ref="BC115" si="165">+$J115</f>
        <v>342</v>
      </c>
      <c r="BD115" s="449">
        <f t="shared" si="158"/>
        <v>0</v>
      </c>
      <c r="BE115" s="48">
        <f t="shared" si="100"/>
        <v>0</v>
      </c>
      <c r="BF115" s="51"/>
      <c r="BG115" s="51"/>
      <c r="BH115" s="51"/>
      <c r="BI115" s="51"/>
      <c r="BJ115" s="51"/>
      <c r="BK115" s="51"/>
      <c r="BL115" s="403">
        <f t="shared" ref="BL115" si="166">+$J115</f>
        <v>342</v>
      </c>
      <c r="BM115" s="452">
        <f t="shared" si="160"/>
        <v>0</v>
      </c>
      <c r="BN115" s="48">
        <f t="shared" si="101"/>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2"/>
      <c r="C116" s="459"/>
      <c r="D116" s="609"/>
      <c r="E116" s="612"/>
      <c r="F116" s="612"/>
      <c r="G116" s="612"/>
      <c r="H116" s="612"/>
      <c r="I116" s="612"/>
      <c r="J116" s="486"/>
      <c r="K116" s="489"/>
      <c r="L116" s="474"/>
      <c r="M116" s="477"/>
      <c r="N116" s="480"/>
      <c r="O116" s="483"/>
      <c r="P116" s="521"/>
      <c r="Q116" s="524"/>
      <c r="R116" s="404"/>
      <c r="S116" s="43"/>
      <c r="T116" s="261"/>
      <c r="U116" s="261"/>
      <c r="V116" s="261"/>
      <c r="W116" s="43"/>
      <c r="X116" s="35"/>
      <c r="Y116" s="35"/>
      <c r="Z116" s="35"/>
      <c r="AA116" s="35"/>
      <c r="AB116" s="404"/>
      <c r="AC116" s="527"/>
      <c r="AD116" s="55">
        <f t="shared" si="85"/>
        <v>0</v>
      </c>
      <c r="AE116" s="55">
        <f t="shared" si="85"/>
        <v>0</v>
      </c>
      <c r="AF116" s="55">
        <f t="shared" si="85"/>
        <v>0</v>
      </c>
      <c r="AG116" s="55">
        <f t="shared" si="84"/>
        <v>0</v>
      </c>
      <c r="AH116" s="55">
        <f t="shared" si="84"/>
        <v>0</v>
      </c>
      <c r="AI116" s="55">
        <f t="shared" si="84"/>
        <v>0</v>
      </c>
      <c r="AJ116" s="55">
        <f t="shared" si="84"/>
        <v>0</v>
      </c>
      <c r="AK116" s="404"/>
      <c r="AL116" s="456"/>
      <c r="AM116" s="49">
        <f t="shared" si="98"/>
        <v>0</v>
      </c>
      <c r="AN116" s="52"/>
      <c r="AO116" s="52"/>
      <c r="AP116" s="52"/>
      <c r="AQ116" s="52"/>
      <c r="AR116" s="52"/>
      <c r="AS116" s="52"/>
      <c r="AT116" s="404"/>
      <c r="AU116" s="447"/>
      <c r="AV116" s="49">
        <f t="shared" si="99"/>
        <v>0</v>
      </c>
      <c r="AW116" s="52"/>
      <c r="AX116" s="52"/>
      <c r="AY116" s="52"/>
      <c r="AZ116" s="52"/>
      <c r="BA116" s="52"/>
      <c r="BB116" s="52"/>
      <c r="BC116" s="404"/>
      <c r="BD116" s="450"/>
      <c r="BE116" s="49">
        <f t="shared" si="100"/>
        <v>0</v>
      </c>
      <c r="BF116" s="52"/>
      <c r="BG116" s="52"/>
      <c r="BH116" s="52"/>
      <c r="BI116" s="52"/>
      <c r="BJ116" s="52"/>
      <c r="BK116" s="52"/>
      <c r="BL116" s="404"/>
      <c r="BM116" s="453"/>
      <c r="BN116" s="49">
        <f t="shared" si="101"/>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2"/>
      <c r="C117" s="459"/>
      <c r="D117" s="609"/>
      <c r="E117" s="612"/>
      <c r="F117" s="612"/>
      <c r="G117" s="612"/>
      <c r="H117" s="612"/>
      <c r="I117" s="612"/>
      <c r="J117" s="486"/>
      <c r="K117" s="489"/>
      <c r="L117" s="474"/>
      <c r="M117" s="477"/>
      <c r="N117" s="480"/>
      <c r="O117" s="483"/>
      <c r="P117" s="521"/>
      <c r="Q117" s="524"/>
      <c r="R117" s="404"/>
      <c r="S117" s="43"/>
      <c r="T117" s="261"/>
      <c r="U117" s="261"/>
      <c r="V117" s="261"/>
      <c r="W117" s="43"/>
      <c r="X117" s="35"/>
      <c r="Y117" s="35"/>
      <c r="Z117" s="35"/>
      <c r="AA117" s="35"/>
      <c r="AB117" s="404"/>
      <c r="AC117" s="527"/>
      <c r="AD117" s="55">
        <f t="shared" si="85"/>
        <v>0</v>
      </c>
      <c r="AE117" s="55">
        <f t="shared" si="85"/>
        <v>0</v>
      </c>
      <c r="AF117" s="55">
        <f t="shared" si="85"/>
        <v>0</v>
      </c>
      <c r="AG117" s="55">
        <f t="shared" si="84"/>
        <v>0</v>
      </c>
      <c r="AH117" s="55">
        <f t="shared" si="84"/>
        <v>0</v>
      </c>
      <c r="AI117" s="55">
        <f t="shared" si="84"/>
        <v>0</v>
      </c>
      <c r="AJ117" s="55">
        <f t="shared" si="84"/>
        <v>0</v>
      </c>
      <c r="AK117" s="404"/>
      <c r="AL117" s="456"/>
      <c r="AM117" s="49">
        <f t="shared" si="98"/>
        <v>0</v>
      </c>
      <c r="AN117" s="52"/>
      <c r="AO117" s="52"/>
      <c r="AP117" s="52"/>
      <c r="AQ117" s="52"/>
      <c r="AR117" s="52"/>
      <c r="AS117" s="52"/>
      <c r="AT117" s="404"/>
      <c r="AU117" s="447"/>
      <c r="AV117" s="49">
        <f t="shared" si="99"/>
        <v>0</v>
      </c>
      <c r="AW117" s="52"/>
      <c r="AX117" s="52"/>
      <c r="AY117" s="52"/>
      <c r="AZ117" s="52"/>
      <c r="BA117" s="52"/>
      <c r="BB117" s="52"/>
      <c r="BC117" s="404"/>
      <c r="BD117" s="450"/>
      <c r="BE117" s="49">
        <f t="shared" si="100"/>
        <v>0</v>
      </c>
      <c r="BF117" s="52"/>
      <c r="BG117" s="52"/>
      <c r="BH117" s="52"/>
      <c r="BI117" s="52"/>
      <c r="BJ117" s="52"/>
      <c r="BK117" s="52"/>
      <c r="BL117" s="404"/>
      <c r="BM117" s="453"/>
      <c r="BN117" s="49">
        <f t="shared" si="101"/>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2"/>
      <c r="C118" s="459"/>
      <c r="D118" s="610"/>
      <c r="E118" s="613"/>
      <c r="F118" s="613"/>
      <c r="G118" s="613"/>
      <c r="H118" s="613"/>
      <c r="I118" s="613"/>
      <c r="J118" s="487"/>
      <c r="K118" s="490"/>
      <c r="L118" s="475"/>
      <c r="M118" s="478"/>
      <c r="N118" s="481"/>
      <c r="O118" s="484"/>
      <c r="P118" s="522"/>
      <c r="Q118" s="525"/>
      <c r="R118" s="405"/>
      <c r="S118" s="44"/>
      <c r="T118" s="262"/>
      <c r="U118" s="262"/>
      <c r="V118" s="262"/>
      <c r="W118" s="44"/>
      <c r="X118" s="36"/>
      <c r="Y118" s="36"/>
      <c r="Z118" s="36"/>
      <c r="AA118" s="36"/>
      <c r="AB118" s="405"/>
      <c r="AC118" s="528"/>
      <c r="AD118" s="56">
        <f t="shared" si="85"/>
        <v>0</v>
      </c>
      <c r="AE118" s="56">
        <f t="shared" si="85"/>
        <v>0</v>
      </c>
      <c r="AF118" s="56">
        <f t="shared" si="85"/>
        <v>0</v>
      </c>
      <c r="AG118" s="56">
        <f t="shared" si="84"/>
        <v>0</v>
      </c>
      <c r="AH118" s="56">
        <f t="shared" si="84"/>
        <v>0</v>
      </c>
      <c r="AI118" s="56">
        <f t="shared" si="84"/>
        <v>0</v>
      </c>
      <c r="AJ118" s="56">
        <f t="shared" si="84"/>
        <v>0</v>
      </c>
      <c r="AK118" s="405"/>
      <c r="AL118" s="457"/>
      <c r="AM118" s="50">
        <f t="shared" si="98"/>
        <v>0</v>
      </c>
      <c r="AN118" s="53"/>
      <c r="AO118" s="53"/>
      <c r="AP118" s="53"/>
      <c r="AQ118" s="53"/>
      <c r="AR118" s="53"/>
      <c r="AS118" s="53"/>
      <c r="AT118" s="405"/>
      <c r="AU118" s="448"/>
      <c r="AV118" s="50">
        <f t="shared" si="99"/>
        <v>0</v>
      </c>
      <c r="AW118" s="53"/>
      <c r="AX118" s="53"/>
      <c r="AY118" s="53"/>
      <c r="AZ118" s="53"/>
      <c r="BA118" s="53"/>
      <c r="BB118" s="53"/>
      <c r="BC118" s="405"/>
      <c r="BD118" s="451"/>
      <c r="BE118" s="50">
        <f t="shared" si="100"/>
        <v>0</v>
      </c>
      <c r="BF118" s="53"/>
      <c r="BG118" s="53"/>
      <c r="BH118" s="53"/>
      <c r="BI118" s="53"/>
      <c r="BJ118" s="53"/>
      <c r="BK118" s="53"/>
      <c r="BL118" s="405"/>
      <c r="BM118" s="454"/>
      <c r="BN118" s="50">
        <f t="shared" si="101"/>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2"/>
      <c r="C119" s="459"/>
      <c r="D119" s="608"/>
      <c r="E119" s="611"/>
      <c r="F119" s="611"/>
      <c r="G119" s="611"/>
      <c r="H119" s="611"/>
      <c r="I119" s="611"/>
      <c r="J119" s="485">
        <v>343</v>
      </c>
      <c r="K119" s="488" t="str">
        <f>+Metas!K393</f>
        <v xml:space="preserve">Atención y acompañamiento jurídico en procesos contra EPS </v>
      </c>
      <c r="L119" s="473"/>
      <c r="M119" s="476">
        <f t="shared" si="150"/>
        <v>0</v>
      </c>
      <c r="N119" s="479"/>
      <c r="O119" s="482"/>
      <c r="P119" s="520"/>
      <c r="Q119" s="523"/>
      <c r="R119" s="403">
        <f>+$J119</f>
        <v>343</v>
      </c>
      <c r="S119" s="253"/>
      <c r="T119" s="260"/>
      <c r="U119" s="260"/>
      <c r="V119" s="260"/>
      <c r="W119" s="42"/>
      <c r="X119" s="34"/>
      <c r="Y119" s="34"/>
      <c r="Z119" s="34"/>
      <c r="AA119" s="34"/>
      <c r="AB119" s="403">
        <f t="shared" ref="AB119" si="167">+$J119</f>
        <v>343</v>
      </c>
      <c r="AC119" s="526">
        <f t="shared" ref="AC119" si="168">+L119</f>
        <v>0</v>
      </c>
      <c r="AD119" s="54">
        <f t="shared" si="85"/>
        <v>0</v>
      </c>
      <c r="AE119" s="54">
        <f t="shared" si="85"/>
        <v>0</v>
      </c>
      <c r="AF119" s="54">
        <f t="shared" si="85"/>
        <v>0</v>
      </c>
      <c r="AG119" s="54">
        <f t="shared" si="84"/>
        <v>0</v>
      </c>
      <c r="AH119" s="54">
        <f t="shared" si="84"/>
        <v>0</v>
      </c>
      <c r="AI119" s="54">
        <f t="shared" si="84"/>
        <v>0</v>
      </c>
      <c r="AJ119" s="54">
        <f t="shared" si="84"/>
        <v>0</v>
      </c>
      <c r="AK119" s="403">
        <f t="shared" ref="AK119" si="169">+$J119</f>
        <v>343</v>
      </c>
      <c r="AL119" s="455">
        <f t="shared" si="154"/>
        <v>0</v>
      </c>
      <c r="AM119" s="48">
        <f t="shared" si="98"/>
        <v>0</v>
      </c>
      <c r="AN119" s="51"/>
      <c r="AO119" s="51"/>
      <c r="AP119" s="51"/>
      <c r="AQ119" s="51"/>
      <c r="AR119" s="51"/>
      <c r="AS119" s="51"/>
      <c r="AT119" s="403">
        <f t="shared" ref="AT119" si="170">+$J119</f>
        <v>343</v>
      </c>
      <c r="AU119" s="446">
        <f t="shared" si="156"/>
        <v>0</v>
      </c>
      <c r="AV119" s="48">
        <f t="shared" si="99"/>
        <v>0</v>
      </c>
      <c r="AW119" s="51"/>
      <c r="AX119" s="51"/>
      <c r="AY119" s="51"/>
      <c r="AZ119" s="51"/>
      <c r="BA119" s="51"/>
      <c r="BB119" s="51"/>
      <c r="BC119" s="403">
        <f t="shared" ref="BC119" si="171">+$J119</f>
        <v>343</v>
      </c>
      <c r="BD119" s="449">
        <f t="shared" si="158"/>
        <v>0</v>
      </c>
      <c r="BE119" s="48">
        <f t="shared" si="100"/>
        <v>0</v>
      </c>
      <c r="BF119" s="51"/>
      <c r="BG119" s="51"/>
      <c r="BH119" s="51"/>
      <c r="BI119" s="51"/>
      <c r="BJ119" s="51"/>
      <c r="BK119" s="51"/>
      <c r="BL119" s="403">
        <f t="shared" ref="BL119" si="172">+$J119</f>
        <v>343</v>
      </c>
      <c r="BM119" s="452">
        <f t="shared" si="160"/>
        <v>0</v>
      </c>
      <c r="BN119" s="48">
        <f t="shared" si="101"/>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2"/>
      <c r="C120" s="459"/>
      <c r="D120" s="609"/>
      <c r="E120" s="612"/>
      <c r="F120" s="612"/>
      <c r="G120" s="612"/>
      <c r="H120" s="612"/>
      <c r="I120" s="612"/>
      <c r="J120" s="486"/>
      <c r="K120" s="489"/>
      <c r="L120" s="474"/>
      <c r="M120" s="477"/>
      <c r="N120" s="480"/>
      <c r="O120" s="483"/>
      <c r="P120" s="521"/>
      <c r="Q120" s="524"/>
      <c r="R120" s="404"/>
      <c r="S120" s="43"/>
      <c r="T120" s="261"/>
      <c r="U120" s="261"/>
      <c r="V120" s="261"/>
      <c r="W120" s="43"/>
      <c r="X120" s="35"/>
      <c r="Y120" s="35"/>
      <c r="Z120" s="35"/>
      <c r="AA120" s="35"/>
      <c r="AB120" s="404"/>
      <c r="AC120" s="527"/>
      <c r="AD120" s="55">
        <f t="shared" si="85"/>
        <v>0</v>
      </c>
      <c r="AE120" s="55">
        <f t="shared" si="85"/>
        <v>0</v>
      </c>
      <c r="AF120" s="55">
        <f t="shared" si="85"/>
        <v>0</v>
      </c>
      <c r="AG120" s="55">
        <f t="shared" si="84"/>
        <v>0</v>
      </c>
      <c r="AH120" s="55">
        <f t="shared" si="84"/>
        <v>0</v>
      </c>
      <c r="AI120" s="55">
        <f t="shared" si="84"/>
        <v>0</v>
      </c>
      <c r="AJ120" s="55">
        <f t="shared" si="84"/>
        <v>0</v>
      </c>
      <c r="AK120" s="404"/>
      <c r="AL120" s="456"/>
      <c r="AM120" s="49">
        <f t="shared" si="98"/>
        <v>0</v>
      </c>
      <c r="AN120" s="52"/>
      <c r="AO120" s="52"/>
      <c r="AP120" s="52"/>
      <c r="AQ120" s="52"/>
      <c r="AR120" s="52"/>
      <c r="AS120" s="52"/>
      <c r="AT120" s="404"/>
      <c r="AU120" s="447"/>
      <c r="AV120" s="49">
        <f t="shared" si="99"/>
        <v>0</v>
      </c>
      <c r="AW120" s="52"/>
      <c r="AX120" s="52"/>
      <c r="AY120" s="52"/>
      <c r="AZ120" s="52"/>
      <c r="BA120" s="52"/>
      <c r="BB120" s="52"/>
      <c r="BC120" s="404"/>
      <c r="BD120" s="450"/>
      <c r="BE120" s="49">
        <f t="shared" si="100"/>
        <v>0</v>
      </c>
      <c r="BF120" s="52"/>
      <c r="BG120" s="52"/>
      <c r="BH120" s="52"/>
      <c r="BI120" s="52"/>
      <c r="BJ120" s="52"/>
      <c r="BK120" s="52"/>
      <c r="BL120" s="404"/>
      <c r="BM120" s="453"/>
      <c r="BN120" s="49">
        <f t="shared" si="101"/>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2"/>
      <c r="C121" s="459"/>
      <c r="D121" s="609"/>
      <c r="E121" s="612"/>
      <c r="F121" s="612"/>
      <c r="G121" s="612"/>
      <c r="H121" s="612"/>
      <c r="I121" s="612"/>
      <c r="J121" s="486"/>
      <c r="K121" s="489"/>
      <c r="L121" s="474"/>
      <c r="M121" s="477"/>
      <c r="N121" s="480"/>
      <c r="O121" s="483"/>
      <c r="P121" s="521"/>
      <c r="Q121" s="524"/>
      <c r="R121" s="404"/>
      <c r="S121" s="43"/>
      <c r="T121" s="261"/>
      <c r="U121" s="261"/>
      <c r="V121" s="261"/>
      <c r="W121" s="43"/>
      <c r="X121" s="35"/>
      <c r="Y121" s="35"/>
      <c r="Z121" s="35"/>
      <c r="AA121" s="35"/>
      <c r="AB121" s="404"/>
      <c r="AC121" s="527"/>
      <c r="AD121" s="55">
        <f t="shared" si="85"/>
        <v>0</v>
      </c>
      <c r="AE121" s="55">
        <f t="shared" si="85"/>
        <v>0</v>
      </c>
      <c r="AF121" s="55">
        <f t="shared" si="85"/>
        <v>0</v>
      </c>
      <c r="AG121" s="55">
        <f t="shared" si="84"/>
        <v>0</v>
      </c>
      <c r="AH121" s="55">
        <f t="shared" si="84"/>
        <v>0</v>
      </c>
      <c r="AI121" s="55">
        <f t="shared" si="84"/>
        <v>0</v>
      </c>
      <c r="AJ121" s="55">
        <f t="shared" si="84"/>
        <v>0</v>
      </c>
      <c r="AK121" s="404"/>
      <c r="AL121" s="456"/>
      <c r="AM121" s="49">
        <f t="shared" si="98"/>
        <v>0</v>
      </c>
      <c r="AN121" s="52"/>
      <c r="AO121" s="52"/>
      <c r="AP121" s="52"/>
      <c r="AQ121" s="52"/>
      <c r="AR121" s="52"/>
      <c r="AS121" s="52"/>
      <c r="AT121" s="404"/>
      <c r="AU121" s="447"/>
      <c r="AV121" s="49">
        <f t="shared" si="99"/>
        <v>0</v>
      </c>
      <c r="AW121" s="52"/>
      <c r="AX121" s="52"/>
      <c r="AY121" s="52"/>
      <c r="AZ121" s="52"/>
      <c r="BA121" s="52"/>
      <c r="BB121" s="52"/>
      <c r="BC121" s="404"/>
      <c r="BD121" s="450"/>
      <c r="BE121" s="49">
        <f t="shared" si="100"/>
        <v>0</v>
      </c>
      <c r="BF121" s="52"/>
      <c r="BG121" s="52"/>
      <c r="BH121" s="52"/>
      <c r="BI121" s="52"/>
      <c r="BJ121" s="52"/>
      <c r="BK121" s="52"/>
      <c r="BL121" s="404"/>
      <c r="BM121" s="453"/>
      <c r="BN121" s="49">
        <f t="shared" si="101"/>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3"/>
      <c r="C122" s="460"/>
      <c r="D122" s="610"/>
      <c r="E122" s="613"/>
      <c r="F122" s="613"/>
      <c r="G122" s="613"/>
      <c r="H122" s="613"/>
      <c r="I122" s="613"/>
      <c r="J122" s="487"/>
      <c r="K122" s="490"/>
      <c r="L122" s="475"/>
      <c r="M122" s="478"/>
      <c r="N122" s="481"/>
      <c r="O122" s="484"/>
      <c r="P122" s="522"/>
      <c r="Q122" s="525"/>
      <c r="R122" s="405"/>
      <c r="S122" s="44"/>
      <c r="T122" s="262"/>
      <c r="U122" s="262"/>
      <c r="V122" s="262"/>
      <c r="W122" s="44"/>
      <c r="X122" s="36"/>
      <c r="Y122" s="36"/>
      <c r="Z122" s="36"/>
      <c r="AA122" s="36"/>
      <c r="AB122" s="405"/>
      <c r="AC122" s="528"/>
      <c r="AD122" s="56">
        <f t="shared" si="85"/>
        <v>0</v>
      </c>
      <c r="AE122" s="56">
        <f t="shared" si="85"/>
        <v>0</v>
      </c>
      <c r="AF122" s="56">
        <f t="shared" si="85"/>
        <v>0</v>
      </c>
      <c r="AG122" s="56">
        <f t="shared" si="84"/>
        <v>0</v>
      </c>
      <c r="AH122" s="56">
        <f t="shared" si="84"/>
        <v>0</v>
      </c>
      <c r="AI122" s="56">
        <f t="shared" si="84"/>
        <v>0</v>
      </c>
      <c r="AJ122" s="56">
        <f t="shared" si="84"/>
        <v>0</v>
      </c>
      <c r="AK122" s="405"/>
      <c r="AL122" s="457"/>
      <c r="AM122" s="50">
        <f t="shared" si="98"/>
        <v>0</v>
      </c>
      <c r="AN122" s="53"/>
      <c r="AO122" s="53"/>
      <c r="AP122" s="53"/>
      <c r="AQ122" s="53"/>
      <c r="AR122" s="53"/>
      <c r="AS122" s="53"/>
      <c r="AT122" s="405"/>
      <c r="AU122" s="448"/>
      <c r="AV122" s="50">
        <f t="shared" si="99"/>
        <v>0</v>
      </c>
      <c r="AW122" s="53"/>
      <c r="AX122" s="53"/>
      <c r="AY122" s="53"/>
      <c r="AZ122" s="53"/>
      <c r="BA122" s="53"/>
      <c r="BB122" s="53"/>
      <c r="BC122" s="405"/>
      <c r="BD122" s="451"/>
      <c r="BE122" s="50">
        <f t="shared" si="100"/>
        <v>0</v>
      </c>
      <c r="BF122" s="53"/>
      <c r="BG122" s="53"/>
      <c r="BH122" s="53"/>
      <c r="BI122" s="53"/>
      <c r="BJ122" s="53"/>
      <c r="BK122" s="53"/>
      <c r="BL122" s="405"/>
      <c r="BM122" s="454"/>
      <c r="BN122" s="50">
        <f t="shared" si="101"/>
        <v>0</v>
      </c>
      <c r="BO122" s="53"/>
      <c r="BP122" s="53"/>
      <c r="BQ122" s="53"/>
      <c r="BR122" s="53"/>
      <c r="BS122" s="53"/>
      <c r="BT122" s="53"/>
      <c r="BU122" s="517"/>
      <c r="BV122" s="518"/>
      <c r="BW122" s="518"/>
      <c r="BX122" s="518"/>
      <c r="BY122" s="518"/>
      <c r="BZ122" s="518"/>
      <c r="CA122" s="518"/>
      <c r="CB122" s="518"/>
      <c r="CC122" s="519"/>
    </row>
    <row r="123" spans="1:81" s="62" customFormat="1" ht="40.200000000000003" customHeight="1" thickTop="1" x14ac:dyDescent="0.3">
      <c r="A123" s="38"/>
      <c r="B123" s="461" t="s">
        <v>500</v>
      </c>
      <c r="C123" s="458" t="s">
        <v>504</v>
      </c>
      <c r="D123" s="608"/>
      <c r="E123" s="611"/>
      <c r="F123" s="611"/>
      <c r="G123" s="611"/>
      <c r="H123" s="611"/>
      <c r="I123" s="611"/>
      <c r="J123" s="485">
        <v>344</v>
      </c>
      <c r="K123" s="488" t="str">
        <f>+Metas!K395</f>
        <v>Adquisición de software y hardware biomédicos.</v>
      </c>
      <c r="L123" s="662"/>
      <c r="M123" s="648">
        <f t="shared" si="150"/>
        <v>0</v>
      </c>
      <c r="N123" s="650"/>
      <c r="O123" s="664"/>
      <c r="P123" s="668"/>
      <c r="Q123" s="640"/>
      <c r="R123" s="403">
        <f>+$J123</f>
        <v>344</v>
      </c>
      <c r="S123" s="253"/>
      <c r="T123" s="260"/>
      <c r="U123" s="260"/>
      <c r="V123" s="260"/>
      <c r="W123" s="42"/>
      <c r="X123" s="34"/>
      <c r="Y123" s="34"/>
      <c r="Z123" s="34"/>
      <c r="AA123" s="34"/>
      <c r="AB123" s="403">
        <f t="shared" ref="AB123" si="173">+$J123</f>
        <v>344</v>
      </c>
      <c r="AC123" s="526">
        <f t="shared" ref="AC123" si="174">+L123</f>
        <v>0</v>
      </c>
      <c r="AD123" s="54">
        <f t="shared" si="85"/>
        <v>0</v>
      </c>
      <c r="AE123" s="54">
        <f t="shared" si="85"/>
        <v>0</v>
      </c>
      <c r="AF123" s="54">
        <f t="shared" si="85"/>
        <v>0</v>
      </c>
      <c r="AG123" s="54">
        <f t="shared" si="84"/>
        <v>0</v>
      </c>
      <c r="AH123" s="54">
        <f t="shared" si="84"/>
        <v>0</v>
      </c>
      <c r="AI123" s="54">
        <f t="shared" si="84"/>
        <v>0</v>
      </c>
      <c r="AJ123" s="54">
        <f t="shared" si="84"/>
        <v>0</v>
      </c>
      <c r="AK123" s="403">
        <f t="shared" ref="AK123" si="175">+$J123</f>
        <v>344</v>
      </c>
      <c r="AL123" s="455">
        <f t="shared" si="154"/>
        <v>0</v>
      </c>
      <c r="AM123" s="48">
        <f t="shared" si="98"/>
        <v>0</v>
      </c>
      <c r="AN123" s="51"/>
      <c r="AO123" s="51"/>
      <c r="AP123" s="51"/>
      <c r="AQ123" s="51"/>
      <c r="AR123" s="51"/>
      <c r="AS123" s="51"/>
      <c r="AT123" s="403">
        <f t="shared" ref="AT123" si="176">+$J123</f>
        <v>344</v>
      </c>
      <c r="AU123" s="446">
        <f t="shared" si="156"/>
        <v>0</v>
      </c>
      <c r="AV123" s="48">
        <f t="shared" si="99"/>
        <v>0</v>
      </c>
      <c r="AW123" s="51"/>
      <c r="AX123" s="51"/>
      <c r="AY123" s="51"/>
      <c r="AZ123" s="51"/>
      <c r="BA123" s="51"/>
      <c r="BB123" s="51"/>
      <c r="BC123" s="403">
        <f t="shared" ref="BC123" si="177">+$J123</f>
        <v>344</v>
      </c>
      <c r="BD123" s="449">
        <f t="shared" si="158"/>
        <v>0</v>
      </c>
      <c r="BE123" s="48">
        <f t="shared" si="100"/>
        <v>0</v>
      </c>
      <c r="BF123" s="51"/>
      <c r="BG123" s="51"/>
      <c r="BH123" s="51"/>
      <c r="BI123" s="51"/>
      <c r="BJ123" s="51"/>
      <c r="BK123" s="51"/>
      <c r="BL123" s="403">
        <f t="shared" ref="BL123" si="178">+$J123</f>
        <v>344</v>
      </c>
      <c r="BM123" s="452">
        <f t="shared" si="160"/>
        <v>0</v>
      </c>
      <c r="BN123" s="48">
        <f t="shared" si="101"/>
        <v>0</v>
      </c>
      <c r="BO123" s="51"/>
      <c r="BP123" s="51"/>
      <c r="BQ123" s="51"/>
      <c r="BR123" s="51"/>
      <c r="BS123" s="51"/>
      <c r="BT123" s="51"/>
      <c r="BU123" s="513"/>
      <c r="BV123" s="514"/>
      <c r="BW123" s="514"/>
      <c r="BX123" s="514"/>
      <c r="BY123" s="514"/>
      <c r="BZ123" s="514"/>
      <c r="CA123" s="514"/>
      <c r="CB123" s="514"/>
      <c r="CC123" s="515"/>
    </row>
    <row r="124" spans="1:81" s="62" customFormat="1" ht="40.200000000000003" customHeight="1" x14ac:dyDescent="0.3">
      <c r="A124" s="38"/>
      <c r="B124" s="462"/>
      <c r="C124" s="459"/>
      <c r="D124" s="609"/>
      <c r="E124" s="612"/>
      <c r="F124" s="612"/>
      <c r="G124" s="612"/>
      <c r="H124" s="612"/>
      <c r="I124" s="612"/>
      <c r="J124" s="486"/>
      <c r="K124" s="489"/>
      <c r="L124" s="663"/>
      <c r="M124" s="649"/>
      <c r="N124" s="651"/>
      <c r="O124" s="665"/>
      <c r="P124" s="669"/>
      <c r="Q124" s="671"/>
      <c r="R124" s="404"/>
      <c r="S124" s="43"/>
      <c r="T124" s="261"/>
      <c r="U124" s="261"/>
      <c r="V124" s="261"/>
      <c r="W124" s="43"/>
      <c r="X124" s="35"/>
      <c r="Y124" s="35"/>
      <c r="Z124" s="35"/>
      <c r="AA124" s="35"/>
      <c r="AB124" s="404"/>
      <c r="AC124" s="527"/>
      <c r="AD124" s="55">
        <f t="shared" si="85"/>
        <v>0</v>
      </c>
      <c r="AE124" s="55">
        <f t="shared" si="85"/>
        <v>0</v>
      </c>
      <c r="AF124" s="55">
        <f t="shared" si="85"/>
        <v>0</v>
      </c>
      <c r="AG124" s="55">
        <f t="shared" si="84"/>
        <v>0</v>
      </c>
      <c r="AH124" s="55">
        <f t="shared" si="84"/>
        <v>0</v>
      </c>
      <c r="AI124" s="55">
        <f t="shared" si="84"/>
        <v>0</v>
      </c>
      <c r="AJ124" s="55">
        <f t="shared" si="84"/>
        <v>0</v>
      </c>
      <c r="AK124" s="404"/>
      <c r="AL124" s="456"/>
      <c r="AM124" s="49">
        <f t="shared" si="98"/>
        <v>0</v>
      </c>
      <c r="AN124" s="52"/>
      <c r="AO124" s="52"/>
      <c r="AP124" s="52"/>
      <c r="AQ124" s="52"/>
      <c r="AR124" s="52"/>
      <c r="AS124" s="52"/>
      <c r="AT124" s="404"/>
      <c r="AU124" s="447"/>
      <c r="AV124" s="49">
        <f t="shared" si="99"/>
        <v>0</v>
      </c>
      <c r="AW124" s="52"/>
      <c r="AX124" s="52"/>
      <c r="AY124" s="52"/>
      <c r="AZ124" s="52"/>
      <c r="BA124" s="52"/>
      <c r="BB124" s="52"/>
      <c r="BC124" s="404"/>
      <c r="BD124" s="450"/>
      <c r="BE124" s="49">
        <f t="shared" si="100"/>
        <v>0</v>
      </c>
      <c r="BF124" s="52"/>
      <c r="BG124" s="52"/>
      <c r="BH124" s="52"/>
      <c r="BI124" s="52"/>
      <c r="BJ124" s="52"/>
      <c r="BK124" s="52"/>
      <c r="BL124" s="404"/>
      <c r="BM124" s="453"/>
      <c r="BN124" s="49">
        <f t="shared" si="101"/>
        <v>0</v>
      </c>
      <c r="BO124" s="52"/>
      <c r="BP124" s="52"/>
      <c r="BQ124" s="52"/>
      <c r="BR124" s="52"/>
      <c r="BS124" s="52"/>
      <c r="BT124" s="52"/>
      <c r="BU124" s="418"/>
      <c r="BV124" s="419"/>
      <c r="BW124" s="419"/>
      <c r="BX124" s="419"/>
      <c r="BY124" s="419"/>
      <c r="BZ124" s="419"/>
      <c r="CA124" s="419"/>
      <c r="CB124" s="419"/>
      <c r="CC124" s="516"/>
    </row>
    <row r="125" spans="1:81" s="62" customFormat="1" ht="40.200000000000003" customHeight="1" x14ac:dyDescent="0.3">
      <c r="A125" s="38"/>
      <c r="B125" s="462"/>
      <c r="C125" s="459"/>
      <c r="D125" s="609"/>
      <c r="E125" s="612"/>
      <c r="F125" s="612"/>
      <c r="G125" s="612"/>
      <c r="H125" s="612"/>
      <c r="I125" s="612"/>
      <c r="J125" s="486"/>
      <c r="K125" s="489"/>
      <c r="L125" s="663"/>
      <c r="M125" s="649"/>
      <c r="N125" s="651"/>
      <c r="O125" s="665"/>
      <c r="P125" s="669"/>
      <c r="Q125" s="671"/>
      <c r="R125" s="404"/>
      <c r="S125" s="43"/>
      <c r="T125" s="261"/>
      <c r="U125" s="261"/>
      <c r="V125" s="261"/>
      <c r="W125" s="43"/>
      <c r="X125" s="35"/>
      <c r="Y125" s="35"/>
      <c r="Z125" s="35"/>
      <c r="AA125" s="35"/>
      <c r="AB125" s="404"/>
      <c r="AC125" s="527"/>
      <c r="AD125" s="55">
        <f t="shared" si="85"/>
        <v>0</v>
      </c>
      <c r="AE125" s="55">
        <f t="shared" si="85"/>
        <v>0</v>
      </c>
      <c r="AF125" s="55">
        <f t="shared" si="85"/>
        <v>0</v>
      </c>
      <c r="AG125" s="55">
        <f t="shared" si="84"/>
        <v>0</v>
      </c>
      <c r="AH125" s="55">
        <f t="shared" si="84"/>
        <v>0</v>
      </c>
      <c r="AI125" s="55">
        <f t="shared" si="84"/>
        <v>0</v>
      </c>
      <c r="AJ125" s="55">
        <f t="shared" si="84"/>
        <v>0</v>
      </c>
      <c r="AK125" s="404"/>
      <c r="AL125" s="456"/>
      <c r="AM125" s="49">
        <f t="shared" si="98"/>
        <v>0</v>
      </c>
      <c r="AN125" s="52"/>
      <c r="AO125" s="52"/>
      <c r="AP125" s="52"/>
      <c r="AQ125" s="52"/>
      <c r="AR125" s="52"/>
      <c r="AS125" s="52"/>
      <c r="AT125" s="404"/>
      <c r="AU125" s="447"/>
      <c r="AV125" s="49">
        <f t="shared" si="99"/>
        <v>0</v>
      </c>
      <c r="AW125" s="52"/>
      <c r="AX125" s="52"/>
      <c r="AY125" s="52"/>
      <c r="AZ125" s="52"/>
      <c r="BA125" s="52"/>
      <c r="BB125" s="52"/>
      <c r="BC125" s="404"/>
      <c r="BD125" s="450"/>
      <c r="BE125" s="49">
        <f t="shared" si="100"/>
        <v>0</v>
      </c>
      <c r="BF125" s="52"/>
      <c r="BG125" s="52"/>
      <c r="BH125" s="52"/>
      <c r="BI125" s="52"/>
      <c r="BJ125" s="52"/>
      <c r="BK125" s="52"/>
      <c r="BL125" s="404"/>
      <c r="BM125" s="453"/>
      <c r="BN125" s="49">
        <f t="shared" si="101"/>
        <v>0</v>
      </c>
      <c r="BO125" s="52"/>
      <c r="BP125" s="52"/>
      <c r="BQ125" s="52"/>
      <c r="BR125" s="52"/>
      <c r="BS125" s="52"/>
      <c r="BT125" s="52"/>
      <c r="BU125" s="418"/>
      <c r="BV125" s="419"/>
      <c r="BW125" s="419"/>
      <c r="BX125" s="419"/>
      <c r="BY125" s="419"/>
      <c r="BZ125" s="419"/>
      <c r="CA125" s="419"/>
      <c r="CB125" s="419"/>
      <c r="CC125" s="516"/>
    </row>
    <row r="126" spans="1:81" s="62" customFormat="1" ht="40.200000000000003" customHeight="1" thickBot="1" x14ac:dyDescent="0.35">
      <c r="A126" s="38"/>
      <c r="B126" s="462"/>
      <c r="C126" s="459"/>
      <c r="D126" s="610"/>
      <c r="E126" s="613"/>
      <c r="F126" s="613"/>
      <c r="G126" s="613"/>
      <c r="H126" s="613"/>
      <c r="I126" s="613"/>
      <c r="J126" s="487"/>
      <c r="K126" s="490"/>
      <c r="L126" s="673"/>
      <c r="M126" s="674"/>
      <c r="N126" s="666"/>
      <c r="O126" s="667"/>
      <c r="P126" s="670"/>
      <c r="Q126" s="672"/>
      <c r="R126" s="405"/>
      <c r="S126" s="44"/>
      <c r="T126" s="262"/>
      <c r="U126" s="262"/>
      <c r="V126" s="262"/>
      <c r="W126" s="44"/>
      <c r="X126" s="36"/>
      <c r="Y126" s="36"/>
      <c r="Z126" s="36"/>
      <c r="AA126" s="36"/>
      <c r="AB126" s="405"/>
      <c r="AC126" s="528"/>
      <c r="AD126" s="56">
        <f t="shared" si="85"/>
        <v>0</v>
      </c>
      <c r="AE126" s="56">
        <f t="shared" si="85"/>
        <v>0</v>
      </c>
      <c r="AF126" s="56">
        <f t="shared" si="85"/>
        <v>0</v>
      </c>
      <c r="AG126" s="56">
        <f t="shared" si="84"/>
        <v>0</v>
      </c>
      <c r="AH126" s="56">
        <f t="shared" si="84"/>
        <v>0</v>
      </c>
      <c r="AI126" s="56">
        <f t="shared" si="84"/>
        <v>0</v>
      </c>
      <c r="AJ126" s="56">
        <f t="shared" si="84"/>
        <v>0</v>
      </c>
      <c r="AK126" s="405"/>
      <c r="AL126" s="457"/>
      <c r="AM126" s="50">
        <f t="shared" si="98"/>
        <v>0</v>
      </c>
      <c r="AN126" s="53"/>
      <c r="AO126" s="53"/>
      <c r="AP126" s="53"/>
      <c r="AQ126" s="53"/>
      <c r="AR126" s="53"/>
      <c r="AS126" s="53"/>
      <c r="AT126" s="405"/>
      <c r="AU126" s="448"/>
      <c r="AV126" s="50">
        <f t="shared" si="99"/>
        <v>0</v>
      </c>
      <c r="AW126" s="53"/>
      <c r="AX126" s="53"/>
      <c r="AY126" s="53"/>
      <c r="AZ126" s="53"/>
      <c r="BA126" s="53"/>
      <c r="BB126" s="53"/>
      <c r="BC126" s="405"/>
      <c r="BD126" s="451"/>
      <c r="BE126" s="50">
        <f t="shared" si="100"/>
        <v>0</v>
      </c>
      <c r="BF126" s="53"/>
      <c r="BG126" s="53"/>
      <c r="BH126" s="53"/>
      <c r="BI126" s="53"/>
      <c r="BJ126" s="53"/>
      <c r="BK126" s="53"/>
      <c r="BL126" s="405"/>
      <c r="BM126" s="454"/>
      <c r="BN126" s="50">
        <f t="shared" si="101"/>
        <v>0</v>
      </c>
      <c r="BO126" s="53"/>
      <c r="BP126" s="53"/>
      <c r="BQ126" s="53"/>
      <c r="BR126" s="53"/>
      <c r="BS126" s="53"/>
      <c r="BT126" s="53"/>
      <c r="BU126" s="517"/>
      <c r="BV126" s="518"/>
      <c r="BW126" s="518"/>
      <c r="BX126" s="518"/>
      <c r="BY126" s="518"/>
      <c r="BZ126" s="518"/>
      <c r="CA126" s="518"/>
      <c r="CB126" s="518"/>
      <c r="CC126" s="519"/>
    </row>
    <row r="127" spans="1:81" s="62" customFormat="1" ht="40.200000000000003" customHeight="1" thickTop="1" x14ac:dyDescent="0.3">
      <c r="A127" s="38"/>
      <c r="B127" s="462"/>
      <c r="C127" s="458" t="s">
        <v>508</v>
      </c>
      <c r="D127" s="608"/>
      <c r="E127" s="611"/>
      <c r="F127" s="611"/>
      <c r="G127" s="611"/>
      <c r="H127" s="611"/>
      <c r="I127" s="611"/>
      <c r="J127" s="485">
        <v>345</v>
      </c>
      <c r="K127" s="488" t="str">
        <f>+Metas!K396</f>
        <v xml:space="preserve">Municipios con programa de Rehabilitación Basada en Comunidad, con redes, grupos de apoyo y empoderamiento de líderes de RBC </v>
      </c>
      <c r="L127" s="473"/>
      <c r="M127" s="476">
        <f t="shared" si="150"/>
        <v>0</v>
      </c>
      <c r="N127" s="479"/>
      <c r="O127" s="482"/>
      <c r="P127" s="520"/>
      <c r="Q127" s="523"/>
      <c r="R127" s="403">
        <f>+$J127</f>
        <v>345</v>
      </c>
      <c r="S127" s="253"/>
      <c r="T127" s="260"/>
      <c r="U127" s="260"/>
      <c r="V127" s="260"/>
      <c r="W127" s="42"/>
      <c r="X127" s="34"/>
      <c r="Y127" s="34"/>
      <c r="Z127" s="34"/>
      <c r="AA127" s="34"/>
      <c r="AB127" s="403">
        <f t="shared" ref="AB127" si="179">+$J127</f>
        <v>345</v>
      </c>
      <c r="AC127" s="526">
        <f t="shared" ref="AC127" si="180">+L127</f>
        <v>0</v>
      </c>
      <c r="AD127" s="54">
        <f t="shared" si="85"/>
        <v>0</v>
      </c>
      <c r="AE127" s="54">
        <f t="shared" si="85"/>
        <v>0</v>
      </c>
      <c r="AF127" s="54">
        <f t="shared" si="85"/>
        <v>0</v>
      </c>
      <c r="AG127" s="54">
        <f t="shared" si="84"/>
        <v>0</v>
      </c>
      <c r="AH127" s="54">
        <f t="shared" si="84"/>
        <v>0</v>
      </c>
      <c r="AI127" s="54">
        <f t="shared" si="84"/>
        <v>0</v>
      </c>
      <c r="AJ127" s="54">
        <f t="shared" si="84"/>
        <v>0</v>
      </c>
      <c r="AK127" s="403">
        <f t="shared" ref="AK127" si="181">+$J127</f>
        <v>345</v>
      </c>
      <c r="AL127" s="455">
        <f t="shared" si="154"/>
        <v>0</v>
      </c>
      <c r="AM127" s="48">
        <f t="shared" si="98"/>
        <v>0</v>
      </c>
      <c r="AN127" s="51"/>
      <c r="AO127" s="51"/>
      <c r="AP127" s="51"/>
      <c r="AQ127" s="51"/>
      <c r="AR127" s="51"/>
      <c r="AS127" s="51"/>
      <c r="AT127" s="403">
        <f t="shared" ref="AT127" si="182">+$J127</f>
        <v>345</v>
      </c>
      <c r="AU127" s="446">
        <f t="shared" si="156"/>
        <v>0</v>
      </c>
      <c r="AV127" s="48">
        <f t="shared" si="99"/>
        <v>0</v>
      </c>
      <c r="AW127" s="51"/>
      <c r="AX127" s="51"/>
      <c r="AY127" s="51"/>
      <c r="AZ127" s="51"/>
      <c r="BA127" s="51"/>
      <c r="BB127" s="51"/>
      <c r="BC127" s="403">
        <f t="shared" ref="BC127" si="183">+$J127</f>
        <v>345</v>
      </c>
      <c r="BD127" s="449">
        <f t="shared" si="158"/>
        <v>0</v>
      </c>
      <c r="BE127" s="48">
        <f t="shared" si="100"/>
        <v>0</v>
      </c>
      <c r="BF127" s="51"/>
      <c r="BG127" s="51"/>
      <c r="BH127" s="51"/>
      <c r="BI127" s="51"/>
      <c r="BJ127" s="51"/>
      <c r="BK127" s="51"/>
      <c r="BL127" s="403">
        <f t="shared" ref="BL127" si="184">+$J127</f>
        <v>345</v>
      </c>
      <c r="BM127" s="452">
        <f t="shared" si="160"/>
        <v>0</v>
      </c>
      <c r="BN127" s="48">
        <f t="shared" si="101"/>
        <v>0</v>
      </c>
      <c r="BO127" s="51"/>
      <c r="BP127" s="51"/>
      <c r="BQ127" s="51"/>
      <c r="BR127" s="51"/>
      <c r="BS127" s="51"/>
      <c r="BT127" s="51"/>
      <c r="BU127" s="513"/>
      <c r="BV127" s="514"/>
      <c r="BW127" s="514"/>
      <c r="BX127" s="514"/>
      <c r="BY127" s="514"/>
      <c r="BZ127" s="514"/>
      <c r="CA127" s="514"/>
      <c r="CB127" s="514"/>
      <c r="CC127" s="515"/>
    </row>
    <row r="128" spans="1:81" s="62" customFormat="1" ht="40.200000000000003" customHeight="1" x14ac:dyDescent="0.3">
      <c r="A128" s="38"/>
      <c r="B128" s="462"/>
      <c r="C128" s="459"/>
      <c r="D128" s="609"/>
      <c r="E128" s="612"/>
      <c r="F128" s="612"/>
      <c r="G128" s="612"/>
      <c r="H128" s="612"/>
      <c r="I128" s="612"/>
      <c r="J128" s="486"/>
      <c r="K128" s="489"/>
      <c r="L128" s="474"/>
      <c r="M128" s="477"/>
      <c r="N128" s="480"/>
      <c r="O128" s="483"/>
      <c r="P128" s="521"/>
      <c r="Q128" s="524"/>
      <c r="R128" s="404"/>
      <c r="S128" s="43"/>
      <c r="T128" s="261"/>
      <c r="U128" s="261"/>
      <c r="V128" s="261"/>
      <c r="W128" s="43"/>
      <c r="X128" s="35"/>
      <c r="Y128" s="35"/>
      <c r="Z128" s="35"/>
      <c r="AA128" s="35"/>
      <c r="AB128" s="404"/>
      <c r="AC128" s="527"/>
      <c r="AD128" s="55">
        <f t="shared" si="85"/>
        <v>0</v>
      </c>
      <c r="AE128" s="55">
        <f t="shared" si="85"/>
        <v>0</v>
      </c>
      <c r="AF128" s="55">
        <f t="shared" si="85"/>
        <v>0</v>
      </c>
      <c r="AG128" s="55">
        <f t="shared" si="84"/>
        <v>0</v>
      </c>
      <c r="AH128" s="55">
        <f t="shared" si="84"/>
        <v>0</v>
      </c>
      <c r="AI128" s="55">
        <f t="shared" si="84"/>
        <v>0</v>
      </c>
      <c r="AJ128" s="55">
        <f t="shared" si="84"/>
        <v>0</v>
      </c>
      <c r="AK128" s="404"/>
      <c r="AL128" s="456"/>
      <c r="AM128" s="49">
        <f t="shared" si="98"/>
        <v>0</v>
      </c>
      <c r="AN128" s="52"/>
      <c r="AO128" s="52"/>
      <c r="AP128" s="52"/>
      <c r="AQ128" s="52"/>
      <c r="AR128" s="52"/>
      <c r="AS128" s="52"/>
      <c r="AT128" s="404"/>
      <c r="AU128" s="447"/>
      <c r="AV128" s="49">
        <f t="shared" si="99"/>
        <v>0</v>
      </c>
      <c r="AW128" s="52"/>
      <c r="AX128" s="52"/>
      <c r="AY128" s="52"/>
      <c r="AZ128" s="52"/>
      <c r="BA128" s="52"/>
      <c r="BB128" s="52"/>
      <c r="BC128" s="404"/>
      <c r="BD128" s="450"/>
      <c r="BE128" s="49">
        <f t="shared" si="100"/>
        <v>0</v>
      </c>
      <c r="BF128" s="52"/>
      <c r="BG128" s="52"/>
      <c r="BH128" s="52"/>
      <c r="BI128" s="52"/>
      <c r="BJ128" s="52"/>
      <c r="BK128" s="52"/>
      <c r="BL128" s="404"/>
      <c r="BM128" s="453"/>
      <c r="BN128" s="49">
        <f t="shared" si="101"/>
        <v>0</v>
      </c>
      <c r="BO128" s="52"/>
      <c r="BP128" s="52"/>
      <c r="BQ128" s="52"/>
      <c r="BR128" s="52"/>
      <c r="BS128" s="52"/>
      <c r="BT128" s="52"/>
      <c r="BU128" s="418"/>
      <c r="BV128" s="419"/>
      <c r="BW128" s="419"/>
      <c r="BX128" s="419"/>
      <c r="BY128" s="419"/>
      <c r="BZ128" s="419"/>
      <c r="CA128" s="419"/>
      <c r="CB128" s="419"/>
      <c r="CC128" s="516"/>
    </row>
    <row r="129" spans="1:81" s="62" customFormat="1" ht="40.200000000000003" customHeight="1" x14ac:dyDescent="0.3">
      <c r="A129" s="38"/>
      <c r="B129" s="462"/>
      <c r="C129" s="459"/>
      <c r="D129" s="609"/>
      <c r="E129" s="612"/>
      <c r="F129" s="612"/>
      <c r="G129" s="612"/>
      <c r="H129" s="612"/>
      <c r="I129" s="612"/>
      <c r="J129" s="486"/>
      <c r="K129" s="489"/>
      <c r="L129" s="474"/>
      <c r="M129" s="477"/>
      <c r="N129" s="480"/>
      <c r="O129" s="483"/>
      <c r="P129" s="521"/>
      <c r="Q129" s="524"/>
      <c r="R129" s="404"/>
      <c r="S129" s="43"/>
      <c r="T129" s="261"/>
      <c r="U129" s="261"/>
      <c r="V129" s="261"/>
      <c r="W129" s="43"/>
      <c r="X129" s="35"/>
      <c r="Y129" s="35"/>
      <c r="Z129" s="35"/>
      <c r="AA129" s="35"/>
      <c r="AB129" s="404"/>
      <c r="AC129" s="527"/>
      <c r="AD129" s="55">
        <f t="shared" si="85"/>
        <v>0</v>
      </c>
      <c r="AE129" s="55">
        <f t="shared" si="85"/>
        <v>0</v>
      </c>
      <c r="AF129" s="55">
        <f t="shared" si="85"/>
        <v>0</v>
      </c>
      <c r="AG129" s="55">
        <f t="shared" si="84"/>
        <v>0</v>
      </c>
      <c r="AH129" s="55">
        <f t="shared" si="84"/>
        <v>0</v>
      </c>
      <c r="AI129" s="55">
        <f t="shared" si="84"/>
        <v>0</v>
      </c>
      <c r="AJ129" s="55">
        <f t="shared" si="84"/>
        <v>0</v>
      </c>
      <c r="AK129" s="404"/>
      <c r="AL129" s="456"/>
      <c r="AM129" s="49">
        <f t="shared" si="98"/>
        <v>0</v>
      </c>
      <c r="AN129" s="52"/>
      <c r="AO129" s="52"/>
      <c r="AP129" s="52"/>
      <c r="AQ129" s="52"/>
      <c r="AR129" s="52"/>
      <c r="AS129" s="52"/>
      <c r="AT129" s="404"/>
      <c r="AU129" s="447"/>
      <c r="AV129" s="49">
        <f t="shared" si="99"/>
        <v>0</v>
      </c>
      <c r="AW129" s="52"/>
      <c r="AX129" s="52"/>
      <c r="AY129" s="52"/>
      <c r="AZ129" s="52"/>
      <c r="BA129" s="52"/>
      <c r="BB129" s="52"/>
      <c r="BC129" s="404"/>
      <c r="BD129" s="450"/>
      <c r="BE129" s="49">
        <f t="shared" si="100"/>
        <v>0</v>
      </c>
      <c r="BF129" s="52"/>
      <c r="BG129" s="52"/>
      <c r="BH129" s="52"/>
      <c r="BI129" s="52"/>
      <c r="BJ129" s="52"/>
      <c r="BK129" s="52"/>
      <c r="BL129" s="404"/>
      <c r="BM129" s="453"/>
      <c r="BN129" s="49">
        <f t="shared" si="101"/>
        <v>0</v>
      </c>
      <c r="BO129" s="52"/>
      <c r="BP129" s="52"/>
      <c r="BQ129" s="52"/>
      <c r="BR129" s="52"/>
      <c r="BS129" s="52"/>
      <c r="BT129" s="52"/>
      <c r="BU129" s="418"/>
      <c r="BV129" s="419"/>
      <c r="BW129" s="419"/>
      <c r="BX129" s="419"/>
      <c r="BY129" s="419"/>
      <c r="BZ129" s="419"/>
      <c r="CA129" s="419"/>
      <c r="CB129" s="419"/>
      <c r="CC129" s="516"/>
    </row>
    <row r="130" spans="1:81" s="62" customFormat="1" ht="40.200000000000003" customHeight="1" thickBot="1" x14ac:dyDescent="0.35">
      <c r="A130" s="38"/>
      <c r="B130" s="462"/>
      <c r="C130" s="459"/>
      <c r="D130" s="610"/>
      <c r="E130" s="613"/>
      <c r="F130" s="613"/>
      <c r="G130" s="613"/>
      <c r="H130" s="613"/>
      <c r="I130" s="613"/>
      <c r="J130" s="487"/>
      <c r="K130" s="490"/>
      <c r="L130" s="475"/>
      <c r="M130" s="478"/>
      <c r="N130" s="481"/>
      <c r="O130" s="484"/>
      <c r="P130" s="522"/>
      <c r="Q130" s="525"/>
      <c r="R130" s="405"/>
      <c r="S130" s="44"/>
      <c r="T130" s="262"/>
      <c r="U130" s="262"/>
      <c r="V130" s="262"/>
      <c r="W130" s="44"/>
      <c r="X130" s="36"/>
      <c r="Y130" s="36"/>
      <c r="Z130" s="36"/>
      <c r="AA130" s="36"/>
      <c r="AB130" s="405"/>
      <c r="AC130" s="528"/>
      <c r="AD130" s="56">
        <f t="shared" si="85"/>
        <v>0</v>
      </c>
      <c r="AE130" s="56">
        <f t="shared" si="85"/>
        <v>0</v>
      </c>
      <c r="AF130" s="56">
        <f t="shared" si="85"/>
        <v>0</v>
      </c>
      <c r="AG130" s="56">
        <f t="shared" si="84"/>
        <v>0</v>
      </c>
      <c r="AH130" s="56">
        <f t="shared" si="84"/>
        <v>0</v>
      </c>
      <c r="AI130" s="56">
        <f t="shared" si="84"/>
        <v>0</v>
      </c>
      <c r="AJ130" s="56">
        <f t="shared" si="84"/>
        <v>0</v>
      </c>
      <c r="AK130" s="405"/>
      <c r="AL130" s="457"/>
      <c r="AM130" s="50">
        <f t="shared" si="98"/>
        <v>0</v>
      </c>
      <c r="AN130" s="53"/>
      <c r="AO130" s="53"/>
      <c r="AP130" s="53"/>
      <c r="AQ130" s="53"/>
      <c r="AR130" s="53"/>
      <c r="AS130" s="53"/>
      <c r="AT130" s="405"/>
      <c r="AU130" s="448"/>
      <c r="AV130" s="50">
        <f t="shared" si="99"/>
        <v>0</v>
      </c>
      <c r="AW130" s="53"/>
      <c r="AX130" s="53"/>
      <c r="AY130" s="53"/>
      <c r="AZ130" s="53"/>
      <c r="BA130" s="53"/>
      <c r="BB130" s="53"/>
      <c r="BC130" s="405"/>
      <c r="BD130" s="451"/>
      <c r="BE130" s="50">
        <f t="shared" si="100"/>
        <v>0</v>
      </c>
      <c r="BF130" s="53"/>
      <c r="BG130" s="53"/>
      <c r="BH130" s="53"/>
      <c r="BI130" s="53"/>
      <c r="BJ130" s="53"/>
      <c r="BK130" s="53"/>
      <c r="BL130" s="405"/>
      <c r="BM130" s="454"/>
      <c r="BN130" s="50">
        <f t="shared" si="101"/>
        <v>0</v>
      </c>
      <c r="BO130" s="53"/>
      <c r="BP130" s="53"/>
      <c r="BQ130" s="53"/>
      <c r="BR130" s="53"/>
      <c r="BS130" s="53"/>
      <c r="BT130" s="53"/>
      <c r="BU130" s="517"/>
      <c r="BV130" s="518"/>
      <c r="BW130" s="518"/>
      <c r="BX130" s="518"/>
      <c r="BY130" s="518"/>
      <c r="BZ130" s="518"/>
      <c r="CA130" s="518"/>
      <c r="CB130" s="518"/>
      <c r="CC130" s="519"/>
    </row>
    <row r="131" spans="1:81" s="62" customFormat="1" ht="40.200000000000003" customHeight="1" thickTop="1" x14ac:dyDescent="0.3">
      <c r="A131" s="38"/>
      <c r="B131" s="462"/>
      <c r="C131" s="459"/>
      <c r="D131" s="608"/>
      <c r="E131" s="611"/>
      <c r="F131" s="611"/>
      <c r="G131" s="611"/>
      <c r="H131" s="611"/>
      <c r="I131" s="611"/>
      <c r="J131" s="485">
        <v>346</v>
      </c>
      <c r="K131" s="488" t="str">
        <f>+Metas!K397</f>
        <v>Niños, Niñas y Adolescentes con discapacidad participando en programas de rehabilitación física y social</v>
      </c>
      <c r="L131" s="473"/>
      <c r="M131" s="476">
        <f t="shared" si="150"/>
        <v>0</v>
      </c>
      <c r="N131" s="479"/>
      <c r="O131" s="482"/>
      <c r="P131" s="520"/>
      <c r="Q131" s="523"/>
      <c r="R131" s="403">
        <f>+$J131</f>
        <v>346</v>
      </c>
      <c r="S131" s="253"/>
      <c r="T131" s="260"/>
      <c r="U131" s="260"/>
      <c r="V131" s="260"/>
      <c r="W131" s="42"/>
      <c r="X131" s="34"/>
      <c r="Y131" s="34"/>
      <c r="Z131" s="34"/>
      <c r="AA131" s="34"/>
      <c r="AB131" s="403">
        <f t="shared" ref="AB131" si="185">+$J131</f>
        <v>346</v>
      </c>
      <c r="AC131" s="526">
        <f t="shared" ref="AC131" si="186">+L131</f>
        <v>0</v>
      </c>
      <c r="AD131" s="54">
        <f t="shared" si="85"/>
        <v>0</v>
      </c>
      <c r="AE131" s="54">
        <f t="shared" si="85"/>
        <v>0</v>
      </c>
      <c r="AF131" s="54">
        <f t="shared" si="85"/>
        <v>0</v>
      </c>
      <c r="AG131" s="54">
        <f t="shared" si="84"/>
        <v>0</v>
      </c>
      <c r="AH131" s="54">
        <f t="shared" si="84"/>
        <v>0</v>
      </c>
      <c r="AI131" s="54">
        <f t="shared" si="84"/>
        <v>0</v>
      </c>
      <c r="AJ131" s="54">
        <f t="shared" ref="AJ131:AJ142" si="187">+AS131+BB131+BK131+BT131</f>
        <v>0</v>
      </c>
      <c r="AK131" s="403">
        <f t="shared" ref="AK131" si="188">+$J131</f>
        <v>346</v>
      </c>
      <c r="AL131" s="455">
        <f t="shared" si="154"/>
        <v>0</v>
      </c>
      <c r="AM131" s="48">
        <f t="shared" si="98"/>
        <v>0</v>
      </c>
      <c r="AN131" s="51"/>
      <c r="AO131" s="51"/>
      <c r="AP131" s="51"/>
      <c r="AQ131" s="51"/>
      <c r="AR131" s="51"/>
      <c r="AS131" s="51"/>
      <c r="AT131" s="403">
        <f t="shared" ref="AT131" si="189">+$J131</f>
        <v>346</v>
      </c>
      <c r="AU131" s="446">
        <f t="shared" si="156"/>
        <v>0</v>
      </c>
      <c r="AV131" s="48">
        <f t="shared" si="99"/>
        <v>0</v>
      </c>
      <c r="AW131" s="51"/>
      <c r="AX131" s="51"/>
      <c r="AY131" s="51"/>
      <c r="AZ131" s="51"/>
      <c r="BA131" s="51"/>
      <c r="BB131" s="51"/>
      <c r="BC131" s="403">
        <f t="shared" ref="BC131" si="190">+$J131</f>
        <v>346</v>
      </c>
      <c r="BD131" s="449">
        <f t="shared" si="158"/>
        <v>0</v>
      </c>
      <c r="BE131" s="48">
        <f t="shared" si="100"/>
        <v>0</v>
      </c>
      <c r="BF131" s="51"/>
      <c r="BG131" s="51"/>
      <c r="BH131" s="51"/>
      <c r="BI131" s="51"/>
      <c r="BJ131" s="51"/>
      <c r="BK131" s="51"/>
      <c r="BL131" s="403">
        <f t="shared" ref="BL131" si="191">+$J131</f>
        <v>346</v>
      </c>
      <c r="BM131" s="452">
        <f t="shared" si="160"/>
        <v>0</v>
      </c>
      <c r="BN131" s="48">
        <f t="shared" si="101"/>
        <v>0</v>
      </c>
      <c r="BO131" s="51"/>
      <c r="BP131" s="51"/>
      <c r="BQ131" s="51"/>
      <c r="BR131" s="51"/>
      <c r="BS131" s="51"/>
      <c r="BT131" s="51"/>
      <c r="BU131" s="513"/>
      <c r="BV131" s="514"/>
      <c r="BW131" s="514"/>
      <c r="BX131" s="514"/>
      <c r="BY131" s="514"/>
      <c r="BZ131" s="514"/>
      <c r="CA131" s="514"/>
      <c r="CB131" s="514"/>
      <c r="CC131" s="515"/>
    </row>
    <row r="132" spans="1:81" s="62" customFormat="1" ht="40.200000000000003" customHeight="1" x14ac:dyDescent="0.3">
      <c r="A132" s="38"/>
      <c r="B132" s="462"/>
      <c r="C132" s="459"/>
      <c r="D132" s="609"/>
      <c r="E132" s="612"/>
      <c r="F132" s="612"/>
      <c r="G132" s="612"/>
      <c r="H132" s="612"/>
      <c r="I132" s="612"/>
      <c r="J132" s="486"/>
      <c r="K132" s="489"/>
      <c r="L132" s="474"/>
      <c r="M132" s="477"/>
      <c r="N132" s="480"/>
      <c r="O132" s="483"/>
      <c r="P132" s="521"/>
      <c r="Q132" s="524"/>
      <c r="R132" s="404"/>
      <c r="S132" s="43"/>
      <c r="T132" s="261"/>
      <c r="U132" s="261"/>
      <c r="V132" s="261"/>
      <c r="W132" s="43"/>
      <c r="X132" s="35"/>
      <c r="Y132" s="35"/>
      <c r="Z132" s="35"/>
      <c r="AA132" s="35"/>
      <c r="AB132" s="404"/>
      <c r="AC132" s="527"/>
      <c r="AD132" s="55">
        <f t="shared" si="85"/>
        <v>0</v>
      </c>
      <c r="AE132" s="55">
        <f t="shared" si="85"/>
        <v>0</v>
      </c>
      <c r="AF132" s="55">
        <f t="shared" si="85"/>
        <v>0</v>
      </c>
      <c r="AG132" s="55">
        <f t="shared" si="85"/>
        <v>0</v>
      </c>
      <c r="AH132" s="55">
        <f t="shared" si="85"/>
        <v>0</v>
      </c>
      <c r="AI132" s="55">
        <f t="shared" si="85"/>
        <v>0</v>
      </c>
      <c r="AJ132" s="55">
        <f t="shared" si="187"/>
        <v>0</v>
      </c>
      <c r="AK132" s="404"/>
      <c r="AL132" s="456"/>
      <c r="AM132" s="49">
        <f t="shared" si="98"/>
        <v>0</v>
      </c>
      <c r="AN132" s="52"/>
      <c r="AO132" s="52"/>
      <c r="AP132" s="52"/>
      <c r="AQ132" s="52"/>
      <c r="AR132" s="52"/>
      <c r="AS132" s="52"/>
      <c r="AT132" s="404"/>
      <c r="AU132" s="447"/>
      <c r="AV132" s="49">
        <f t="shared" si="99"/>
        <v>0</v>
      </c>
      <c r="AW132" s="52"/>
      <c r="AX132" s="52"/>
      <c r="AY132" s="52"/>
      <c r="AZ132" s="52"/>
      <c r="BA132" s="52"/>
      <c r="BB132" s="52"/>
      <c r="BC132" s="404"/>
      <c r="BD132" s="450"/>
      <c r="BE132" s="49">
        <f t="shared" si="100"/>
        <v>0</v>
      </c>
      <c r="BF132" s="52"/>
      <c r="BG132" s="52"/>
      <c r="BH132" s="52"/>
      <c r="BI132" s="52"/>
      <c r="BJ132" s="52"/>
      <c r="BK132" s="52"/>
      <c r="BL132" s="404"/>
      <c r="BM132" s="453"/>
      <c r="BN132" s="49">
        <f t="shared" si="101"/>
        <v>0</v>
      </c>
      <c r="BO132" s="52"/>
      <c r="BP132" s="52"/>
      <c r="BQ132" s="52"/>
      <c r="BR132" s="52"/>
      <c r="BS132" s="52"/>
      <c r="BT132" s="52"/>
      <c r="BU132" s="418"/>
      <c r="BV132" s="419"/>
      <c r="BW132" s="419"/>
      <c r="BX132" s="419"/>
      <c r="BY132" s="419"/>
      <c r="BZ132" s="419"/>
      <c r="CA132" s="419"/>
      <c r="CB132" s="419"/>
      <c r="CC132" s="516"/>
    </row>
    <row r="133" spans="1:81" s="62" customFormat="1" ht="40.200000000000003" customHeight="1" x14ac:dyDescent="0.3">
      <c r="A133" s="38"/>
      <c r="B133" s="462"/>
      <c r="C133" s="459"/>
      <c r="D133" s="609"/>
      <c r="E133" s="612"/>
      <c r="F133" s="612"/>
      <c r="G133" s="612"/>
      <c r="H133" s="612"/>
      <c r="I133" s="612"/>
      <c r="J133" s="486"/>
      <c r="K133" s="489"/>
      <c r="L133" s="474"/>
      <c r="M133" s="477"/>
      <c r="N133" s="480"/>
      <c r="O133" s="483"/>
      <c r="P133" s="521"/>
      <c r="Q133" s="524"/>
      <c r="R133" s="404"/>
      <c r="S133" s="43"/>
      <c r="T133" s="261"/>
      <c r="U133" s="261"/>
      <c r="V133" s="261"/>
      <c r="W133" s="43"/>
      <c r="X133" s="35"/>
      <c r="Y133" s="35"/>
      <c r="Z133" s="35"/>
      <c r="AA133" s="35"/>
      <c r="AB133" s="404"/>
      <c r="AC133" s="527"/>
      <c r="AD133" s="55">
        <f t="shared" ref="AD133:AI142" si="192">+AM133+AV133+BE133+BN133</f>
        <v>0</v>
      </c>
      <c r="AE133" s="55">
        <f t="shared" si="192"/>
        <v>0</v>
      </c>
      <c r="AF133" s="55">
        <f t="shared" si="192"/>
        <v>0</v>
      </c>
      <c r="AG133" s="55">
        <f t="shared" si="192"/>
        <v>0</v>
      </c>
      <c r="AH133" s="55">
        <f t="shared" si="192"/>
        <v>0</v>
      </c>
      <c r="AI133" s="55">
        <f t="shared" si="192"/>
        <v>0</v>
      </c>
      <c r="AJ133" s="55">
        <f t="shared" si="187"/>
        <v>0</v>
      </c>
      <c r="AK133" s="404"/>
      <c r="AL133" s="456"/>
      <c r="AM133" s="49">
        <f t="shared" si="98"/>
        <v>0</v>
      </c>
      <c r="AN133" s="52"/>
      <c r="AO133" s="52"/>
      <c r="AP133" s="52"/>
      <c r="AQ133" s="52"/>
      <c r="AR133" s="52"/>
      <c r="AS133" s="52"/>
      <c r="AT133" s="404"/>
      <c r="AU133" s="447"/>
      <c r="AV133" s="49">
        <f t="shared" si="99"/>
        <v>0</v>
      </c>
      <c r="AW133" s="52"/>
      <c r="AX133" s="52"/>
      <c r="AY133" s="52"/>
      <c r="AZ133" s="52"/>
      <c r="BA133" s="52"/>
      <c r="BB133" s="52"/>
      <c r="BC133" s="404"/>
      <c r="BD133" s="450"/>
      <c r="BE133" s="49">
        <f t="shared" si="100"/>
        <v>0</v>
      </c>
      <c r="BF133" s="52"/>
      <c r="BG133" s="52"/>
      <c r="BH133" s="52"/>
      <c r="BI133" s="52"/>
      <c r="BJ133" s="52"/>
      <c r="BK133" s="52"/>
      <c r="BL133" s="404"/>
      <c r="BM133" s="453"/>
      <c r="BN133" s="49">
        <f t="shared" si="101"/>
        <v>0</v>
      </c>
      <c r="BO133" s="52"/>
      <c r="BP133" s="52"/>
      <c r="BQ133" s="52"/>
      <c r="BR133" s="52"/>
      <c r="BS133" s="52"/>
      <c r="BT133" s="52"/>
      <c r="BU133" s="418"/>
      <c r="BV133" s="419"/>
      <c r="BW133" s="419"/>
      <c r="BX133" s="419"/>
      <c r="BY133" s="419"/>
      <c r="BZ133" s="419"/>
      <c r="CA133" s="419"/>
      <c r="CB133" s="419"/>
      <c r="CC133" s="516"/>
    </row>
    <row r="134" spans="1:81" s="62" customFormat="1" ht="40.200000000000003" customHeight="1" thickBot="1" x14ac:dyDescent="0.35">
      <c r="A134" s="38"/>
      <c r="B134" s="462"/>
      <c r="C134" s="459"/>
      <c r="D134" s="610"/>
      <c r="E134" s="613"/>
      <c r="F134" s="613"/>
      <c r="G134" s="613"/>
      <c r="H134" s="613"/>
      <c r="I134" s="613"/>
      <c r="J134" s="487"/>
      <c r="K134" s="490"/>
      <c r="L134" s="475"/>
      <c r="M134" s="478"/>
      <c r="N134" s="481"/>
      <c r="O134" s="484"/>
      <c r="P134" s="522"/>
      <c r="Q134" s="525"/>
      <c r="R134" s="405"/>
      <c r="S134" s="44"/>
      <c r="T134" s="262"/>
      <c r="U134" s="262"/>
      <c r="V134" s="262"/>
      <c r="W134" s="44"/>
      <c r="X134" s="36"/>
      <c r="Y134" s="36"/>
      <c r="Z134" s="36"/>
      <c r="AA134" s="36"/>
      <c r="AB134" s="405"/>
      <c r="AC134" s="528"/>
      <c r="AD134" s="56">
        <f t="shared" si="192"/>
        <v>0</v>
      </c>
      <c r="AE134" s="56">
        <f t="shared" si="192"/>
        <v>0</v>
      </c>
      <c r="AF134" s="56">
        <f t="shared" si="192"/>
        <v>0</v>
      </c>
      <c r="AG134" s="56">
        <f t="shared" si="192"/>
        <v>0</v>
      </c>
      <c r="AH134" s="56">
        <f t="shared" si="192"/>
        <v>0</v>
      </c>
      <c r="AI134" s="56">
        <f t="shared" si="192"/>
        <v>0</v>
      </c>
      <c r="AJ134" s="56">
        <f t="shared" si="187"/>
        <v>0</v>
      </c>
      <c r="AK134" s="405"/>
      <c r="AL134" s="457"/>
      <c r="AM134" s="50">
        <f t="shared" si="98"/>
        <v>0</v>
      </c>
      <c r="AN134" s="53"/>
      <c r="AO134" s="53"/>
      <c r="AP134" s="53"/>
      <c r="AQ134" s="53"/>
      <c r="AR134" s="53"/>
      <c r="AS134" s="53"/>
      <c r="AT134" s="405"/>
      <c r="AU134" s="448"/>
      <c r="AV134" s="50">
        <f t="shared" si="99"/>
        <v>0</v>
      </c>
      <c r="AW134" s="53"/>
      <c r="AX134" s="53"/>
      <c r="AY134" s="53"/>
      <c r="AZ134" s="53"/>
      <c r="BA134" s="53"/>
      <c r="BB134" s="53"/>
      <c r="BC134" s="405"/>
      <c r="BD134" s="451"/>
      <c r="BE134" s="50">
        <f t="shared" si="100"/>
        <v>0</v>
      </c>
      <c r="BF134" s="53"/>
      <c r="BG134" s="53"/>
      <c r="BH134" s="53"/>
      <c r="BI134" s="53"/>
      <c r="BJ134" s="53"/>
      <c r="BK134" s="53"/>
      <c r="BL134" s="405"/>
      <c r="BM134" s="454"/>
      <c r="BN134" s="50">
        <f t="shared" si="101"/>
        <v>0</v>
      </c>
      <c r="BO134" s="53"/>
      <c r="BP134" s="53"/>
      <c r="BQ134" s="53"/>
      <c r="BR134" s="53"/>
      <c r="BS134" s="53"/>
      <c r="BT134" s="53"/>
      <c r="BU134" s="517"/>
      <c r="BV134" s="518"/>
      <c r="BW134" s="518"/>
      <c r="BX134" s="518"/>
      <c r="BY134" s="518"/>
      <c r="BZ134" s="518"/>
      <c r="CA134" s="518"/>
      <c r="CB134" s="518"/>
      <c r="CC134" s="519"/>
    </row>
    <row r="135" spans="1:81" s="62" customFormat="1" ht="40.200000000000003" customHeight="1" thickTop="1" x14ac:dyDescent="0.3">
      <c r="A135" s="38"/>
      <c r="B135" s="462"/>
      <c r="C135" s="459"/>
      <c r="D135" s="608"/>
      <c r="E135" s="611"/>
      <c r="F135" s="611"/>
      <c r="G135" s="611"/>
      <c r="H135" s="611"/>
      <c r="I135" s="611"/>
      <c r="J135" s="485">
        <v>347</v>
      </c>
      <c r="K135" s="488" t="str">
        <f>+Metas!K398</f>
        <v>Personas con discapacidad visual (Ceguera o baja visión) en Inclusión social</v>
      </c>
      <c r="L135" s="473"/>
      <c r="M135" s="476">
        <f>SUM(N135:Q135)</f>
        <v>0</v>
      </c>
      <c r="N135" s="479"/>
      <c r="O135" s="482"/>
      <c r="P135" s="520"/>
      <c r="Q135" s="523"/>
      <c r="R135" s="403">
        <f>+$J135</f>
        <v>347</v>
      </c>
      <c r="S135" s="253"/>
      <c r="T135" s="260"/>
      <c r="U135" s="260"/>
      <c r="V135" s="260"/>
      <c r="W135" s="42"/>
      <c r="X135" s="34"/>
      <c r="Y135" s="34"/>
      <c r="Z135" s="34"/>
      <c r="AA135" s="34"/>
      <c r="AB135" s="403">
        <f t="shared" ref="AB135" si="193">+$J135</f>
        <v>347</v>
      </c>
      <c r="AC135" s="526">
        <f t="shared" ref="AC135" si="194">+L135</f>
        <v>0</v>
      </c>
      <c r="AD135" s="54">
        <f t="shared" si="192"/>
        <v>0</v>
      </c>
      <c r="AE135" s="54">
        <f t="shared" si="192"/>
        <v>0</v>
      </c>
      <c r="AF135" s="54">
        <f t="shared" si="192"/>
        <v>0</v>
      </c>
      <c r="AG135" s="54">
        <f t="shared" si="192"/>
        <v>0</v>
      </c>
      <c r="AH135" s="54">
        <f t="shared" si="192"/>
        <v>0</v>
      </c>
      <c r="AI135" s="54">
        <f t="shared" si="192"/>
        <v>0</v>
      </c>
      <c r="AJ135" s="54">
        <f t="shared" si="187"/>
        <v>0</v>
      </c>
      <c r="AK135" s="403">
        <f t="shared" ref="AK135" si="195">+$J135</f>
        <v>347</v>
      </c>
      <c r="AL135" s="455">
        <f>+N135</f>
        <v>0</v>
      </c>
      <c r="AM135" s="48">
        <f t="shared" si="98"/>
        <v>0</v>
      </c>
      <c r="AN135" s="51"/>
      <c r="AO135" s="51"/>
      <c r="AP135" s="51"/>
      <c r="AQ135" s="51"/>
      <c r="AR135" s="51"/>
      <c r="AS135" s="51"/>
      <c r="AT135" s="403">
        <f t="shared" ref="AT135" si="196">+$J135</f>
        <v>347</v>
      </c>
      <c r="AU135" s="446">
        <f>+O135</f>
        <v>0</v>
      </c>
      <c r="AV135" s="48">
        <f t="shared" si="99"/>
        <v>0</v>
      </c>
      <c r="AW135" s="51"/>
      <c r="AX135" s="51"/>
      <c r="AY135" s="51"/>
      <c r="AZ135" s="51"/>
      <c r="BA135" s="51"/>
      <c r="BB135" s="51"/>
      <c r="BC135" s="403">
        <f t="shared" ref="BC135" si="197">+$J135</f>
        <v>347</v>
      </c>
      <c r="BD135" s="449">
        <f>+P135</f>
        <v>0</v>
      </c>
      <c r="BE135" s="48">
        <f t="shared" si="100"/>
        <v>0</v>
      </c>
      <c r="BF135" s="51"/>
      <c r="BG135" s="51"/>
      <c r="BH135" s="51"/>
      <c r="BI135" s="51"/>
      <c r="BJ135" s="51"/>
      <c r="BK135" s="51"/>
      <c r="BL135" s="403">
        <f t="shared" ref="BL135" si="198">+$J135</f>
        <v>347</v>
      </c>
      <c r="BM135" s="452">
        <f>+Q135</f>
        <v>0</v>
      </c>
      <c r="BN135" s="48">
        <f t="shared" si="101"/>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462"/>
      <c r="C136" s="459"/>
      <c r="D136" s="609"/>
      <c r="E136" s="612"/>
      <c r="F136" s="612"/>
      <c r="G136" s="612"/>
      <c r="H136" s="612"/>
      <c r="I136" s="612"/>
      <c r="J136" s="486"/>
      <c r="K136" s="489"/>
      <c r="L136" s="474"/>
      <c r="M136" s="477"/>
      <c r="N136" s="480"/>
      <c r="O136" s="483"/>
      <c r="P136" s="521"/>
      <c r="Q136" s="524"/>
      <c r="R136" s="404"/>
      <c r="S136" s="43"/>
      <c r="T136" s="261"/>
      <c r="U136" s="261"/>
      <c r="V136" s="261"/>
      <c r="W136" s="43"/>
      <c r="X136" s="35"/>
      <c r="Y136" s="35"/>
      <c r="Z136" s="35"/>
      <c r="AA136" s="35"/>
      <c r="AB136" s="404"/>
      <c r="AC136" s="527"/>
      <c r="AD136" s="55">
        <f t="shared" si="192"/>
        <v>0</v>
      </c>
      <c r="AE136" s="55">
        <f t="shared" si="192"/>
        <v>0</v>
      </c>
      <c r="AF136" s="55">
        <f t="shared" si="192"/>
        <v>0</v>
      </c>
      <c r="AG136" s="55">
        <f t="shared" si="192"/>
        <v>0</v>
      </c>
      <c r="AH136" s="55">
        <f t="shared" si="192"/>
        <v>0</v>
      </c>
      <c r="AI136" s="55">
        <f t="shared" si="192"/>
        <v>0</v>
      </c>
      <c r="AJ136" s="55">
        <f t="shared" si="187"/>
        <v>0</v>
      </c>
      <c r="AK136" s="404"/>
      <c r="AL136" s="456"/>
      <c r="AM136" s="49">
        <f t="shared" si="98"/>
        <v>0</v>
      </c>
      <c r="AN136" s="52"/>
      <c r="AO136" s="52"/>
      <c r="AP136" s="52"/>
      <c r="AQ136" s="52"/>
      <c r="AR136" s="52"/>
      <c r="AS136" s="52"/>
      <c r="AT136" s="404"/>
      <c r="AU136" s="447"/>
      <c r="AV136" s="49">
        <f t="shared" si="99"/>
        <v>0</v>
      </c>
      <c r="AW136" s="52"/>
      <c r="AX136" s="52"/>
      <c r="AY136" s="52"/>
      <c r="AZ136" s="52"/>
      <c r="BA136" s="52"/>
      <c r="BB136" s="52"/>
      <c r="BC136" s="404"/>
      <c r="BD136" s="450"/>
      <c r="BE136" s="49">
        <f t="shared" si="100"/>
        <v>0</v>
      </c>
      <c r="BF136" s="52"/>
      <c r="BG136" s="52"/>
      <c r="BH136" s="52"/>
      <c r="BI136" s="52"/>
      <c r="BJ136" s="52"/>
      <c r="BK136" s="52"/>
      <c r="BL136" s="404"/>
      <c r="BM136" s="453"/>
      <c r="BN136" s="49">
        <f t="shared" si="101"/>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462"/>
      <c r="C137" s="459"/>
      <c r="D137" s="609"/>
      <c r="E137" s="612"/>
      <c r="F137" s="612"/>
      <c r="G137" s="612"/>
      <c r="H137" s="612"/>
      <c r="I137" s="612"/>
      <c r="J137" s="486"/>
      <c r="K137" s="489"/>
      <c r="L137" s="474"/>
      <c r="M137" s="477"/>
      <c r="N137" s="480"/>
      <c r="O137" s="483"/>
      <c r="P137" s="521"/>
      <c r="Q137" s="524"/>
      <c r="R137" s="404"/>
      <c r="S137" s="43"/>
      <c r="T137" s="261"/>
      <c r="U137" s="261"/>
      <c r="V137" s="261"/>
      <c r="W137" s="43"/>
      <c r="X137" s="35"/>
      <c r="Y137" s="35"/>
      <c r="Z137" s="35"/>
      <c r="AA137" s="35"/>
      <c r="AB137" s="404"/>
      <c r="AC137" s="527"/>
      <c r="AD137" s="55">
        <f t="shared" si="192"/>
        <v>0</v>
      </c>
      <c r="AE137" s="55">
        <f t="shared" si="192"/>
        <v>0</v>
      </c>
      <c r="AF137" s="55">
        <f t="shared" si="192"/>
        <v>0</v>
      </c>
      <c r="AG137" s="55">
        <f t="shared" si="192"/>
        <v>0</v>
      </c>
      <c r="AH137" s="55">
        <f t="shared" si="192"/>
        <v>0</v>
      </c>
      <c r="AI137" s="55">
        <f t="shared" si="192"/>
        <v>0</v>
      </c>
      <c r="AJ137" s="55">
        <f t="shared" si="187"/>
        <v>0</v>
      </c>
      <c r="AK137" s="404"/>
      <c r="AL137" s="456"/>
      <c r="AM137" s="49">
        <f t="shared" si="98"/>
        <v>0</v>
      </c>
      <c r="AN137" s="52"/>
      <c r="AO137" s="52"/>
      <c r="AP137" s="52"/>
      <c r="AQ137" s="52"/>
      <c r="AR137" s="52"/>
      <c r="AS137" s="52"/>
      <c r="AT137" s="404"/>
      <c r="AU137" s="447"/>
      <c r="AV137" s="49">
        <f t="shared" si="99"/>
        <v>0</v>
      </c>
      <c r="AW137" s="52"/>
      <c r="AX137" s="52"/>
      <c r="AY137" s="52"/>
      <c r="AZ137" s="52"/>
      <c r="BA137" s="52"/>
      <c r="BB137" s="52"/>
      <c r="BC137" s="404"/>
      <c r="BD137" s="450"/>
      <c r="BE137" s="49">
        <f t="shared" si="100"/>
        <v>0</v>
      </c>
      <c r="BF137" s="52"/>
      <c r="BG137" s="52"/>
      <c r="BH137" s="52"/>
      <c r="BI137" s="52"/>
      <c r="BJ137" s="52"/>
      <c r="BK137" s="52"/>
      <c r="BL137" s="404"/>
      <c r="BM137" s="453"/>
      <c r="BN137" s="49">
        <f t="shared" si="101"/>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462"/>
      <c r="C138" s="460"/>
      <c r="D138" s="610"/>
      <c r="E138" s="613"/>
      <c r="F138" s="613"/>
      <c r="G138" s="613"/>
      <c r="H138" s="613"/>
      <c r="I138" s="613"/>
      <c r="J138" s="487"/>
      <c r="K138" s="490"/>
      <c r="L138" s="475"/>
      <c r="M138" s="478"/>
      <c r="N138" s="481"/>
      <c r="O138" s="484"/>
      <c r="P138" s="522"/>
      <c r="Q138" s="525"/>
      <c r="R138" s="405"/>
      <c r="S138" s="44"/>
      <c r="T138" s="262"/>
      <c r="U138" s="262"/>
      <c r="V138" s="262"/>
      <c r="W138" s="44"/>
      <c r="X138" s="36"/>
      <c r="Y138" s="36"/>
      <c r="Z138" s="36"/>
      <c r="AA138" s="36"/>
      <c r="AB138" s="405"/>
      <c r="AC138" s="528"/>
      <c r="AD138" s="56">
        <f t="shared" si="192"/>
        <v>0</v>
      </c>
      <c r="AE138" s="56">
        <f t="shared" si="192"/>
        <v>0</v>
      </c>
      <c r="AF138" s="56">
        <f t="shared" si="192"/>
        <v>0</v>
      </c>
      <c r="AG138" s="56">
        <f t="shared" si="192"/>
        <v>0</v>
      </c>
      <c r="AH138" s="56">
        <f t="shared" si="192"/>
        <v>0</v>
      </c>
      <c r="AI138" s="56">
        <f t="shared" si="192"/>
        <v>0</v>
      </c>
      <c r="AJ138" s="56">
        <f t="shared" si="187"/>
        <v>0</v>
      </c>
      <c r="AK138" s="405"/>
      <c r="AL138" s="457"/>
      <c r="AM138" s="50">
        <f t="shared" si="98"/>
        <v>0</v>
      </c>
      <c r="AN138" s="53"/>
      <c r="AO138" s="53"/>
      <c r="AP138" s="53"/>
      <c r="AQ138" s="53"/>
      <c r="AR138" s="53"/>
      <c r="AS138" s="53"/>
      <c r="AT138" s="405"/>
      <c r="AU138" s="448"/>
      <c r="AV138" s="50">
        <f t="shared" si="99"/>
        <v>0</v>
      </c>
      <c r="AW138" s="53"/>
      <c r="AX138" s="53"/>
      <c r="AY138" s="53"/>
      <c r="AZ138" s="53"/>
      <c r="BA138" s="53"/>
      <c r="BB138" s="53"/>
      <c r="BC138" s="405"/>
      <c r="BD138" s="451"/>
      <c r="BE138" s="50">
        <f t="shared" si="100"/>
        <v>0</v>
      </c>
      <c r="BF138" s="53"/>
      <c r="BG138" s="53"/>
      <c r="BH138" s="53"/>
      <c r="BI138" s="53"/>
      <c r="BJ138" s="53"/>
      <c r="BK138" s="53"/>
      <c r="BL138" s="405"/>
      <c r="BM138" s="454"/>
      <c r="BN138" s="50">
        <f t="shared" si="101"/>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462"/>
      <c r="C139" s="685" t="s">
        <v>511</v>
      </c>
      <c r="D139" s="608"/>
      <c r="E139" s="611"/>
      <c r="F139" s="611"/>
      <c r="G139" s="611"/>
      <c r="H139" s="611"/>
      <c r="I139" s="611"/>
      <c r="J139" s="485">
        <v>348</v>
      </c>
      <c r="K139" s="488" t="str">
        <f>+Metas!K399</f>
        <v>Deportistas de las 5 ligas del sistema paralímpico en el programa de preparación de alto rendimiento (50% de cada liga</v>
      </c>
      <c r="L139" s="662"/>
      <c r="M139" s="648">
        <f>SUM(N139:Q139)</f>
        <v>0</v>
      </c>
      <c r="N139" s="650"/>
      <c r="O139" s="664"/>
      <c r="P139" s="668"/>
      <c r="Q139" s="640"/>
      <c r="R139" s="403">
        <f>+$J139</f>
        <v>348</v>
      </c>
      <c r="S139" s="253"/>
      <c r="T139" s="260"/>
      <c r="U139" s="260"/>
      <c r="V139" s="260"/>
      <c r="W139" s="42"/>
      <c r="X139" s="34"/>
      <c r="Y139" s="34"/>
      <c r="Z139" s="34"/>
      <c r="AA139" s="34"/>
      <c r="AB139" s="403">
        <f t="shared" ref="AB139" si="199">+$J139</f>
        <v>348</v>
      </c>
      <c r="AC139" s="526">
        <f t="shared" ref="AC139" si="200">+L139</f>
        <v>0</v>
      </c>
      <c r="AD139" s="54">
        <f t="shared" si="192"/>
        <v>0</v>
      </c>
      <c r="AE139" s="54">
        <f t="shared" si="192"/>
        <v>0</v>
      </c>
      <c r="AF139" s="54">
        <f t="shared" si="192"/>
        <v>0</v>
      </c>
      <c r="AG139" s="54">
        <f t="shared" si="192"/>
        <v>0</v>
      </c>
      <c r="AH139" s="54">
        <f t="shared" si="192"/>
        <v>0</v>
      </c>
      <c r="AI139" s="54">
        <f t="shared" si="192"/>
        <v>0</v>
      </c>
      <c r="AJ139" s="54">
        <f t="shared" si="187"/>
        <v>0</v>
      </c>
      <c r="AK139" s="403">
        <f t="shared" ref="AK139" si="201">+$J139</f>
        <v>348</v>
      </c>
      <c r="AL139" s="455">
        <f>+N139</f>
        <v>0</v>
      </c>
      <c r="AM139" s="48">
        <f t="shared" si="98"/>
        <v>0</v>
      </c>
      <c r="AN139" s="51"/>
      <c r="AO139" s="51"/>
      <c r="AP139" s="51"/>
      <c r="AQ139" s="51"/>
      <c r="AR139" s="51"/>
      <c r="AS139" s="51"/>
      <c r="AT139" s="403">
        <f t="shared" ref="AT139" si="202">+$J139</f>
        <v>348</v>
      </c>
      <c r="AU139" s="446">
        <f>+O139</f>
        <v>0</v>
      </c>
      <c r="AV139" s="48">
        <f t="shared" si="99"/>
        <v>0</v>
      </c>
      <c r="AW139" s="51"/>
      <c r="AX139" s="51"/>
      <c r="AY139" s="51"/>
      <c r="AZ139" s="51"/>
      <c r="BA139" s="51"/>
      <c r="BB139" s="51"/>
      <c r="BC139" s="403">
        <f t="shared" ref="BC139" si="203">+$J139</f>
        <v>348</v>
      </c>
      <c r="BD139" s="449">
        <f>+P139</f>
        <v>0</v>
      </c>
      <c r="BE139" s="48">
        <f t="shared" si="100"/>
        <v>0</v>
      </c>
      <c r="BF139" s="51"/>
      <c r="BG139" s="51"/>
      <c r="BH139" s="51"/>
      <c r="BI139" s="51"/>
      <c r="BJ139" s="51"/>
      <c r="BK139" s="51"/>
      <c r="BL139" s="403">
        <f t="shared" ref="BL139" si="204">+$J139</f>
        <v>348</v>
      </c>
      <c r="BM139" s="452">
        <f>+Q139</f>
        <v>0</v>
      </c>
      <c r="BN139" s="48">
        <f t="shared" si="101"/>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462"/>
      <c r="C140" s="687"/>
      <c r="D140" s="609"/>
      <c r="E140" s="612"/>
      <c r="F140" s="612"/>
      <c r="G140" s="612"/>
      <c r="H140" s="612"/>
      <c r="I140" s="612"/>
      <c r="J140" s="486"/>
      <c r="K140" s="489"/>
      <c r="L140" s="663"/>
      <c r="M140" s="649"/>
      <c r="N140" s="651"/>
      <c r="O140" s="665"/>
      <c r="P140" s="669"/>
      <c r="Q140" s="671"/>
      <c r="R140" s="404"/>
      <c r="S140" s="43"/>
      <c r="T140" s="261"/>
      <c r="U140" s="261"/>
      <c r="V140" s="261"/>
      <c r="W140" s="43"/>
      <c r="X140" s="35"/>
      <c r="Y140" s="35"/>
      <c r="Z140" s="35"/>
      <c r="AA140" s="35"/>
      <c r="AB140" s="404"/>
      <c r="AC140" s="527"/>
      <c r="AD140" s="55">
        <f t="shared" si="192"/>
        <v>0</v>
      </c>
      <c r="AE140" s="55">
        <f t="shared" si="192"/>
        <v>0</v>
      </c>
      <c r="AF140" s="55">
        <f t="shared" si="192"/>
        <v>0</v>
      </c>
      <c r="AG140" s="55">
        <f t="shared" si="192"/>
        <v>0</v>
      </c>
      <c r="AH140" s="55">
        <f t="shared" si="192"/>
        <v>0</v>
      </c>
      <c r="AI140" s="55">
        <f t="shared" si="192"/>
        <v>0</v>
      </c>
      <c r="AJ140" s="55">
        <f t="shared" si="187"/>
        <v>0</v>
      </c>
      <c r="AK140" s="404"/>
      <c r="AL140" s="456"/>
      <c r="AM140" s="49">
        <f t="shared" ref="AM140:AM142" si="205">SUM(AN140:AS140)</f>
        <v>0</v>
      </c>
      <c r="AN140" s="52"/>
      <c r="AO140" s="52"/>
      <c r="AP140" s="52"/>
      <c r="AQ140" s="52"/>
      <c r="AR140" s="52"/>
      <c r="AS140" s="52"/>
      <c r="AT140" s="404"/>
      <c r="AU140" s="447"/>
      <c r="AV140" s="49">
        <f t="shared" ref="AV140:AV142" si="206">SUM(AW140:BB140)</f>
        <v>0</v>
      </c>
      <c r="AW140" s="52"/>
      <c r="AX140" s="52"/>
      <c r="AY140" s="52"/>
      <c r="AZ140" s="52"/>
      <c r="BA140" s="52"/>
      <c r="BB140" s="52"/>
      <c r="BC140" s="404"/>
      <c r="BD140" s="450"/>
      <c r="BE140" s="49">
        <f t="shared" ref="BE140:BE142" si="207">SUM(BF140:BK140)</f>
        <v>0</v>
      </c>
      <c r="BF140" s="52"/>
      <c r="BG140" s="52"/>
      <c r="BH140" s="52"/>
      <c r="BI140" s="52"/>
      <c r="BJ140" s="52"/>
      <c r="BK140" s="52"/>
      <c r="BL140" s="404"/>
      <c r="BM140" s="453"/>
      <c r="BN140" s="49">
        <f t="shared" ref="BN140:BN142" si="208">SUM(BO140:BT140)</f>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462"/>
      <c r="C141" s="687"/>
      <c r="D141" s="609"/>
      <c r="E141" s="612"/>
      <c r="F141" s="612"/>
      <c r="G141" s="612"/>
      <c r="H141" s="612"/>
      <c r="I141" s="612"/>
      <c r="J141" s="486"/>
      <c r="K141" s="489"/>
      <c r="L141" s="663"/>
      <c r="M141" s="649"/>
      <c r="N141" s="651"/>
      <c r="O141" s="665"/>
      <c r="P141" s="669"/>
      <c r="Q141" s="671"/>
      <c r="R141" s="404"/>
      <c r="S141" s="43"/>
      <c r="T141" s="261"/>
      <c r="U141" s="261"/>
      <c r="V141" s="261"/>
      <c r="W141" s="43"/>
      <c r="X141" s="35"/>
      <c r="Y141" s="35"/>
      <c r="Z141" s="35"/>
      <c r="AA141" s="35"/>
      <c r="AB141" s="404"/>
      <c r="AC141" s="527"/>
      <c r="AD141" s="55">
        <f t="shared" si="192"/>
        <v>0</v>
      </c>
      <c r="AE141" s="55">
        <f t="shared" si="192"/>
        <v>0</v>
      </c>
      <c r="AF141" s="55">
        <f t="shared" si="192"/>
        <v>0</v>
      </c>
      <c r="AG141" s="55">
        <f t="shared" si="192"/>
        <v>0</v>
      </c>
      <c r="AH141" s="55">
        <f t="shared" si="192"/>
        <v>0</v>
      </c>
      <c r="AI141" s="55">
        <f t="shared" si="192"/>
        <v>0</v>
      </c>
      <c r="AJ141" s="55">
        <f t="shared" si="187"/>
        <v>0</v>
      </c>
      <c r="AK141" s="404"/>
      <c r="AL141" s="456"/>
      <c r="AM141" s="49">
        <f t="shared" si="205"/>
        <v>0</v>
      </c>
      <c r="AN141" s="52"/>
      <c r="AO141" s="52"/>
      <c r="AP141" s="52"/>
      <c r="AQ141" s="52"/>
      <c r="AR141" s="52"/>
      <c r="AS141" s="52"/>
      <c r="AT141" s="404"/>
      <c r="AU141" s="447"/>
      <c r="AV141" s="49">
        <f t="shared" si="206"/>
        <v>0</v>
      </c>
      <c r="AW141" s="52"/>
      <c r="AX141" s="52"/>
      <c r="AY141" s="52"/>
      <c r="AZ141" s="52"/>
      <c r="BA141" s="52"/>
      <c r="BB141" s="52"/>
      <c r="BC141" s="404"/>
      <c r="BD141" s="450"/>
      <c r="BE141" s="49">
        <f t="shared" si="207"/>
        <v>0</v>
      </c>
      <c r="BF141" s="52"/>
      <c r="BG141" s="52"/>
      <c r="BH141" s="52"/>
      <c r="BI141" s="52"/>
      <c r="BJ141" s="52"/>
      <c r="BK141" s="52"/>
      <c r="BL141" s="404"/>
      <c r="BM141" s="453"/>
      <c r="BN141" s="49">
        <f t="shared" si="208"/>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463"/>
      <c r="C142" s="686"/>
      <c r="D142" s="610"/>
      <c r="E142" s="613"/>
      <c r="F142" s="613"/>
      <c r="G142" s="613"/>
      <c r="H142" s="613"/>
      <c r="I142" s="613"/>
      <c r="J142" s="487"/>
      <c r="K142" s="490"/>
      <c r="L142" s="673"/>
      <c r="M142" s="674"/>
      <c r="N142" s="666"/>
      <c r="O142" s="667"/>
      <c r="P142" s="670"/>
      <c r="Q142" s="672"/>
      <c r="R142" s="405"/>
      <c r="S142" s="44"/>
      <c r="T142" s="262"/>
      <c r="U142" s="262"/>
      <c r="V142" s="262"/>
      <c r="W142" s="44"/>
      <c r="X142" s="36"/>
      <c r="Y142" s="36"/>
      <c r="Z142" s="36"/>
      <c r="AA142" s="36"/>
      <c r="AB142" s="405"/>
      <c r="AC142" s="528"/>
      <c r="AD142" s="56">
        <f t="shared" si="192"/>
        <v>0</v>
      </c>
      <c r="AE142" s="56">
        <f t="shared" si="192"/>
        <v>0</v>
      </c>
      <c r="AF142" s="56">
        <f t="shared" si="192"/>
        <v>0</v>
      </c>
      <c r="AG142" s="56">
        <f t="shared" si="192"/>
        <v>0</v>
      </c>
      <c r="AH142" s="56">
        <f t="shared" si="192"/>
        <v>0</v>
      </c>
      <c r="AI142" s="56">
        <f t="shared" si="192"/>
        <v>0</v>
      </c>
      <c r="AJ142" s="56">
        <f t="shared" si="187"/>
        <v>0</v>
      </c>
      <c r="AK142" s="405"/>
      <c r="AL142" s="457"/>
      <c r="AM142" s="50">
        <f t="shared" si="205"/>
        <v>0</v>
      </c>
      <c r="AN142" s="53"/>
      <c r="AO142" s="53"/>
      <c r="AP142" s="53"/>
      <c r="AQ142" s="53"/>
      <c r="AR142" s="53"/>
      <c r="AS142" s="53"/>
      <c r="AT142" s="405"/>
      <c r="AU142" s="448"/>
      <c r="AV142" s="50">
        <f t="shared" si="206"/>
        <v>0</v>
      </c>
      <c r="AW142" s="53"/>
      <c r="AX142" s="53"/>
      <c r="AY142" s="53"/>
      <c r="AZ142" s="53"/>
      <c r="BA142" s="53"/>
      <c r="BB142" s="53"/>
      <c r="BC142" s="405"/>
      <c r="BD142" s="451"/>
      <c r="BE142" s="50">
        <f t="shared" si="207"/>
        <v>0</v>
      </c>
      <c r="BF142" s="53"/>
      <c r="BG142" s="53"/>
      <c r="BH142" s="53"/>
      <c r="BI142" s="53"/>
      <c r="BJ142" s="53"/>
      <c r="BK142" s="53"/>
      <c r="BL142" s="405"/>
      <c r="BM142" s="454"/>
      <c r="BN142" s="50">
        <f t="shared" si="208"/>
        <v>0</v>
      </c>
      <c r="BO142" s="53"/>
      <c r="BP142" s="53"/>
      <c r="BQ142" s="53"/>
      <c r="BR142" s="53"/>
      <c r="BS142" s="53"/>
      <c r="BT142" s="53"/>
      <c r="BU142" s="517"/>
      <c r="BV142" s="518"/>
      <c r="BW142" s="518"/>
      <c r="BX142" s="518"/>
      <c r="BY142" s="518"/>
      <c r="BZ142" s="518"/>
      <c r="CA142" s="518"/>
      <c r="CB142" s="518"/>
      <c r="CC142" s="519"/>
    </row>
    <row r="143" spans="1:81" ht="40.200000000000003" customHeight="1" thickTop="1" x14ac:dyDescent="0.3"/>
  </sheetData>
  <mergeCells count="1078">
    <mergeCell ref="B11:B66"/>
    <mergeCell ref="C11:C26"/>
    <mergeCell ref="C27:C46"/>
    <mergeCell ref="C47:C58"/>
    <mergeCell ref="C59:C66"/>
    <mergeCell ref="B67:B90"/>
    <mergeCell ref="BU139:CC139"/>
    <mergeCell ref="BU140:CC140"/>
    <mergeCell ref="BU141:CC141"/>
    <mergeCell ref="BU135:CC135"/>
    <mergeCell ref="BU136:CC136"/>
    <mergeCell ref="BU137:CC137"/>
    <mergeCell ref="BU138:CC138"/>
    <mergeCell ref="J139:J142"/>
    <mergeCell ref="K139:K142"/>
    <mergeCell ref="L139:L142"/>
    <mergeCell ref="M139:M142"/>
    <mergeCell ref="N139:N142"/>
    <mergeCell ref="O139:O142"/>
    <mergeCell ref="AT135:AT138"/>
    <mergeCell ref="AU135:AU138"/>
    <mergeCell ref="BC135:BC138"/>
    <mergeCell ref="BD135:BD138"/>
    <mergeCell ref="BL135:BL138"/>
    <mergeCell ref="B123:B142"/>
    <mergeCell ref="C123:C126"/>
    <mergeCell ref="C127:C138"/>
    <mergeCell ref="C139:C142"/>
    <mergeCell ref="C67:C74"/>
    <mergeCell ref="BU142:CC142"/>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J135:J138"/>
    <mergeCell ref="K135:K138"/>
    <mergeCell ref="L135:L138"/>
    <mergeCell ref="M135:M138"/>
    <mergeCell ref="N135:N138"/>
    <mergeCell ref="O135:O138"/>
    <mergeCell ref="Q127:Q130"/>
    <mergeCell ref="AB127:AB130"/>
    <mergeCell ref="AC127:AC130"/>
    <mergeCell ref="AT123:AT126"/>
    <mergeCell ref="P131:P134"/>
    <mergeCell ref="Q131:Q134"/>
    <mergeCell ref="AB131:AB134"/>
    <mergeCell ref="AC131:AC134"/>
    <mergeCell ref="AK131:AK134"/>
    <mergeCell ref="AL131:AL134"/>
    <mergeCell ref="AL123:AL126"/>
    <mergeCell ref="C75:C82"/>
    <mergeCell ref="C83:C90"/>
    <mergeCell ref="B91:B122"/>
    <mergeCell ref="BU131:CC131"/>
    <mergeCell ref="BU132:CC132"/>
    <mergeCell ref="BU133:CC133"/>
    <mergeCell ref="BU134:CC134"/>
    <mergeCell ref="BD131:BD134"/>
    <mergeCell ref="BL131:BL134"/>
    <mergeCell ref="BM131:BM134"/>
    <mergeCell ref="AT131:AT134"/>
    <mergeCell ref="AU131:AU134"/>
    <mergeCell ref="BC131:BC134"/>
    <mergeCell ref="C91:C102"/>
    <mergeCell ref="C103:C110"/>
    <mergeCell ref="C111:C122"/>
    <mergeCell ref="BM135:BM138"/>
    <mergeCell ref="P135:P138"/>
    <mergeCell ref="Q135:Q138"/>
    <mergeCell ref="AB135:AB138"/>
    <mergeCell ref="AC135:AC138"/>
    <mergeCell ref="AK135:AK138"/>
    <mergeCell ref="AL135:AL138"/>
    <mergeCell ref="AU123:AU126"/>
    <mergeCell ref="BC123:BC126"/>
    <mergeCell ref="AK127:AK130"/>
    <mergeCell ref="AL127:AL130"/>
    <mergeCell ref="R119:R122"/>
    <mergeCell ref="R123:R126"/>
    <mergeCell ref="R127:R130"/>
    <mergeCell ref="BU123:CC123"/>
    <mergeCell ref="BU124:CC124"/>
    <mergeCell ref="BU125:CC125"/>
    <mergeCell ref="BU126:CC126"/>
    <mergeCell ref="BD123:BD126"/>
    <mergeCell ref="BL123:BL126"/>
    <mergeCell ref="BM123:BM126"/>
    <mergeCell ref="P123:P126"/>
    <mergeCell ref="Q123:Q126"/>
    <mergeCell ref="AB123:AB126"/>
    <mergeCell ref="AC123:AC126"/>
    <mergeCell ref="AK123:AK126"/>
    <mergeCell ref="BU127:CC127"/>
    <mergeCell ref="BU128:CC128"/>
    <mergeCell ref="BU129:CC129"/>
    <mergeCell ref="BU130:CC130"/>
    <mergeCell ref="R135:R138"/>
    <mergeCell ref="BD127:BD130"/>
    <mergeCell ref="J131:J134"/>
    <mergeCell ref="K131:K134"/>
    <mergeCell ref="L131:L134"/>
    <mergeCell ref="M131:M134"/>
    <mergeCell ref="N131:N134"/>
    <mergeCell ref="O131:O134"/>
    <mergeCell ref="AT127:AT130"/>
    <mergeCell ref="AU127:AU130"/>
    <mergeCell ref="BC127:BC130"/>
    <mergeCell ref="BU119:CC119"/>
    <mergeCell ref="BU120:CC120"/>
    <mergeCell ref="BU121:CC121"/>
    <mergeCell ref="BU122:CC122"/>
    <mergeCell ref="BD119:BD122"/>
    <mergeCell ref="BL119:BL122"/>
    <mergeCell ref="BM119:BM122"/>
    <mergeCell ref="J123:J126"/>
    <mergeCell ref="K123:K126"/>
    <mergeCell ref="L123:L126"/>
    <mergeCell ref="M123:M126"/>
    <mergeCell ref="N123:N126"/>
    <mergeCell ref="O123:O126"/>
    <mergeCell ref="J127:J130"/>
    <mergeCell ref="K127:K130"/>
    <mergeCell ref="R131:R134"/>
    <mergeCell ref="L127:L130"/>
    <mergeCell ref="M127:M130"/>
    <mergeCell ref="N127:N130"/>
    <mergeCell ref="O127:O130"/>
    <mergeCell ref="BL127:BL130"/>
    <mergeCell ref="BM127:BM130"/>
    <mergeCell ref="P127:P130"/>
    <mergeCell ref="J115:J118"/>
    <mergeCell ref="K115:K118"/>
    <mergeCell ref="L115:L118"/>
    <mergeCell ref="AT119:AT122"/>
    <mergeCell ref="AU119:AU122"/>
    <mergeCell ref="BC119:BC122"/>
    <mergeCell ref="P119:P122"/>
    <mergeCell ref="Q119:Q122"/>
    <mergeCell ref="AB119:AB122"/>
    <mergeCell ref="AC119:AC122"/>
    <mergeCell ref="AK119:AK122"/>
    <mergeCell ref="AL119:AL122"/>
    <mergeCell ref="J119:J122"/>
    <mergeCell ref="K119:K122"/>
    <mergeCell ref="L119:L122"/>
    <mergeCell ref="M119:M122"/>
    <mergeCell ref="N119:N122"/>
    <mergeCell ref="O119:O122"/>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07:CC107"/>
    <mergeCell ref="BU108:CC108"/>
    <mergeCell ref="BU109:CC109"/>
    <mergeCell ref="BU110:CC110"/>
    <mergeCell ref="BU111:CC111"/>
    <mergeCell ref="BU112:CC112"/>
    <mergeCell ref="BU113:CC113"/>
    <mergeCell ref="BU114:CC114"/>
    <mergeCell ref="R115:R118"/>
    <mergeCell ref="BU115:CC115"/>
    <mergeCell ref="BU116:CC116"/>
    <mergeCell ref="BU117:CC117"/>
    <mergeCell ref="BU118:CC118"/>
    <mergeCell ref="J111:J114"/>
    <mergeCell ref="K111:K114"/>
    <mergeCell ref="L111:L114"/>
    <mergeCell ref="M111:M114"/>
    <mergeCell ref="N111:N114"/>
    <mergeCell ref="O111:O114"/>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J107:J110"/>
    <mergeCell ref="K107:K110"/>
    <mergeCell ref="L107:L110"/>
    <mergeCell ref="M107:M110"/>
    <mergeCell ref="N107:N110"/>
    <mergeCell ref="O107:O110"/>
    <mergeCell ref="R107:R110"/>
    <mergeCell ref="R111:R114"/>
    <mergeCell ref="AB103:AB106"/>
    <mergeCell ref="AC103:AC106"/>
    <mergeCell ref="AK103:AK106"/>
    <mergeCell ref="AL103:AL106"/>
    <mergeCell ref="BU99:CC99"/>
    <mergeCell ref="BU100:CC100"/>
    <mergeCell ref="BU101:CC101"/>
    <mergeCell ref="BU102:CC102"/>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BU103:CC103"/>
    <mergeCell ref="BU104:CC104"/>
    <mergeCell ref="BU105:CC105"/>
    <mergeCell ref="BU106:CC106"/>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AT103:AT106"/>
    <mergeCell ref="AU103:AU106"/>
    <mergeCell ref="BC103:BC106"/>
    <mergeCell ref="BD103:BD106"/>
    <mergeCell ref="BL103:BL106"/>
    <mergeCell ref="BM103:BM106"/>
    <mergeCell ref="P103:P106"/>
    <mergeCell ref="Q103:Q106"/>
    <mergeCell ref="BU91:CC91"/>
    <mergeCell ref="BU92:CC92"/>
    <mergeCell ref="BU93:CC93"/>
    <mergeCell ref="BU94:CC94"/>
    <mergeCell ref="J95:J98"/>
    <mergeCell ref="K95:K98"/>
    <mergeCell ref="L95:L98"/>
    <mergeCell ref="M95:M98"/>
    <mergeCell ref="N95:N98"/>
    <mergeCell ref="O95:O98"/>
    <mergeCell ref="AT91:AT94"/>
    <mergeCell ref="AU91:AU94"/>
    <mergeCell ref="BC91:BC94"/>
    <mergeCell ref="BD91:BD94"/>
    <mergeCell ref="BL91:BL94"/>
    <mergeCell ref="BM91:BM94"/>
    <mergeCell ref="P91:P94"/>
    <mergeCell ref="Q91:Q94"/>
    <mergeCell ref="AB91:AB94"/>
    <mergeCell ref="AC91:AC94"/>
    <mergeCell ref="AK91:AK94"/>
    <mergeCell ref="AL91:AL94"/>
    <mergeCell ref="BU95:CC95"/>
    <mergeCell ref="BU96:CC96"/>
    <mergeCell ref="BU97:CC97"/>
    <mergeCell ref="BU98:CC98"/>
    <mergeCell ref="J91:J94"/>
    <mergeCell ref="K91:K94"/>
    <mergeCell ref="L91:L94"/>
    <mergeCell ref="M91:M94"/>
    <mergeCell ref="N91:N94"/>
    <mergeCell ref="O91:O94"/>
    <mergeCell ref="BU83:CC83"/>
    <mergeCell ref="BU84:CC84"/>
    <mergeCell ref="BU85:CC85"/>
    <mergeCell ref="BU86:CC86"/>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BU87:CC87"/>
    <mergeCell ref="BU88:CC88"/>
    <mergeCell ref="BU89:CC89"/>
    <mergeCell ref="BU90:CC90"/>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AT87:AT90"/>
    <mergeCell ref="AU87:AU90"/>
    <mergeCell ref="BC87:BC90"/>
    <mergeCell ref="BD87:BD90"/>
    <mergeCell ref="BL87:BL90"/>
    <mergeCell ref="BM87:BM90"/>
    <mergeCell ref="P87:P90"/>
    <mergeCell ref="Q87:Q90"/>
    <mergeCell ref="AB87:AB90"/>
    <mergeCell ref="AC87:AC90"/>
    <mergeCell ref="AK87:AK90"/>
    <mergeCell ref="AL87:AL90"/>
    <mergeCell ref="BU75:CC75"/>
    <mergeCell ref="BU76:CC76"/>
    <mergeCell ref="BU77:CC77"/>
    <mergeCell ref="BU78:CC78"/>
    <mergeCell ref="J79:J82"/>
    <mergeCell ref="K79:K82"/>
    <mergeCell ref="L79:L82"/>
    <mergeCell ref="M79:M82"/>
    <mergeCell ref="N79:N82"/>
    <mergeCell ref="O79:O82"/>
    <mergeCell ref="AT75:AT78"/>
    <mergeCell ref="AU75:AU78"/>
    <mergeCell ref="BC75:BC78"/>
    <mergeCell ref="BD75:BD78"/>
    <mergeCell ref="BL75:BL78"/>
    <mergeCell ref="BM75:BM78"/>
    <mergeCell ref="P75:P78"/>
    <mergeCell ref="Q75:Q78"/>
    <mergeCell ref="AB75:AB78"/>
    <mergeCell ref="AC75:AC78"/>
    <mergeCell ref="AK75:AK78"/>
    <mergeCell ref="AL75:AL78"/>
    <mergeCell ref="BU79:CC79"/>
    <mergeCell ref="BU80:CC80"/>
    <mergeCell ref="BU81:CC81"/>
    <mergeCell ref="BU82:CC82"/>
    <mergeCell ref="J75:J78"/>
    <mergeCell ref="K75:K78"/>
    <mergeCell ref="L75:L78"/>
    <mergeCell ref="M75:M78"/>
    <mergeCell ref="N75:N78"/>
    <mergeCell ref="O75:O78"/>
    <mergeCell ref="BU67:CC67"/>
    <mergeCell ref="BU68:CC68"/>
    <mergeCell ref="BU69:CC69"/>
    <mergeCell ref="BU70:CC70"/>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BU71:CC71"/>
    <mergeCell ref="BU72:CC72"/>
    <mergeCell ref="BU73:CC73"/>
    <mergeCell ref="BU74:CC74"/>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AT71:AT74"/>
    <mergeCell ref="AU71:AU74"/>
    <mergeCell ref="BC71:BC74"/>
    <mergeCell ref="BD71:BD74"/>
    <mergeCell ref="BL71:BL74"/>
    <mergeCell ref="BM71:BM74"/>
    <mergeCell ref="P71:P74"/>
    <mergeCell ref="Q71:Q74"/>
    <mergeCell ref="AB71:AB74"/>
    <mergeCell ref="AC71:AC74"/>
    <mergeCell ref="AK71:AK74"/>
    <mergeCell ref="AL71:AL74"/>
    <mergeCell ref="BU59:CC59"/>
    <mergeCell ref="BU60:CC60"/>
    <mergeCell ref="BU61:CC61"/>
    <mergeCell ref="BU62:CC62"/>
    <mergeCell ref="J63:J66"/>
    <mergeCell ref="K63:K66"/>
    <mergeCell ref="L63:L66"/>
    <mergeCell ref="M63:M66"/>
    <mergeCell ref="N63:N66"/>
    <mergeCell ref="O63:O66"/>
    <mergeCell ref="AT59:AT62"/>
    <mergeCell ref="AU59:AU62"/>
    <mergeCell ref="BC59:BC62"/>
    <mergeCell ref="BD59:BD62"/>
    <mergeCell ref="BL59:BL62"/>
    <mergeCell ref="BM59:BM62"/>
    <mergeCell ref="P59:P62"/>
    <mergeCell ref="Q59:Q62"/>
    <mergeCell ref="AB59:AB62"/>
    <mergeCell ref="AC59:AC62"/>
    <mergeCell ref="AK59:AK62"/>
    <mergeCell ref="AL59:AL62"/>
    <mergeCell ref="BU63:CC63"/>
    <mergeCell ref="BU64:CC64"/>
    <mergeCell ref="BU65:CC65"/>
    <mergeCell ref="BU66:CC66"/>
    <mergeCell ref="J59:J62"/>
    <mergeCell ref="K59:K62"/>
    <mergeCell ref="L59:L62"/>
    <mergeCell ref="M59:M62"/>
    <mergeCell ref="N59:N62"/>
    <mergeCell ref="O59:O62"/>
    <mergeCell ref="BU51:CC51"/>
    <mergeCell ref="BU52:CC52"/>
    <mergeCell ref="BU53:CC53"/>
    <mergeCell ref="BU54:CC54"/>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BU55:CC55"/>
    <mergeCell ref="BU56:CC56"/>
    <mergeCell ref="BU57:CC57"/>
    <mergeCell ref="BU58:CC58"/>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AT55:AT58"/>
    <mergeCell ref="AU55:AU58"/>
    <mergeCell ref="BC55:BC58"/>
    <mergeCell ref="BD55:BD58"/>
    <mergeCell ref="BL55:BL58"/>
    <mergeCell ref="BM55:BM58"/>
    <mergeCell ref="P55:P58"/>
    <mergeCell ref="Q55:Q58"/>
    <mergeCell ref="AB55:AB58"/>
    <mergeCell ref="AC55:AC58"/>
    <mergeCell ref="AK55:AK58"/>
    <mergeCell ref="AL55:AL58"/>
    <mergeCell ref="BU43:CC43"/>
    <mergeCell ref="BU44:CC44"/>
    <mergeCell ref="BU45:CC45"/>
    <mergeCell ref="BU46:CC46"/>
    <mergeCell ref="J47:J50"/>
    <mergeCell ref="K47:K50"/>
    <mergeCell ref="L47:L50"/>
    <mergeCell ref="M47:M50"/>
    <mergeCell ref="N47:N50"/>
    <mergeCell ref="O47:O50"/>
    <mergeCell ref="AT43:AT46"/>
    <mergeCell ref="AU43:AU46"/>
    <mergeCell ref="BC43:BC46"/>
    <mergeCell ref="BD43:BD46"/>
    <mergeCell ref="BL43:BL46"/>
    <mergeCell ref="BM43:BM46"/>
    <mergeCell ref="P43:P46"/>
    <mergeCell ref="Q43:Q46"/>
    <mergeCell ref="AB43:AB46"/>
    <mergeCell ref="AC43:AC46"/>
    <mergeCell ref="AK43:AK46"/>
    <mergeCell ref="AL43:AL46"/>
    <mergeCell ref="BU47:CC47"/>
    <mergeCell ref="BU48:CC48"/>
    <mergeCell ref="BU49:CC49"/>
    <mergeCell ref="BU50:CC50"/>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38:CC38"/>
    <mergeCell ref="J39:J42"/>
    <mergeCell ref="K39:K42"/>
    <mergeCell ref="L39:L42"/>
    <mergeCell ref="M39:M42"/>
    <mergeCell ref="N39:N42"/>
    <mergeCell ref="O39:O42"/>
    <mergeCell ref="AT35:AT38"/>
    <mergeCell ref="AU35:AU38"/>
    <mergeCell ref="BC35:BC38"/>
    <mergeCell ref="BD35:BD38"/>
    <mergeCell ref="BL35:BL38"/>
    <mergeCell ref="BM35:BM38"/>
    <mergeCell ref="P35:P38"/>
    <mergeCell ref="Q35:Q38"/>
    <mergeCell ref="AB35:AB38"/>
    <mergeCell ref="AC35:AC38"/>
    <mergeCell ref="AK35:AK38"/>
    <mergeCell ref="AL35:AL38"/>
    <mergeCell ref="BU39:CC39"/>
    <mergeCell ref="BU40:CC40"/>
    <mergeCell ref="BU41:CC41"/>
    <mergeCell ref="BU42:CC42"/>
    <mergeCell ref="BM27:BM30"/>
    <mergeCell ref="P27:P30"/>
    <mergeCell ref="Q27:Q30"/>
    <mergeCell ref="AB27:AB30"/>
    <mergeCell ref="AC27:AC30"/>
    <mergeCell ref="AK27:AK30"/>
    <mergeCell ref="AL27:AL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AK23:AK26"/>
    <mergeCell ref="AL23:AL26"/>
    <mergeCell ref="J31:J34"/>
    <mergeCell ref="K31:K34"/>
    <mergeCell ref="L31:L34"/>
    <mergeCell ref="M31:M34"/>
    <mergeCell ref="N31:N34"/>
    <mergeCell ref="O31:O34"/>
    <mergeCell ref="AT27:AT30"/>
    <mergeCell ref="J27:J30"/>
    <mergeCell ref="K27:K30"/>
    <mergeCell ref="R31:R34"/>
    <mergeCell ref="AU27:AU30"/>
    <mergeCell ref="BC27:BC30"/>
    <mergeCell ref="L27:L30"/>
    <mergeCell ref="M27:M30"/>
    <mergeCell ref="N27:N30"/>
    <mergeCell ref="O27:O30"/>
    <mergeCell ref="R35:R38"/>
    <mergeCell ref="J23:J26"/>
    <mergeCell ref="K23:K26"/>
    <mergeCell ref="L23:L26"/>
    <mergeCell ref="M23:M26"/>
    <mergeCell ref="N23:N26"/>
    <mergeCell ref="O23:O26"/>
    <mergeCell ref="AT23:AT26"/>
    <mergeCell ref="AU23:AU26"/>
    <mergeCell ref="BC23:BC26"/>
    <mergeCell ref="BL23:BL26"/>
    <mergeCell ref="BU23:CC23"/>
    <mergeCell ref="BU24:CC24"/>
    <mergeCell ref="BU25:CC25"/>
    <mergeCell ref="BU26:CC26"/>
    <mergeCell ref="P23:P26"/>
    <mergeCell ref="Q23:Q26"/>
    <mergeCell ref="AB23:AB26"/>
    <mergeCell ref="AC23:AC26"/>
    <mergeCell ref="N11:N14"/>
    <mergeCell ref="BU19:CC19"/>
    <mergeCell ref="BU20:CC20"/>
    <mergeCell ref="BU21:CC21"/>
    <mergeCell ref="BU22:CC22"/>
    <mergeCell ref="P19:P22"/>
    <mergeCell ref="Q19:Q22"/>
    <mergeCell ref="AB19:AB22"/>
    <mergeCell ref="AC19:AC22"/>
    <mergeCell ref="AK19:AK22"/>
    <mergeCell ref="AL19:AL22"/>
    <mergeCell ref="BC19:BC22"/>
    <mergeCell ref="BL19:BL22"/>
    <mergeCell ref="O11:O14"/>
    <mergeCell ref="P11:P14"/>
    <mergeCell ref="Q11:Q14"/>
    <mergeCell ref="BC11:BC14"/>
    <mergeCell ref="AB11:AB14"/>
    <mergeCell ref="BU27:CC27"/>
    <mergeCell ref="BU28:CC28"/>
    <mergeCell ref="BU29:CC29"/>
    <mergeCell ref="BU30:CC30"/>
    <mergeCell ref="BD27:BD30"/>
    <mergeCell ref="BL27:BL30"/>
    <mergeCell ref="AC11:AC14"/>
    <mergeCell ref="BT8:BT9"/>
    <mergeCell ref="BN8:BN9"/>
    <mergeCell ref="J19:J22"/>
    <mergeCell ref="K19:K22"/>
    <mergeCell ref="L19:L22"/>
    <mergeCell ref="M19:M22"/>
    <mergeCell ref="N19:N22"/>
    <mergeCell ref="O19:O22"/>
    <mergeCell ref="AT15:AT18"/>
    <mergeCell ref="AU15:AU18"/>
    <mergeCell ref="BC15:BC18"/>
    <mergeCell ref="L15:L18"/>
    <mergeCell ref="M15:M18"/>
    <mergeCell ref="N15:N18"/>
    <mergeCell ref="O15:O18"/>
    <mergeCell ref="P15:P18"/>
    <mergeCell ref="Q15:Q18"/>
    <mergeCell ref="AB15:AB18"/>
    <mergeCell ref="AC15:AC18"/>
    <mergeCell ref="AK15:AK18"/>
    <mergeCell ref="AL15:AL18"/>
    <mergeCell ref="J15:J18"/>
    <mergeCell ref="K15:K18"/>
    <mergeCell ref="AT19:AT22"/>
    <mergeCell ref="AU19:AU22"/>
    <mergeCell ref="J11:J14"/>
    <mergeCell ref="K11:K14"/>
    <mergeCell ref="L11:L14"/>
    <mergeCell ref="M11:M14"/>
    <mergeCell ref="BU15:CC15"/>
    <mergeCell ref="BU16:CC16"/>
    <mergeCell ref="BU17:CC17"/>
    <mergeCell ref="BU18:CC18"/>
    <mergeCell ref="BD15:BD18"/>
    <mergeCell ref="BL15:BL18"/>
    <mergeCell ref="BF8:BI8"/>
    <mergeCell ref="BD7:BD9"/>
    <mergeCell ref="BE7:BK7"/>
    <mergeCell ref="BL7:BL9"/>
    <mergeCell ref="BM7:BM9"/>
    <mergeCell ref="BN7:BT7"/>
    <mergeCell ref="BE8:BE9"/>
    <mergeCell ref="BD11:BD14"/>
    <mergeCell ref="BL11:BL14"/>
    <mergeCell ref="BM11:BM14"/>
    <mergeCell ref="BU11:CC11"/>
    <mergeCell ref="BU12:CC12"/>
    <mergeCell ref="BU13:CC13"/>
    <mergeCell ref="BU14:CC14"/>
    <mergeCell ref="BM15:BM18"/>
    <mergeCell ref="BS8:BS9"/>
    <mergeCell ref="AK11:AK14"/>
    <mergeCell ref="AL11:AL14"/>
    <mergeCell ref="AT11:AT14"/>
    <mergeCell ref="AU11:AU14"/>
    <mergeCell ref="BJ8:BJ9"/>
    <mergeCell ref="BK8:BK9"/>
    <mergeCell ref="X7:Y7"/>
    <mergeCell ref="Z7:AA7"/>
    <mergeCell ref="AB7:AB9"/>
    <mergeCell ref="B7:B9"/>
    <mergeCell ref="C7:C9"/>
    <mergeCell ref="J7:J9"/>
    <mergeCell ref="K7:K9"/>
    <mergeCell ref="L7:L9"/>
    <mergeCell ref="M7:M9"/>
    <mergeCell ref="AI8:AI9"/>
    <mergeCell ref="AJ8:AJ9"/>
    <mergeCell ref="N7:N9"/>
    <mergeCell ref="O7:O9"/>
    <mergeCell ref="P7:P9"/>
    <mergeCell ref="U7:U9"/>
    <mergeCell ref="V7:V9"/>
    <mergeCell ref="AR8:AR9"/>
    <mergeCell ref="B2:B5"/>
    <mergeCell ref="AC7:AC9"/>
    <mergeCell ref="AD7:AJ7"/>
    <mergeCell ref="AB2:AJ2"/>
    <mergeCell ref="BL4:BT5"/>
    <mergeCell ref="BU4:BW4"/>
    <mergeCell ref="AV8:AV9"/>
    <mergeCell ref="Q7:Q9"/>
    <mergeCell ref="R7:R9"/>
    <mergeCell ref="W7:W9"/>
    <mergeCell ref="BU7:CC9"/>
    <mergeCell ref="BX4:CC4"/>
    <mergeCell ref="AK5:AM5"/>
    <mergeCell ref="AN5:AS5"/>
    <mergeCell ref="BC5:BE5"/>
    <mergeCell ref="BF5:BK5"/>
    <mergeCell ref="BU5:BW5"/>
    <mergeCell ref="BX5:CC5"/>
    <mergeCell ref="AB4:AJ5"/>
    <mergeCell ref="AK4:AM4"/>
    <mergeCell ref="AN4:AS4"/>
    <mergeCell ref="AT4:BB5"/>
    <mergeCell ref="BC4:BE4"/>
    <mergeCell ref="BF4:BK4"/>
    <mergeCell ref="BO8:BR8"/>
    <mergeCell ref="AL7:AL9"/>
    <mergeCell ref="AK2:AM2"/>
    <mergeCell ref="BU3:BW3"/>
    <mergeCell ref="BX3:CC3"/>
    <mergeCell ref="AK7:AK9"/>
    <mergeCell ref="AD8:AD9"/>
    <mergeCell ref="AE8:AH8"/>
    <mergeCell ref="BX2:CC2"/>
    <mergeCell ref="AB3:AJ3"/>
    <mergeCell ref="AK3:AM3"/>
    <mergeCell ref="AN3:AS3"/>
    <mergeCell ref="AT3:BB3"/>
    <mergeCell ref="BC3:BE3"/>
    <mergeCell ref="BF3:BK3"/>
    <mergeCell ref="BL3:BT3"/>
    <mergeCell ref="AN2:AS2"/>
    <mergeCell ref="AT2:BB2"/>
    <mergeCell ref="BC2:BE2"/>
    <mergeCell ref="BF2:BK2"/>
    <mergeCell ref="BL2:BT2"/>
    <mergeCell ref="BU2:BW2"/>
    <mergeCell ref="AM7:AS7"/>
    <mergeCell ref="AT7:AT9"/>
    <mergeCell ref="AU7:AU9"/>
    <mergeCell ref="AV7:BB7"/>
    <mergeCell ref="BC7:BC9"/>
    <mergeCell ref="AM8:AM9"/>
    <mergeCell ref="AN8:AQ8"/>
    <mergeCell ref="AW8:AZ8"/>
    <mergeCell ref="BA8:BA9"/>
    <mergeCell ref="BB8:BB9"/>
    <mergeCell ref="AS8:AS9"/>
    <mergeCell ref="D19:D22"/>
    <mergeCell ref="E19:E22"/>
    <mergeCell ref="F19:F22"/>
    <mergeCell ref="G19:G22"/>
    <mergeCell ref="H19:H22"/>
    <mergeCell ref="I19:I22"/>
    <mergeCell ref="D23:D26"/>
    <mergeCell ref="E23:E26"/>
    <mergeCell ref="F23:F26"/>
    <mergeCell ref="G23:G26"/>
    <mergeCell ref="H23:H26"/>
    <mergeCell ref="I23:I26"/>
    <mergeCell ref="D11:D14"/>
    <mergeCell ref="E11:E14"/>
    <mergeCell ref="F11:F14"/>
    <mergeCell ref="G11:G14"/>
    <mergeCell ref="H11:H14"/>
    <mergeCell ref="I11:I14"/>
    <mergeCell ref="D15:D18"/>
    <mergeCell ref="E15:E18"/>
    <mergeCell ref="F15:F18"/>
    <mergeCell ref="G15:G18"/>
    <mergeCell ref="H15:H18"/>
    <mergeCell ref="I15:I18"/>
    <mergeCell ref="D35:D38"/>
    <mergeCell ref="E35:E38"/>
    <mergeCell ref="F35:F38"/>
    <mergeCell ref="G35:G38"/>
    <mergeCell ref="H35:H38"/>
    <mergeCell ref="I35:I38"/>
    <mergeCell ref="D39:D42"/>
    <mergeCell ref="E39:E42"/>
    <mergeCell ref="F39:F42"/>
    <mergeCell ref="G39:G42"/>
    <mergeCell ref="H39:H42"/>
    <mergeCell ref="I39:I42"/>
    <mergeCell ref="D27:D30"/>
    <mergeCell ref="E27:E30"/>
    <mergeCell ref="F27:F30"/>
    <mergeCell ref="G27:G30"/>
    <mergeCell ref="H27:H30"/>
    <mergeCell ref="I27:I30"/>
    <mergeCell ref="D31:D34"/>
    <mergeCell ref="E31:E34"/>
    <mergeCell ref="F31:F34"/>
    <mergeCell ref="G31:G34"/>
    <mergeCell ref="H31:H34"/>
    <mergeCell ref="I31:I34"/>
    <mergeCell ref="D51:D54"/>
    <mergeCell ref="E51:E54"/>
    <mergeCell ref="F51:F54"/>
    <mergeCell ref="G51:G54"/>
    <mergeCell ref="H51:H54"/>
    <mergeCell ref="I51:I54"/>
    <mergeCell ref="D55:D58"/>
    <mergeCell ref="E55:E58"/>
    <mergeCell ref="F55:F58"/>
    <mergeCell ref="G55:G58"/>
    <mergeCell ref="H55:H58"/>
    <mergeCell ref="I55:I58"/>
    <mergeCell ref="D43:D46"/>
    <mergeCell ref="E43:E46"/>
    <mergeCell ref="F43:F46"/>
    <mergeCell ref="G43:G46"/>
    <mergeCell ref="H43:H46"/>
    <mergeCell ref="I43:I46"/>
    <mergeCell ref="D47:D50"/>
    <mergeCell ref="E47:E50"/>
    <mergeCell ref="F47:F50"/>
    <mergeCell ref="G47:G50"/>
    <mergeCell ref="H47:H50"/>
    <mergeCell ref="I47:I50"/>
    <mergeCell ref="D67:D70"/>
    <mergeCell ref="E67:E70"/>
    <mergeCell ref="F67:F70"/>
    <mergeCell ref="G67:G70"/>
    <mergeCell ref="H67:H70"/>
    <mergeCell ref="I67:I70"/>
    <mergeCell ref="D71:D74"/>
    <mergeCell ref="E71:E74"/>
    <mergeCell ref="F71:F74"/>
    <mergeCell ref="G71:G74"/>
    <mergeCell ref="H71:H74"/>
    <mergeCell ref="I71:I74"/>
    <mergeCell ref="D59:D62"/>
    <mergeCell ref="E59:E62"/>
    <mergeCell ref="F59:F62"/>
    <mergeCell ref="G59:G62"/>
    <mergeCell ref="H59:H62"/>
    <mergeCell ref="I59:I62"/>
    <mergeCell ref="D63:D66"/>
    <mergeCell ref="E63:E66"/>
    <mergeCell ref="F63:F66"/>
    <mergeCell ref="G63:G66"/>
    <mergeCell ref="H63:H66"/>
    <mergeCell ref="I63:I66"/>
    <mergeCell ref="D83:D86"/>
    <mergeCell ref="E83:E86"/>
    <mergeCell ref="F83:F86"/>
    <mergeCell ref="G83:G86"/>
    <mergeCell ref="H83:H86"/>
    <mergeCell ref="I83:I86"/>
    <mergeCell ref="D87:D90"/>
    <mergeCell ref="E87:E90"/>
    <mergeCell ref="F87:F90"/>
    <mergeCell ref="G87:G90"/>
    <mergeCell ref="H87:H90"/>
    <mergeCell ref="I87:I90"/>
    <mergeCell ref="D75:D78"/>
    <mergeCell ref="E75:E78"/>
    <mergeCell ref="F75:F78"/>
    <mergeCell ref="G75:G78"/>
    <mergeCell ref="H75:H78"/>
    <mergeCell ref="I75:I78"/>
    <mergeCell ref="D79:D82"/>
    <mergeCell ref="E79:E82"/>
    <mergeCell ref="F79:F82"/>
    <mergeCell ref="G79:G82"/>
    <mergeCell ref="H79:H82"/>
    <mergeCell ref="I79:I82"/>
    <mergeCell ref="D99:D102"/>
    <mergeCell ref="E99:E102"/>
    <mergeCell ref="F99:F102"/>
    <mergeCell ref="G99:G102"/>
    <mergeCell ref="H99:H102"/>
    <mergeCell ref="I99:I102"/>
    <mergeCell ref="D103:D106"/>
    <mergeCell ref="E103:E106"/>
    <mergeCell ref="F103:F106"/>
    <mergeCell ref="G103:G106"/>
    <mergeCell ref="H103:H106"/>
    <mergeCell ref="I103:I106"/>
    <mergeCell ref="D91:D94"/>
    <mergeCell ref="E91:E94"/>
    <mergeCell ref="F91:F94"/>
    <mergeCell ref="G91:G94"/>
    <mergeCell ref="H91:H94"/>
    <mergeCell ref="I91:I94"/>
    <mergeCell ref="D95:D98"/>
    <mergeCell ref="E95:E98"/>
    <mergeCell ref="F95:F98"/>
    <mergeCell ref="G95:G98"/>
    <mergeCell ref="H95:H98"/>
    <mergeCell ref="I95:I98"/>
    <mergeCell ref="E119:E122"/>
    <mergeCell ref="F119:F122"/>
    <mergeCell ref="G119:G122"/>
    <mergeCell ref="H119:H122"/>
    <mergeCell ref="I119:I122"/>
    <mergeCell ref="D107:D110"/>
    <mergeCell ref="E107:E110"/>
    <mergeCell ref="F107:F110"/>
    <mergeCell ref="G107:G110"/>
    <mergeCell ref="H107:H110"/>
    <mergeCell ref="I107:I110"/>
    <mergeCell ref="D111:D114"/>
    <mergeCell ref="E111:E114"/>
    <mergeCell ref="F111:F114"/>
    <mergeCell ref="G111:G114"/>
    <mergeCell ref="H111:H114"/>
    <mergeCell ref="I111:I114"/>
    <mergeCell ref="T2:V2"/>
    <mergeCell ref="C3:H3"/>
    <mergeCell ref="R3:S3"/>
    <mergeCell ref="T3:V3"/>
    <mergeCell ref="C4:H5"/>
    <mergeCell ref="R4:S5"/>
    <mergeCell ref="T4:V4"/>
    <mergeCell ref="T5:V5"/>
    <mergeCell ref="D7:D9"/>
    <mergeCell ref="E7:E9"/>
    <mergeCell ref="F7:F9"/>
    <mergeCell ref="G7:G9"/>
    <mergeCell ref="H7:H9"/>
    <mergeCell ref="I7:I9"/>
    <mergeCell ref="S7:S9"/>
    <mergeCell ref="T7:T9"/>
    <mergeCell ref="D131:D134"/>
    <mergeCell ref="E131:E134"/>
    <mergeCell ref="F131:F134"/>
    <mergeCell ref="G131:G134"/>
    <mergeCell ref="H131:H134"/>
    <mergeCell ref="I131:I134"/>
    <mergeCell ref="D123:D126"/>
    <mergeCell ref="E123:E126"/>
    <mergeCell ref="F123:F126"/>
    <mergeCell ref="G123:G126"/>
    <mergeCell ref="H123:H126"/>
    <mergeCell ref="I123:I126"/>
    <mergeCell ref="D127:D130"/>
    <mergeCell ref="E127:E130"/>
    <mergeCell ref="F127:F130"/>
    <mergeCell ref="G127:G130"/>
    <mergeCell ref="L2:Q2"/>
    <mergeCell ref="L3:Q3"/>
    <mergeCell ref="L4:Q4"/>
    <mergeCell ref="L5:Q5"/>
    <mergeCell ref="R11:R14"/>
    <mergeCell ref="R15:R18"/>
    <mergeCell ref="R19:R22"/>
    <mergeCell ref="R23:R26"/>
    <mergeCell ref="R27:R30"/>
    <mergeCell ref="D139:D142"/>
    <mergeCell ref="E139:E142"/>
    <mergeCell ref="F139:F142"/>
    <mergeCell ref="G139:G142"/>
    <mergeCell ref="H139:H142"/>
    <mergeCell ref="I139:I142"/>
    <mergeCell ref="C2:H2"/>
    <mergeCell ref="R2:S2"/>
    <mergeCell ref="D135:D138"/>
    <mergeCell ref="E135:E138"/>
    <mergeCell ref="F135:F138"/>
    <mergeCell ref="G135:G138"/>
    <mergeCell ref="H135:H138"/>
    <mergeCell ref="I135:I138"/>
    <mergeCell ref="H127:H130"/>
    <mergeCell ref="I127:I130"/>
    <mergeCell ref="D115:D118"/>
    <mergeCell ref="E115:E118"/>
    <mergeCell ref="F115:F118"/>
    <mergeCell ref="G115:G118"/>
    <mergeCell ref="H115:H118"/>
    <mergeCell ref="I115:I118"/>
    <mergeCell ref="D119:D122"/>
    <mergeCell ref="R139:R142"/>
    <mergeCell ref="R71:R74"/>
    <mergeCell ref="R75:R78"/>
    <mergeCell ref="R79:R82"/>
    <mergeCell ref="R83:R86"/>
    <mergeCell ref="R87:R90"/>
    <mergeCell ref="R91:R94"/>
    <mergeCell ref="R95:R98"/>
    <mergeCell ref="R99:R102"/>
    <mergeCell ref="R103:R106"/>
    <mergeCell ref="R39:R42"/>
    <mergeCell ref="R43:R46"/>
    <mergeCell ref="R47:R50"/>
    <mergeCell ref="R51:R54"/>
    <mergeCell ref="R55:R58"/>
    <mergeCell ref="R59:R62"/>
    <mergeCell ref="R63:R66"/>
    <mergeCell ref="R67:R70"/>
  </mergeCells>
  <conditionalFormatting sqref="L27 L115 L119 L123 L127 L131 L71 L75 L79 L87 L91 L95 L103 L107 L139 L15 L19">
    <cfRule type="expression" dxfId="317" priority="30">
      <formula>$L15=$M15</formula>
    </cfRule>
  </conditionalFormatting>
  <conditionalFormatting sqref="L51">
    <cfRule type="expression" dxfId="316" priority="25">
      <formula>$L51=$M51</formula>
    </cfRule>
  </conditionalFormatting>
  <conditionalFormatting sqref="L35">
    <cfRule type="expression" dxfId="315" priority="28">
      <formula>$L35=$M35</formula>
    </cfRule>
  </conditionalFormatting>
  <conditionalFormatting sqref="L23">
    <cfRule type="expression" dxfId="314" priority="31">
      <formula>$L23=$M23</formula>
    </cfRule>
  </conditionalFormatting>
  <conditionalFormatting sqref="L31">
    <cfRule type="expression" dxfId="313" priority="29">
      <formula>$L31=$M31</formula>
    </cfRule>
  </conditionalFormatting>
  <conditionalFormatting sqref="L43">
    <cfRule type="expression" dxfId="312" priority="27">
      <formula>$L43=$M43</formula>
    </cfRule>
  </conditionalFormatting>
  <conditionalFormatting sqref="L47">
    <cfRule type="expression" dxfId="311" priority="26">
      <formula>$L47=$M47</formula>
    </cfRule>
  </conditionalFormatting>
  <conditionalFormatting sqref="L59">
    <cfRule type="expression" dxfId="310" priority="23">
      <formula>$L59=$M59</formula>
    </cfRule>
  </conditionalFormatting>
  <conditionalFormatting sqref="L111">
    <cfRule type="expression" dxfId="309" priority="18">
      <formula>$L111=$M111</formula>
    </cfRule>
  </conditionalFormatting>
  <conditionalFormatting sqref="L55">
    <cfRule type="expression" dxfId="308" priority="24">
      <formula>$L55=$M55</formula>
    </cfRule>
  </conditionalFormatting>
  <conditionalFormatting sqref="L63">
    <cfRule type="expression" dxfId="307" priority="22">
      <formula>$L63=$M63</formula>
    </cfRule>
  </conditionalFormatting>
  <conditionalFormatting sqref="L67">
    <cfRule type="expression" dxfId="306" priority="21">
      <formula>$L67=$M67</formula>
    </cfRule>
  </conditionalFormatting>
  <conditionalFormatting sqref="L83">
    <cfRule type="expression" dxfId="305" priority="20">
      <formula>$L83=$M83</formula>
    </cfRule>
  </conditionalFormatting>
  <conditionalFormatting sqref="L99">
    <cfRule type="expression" dxfId="304" priority="19">
      <formula>$L99=$M99</formula>
    </cfRule>
  </conditionalFormatting>
  <conditionalFormatting sqref="L135">
    <cfRule type="expression" dxfId="303" priority="17">
      <formula>$L135=$M135</formula>
    </cfRule>
  </conditionalFormatting>
  <conditionalFormatting sqref="L11">
    <cfRule type="expression" dxfId="302" priority="2">
      <formula>$L11=$M11</formula>
    </cfRule>
  </conditionalFormatting>
  <conditionalFormatting sqref="L39">
    <cfRule type="expression" dxfId="301"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80" man="1"/>
  </rowBreaks>
  <colBreaks count="4" manualBreakCount="4">
    <brk id="17" max="142"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T11:T142</xm:sqref>
        </x14:dataValidation>
        <x14:dataValidation type="list" allowBlank="1" showInputMessage="1" showErrorMessage="1">
          <x14:formula1>
            <xm:f>l!$C$3:$C$6</xm:f>
          </x14:formula1>
          <xm:sqref>U11:U142</xm:sqref>
        </x14:dataValidation>
        <x14:dataValidation type="list" allowBlank="1" showInputMessage="1" showErrorMessage="1">
          <x14:formula1>
            <xm:f>l!$E$3:$E$4</xm:f>
          </x14:formula1>
          <xm:sqref>V11:V142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C323"/>
  <sheetViews>
    <sheetView view="pageBreakPreview" zoomScale="60" zoomScaleNormal="60" workbookViewId="0">
      <pane ySplit="10" topLeftCell="A11" activePane="bottomLeft" state="frozen"/>
      <selection pane="bottomLeft" activeCell="L2" sqref="L2"/>
    </sheetView>
  </sheetViews>
  <sheetFormatPr baseColWidth="10" defaultColWidth="11.44140625" defaultRowHeight="40.200000000000003" customHeight="1" x14ac:dyDescent="0.3"/>
  <cols>
    <col min="1" max="1" width="2.6640625" style="24" customWidth="1"/>
    <col min="2" max="2" width="15.6640625" style="37" customWidth="1"/>
    <col min="3" max="9" width="15.6640625" style="5" customWidth="1"/>
    <col min="10" max="10" width="6.5546875" style="57" customWidth="1"/>
    <col min="11" max="11" width="25.6640625" style="4" customWidth="1"/>
    <col min="12" max="13" width="9.6640625" style="26" customWidth="1"/>
    <col min="14" max="17" width="9.6640625" style="27" customWidth="1"/>
    <col min="18" max="18" width="6.5546875" style="5" customWidth="1"/>
    <col min="19" max="19" width="95.6640625" style="5" customWidth="1"/>
    <col min="20" max="21" width="15.6640625" style="5" customWidth="1"/>
    <col min="22" max="22" width="10.6640625" style="5" customWidth="1"/>
    <col min="23" max="23" width="25.6640625" style="5" customWidth="1"/>
    <col min="24" max="27" width="11.6640625" style="31" customWidth="1"/>
    <col min="28" max="28" width="6.5546875" style="4" customWidth="1"/>
    <col min="29" max="29" width="12.6640625" style="25" customWidth="1"/>
    <col min="30" max="36" width="12.6640625" style="28" customWidth="1"/>
    <col min="37" max="37" width="6.5546875" style="4" customWidth="1"/>
    <col min="38" max="38" width="12.6640625" style="29" customWidth="1"/>
    <col min="39" max="42" width="12.6640625" style="61" customWidth="1"/>
    <col min="43" max="45" width="12.6640625" style="30" customWidth="1"/>
    <col min="46" max="46" width="6.5546875" style="4" customWidth="1"/>
    <col min="47" max="47" width="12.6640625" style="29" customWidth="1"/>
    <col min="48" max="51" width="12.6640625" style="61" customWidth="1"/>
    <col min="52" max="54" width="12.6640625" style="30" customWidth="1"/>
    <col min="55" max="55" width="6.5546875" style="4" customWidth="1"/>
    <col min="56" max="56" width="12.6640625" style="29" customWidth="1"/>
    <col min="57" max="60" width="12.6640625" style="61" customWidth="1"/>
    <col min="61" max="63" width="12.6640625" style="30" customWidth="1"/>
    <col min="64" max="64" width="6.5546875" style="4" customWidth="1"/>
    <col min="65" max="65" width="12.6640625" style="29" customWidth="1"/>
    <col min="66" max="69" width="12.6640625" style="61" customWidth="1"/>
    <col min="70" max="72" width="12.6640625" style="30" customWidth="1"/>
    <col min="73" max="73" width="6.6640625" style="30" customWidth="1"/>
    <col min="74" max="101" width="12.6640625" style="30" customWidth="1"/>
    <col min="102" max="16384" width="11.44140625" style="30"/>
  </cols>
  <sheetData>
    <row r="1" spans="1:81" ht="16.2" customHeight="1" x14ac:dyDescent="0.3"/>
    <row r="2" spans="1:81" s="62" customFormat="1" ht="16.2" customHeight="1" x14ac:dyDescent="0.3">
      <c r="A2" s="38"/>
      <c r="B2" s="594"/>
      <c r="C2" s="431" t="s">
        <v>0</v>
      </c>
      <c r="D2" s="431"/>
      <c r="E2" s="431"/>
      <c r="F2" s="431"/>
      <c r="G2" s="431"/>
      <c r="H2" s="431"/>
      <c r="I2" s="241"/>
      <c r="J2" s="279" t="s">
        <v>1</v>
      </c>
      <c r="K2" s="279"/>
      <c r="L2" s="266" t="s">
        <v>2874</v>
      </c>
      <c r="M2" s="244"/>
      <c r="N2" s="244"/>
      <c r="O2" s="244"/>
      <c r="P2" s="244"/>
      <c r="Q2" s="245"/>
      <c r="R2" s="435" t="s">
        <v>0</v>
      </c>
      <c r="S2" s="436"/>
      <c r="T2" s="443" t="s">
        <v>1</v>
      </c>
      <c r="U2" s="444"/>
      <c r="V2" s="445"/>
      <c r="W2" s="421" t="str">
        <f>+$L2</f>
        <v>SECRETARÌA DE LA MUJER</v>
      </c>
      <c r="X2" s="422"/>
      <c r="Y2" s="422"/>
      <c r="Z2" s="422"/>
      <c r="AA2" s="423"/>
      <c r="AB2" s="435" t="s">
        <v>0</v>
      </c>
      <c r="AC2" s="431"/>
      <c r="AD2" s="431"/>
      <c r="AE2" s="431"/>
      <c r="AF2" s="431"/>
      <c r="AG2" s="431"/>
      <c r="AH2" s="431"/>
      <c r="AI2" s="431"/>
      <c r="AJ2" s="436"/>
      <c r="AK2" s="597" t="s">
        <v>1</v>
      </c>
      <c r="AL2" s="597"/>
      <c r="AM2" s="597"/>
      <c r="AN2" s="615" t="str">
        <f>+$L2</f>
        <v>SECRETARÌA DE LA MUJER</v>
      </c>
      <c r="AO2" s="615"/>
      <c r="AP2" s="615"/>
      <c r="AQ2" s="615"/>
      <c r="AR2" s="615"/>
      <c r="AS2" s="615"/>
      <c r="AT2" s="435" t="s">
        <v>0</v>
      </c>
      <c r="AU2" s="431"/>
      <c r="AV2" s="431"/>
      <c r="AW2" s="431"/>
      <c r="AX2" s="431"/>
      <c r="AY2" s="431"/>
      <c r="AZ2" s="431"/>
      <c r="BA2" s="431"/>
      <c r="BB2" s="436"/>
      <c r="BC2" s="597" t="s">
        <v>1</v>
      </c>
      <c r="BD2" s="597"/>
      <c r="BE2" s="597"/>
      <c r="BF2" s="615" t="str">
        <f>+$L2</f>
        <v>SECRETARÌA DE LA MUJER</v>
      </c>
      <c r="BG2" s="615"/>
      <c r="BH2" s="615"/>
      <c r="BI2" s="615"/>
      <c r="BJ2" s="615"/>
      <c r="BK2" s="615"/>
      <c r="BL2" s="435" t="s">
        <v>0</v>
      </c>
      <c r="BM2" s="431"/>
      <c r="BN2" s="431"/>
      <c r="BO2" s="431"/>
      <c r="BP2" s="431"/>
      <c r="BQ2" s="431"/>
      <c r="BR2" s="431"/>
      <c r="BS2" s="431"/>
      <c r="BT2" s="436"/>
      <c r="BU2" s="597" t="s">
        <v>1</v>
      </c>
      <c r="BV2" s="597"/>
      <c r="BW2" s="597"/>
      <c r="BX2" s="615" t="str">
        <f>+$L2</f>
        <v>SECRETARÌA DE LA MUJER</v>
      </c>
      <c r="BY2" s="615"/>
      <c r="BZ2" s="615"/>
      <c r="CA2" s="615"/>
      <c r="CB2" s="615"/>
      <c r="CC2" s="615"/>
    </row>
    <row r="3" spans="1:81" s="62" customFormat="1" ht="16.2" customHeight="1" x14ac:dyDescent="0.3">
      <c r="A3" s="38"/>
      <c r="B3" s="595"/>
      <c r="C3" s="432" t="s">
        <v>1673</v>
      </c>
      <c r="D3" s="432"/>
      <c r="E3" s="432"/>
      <c r="F3" s="432"/>
      <c r="G3" s="432"/>
      <c r="H3" s="432"/>
      <c r="I3" s="242"/>
      <c r="J3" s="279" t="s">
        <v>2</v>
      </c>
      <c r="K3" s="279"/>
      <c r="L3" s="272"/>
      <c r="M3" s="269"/>
      <c r="N3" s="269"/>
      <c r="O3" s="269"/>
      <c r="P3" s="269"/>
      <c r="Q3" s="270"/>
      <c r="R3" s="437" t="s">
        <v>1673</v>
      </c>
      <c r="S3" s="438"/>
      <c r="T3" s="443" t="s">
        <v>2</v>
      </c>
      <c r="U3" s="444"/>
      <c r="V3" s="445"/>
      <c r="W3" s="418">
        <f>+$L3</f>
        <v>0</v>
      </c>
      <c r="X3" s="419"/>
      <c r="Y3" s="419"/>
      <c r="Z3" s="419"/>
      <c r="AA3" s="420"/>
      <c r="AB3" s="437" t="s">
        <v>1673</v>
      </c>
      <c r="AC3" s="432"/>
      <c r="AD3" s="432"/>
      <c r="AE3" s="432"/>
      <c r="AF3" s="432"/>
      <c r="AG3" s="432"/>
      <c r="AH3" s="432"/>
      <c r="AI3" s="432"/>
      <c r="AJ3" s="438"/>
      <c r="AK3" s="597" t="s">
        <v>2</v>
      </c>
      <c r="AL3" s="597"/>
      <c r="AM3" s="597"/>
      <c r="AN3" s="604">
        <f>+$L3</f>
        <v>0</v>
      </c>
      <c r="AO3" s="604"/>
      <c r="AP3" s="604"/>
      <c r="AQ3" s="604"/>
      <c r="AR3" s="604"/>
      <c r="AS3" s="604"/>
      <c r="AT3" s="437" t="s">
        <v>1673</v>
      </c>
      <c r="AU3" s="432"/>
      <c r="AV3" s="432"/>
      <c r="AW3" s="432"/>
      <c r="AX3" s="432"/>
      <c r="AY3" s="432"/>
      <c r="AZ3" s="432"/>
      <c r="BA3" s="432"/>
      <c r="BB3" s="438"/>
      <c r="BC3" s="597" t="s">
        <v>2</v>
      </c>
      <c r="BD3" s="597"/>
      <c r="BE3" s="597"/>
      <c r="BF3" s="604">
        <f>+$L3</f>
        <v>0</v>
      </c>
      <c r="BG3" s="604"/>
      <c r="BH3" s="604"/>
      <c r="BI3" s="604"/>
      <c r="BJ3" s="604"/>
      <c r="BK3" s="604"/>
      <c r="BL3" s="437" t="s">
        <v>1673</v>
      </c>
      <c r="BM3" s="432"/>
      <c r="BN3" s="432"/>
      <c r="BO3" s="432"/>
      <c r="BP3" s="432"/>
      <c r="BQ3" s="432"/>
      <c r="BR3" s="432"/>
      <c r="BS3" s="432"/>
      <c r="BT3" s="438"/>
      <c r="BU3" s="597" t="s">
        <v>2</v>
      </c>
      <c r="BV3" s="597"/>
      <c r="BW3" s="597"/>
      <c r="BX3" s="604">
        <f>+$L3</f>
        <v>0</v>
      </c>
      <c r="BY3" s="604"/>
      <c r="BZ3" s="604"/>
      <c r="CA3" s="604"/>
      <c r="CB3" s="604"/>
      <c r="CC3" s="604"/>
    </row>
    <row r="4" spans="1:81" s="62" customFormat="1" ht="16.2" customHeight="1" x14ac:dyDescent="0.3">
      <c r="A4" s="38"/>
      <c r="B4" s="595"/>
      <c r="C4" s="433" t="s">
        <v>3831</v>
      </c>
      <c r="D4" s="433"/>
      <c r="E4" s="433"/>
      <c r="F4" s="433"/>
      <c r="G4" s="433"/>
      <c r="H4" s="433"/>
      <c r="I4" s="242"/>
      <c r="J4" s="279" t="s">
        <v>1672</v>
      </c>
      <c r="K4" s="279"/>
      <c r="L4" s="238" t="s">
        <v>20</v>
      </c>
      <c r="M4" s="239"/>
      <c r="N4" s="239"/>
      <c r="O4" s="239"/>
      <c r="P4" s="239"/>
      <c r="Q4" s="240"/>
      <c r="R4" s="439" t="s">
        <v>3831</v>
      </c>
      <c r="S4" s="440"/>
      <c r="T4" s="443" t="s">
        <v>1680</v>
      </c>
      <c r="U4" s="444"/>
      <c r="V4" s="445"/>
      <c r="W4" s="424" t="str">
        <f>+$L4</f>
        <v>1. Bienestar Social</v>
      </c>
      <c r="X4" s="425"/>
      <c r="Y4" s="425"/>
      <c r="Z4" s="425"/>
      <c r="AA4" s="426"/>
      <c r="AB4" s="439" t="s">
        <v>3831</v>
      </c>
      <c r="AC4" s="433"/>
      <c r="AD4" s="433"/>
      <c r="AE4" s="433"/>
      <c r="AF4" s="433"/>
      <c r="AG4" s="433"/>
      <c r="AH4" s="433"/>
      <c r="AI4" s="433"/>
      <c r="AJ4" s="440"/>
      <c r="AK4" s="597" t="s">
        <v>1672</v>
      </c>
      <c r="AL4" s="597"/>
      <c r="AM4" s="597"/>
      <c r="AN4" s="602" t="str">
        <f>+$L4</f>
        <v>1. Bienestar Social</v>
      </c>
      <c r="AO4" s="602"/>
      <c r="AP4" s="602"/>
      <c r="AQ4" s="602"/>
      <c r="AR4" s="602"/>
      <c r="AS4" s="602"/>
      <c r="AT4" s="439" t="s">
        <v>3831</v>
      </c>
      <c r="AU4" s="433"/>
      <c r="AV4" s="433"/>
      <c r="AW4" s="433"/>
      <c r="AX4" s="433"/>
      <c r="AY4" s="433"/>
      <c r="AZ4" s="433"/>
      <c r="BA4" s="433"/>
      <c r="BB4" s="440"/>
      <c r="BC4" s="597" t="s">
        <v>1672</v>
      </c>
      <c r="BD4" s="597"/>
      <c r="BE4" s="597"/>
      <c r="BF4" s="602" t="str">
        <f>+$L4</f>
        <v>1. Bienestar Social</v>
      </c>
      <c r="BG4" s="602"/>
      <c r="BH4" s="602"/>
      <c r="BI4" s="602"/>
      <c r="BJ4" s="602"/>
      <c r="BK4" s="602"/>
      <c r="BL4" s="439" t="s">
        <v>3831</v>
      </c>
      <c r="BM4" s="433"/>
      <c r="BN4" s="433"/>
      <c r="BO4" s="433"/>
      <c r="BP4" s="433"/>
      <c r="BQ4" s="433"/>
      <c r="BR4" s="433"/>
      <c r="BS4" s="433"/>
      <c r="BT4" s="440"/>
      <c r="BU4" s="597" t="s">
        <v>1672</v>
      </c>
      <c r="BV4" s="597"/>
      <c r="BW4" s="597"/>
      <c r="BX4" s="602" t="str">
        <f>+$L4</f>
        <v>1. Bienestar Social</v>
      </c>
      <c r="BY4" s="602"/>
      <c r="BZ4" s="602"/>
      <c r="CA4" s="602"/>
      <c r="CB4" s="602"/>
      <c r="CC4" s="602"/>
    </row>
    <row r="5" spans="1:81" s="62" customFormat="1" ht="16.2" customHeight="1" x14ac:dyDescent="0.3">
      <c r="A5" s="38"/>
      <c r="B5" s="596"/>
      <c r="C5" s="434"/>
      <c r="D5" s="434"/>
      <c r="E5" s="434"/>
      <c r="F5" s="434"/>
      <c r="G5" s="434"/>
      <c r="H5" s="434"/>
      <c r="I5" s="243"/>
      <c r="J5" s="279" t="s">
        <v>1675</v>
      </c>
      <c r="K5" s="279"/>
      <c r="L5" s="235" t="s">
        <v>513</v>
      </c>
      <c r="M5" s="236"/>
      <c r="N5" s="236"/>
      <c r="O5" s="236"/>
      <c r="P5" s="236"/>
      <c r="Q5" s="237"/>
      <c r="R5" s="441"/>
      <c r="S5" s="442"/>
      <c r="T5" s="443" t="s">
        <v>1681</v>
      </c>
      <c r="U5" s="444"/>
      <c r="V5" s="445"/>
      <c r="W5" s="427" t="str">
        <f>+$L5</f>
        <v>1.10 Más Oportunidades para la Mujer y la Diversidad de Género.</v>
      </c>
      <c r="X5" s="428"/>
      <c r="Y5" s="428"/>
      <c r="Z5" s="428"/>
      <c r="AA5" s="429"/>
      <c r="AB5" s="441"/>
      <c r="AC5" s="434"/>
      <c r="AD5" s="434"/>
      <c r="AE5" s="434"/>
      <c r="AF5" s="434"/>
      <c r="AG5" s="434"/>
      <c r="AH5" s="434"/>
      <c r="AI5" s="434"/>
      <c r="AJ5" s="442"/>
      <c r="AK5" s="597" t="s">
        <v>1675</v>
      </c>
      <c r="AL5" s="597"/>
      <c r="AM5" s="597"/>
      <c r="AN5" s="603" t="str">
        <f>+$L5</f>
        <v>1.10 Más Oportunidades para la Mujer y la Diversidad de Género.</v>
      </c>
      <c r="AO5" s="603"/>
      <c r="AP5" s="603"/>
      <c r="AQ5" s="603"/>
      <c r="AR5" s="603"/>
      <c r="AS5" s="603"/>
      <c r="AT5" s="441"/>
      <c r="AU5" s="434"/>
      <c r="AV5" s="434"/>
      <c r="AW5" s="434"/>
      <c r="AX5" s="434"/>
      <c r="AY5" s="434"/>
      <c r="AZ5" s="434"/>
      <c r="BA5" s="434"/>
      <c r="BB5" s="442"/>
      <c r="BC5" s="597" t="s">
        <v>1675</v>
      </c>
      <c r="BD5" s="597"/>
      <c r="BE5" s="597"/>
      <c r="BF5" s="603" t="str">
        <f>+$L5</f>
        <v>1.10 Más Oportunidades para la Mujer y la Diversidad de Género.</v>
      </c>
      <c r="BG5" s="603"/>
      <c r="BH5" s="603"/>
      <c r="BI5" s="603"/>
      <c r="BJ5" s="603"/>
      <c r="BK5" s="603"/>
      <c r="BL5" s="441"/>
      <c r="BM5" s="434"/>
      <c r="BN5" s="434"/>
      <c r="BO5" s="434"/>
      <c r="BP5" s="434"/>
      <c r="BQ5" s="434"/>
      <c r="BR5" s="434"/>
      <c r="BS5" s="434"/>
      <c r="BT5" s="442"/>
      <c r="BU5" s="597" t="s">
        <v>1675</v>
      </c>
      <c r="BV5" s="597"/>
      <c r="BW5" s="597"/>
      <c r="BX5" s="603" t="str">
        <f>+$L5</f>
        <v>1.10 Más Oportunidades para la Mujer y la Diversidad de Género.</v>
      </c>
      <c r="BY5" s="603"/>
      <c r="BZ5" s="603"/>
      <c r="CA5" s="603"/>
      <c r="CB5" s="603"/>
      <c r="CC5" s="603"/>
    </row>
    <row r="6" spans="1:81" ht="16.2" customHeight="1" thickBot="1" x14ac:dyDescent="0.35">
      <c r="B6" s="3"/>
      <c r="C6" s="3"/>
      <c r="D6" s="3"/>
      <c r="E6" s="3"/>
      <c r="F6" s="3"/>
      <c r="G6" s="3"/>
      <c r="H6" s="3"/>
      <c r="I6" s="3"/>
      <c r="J6" s="63"/>
      <c r="K6" s="1"/>
      <c r="L6" s="30"/>
      <c r="M6" s="30"/>
      <c r="N6" s="30"/>
      <c r="O6" s="30"/>
      <c r="P6" s="30"/>
      <c r="Q6" s="30"/>
      <c r="R6" s="278"/>
      <c r="S6" s="2"/>
      <c r="T6" s="2"/>
      <c r="U6" s="2"/>
      <c r="V6" s="2"/>
      <c r="W6" s="2"/>
      <c r="X6" s="64"/>
      <c r="Y6" s="64"/>
      <c r="Z6" s="64"/>
      <c r="AA6" s="28"/>
      <c r="AB6" s="28"/>
      <c r="AC6" s="30"/>
      <c r="AK6" s="28"/>
      <c r="AT6" s="28"/>
      <c r="BC6" s="28"/>
      <c r="BL6" s="28"/>
    </row>
    <row r="7" spans="1:81" ht="16.2" customHeight="1" thickBot="1" x14ac:dyDescent="0.35">
      <c r="A7" s="30"/>
      <c r="B7" s="550" t="s">
        <v>3</v>
      </c>
      <c r="C7" s="550" t="s">
        <v>1677</v>
      </c>
      <c r="D7" s="614" t="s">
        <v>3847</v>
      </c>
      <c r="E7" s="614" t="s">
        <v>3846</v>
      </c>
      <c r="F7" s="605" t="s">
        <v>3848</v>
      </c>
      <c r="G7" s="605" t="s">
        <v>3849</v>
      </c>
      <c r="H7" s="605" t="s">
        <v>3850</v>
      </c>
      <c r="I7" s="605" t="s">
        <v>3851</v>
      </c>
      <c r="J7" s="430" t="s">
        <v>1678</v>
      </c>
      <c r="K7" s="598" t="s">
        <v>1690</v>
      </c>
      <c r="L7" s="585" t="s">
        <v>3832</v>
      </c>
      <c r="M7" s="599" t="s">
        <v>1668</v>
      </c>
      <c r="N7" s="556" t="s">
        <v>3833</v>
      </c>
      <c r="O7" s="559" t="s">
        <v>3834</v>
      </c>
      <c r="P7" s="562" t="s">
        <v>3835</v>
      </c>
      <c r="Q7" s="565" t="s">
        <v>3836</v>
      </c>
      <c r="R7" s="430" t="s">
        <v>1678</v>
      </c>
      <c r="S7" s="568" t="s">
        <v>4</v>
      </c>
      <c r="T7" s="625" t="s">
        <v>3852</v>
      </c>
      <c r="U7" s="625" t="s">
        <v>3853</v>
      </c>
      <c r="V7" s="625" t="s">
        <v>3854</v>
      </c>
      <c r="W7" s="568" t="s">
        <v>5</v>
      </c>
      <c r="X7" s="583" t="s">
        <v>6</v>
      </c>
      <c r="Y7" s="584"/>
      <c r="Z7" s="583" t="s">
        <v>7</v>
      </c>
      <c r="AA7" s="584"/>
      <c r="AB7" s="550" t="s">
        <v>1678</v>
      </c>
      <c r="AC7" s="585" t="s">
        <v>3832</v>
      </c>
      <c r="AD7" s="588" t="s">
        <v>3837</v>
      </c>
      <c r="AE7" s="589"/>
      <c r="AF7" s="589"/>
      <c r="AG7" s="589"/>
      <c r="AH7" s="589"/>
      <c r="AI7" s="589"/>
      <c r="AJ7" s="590"/>
      <c r="AK7" s="591" t="s">
        <v>1678</v>
      </c>
      <c r="AL7" s="574" t="s">
        <v>3842</v>
      </c>
      <c r="AM7" s="571" t="s">
        <v>3838</v>
      </c>
      <c r="AN7" s="572"/>
      <c r="AO7" s="572"/>
      <c r="AP7" s="572"/>
      <c r="AQ7" s="572"/>
      <c r="AR7" s="572"/>
      <c r="AS7" s="573"/>
      <c r="AT7" s="550" t="s">
        <v>1678</v>
      </c>
      <c r="AU7" s="577" t="s">
        <v>3843</v>
      </c>
      <c r="AV7" s="580" t="s">
        <v>3839</v>
      </c>
      <c r="AW7" s="581"/>
      <c r="AX7" s="581"/>
      <c r="AY7" s="581"/>
      <c r="AZ7" s="581"/>
      <c r="BA7" s="581"/>
      <c r="BB7" s="582"/>
      <c r="BC7" s="550" t="s">
        <v>1678</v>
      </c>
      <c r="BD7" s="544" t="s">
        <v>3844</v>
      </c>
      <c r="BE7" s="547" t="s">
        <v>3840</v>
      </c>
      <c r="BF7" s="548"/>
      <c r="BG7" s="548"/>
      <c r="BH7" s="548"/>
      <c r="BI7" s="548"/>
      <c r="BJ7" s="548"/>
      <c r="BK7" s="549"/>
      <c r="BL7" s="550" t="s">
        <v>1678</v>
      </c>
      <c r="BM7" s="551" t="s">
        <v>3845</v>
      </c>
      <c r="BN7" s="553" t="s">
        <v>3841</v>
      </c>
      <c r="BO7" s="554"/>
      <c r="BP7" s="554"/>
      <c r="BQ7" s="554"/>
      <c r="BR7" s="554"/>
      <c r="BS7" s="554"/>
      <c r="BT7" s="555"/>
      <c r="BU7" s="616" t="s">
        <v>1679</v>
      </c>
      <c r="BV7" s="617"/>
      <c r="BW7" s="617"/>
      <c r="BX7" s="617"/>
      <c r="BY7" s="617"/>
      <c r="BZ7" s="617"/>
      <c r="CA7" s="617"/>
      <c r="CB7" s="617"/>
      <c r="CC7" s="618"/>
    </row>
    <row r="8" spans="1:81" ht="16.2" customHeight="1" x14ac:dyDescent="0.3">
      <c r="A8" s="30"/>
      <c r="B8" s="550"/>
      <c r="C8" s="550"/>
      <c r="D8" s="614"/>
      <c r="E8" s="614"/>
      <c r="F8" s="606"/>
      <c r="G8" s="606"/>
      <c r="H8" s="606"/>
      <c r="I8" s="606"/>
      <c r="J8" s="430"/>
      <c r="K8" s="598"/>
      <c r="L8" s="586"/>
      <c r="M8" s="600"/>
      <c r="N8" s="557"/>
      <c r="O8" s="560"/>
      <c r="P8" s="563"/>
      <c r="Q8" s="566"/>
      <c r="R8" s="430"/>
      <c r="S8" s="569"/>
      <c r="T8" s="625"/>
      <c r="U8" s="625"/>
      <c r="V8" s="625"/>
      <c r="W8" s="569"/>
      <c r="X8" s="32" t="s">
        <v>12</v>
      </c>
      <c r="Y8" s="32" t="s">
        <v>13</v>
      </c>
      <c r="Z8" s="32" t="s">
        <v>12</v>
      </c>
      <c r="AA8" s="32" t="s">
        <v>13</v>
      </c>
      <c r="AB8" s="550"/>
      <c r="AC8" s="586"/>
      <c r="AD8" s="592" t="s">
        <v>8</v>
      </c>
      <c r="AE8" s="540" t="s">
        <v>9</v>
      </c>
      <c r="AF8" s="540"/>
      <c r="AG8" s="540"/>
      <c r="AH8" s="540"/>
      <c r="AI8" s="541" t="s">
        <v>1669</v>
      </c>
      <c r="AJ8" s="542" t="s">
        <v>10</v>
      </c>
      <c r="AK8" s="550"/>
      <c r="AL8" s="575"/>
      <c r="AM8" s="538" t="s">
        <v>11</v>
      </c>
      <c r="AN8" s="540" t="s">
        <v>9</v>
      </c>
      <c r="AO8" s="540"/>
      <c r="AP8" s="540"/>
      <c r="AQ8" s="540"/>
      <c r="AR8" s="541" t="s">
        <v>1669</v>
      </c>
      <c r="AS8" s="542" t="s">
        <v>10</v>
      </c>
      <c r="AT8" s="550"/>
      <c r="AU8" s="578"/>
      <c r="AV8" s="538" t="s">
        <v>11</v>
      </c>
      <c r="AW8" s="540" t="s">
        <v>9</v>
      </c>
      <c r="AX8" s="540"/>
      <c r="AY8" s="540"/>
      <c r="AZ8" s="540"/>
      <c r="BA8" s="541" t="s">
        <v>1669</v>
      </c>
      <c r="BB8" s="542" t="s">
        <v>10</v>
      </c>
      <c r="BC8" s="550"/>
      <c r="BD8" s="545"/>
      <c r="BE8" s="538" t="s">
        <v>11</v>
      </c>
      <c r="BF8" s="540" t="s">
        <v>9</v>
      </c>
      <c r="BG8" s="540"/>
      <c r="BH8" s="540"/>
      <c r="BI8" s="540"/>
      <c r="BJ8" s="541" t="s">
        <v>1669</v>
      </c>
      <c r="BK8" s="542" t="s">
        <v>10</v>
      </c>
      <c r="BL8" s="550"/>
      <c r="BM8" s="551"/>
      <c r="BN8" s="592" t="s">
        <v>11</v>
      </c>
      <c r="BO8" s="540" t="s">
        <v>9</v>
      </c>
      <c r="BP8" s="540"/>
      <c r="BQ8" s="540"/>
      <c r="BR8" s="540"/>
      <c r="BS8" s="529" t="s">
        <v>1669</v>
      </c>
      <c r="BT8" s="531" t="s">
        <v>10</v>
      </c>
      <c r="BU8" s="619"/>
      <c r="BV8" s="620"/>
      <c r="BW8" s="620"/>
      <c r="BX8" s="620"/>
      <c r="BY8" s="620"/>
      <c r="BZ8" s="620"/>
      <c r="CA8" s="620"/>
      <c r="CB8" s="620"/>
      <c r="CC8" s="621"/>
    </row>
    <row r="9" spans="1:81" ht="16.2" customHeight="1" x14ac:dyDescent="0.3">
      <c r="A9" s="30"/>
      <c r="B9" s="550"/>
      <c r="C9" s="550"/>
      <c r="D9" s="614"/>
      <c r="E9" s="614"/>
      <c r="F9" s="607"/>
      <c r="G9" s="607"/>
      <c r="H9" s="607"/>
      <c r="I9" s="607"/>
      <c r="J9" s="430"/>
      <c r="K9" s="598"/>
      <c r="L9" s="587"/>
      <c r="M9" s="601"/>
      <c r="N9" s="558"/>
      <c r="O9" s="561"/>
      <c r="P9" s="564"/>
      <c r="Q9" s="567"/>
      <c r="R9" s="430"/>
      <c r="S9" s="570"/>
      <c r="T9" s="625"/>
      <c r="U9" s="625"/>
      <c r="V9" s="625"/>
      <c r="W9" s="570"/>
      <c r="X9" s="33" t="s">
        <v>1676</v>
      </c>
      <c r="Y9" s="33" t="s">
        <v>1676</v>
      </c>
      <c r="Z9" s="33" t="s">
        <v>1676</v>
      </c>
      <c r="AA9" s="33" t="s">
        <v>1676</v>
      </c>
      <c r="AB9" s="550"/>
      <c r="AC9" s="587"/>
      <c r="AD9" s="593"/>
      <c r="AE9" s="7" t="s">
        <v>14</v>
      </c>
      <c r="AF9" s="7" t="s">
        <v>17</v>
      </c>
      <c r="AG9" s="7" t="s">
        <v>15</v>
      </c>
      <c r="AH9" s="7" t="s">
        <v>16</v>
      </c>
      <c r="AI9" s="530"/>
      <c r="AJ9" s="543"/>
      <c r="AK9" s="550"/>
      <c r="AL9" s="576"/>
      <c r="AM9" s="539"/>
      <c r="AN9" s="7" t="s">
        <v>14</v>
      </c>
      <c r="AO9" s="7" t="s">
        <v>17</v>
      </c>
      <c r="AP9" s="7" t="s">
        <v>15</v>
      </c>
      <c r="AQ9" s="7" t="s">
        <v>16</v>
      </c>
      <c r="AR9" s="530"/>
      <c r="AS9" s="543"/>
      <c r="AT9" s="550"/>
      <c r="AU9" s="579"/>
      <c r="AV9" s="539"/>
      <c r="AW9" s="7" t="s">
        <v>14</v>
      </c>
      <c r="AX9" s="7" t="s">
        <v>17</v>
      </c>
      <c r="AY9" s="7" t="s">
        <v>15</v>
      </c>
      <c r="AZ9" s="7" t="s">
        <v>16</v>
      </c>
      <c r="BA9" s="530"/>
      <c r="BB9" s="543"/>
      <c r="BC9" s="550"/>
      <c r="BD9" s="546"/>
      <c r="BE9" s="539"/>
      <c r="BF9" s="7" t="s">
        <v>14</v>
      </c>
      <c r="BG9" s="7" t="s">
        <v>17</v>
      </c>
      <c r="BH9" s="7" t="s">
        <v>15</v>
      </c>
      <c r="BI9" s="7" t="s">
        <v>16</v>
      </c>
      <c r="BJ9" s="530"/>
      <c r="BK9" s="543"/>
      <c r="BL9" s="550"/>
      <c r="BM9" s="552"/>
      <c r="BN9" s="593"/>
      <c r="BO9" s="7" t="s">
        <v>14</v>
      </c>
      <c r="BP9" s="7" t="s">
        <v>17</v>
      </c>
      <c r="BQ9" s="7" t="s">
        <v>15</v>
      </c>
      <c r="BR9" s="7" t="s">
        <v>16</v>
      </c>
      <c r="BS9" s="530"/>
      <c r="BT9" s="532"/>
      <c r="BU9" s="622"/>
      <c r="BV9" s="623"/>
      <c r="BW9" s="623"/>
      <c r="BX9" s="623"/>
      <c r="BY9" s="623"/>
      <c r="BZ9" s="623"/>
      <c r="CA9" s="623"/>
      <c r="CB9" s="623"/>
      <c r="CC9" s="624"/>
    </row>
    <row r="10" spans="1:81" ht="16.2" customHeight="1" thickBot="1" x14ac:dyDescent="0.35">
      <c r="B10" s="2"/>
    </row>
    <row r="11" spans="1:81" s="62" customFormat="1" ht="40.200000000000003" customHeight="1" thickTop="1" x14ac:dyDescent="0.3">
      <c r="A11" s="38"/>
      <c r="B11" s="467" t="s">
        <v>514</v>
      </c>
      <c r="C11" s="700" t="s">
        <v>518</v>
      </c>
      <c r="D11" s="608"/>
      <c r="E11" s="611"/>
      <c r="F11" s="611"/>
      <c r="G11" s="611"/>
      <c r="H11" s="611"/>
      <c r="I11" s="611"/>
      <c r="J11" s="485">
        <v>349</v>
      </c>
      <c r="K11" s="488" t="str">
        <f>+Metas!K402</f>
        <v xml:space="preserve">Municipios acompañados para la creación de la secretaría de la mujer </v>
      </c>
      <c r="L11" s="473"/>
      <c r="M11" s="476">
        <f>SUM(N11:Q11)</f>
        <v>0</v>
      </c>
      <c r="N11" s="479"/>
      <c r="O11" s="482"/>
      <c r="P11" s="520"/>
      <c r="Q11" s="523"/>
      <c r="R11" s="403">
        <f>+$J11</f>
        <v>349</v>
      </c>
      <c r="S11" s="253"/>
      <c r="T11" s="260"/>
      <c r="U11" s="260"/>
      <c r="V11" s="260"/>
      <c r="W11" s="42"/>
      <c r="X11" s="34"/>
      <c r="Y11" s="34"/>
      <c r="Z11" s="34"/>
      <c r="AA11" s="34"/>
      <c r="AB11" s="403">
        <f>+$J11</f>
        <v>349</v>
      </c>
      <c r="AC11" s="526">
        <f>+L11</f>
        <v>0</v>
      </c>
      <c r="AD11" s="54">
        <f>+AM11+AV11+BE11+BN11</f>
        <v>0</v>
      </c>
      <c r="AE11" s="54">
        <f t="shared" ref="AE11:AJ26" si="0">+AN11+AW11+BF11+BO11</f>
        <v>0</v>
      </c>
      <c r="AF11" s="54">
        <f t="shared" si="0"/>
        <v>0</v>
      </c>
      <c r="AG11" s="54">
        <f t="shared" si="0"/>
        <v>0</v>
      </c>
      <c r="AH11" s="54">
        <f t="shared" si="0"/>
        <v>0</v>
      </c>
      <c r="AI11" s="54">
        <f t="shared" si="0"/>
        <v>0</v>
      </c>
      <c r="AJ11" s="54">
        <f t="shared" si="0"/>
        <v>0</v>
      </c>
      <c r="AK11" s="403">
        <f>+$J11</f>
        <v>349</v>
      </c>
      <c r="AL11" s="494">
        <f>+N11</f>
        <v>0</v>
      </c>
      <c r="AM11" s="48">
        <f>SUM(AN11:AS11)</f>
        <v>0</v>
      </c>
      <c r="AN11" s="39"/>
      <c r="AO11" s="39"/>
      <c r="AP11" s="39"/>
      <c r="AQ11" s="39"/>
      <c r="AR11" s="39"/>
      <c r="AS11" s="39"/>
      <c r="AT11" s="403">
        <f>+$J11</f>
        <v>349</v>
      </c>
      <c r="AU11" s="500">
        <f>+O11</f>
        <v>0</v>
      </c>
      <c r="AV11" s="48">
        <f>SUM(AW11:BB11)</f>
        <v>0</v>
      </c>
      <c r="AW11" s="39"/>
      <c r="AX11" s="39"/>
      <c r="AY11" s="39"/>
      <c r="AZ11" s="39"/>
      <c r="BA11" s="39"/>
      <c r="BB11" s="39"/>
      <c r="BC11" s="403">
        <f>+$J11</f>
        <v>349</v>
      </c>
      <c r="BD11" s="497">
        <f>+P11</f>
        <v>0</v>
      </c>
      <c r="BE11" s="48">
        <f>SUM(BF11:BK11)</f>
        <v>0</v>
      </c>
      <c r="BF11" s="39"/>
      <c r="BG11" s="39"/>
      <c r="BH11" s="39"/>
      <c r="BI11" s="39"/>
      <c r="BJ11" s="39"/>
      <c r="BK11" s="39"/>
      <c r="BL11" s="403">
        <f>+$J11</f>
        <v>349</v>
      </c>
      <c r="BM11" s="491">
        <f>+Q11</f>
        <v>0</v>
      </c>
      <c r="BN11" s="48">
        <f>SUM(BO11:BT11)</f>
        <v>0</v>
      </c>
      <c r="BO11" s="39"/>
      <c r="BP11" s="39"/>
      <c r="BQ11" s="39"/>
      <c r="BR11" s="39"/>
      <c r="BS11" s="39"/>
      <c r="BT11" s="39"/>
      <c r="BU11" s="513"/>
      <c r="BV11" s="514"/>
      <c r="BW11" s="514"/>
      <c r="BX11" s="514"/>
      <c r="BY11" s="514"/>
      <c r="BZ11" s="514"/>
      <c r="CA11" s="514"/>
      <c r="CB11" s="514"/>
      <c r="CC11" s="515"/>
    </row>
    <row r="12" spans="1:81" s="62" customFormat="1" ht="40.200000000000003" customHeight="1" x14ac:dyDescent="0.3">
      <c r="A12" s="38"/>
      <c r="B12" s="468"/>
      <c r="C12" s="701"/>
      <c r="D12" s="609"/>
      <c r="E12" s="612"/>
      <c r="F12" s="612"/>
      <c r="G12" s="612"/>
      <c r="H12" s="612"/>
      <c r="I12" s="612"/>
      <c r="J12" s="486"/>
      <c r="K12" s="489"/>
      <c r="L12" s="474"/>
      <c r="M12" s="477"/>
      <c r="N12" s="480"/>
      <c r="O12" s="483"/>
      <c r="P12" s="521"/>
      <c r="Q12" s="524"/>
      <c r="R12" s="404"/>
      <c r="S12" s="43"/>
      <c r="T12" s="261"/>
      <c r="U12" s="261"/>
      <c r="V12" s="261"/>
      <c r="W12" s="43"/>
      <c r="X12" s="35"/>
      <c r="Y12" s="35"/>
      <c r="Z12" s="35"/>
      <c r="AA12" s="35"/>
      <c r="AB12" s="404"/>
      <c r="AC12" s="527"/>
      <c r="AD12" s="55">
        <f t="shared" ref="AD12:AD14" si="1">+AM12+AV12+BE12+BN12</f>
        <v>0</v>
      </c>
      <c r="AE12" s="55">
        <f t="shared" si="0"/>
        <v>0</v>
      </c>
      <c r="AF12" s="55">
        <f t="shared" si="0"/>
        <v>0</v>
      </c>
      <c r="AG12" s="55">
        <f t="shared" si="0"/>
        <v>0</v>
      </c>
      <c r="AH12" s="55">
        <f t="shared" si="0"/>
        <v>0</v>
      </c>
      <c r="AI12" s="55">
        <f t="shared" si="0"/>
        <v>0</v>
      </c>
      <c r="AJ12" s="55">
        <f t="shared" si="0"/>
        <v>0</v>
      </c>
      <c r="AK12" s="404"/>
      <c r="AL12" s="495"/>
      <c r="AM12" s="49">
        <f t="shared" ref="AM12:AM75" si="2">SUM(AN12:AS12)</f>
        <v>0</v>
      </c>
      <c r="AN12" s="40"/>
      <c r="AO12" s="40"/>
      <c r="AP12" s="40"/>
      <c r="AQ12" s="40"/>
      <c r="AR12" s="40"/>
      <c r="AS12" s="40"/>
      <c r="AT12" s="404"/>
      <c r="AU12" s="501"/>
      <c r="AV12" s="49">
        <f t="shared" ref="AV12:AV75" si="3">SUM(AW12:BB12)</f>
        <v>0</v>
      </c>
      <c r="AW12" s="40"/>
      <c r="AX12" s="40"/>
      <c r="AY12" s="40"/>
      <c r="AZ12" s="40"/>
      <c r="BA12" s="40"/>
      <c r="BB12" s="40"/>
      <c r="BC12" s="404"/>
      <c r="BD12" s="498"/>
      <c r="BE12" s="49">
        <f t="shared" ref="BE12:BE75" si="4">SUM(BF12:BK12)</f>
        <v>0</v>
      </c>
      <c r="BF12" s="40"/>
      <c r="BG12" s="40"/>
      <c r="BH12" s="40"/>
      <c r="BI12" s="40"/>
      <c r="BJ12" s="40"/>
      <c r="BK12" s="40"/>
      <c r="BL12" s="404"/>
      <c r="BM12" s="492"/>
      <c r="BN12" s="49">
        <f t="shared" ref="BN12:BN75" si="5">SUM(BO12:BT12)</f>
        <v>0</v>
      </c>
      <c r="BO12" s="40"/>
      <c r="BP12" s="40"/>
      <c r="BQ12" s="40"/>
      <c r="BR12" s="40"/>
      <c r="BS12" s="40"/>
      <c r="BT12" s="40"/>
      <c r="BU12" s="418"/>
      <c r="BV12" s="419"/>
      <c r="BW12" s="419"/>
      <c r="BX12" s="419"/>
      <c r="BY12" s="419"/>
      <c r="BZ12" s="419"/>
      <c r="CA12" s="419"/>
      <c r="CB12" s="419"/>
      <c r="CC12" s="516"/>
    </row>
    <row r="13" spans="1:81" s="62" customFormat="1" ht="40.200000000000003" customHeight="1" x14ac:dyDescent="0.3">
      <c r="A13" s="38"/>
      <c r="B13" s="468"/>
      <c r="C13" s="701"/>
      <c r="D13" s="609"/>
      <c r="E13" s="612"/>
      <c r="F13" s="612"/>
      <c r="G13" s="612"/>
      <c r="H13" s="612"/>
      <c r="I13" s="612"/>
      <c r="J13" s="486"/>
      <c r="K13" s="489"/>
      <c r="L13" s="474"/>
      <c r="M13" s="477"/>
      <c r="N13" s="480"/>
      <c r="O13" s="483"/>
      <c r="P13" s="521"/>
      <c r="Q13" s="524"/>
      <c r="R13" s="404"/>
      <c r="S13" s="43"/>
      <c r="T13" s="261"/>
      <c r="U13" s="261"/>
      <c r="V13" s="261"/>
      <c r="W13" s="43"/>
      <c r="X13" s="35"/>
      <c r="Y13" s="35"/>
      <c r="Z13" s="35"/>
      <c r="AA13" s="35"/>
      <c r="AB13" s="404"/>
      <c r="AC13" s="527"/>
      <c r="AD13" s="55">
        <f t="shared" si="1"/>
        <v>0</v>
      </c>
      <c r="AE13" s="55">
        <f t="shared" si="0"/>
        <v>0</v>
      </c>
      <c r="AF13" s="55">
        <f t="shared" si="0"/>
        <v>0</v>
      </c>
      <c r="AG13" s="55">
        <f t="shared" si="0"/>
        <v>0</v>
      </c>
      <c r="AH13" s="55">
        <f t="shared" si="0"/>
        <v>0</v>
      </c>
      <c r="AI13" s="55">
        <f t="shared" si="0"/>
        <v>0</v>
      </c>
      <c r="AJ13" s="55">
        <f t="shared" si="0"/>
        <v>0</v>
      </c>
      <c r="AK13" s="404"/>
      <c r="AL13" s="495"/>
      <c r="AM13" s="49">
        <f t="shared" si="2"/>
        <v>0</v>
      </c>
      <c r="AN13" s="40"/>
      <c r="AO13" s="40"/>
      <c r="AP13" s="40"/>
      <c r="AQ13" s="40"/>
      <c r="AR13" s="40"/>
      <c r="AS13" s="40"/>
      <c r="AT13" s="404"/>
      <c r="AU13" s="501"/>
      <c r="AV13" s="49">
        <f t="shared" si="3"/>
        <v>0</v>
      </c>
      <c r="AW13" s="40"/>
      <c r="AX13" s="40"/>
      <c r="AY13" s="40"/>
      <c r="AZ13" s="40"/>
      <c r="BA13" s="40"/>
      <c r="BB13" s="40"/>
      <c r="BC13" s="404"/>
      <c r="BD13" s="498"/>
      <c r="BE13" s="49">
        <f t="shared" si="4"/>
        <v>0</v>
      </c>
      <c r="BF13" s="40"/>
      <c r="BG13" s="40"/>
      <c r="BH13" s="40"/>
      <c r="BI13" s="40"/>
      <c r="BJ13" s="40"/>
      <c r="BK13" s="40"/>
      <c r="BL13" s="404"/>
      <c r="BM13" s="492"/>
      <c r="BN13" s="49">
        <f t="shared" si="5"/>
        <v>0</v>
      </c>
      <c r="BO13" s="40"/>
      <c r="BP13" s="40"/>
      <c r="BQ13" s="40"/>
      <c r="BR13" s="40"/>
      <c r="BS13" s="40"/>
      <c r="BT13" s="40"/>
      <c r="BU13" s="418"/>
      <c r="BV13" s="419"/>
      <c r="BW13" s="419"/>
      <c r="BX13" s="419"/>
      <c r="BY13" s="419"/>
      <c r="BZ13" s="419"/>
      <c r="CA13" s="419"/>
      <c r="CB13" s="419"/>
      <c r="CC13" s="516"/>
    </row>
    <row r="14" spans="1:81" s="62" customFormat="1" ht="40.200000000000003" customHeight="1" thickBot="1" x14ac:dyDescent="0.35">
      <c r="A14" s="38"/>
      <c r="B14" s="468"/>
      <c r="C14" s="701"/>
      <c r="D14" s="610"/>
      <c r="E14" s="613"/>
      <c r="F14" s="613"/>
      <c r="G14" s="613"/>
      <c r="H14" s="613"/>
      <c r="I14" s="613"/>
      <c r="J14" s="487"/>
      <c r="K14" s="490"/>
      <c r="L14" s="475"/>
      <c r="M14" s="478"/>
      <c r="N14" s="481"/>
      <c r="O14" s="484"/>
      <c r="P14" s="522"/>
      <c r="Q14" s="525"/>
      <c r="R14" s="405"/>
      <c r="S14" s="44"/>
      <c r="T14" s="262"/>
      <c r="U14" s="262"/>
      <c r="V14" s="262"/>
      <c r="W14" s="44"/>
      <c r="X14" s="36"/>
      <c r="Y14" s="36"/>
      <c r="Z14" s="36"/>
      <c r="AA14" s="36"/>
      <c r="AB14" s="405"/>
      <c r="AC14" s="528"/>
      <c r="AD14" s="56">
        <f t="shared" si="1"/>
        <v>0</v>
      </c>
      <c r="AE14" s="56">
        <f t="shared" si="0"/>
        <v>0</v>
      </c>
      <c r="AF14" s="56">
        <f t="shared" si="0"/>
        <v>0</v>
      </c>
      <c r="AG14" s="56">
        <f t="shared" si="0"/>
        <v>0</v>
      </c>
      <c r="AH14" s="56">
        <f t="shared" si="0"/>
        <v>0</v>
      </c>
      <c r="AI14" s="56">
        <f t="shared" si="0"/>
        <v>0</v>
      </c>
      <c r="AJ14" s="56">
        <f t="shared" si="0"/>
        <v>0</v>
      </c>
      <c r="AK14" s="405"/>
      <c r="AL14" s="496"/>
      <c r="AM14" s="50">
        <f t="shared" si="2"/>
        <v>0</v>
      </c>
      <c r="AN14" s="41"/>
      <c r="AO14" s="41"/>
      <c r="AP14" s="41"/>
      <c r="AQ14" s="41"/>
      <c r="AR14" s="41"/>
      <c r="AS14" s="41"/>
      <c r="AT14" s="405"/>
      <c r="AU14" s="502"/>
      <c r="AV14" s="50">
        <f t="shared" si="3"/>
        <v>0</v>
      </c>
      <c r="AW14" s="41"/>
      <c r="AX14" s="41"/>
      <c r="AY14" s="41"/>
      <c r="AZ14" s="41"/>
      <c r="BA14" s="41"/>
      <c r="BB14" s="41"/>
      <c r="BC14" s="405"/>
      <c r="BD14" s="499"/>
      <c r="BE14" s="50">
        <f t="shared" si="4"/>
        <v>0</v>
      </c>
      <c r="BF14" s="41"/>
      <c r="BG14" s="41"/>
      <c r="BH14" s="41"/>
      <c r="BI14" s="41"/>
      <c r="BJ14" s="41"/>
      <c r="BK14" s="41"/>
      <c r="BL14" s="405"/>
      <c r="BM14" s="493"/>
      <c r="BN14" s="50">
        <f t="shared" si="5"/>
        <v>0</v>
      </c>
      <c r="BO14" s="41"/>
      <c r="BP14" s="41"/>
      <c r="BQ14" s="41"/>
      <c r="BR14" s="41"/>
      <c r="BS14" s="41"/>
      <c r="BT14" s="41"/>
      <c r="BU14" s="517"/>
      <c r="BV14" s="518"/>
      <c r="BW14" s="518"/>
      <c r="BX14" s="518"/>
      <c r="BY14" s="518"/>
      <c r="BZ14" s="518"/>
      <c r="CA14" s="518"/>
      <c r="CB14" s="518"/>
      <c r="CC14" s="519"/>
    </row>
    <row r="15" spans="1:81" s="62" customFormat="1" ht="40.200000000000003" customHeight="1" thickTop="1" x14ac:dyDescent="0.3">
      <c r="A15" s="38"/>
      <c r="B15" s="468"/>
      <c r="C15" s="701"/>
      <c r="D15" s="608"/>
      <c r="E15" s="611"/>
      <c r="F15" s="611"/>
      <c r="G15" s="611"/>
      <c r="H15" s="611"/>
      <c r="I15" s="611"/>
      <c r="J15" s="485">
        <v>350</v>
      </c>
      <c r="K15" s="488" t="str">
        <f>+Metas!K403</f>
        <v>Plan de acción de la mujer territorializado</v>
      </c>
      <c r="L15" s="473"/>
      <c r="M15" s="476">
        <f>SUM(N15:Q15)</f>
        <v>0</v>
      </c>
      <c r="N15" s="479"/>
      <c r="O15" s="482"/>
      <c r="P15" s="520"/>
      <c r="Q15" s="523"/>
      <c r="R15" s="403">
        <f>+$J15</f>
        <v>350</v>
      </c>
      <c r="S15" s="253"/>
      <c r="T15" s="260"/>
      <c r="U15" s="260"/>
      <c r="V15" s="260"/>
      <c r="W15" s="42"/>
      <c r="X15" s="34"/>
      <c r="Y15" s="34"/>
      <c r="Z15" s="34"/>
      <c r="AA15" s="34"/>
      <c r="AB15" s="403">
        <f>+$J15</f>
        <v>350</v>
      </c>
      <c r="AC15" s="526">
        <f>+L15</f>
        <v>0</v>
      </c>
      <c r="AD15" s="54">
        <f>+AM15+AV15+BE15+BN15</f>
        <v>0</v>
      </c>
      <c r="AE15" s="54">
        <f t="shared" si="0"/>
        <v>0</v>
      </c>
      <c r="AF15" s="54">
        <f t="shared" si="0"/>
        <v>0</v>
      </c>
      <c r="AG15" s="54">
        <f t="shared" si="0"/>
        <v>0</v>
      </c>
      <c r="AH15" s="54">
        <f t="shared" si="0"/>
        <v>0</v>
      </c>
      <c r="AI15" s="54">
        <f t="shared" si="0"/>
        <v>0</v>
      </c>
      <c r="AJ15" s="54">
        <f t="shared" si="0"/>
        <v>0</v>
      </c>
      <c r="AK15" s="403">
        <f>+$J15</f>
        <v>350</v>
      </c>
      <c r="AL15" s="494">
        <f>+N15</f>
        <v>0</v>
      </c>
      <c r="AM15" s="48">
        <f t="shared" si="2"/>
        <v>0</v>
      </c>
      <c r="AN15" s="39"/>
      <c r="AO15" s="39"/>
      <c r="AP15" s="39"/>
      <c r="AQ15" s="39"/>
      <c r="AR15" s="39"/>
      <c r="AS15" s="39"/>
      <c r="AT15" s="403">
        <f>+$J15</f>
        <v>350</v>
      </c>
      <c r="AU15" s="500">
        <f>+O15</f>
        <v>0</v>
      </c>
      <c r="AV15" s="48">
        <f t="shared" si="3"/>
        <v>0</v>
      </c>
      <c r="AW15" s="39"/>
      <c r="AX15" s="39"/>
      <c r="AY15" s="39"/>
      <c r="AZ15" s="39"/>
      <c r="BA15" s="39"/>
      <c r="BB15" s="39"/>
      <c r="BC15" s="403">
        <f>+$J15</f>
        <v>350</v>
      </c>
      <c r="BD15" s="497">
        <f>+P15</f>
        <v>0</v>
      </c>
      <c r="BE15" s="48">
        <f t="shared" si="4"/>
        <v>0</v>
      </c>
      <c r="BF15" s="39"/>
      <c r="BG15" s="39"/>
      <c r="BH15" s="39"/>
      <c r="BI15" s="39"/>
      <c r="BJ15" s="39"/>
      <c r="BK15" s="39"/>
      <c r="BL15" s="403">
        <f>+$J15</f>
        <v>350</v>
      </c>
      <c r="BM15" s="491">
        <f>+Q15</f>
        <v>0</v>
      </c>
      <c r="BN15" s="48">
        <f t="shared" si="5"/>
        <v>0</v>
      </c>
      <c r="BO15" s="39"/>
      <c r="BP15" s="39"/>
      <c r="BQ15" s="39"/>
      <c r="BR15" s="39"/>
      <c r="BS15" s="39"/>
      <c r="BT15" s="39"/>
      <c r="BU15" s="513"/>
      <c r="BV15" s="514"/>
      <c r="BW15" s="514"/>
      <c r="BX15" s="514"/>
      <c r="BY15" s="514"/>
      <c r="BZ15" s="514"/>
      <c r="CA15" s="514"/>
      <c r="CB15" s="514"/>
      <c r="CC15" s="515"/>
    </row>
    <row r="16" spans="1:81" s="62" customFormat="1" ht="40.200000000000003" customHeight="1" x14ac:dyDescent="0.3">
      <c r="A16" s="38"/>
      <c r="B16" s="468"/>
      <c r="C16" s="701"/>
      <c r="D16" s="609"/>
      <c r="E16" s="612"/>
      <c r="F16" s="612"/>
      <c r="G16" s="612"/>
      <c r="H16" s="612"/>
      <c r="I16" s="612"/>
      <c r="J16" s="486"/>
      <c r="K16" s="489"/>
      <c r="L16" s="474"/>
      <c r="M16" s="477"/>
      <c r="N16" s="480"/>
      <c r="O16" s="483"/>
      <c r="P16" s="521"/>
      <c r="Q16" s="524"/>
      <c r="R16" s="404"/>
      <c r="S16" s="43"/>
      <c r="T16" s="261"/>
      <c r="U16" s="261"/>
      <c r="V16" s="261"/>
      <c r="W16" s="43"/>
      <c r="X16" s="35"/>
      <c r="Y16" s="35"/>
      <c r="Z16" s="35"/>
      <c r="AA16" s="35"/>
      <c r="AB16" s="404"/>
      <c r="AC16" s="527"/>
      <c r="AD16" s="55">
        <f t="shared" ref="AD16:AJ31" si="6">+AM16+AV16+BE16+BN16</f>
        <v>0</v>
      </c>
      <c r="AE16" s="55">
        <f t="shared" si="0"/>
        <v>0</v>
      </c>
      <c r="AF16" s="55">
        <f t="shared" si="0"/>
        <v>0</v>
      </c>
      <c r="AG16" s="55">
        <f t="shared" si="0"/>
        <v>0</v>
      </c>
      <c r="AH16" s="55">
        <f t="shared" si="0"/>
        <v>0</v>
      </c>
      <c r="AI16" s="55">
        <f t="shared" si="0"/>
        <v>0</v>
      </c>
      <c r="AJ16" s="55">
        <f t="shared" si="0"/>
        <v>0</v>
      </c>
      <c r="AK16" s="404"/>
      <c r="AL16" s="495"/>
      <c r="AM16" s="49">
        <f t="shared" si="2"/>
        <v>0</v>
      </c>
      <c r="AN16" s="40"/>
      <c r="AO16" s="40"/>
      <c r="AP16" s="40"/>
      <c r="AQ16" s="40"/>
      <c r="AR16" s="40"/>
      <c r="AS16" s="40"/>
      <c r="AT16" s="404"/>
      <c r="AU16" s="501"/>
      <c r="AV16" s="49">
        <f t="shared" si="3"/>
        <v>0</v>
      </c>
      <c r="AW16" s="40"/>
      <c r="AX16" s="40"/>
      <c r="AY16" s="40"/>
      <c r="AZ16" s="40"/>
      <c r="BA16" s="40"/>
      <c r="BB16" s="40"/>
      <c r="BC16" s="404"/>
      <c r="BD16" s="498"/>
      <c r="BE16" s="49">
        <f t="shared" si="4"/>
        <v>0</v>
      </c>
      <c r="BF16" s="40"/>
      <c r="BG16" s="40"/>
      <c r="BH16" s="40"/>
      <c r="BI16" s="40"/>
      <c r="BJ16" s="40"/>
      <c r="BK16" s="40"/>
      <c r="BL16" s="404"/>
      <c r="BM16" s="492"/>
      <c r="BN16" s="49">
        <f t="shared" si="5"/>
        <v>0</v>
      </c>
      <c r="BO16" s="40"/>
      <c r="BP16" s="40"/>
      <c r="BQ16" s="40"/>
      <c r="BR16" s="40"/>
      <c r="BS16" s="40"/>
      <c r="BT16" s="40"/>
      <c r="BU16" s="418"/>
      <c r="BV16" s="419"/>
      <c r="BW16" s="419"/>
      <c r="BX16" s="419"/>
      <c r="BY16" s="419"/>
      <c r="BZ16" s="419"/>
      <c r="CA16" s="419"/>
      <c r="CB16" s="419"/>
      <c r="CC16" s="516"/>
    </row>
    <row r="17" spans="1:81" s="62" customFormat="1" ht="40.200000000000003" customHeight="1" x14ac:dyDescent="0.3">
      <c r="A17" s="38"/>
      <c r="B17" s="468"/>
      <c r="C17" s="701"/>
      <c r="D17" s="609"/>
      <c r="E17" s="612"/>
      <c r="F17" s="612"/>
      <c r="G17" s="612"/>
      <c r="H17" s="612"/>
      <c r="I17" s="612"/>
      <c r="J17" s="486"/>
      <c r="K17" s="489"/>
      <c r="L17" s="474"/>
      <c r="M17" s="477"/>
      <c r="N17" s="480"/>
      <c r="O17" s="483"/>
      <c r="P17" s="521"/>
      <c r="Q17" s="524"/>
      <c r="R17" s="404"/>
      <c r="S17" s="43"/>
      <c r="T17" s="261"/>
      <c r="U17" s="261"/>
      <c r="V17" s="261"/>
      <c r="W17" s="43"/>
      <c r="X17" s="35"/>
      <c r="Y17" s="35"/>
      <c r="Z17" s="35"/>
      <c r="AA17" s="35"/>
      <c r="AB17" s="404"/>
      <c r="AC17" s="527"/>
      <c r="AD17" s="55">
        <f t="shared" si="6"/>
        <v>0</v>
      </c>
      <c r="AE17" s="55">
        <f t="shared" si="0"/>
        <v>0</v>
      </c>
      <c r="AF17" s="55">
        <f t="shared" si="0"/>
        <v>0</v>
      </c>
      <c r="AG17" s="55">
        <f t="shared" si="0"/>
        <v>0</v>
      </c>
      <c r="AH17" s="55">
        <f t="shared" si="0"/>
        <v>0</v>
      </c>
      <c r="AI17" s="55">
        <f t="shared" si="0"/>
        <v>0</v>
      </c>
      <c r="AJ17" s="55">
        <f t="shared" si="0"/>
        <v>0</v>
      </c>
      <c r="AK17" s="404"/>
      <c r="AL17" s="495"/>
      <c r="AM17" s="49">
        <f t="shared" si="2"/>
        <v>0</v>
      </c>
      <c r="AN17" s="40"/>
      <c r="AO17" s="40"/>
      <c r="AP17" s="40"/>
      <c r="AQ17" s="40"/>
      <c r="AR17" s="40"/>
      <c r="AS17" s="40"/>
      <c r="AT17" s="404"/>
      <c r="AU17" s="501"/>
      <c r="AV17" s="49">
        <f t="shared" si="3"/>
        <v>0</v>
      </c>
      <c r="AW17" s="40"/>
      <c r="AX17" s="40"/>
      <c r="AY17" s="40"/>
      <c r="AZ17" s="40"/>
      <c r="BA17" s="40"/>
      <c r="BB17" s="40"/>
      <c r="BC17" s="404"/>
      <c r="BD17" s="498"/>
      <c r="BE17" s="49">
        <f t="shared" si="4"/>
        <v>0</v>
      </c>
      <c r="BF17" s="40"/>
      <c r="BG17" s="40"/>
      <c r="BH17" s="40"/>
      <c r="BI17" s="40"/>
      <c r="BJ17" s="40"/>
      <c r="BK17" s="40"/>
      <c r="BL17" s="404"/>
      <c r="BM17" s="492"/>
      <c r="BN17" s="49">
        <f t="shared" si="5"/>
        <v>0</v>
      </c>
      <c r="BO17" s="40"/>
      <c r="BP17" s="40"/>
      <c r="BQ17" s="40"/>
      <c r="BR17" s="40"/>
      <c r="BS17" s="40"/>
      <c r="BT17" s="40"/>
      <c r="BU17" s="418"/>
      <c r="BV17" s="419"/>
      <c r="BW17" s="419"/>
      <c r="BX17" s="419"/>
      <c r="BY17" s="419"/>
      <c r="BZ17" s="419"/>
      <c r="CA17" s="419"/>
      <c r="CB17" s="419"/>
      <c r="CC17" s="516"/>
    </row>
    <row r="18" spans="1:81" s="62" customFormat="1" ht="40.200000000000003" customHeight="1" thickBot="1" x14ac:dyDescent="0.35">
      <c r="A18" s="38"/>
      <c r="B18" s="468"/>
      <c r="C18" s="701"/>
      <c r="D18" s="610"/>
      <c r="E18" s="613"/>
      <c r="F18" s="613"/>
      <c r="G18" s="613"/>
      <c r="H18" s="613"/>
      <c r="I18" s="613"/>
      <c r="J18" s="487"/>
      <c r="K18" s="490"/>
      <c r="L18" s="475"/>
      <c r="M18" s="478"/>
      <c r="N18" s="481"/>
      <c r="O18" s="484"/>
      <c r="P18" s="522"/>
      <c r="Q18" s="525"/>
      <c r="R18" s="405"/>
      <c r="S18" s="44"/>
      <c r="T18" s="262"/>
      <c r="U18" s="262"/>
      <c r="V18" s="262"/>
      <c r="W18" s="44"/>
      <c r="X18" s="36"/>
      <c r="Y18" s="36"/>
      <c r="Z18" s="36"/>
      <c r="AA18" s="36"/>
      <c r="AB18" s="405"/>
      <c r="AC18" s="528"/>
      <c r="AD18" s="56">
        <f t="shared" si="6"/>
        <v>0</v>
      </c>
      <c r="AE18" s="56">
        <f t="shared" si="0"/>
        <v>0</v>
      </c>
      <c r="AF18" s="56">
        <f t="shared" si="0"/>
        <v>0</v>
      </c>
      <c r="AG18" s="56">
        <f t="shared" si="0"/>
        <v>0</v>
      </c>
      <c r="AH18" s="56">
        <f t="shared" si="0"/>
        <v>0</v>
      </c>
      <c r="AI18" s="56">
        <f t="shared" si="0"/>
        <v>0</v>
      </c>
      <c r="AJ18" s="56">
        <f t="shared" si="0"/>
        <v>0</v>
      </c>
      <c r="AK18" s="405"/>
      <c r="AL18" s="496"/>
      <c r="AM18" s="50">
        <f t="shared" si="2"/>
        <v>0</v>
      </c>
      <c r="AN18" s="41"/>
      <c r="AO18" s="41"/>
      <c r="AP18" s="41"/>
      <c r="AQ18" s="41"/>
      <c r="AR18" s="41"/>
      <c r="AS18" s="41"/>
      <c r="AT18" s="405"/>
      <c r="AU18" s="502"/>
      <c r="AV18" s="50">
        <f t="shared" si="3"/>
        <v>0</v>
      </c>
      <c r="AW18" s="41"/>
      <c r="AX18" s="41"/>
      <c r="AY18" s="41"/>
      <c r="AZ18" s="41"/>
      <c r="BA18" s="41"/>
      <c r="BB18" s="41"/>
      <c r="BC18" s="405"/>
      <c r="BD18" s="499"/>
      <c r="BE18" s="50">
        <f t="shared" si="4"/>
        <v>0</v>
      </c>
      <c r="BF18" s="41"/>
      <c r="BG18" s="41"/>
      <c r="BH18" s="41"/>
      <c r="BI18" s="41"/>
      <c r="BJ18" s="41"/>
      <c r="BK18" s="41"/>
      <c r="BL18" s="405"/>
      <c r="BM18" s="493"/>
      <c r="BN18" s="50">
        <f t="shared" si="5"/>
        <v>0</v>
      </c>
      <c r="BO18" s="41"/>
      <c r="BP18" s="41"/>
      <c r="BQ18" s="41"/>
      <c r="BR18" s="41"/>
      <c r="BS18" s="41"/>
      <c r="BT18" s="41"/>
      <c r="BU18" s="517"/>
      <c r="BV18" s="518"/>
      <c r="BW18" s="518"/>
      <c r="BX18" s="518"/>
      <c r="BY18" s="518"/>
      <c r="BZ18" s="518"/>
      <c r="CA18" s="518"/>
      <c r="CB18" s="518"/>
      <c r="CC18" s="519"/>
    </row>
    <row r="19" spans="1:81" s="62" customFormat="1" ht="40.200000000000003" customHeight="1" thickTop="1" x14ac:dyDescent="0.3">
      <c r="A19" s="38"/>
      <c r="B19" s="468"/>
      <c r="C19" s="701"/>
      <c r="D19" s="608"/>
      <c r="E19" s="611"/>
      <c r="F19" s="611"/>
      <c r="G19" s="611"/>
      <c r="H19" s="611"/>
      <c r="I19" s="611"/>
      <c r="J19" s="485">
        <v>351</v>
      </c>
      <c r="K19" s="488" t="str">
        <f>+Metas!K404</f>
        <v>Comités municipales de equidad de la mujer y diversidad de género creados</v>
      </c>
      <c r="L19" s="473"/>
      <c r="M19" s="476">
        <f>SUM(N19:Q19)</f>
        <v>0</v>
      </c>
      <c r="N19" s="479"/>
      <c r="O19" s="482"/>
      <c r="P19" s="520"/>
      <c r="Q19" s="523"/>
      <c r="R19" s="403">
        <f>+$J19</f>
        <v>351</v>
      </c>
      <c r="S19" s="253"/>
      <c r="T19" s="260"/>
      <c r="U19" s="260"/>
      <c r="V19" s="260"/>
      <c r="W19" s="42"/>
      <c r="X19" s="34"/>
      <c r="Y19" s="34"/>
      <c r="Z19" s="34"/>
      <c r="AA19" s="34"/>
      <c r="AB19" s="403">
        <f>+$J19</f>
        <v>351</v>
      </c>
      <c r="AC19" s="526">
        <f>+L19</f>
        <v>0</v>
      </c>
      <c r="AD19" s="54">
        <f t="shared" si="6"/>
        <v>0</v>
      </c>
      <c r="AE19" s="54">
        <f t="shared" si="0"/>
        <v>0</v>
      </c>
      <c r="AF19" s="54">
        <f t="shared" si="0"/>
        <v>0</v>
      </c>
      <c r="AG19" s="54">
        <f t="shared" si="0"/>
        <v>0</v>
      </c>
      <c r="AH19" s="54">
        <f t="shared" si="0"/>
        <v>0</v>
      </c>
      <c r="AI19" s="54">
        <f t="shared" si="0"/>
        <v>0</v>
      </c>
      <c r="AJ19" s="54">
        <f t="shared" si="0"/>
        <v>0</v>
      </c>
      <c r="AK19" s="403">
        <f>+$J19</f>
        <v>351</v>
      </c>
      <c r="AL19" s="494">
        <f>+N19</f>
        <v>0</v>
      </c>
      <c r="AM19" s="48">
        <f t="shared" si="2"/>
        <v>0</v>
      </c>
      <c r="AN19" s="39"/>
      <c r="AO19" s="39"/>
      <c r="AP19" s="39"/>
      <c r="AQ19" s="39"/>
      <c r="AR19" s="39"/>
      <c r="AS19" s="39"/>
      <c r="AT19" s="403">
        <f>+$J19</f>
        <v>351</v>
      </c>
      <c r="AU19" s="500">
        <f>+O19</f>
        <v>0</v>
      </c>
      <c r="AV19" s="48">
        <f t="shared" si="3"/>
        <v>0</v>
      </c>
      <c r="AW19" s="39"/>
      <c r="AX19" s="39"/>
      <c r="AY19" s="39"/>
      <c r="AZ19" s="39"/>
      <c r="BA19" s="39"/>
      <c r="BB19" s="39"/>
      <c r="BC19" s="403">
        <f>+$J19</f>
        <v>351</v>
      </c>
      <c r="BD19" s="58">
        <f>+P19</f>
        <v>0</v>
      </c>
      <c r="BE19" s="48">
        <f t="shared" si="4"/>
        <v>0</v>
      </c>
      <c r="BF19" s="39"/>
      <c r="BG19" s="39"/>
      <c r="BH19" s="39"/>
      <c r="BI19" s="39"/>
      <c r="BJ19" s="39"/>
      <c r="BK19" s="39"/>
      <c r="BL19" s="403">
        <f>+$J19</f>
        <v>351</v>
      </c>
      <c r="BM19" s="45">
        <f>+Q19</f>
        <v>0</v>
      </c>
      <c r="BN19" s="48">
        <f t="shared" si="5"/>
        <v>0</v>
      </c>
      <c r="BO19" s="39"/>
      <c r="BP19" s="39"/>
      <c r="BQ19" s="39"/>
      <c r="BR19" s="39"/>
      <c r="BS19" s="39"/>
      <c r="BT19" s="39"/>
      <c r="BU19" s="513"/>
      <c r="BV19" s="514"/>
      <c r="BW19" s="514"/>
      <c r="BX19" s="514"/>
      <c r="BY19" s="514"/>
      <c r="BZ19" s="514"/>
      <c r="CA19" s="514"/>
      <c r="CB19" s="514"/>
      <c r="CC19" s="515"/>
    </row>
    <row r="20" spans="1:81" s="62" customFormat="1" ht="40.200000000000003" customHeight="1" x14ac:dyDescent="0.3">
      <c r="A20" s="38"/>
      <c r="B20" s="468"/>
      <c r="C20" s="701"/>
      <c r="D20" s="609"/>
      <c r="E20" s="612"/>
      <c r="F20" s="612"/>
      <c r="G20" s="612"/>
      <c r="H20" s="612"/>
      <c r="I20" s="612"/>
      <c r="J20" s="486"/>
      <c r="K20" s="489"/>
      <c r="L20" s="474"/>
      <c r="M20" s="477"/>
      <c r="N20" s="480"/>
      <c r="O20" s="483"/>
      <c r="P20" s="521"/>
      <c r="Q20" s="524"/>
      <c r="R20" s="404"/>
      <c r="S20" s="43"/>
      <c r="T20" s="261"/>
      <c r="U20" s="261"/>
      <c r="V20" s="261"/>
      <c r="W20" s="43"/>
      <c r="X20" s="35"/>
      <c r="Y20" s="35"/>
      <c r="Z20" s="35"/>
      <c r="AA20" s="35"/>
      <c r="AB20" s="404"/>
      <c r="AC20" s="527"/>
      <c r="AD20" s="55">
        <f t="shared" si="6"/>
        <v>0</v>
      </c>
      <c r="AE20" s="55">
        <f t="shared" si="0"/>
        <v>0</v>
      </c>
      <c r="AF20" s="55">
        <f t="shared" si="0"/>
        <v>0</v>
      </c>
      <c r="AG20" s="55">
        <f t="shared" si="0"/>
        <v>0</v>
      </c>
      <c r="AH20" s="55">
        <f t="shared" si="0"/>
        <v>0</v>
      </c>
      <c r="AI20" s="55">
        <f t="shared" si="0"/>
        <v>0</v>
      </c>
      <c r="AJ20" s="55">
        <f t="shared" si="0"/>
        <v>0</v>
      </c>
      <c r="AK20" s="404"/>
      <c r="AL20" s="495"/>
      <c r="AM20" s="49">
        <f t="shared" si="2"/>
        <v>0</v>
      </c>
      <c r="AN20" s="40"/>
      <c r="AO20" s="40"/>
      <c r="AP20" s="40"/>
      <c r="AQ20" s="40"/>
      <c r="AR20" s="40"/>
      <c r="AS20" s="40"/>
      <c r="AT20" s="404"/>
      <c r="AU20" s="501"/>
      <c r="AV20" s="49">
        <f t="shared" si="3"/>
        <v>0</v>
      </c>
      <c r="AW20" s="40"/>
      <c r="AX20" s="40"/>
      <c r="AY20" s="40"/>
      <c r="AZ20" s="40"/>
      <c r="BA20" s="40"/>
      <c r="BB20" s="40"/>
      <c r="BC20" s="404"/>
      <c r="BD20" s="59"/>
      <c r="BE20" s="49">
        <f t="shared" si="4"/>
        <v>0</v>
      </c>
      <c r="BF20" s="40"/>
      <c r="BG20" s="40"/>
      <c r="BH20" s="40"/>
      <c r="BI20" s="40"/>
      <c r="BJ20" s="40"/>
      <c r="BK20" s="40"/>
      <c r="BL20" s="404"/>
      <c r="BM20" s="46"/>
      <c r="BN20" s="49">
        <f t="shared" si="5"/>
        <v>0</v>
      </c>
      <c r="BO20" s="40"/>
      <c r="BP20" s="40"/>
      <c r="BQ20" s="40"/>
      <c r="BR20" s="40"/>
      <c r="BS20" s="40"/>
      <c r="BT20" s="40"/>
      <c r="BU20" s="418"/>
      <c r="BV20" s="419"/>
      <c r="BW20" s="419"/>
      <c r="BX20" s="419"/>
      <c r="BY20" s="419"/>
      <c r="BZ20" s="419"/>
      <c r="CA20" s="419"/>
      <c r="CB20" s="419"/>
      <c r="CC20" s="516"/>
    </row>
    <row r="21" spans="1:81" s="62" customFormat="1" ht="40.200000000000003" customHeight="1" x14ac:dyDescent="0.3">
      <c r="A21" s="38"/>
      <c r="B21" s="468"/>
      <c r="C21" s="701"/>
      <c r="D21" s="609"/>
      <c r="E21" s="612"/>
      <c r="F21" s="612"/>
      <c r="G21" s="612"/>
      <c r="H21" s="612"/>
      <c r="I21" s="612"/>
      <c r="J21" s="486"/>
      <c r="K21" s="489"/>
      <c r="L21" s="474"/>
      <c r="M21" s="477"/>
      <c r="N21" s="480"/>
      <c r="O21" s="483"/>
      <c r="P21" s="521"/>
      <c r="Q21" s="524"/>
      <c r="R21" s="404"/>
      <c r="S21" s="43"/>
      <c r="T21" s="261"/>
      <c r="U21" s="261"/>
      <c r="V21" s="261"/>
      <c r="W21" s="43"/>
      <c r="X21" s="35"/>
      <c r="Y21" s="35"/>
      <c r="Z21" s="35"/>
      <c r="AA21" s="35"/>
      <c r="AB21" s="404"/>
      <c r="AC21" s="527"/>
      <c r="AD21" s="55">
        <f t="shared" si="6"/>
        <v>0</v>
      </c>
      <c r="AE21" s="55">
        <f t="shared" si="0"/>
        <v>0</v>
      </c>
      <c r="AF21" s="55">
        <f t="shared" si="0"/>
        <v>0</v>
      </c>
      <c r="AG21" s="55">
        <f t="shared" si="0"/>
        <v>0</v>
      </c>
      <c r="AH21" s="55">
        <f t="shared" si="0"/>
        <v>0</v>
      </c>
      <c r="AI21" s="55">
        <f t="shared" si="0"/>
        <v>0</v>
      </c>
      <c r="AJ21" s="55">
        <f t="shared" si="0"/>
        <v>0</v>
      </c>
      <c r="AK21" s="404"/>
      <c r="AL21" s="495"/>
      <c r="AM21" s="49">
        <f t="shared" si="2"/>
        <v>0</v>
      </c>
      <c r="AN21" s="40"/>
      <c r="AO21" s="40"/>
      <c r="AP21" s="40"/>
      <c r="AQ21" s="40"/>
      <c r="AR21" s="40"/>
      <c r="AS21" s="40"/>
      <c r="AT21" s="404"/>
      <c r="AU21" s="501"/>
      <c r="AV21" s="49">
        <f t="shared" si="3"/>
        <v>0</v>
      </c>
      <c r="AW21" s="40"/>
      <c r="AX21" s="40"/>
      <c r="AY21" s="40"/>
      <c r="AZ21" s="40"/>
      <c r="BA21" s="40"/>
      <c r="BB21" s="40"/>
      <c r="BC21" s="404"/>
      <c r="BD21" s="59"/>
      <c r="BE21" s="49">
        <f t="shared" si="4"/>
        <v>0</v>
      </c>
      <c r="BF21" s="40"/>
      <c r="BG21" s="40"/>
      <c r="BH21" s="40"/>
      <c r="BI21" s="40"/>
      <c r="BJ21" s="40"/>
      <c r="BK21" s="40"/>
      <c r="BL21" s="404"/>
      <c r="BM21" s="46"/>
      <c r="BN21" s="49">
        <f t="shared" si="5"/>
        <v>0</v>
      </c>
      <c r="BO21" s="40"/>
      <c r="BP21" s="40"/>
      <c r="BQ21" s="40"/>
      <c r="BR21" s="40"/>
      <c r="BS21" s="40"/>
      <c r="BT21" s="40"/>
      <c r="BU21" s="418"/>
      <c r="BV21" s="419"/>
      <c r="BW21" s="419"/>
      <c r="BX21" s="419"/>
      <c r="BY21" s="419"/>
      <c r="BZ21" s="419"/>
      <c r="CA21" s="419"/>
      <c r="CB21" s="419"/>
      <c r="CC21" s="516"/>
    </row>
    <row r="22" spans="1:81" s="62" customFormat="1" ht="40.200000000000003" customHeight="1" thickBot="1" x14ac:dyDescent="0.35">
      <c r="A22" s="38"/>
      <c r="B22" s="468"/>
      <c r="C22" s="701"/>
      <c r="D22" s="610"/>
      <c r="E22" s="613"/>
      <c r="F22" s="613"/>
      <c r="G22" s="613"/>
      <c r="H22" s="613"/>
      <c r="I22" s="613"/>
      <c r="J22" s="487"/>
      <c r="K22" s="490"/>
      <c r="L22" s="475"/>
      <c r="M22" s="478"/>
      <c r="N22" s="481"/>
      <c r="O22" s="484"/>
      <c r="P22" s="522"/>
      <c r="Q22" s="525"/>
      <c r="R22" s="405"/>
      <c r="S22" s="44"/>
      <c r="T22" s="262"/>
      <c r="U22" s="262"/>
      <c r="V22" s="262"/>
      <c r="W22" s="44"/>
      <c r="X22" s="36"/>
      <c r="Y22" s="36"/>
      <c r="Z22" s="36"/>
      <c r="AA22" s="36"/>
      <c r="AB22" s="405"/>
      <c r="AC22" s="528"/>
      <c r="AD22" s="56">
        <f t="shared" si="6"/>
        <v>0</v>
      </c>
      <c r="AE22" s="56">
        <f t="shared" si="0"/>
        <v>0</v>
      </c>
      <c r="AF22" s="56">
        <f t="shared" si="0"/>
        <v>0</v>
      </c>
      <c r="AG22" s="56">
        <f t="shared" si="0"/>
        <v>0</v>
      </c>
      <c r="AH22" s="56">
        <f t="shared" si="0"/>
        <v>0</v>
      </c>
      <c r="AI22" s="56">
        <f t="shared" si="0"/>
        <v>0</v>
      </c>
      <c r="AJ22" s="56">
        <f t="shared" si="0"/>
        <v>0</v>
      </c>
      <c r="AK22" s="405"/>
      <c r="AL22" s="496"/>
      <c r="AM22" s="50">
        <f t="shared" si="2"/>
        <v>0</v>
      </c>
      <c r="AN22" s="41"/>
      <c r="AO22" s="41"/>
      <c r="AP22" s="41"/>
      <c r="AQ22" s="41"/>
      <c r="AR22" s="41"/>
      <c r="AS22" s="41"/>
      <c r="AT22" s="405"/>
      <c r="AU22" s="502"/>
      <c r="AV22" s="50">
        <f t="shared" si="3"/>
        <v>0</v>
      </c>
      <c r="AW22" s="41"/>
      <c r="AX22" s="41"/>
      <c r="AY22" s="41"/>
      <c r="AZ22" s="41"/>
      <c r="BA22" s="41"/>
      <c r="BB22" s="41"/>
      <c r="BC22" s="405"/>
      <c r="BD22" s="60"/>
      <c r="BE22" s="50">
        <f t="shared" si="4"/>
        <v>0</v>
      </c>
      <c r="BF22" s="41"/>
      <c r="BG22" s="41"/>
      <c r="BH22" s="41"/>
      <c r="BI22" s="41"/>
      <c r="BJ22" s="41"/>
      <c r="BK22" s="41"/>
      <c r="BL22" s="405"/>
      <c r="BM22" s="47"/>
      <c r="BN22" s="50">
        <f t="shared" si="5"/>
        <v>0</v>
      </c>
      <c r="BO22" s="41"/>
      <c r="BP22" s="41"/>
      <c r="BQ22" s="41"/>
      <c r="BR22" s="41"/>
      <c r="BS22" s="41"/>
      <c r="BT22" s="41"/>
      <c r="BU22" s="517"/>
      <c r="BV22" s="518"/>
      <c r="BW22" s="518"/>
      <c r="BX22" s="518"/>
      <c r="BY22" s="518"/>
      <c r="BZ22" s="518"/>
      <c r="CA22" s="518"/>
      <c r="CB22" s="518"/>
      <c r="CC22" s="519"/>
    </row>
    <row r="23" spans="1:81" s="62" customFormat="1" ht="40.200000000000003" customHeight="1" thickTop="1" x14ac:dyDescent="0.3">
      <c r="A23" s="38"/>
      <c r="B23" s="468"/>
      <c r="C23" s="701"/>
      <c r="D23" s="608"/>
      <c r="E23" s="611"/>
      <c r="F23" s="611"/>
      <c r="G23" s="611"/>
      <c r="H23" s="611"/>
      <c r="I23" s="611"/>
      <c r="J23" s="485">
        <v>352</v>
      </c>
      <c r="K23" s="488" t="str">
        <f>+Metas!K405</f>
        <v>Comité departamental de la mujer creado (con participación de las 6 subregiones)</v>
      </c>
      <c r="L23" s="473"/>
      <c r="M23" s="476">
        <f>SUM(N23:Q23)</f>
        <v>0</v>
      </c>
      <c r="N23" s="479"/>
      <c r="O23" s="482"/>
      <c r="P23" s="520"/>
      <c r="Q23" s="523"/>
      <c r="R23" s="403">
        <f>+$J23</f>
        <v>352</v>
      </c>
      <c r="S23" s="253"/>
      <c r="T23" s="260"/>
      <c r="U23" s="260"/>
      <c r="V23" s="260"/>
      <c r="W23" s="42"/>
      <c r="X23" s="34"/>
      <c r="Y23" s="34"/>
      <c r="Z23" s="34"/>
      <c r="AA23" s="34"/>
      <c r="AB23" s="403">
        <f t="shared" ref="AB23" si="7">+$J23</f>
        <v>352</v>
      </c>
      <c r="AC23" s="526">
        <f>+L23</f>
        <v>0</v>
      </c>
      <c r="AD23" s="54">
        <f t="shared" si="6"/>
        <v>0</v>
      </c>
      <c r="AE23" s="54">
        <f t="shared" si="0"/>
        <v>0</v>
      </c>
      <c r="AF23" s="54">
        <f t="shared" si="0"/>
        <v>0</v>
      </c>
      <c r="AG23" s="54">
        <f t="shared" si="0"/>
        <v>0</v>
      </c>
      <c r="AH23" s="54">
        <f t="shared" si="0"/>
        <v>0</v>
      </c>
      <c r="AI23" s="54">
        <f t="shared" si="0"/>
        <v>0</v>
      </c>
      <c r="AJ23" s="54">
        <f t="shared" si="0"/>
        <v>0</v>
      </c>
      <c r="AK23" s="403">
        <f t="shared" ref="AK23" si="8">+$J23</f>
        <v>352</v>
      </c>
      <c r="AL23" s="494">
        <f>+N23</f>
        <v>0</v>
      </c>
      <c r="AM23" s="48">
        <f t="shared" si="2"/>
        <v>0</v>
      </c>
      <c r="AN23" s="39"/>
      <c r="AO23" s="39"/>
      <c r="AP23" s="39"/>
      <c r="AQ23" s="39"/>
      <c r="AR23" s="39"/>
      <c r="AS23" s="39"/>
      <c r="AT23" s="403">
        <f t="shared" ref="AT23" si="9">+$J23</f>
        <v>352</v>
      </c>
      <c r="AU23" s="500">
        <f>+O23</f>
        <v>0</v>
      </c>
      <c r="AV23" s="48">
        <f t="shared" si="3"/>
        <v>0</v>
      </c>
      <c r="AW23" s="39"/>
      <c r="AX23" s="39"/>
      <c r="AY23" s="39"/>
      <c r="AZ23" s="39"/>
      <c r="BA23" s="39"/>
      <c r="BB23" s="39"/>
      <c r="BC23" s="403">
        <f t="shared" ref="BC23" si="10">+$J23</f>
        <v>352</v>
      </c>
      <c r="BD23" s="58">
        <f>+P23</f>
        <v>0</v>
      </c>
      <c r="BE23" s="48">
        <f t="shared" si="4"/>
        <v>0</v>
      </c>
      <c r="BF23" s="39"/>
      <c r="BG23" s="39"/>
      <c r="BH23" s="39"/>
      <c r="BI23" s="39"/>
      <c r="BJ23" s="39"/>
      <c r="BK23" s="39"/>
      <c r="BL23" s="403">
        <f t="shared" ref="BL23" si="11">+$J23</f>
        <v>352</v>
      </c>
      <c r="BM23" s="45">
        <f>+Q23</f>
        <v>0</v>
      </c>
      <c r="BN23" s="48">
        <f t="shared" si="5"/>
        <v>0</v>
      </c>
      <c r="BO23" s="39"/>
      <c r="BP23" s="39"/>
      <c r="BQ23" s="39"/>
      <c r="BR23" s="39"/>
      <c r="BS23" s="39"/>
      <c r="BT23" s="39"/>
      <c r="BU23" s="513"/>
      <c r="BV23" s="514"/>
      <c r="BW23" s="514"/>
      <c r="BX23" s="514"/>
      <c r="BY23" s="514"/>
      <c r="BZ23" s="514"/>
      <c r="CA23" s="514"/>
      <c r="CB23" s="514"/>
      <c r="CC23" s="515"/>
    </row>
    <row r="24" spans="1:81" s="62" customFormat="1" ht="40.200000000000003" customHeight="1" x14ac:dyDescent="0.3">
      <c r="A24" s="38"/>
      <c r="B24" s="468"/>
      <c r="C24" s="701"/>
      <c r="D24" s="609"/>
      <c r="E24" s="612"/>
      <c r="F24" s="612"/>
      <c r="G24" s="612"/>
      <c r="H24" s="612"/>
      <c r="I24" s="612"/>
      <c r="J24" s="486"/>
      <c r="K24" s="489"/>
      <c r="L24" s="474"/>
      <c r="M24" s="477"/>
      <c r="N24" s="480"/>
      <c r="O24" s="483"/>
      <c r="P24" s="521"/>
      <c r="Q24" s="524"/>
      <c r="R24" s="404"/>
      <c r="S24" s="43"/>
      <c r="T24" s="261"/>
      <c r="U24" s="261"/>
      <c r="V24" s="261"/>
      <c r="W24" s="43"/>
      <c r="X24" s="35"/>
      <c r="Y24" s="35"/>
      <c r="Z24" s="35"/>
      <c r="AA24" s="35"/>
      <c r="AB24" s="404"/>
      <c r="AC24" s="527"/>
      <c r="AD24" s="55">
        <f t="shared" si="6"/>
        <v>0</v>
      </c>
      <c r="AE24" s="55">
        <f t="shared" si="0"/>
        <v>0</v>
      </c>
      <c r="AF24" s="55">
        <f t="shared" si="0"/>
        <v>0</v>
      </c>
      <c r="AG24" s="55">
        <f t="shared" si="0"/>
        <v>0</v>
      </c>
      <c r="AH24" s="55">
        <f t="shared" si="0"/>
        <v>0</v>
      </c>
      <c r="AI24" s="55">
        <f t="shared" si="0"/>
        <v>0</v>
      </c>
      <c r="AJ24" s="55">
        <f t="shared" si="0"/>
        <v>0</v>
      </c>
      <c r="AK24" s="404"/>
      <c r="AL24" s="495"/>
      <c r="AM24" s="49">
        <f t="shared" si="2"/>
        <v>0</v>
      </c>
      <c r="AN24" s="40"/>
      <c r="AO24" s="40"/>
      <c r="AP24" s="40"/>
      <c r="AQ24" s="40"/>
      <c r="AR24" s="40"/>
      <c r="AS24" s="40"/>
      <c r="AT24" s="404"/>
      <c r="AU24" s="501"/>
      <c r="AV24" s="49">
        <f t="shared" si="3"/>
        <v>0</v>
      </c>
      <c r="AW24" s="40"/>
      <c r="AX24" s="40"/>
      <c r="AY24" s="40"/>
      <c r="AZ24" s="40"/>
      <c r="BA24" s="40"/>
      <c r="BB24" s="40"/>
      <c r="BC24" s="404"/>
      <c r="BD24" s="59"/>
      <c r="BE24" s="49">
        <f t="shared" si="4"/>
        <v>0</v>
      </c>
      <c r="BF24" s="40"/>
      <c r="BG24" s="40"/>
      <c r="BH24" s="40"/>
      <c r="BI24" s="40"/>
      <c r="BJ24" s="40"/>
      <c r="BK24" s="40"/>
      <c r="BL24" s="404"/>
      <c r="BM24" s="46"/>
      <c r="BN24" s="49">
        <f t="shared" si="5"/>
        <v>0</v>
      </c>
      <c r="BO24" s="40"/>
      <c r="BP24" s="40"/>
      <c r="BQ24" s="40"/>
      <c r="BR24" s="40"/>
      <c r="BS24" s="40"/>
      <c r="BT24" s="40"/>
      <c r="BU24" s="418"/>
      <c r="BV24" s="419"/>
      <c r="BW24" s="419"/>
      <c r="BX24" s="419"/>
      <c r="BY24" s="419"/>
      <c r="BZ24" s="419"/>
      <c r="CA24" s="419"/>
      <c r="CB24" s="419"/>
      <c r="CC24" s="516"/>
    </row>
    <row r="25" spans="1:81" s="62" customFormat="1" ht="40.200000000000003" customHeight="1" x14ac:dyDescent="0.3">
      <c r="A25" s="38"/>
      <c r="B25" s="468"/>
      <c r="C25" s="701"/>
      <c r="D25" s="609"/>
      <c r="E25" s="612"/>
      <c r="F25" s="612"/>
      <c r="G25" s="612"/>
      <c r="H25" s="612"/>
      <c r="I25" s="612"/>
      <c r="J25" s="486"/>
      <c r="K25" s="489"/>
      <c r="L25" s="474"/>
      <c r="M25" s="477"/>
      <c r="N25" s="480"/>
      <c r="O25" s="483"/>
      <c r="P25" s="521"/>
      <c r="Q25" s="524"/>
      <c r="R25" s="404"/>
      <c r="S25" s="43"/>
      <c r="T25" s="261"/>
      <c r="U25" s="261"/>
      <c r="V25" s="261"/>
      <c r="W25" s="43"/>
      <c r="X25" s="35"/>
      <c r="Y25" s="35"/>
      <c r="Z25" s="35"/>
      <c r="AA25" s="35"/>
      <c r="AB25" s="404"/>
      <c r="AC25" s="527"/>
      <c r="AD25" s="55">
        <f t="shared" si="6"/>
        <v>0</v>
      </c>
      <c r="AE25" s="55">
        <f t="shared" si="0"/>
        <v>0</v>
      </c>
      <c r="AF25" s="55">
        <f t="shared" si="0"/>
        <v>0</v>
      </c>
      <c r="AG25" s="55">
        <f t="shared" si="0"/>
        <v>0</v>
      </c>
      <c r="AH25" s="55">
        <f t="shared" si="0"/>
        <v>0</v>
      </c>
      <c r="AI25" s="55">
        <f t="shared" si="0"/>
        <v>0</v>
      </c>
      <c r="AJ25" s="55">
        <f t="shared" si="0"/>
        <v>0</v>
      </c>
      <c r="AK25" s="404"/>
      <c r="AL25" s="495"/>
      <c r="AM25" s="49">
        <f t="shared" si="2"/>
        <v>0</v>
      </c>
      <c r="AN25" s="40"/>
      <c r="AO25" s="40"/>
      <c r="AP25" s="40"/>
      <c r="AQ25" s="40"/>
      <c r="AR25" s="40"/>
      <c r="AS25" s="40"/>
      <c r="AT25" s="404"/>
      <c r="AU25" s="501"/>
      <c r="AV25" s="49">
        <f t="shared" si="3"/>
        <v>0</v>
      </c>
      <c r="AW25" s="40"/>
      <c r="AX25" s="40"/>
      <c r="AY25" s="40"/>
      <c r="AZ25" s="40"/>
      <c r="BA25" s="40"/>
      <c r="BB25" s="40"/>
      <c r="BC25" s="404"/>
      <c r="BD25" s="59"/>
      <c r="BE25" s="49">
        <f t="shared" si="4"/>
        <v>0</v>
      </c>
      <c r="BF25" s="40"/>
      <c r="BG25" s="40"/>
      <c r="BH25" s="40"/>
      <c r="BI25" s="40"/>
      <c r="BJ25" s="40"/>
      <c r="BK25" s="40"/>
      <c r="BL25" s="404"/>
      <c r="BM25" s="46"/>
      <c r="BN25" s="49">
        <f t="shared" si="5"/>
        <v>0</v>
      </c>
      <c r="BO25" s="40"/>
      <c r="BP25" s="40"/>
      <c r="BQ25" s="40"/>
      <c r="BR25" s="40"/>
      <c r="BS25" s="40"/>
      <c r="BT25" s="40"/>
      <c r="BU25" s="418"/>
      <c r="BV25" s="419"/>
      <c r="BW25" s="419"/>
      <c r="BX25" s="419"/>
      <c r="BY25" s="419"/>
      <c r="BZ25" s="419"/>
      <c r="CA25" s="419"/>
      <c r="CB25" s="419"/>
      <c r="CC25" s="516"/>
    </row>
    <row r="26" spans="1:81" s="62" customFormat="1" ht="40.200000000000003" customHeight="1" thickBot="1" x14ac:dyDescent="0.35">
      <c r="A26" s="38"/>
      <c r="B26" s="468"/>
      <c r="C26" s="701"/>
      <c r="D26" s="610"/>
      <c r="E26" s="613"/>
      <c r="F26" s="613"/>
      <c r="G26" s="613"/>
      <c r="H26" s="613"/>
      <c r="I26" s="613"/>
      <c r="J26" s="487"/>
      <c r="K26" s="490"/>
      <c r="L26" s="475"/>
      <c r="M26" s="478"/>
      <c r="N26" s="481"/>
      <c r="O26" s="484"/>
      <c r="P26" s="522"/>
      <c r="Q26" s="525"/>
      <c r="R26" s="405"/>
      <c r="S26" s="44"/>
      <c r="T26" s="262"/>
      <c r="U26" s="262"/>
      <c r="V26" s="262"/>
      <c r="W26" s="44"/>
      <c r="X26" s="36"/>
      <c r="Y26" s="36"/>
      <c r="Z26" s="36"/>
      <c r="AA26" s="36"/>
      <c r="AB26" s="405"/>
      <c r="AC26" s="528"/>
      <c r="AD26" s="56">
        <f t="shared" si="6"/>
        <v>0</v>
      </c>
      <c r="AE26" s="56">
        <f t="shared" si="0"/>
        <v>0</v>
      </c>
      <c r="AF26" s="56">
        <f t="shared" si="0"/>
        <v>0</v>
      </c>
      <c r="AG26" s="56">
        <f t="shared" si="0"/>
        <v>0</v>
      </c>
      <c r="AH26" s="56">
        <f t="shared" si="0"/>
        <v>0</v>
      </c>
      <c r="AI26" s="56">
        <f t="shared" si="0"/>
        <v>0</v>
      </c>
      <c r="AJ26" s="56">
        <f t="shared" si="0"/>
        <v>0</v>
      </c>
      <c r="AK26" s="405"/>
      <c r="AL26" s="496"/>
      <c r="AM26" s="50">
        <f t="shared" si="2"/>
        <v>0</v>
      </c>
      <c r="AN26" s="41"/>
      <c r="AO26" s="41"/>
      <c r="AP26" s="41"/>
      <c r="AQ26" s="41"/>
      <c r="AR26" s="41"/>
      <c r="AS26" s="41"/>
      <c r="AT26" s="405"/>
      <c r="AU26" s="502"/>
      <c r="AV26" s="50">
        <f t="shared" si="3"/>
        <v>0</v>
      </c>
      <c r="AW26" s="41"/>
      <c r="AX26" s="41"/>
      <c r="AY26" s="41"/>
      <c r="AZ26" s="41"/>
      <c r="BA26" s="41"/>
      <c r="BB26" s="41"/>
      <c r="BC26" s="405"/>
      <c r="BD26" s="60"/>
      <c r="BE26" s="50">
        <f t="shared" si="4"/>
        <v>0</v>
      </c>
      <c r="BF26" s="41"/>
      <c r="BG26" s="41"/>
      <c r="BH26" s="41"/>
      <c r="BI26" s="41"/>
      <c r="BJ26" s="41"/>
      <c r="BK26" s="41"/>
      <c r="BL26" s="405"/>
      <c r="BM26" s="47"/>
      <c r="BN26" s="50">
        <f t="shared" si="5"/>
        <v>0</v>
      </c>
      <c r="BO26" s="41"/>
      <c r="BP26" s="41"/>
      <c r="BQ26" s="41"/>
      <c r="BR26" s="41"/>
      <c r="BS26" s="41"/>
      <c r="BT26" s="41"/>
      <c r="BU26" s="517"/>
      <c r="BV26" s="518"/>
      <c r="BW26" s="518"/>
      <c r="BX26" s="518"/>
      <c r="BY26" s="518"/>
      <c r="BZ26" s="518"/>
      <c r="CA26" s="518"/>
      <c r="CB26" s="518"/>
      <c r="CC26" s="519"/>
    </row>
    <row r="27" spans="1:81" s="62" customFormat="1" ht="40.200000000000003" customHeight="1" thickTop="1" x14ac:dyDescent="0.3">
      <c r="A27" s="38"/>
      <c r="B27" s="468"/>
      <c r="C27" s="701"/>
      <c r="D27" s="608"/>
      <c r="E27" s="611"/>
      <c r="F27" s="611"/>
      <c r="G27" s="611"/>
      <c r="H27" s="611"/>
      <c r="I27" s="611"/>
      <c r="J27" s="485">
        <v>353</v>
      </c>
      <c r="K27" s="488" t="str">
        <f>+Metas!K406</f>
        <v>Jornadas de capacitación a nivel regional desarrolladas para formación de vida política y democrática de las mujeres y diversidad de género</v>
      </c>
      <c r="L27" s="473"/>
      <c r="M27" s="476">
        <f>SUM(N27:Q27)</f>
        <v>0</v>
      </c>
      <c r="N27" s="479"/>
      <c r="O27" s="482"/>
      <c r="P27" s="520"/>
      <c r="Q27" s="523"/>
      <c r="R27" s="403">
        <f>+$J27</f>
        <v>353</v>
      </c>
      <c r="S27" s="253"/>
      <c r="T27" s="260"/>
      <c r="U27" s="260"/>
      <c r="V27" s="260"/>
      <c r="W27" s="42"/>
      <c r="X27" s="34"/>
      <c r="Y27" s="34"/>
      <c r="Z27" s="34"/>
      <c r="AA27" s="34"/>
      <c r="AB27" s="403">
        <f t="shared" ref="AB27" si="12">+$J27</f>
        <v>353</v>
      </c>
      <c r="AC27" s="526">
        <f>+L27</f>
        <v>0</v>
      </c>
      <c r="AD27" s="54">
        <f t="shared" si="6"/>
        <v>0</v>
      </c>
      <c r="AE27" s="54">
        <f t="shared" si="6"/>
        <v>0</v>
      </c>
      <c r="AF27" s="54">
        <f t="shared" si="6"/>
        <v>0</v>
      </c>
      <c r="AG27" s="54">
        <f t="shared" si="6"/>
        <v>0</v>
      </c>
      <c r="AH27" s="54">
        <f t="shared" si="6"/>
        <v>0</v>
      </c>
      <c r="AI27" s="54">
        <f t="shared" si="6"/>
        <v>0</v>
      </c>
      <c r="AJ27" s="54">
        <f t="shared" si="6"/>
        <v>0</v>
      </c>
      <c r="AK27" s="403">
        <f t="shared" ref="AK27" si="13">+$J27</f>
        <v>353</v>
      </c>
      <c r="AL27" s="455">
        <f>+N27</f>
        <v>0</v>
      </c>
      <c r="AM27" s="48">
        <f t="shared" si="2"/>
        <v>0</v>
      </c>
      <c r="AN27" s="51"/>
      <c r="AO27" s="51"/>
      <c r="AP27" s="51"/>
      <c r="AQ27" s="51"/>
      <c r="AR27" s="51"/>
      <c r="AS27" s="51"/>
      <c r="AT27" s="403">
        <f t="shared" ref="AT27" si="14">+$J27</f>
        <v>353</v>
      </c>
      <c r="AU27" s="446">
        <f>+O27</f>
        <v>0</v>
      </c>
      <c r="AV27" s="48">
        <f t="shared" si="3"/>
        <v>0</v>
      </c>
      <c r="AW27" s="51"/>
      <c r="AX27" s="51"/>
      <c r="AY27" s="51"/>
      <c r="AZ27" s="51"/>
      <c r="BA27" s="51"/>
      <c r="BB27" s="51"/>
      <c r="BC27" s="403">
        <f t="shared" ref="BC27" si="15">+$J27</f>
        <v>353</v>
      </c>
      <c r="BD27" s="449">
        <f>+P27</f>
        <v>0</v>
      </c>
      <c r="BE27" s="48">
        <f t="shared" si="4"/>
        <v>0</v>
      </c>
      <c r="BF27" s="51"/>
      <c r="BG27" s="51"/>
      <c r="BH27" s="51"/>
      <c r="BI27" s="51"/>
      <c r="BJ27" s="51"/>
      <c r="BK27" s="51"/>
      <c r="BL27" s="403">
        <f t="shared" ref="BL27" si="16">+$J27</f>
        <v>353</v>
      </c>
      <c r="BM27" s="452">
        <f>+Q27</f>
        <v>0</v>
      </c>
      <c r="BN27" s="48">
        <f t="shared" si="5"/>
        <v>0</v>
      </c>
      <c r="BO27" s="51"/>
      <c r="BP27" s="51"/>
      <c r="BQ27" s="51"/>
      <c r="BR27" s="51"/>
      <c r="BS27" s="51"/>
      <c r="BT27" s="51"/>
      <c r="BU27" s="513"/>
      <c r="BV27" s="514"/>
      <c r="BW27" s="514"/>
      <c r="BX27" s="514"/>
      <c r="BY27" s="514"/>
      <c r="BZ27" s="514"/>
      <c r="CA27" s="514"/>
      <c r="CB27" s="514"/>
      <c r="CC27" s="515"/>
    </row>
    <row r="28" spans="1:81" s="62" customFormat="1" ht="40.200000000000003" customHeight="1" x14ac:dyDescent="0.3">
      <c r="A28" s="38"/>
      <c r="B28" s="468"/>
      <c r="C28" s="701"/>
      <c r="D28" s="609"/>
      <c r="E28" s="612"/>
      <c r="F28" s="612"/>
      <c r="G28" s="612"/>
      <c r="H28" s="612"/>
      <c r="I28" s="612"/>
      <c r="J28" s="486"/>
      <c r="K28" s="489"/>
      <c r="L28" s="474"/>
      <c r="M28" s="477"/>
      <c r="N28" s="480"/>
      <c r="O28" s="483"/>
      <c r="P28" s="521"/>
      <c r="Q28" s="524"/>
      <c r="R28" s="404"/>
      <c r="S28" s="43"/>
      <c r="T28" s="261"/>
      <c r="U28" s="261"/>
      <c r="V28" s="261"/>
      <c r="W28" s="43"/>
      <c r="X28" s="35"/>
      <c r="Y28" s="35"/>
      <c r="Z28" s="35"/>
      <c r="AA28" s="35"/>
      <c r="AB28" s="404"/>
      <c r="AC28" s="527"/>
      <c r="AD28" s="55">
        <f t="shared" si="6"/>
        <v>0</v>
      </c>
      <c r="AE28" s="55">
        <f t="shared" si="6"/>
        <v>0</v>
      </c>
      <c r="AF28" s="55">
        <f t="shared" si="6"/>
        <v>0</v>
      </c>
      <c r="AG28" s="55">
        <f t="shared" si="6"/>
        <v>0</v>
      </c>
      <c r="AH28" s="55">
        <f t="shared" si="6"/>
        <v>0</v>
      </c>
      <c r="AI28" s="55">
        <f t="shared" si="6"/>
        <v>0</v>
      </c>
      <c r="AJ28" s="55">
        <f t="shared" si="6"/>
        <v>0</v>
      </c>
      <c r="AK28" s="404"/>
      <c r="AL28" s="456"/>
      <c r="AM28" s="49">
        <f t="shared" si="2"/>
        <v>0</v>
      </c>
      <c r="AN28" s="52"/>
      <c r="AO28" s="52"/>
      <c r="AP28" s="52"/>
      <c r="AQ28" s="52"/>
      <c r="AR28" s="52"/>
      <c r="AS28" s="52"/>
      <c r="AT28" s="404"/>
      <c r="AU28" s="447"/>
      <c r="AV28" s="49">
        <f t="shared" si="3"/>
        <v>0</v>
      </c>
      <c r="AW28" s="52"/>
      <c r="AX28" s="52"/>
      <c r="AY28" s="52"/>
      <c r="AZ28" s="52"/>
      <c r="BA28" s="52"/>
      <c r="BB28" s="52"/>
      <c r="BC28" s="404"/>
      <c r="BD28" s="450"/>
      <c r="BE28" s="49">
        <f t="shared" si="4"/>
        <v>0</v>
      </c>
      <c r="BF28" s="52"/>
      <c r="BG28" s="52"/>
      <c r="BH28" s="52"/>
      <c r="BI28" s="52"/>
      <c r="BJ28" s="52"/>
      <c r="BK28" s="52"/>
      <c r="BL28" s="404"/>
      <c r="BM28" s="453"/>
      <c r="BN28" s="49">
        <f t="shared" si="5"/>
        <v>0</v>
      </c>
      <c r="BO28" s="52"/>
      <c r="BP28" s="52"/>
      <c r="BQ28" s="52"/>
      <c r="BR28" s="52"/>
      <c r="BS28" s="52"/>
      <c r="BT28" s="52"/>
      <c r="BU28" s="418"/>
      <c r="BV28" s="419"/>
      <c r="BW28" s="419"/>
      <c r="BX28" s="419"/>
      <c r="BY28" s="419"/>
      <c r="BZ28" s="419"/>
      <c r="CA28" s="419"/>
      <c r="CB28" s="419"/>
      <c r="CC28" s="516"/>
    </row>
    <row r="29" spans="1:81" s="62" customFormat="1" ht="40.200000000000003" customHeight="1" x14ac:dyDescent="0.3">
      <c r="A29" s="38"/>
      <c r="B29" s="468"/>
      <c r="C29" s="701"/>
      <c r="D29" s="609"/>
      <c r="E29" s="612"/>
      <c r="F29" s="612"/>
      <c r="G29" s="612"/>
      <c r="H29" s="612"/>
      <c r="I29" s="612"/>
      <c r="J29" s="486"/>
      <c r="K29" s="489"/>
      <c r="L29" s="474"/>
      <c r="M29" s="477"/>
      <c r="N29" s="480"/>
      <c r="O29" s="483"/>
      <c r="P29" s="521"/>
      <c r="Q29" s="524"/>
      <c r="R29" s="404"/>
      <c r="S29" s="43"/>
      <c r="T29" s="261"/>
      <c r="U29" s="261"/>
      <c r="V29" s="261"/>
      <c r="W29" s="43"/>
      <c r="X29" s="35"/>
      <c r="Y29" s="35"/>
      <c r="Z29" s="35"/>
      <c r="AA29" s="35"/>
      <c r="AB29" s="404"/>
      <c r="AC29" s="527"/>
      <c r="AD29" s="55">
        <f t="shared" si="6"/>
        <v>0</v>
      </c>
      <c r="AE29" s="55">
        <f t="shared" si="6"/>
        <v>0</v>
      </c>
      <c r="AF29" s="55">
        <f t="shared" si="6"/>
        <v>0</v>
      </c>
      <c r="AG29" s="55">
        <f t="shared" si="6"/>
        <v>0</v>
      </c>
      <c r="AH29" s="55">
        <f t="shared" si="6"/>
        <v>0</v>
      </c>
      <c r="AI29" s="55">
        <f t="shared" si="6"/>
        <v>0</v>
      </c>
      <c r="AJ29" s="55">
        <f t="shared" si="6"/>
        <v>0</v>
      </c>
      <c r="AK29" s="404"/>
      <c r="AL29" s="456"/>
      <c r="AM29" s="49">
        <f t="shared" si="2"/>
        <v>0</v>
      </c>
      <c r="AN29" s="52"/>
      <c r="AO29" s="52"/>
      <c r="AP29" s="52"/>
      <c r="AQ29" s="52"/>
      <c r="AR29" s="52"/>
      <c r="AS29" s="52"/>
      <c r="AT29" s="404"/>
      <c r="AU29" s="447"/>
      <c r="AV29" s="49">
        <f t="shared" si="3"/>
        <v>0</v>
      </c>
      <c r="AW29" s="52"/>
      <c r="AX29" s="52"/>
      <c r="AY29" s="52"/>
      <c r="AZ29" s="52"/>
      <c r="BA29" s="52"/>
      <c r="BB29" s="52"/>
      <c r="BC29" s="404"/>
      <c r="BD29" s="450"/>
      <c r="BE29" s="49">
        <f t="shared" si="4"/>
        <v>0</v>
      </c>
      <c r="BF29" s="52"/>
      <c r="BG29" s="52"/>
      <c r="BH29" s="52"/>
      <c r="BI29" s="52"/>
      <c r="BJ29" s="52"/>
      <c r="BK29" s="52"/>
      <c r="BL29" s="404"/>
      <c r="BM29" s="453"/>
      <c r="BN29" s="49">
        <f t="shared" si="5"/>
        <v>0</v>
      </c>
      <c r="BO29" s="52"/>
      <c r="BP29" s="52"/>
      <c r="BQ29" s="52"/>
      <c r="BR29" s="52"/>
      <c r="BS29" s="52"/>
      <c r="BT29" s="52"/>
      <c r="BU29" s="418"/>
      <c r="BV29" s="419"/>
      <c r="BW29" s="419"/>
      <c r="BX29" s="419"/>
      <c r="BY29" s="419"/>
      <c r="BZ29" s="419"/>
      <c r="CA29" s="419"/>
      <c r="CB29" s="419"/>
      <c r="CC29" s="516"/>
    </row>
    <row r="30" spans="1:81" s="62" customFormat="1" ht="40.200000000000003" customHeight="1" thickBot="1" x14ac:dyDescent="0.35">
      <c r="A30" s="38"/>
      <c r="B30" s="468"/>
      <c r="C30" s="702"/>
      <c r="D30" s="610"/>
      <c r="E30" s="613"/>
      <c r="F30" s="613"/>
      <c r="G30" s="613"/>
      <c r="H30" s="613"/>
      <c r="I30" s="613"/>
      <c r="J30" s="487"/>
      <c r="K30" s="490"/>
      <c r="L30" s="475"/>
      <c r="M30" s="478"/>
      <c r="N30" s="481"/>
      <c r="O30" s="484"/>
      <c r="P30" s="522"/>
      <c r="Q30" s="525"/>
      <c r="R30" s="405"/>
      <c r="S30" s="44"/>
      <c r="T30" s="262"/>
      <c r="U30" s="262"/>
      <c r="V30" s="262"/>
      <c r="W30" s="44"/>
      <c r="X30" s="36"/>
      <c r="Y30" s="36"/>
      <c r="Z30" s="36"/>
      <c r="AA30" s="36"/>
      <c r="AB30" s="405"/>
      <c r="AC30" s="528"/>
      <c r="AD30" s="56">
        <f t="shared" si="6"/>
        <v>0</v>
      </c>
      <c r="AE30" s="56">
        <f t="shared" si="6"/>
        <v>0</v>
      </c>
      <c r="AF30" s="56">
        <f t="shared" si="6"/>
        <v>0</v>
      </c>
      <c r="AG30" s="56">
        <f t="shared" si="6"/>
        <v>0</v>
      </c>
      <c r="AH30" s="56">
        <f t="shared" si="6"/>
        <v>0</v>
      </c>
      <c r="AI30" s="56">
        <f t="shared" si="6"/>
        <v>0</v>
      </c>
      <c r="AJ30" s="56">
        <f t="shared" si="6"/>
        <v>0</v>
      </c>
      <c r="AK30" s="405"/>
      <c r="AL30" s="457"/>
      <c r="AM30" s="50">
        <f t="shared" si="2"/>
        <v>0</v>
      </c>
      <c r="AN30" s="53"/>
      <c r="AO30" s="53"/>
      <c r="AP30" s="53"/>
      <c r="AQ30" s="53"/>
      <c r="AR30" s="53"/>
      <c r="AS30" s="53"/>
      <c r="AT30" s="405"/>
      <c r="AU30" s="448"/>
      <c r="AV30" s="50">
        <f t="shared" si="3"/>
        <v>0</v>
      </c>
      <c r="AW30" s="53"/>
      <c r="AX30" s="53"/>
      <c r="AY30" s="53"/>
      <c r="AZ30" s="53"/>
      <c r="BA30" s="53"/>
      <c r="BB30" s="53"/>
      <c r="BC30" s="405"/>
      <c r="BD30" s="451"/>
      <c r="BE30" s="50">
        <f t="shared" si="4"/>
        <v>0</v>
      </c>
      <c r="BF30" s="53"/>
      <c r="BG30" s="53"/>
      <c r="BH30" s="53"/>
      <c r="BI30" s="53"/>
      <c r="BJ30" s="53"/>
      <c r="BK30" s="53"/>
      <c r="BL30" s="405"/>
      <c r="BM30" s="454"/>
      <c r="BN30" s="50">
        <f t="shared" si="5"/>
        <v>0</v>
      </c>
      <c r="BO30" s="53"/>
      <c r="BP30" s="53"/>
      <c r="BQ30" s="53"/>
      <c r="BR30" s="53"/>
      <c r="BS30" s="53"/>
      <c r="BT30" s="53"/>
      <c r="BU30" s="517"/>
      <c r="BV30" s="518"/>
      <c r="BW30" s="518"/>
      <c r="BX30" s="518"/>
      <c r="BY30" s="518"/>
      <c r="BZ30" s="518"/>
      <c r="CA30" s="518"/>
      <c r="CB30" s="518"/>
      <c r="CC30" s="519"/>
    </row>
    <row r="31" spans="1:81" s="62" customFormat="1" ht="40.200000000000003" customHeight="1" thickTop="1" x14ac:dyDescent="0.3">
      <c r="A31" s="38"/>
      <c r="B31" s="468"/>
      <c r="C31" s="458" t="s">
        <v>526</v>
      </c>
      <c r="D31" s="608"/>
      <c r="E31" s="611"/>
      <c r="F31" s="611"/>
      <c r="G31" s="611"/>
      <c r="H31" s="611"/>
      <c r="I31" s="611"/>
      <c r="J31" s="485">
        <v>354</v>
      </c>
      <c r="K31" s="488" t="str">
        <f>+Metas!K407</f>
        <v>Celebraciones en conmemoración del día de la mujer</v>
      </c>
      <c r="L31" s="473"/>
      <c r="M31" s="476">
        <f>SUM(N31:Q31)/4</f>
        <v>0</v>
      </c>
      <c r="N31" s="479"/>
      <c r="O31" s="482"/>
      <c r="P31" s="520"/>
      <c r="Q31" s="523"/>
      <c r="R31" s="403">
        <f>+$J31</f>
        <v>354</v>
      </c>
      <c r="S31" s="253"/>
      <c r="T31" s="260"/>
      <c r="U31" s="260"/>
      <c r="V31" s="260"/>
      <c r="W31" s="42"/>
      <c r="X31" s="34"/>
      <c r="Y31" s="34"/>
      <c r="Z31" s="34"/>
      <c r="AA31" s="34"/>
      <c r="AB31" s="403">
        <f t="shared" ref="AB31" si="17">+$J31</f>
        <v>354</v>
      </c>
      <c r="AC31" s="526">
        <f>+L31</f>
        <v>0</v>
      </c>
      <c r="AD31" s="54">
        <f t="shared" si="6"/>
        <v>0</v>
      </c>
      <c r="AE31" s="54">
        <f t="shared" si="6"/>
        <v>0</v>
      </c>
      <c r="AF31" s="54">
        <f t="shared" si="6"/>
        <v>0</v>
      </c>
      <c r="AG31" s="54">
        <f t="shared" si="6"/>
        <v>0</v>
      </c>
      <c r="AH31" s="54">
        <f t="shared" si="6"/>
        <v>0</v>
      </c>
      <c r="AI31" s="54">
        <f t="shared" si="6"/>
        <v>0</v>
      </c>
      <c r="AJ31" s="54">
        <f t="shared" si="6"/>
        <v>0</v>
      </c>
      <c r="AK31" s="403">
        <f t="shared" ref="AK31" si="18">+$J31</f>
        <v>354</v>
      </c>
      <c r="AL31" s="455">
        <f>+N31</f>
        <v>0</v>
      </c>
      <c r="AM31" s="48">
        <f t="shared" si="2"/>
        <v>0</v>
      </c>
      <c r="AN31" s="51"/>
      <c r="AO31" s="51"/>
      <c r="AP31" s="51"/>
      <c r="AQ31" s="51"/>
      <c r="AR31" s="51"/>
      <c r="AS31" s="51"/>
      <c r="AT31" s="403">
        <f t="shared" ref="AT31" si="19">+$J31</f>
        <v>354</v>
      </c>
      <c r="AU31" s="446">
        <f>+O31</f>
        <v>0</v>
      </c>
      <c r="AV31" s="48">
        <f t="shared" si="3"/>
        <v>0</v>
      </c>
      <c r="AW31" s="51"/>
      <c r="AX31" s="51"/>
      <c r="AY31" s="51"/>
      <c r="AZ31" s="51"/>
      <c r="BA31" s="51"/>
      <c r="BB31" s="51"/>
      <c r="BC31" s="403">
        <f t="shared" ref="BC31" si="20">+$J31</f>
        <v>354</v>
      </c>
      <c r="BD31" s="449">
        <f>+P31</f>
        <v>0</v>
      </c>
      <c r="BE31" s="48">
        <f t="shared" si="4"/>
        <v>0</v>
      </c>
      <c r="BF31" s="51"/>
      <c r="BG31" s="51"/>
      <c r="BH31" s="51"/>
      <c r="BI31" s="51"/>
      <c r="BJ31" s="51"/>
      <c r="BK31" s="51"/>
      <c r="BL31" s="403">
        <f t="shared" ref="BL31" si="21">+$J31</f>
        <v>354</v>
      </c>
      <c r="BM31" s="452">
        <f>+Q31</f>
        <v>0</v>
      </c>
      <c r="BN31" s="48">
        <f t="shared" si="5"/>
        <v>0</v>
      </c>
      <c r="BO31" s="51"/>
      <c r="BP31" s="51"/>
      <c r="BQ31" s="51"/>
      <c r="BR31" s="51"/>
      <c r="BS31" s="51"/>
      <c r="BT31" s="51"/>
      <c r="BU31" s="513"/>
      <c r="BV31" s="514"/>
      <c r="BW31" s="514"/>
      <c r="BX31" s="514"/>
      <c r="BY31" s="514"/>
      <c r="BZ31" s="514"/>
      <c r="CA31" s="514"/>
      <c r="CB31" s="514"/>
      <c r="CC31" s="515"/>
    </row>
    <row r="32" spans="1:81" s="62" customFormat="1" ht="40.200000000000003" customHeight="1" x14ac:dyDescent="0.3">
      <c r="A32" s="38"/>
      <c r="B32" s="468"/>
      <c r="C32" s="459"/>
      <c r="D32" s="609"/>
      <c r="E32" s="612"/>
      <c r="F32" s="612"/>
      <c r="G32" s="612"/>
      <c r="H32" s="612"/>
      <c r="I32" s="612"/>
      <c r="J32" s="486"/>
      <c r="K32" s="489"/>
      <c r="L32" s="474"/>
      <c r="M32" s="477"/>
      <c r="N32" s="480"/>
      <c r="O32" s="483"/>
      <c r="P32" s="521"/>
      <c r="Q32" s="524"/>
      <c r="R32" s="404"/>
      <c r="S32" s="43"/>
      <c r="T32" s="261"/>
      <c r="U32" s="261"/>
      <c r="V32" s="261"/>
      <c r="W32" s="43"/>
      <c r="X32" s="35"/>
      <c r="Y32" s="35"/>
      <c r="Z32" s="35"/>
      <c r="AA32" s="35"/>
      <c r="AB32" s="404"/>
      <c r="AC32" s="527"/>
      <c r="AD32" s="55">
        <f t="shared" ref="AD32:AJ68" si="22">+AM32+AV32+BE32+BN32</f>
        <v>0</v>
      </c>
      <c r="AE32" s="55">
        <f t="shared" si="22"/>
        <v>0</v>
      </c>
      <c r="AF32" s="55">
        <f t="shared" si="22"/>
        <v>0</v>
      </c>
      <c r="AG32" s="55">
        <f t="shared" si="22"/>
        <v>0</v>
      </c>
      <c r="AH32" s="55">
        <f t="shared" si="22"/>
        <v>0</v>
      </c>
      <c r="AI32" s="55">
        <f t="shared" si="22"/>
        <v>0</v>
      </c>
      <c r="AJ32" s="55">
        <f t="shared" si="22"/>
        <v>0</v>
      </c>
      <c r="AK32" s="404"/>
      <c r="AL32" s="456"/>
      <c r="AM32" s="49">
        <f t="shared" si="2"/>
        <v>0</v>
      </c>
      <c r="AN32" s="52"/>
      <c r="AO32" s="52"/>
      <c r="AP32" s="52"/>
      <c r="AQ32" s="52"/>
      <c r="AR32" s="52"/>
      <c r="AS32" s="52"/>
      <c r="AT32" s="404"/>
      <c r="AU32" s="447"/>
      <c r="AV32" s="49">
        <f t="shared" si="3"/>
        <v>0</v>
      </c>
      <c r="AW32" s="52"/>
      <c r="AX32" s="52"/>
      <c r="AY32" s="52"/>
      <c r="AZ32" s="52"/>
      <c r="BA32" s="52"/>
      <c r="BB32" s="52"/>
      <c r="BC32" s="404"/>
      <c r="BD32" s="450"/>
      <c r="BE32" s="49">
        <f t="shared" si="4"/>
        <v>0</v>
      </c>
      <c r="BF32" s="52"/>
      <c r="BG32" s="52"/>
      <c r="BH32" s="52"/>
      <c r="BI32" s="52"/>
      <c r="BJ32" s="52"/>
      <c r="BK32" s="52"/>
      <c r="BL32" s="404"/>
      <c r="BM32" s="453"/>
      <c r="BN32" s="49">
        <f t="shared" si="5"/>
        <v>0</v>
      </c>
      <c r="BO32" s="52"/>
      <c r="BP32" s="52"/>
      <c r="BQ32" s="52"/>
      <c r="BR32" s="52"/>
      <c r="BS32" s="52"/>
      <c r="BT32" s="52"/>
      <c r="BU32" s="418"/>
      <c r="BV32" s="419"/>
      <c r="BW32" s="419"/>
      <c r="BX32" s="419"/>
      <c r="BY32" s="419"/>
      <c r="BZ32" s="419"/>
      <c r="CA32" s="419"/>
      <c r="CB32" s="419"/>
      <c r="CC32" s="516"/>
    </row>
    <row r="33" spans="1:81" s="62" customFormat="1" ht="40.200000000000003" customHeight="1" x14ac:dyDescent="0.3">
      <c r="A33" s="38"/>
      <c r="B33" s="468"/>
      <c r="C33" s="459"/>
      <c r="D33" s="609"/>
      <c r="E33" s="612"/>
      <c r="F33" s="612"/>
      <c r="G33" s="612"/>
      <c r="H33" s="612"/>
      <c r="I33" s="612"/>
      <c r="J33" s="486"/>
      <c r="K33" s="489"/>
      <c r="L33" s="474"/>
      <c r="M33" s="477"/>
      <c r="N33" s="480"/>
      <c r="O33" s="483"/>
      <c r="P33" s="521"/>
      <c r="Q33" s="524"/>
      <c r="R33" s="404"/>
      <c r="S33" s="43"/>
      <c r="T33" s="261"/>
      <c r="U33" s="261"/>
      <c r="V33" s="261"/>
      <c r="W33" s="43"/>
      <c r="X33" s="35"/>
      <c r="Y33" s="35"/>
      <c r="Z33" s="35"/>
      <c r="AA33" s="35"/>
      <c r="AB33" s="404"/>
      <c r="AC33" s="527"/>
      <c r="AD33" s="55">
        <f t="shared" si="22"/>
        <v>0</v>
      </c>
      <c r="AE33" s="55">
        <f t="shared" si="22"/>
        <v>0</v>
      </c>
      <c r="AF33" s="55">
        <f t="shared" si="22"/>
        <v>0</v>
      </c>
      <c r="AG33" s="55">
        <f t="shared" si="22"/>
        <v>0</v>
      </c>
      <c r="AH33" s="55">
        <f t="shared" si="22"/>
        <v>0</v>
      </c>
      <c r="AI33" s="55">
        <f t="shared" si="22"/>
        <v>0</v>
      </c>
      <c r="AJ33" s="55">
        <f t="shared" si="22"/>
        <v>0</v>
      </c>
      <c r="AK33" s="404"/>
      <c r="AL33" s="456"/>
      <c r="AM33" s="49">
        <f t="shared" si="2"/>
        <v>0</v>
      </c>
      <c r="AN33" s="52"/>
      <c r="AO33" s="52"/>
      <c r="AP33" s="52"/>
      <c r="AQ33" s="52"/>
      <c r="AR33" s="52"/>
      <c r="AS33" s="52"/>
      <c r="AT33" s="404"/>
      <c r="AU33" s="447"/>
      <c r="AV33" s="49">
        <f t="shared" si="3"/>
        <v>0</v>
      </c>
      <c r="AW33" s="52"/>
      <c r="AX33" s="52"/>
      <c r="AY33" s="52"/>
      <c r="AZ33" s="52"/>
      <c r="BA33" s="52"/>
      <c r="BB33" s="52"/>
      <c r="BC33" s="404"/>
      <c r="BD33" s="450"/>
      <c r="BE33" s="49">
        <f t="shared" si="4"/>
        <v>0</v>
      </c>
      <c r="BF33" s="52"/>
      <c r="BG33" s="52"/>
      <c r="BH33" s="52"/>
      <c r="BI33" s="52"/>
      <c r="BJ33" s="52"/>
      <c r="BK33" s="52"/>
      <c r="BL33" s="404"/>
      <c r="BM33" s="453"/>
      <c r="BN33" s="49">
        <f t="shared" si="5"/>
        <v>0</v>
      </c>
      <c r="BO33" s="52"/>
      <c r="BP33" s="52"/>
      <c r="BQ33" s="52"/>
      <c r="BR33" s="52"/>
      <c r="BS33" s="52"/>
      <c r="BT33" s="52"/>
      <c r="BU33" s="418"/>
      <c r="BV33" s="419"/>
      <c r="BW33" s="419"/>
      <c r="BX33" s="419"/>
      <c r="BY33" s="419"/>
      <c r="BZ33" s="419"/>
      <c r="CA33" s="419"/>
      <c r="CB33" s="419"/>
      <c r="CC33" s="516"/>
    </row>
    <row r="34" spans="1:81" s="62" customFormat="1" ht="40.200000000000003" customHeight="1" thickBot="1" x14ac:dyDescent="0.35">
      <c r="A34" s="38"/>
      <c r="B34" s="468"/>
      <c r="C34" s="459"/>
      <c r="D34" s="610"/>
      <c r="E34" s="613"/>
      <c r="F34" s="613"/>
      <c r="G34" s="613"/>
      <c r="H34" s="613"/>
      <c r="I34" s="613"/>
      <c r="J34" s="487"/>
      <c r="K34" s="490"/>
      <c r="L34" s="475"/>
      <c r="M34" s="478"/>
      <c r="N34" s="481"/>
      <c r="O34" s="484"/>
      <c r="P34" s="522"/>
      <c r="Q34" s="525"/>
      <c r="R34" s="405"/>
      <c r="S34" s="44"/>
      <c r="T34" s="262"/>
      <c r="U34" s="262"/>
      <c r="V34" s="262"/>
      <c r="W34" s="44"/>
      <c r="X34" s="36"/>
      <c r="Y34" s="36"/>
      <c r="Z34" s="36"/>
      <c r="AA34" s="36"/>
      <c r="AB34" s="405"/>
      <c r="AC34" s="528"/>
      <c r="AD34" s="56">
        <f t="shared" si="22"/>
        <v>0</v>
      </c>
      <c r="AE34" s="56">
        <f t="shared" si="22"/>
        <v>0</v>
      </c>
      <c r="AF34" s="56">
        <f t="shared" si="22"/>
        <v>0</v>
      </c>
      <c r="AG34" s="56">
        <f t="shared" si="22"/>
        <v>0</v>
      </c>
      <c r="AH34" s="56">
        <f t="shared" si="22"/>
        <v>0</v>
      </c>
      <c r="AI34" s="56">
        <f t="shared" si="22"/>
        <v>0</v>
      </c>
      <c r="AJ34" s="56">
        <f t="shared" si="22"/>
        <v>0</v>
      </c>
      <c r="AK34" s="405"/>
      <c r="AL34" s="457"/>
      <c r="AM34" s="50">
        <f t="shared" si="2"/>
        <v>0</v>
      </c>
      <c r="AN34" s="53"/>
      <c r="AO34" s="53"/>
      <c r="AP34" s="53"/>
      <c r="AQ34" s="53"/>
      <c r="AR34" s="53"/>
      <c r="AS34" s="53"/>
      <c r="AT34" s="405"/>
      <c r="AU34" s="448"/>
      <c r="AV34" s="50">
        <f t="shared" si="3"/>
        <v>0</v>
      </c>
      <c r="AW34" s="53"/>
      <c r="AX34" s="53"/>
      <c r="AY34" s="53"/>
      <c r="AZ34" s="53"/>
      <c r="BA34" s="53"/>
      <c r="BB34" s="53"/>
      <c r="BC34" s="405"/>
      <c r="BD34" s="451"/>
      <c r="BE34" s="50">
        <f t="shared" si="4"/>
        <v>0</v>
      </c>
      <c r="BF34" s="53"/>
      <c r="BG34" s="53"/>
      <c r="BH34" s="53"/>
      <c r="BI34" s="53"/>
      <c r="BJ34" s="53"/>
      <c r="BK34" s="53"/>
      <c r="BL34" s="405"/>
      <c r="BM34" s="454"/>
      <c r="BN34" s="50">
        <f t="shared" si="5"/>
        <v>0</v>
      </c>
      <c r="BO34" s="53"/>
      <c r="BP34" s="53"/>
      <c r="BQ34" s="53"/>
      <c r="BR34" s="53"/>
      <c r="BS34" s="53"/>
      <c r="BT34" s="53"/>
      <c r="BU34" s="517"/>
      <c r="BV34" s="518"/>
      <c r="BW34" s="518"/>
      <c r="BX34" s="518"/>
      <c r="BY34" s="518"/>
      <c r="BZ34" s="518"/>
      <c r="CA34" s="518"/>
      <c r="CB34" s="518"/>
      <c r="CC34" s="519"/>
    </row>
    <row r="35" spans="1:81" s="62" customFormat="1" ht="40.200000000000003" customHeight="1" thickTop="1" x14ac:dyDescent="0.3">
      <c r="A35" s="38"/>
      <c r="B35" s="468"/>
      <c r="C35" s="459"/>
      <c r="D35" s="608"/>
      <c r="E35" s="611"/>
      <c r="F35" s="611"/>
      <c r="G35" s="611"/>
      <c r="H35" s="611"/>
      <c r="I35" s="611"/>
      <c r="J35" s="485">
        <v>355</v>
      </c>
      <c r="K35" s="488" t="str">
        <f>+Metas!K408</f>
        <v>Celebraciones en conmemoración del día no a la violencia contra la mujer</v>
      </c>
      <c r="L35" s="473"/>
      <c r="M35" s="476">
        <f>SUM(N35:Q35)/4</f>
        <v>0</v>
      </c>
      <c r="N35" s="479"/>
      <c r="O35" s="482"/>
      <c r="P35" s="520"/>
      <c r="Q35" s="523"/>
      <c r="R35" s="403">
        <f>+$J35</f>
        <v>355</v>
      </c>
      <c r="S35" s="253"/>
      <c r="T35" s="260"/>
      <c r="U35" s="260"/>
      <c r="V35" s="260"/>
      <c r="W35" s="42"/>
      <c r="X35" s="34"/>
      <c r="Y35" s="34"/>
      <c r="Z35" s="34"/>
      <c r="AA35" s="34"/>
      <c r="AB35" s="403">
        <f t="shared" ref="AB35" si="23">+$J35</f>
        <v>355</v>
      </c>
      <c r="AC35" s="526">
        <f>+L35</f>
        <v>0</v>
      </c>
      <c r="AD35" s="54">
        <f t="shared" si="22"/>
        <v>0</v>
      </c>
      <c r="AE35" s="54">
        <f t="shared" si="22"/>
        <v>0</v>
      </c>
      <c r="AF35" s="54">
        <f t="shared" si="22"/>
        <v>0</v>
      </c>
      <c r="AG35" s="54">
        <f t="shared" si="22"/>
        <v>0</v>
      </c>
      <c r="AH35" s="54">
        <f t="shared" si="22"/>
        <v>0</v>
      </c>
      <c r="AI35" s="54">
        <f t="shared" si="22"/>
        <v>0</v>
      </c>
      <c r="AJ35" s="54">
        <f t="shared" si="22"/>
        <v>0</v>
      </c>
      <c r="AK35" s="403">
        <f t="shared" ref="AK35" si="24">+$J35</f>
        <v>355</v>
      </c>
      <c r="AL35" s="455">
        <f>+N35</f>
        <v>0</v>
      </c>
      <c r="AM35" s="48">
        <f t="shared" si="2"/>
        <v>0</v>
      </c>
      <c r="AN35" s="51"/>
      <c r="AO35" s="51"/>
      <c r="AP35" s="51"/>
      <c r="AQ35" s="51"/>
      <c r="AR35" s="51"/>
      <c r="AS35" s="51"/>
      <c r="AT35" s="403">
        <f t="shared" ref="AT35" si="25">+$J35</f>
        <v>355</v>
      </c>
      <c r="AU35" s="446">
        <f>+O35</f>
        <v>0</v>
      </c>
      <c r="AV35" s="48">
        <f t="shared" si="3"/>
        <v>0</v>
      </c>
      <c r="AW35" s="51"/>
      <c r="AX35" s="51"/>
      <c r="AY35" s="51"/>
      <c r="AZ35" s="51"/>
      <c r="BA35" s="51"/>
      <c r="BB35" s="51"/>
      <c r="BC35" s="403">
        <f t="shared" ref="BC35" si="26">+$J35</f>
        <v>355</v>
      </c>
      <c r="BD35" s="449">
        <f>+P35</f>
        <v>0</v>
      </c>
      <c r="BE35" s="48">
        <f t="shared" si="4"/>
        <v>0</v>
      </c>
      <c r="BF35" s="51"/>
      <c r="BG35" s="51"/>
      <c r="BH35" s="51"/>
      <c r="BI35" s="51"/>
      <c r="BJ35" s="51"/>
      <c r="BK35" s="51"/>
      <c r="BL35" s="403">
        <f t="shared" ref="BL35" si="27">+$J35</f>
        <v>355</v>
      </c>
      <c r="BM35" s="452">
        <f>+Q35</f>
        <v>0</v>
      </c>
      <c r="BN35" s="48">
        <f t="shared" si="5"/>
        <v>0</v>
      </c>
      <c r="BO35" s="51"/>
      <c r="BP35" s="51"/>
      <c r="BQ35" s="51"/>
      <c r="BR35" s="51"/>
      <c r="BS35" s="51"/>
      <c r="BT35" s="51"/>
      <c r="BU35" s="513"/>
      <c r="BV35" s="514"/>
      <c r="BW35" s="514"/>
      <c r="BX35" s="514"/>
      <c r="BY35" s="514"/>
      <c r="BZ35" s="514"/>
      <c r="CA35" s="514"/>
      <c r="CB35" s="514"/>
      <c r="CC35" s="515"/>
    </row>
    <row r="36" spans="1:81" s="62" customFormat="1" ht="40.200000000000003" customHeight="1" x14ac:dyDescent="0.3">
      <c r="A36" s="38"/>
      <c r="B36" s="468"/>
      <c r="C36" s="459"/>
      <c r="D36" s="609"/>
      <c r="E36" s="612"/>
      <c r="F36" s="612"/>
      <c r="G36" s="612"/>
      <c r="H36" s="612"/>
      <c r="I36" s="612"/>
      <c r="J36" s="486"/>
      <c r="K36" s="489"/>
      <c r="L36" s="474"/>
      <c r="M36" s="477"/>
      <c r="N36" s="480"/>
      <c r="O36" s="483"/>
      <c r="P36" s="521"/>
      <c r="Q36" s="524"/>
      <c r="R36" s="404"/>
      <c r="S36" s="43"/>
      <c r="T36" s="261"/>
      <c r="U36" s="261"/>
      <c r="V36" s="261"/>
      <c r="W36" s="43"/>
      <c r="X36" s="35"/>
      <c r="Y36" s="35"/>
      <c r="Z36" s="35"/>
      <c r="AA36" s="35"/>
      <c r="AB36" s="404"/>
      <c r="AC36" s="527"/>
      <c r="AD36" s="55">
        <f t="shared" si="22"/>
        <v>0</v>
      </c>
      <c r="AE36" s="55">
        <f t="shared" si="22"/>
        <v>0</v>
      </c>
      <c r="AF36" s="55">
        <f t="shared" si="22"/>
        <v>0</v>
      </c>
      <c r="AG36" s="55">
        <f t="shared" si="22"/>
        <v>0</v>
      </c>
      <c r="AH36" s="55">
        <f t="shared" si="22"/>
        <v>0</v>
      </c>
      <c r="AI36" s="55">
        <f t="shared" si="22"/>
        <v>0</v>
      </c>
      <c r="AJ36" s="55">
        <f t="shared" si="22"/>
        <v>0</v>
      </c>
      <c r="AK36" s="404"/>
      <c r="AL36" s="456"/>
      <c r="AM36" s="49">
        <f t="shared" si="2"/>
        <v>0</v>
      </c>
      <c r="AN36" s="52"/>
      <c r="AO36" s="52"/>
      <c r="AP36" s="52"/>
      <c r="AQ36" s="52"/>
      <c r="AR36" s="52"/>
      <c r="AS36" s="52"/>
      <c r="AT36" s="404"/>
      <c r="AU36" s="447"/>
      <c r="AV36" s="49">
        <f t="shared" si="3"/>
        <v>0</v>
      </c>
      <c r="AW36" s="52"/>
      <c r="AX36" s="52"/>
      <c r="AY36" s="52"/>
      <c r="AZ36" s="52"/>
      <c r="BA36" s="52"/>
      <c r="BB36" s="52"/>
      <c r="BC36" s="404"/>
      <c r="BD36" s="450"/>
      <c r="BE36" s="49">
        <f t="shared" si="4"/>
        <v>0</v>
      </c>
      <c r="BF36" s="52"/>
      <c r="BG36" s="52"/>
      <c r="BH36" s="52"/>
      <c r="BI36" s="52"/>
      <c r="BJ36" s="52"/>
      <c r="BK36" s="52"/>
      <c r="BL36" s="404"/>
      <c r="BM36" s="453"/>
      <c r="BN36" s="49">
        <f t="shared" si="5"/>
        <v>0</v>
      </c>
      <c r="BO36" s="52"/>
      <c r="BP36" s="52"/>
      <c r="BQ36" s="52"/>
      <c r="BR36" s="52"/>
      <c r="BS36" s="52"/>
      <c r="BT36" s="52"/>
      <c r="BU36" s="418"/>
      <c r="BV36" s="419"/>
      <c r="BW36" s="419"/>
      <c r="BX36" s="419"/>
      <c r="BY36" s="419"/>
      <c r="BZ36" s="419"/>
      <c r="CA36" s="419"/>
      <c r="CB36" s="419"/>
      <c r="CC36" s="516"/>
    </row>
    <row r="37" spans="1:81" s="62" customFormat="1" ht="40.200000000000003" customHeight="1" x14ac:dyDescent="0.3">
      <c r="A37" s="38"/>
      <c r="B37" s="468"/>
      <c r="C37" s="459"/>
      <c r="D37" s="609"/>
      <c r="E37" s="612"/>
      <c r="F37" s="612"/>
      <c r="G37" s="612"/>
      <c r="H37" s="612"/>
      <c r="I37" s="612"/>
      <c r="J37" s="486"/>
      <c r="K37" s="489"/>
      <c r="L37" s="474"/>
      <c r="M37" s="477"/>
      <c r="N37" s="480"/>
      <c r="O37" s="483"/>
      <c r="P37" s="521"/>
      <c r="Q37" s="524"/>
      <c r="R37" s="404"/>
      <c r="S37" s="43"/>
      <c r="T37" s="261"/>
      <c r="U37" s="261"/>
      <c r="V37" s="261"/>
      <c r="W37" s="43"/>
      <c r="X37" s="35"/>
      <c r="Y37" s="35"/>
      <c r="Z37" s="35"/>
      <c r="AA37" s="35"/>
      <c r="AB37" s="404"/>
      <c r="AC37" s="527"/>
      <c r="AD37" s="55">
        <f t="shared" si="22"/>
        <v>0</v>
      </c>
      <c r="AE37" s="55">
        <f t="shared" si="22"/>
        <v>0</v>
      </c>
      <c r="AF37" s="55">
        <f t="shared" si="22"/>
        <v>0</v>
      </c>
      <c r="AG37" s="55">
        <f t="shared" si="22"/>
        <v>0</v>
      </c>
      <c r="AH37" s="55">
        <f t="shared" si="22"/>
        <v>0</v>
      </c>
      <c r="AI37" s="55">
        <f t="shared" si="22"/>
        <v>0</v>
      </c>
      <c r="AJ37" s="55">
        <f t="shared" si="22"/>
        <v>0</v>
      </c>
      <c r="AK37" s="404"/>
      <c r="AL37" s="456"/>
      <c r="AM37" s="49">
        <f t="shared" si="2"/>
        <v>0</v>
      </c>
      <c r="AN37" s="52"/>
      <c r="AO37" s="52"/>
      <c r="AP37" s="52"/>
      <c r="AQ37" s="52"/>
      <c r="AR37" s="52"/>
      <c r="AS37" s="52"/>
      <c r="AT37" s="404"/>
      <c r="AU37" s="447"/>
      <c r="AV37" s="49">
        <f t="shared" si="3"/>
        <v>0</v>
      </c>
      <c r="AW37" s="52"/>
      <c r="AX37" s="52"/>
      <c r="AY37" s="52"/>
      <c r="AZ37" s="52"/>
      <c r="BA37" s="52"/>
      <c r="BB37" s="52"/>
      <c r="BC37" s="404"/>
      <c r="BD37" s="450"/>
      <c r="BE37" s="49">
        <f t="shared" si="4"/>
        <v>0</v>
      </c>
      <c r="BF37" s="52"/>
      <c r="BG37" s="52"/>
      <c r="BH37" s="52"/>
      <c r="BI37" s="52"/>
      <c r="BJ37" s="52"/>
      <c r="BK37" s="52"/>
      <c r="BL37" s="404"/>
      <c r="BM37" s="453"/>
      <c r="BN37" s="49">
        <f t="shared" si="5"/>
        <v>0</v>
      </c>
      <c r="BO37" s="52"/>
      <c r="BP37" s="52"/>
      <c r="BQ37" s="52"/>
      <c r="BR37" s="52"/>
      <c r="BS37" s="52"/>
      <c r="BT37" s="52"/>
      <c r="BU37" s="418"/>
      <c r="BV37" s="419"/>
      <c r="BW37" s="419"/>
      <c r="BX37" s="419"/>
      <c r="BY37" s="419"/>
      <c r="BZ37" s="419"/>
      <c r="CA37" s="419"/>
      <c r="CB37" s="419"/>
      <c r="CC37" s="516"/>
    </row>
    <row r="38" spans="1:81" s="62" customFormat="1" ht="40.200000000000003" customHeight="1" thickBot="1" x14ac:dyDescent="0.35">
      <c r="A38" s="38"/>
      <c r="B38" s="469"/>
      <c r="C38" s="460"/>
      <c r="D38" s="610"/>
      <c r="E38" s="613"/>
      <c r="F38" s="613"/>
      <c r="G38" s="613"/>
      <c r="H38" s="613"/>
      <c r="I38" s="613"/>
      <c r="J38" s="487"/>
      <c r="K38" s="490"/>
      <c r="L38" s="475"/>
      <c r="M38" s="478"/>
      <c r="N38" s="481"/>
      <c r="O38" s="484"/>
      <c r="P38" s="522"/>
      <c r="Q38" s="525"/>
      <c r="R38" s="405"/>
      <c r="S38" s="44"/>
      <c r="T38" s="262"/>
      <c r="U38" s="262"/>
      <c r="V38" s="262"/>
      <c r="W38" s="44"/>
      <c r="X38" s="36"/>
      <c r="Y38" s="36"/>
      <c r="Z38" s="36"/>
      <c r="AA38" s="36"/>
      <c r="AB38" s="405"/>
      <c r="AC38" s="528"/>
      <c r="AD38" s="56">
        <f t="shared" si="22"/>
        <v>0</v>
      </c>
      <c r="AE38" s="56">
        <f t="shared" si="22"/>
        <v>0</v>
      </c>
      <c r="AF38" s="56">
        <f t="shared" si="22"/>
        <v>0</v>
      </c>
      <c r="AG38" s="56">
        <f t="shared" si="22"/>
        <v>0</v>
      </c>
      <c r="AH38" s="56">
        <f t="shared" si="22"/>
        <v>0</v>
      </c>
      <c r="AI38" s="56">
        <f t="shared" si="22"/>
        <v>0</v>
      </c>
      <c r="AJ38" s="56">
        <f t="shared" si="22"/>
        <v>0</v>
      </c>
      <c r="AK38" s="405"/>
      <c r="AL38" s="457"/>
      <c r="AM38" s="50">
        <f t="shared" si="2"/>
        <v>0</v>
      </c>
      <c r="AN38" s="53"/>
      <c r="AO38" s="53"/>
      <c r="AP38" s="53"/>
      <c r="AQ38" s="53"/>
      <c r="AR38" s="53"/>
      <c r="AS38" s="53"/>
      <c r="AT38" s="405"/>
      <c r="AU38" s="448"/>
      <c r="AV38" s="50">
        <f t="shared" si="3"/>
        <v>0</v>
      </c>
      <c r="AW38" s="53"/>
      <c r="AX38" s="53"/>
      <c r="AY38" s="53"/>
      <c r="AZ38" s="53"/>
      <c r="BA38" s="53"/>
      <c r="BB38" s="53"/>
      <c r="BC38" s="405"/>
      <c r="BD38" s="451"/>
      <c r="BE38" s="50">
        <f t="shared" si="4"/>
        <v>0</v>
      </c>
      <c r="BF38" s="53"/>
      <c r="BG38" s="53"/>
      <c r="BH38" s="53"/>
      <c r="BI38" s="53"/>
      <c r="BJ38" s="53"/>
      <c r="BK38" s="53"/>
      <c r="BL38" s="405"/>
      <c r="BM38" s="454"/>
      <c r="BN38" s="50">
        <f t="shared" si="5"/>
        <v>0</v>
      </c>
      <c r="BO38" s="53"/>
      <c r="BP38" s="53"/>
      <c r="BQ38" s="53"/>
      <c r="BR38" s="53"/>
      <c r="BS38" s="53"/>
      <c r="BT38" s="53"/>
      <c r="BU38" s="517"/>
      <c r="BV38" s="518"/>
      <c r="BW38" s="518"/>
      <c r="BX38" s="518"/>
      <c r="BY38" s="518"/>
      <c r="BZ38" s="518"/>
      <c r="CA38" s="518"/>
      <c r="CB38" s="518"/>
      <c r="CC38" s="519"/>
    </row>
    <row r="39" spans="1:81" s="62" customFormat="1" ht="40.200000000000003" customHeight="1" thickTop="1" x14ac:dyDescent="0.3">
      <c r="A39" s="38"/>
      <c r="B39" s="467" t="s">
        <v>529</v>
      </c>
      <c r="C39" s="458" t="s">
        <v>532</v>
      </c>
      <c r="D39" s="608"/>
      <c r="E39" s="611"/>
      <c r="F39" s="611"/>
      <c r="G39" s="611"/>
      <c r="H39" s="611"/>
      <c r="I39" s="611"/>
      <c r="J39" s="485">
        <v>356</v>
      </c>
      <c r="K39" s="488" t="str">
        <f>+Metas!K410</f>
        <v>Talleres a asociaciones de mujeres para la prevención de la violencia intrafamiliar</v>
      </c>
      <c r="L39" s="473"/>
      <c r="M39" s="476"/>
      <c r="N39" s="479"/>
      <c r="O39" s="482"/>
      <c r="P39" s="520"/>
      <c r="Q39" s="523"/>
      <c r="R39" s="403">
        <f>+$J39</f>
        <v>356</v>
      </c>
      <c r="S39" s="253"/>
      <c r="T39" s="260"/>
      <c r="U39" s="260"/>
      <c r="V39" s="260"/>
      <c r="W39" s="42"/>
      <c r="X39" s="34"/>
      <c r="Y39" s="34"/>
      <c r="Z39" s="34"/>
      <c r="AA39" s="34"/>
      <c r="AB39" s="403">
        <f t="shared" ref="AB39" si="28">+$J39</f>
        <v>356</v>
      </c>
      <c r="AC39" s="526">
        <f>+L39</f>
        <v>0</v>
      </c>
      <c r="AD39" s="54">
        <f t="shared" si="22"/>
        <v>0</v>
      </c>
      <c r="AE39" s="54">
        <f t="shared" si="22"/>
        <v>0</v>
      </c>
      <c r="AF39" s="54">
        <f t="shared" si="22"/>
        <v>0</v>
      </c>
      <c r="AG39" s="54">
        <f t="shared" si="22"/>
        <v>0</v>
      </c>
      <c r="AH39" s="54">
        <f t="shared" si="22"/>
        <v>0</v>
      </c>
      <c r="AI39" s="54">
        <f t="shared" si="22"/>
        <v>0</v>
      </c>
      <c r="AJ39" s="54">
        <f t="shared" si="22"/>
        <v>0</v>
      </c>
      <c r="AK39" s="403">
        <f t="shared" ref="AK39" si="29">+$J39</f>
        <v>356</v>
      </c>
      <c r="AL39" s="455">
        <f>+N39</f>
        <v>0</v>
      </c>
      <c r="AM39" s="48">
        <f t="shared" si="2"/>
        <v>0</v>
      </c>
      <c r="AN39" s="51"/>
      <c r="AO39" s="51"/>
      <c r="AP39" s="51"/>
      <c r="AQ39" s="51"/>
      <c r="AR39" s="51"/>
      <c r="AS39" s="51"/>
      <c r="AT39" s="403">
        <f t="shared" ref="AT39" si="30">+$J39</f>
        <v>356</v>
      </c>
      <c r="AU39" s="446">
        <f>+O39</f>
        <v>0</v>
      </c>
      <c r="AV39" s="48">
        <f t="shared" si="3"/>
        <v>0</v>
      </c>
      <c r="AW39" s="51"/>
      <c r="AX39" s="51"/>
      <c r="AY39" s="51"/>
      <c r="AZ39" s="51"/>
      <c r="BA39" s="51"/>
      <c r="BB39" s="51"/>
      <c r="BC39" s="403">
        <f t="shared" ref="BC39" si="31">+$J39</f>
        <v>356</v>
      </c>
      <c r="BD39" s="449">
        <f>+P39</f>
        <v>0</v>
      </c>
      <c r="BE39" s="48">
        <f t="shared" si="4"/>
        <v>0</v>
      </c>
      <c r="BF39" s="51"/>
      <c r="BG39" s="51"/>
      <c r="BH39" s="51"/>
      <c r="BI39" s="51"/>
      <c r="BJ39" s="51"/>
      <c r="BK39" s="51"/>
      <c r="BL39" s="403">
        <f t="shared" ref="BL39" si="32">+$J39</f>
        <v>356</v>
      </c>
      <c r="BM39" s="452">
        <f>+Q39</f>
        <v>0</v>
      </c>
      <c r="BN39" s="48">
        <f t="shared" si="5"/>
        <v>0</v>
      </c>
      <c r="BO39" s="51"/>
      <c r="BP39" s="51"/>
      <c r="BQ39" s="51"/>
      <c r="BR39" s="51"/>
      <c r="BS39" s="51"/>
      <c r="BT39" s="51"/>
      <c r="BU39" s="513"/>
      <c r="BV39" s="514"/>
      <c r="BW39" s="514"/>
      <c r="BX39" s="514"/>
      <c r="BY39" s="514"/>
      <c r="BZ39" s="514"/>
      <c r="CA39" s="514"/>
      <c r="CB39" s="514"/>
      <c r="CC39" s="515"/>
    </row>
    <row r="40" spans="1:81" s="62" customFormat="1" ht="40.200000000000003" customHeight="1" x14ac:dyDescent="0.3">
      <c r="A40" s="38"/>
      <c r="B40" s="468"/>
      <c r="C40" s="459"/>
      <c r="D40" s="609"/>
      <c r="E40" s="612"/>
      <c r="F40" s="612"/>
      <c r="G40" s="612"/>
      <c r="H40" s="612"/>
      <c r="I40" s="612"/>
      <c r="J40" s="486"/>
      <c r="K40" s="489"/>
      <c r="L40" s="474"/>
      <c r="M40" s="477"/>
      <c r="N40" s="480"/>
      <c r="O40" s="483"/>
      <c r="P40" s="521"/>
      <c r="Q40" s="524"/>
      <c r="R40" s="404"/>
      <c r="S40" s="43"/>
      <c r="T40" s="261"/>
      <c r="U40" s="261"/>
      <c r="V40" s="261"/>
      <c r="W40" s="43"/>
      <c r="X40" s="35"/>
      <c r="Y40" s="35"/>
      <c r="Z40" s="35"/>
      <c r="AA40" s="35"/>
      <c r="AB40" s="404"/>
      <c r="AC40" s="527"/>
      <c r="AD40" s="55">
        <f t="shared" si="22"/>
        <v>0</v>
      </c>
      <c r="AE40" s="55">
        <f t="shared" si="22"/>
        <v>0</v>
      </c>
      <c r="AF40" s="55">
        <f t="shared" si="22"/>
        <v>0</v>
      </c>
      <c r="AG40" s="55">
        <f t="shared" si="22"/>
        <v>0</v>
      </c>
      <c r="AH40" s="55">
        <f t="shared" si="22"/>
        <v>0</v>
      </c>
      <c r="AI40" s="55">
        <f t="shared" si="22"/>
        <v>0</v>
      </c>
      <c r="AJ40" s="55">
        <f t="shared" si="22"/>
        <v>0</v>
      </c>
      <c r="AK40" s="404"/>
      <c r="AL40" s="456"/>
      <c r="AM40" s="49">
        <f t="shared" si="2"/>
        <v>0</v>
      </c>
      <c r="AN40" s="52"/>
      <c r="AO40" s="52"/>
      <c r="AP40" s="52"/>
      <c r="AQ40" s="52"/>
      <c r="AR40" s="52"/>
      <c r="AS40" s="52"/>
      <c r="AT40" s="404"/>
      <c r="AU40" s="447"/>
      <c r="AV40" s="49">
        <f t="shared" si="3"/>
        <v>0</v>
      </c>
      <c r="AW40" s="52"/>
      <c r="AX40" s="52"/>
      <c r="AY40" s="52"/>
      <c r="AZ40" s="52"/>
      <c r="BA40" s="52"/>
      <c r="BB40" s="52"/>
      <c r="BC40" s="404"/>
      <c r="BD40" s="450"/>
      <c r="BE40" s="49">
        <f t="shared" si="4"/>
        <v>0</v>
      </c>
      <c r="BF40" s="52"/>
      <c r="BG40" s="52"/>
      <c r="BH40" s="52"/>
      <c r="BI40" s="52"/>
      <c r="BJ40" s="52"/>
      <c r="BK40" s="52"/>
      <c r="BL40" s="404"/>
      <c r="BM40" s="453"/>
      <c r="BN40" s="49">
        <f t="shared" si="5"/>
        <v>0</v>
      </c>
      <c r="BO40" s="52"/>
      <c r="BP40" s="52"/>
      <c r="BQ40" s="52"/>
      <c r="BR40" s="52"/>
      <c r="BS40" s="52"/>
      <c r="BT40" s="52"/>
      <c r="BU40" s="418"/>
      <c r="BV40" s="419"/>
      <c r="BW40" s="419"/>
      <c r="BX40" s="419"/>
      <c r="BY40" s="419"/>
      <c r="BZ40" s="419"/>
      <c r="CA40" s="419"/>
      <c r="CB40" s="419"/>
      <c r="CC40" s="516"/>
    </row>
    <row r="41" spans="1:81" s="62" customFormat="1" ht="40.200000000000003" customHeight="1" x14ac:dyDescent="0.3">
      <c r="A41" s="38"/>
      <c r="B41" s="468"/>
      <c r="C41" s="459"/>
      <c r="D41" s="609"/>
      <c r="E41" s="612"/>
      <c r="F41" s="612"/>
      <c r="G41" s="612"/>
      <c r="H41" s="612"/>
      <c r="I41" s="612"/>
      <c r="J41" s="486"/>
      <c r="K41" s="489"/>
      <c r="L41" s="474"/>
      <c r="M41" s="477"/>
      <c r="N41" s="480"/>
      <c r="O41" s="483"/>
      <c r="P41" s="521"/>
      <c r="Q41" s="524"/>
      <c r="R41" s="404"/>
      <c r="S41" s="43"/>
      <c r="T41" s="261"/>
      <c r="U41" s="261"/>
      <c r="V41" s="261"/>
      <c r="W41" s="43"/>
      <c r="X41" s="35"/>
      <c r="Y41" s="35"/>
      <c r="Z41" s="35"/>
      <c r="AA41" s="35"/>
      <c r="AB41" s="404"/>
      <c r="AC41" s="527"/>
      <c r="AD41" s="55">
        <f t="shared" si="22"/>
        <v>0</v>
      </c>
      <c r="AE41" s="55">
        <f t="shared" si="22"/>
        <v>0</v>
      </c>
      <c r="AF41" s="55">
        <f t="shared" si="22"/>
        <v>0</v>
      </c>
      <c r="AG41" s="55">
        <f t="shared" si="22"/>
        <v>0</v>
      </c>
      <c r="AH41" s="55">
        <f t="shared" si="22"/>
        <v>0</v>
      </c>
      <c r="AI41" s="55">
        <f t="shared" si="22"/>
        <v>0</v>
      </c>
      <c r="AJ41" s="55">
        <f t="shared" si="22"/>
        <v>0</v>
      </c>
      <c r="AK41" s="404"/>
      <c r="AL41" s="456"/>
      <c r="AM41" s="49">
        <f t="shared" si="2"/>
        <v>0</v>
      </c>
      <c r="AN41" s="52"/>
      <c r="AO41" s="52"/>
      <c r="AP41" s="52"/>
      <c r="AQ41" s="52"/>
      <c r="AR41" s="52"/>
      <c r="AS41" s="52"/>
      <c r="AT41" s="404"/>
      <c r="AU41" s="447"/>
      <c r="AV41" s="49">
        <f t="shared" si="3"/>
        <v>0</v>
      </c>
      <c r="AW41" s="52"/>
      <c r="AX41" s="52"/>
      <c r="AY41" s="52"/>
      <c r="AZ41" s="52"/>
      <c r="BA41" s="52"/>
      <c r="BB41" s="52"/>
      <c r="BC41" s="404"/>
      <c r="BD41" s="450"/>
      <c r="BE41" s="49">
        <f t="shared" si="4"/>
        <v>0</v>
      </c>
      <c r="BF41" s="52"/>
      <c r="BG41" s="52"/>
      <c r="BH41" s="52"/>
      <c r="BI41" s="52"/>
      <c r="BJ41" s="52"/>
      <c r="BK41" s="52"/>
      <c r="BL41" s="404"/>
      <c r="BM41" s="453"/>
      <c r="BN41" s="49">
        <f t="shared" si="5"/>
        <v>0</v>
      </c>
      <c r="BO41" s="52"/>
      <c r="BP41" s="52"/>
      <c r="BQ41" s="52"/>
      <c r="BR41" s="52"/>
      <c r="BS41" s="52"/>
      <c r="BT41" s="52"/>
      <c r="BU41" s="418"/>
      <c r="BV41" s="419"/>
      <c r="BW41" s="419"/>
      <c r="BX41" s="419"/>
      <c r="BY41" s="419"/>
      <c r="BZ41" s="419"/>
      <c r="CA41" s="419"/>
      <c r="CB41" s="419"/>
      <c r="CC41" s="516"/>
    </row>
    <row r="42" spans="1:81" s="62" customFormat="1" ht="40.200000000000003" customHeight="1" thickBot="1" x14ac:dyDescent="0.35">
      <c r="A42" s="38"/>
      <c r="B42" s="468"/>
      <c r="C42" s="460"/>
      <c r="D42" s="610"/>
      <c r="E42" s="613"/>
      <c r="F42" s="613"/>
      <c r="G42" s="613"/>
      <c r="H42" s="613"/>
      <c r="I42" s="613"/>
      <c r="J42" s="487"/>
      <c r="K42" s="490"/>
      <c r="L42" s="475"/>
      <c r="M42" s="478"/>
      <c r="N42" s="481"/>
      <c r="O42" s="484"/>
      <c r="P42" s="522"/>
      <c r="Q42" s="525"/>
      <c r="R42" s="405"/>
      <c r="S42" s="44"/>
      <c r="T42" s="262"/>
      <c r="U42" s="262"/>
      <c r="V42" s="262"/>
      <c r="W42" s="44"/>
      <c r="X42" s="36"/>
      <c r="Y42" s="36"/>
      <c r="Z42" s="36"/>
      <c r="AA42" s="36"/>
      <c r="AB42" s="405"/>
      <c r="AC42" s="528"/>
      <c r="AD42" s="56">
        <f t="shared" si="22"/>
        <v>0</v>
      </c>
      <c r="AE42" s="56">
        <f t="shared" si="22"/>
        <v>0</v>
      </c>
      <c r="AF42" s="56">
        <f t="shared" si="22"/>
        <v>0</v>
      </c>
      <c r="AG42" s="56">
        <f t="shared" si="22"/>
        <v>0</v>
      </c>
      <c r="AH42" s="56">
        <f t="shared" si="22"/>
        <v>0</v>
      </c>
      <c r="AI42" s="56">
        <f t="shared" si="22"/>
        <v>0</v>
      </c>
      <c r="AJ42" s="56">
        <f t="shared" si="22"/>
        <v>0</v>
      </c>
      <c r="AK42" s="405"/>
      <c r="AL42" s="457"/>
      <c r="AM42" s="50">
        <f t="shared" si="2"/>
        <v>0</v>
      </c>
      <c r="AN42" s="53"/>
      <c r="AO42" s="53"/>
      <c r="AP42" s="53"/>
      <c r="AQ42" s="53"/>
      <c r="AR42" s="53"/>
      <c r="AS42" s="53"/>
      <c r="AT42" s="405"/>
      <c r="AU42" s="448"/>
      <c r="AV42" s="50">
        <f t="shared" si="3"/>
        <v>0</v>
      </c>
      <c r="AW42" s="53"/>
      <c r="AX42" s="53"/>
      <c r="AY42" s="53"/>
      <c r="AZ42" s="53"/>
      <c r="BA42" s="53"/>
      <c r="BB42" s="53"/>
      <c r="BC42" s="405"/>
      <c r="BD42" s="451"/>
      <c r="BE42" s="50">
        <f t="shared" si="4"/>
        <v>0</v>
      </c>
      <c r="BF42" s="53"/>
      <c r="BG42" s="53"/>
      <c r="BH42" s="53"/>
      <c r="BI42" s="53"/>
      <c r="BJ42" s="53"/>
      <c r="BK42" s="53"/>
      <c r="BL42" s="405"/>
      <c r="BM42" s="454"/>
      <c r="BN42" s="50">
        <f t="shared" si="5"/>
        <v>0</v>
      </c>
      <c r="BO42" s="53"/>
      <c r="BP42" s="53"/>
      <c r="BQ42" s="53"/>
      <c r="BR42" s="53"/>
      <c r="BS42" s="53"/>
      <c r="BT42" s="53"/>
      <c r="BU42" s="517"/>
      <c r="BV42" s="518"/>
      <c r="BW42" s="518"/>
      <c r="BX42" s="518"/>
      <c r="BY42" s="518"/>
      <c r="BZ42" s="518"/>
      <c r="CA42" s="518"/>
      <c r="CB42" s="518"/>
      <c r="CC42" s="519"/>
    </row>
    <row r="43" spans="1:81" s="62" customFormat="1" ht="40.200000000000003" customHeight="1" thickTop="1" x14ac:dyDescent="0.3">
      <c r="A43" s="38"/>
      <c r="B43" s="468"/>
      <c r="C43" s="458" t="s">
        <v>535</v>
      </c>
      <c r="D43" s="608"/>
      <c r="E43" s="611"/>
      <c r="F43" s="611"/>
      <c r="G43" s="611"/>
      <c r="H43" s="611"/>
      <c r="I43" s="611"/>
      <c r="J43" s="485">
        <v>357</v>
      </c>
      <c r="K43" s="488" t="str">
        <f>+Metas!K411</f>
        <v>Talleres a asociaciones de mujeres de educación en equidad de género</v>
      </c>
      <c r="L43" s="473"/>
      <c r="M43" s="476">
        <f>SUM(N43:Q43)</f>
        <v>0</v>
      </c>
      <c r="N43" s="479"/>
      <c r="O43" s="482"/>
      <c r="P43" s="520"/>
      <c r="Q43" s="523"/>
      <c r="R43" s="403">
        <f>+$J43</f>
        <v>357</v>
      </c>
      <c r="S43" s="253"/>
      <c r="T43" s="260"/>
      <c r="U43" s="260"/>
      <c r="V43" s="260"/>
      <c r="W43" s="42"/>
      <c r="X43" s="34"/>
      <c r="Y43" s="34"/>
      <c r="Z43" s="34"/>
      <c r="AA43" s="34"/>
      <c r="AB43" s="403">
        <f t="shared" ref="AB43" si="33">+$J43</f>
        <v>357</v>
      </c>
      <c r="AC43" s="526">
        <f>+L43</f>
        <v>0</v>
      </c>
      <c r="AD43" s="54">
        <f t="shared" si="22"/>
        <v>0</v>
      </c>
      <c r="AE43" s="54">
        <f t="shared" si="22"/>
        <v>0</v>
      </c>
      <c r="AF43" s="54">
        <f t="shared" si="22"/>
        <v>0</v>
      </c>
      <c r="AG43" s="54">
        <f t="shared" si="22"/>
        <v>0</v>
      </c>
      <c r="AH43" s="54">
        <f t="shared" si="22"/>
        <v>0</v>
      </c>
      <c r="AI43" s="54">
        <f t="shared" si="22"/>
        <v>0</v>
      </c>
      <c r="AJ43" s="54">
        <f t="shared" si="22"/>
        <v>0</v>
      </c>
      <c r="AK43" s="403">
        <f t="shared" ref="AK43" si="34">+$J43</f>
        <v>357</v>
      </c>
      <c r="AL43" s="455">
        <f>+N43</f>
        <v>0</v>
      </c>
      <c r="AM43" s="48">
        <f t="shared" si="2"/>
        <v>0</v>
      </c>
      <c r="AN43" s="51"/>
      <c r="AO43" s="51"/>
      <c r="AP43" s="51"/>
      <c r="AQ43" s="51"/>
      <c r="AR43" s="51"/>
      <c r="AS43" s="51"/>
      <c r="AT43" s="403">
        <f t="shared" ref="AT43" si="35">+$J43</f>
        <v>357</v>
      </c>
      <c r="AU43" s="446">
        <f>+O43</f>
        <v>0</v>
      </c>
      <c r="AV43" s="48">
        <f t="shared" si="3"/>
        <v>0</v>
      </c>
      <c r="AW43" s="51"/>
      <c r="AX43" s="51"/>
      <c r="AY43" s="51"/>
      <c r="AZ43" s="51"/>
      <c r="BA43" s="51"/>
      <c r="BB43" s="51"/>
      <c r="BC43" s="403">
        <f t="shared" ref="BC43" si="36">+$J43</f>
        <v>357</v>
      </c>
      <c r="BD43" s="449">
        <f>+P43</f>
        <v>0</v>
      </c>
      <c r="BE43" s="48">
        <f t="shared" si="4"/>
        <v>0</v>
      </c>
      <c r="BF43" s="51"/>
      <c r="BG43" s="51"/>
      <c r="BH43" s="51"/>
      <c r="BI43" s="51"/>
      <c r="BJ43" s="51"/>
      <c r="BK43" s="51"/>
      <c r="BL43" s="403">
        <f t="shared" ref="BL43" si="37">+$J43</f>
        <v>357</v>
      </c>
      <c r="BM43" s="452">
        <f>+Q43</f>
        <v>0</v>
      </c>
      <c r="BN43" s="48">
        <f t="shared" si="5"/>
        <v>0</v>
      </c>
      <c r="BO43" s="51"/>
      <c r="BP43" s="51"/>
      <c r="BQ43" s="51"/>
      <c r="BR43" s="51"/>
      <c r="BS43" s="51"/>
      <c r="BT43" s="51"/>
      <c r="BU43" s="513"/>
      <c r="BV43" s="514"/>
      <c r="BW43" s="514"/>
      <c r="BX43" s="514"/>
      <c r="BY43" s="514"/>
      <c r="BZ43" s="514"/>
      <c r="CA43" s="514"/>
      <c r="CB43" s="514"/>
      <c r="CC43" s="515"/>
    </row>
    <row r="44" spans="1:81" s="62" customFormat="1" ht="40.200000000000003" customHeight="1" x14ac:dyDescent="0.3">
      <c r="A44" s="38"/>
      <c r="B44" s="468"/>
      <c r="C44" s="459"/>
      <c r="D44" s="609"/>
      <c r="E44" s="612"/>
      <c r="F44" s="612"/>
      <c r="G44" s="612"/>
      <c r="H44" s="612"/>
      <c r="I44" s="612"/>
      <c r="J44" s="486"/>
      <c r="K44" s="489"/>
      <c r="L44" s="474"/>
      <c r="M44" s="477"/>
      <c r="N44" s="480"/>
      <c r="O44" s="483"/>
      <c r="P44" s="521"/>
      <c r="Q44" s="524"/>
      <c r="R44" s="404"/>
      <c r="S44" s="43"/>
      <c r="T44" s="261"/>
      <c r="U44" s="261"/>
      <c r="V44" s="261"/>
      <c r="W44" s="43"/>
      <c r="X44" s="35"/>
      <c r="Y44" s="35"/>
      <c r="Z44" s="35"/>
      <c r="AA44" s="35"/>
      <c r="AB44" s="404"/>
      <c r="AC44" s="527"/>
      <c r="AD44" s="55">
        <f t="shared" si="22"/>
        <v>0</v>
      </c>
      <c r="AE44" s="55">
        <f t="shared" si="22"/>
        <v>0</v>
      </c>
      <c r="AF44" s="55">
        <f t="shared" si="22"/>
        <v>0</v>
      </c>
      <c r="AG44" s="55">
        <f t="shared" si="22"/>
        <v>0</v>
      </c>
      <c r="AH44" s="55">
        <f t="shared" si="22"/>
        <v>0</v>
      </c>
      <c r="AI44" s="55">
        <f t="shared" si="22"/>
        <v>0</v>
      </c>
      <c r="AJ44" s="55">
        <f t="shared" si="22"/>
        <v>0</v>
      </c>
      <c r="AK44" s="404"/>
      <c r="AL44" s="456"/>
      <c r="AM44" s="49">
        <f t="shared" si="2"/>
        <v>0</v>
      </c>
      <c r="AN44" s="52"/>
      <c r="AO44" s="52"/>
      <c r="AP44" s="52"/>
      <c r="AQ44" s="52"/>
      <c r="AR44" s="52"/>
      <c r="AS44" s="52"/>
      <c r="AT44" s="404"/>
      <c r="AU44" s="447"/>
      <c r="AV44" s="49">
        <f t="shared" si="3"/>
        <v>0</v>
      </c>
      <c r="AW44" s="52"/>
      <c r="AX44" s="52"/>
      <c r="AY44" s="52"/>
      <c r="AZ44" s="52"/>
      <c r="BA44" s="52"/>
      <c r="BB44" s="52"/>
      <c r="BC44" s="404"/>
      <c r="BD44" s="450"/>
      <c r="BE44" s="49">
        <f t="shared" si="4"/>
        <v>0</v>
      </c>
      <c r="BF44" s="52"/>
      <c r="BG44" s="52"/>
      <c r="BH44" s="52"/>
      <c r="BI44" s="52"/>
      <c r="BJ44" s="52"/>
      <c r="BK44" s="52"/>
      <c r="BL44" s="404"/>
      <c r="BM44" s="453"/>
      <c r="BN44" s="49">
        <f t="shared" si="5"/>
        <v>0</v>
      </c>
      <c r="BO44" s="52"/>
      <c r="BP44" s="52"/>
      <c r="BQ44" s="52"/>
      <c r="BR44" s="52"/>
      <c r="BS44" s="52"/>
      <c r="BT44" s="52"/>
      <c r="BU44" s="418"/>
      <c r="BV44" s="419"/>
      <c r="BW44" s="419"/>
      <c r="BX44" s="419"/>
      <c r="BY44" s="419"/>
      <c r="BZ44" s="419"/>
      <c r="CA44" s="419"/>
      <c r="CB44" s="419"/>
      <c r="CC44" s="516"/>
    </row>
    <row r="45" spans="1:81" s="62" customFormat="1" ht="40.200000000000003" customHeight="1" x14ac:dyDescent="0.3">
      <c r="A45" s="38"/>
      <c r="B45" s="468"/>
      <c r="C45" s="459"/>
      <c r="D45" s="609"/>
      <c r="E45" s="612"/>
      <c r="F45" s="612"/>
      <c r="G45" s="612"/>
      <c r="H45" s="612"/>
      <c r="I45" s="612"/>
      <c r="J45" s="486"/>
      <c r="K45" s="489"/>
      <c r="L45" s="474"/>
      <c r="M45" s="477"/>
      <c r="N45" s="480"/>
      <c r="O45" s="483"/>
      <c r="P45" s="521"/>
      <c r="Q45" s="524"/>
      <c r="R45" s="404"/>
      <c r="S45" s="43"/>
      <c r="T45" s="261"/>
      <c r="U45" s="261"/>
      <c r="V45" s="261"/>
      <c r="W45" s="43"/>
      <c r="X45" s="35"/>
      <c r="Y45" s="35"/>
      <c r="Z45" s="35"/>
      <c r="AA45" s="35"/>
      <c r="AB45" s="404"/>
      <c r="AC45" s="527"/>
      <c r="AD45" s="55">
        <f t="shared" si="22"/>
        <v>0</v>
      </c>
      <c r="AE45" s="55">
        <f t="shared" si="22"/>
        <v>0</v>
      </c>
      <c r="AF45" s="55">
        <f t="shared" si="22"/>
        <v>0</v>
      </c>
      <c r="AG45" s="55">
        <f t="shared" si="22"/>
        <v>0</v>
      </c>
      <c r="AH45" s="55">
        <f t="shared" si="22"/>
        <v>0</v>
      </c>
      <c r="AI45" s="55">
        <f t="shared" si="22"/>
        <v>0</v>
      </c>
      <c r="AJ45" s="55">
        <f t="shared" si="22"/>
        <v>0</v>
      </c>
      <c r="AK45" s="404"/>
      <c r="AL45" s="456"/>
      <c r="AM45" s="49">
        <f t="shared" si="2"/>
        <v>0</v>
      </c>
      <c r="AN45" s="52"/>
      <c r="AO45" s="52"/>
      <c r="AP45" s="52"/>
      <c r="AQ45" s="52"/>
      <c r="AR45" s="52"/>
      <c r="AS45" s="52"/>
      <c r="AT45" s="404"/>
      <c r="AU45" s="447"/>
      <c r="AV45" s="49">
        <f t="shared" si="3"/>
        <v>0</v>
      </c>
      <c r="AW45" s="52"/>
      <c r="AX45" s="52"/>
      <c r="AY45" s="52"/>
      <c r="AZ45" s="52"/>
      <c r="BA45" s="52"/>
      <c r="BB45" s="52"/>
      <c r="BC45" s="404"/>
      <c r="BD45" s="450"/>
      <c r="BE45" s="49">
        <f t="shared" si="4"/>
        <v>0</v>
      </c>
      <c r="BF45" s="52"/>
      <c r="BG45" s="52"/>
      <c r="BH45" s="52"/>
      <c r="BI45" s="52"/>
      <c r="BJ45" s="52"/>
      <c r="BK45" s="52"/>
      <c r="BL45" s="404"/>
      <c r="BM45" s="453"/>
      <c r="BN45" s="49">
        <f t="shared" si="5"/>
        <v>0</v>
      </c>
      <c r="BO45" s="52"/>
      <c r="BP45" s="52"/>
      <c r="BQ45" s="52"/>
      <c r="BR45" s="52"/>
      <c r="BS45" s="52"/>
      <c r="BT45" s="52"/>
      <c r="BU45" s="418"/>
      <c r="BV45" s="419"/>
      <c r="BW45" s="419"/>
      <c r="BX45" s="419"/>
      <c r="BY45" s="419"/>
      <c r="BZ45" s="419"/>
      <c r="CA45" s="419"/>
      <c r="CB45" s="419"/>
      <c r="CC45" s="516"/>
    </row>
    <row r="46" spans="1:81" s="62" customFormat="1" ht="40.200000000000003" customHeight="1" thickBot="1" x14ac:dyDescent="0.35">
      <c r="A46" s="38"/>
      <c r="B46" s="468"/>
      <c r="C46" s="460"/>
      <c r="D46" s="610"/>
      <c r="E46" s="613"/>
      <c r="F46" s="613"/>
      <c r="G46" s="613"/>
      <c r="H46" s="613"/>
      <c r="I46" s="613"/>
      <c r="J46" s="487"/>
      <c r="K46" s="490"/>
      <c r="L46" s="475"/>
      <c r="M46" s="478"/>
      <c r="N46" s="481"/>
      <c r="O46" s="484"/>
      <c r="P46" s="522"/>
      <c r="Q46" s="525"/>
      <c r="R46" s="405"/>
      <c r="S46" s="44"/>
      <c r="T46" s="262"/>
      <c r="U46" s="262"/>
      <c r="V46" s="262"/>
      <c r="W46" s="44"/>
      <c r="X46" s="36"/>
      <c r="Y46" s="36"/>
      <c r="Z46" s="36"/>
      <c r="AA46" s="36"/>
      <c r="AB46" s="405"/>
      <c r="AC46" s="528"/>
      <c r="AD46" s="56">
        <f t="shared" si="22"/>
        <v>0</v>
      </c>
      <c r="AE46" s="56">
        <f t="shared" si="22"/>
        <v>0</v>
      </c>
      <c r="AF46" s="56">
        <f t="shared" si="22"/>
        <v>0</v>
      </c>
      <c r="AG46" s="56">
        <f t="shared" si="22"/>
        <v>0</v>
      </c>
      <c r="AH46" s="56">
        <f t="shared" si="22"/>
        <v>0</v>
      </c>
      <c r="AI46" s="56">
        <f t="shared" si="22"/>
        <v>0</v>
      </c>
      <c r="AJ46" s="56">
        <f t="shared" si="22"/>
        <v>0</v>
      </c>
      <c r="AK46" s="405"/>
      <c r="AL46" s="457"/>
      <c r="AM46" s="50">
        <f t="shared" si="2"/>
        <v>0</v>
      </c>
      <c r="AN46" s="53"/>
      <c r="AO46" s="53"/>
      <c r="AP46" s="53"/>
      <c r="AQ46" s="53"/>
      <c r="AR46" s="53"/>
      <c r="AS46" s="53"/>
      <c r="AT46" s="405"/>
      <c r="AU46" s="448"/>
      <c r="AV46" s="50">
        <f t="shared" si="3"/>
        <v>0</v>
      </c>
      <c r="AW46" s="53"/>
      <c r="AX46" s="53"/>
      <c r="AY46" s="53"/>
      <c r="AZ46" s="53"/>
      <c r="BA46" s="53"/>
      <c r="BB46" s="53"/>
      <c r="BC46" s="405"/>
      <c r="BD46" s="451"/>
      <c r="BE46" s="50">
        <f t="shared" si="4"/>
        <v>0</v>
      </c>
      <c r="BF46" s="53"/>
      <c r="BG46" s="53"/>
      <c r="BH46" s="53"/>
      <c r="BI46" s="53"/>
      <c r="BJ46" s="53"/>
      <c r="BK46" s="53"/>
      <c r="BL46" s="405"/>
      <c r="BM46" s="454"/>
      <c r="BN46" s="50">
        <f t="shared" si="5"/>
        <v>0</v>
      </c>
      <c r="BO46" s="53"/>
      <c r="BP46" s="53"/>
      <c r="BQ46" s="53"/>
      <c r="BR46" s="53"/>
      <c r="BS46" s="53"/>
      <c r="BT46" s="53"/>
      <c r="BU46" s="517"/>
      <c r="BV46" s="518"/>
      <c r="BW46" s="518"/>
      <c r="BX46" s="518"/>
      <c r="BY46" s="518"/>
      <c r="BZ46" s="518"/>
      <c r="CA46" s="518"/>
      <c r="CB46" s="518"/>
      <c r="CC46" s="519"/>
    </row>
    <row r="47" spans="1:81" s="62" customFormat="1" ht="40.200000000000003" customHeight="1" thickTop="1" x14ac:dyDescent="0.3">
      <c r="A47" s="38"/>
      <c r="B47" s="468"/>
      <c r="C47" s="458" t="s">
        <v>538</v>
      </c>
      <c r="D47" s="608"/>
      <c r="E47" s="611"/>
      <c r="F47" s="611"/>
      <c r="G47" s="611"/>
      <c r="H47" s="611"/>
      <c r="I47" s="611"/>
      <c r="J47" s="485">
        <v>358</v>
      </c>
      <c r="K47" s="488" t="str">
        <f>+Metas!K412</f>
        <v>Talleres para la divulgación, protección y prevención de los derechos sexuales a la mujer</v>
      </c>
      <c r="L47" s="473"/>
      <c r="M47" s="476">
        <f>SUM(N47:Q47)</f>
        <v>0</v>
      </c>
      <c r="N47" s="479"/>
      <c r="O47" s="482"/>
      <c r="P47" s="520"/>
      <c r="Q47" s="523"/>
      <c r="R47" s="403">
        <f>+$J47</f>
        <v>358</v>
      </c>
      <c r="S47" s="253"/>
      <c r="T47" s="260"/>
      <c r="U47" s="260"/>
      <c r="V47" s="260"/>
      <c r="W47" s="42"/>
      <c r="X47" s="34"/>
      <c r="Y47" s="34"/>
      <c r="Z47" s="34"/>
      <c r="AA47" s="34"/>
      <c r="AB47" s="403">
        <f t="shared" ref="AB47" si="38">+$J47</f>
        <v>358</v>
      </c>
      <c r="AC47" s="526">
        <f>+L47</f>
        <v>0</v>
      </c>
      <c r="AD47" s="54">
        <f t="shared" si="22"/>
        <v>0</v>
      </c>
      <c r="AE47" s="54">
        <f t="shared" si="22"/>
        <v>0</v>
      </c>
      <c r="AF47" s="54">
        <f t="shared" si="22"/>
        <v>0</v>
      </c>
      <c r="AG47" s="54">
        <f t="shared" si="22"/>
        <v>0</v>
      </c>
      <c r="AH47" s="54">
        <f t="shared" si="22"/>
        <v>0</v>
      </c>
      <c r="AI47" s="54">
        <f t="shared" si="22"/>
        <v>0</v>
      </c>
      <c r="AJ47" s="54">
        <f t="shared" si="22"/>
        <v>0</v>
      </c>
      <c r="AK47" s="403">
        <f t="shared" ref="AK47" si="39">+$J47</f>
        <v>358</v>
      </c>
      <c r="AL47" s="455">
        <f>+N47</f>
        <v>0</v>
      </c>
      <c r="AM47" s="48">
        <f t="shared" si="2"/>
        <v>0</v>
      </c>
      <c r="AN47" s="51"/>
      <c r="AO47" s="51"/>
      <c r="AP47" s="51"/>
      <c r="AQ47" s="51"/>
      <c r="AR47" s="51"/>
      <c r="AS47" s="51"/>
      <c r="AT47" s="403">
        <f t="shared" ref="AT47" si="40">+$J47</f>
        <v>358</v>
      </c>
      <c r="AU47" s="446">
        <f>+O47</f>
        <v>0</v>
      </c>
      <c r="AV47" s="48">
        <f t="shared" si="3"/>
        <v>0</v>
      </c>
      <c r="AW47" s="51"/>
      <c r="AX47" s="51"/>
      <c r="AY47" s="51"/>
      <c r="AZ47" s="51"/>
      <c r="BA47" s="51"/>
      <c r="BB47" s="51"/>
      <c r="BC47" s="403">
        <f t="shared" ref="BC47" si="41">+$J47</f>
        <v>358</v>
      </c>
      <c r="BD47" s="449">
        <f>+P47</f>
        <v>0</v>
      </c>
      <c r="BE47" s="48">
        <f t="shared" si="4"/>
        <v>0</v>
      </c>
      <c r="BF47" s="51"/>
      <c r="BG47" s="51"/>
      <c r="BH47" s="51"/>
      <c r="BI47" s="51"/>
      <c r="BJ47" s="51"/>
      <c r="BK47" s="51"/>
      <c r="BL47" s="403">
        <f t="shared" ref="BL47" si="42">+$J47</f>
        <v>358</v>
      </c>
      <c r="BM47" s="452">
        <f>+Q47</f>
        <v>0</v>
      </c>
      <c r="BN47" s="48">
        <f t="shared" si="5"/>
        <v>0</v>
      </c>
      <c r="BO47" s="51"/>
      <c r="BP47" s="51"/>
      <c r="BQ47" s="51"/>
      <c r="BR47" s="51"/>
      <c r="BS47" s="51"/>
      <c r="BT47" s="51"/>
      <c r="BU47" s="513"/>
      <c r="BV47" s="514"/>
      <c r="BW47" s="514"/>
      <c r="BX47" s="514"/>
      <c r="BY47" s="514"/>
      <c r="BZ47" s="514"/>
      <c r="CA47" s="514"/>
      <c r="CB47" s="514"/>
      <c r="CC47" s="515"/>
    </row>
    <row r="48" spans="1:81" s="62" customFormat="1" ht="40.200000000000003" customHeight="1" x14ac:dyDescent="0.3">
      <c r="A48" s="38"/>
      <c r="B48" s="468"/>
      <c r="C48" s="459"/>
      <c r="D48" s="609"/>
      <c r="E48" s="612"/>
      <c r="F48" s="612"/>
      <c r="G48" s="612"/>
      <c r="H48" s="612"/>
      <c r="I48" s="612"/>
      <c r="J48" s="486"/>
      <c r="K48" s="489"/>
      <c r="L48" s="474"/>
      <c r="M48" s="477"/>
      <c r="N48" s="480"/>
      <c r="O48" s="483"/>
      <c r="P48" s="521"/>
      <c r="Q48" s="524"/>
      <c r="R48" s="404"/>
      <c r="S48" s="43"/>
      <c r="T48" s="261"/>
      <c r="U48" s="261"/>
      <c r="V48" s="261"/>
      <c r="W48" s="43"/>
      <c r="X48" s="35"/>
      <c r="Y48" s="35"/>
      <c r="Z48" s="35"/>
      <c r="AA48" s="35"/>
      <c r="AB48" s="404"/>
      <c r="AC48" s="527"/>
      <c r="AD48" s="55">
        <f t="shared" si="22"/>
        <v>0</v>
      </c>
      <c r="AE48" s="55">
        <f t="shared" si="22"/>
        <v>0</v>
      </c>
      <c r="AF48" s="55">
        <f t="shared" si="22"/>
        <v>0</v>
      </c>
      <c r="AG48" s="55">
        <f t="shared" si="22"/>
        <v>0</v>
      </c>
      <c r="AH48" s="55">
        <f t="shared" si="22"/>
        <v>0</v>
      </c>
      <c r="AI48" s="55">
        <f t="shared" si="22"/>
        <v>0</v>
      </c>
      <c r="AJ48" s="55">
        <f t="shared" si="22"/>
        <v>0</v>
      </c>
      <c r="AK48" s="404"/>
      <c r="AL48" s="456"/>
      <c r="AM48" s="49">
        <f t="shared" si="2"/>
        <v>0</v>
      </c>
      <c r="AN48" s="52"/>
      <c r="AO48" s="52"/>
      <c r="AP48" s="52"/>
      <c r="AQ48" s="52"/>
      <c r="AR48" s="52"/>
      <c r="AS48" s="52"/>
      <c r="AT48" s="404"/>
      <c r="AU48" s="447"/>
      <c r="AV48" s="49">
        <f t="shared" si="3"/>
        <v>0</v>
      </c>
      <c r="AW48" s="52"/>
      <c r="AX48" s="52"/>
      <c r="AY48" s="52"/>
      <c r="AZ48" s="52"/>
      <c r="BA48" s="52"/>
      <c r="BB48" s="52"/>
      <c r="BC48" s="404"/>
      <c r="BD48" s="450"/>
      <c r="BE48" s="49">
        <f t="shared" si="4"/>
        <v>0</v>
      </c>
      <c r="BF48" s="52"/>
      <c r="BG48" s="52"/>
      <c r="BH48" s="52"/>
      <c r="BI48" s="52"/>
      <c r="BJ48" s="52"/>
      <c r="BK48" s="52"/>
      <c r="BL48" s="404"/>
      <c r="BM48" s="453"/>
      <c r="BN48" s="49">
        <f t="shared" si="5"/>
        <v>0</v>
      </c>
      <c r="BO48" s="52"/>
      <c r="BP48" s="52"/>
      <c r="BQ48" s="52"/>
      <c r="BR48" s="52"/>
      <c r="BS48" s="52"/>
      <c r="BT48" s="52"/>
      <c r="BU48" s="418"/>
      <c r="BV48" s="419"/>
      <c r="BW48" s="419"/>
      <c r="BX48" s="419"/>
      <c r="BY48" s="419"/>
      <c r="BZ48" s="419"/>
      <c r="CA48" s="419"/>
      <c r="CB48" s="419"/>
      <c r="CC48" s="516"/>
    </row>
    <row r="49" spans="1:81" s="62" customFormat="1" ht="40.200000000000003" customHeight="1" x14ac:dyDescent="0.3">
      <c r="A49" s="38"/>
      <c r="B49" s="468"/>
      <c r="C49" s="459"/>
      <c r="D49" s="609"/>
      <c r="E49" s="612"/>
      <c r="F49" s="612"/>
      <c r="G49" s="612"/>
      <c r="H49" s="612"/>
      <c r="I49" s="612"/>
      <c r="J49" s="486"/>
      <c r="K49" s="489"/>
      <c r="L49" s="474"/>
      <c r="M49" s="477"/>
      <c r="N49" s="480"/>
      <c r="O49" s="483"/>
      <c r="P49" s="521"/>
      <c r="Q49" s="524"/>
      <c r="R49" s="404"/>
      <c r="S49" s="43"/>
      <c r="T49" s="261"/>
      <c r="U49" s="261"/>
      <c r="V49" s="261"/>
      <c r="W49" s="43"/>
      <c r="X49" s="35"/>
      <c r="Y49" s="35"/>
      <c r="Z49" s="35"/>
      <c r="AA49" s="35"/>
      <c r="AB49" s="404"/>
      <c r="AC49" s="527"/>
      <c r="AD49" s="55">
        <f t="shared" si="22"/>
        <v>0</v>
      </c>
      <c r="AE49" s="55">
        <f t="shared" si="22"/>
        <v>0</v>
      </c>
      <c r="AF49" s="55">
        <f t="shared" si="22"/>
        <v>0</v>
      </c>
      <c r="AG49" s="55">
        <f t="shared" si="22"/>
        <v>0</v>
      </c>
      <c r="AH49" s="55">
        <f t="shared" si="22"/>
        <v>0</v>
      </c>
      <c r="AI49" s="55">
        <f t="shared" si="22"/>
        <v>0</v>
      </c>
      <c r="AJ49" s="55">
        <f t="shared" si="22"/>
        <v>0</v>
      </c>
      <c r="AK49" s="404"/>
      <c r="AL49" s="456"/>
      <c r="AM49" s="49">
        <f t="shared" si="2"/>
        <v>0</v>
      </c>
      <c r="AN49" s="52"/>
      <c r="AO49" s="52"/>
      <c r="AP49" s="52"/>
      <c r="AQ49" s="52"/>
      <c r="AR49" s="52"/>
      <c r="AS49" s="52"/>
      <c r="AT49" s="404"/>
      <c r="AU49" s="447"/>
      <c r="AV49" s="49">
        <f t="shared" si="3"/>
        <v>0</v>
      </c>
      <c r="AW49" s="52"/>
      <c r="AX49" s="52"/>
      <c r="AY49" s="52"/>
      <c r="AZ49" s="52"/>
      <c r="BA49" s="52"/>
      <c r="BB49" s="52"/>
      <c r="BC49" s="404"/>
      <c r="BD49" s="450"/>
      <c r="BE49" s="49">
        <f t="shared" si="4"/>
        <v>0</v>
      </c>
      <c r="BF49" s="52"/>
      <c r="BG49" s="52"/>
      <c r="BH49" s="52"/>
      <c r="BI49" s="52"/>
      <c r="BJ49" s="52"/>
      <c r="BK49" s="52"/>
      <c r="BL49" s="404"/>
      <c r="BM49" s="453"/>
      <c r="BN49" s="49">
        <f t="shared" si="5"/>
        <v>0</v>
      </c>
      <c r="BO49" s="52"/>
      <c r="BP49" s="52"/>
      <c r="BQ49" s="52"/>
      <c r="BR49" s="52"/>
      <c r="BS49" s="52"/>
      <c r="BT49" s="52"/>
      <c r="BU49" s="418"/>
      <c r="BV49" s="419"/>
      <c r="BW49" s="419"/>
      <c r="BX49" s="419"/>
      <c r="BY49" s="419"/>
      <c r="BZ49" s="419"/>
      <c r="CA49" s="419"/>
      <c r="CB49" s="419"/>
      <c r="CC49" s="516"/>
    </row>
    <row r="50" spans="1:81" s="62" customFormat="1" ht="40.200000000000003" customHeight="1" thickBot="1" x14ac:dyDescent="0.35">
      <c r="A50" s="38"/>
      <c r="B50" s="468"/>
      <c r="C50" s="459"/>
      <c r="D50" s="610"/>
      <c r="E50" s="613"/>
      <c r="F50" s="613"/>
      <c r="G50" s="613"/>
      <c r="H50" s="613"/>
      <c r="I50" s="613"/>
      <c r="J50" s="487"/>
      <c r="K50" s="490"/>
      <c r="L50" s="475"/>
      <c r="M50" s="478"/>
      <c r="N50" s="481"/>
      <c r="O50" s="484"/>
      <c r="P50" s="522"/>
      <c r="Q50" s="525"/>
      <c r="R50" s="405"/>
      <c r="S50" s="44"/>
      <c r="T50" s="262"/>
      <c r="U50" s="262"/>
      <c r="V50" s="262"/>
      <c r="W50" s="44"/>
      <c r="X50" s="36"/>
      <c r="Y50" s="36"/>
      <c r="Z50" s="36"/>
      <c r="AA50" s="36"/>
      <c r="AB50" s="405"/>
      <c r="AC50" s="528"/>
      <c r="AD50" s="56">
        <f t="shared" si="22"/>
        <v>0</v>
      </c>
      <c r="AE50" s="56">
        <f t="shared" si="22"/>
        <v>0</v>
      </c>
      <c r="AF50" s="56">
        <f t="shared" si="22"/>
        <v>0</v>
      </c>
      <c r="AG50" s="56">
        <f t="shared" si="22"/>
        <v>0</v>
      </c>
      <c r="AH50" s="56">
        <f t="shared" si="22"/>
        <v>0</v>
      </c>
      <c r="AI50" s="56">
        <f t="shared" si="22"/>
        <v>0</v>
      </c>
      <c r="AJ50" s="56">
        <f t="shared" si="22"/>
        <v>0</v>
      </c>
      <c r="AK50" s="405"/>
      <c r="AL50" s="457"/>
      <c r="AM50" s="50">
        <f t="shared" si="2"/>
        <v>0</v>
      </c>
      <c r="AN50" s="53"/>
      <c r="AO50" s="53"/>
      <c r="AP50" s="53"/>
      <c r="AQ50" s="53"/>
      <c r="AR50" s="53"/>
      <c r="AS50" s="53"/>
      <c r="AT50" s="405"/>
      <c r="AU50" s="448"/>
      <c r="AV50" s="50">
        <f t="shared" si="3"/>
        <v>0</v>
      </c>
      <c r="AW50" s="53"/>
      <c r="AX50" s="53"/>
      <c r="AY50" s="53"/>
      <c r="AZ50" s="53"/>
      <c r="BA50" s="53"/>
      <c r="BB50" s="53"/>
      <c r="BC50" s="405"/>
      <c r="BD50" s="451"/>
      <c r="BE50" s="50">
        <f t="shared" si="4"/>
        <v>0</v>
      </c>
      <c r="BF50" s="53"/>
      <c r="BG50" s="53"/>
      <c r="BH50" s="53"/>
      <c r="BI50" s="53"/>
      <c r="BJ50" s="53"/>
      <c r="BK50" s="53"/>
      <c r="BL50" s="405"/>
      <c r="BM50" s="454"/>
      <c r="BN50" s="50">
        <f t="shared" si="5"/>
        <v>0</v>
      </c>
      <c r="BO50" s="53"/>
      <c r="BP50" s="53"/>
      <c r="BQ50" s="53"/>
      <c r="BR50" s="53"/>
      <c r="BS50" s="53"/>
      <c r="BT50" s="53"/>
      <c r="BU50" s="517"/>
      <c r="BV50" s="518"/>
      <c r="BW50" s="518"/>
      <c r="BX50" s="518"/>
      <c r="BY50" s="518"/>
      <c r="BZ50" s="518"/>
      <c r="CA50" s="518"/>
      <c r="CB50" s="518"/>
      <c r="CC50" s="519"/>
    </row>
    <row r="51" spans="1:81" s="62" customFormat="1" ht="40.200000000000003" customHeight="1" thickTop="1" x14ac:dyDescent="0.3">
      <c r="A51" s="38"/>
      <c r="B51" s="468"/>
      <c r="C51" s="459"/>
      <c r="D51" s="608"/>
      <c r="E51" s="611"/>
      <c r="F51" s="611"/>
      <c r="G51" s="611"/>
      <c r="H51" s="611"/>
      <c r="I51" s="611"/>
      <c r="J51" s="485">
        <v>359</v>
      </c>
      <c r="K51" s="488" t="str">
        <f>+Metas!K413</f>
        <v>Talleres de capacitación en derechos sexuales y reproductivos de las mujeres en situación de desplazamiento</v>
      </c>
      <c r="L51" s="473"/>
      <c r="M51" s="476">
        <f>SUM(N51:Q51)</f>
        <v>0</v>
      </c>
      <c r="N51" s="479"/>
      <c r="O51" s="482"/>
      <c r="P51" s="520"/>
      <c r="Q51" s="523"/>
      <c r="R51" s="403">
        <f>+$J51</f>
        <v>359</v>
      </c>
      <c r="S51" s="253"/>
      <c r="T51" s="260"/>
      <c r="U51" s="260"/>
      <c r="V51" s="260"/>
      <c r="W51" s="42"/>
      <c r="X51" s="34"/>
      <c r="Y51" s="34"/>
      <c r="Z51" s="34"/>
      <c r="AA51" s="34"/>
      <c r="AB51" s="403">
        <f t="shared" ref="AB51" si="43">+$J51</f>
        <v>359</v>
      </c>
      <c r="AC51" s="526">
        <f>+L51</f>
        <v>0</v>
      </c>
      <c r="AD51" s="54">
        <f t="shared" si="22"/>
        <v>0</v>
      </c>
      <c r="AE51" s="54">
        <f t="shared" si="22"/>
        <v>0</v>
      </c>
      <c r="AF51" s="54">
        <f t="shared" si="22"/>
        <v>0</v>
      </c>
      <c r="AG51" s="54">
        <f t="shared" si="22"/>
        <v>0</v>
      </c>
      <c r="AH51" s="54">
        <f t="shared" si="22"/>
        <v>0</v>
      </c>
      <c r="AI51" s="54">
        <f t="shared" si="22"/>
        <v>0</v>
      </c>
      <c r="AJ51" s="54">
        <f t="shared" si="22"/>
        <v>0</v>
      </c>
      <c r="AK51" s="403">
        <f t="shared" ref="AK51" si="44">+$J51</f>
        <v>359</v>
      </c>
      <c r="AL51" s="455">
        <f>+N51</f>
        <v>0</v>
      </c>
      <c r="AM51" s="48">
        <f t="shared" si="2"/>
        <v>0</v>
      </c>
      <c r="AN51" s="51"/>
      <c r="AO51" s="51"/>
      <c r="AP51" s="51"/>
      <c r="AQ51" s="51"/>
      <c r="AR51" s="51"/>
      <c r="AS51" s="51"/>
      <c r="AT51" s="403">
        <f t="shared" ref="AT51" si="45">+$J51</f>
        <v>359</v>
      </c>
      <c r="AU51" s="446">
        <f>+O51</f>
        <v>0</v>
      </c>
      <c r="AV51" s="48">
        <f t="shared" si="3"/>
        <v>0</v>
      </c>
      <c r="AW51" s="51"/>
      <c r="AX51" s="51"/>
      <c r="AY51" s="51"/>
      <c r="AZ51" s="51"/>
      <c r="BA51" s="51"/>
      <c r="BB51" s="51"/>
      <c r="BC51" s="403">
        <f t="shared" ref="BC51" si="46">+$J51</f>
        <v>359</v>
      </c>
      <c r="BD51" s="449">
        <f>+P51</f>
        <v>0</v>
      </c>
      <c r="BE51" s="48">
        <f t="shared" si="4"/>
        <v>0</v>
      </c>
      <c r="BF51" s="51"/>
      <c r="BG51" s="51"/>
      <c r="BH51" s="51"/>
      <c r="BI51" s="51"/>
      <c r="BJ51" s="51"/>
      <c r="BK51" s="51"/>
      <c r="BL51" s="403">
        <f t="shared" ref="BL51" si="47">+$J51</f>
        <v>359</v>
      </c>
      <c r="BM51" s="452">
        <f>+Q51</f>
        <v>0</v>
      </c>
      <c r="BN51" s="48">
        <f t="shared" si="5"/>
        <v>0</v>
      </c>
      <c r="BO51" s="51"/>
      <c r="BP51" s="51"/>
      <c r="BQ51" s="51"/>
      <c r="BR51" s="51"/>
      <c r="BS51" s="51"/>
      <c r="BT51" s="51"/>
      <c r="BU51" s="513"/>
      <c r="BV51" s="514"/>
      <c r="BW51" s="514"/>
      <c r="BX51" s="514"/>
      <c r="BY51" s="514"/>
      <c r="BZ51" s="514"/>
      <c r="CA51" s="514"/>
      <c r="CB51" s="514"/>
      <c r="CC51" s="515"/>
    </row>
    <row r="52" spans="1:81" s="62" customFormat="1" ht="40.200000000000003" customHeight="1" x14ac:dyDescent="0.3">
      <c r="A52" s="38"/>
      <c r="B52" s="468"/>
      <c r="C52" s="459"/>
      <c r="D52" s="609"/>
      <c r="E52" s="612"/>
      <c r="F52" s="612"/>
      <c r="G52" s="612"/>
      <c r="H52" s="612"/>
      <c r="I52" s="612"/>
      <c r="J52" s="486"/>
      <c r="K52" s="489"/>
      <c r="L52" s="474"/>
      <c r="M52" s="477"/>
      <c r="N52" s="480"/>
      <c r="O52" s="483"/>
      <c r="P52" s="521"/>
      <c r="Q52" s="524"/>
      <c r="R52" s="404"/>
      <c r="S52" s="43"/>
      <c r="T52" s="261"/>
      <c r="U52" s="261"/>
      <c r="V52" s="261"/>
      <c r="W52" s="43"/>
      <c r="X52" s="35"/>
      <c r="Y52" s="35"/>
      <c r="Z52" s="35"/>
      <c r="AA52" s="35"/>
      <c r="AB52" s="404"/>
      <c r="AC52" s="527"/>
      <c r="AD52" s="55">
        <f t="shared" si="22"/>
        <v>0</v>
      </c>
      <c r="AE52" s="55">
        <f t="shared" si="22"/>
        <v>0</v>
      </c>
      <c r="AF52" s="55">
        <f t="shared" si="22"/>
        <v>0</v>
      </c>
      <c r="AG52" s="55">
        <f t="shared" si="22"/>
        <v>0</v>
      </c>
      <c r="AH52" s="55">
        <f t="shared" si="22"/>
        <v>0</v>
      </c>
      <c r="AI52" s="55">
        <f t="shared" si="22"/>
        <v>0</v>
      </c>
      <c r="AJ52" s="55">
        <f t="shared" si="22"/>
        <v>0</v>
      </c>
      <c r="AK52" s="404"/>
      <c r="AL52" s="456"/>
      <c r="AM52" s="49">
        <f t="shared" si="2"/>
        <v>0</v>
      </c>
      <c r="AN52" s="52"/>
      <c r="AO52" s="52"/>
      <c r="AP52" s="52"/>
      <c r="AQ52" s="52"/>
      <c r="AR52" s="52"/>
      <c r="AS52" s="52"/>
      <c r="AT52" s="404"/>
      <c r="AU52" s="447"/>
      <c r="AV52" s="49">
        <f t="shared" si="3"/>
        <v>0</v>
      </c>
      <c r="AW52" s="52"/>
      <c r="AX52" s="52"/>
      <c r="AY52" s="52"/>
      <c r="AZ52" s="52"/>
      <c r="BA52" s="52"/>
      <c r="BB52" s="52"/>
      <c r="BC52" s="404"/>
      <c r="BD52" s="450"/>
      <c r="BE52" s="49">
        <f t="shared" si="4"/>
        <v>0</v>
      </c>
      <c r="BF52" s="52"/>
      <c r="BG52" s="52"/>
      <c r="BH52" s="52"/>
      <c r="BI52" s="52"/>
      <c r="BJ52" s="52"/>
      <c r="BK52" s="52"/>
      <c r="BL52" s="404"/>
      <c r="BM52" s="453"/>
      <c r="BN52" s="49">
        <f t="shared" si="5"/>
        <v>0</v>
      </c>
      <c r="BO52" s="52"/>
      <c r="BP52" s="52"/>
      <c r="BQ52" s="52"/>
      <c r="BR52" s="52"/>
      <c r="BS52" s="52"/>
      <c r="BT52" s="52"/>
      <c r="BU52" s="418"/>
      <c r="BV52" s="419"/>
      <c r="BW52" s="419"/>
      <c r="BX52" s="419"/>
      <c r="BY52" s="419"/>
      <c r="BZ52" s="419"/>
      <c r="CA52" s="419"/>
      <c r="CB52" s="419"/>
      <c r="CC52" s="516"/>
    </row>
    <row r="53" spans="1:81" s="62" customFormat="1" ht="40.200000000000003" customHeight="1" x14ac:dyDescent="0.3">
      <c r="A53" s="38"/>
      <c r="B53" s="468"/>
      <c r="C53" s="459"/>
      <c r="D53" s="609"/>
      <c r="E53" s="612"/>
      <c r="F53" s="612"/>
      <c r="G53" s="612"/>
      <c r="H53" s="612"/>
      <c r="I53" s="612"/>
      <c r="J53" s="486"/>
      <c r="K53" s="489"/>
      <c r="L53" s="474"/>
      <c r="M53" s="477"/>
      <c r="N53" s="480"/>
      <c r="O53" s="483"/>
      <c r="P53" s="521"/>
      <c r="Q53" s="524"/>
      <c r="R53" s="404"/>
      <c r="S53" s="43"/>
      <c r="T53" s="261"/>
      <c r="U53" s="261"/>
      <c r="V53" s="261"/>
      <c r="W53" s="43"/>
      <c r="X53" s="35"/>
      <c r="Y53" s="35"/>
      <c r="Z53" s="35"/>
      <c r="AA53" s="35"/>
      <c r="AB53" s="404"/>
      <c r="AC53" s="527"/>
      <c r="AD53" s="55">
        <f t="shared" si="22"/>
        <v>0</v>
      </c>
      <c r="AE53" s="55">
        <f t="shared" si="22"/>
        <v>0</v>
      </c>
      <c r="AF53" s="55">
        <f t="shared" si="22"/>
        <v>0</v>
      </c>
      <c r="AG53" s="55">
        <f t="shared" si="22"/>
        <v>0</v>
      </c>
      <c r="AH53" s="55">
        <f t="shared" si="22"/>
        <v>0</v>
      </c>
      <c r="AI53" s="55">
        <f t="shared" si="22"/>
        <v>0</v>
      </c>
      <c r="AJ53" s="55">
        <f t="shared" si="22"/>
        <v>0</v>
      </c>
      <c r="AK53" s="404"/>
      <c r="AL53" s="456"/>
      <c r="AM53" s="49">
        <f t="shared" si="2"/>
        <v>0</v>
      </c>
      <c r="AN53" s="52"/>
      <c r="AO53" s="52"/>
      <c r="AP53" s="52"/>
      <c r="AQ53" s="52"/>
      <c r="AR53" s="52"/>
      <c r="AS53" s="52"/>
      <c r="AT53" s="404"/>
      <c r="AU53" s="447"/>
      <c r="AV53" s="49">
        <f t="shared" si="3"/>
        <v>0</v>
      </c>
      <c r="AW53" s="52"/>
      <c r="AX53" s="52"/>
      <c r="AY53" s="52"/>
      <c r="AZ53" s="52"/>
      <c r="BA53" s="52"/>
      <c r="BB53" s="52"/>
      <c r="BC53" s="404"/>
      <c r="BD53" s="450"/>
      <c r="BE53" s="49">
        <f t="shared" si="4"/>
        <v>0</v>
      </c>
      <c r="BF53" s="52"/>
      <c r="BG53" s="52"/>
      <c r="BH53" s="52"/>
      <c r="BI53" s="52"/>
      <c r="BJ53" s="52"/>
      <c r="BK53" s="52"/>
      <c r="BL53" s="404"/>
      <c r="BM53" s="453"/>
      <c r="BN53" s="49">
        <f t="shared" si="5"/>
        <v>0</v>
      </c>
      <c r="BO53" s="52"/>
      <c r="BP53" s="52"/>
      <c r="BQ53" s="52"/>
      <c r="BR53" s="52"/>
      <c r="BS53" s="52"/>
      <c r="BT53" s="52"/>
      <c r="BU53" s="418"/>
      <c r="BV53" s="419"/>
      <c r="BW53" s="419"/>
      <c r="BX53" s="419"/>
      <c r="BY53" s="419"/>
      <c r="BZ53" s="419"/>
      <c r="CA53" s="419"/>
      <c r="CB53" s="419"/>
      <c r="CC53" s="516"/>
    </row>
    <row r="54" spans="1:81" s="62" customFormat="1" ht="40.200000000000003" customHeight="1" thickBot="1" x14ac:dyDescent="0.35">
      <c r="A54" s="38"/>
      <c r="B54" s="468"/>
      <c r="C54" s="460"/>
      <c r="D54" s="610"/>
      <c r="E54" s="613"/>
      <c r="F54" s="613"/>
      <c r="G54" s="613"/>
      <c r="H54" s="613"/>
      <c r="I54" s="613"/>
      <c r="J54" s="487"/>
      <c r="K54" s="490"/>
      <c r="L54" s="475"/>
      <c r="M54" s="478"/>
      <c r="N54" s="481"/>
      <c r="O54" s="484"/>
      <c r="P54" s="522"/>
      <c r="Q54" s="525"/>
      <c r="R54" s="405"/>
      <c r="S54" s="44"/>
      <c r="T54" s="262"/>
      <c r="U54" s="262"/>
      <c r="V54" s="262"/>
      <c r="W54" s="44"/>
      <c r="X54" s="36"/>
      <c r="Y54" s="36"/>
      <c r="Z54" s="36"/>
      <c r="AA54" s="36"/>
      <c r="AB54" s="405"/>
      <c r="AC54" s="528"/>
      <c r="AD54" s="56">
        <f t="shared" si="22"/>
        <v>0</v>
      </c>
      <c r="AE54" s="56">
        <f t="shared" si="22"/>
        <v>0</v>
      </c>
      <c r="AF54" s="56">
        <f t="shared" si="22"/>
        <v>0</v>
      </c>
      <c r="AG54" s="56">
        <f t="shared" si="22"/>
        <v>0</v>
      </c>
      <c r="AH54" s="56">
        <f t="shared" si="22"/>
        <v>0</v>
      </c>
      <c r="AI54" s="56">
        <f t="shared" si="22"/>
        <v>0</v>
      </c>
      <c r="AJ54" s="56">
        <f t="shared" si="22"/>
        <v>0</v>
      </c>
      <c r="AK54" s="405"/>
      <c r="AL54" s="457"/>
      <c r="AM54" s="50">
        <f t="shared" si="2"/>
        <v>0</v>
      </c>
      <c r="AN54" s="53"/>
      <c r="AO54" s="53"/>
      <c r="AP54" s="53"/>
      <c r="AQ54" s="53"/>
      <c r="AR54" s="53"/>
      <c r="AS54" s="53"/>
      <c r="AT54" s="405"/>
      <c r="AU54" s="448"/>
      <c r="AV54" s="50">
        <f t="shared" si="3"/>
        <v>0</v>
      </c>
      <c r="AW54" s="53"/>
      <c r="AX54" s="53"/>
      <c r="AY54" s="53"/>
      <c r="AZ54" s="53"/>
      <c r="BA54" s="53"/>
      <c r="BB54" s="53"/>
      <c r="BC54" s="405"/>
      <c r="BD54" s="451"/>
      <c r="BE54" s="50">
        <f t="shared" si="4"/>
        <v>0</v>
      </c>
      <c r="BF54" s="53"/>
      <c r="BG54" s="53"/>
      <c r="BH54" s="53"/>
      <c r="BI54" s="53"/>
      <c r="BJ54" s="53"/>
      <c r="BK54" s="53"/>
      <c r="BL54" s="405"/>
      <c r="BM54" s="454"/>
      <c r="BN54" s="50">
        <f t="shared" si="5"/>
        <v>0</v>
      </c>
      <c r="BO54" s="53"/>
      <c r="BP54" s="53"/>
      <c r="BQ54" s="53"/>
      <c r="BR54" s="53"/>
      <c r="BS54" s="53"/>
      <c r="BT54" s="53"/>
      <c r="BU54" s="517"/>
      <c r="BV54" s="518"/>
      <c r="BW54" s="518"/>
      <c r="BX54" s="518"/>
      <c r="BY54" s="518"/>
      <c r="BZ54" s="518"/>
      <c r="CA54" s="518"/>
      <c r="CB54" s="518"/>
      <c r="CC54" s="519"/>
    </row>
    <row r="55" spans="1:81" s="62" customFormat="1" ht="40.200000000000003" customHeight="1" thickTop="1" x14ac:dyDescent="0.3">
      <c r="A55" s="38"/>
      <c r="B55" s="468"/>
      <c r="C55" s="458" t="s">
        <v>542</v>
      </c>
      <c r="D55" s="608"/>
      <c r="E55" s="611"/>
      <c r="F55" s="611"/>
      <c r="G55" s="611"/>
      <c r="H55" s="611"/>
      <c r="I55" s="611"/>
      <c r="J55" s="485">
        <v>360</v>
      </c>
      <c r="K55" s="488" t="str">
        <f>+Metas!K414</f>
        <v>Docentes capacitados</v>
      </c>
      <c r="L55" s="473"/>
      <c r="M55" s="476">
        <f>SUM(N55:Q55)</f>
        <v>0</v>
      </c>
      <c r="N55" s="479"/>
      <c r="O55" s="482"/>
      <c r="P55" s="520"/>
      <c r="Q55" s="523"/>
      <c r="R55" s="403">
        <f>+$J55</f>
        <v>360</v>
      </c>
      <c r="S55" s="253"/>
      <c r="T55" s="260"/>
      <c r="U55" s="260"/>
      <c r="V55" s="260"/>
      <c r="W55" s="42"/>
      <c r="X55" s="34"/>
      <c r="Y55" s="34"/>
      <c r="Z55" s="34"/>
      <c r="AA55" s="34"/>
      <c r="AB55" s="403">
        <f t="shared" ref="AB55" si="48">+$J55</f>
        <v>360</v>
      </c>
      <c r="AC55" s="526">
        <f>+L55</f>
        <v>0</v>
      </c>
      <c r="AD55" s="54">
        <f t="shared" si="22"/>
        <v>0</v>
      </c>
      <c r="AE55" s="54">
        <f t="shared" si="22"/>
        <v>0</v>
      </c>
      <c r="AF55" s="54">
        <f t="shared" si="22"/>
        <v>0</v>
      </c>
      <c r="AG55" s="54">
        <f t="shared" si="22"/>
        <v>0</v>
      </c>
      <c r="AH55" s="54">
        <f t="shared" si="22"/>
        <v>0</v>
      </c>
      <c r="AI55" s="54">
        <f t="shared" si="22"/>
        <v>0</v>
      </c>
      <c r="AJ55" s="54">
        <f t="shared" si="22"/>
        <v>0</v>
      </c>
      <c r="AK55" s="403">
        <f t="shared" ref="AK55" si="49">+$J55</f>
        <v>360</v>
      </c>
      <c r="AL55" s="455">
        <f>+N55</f>
        <v>0</v>
      </c>
      <c r="AM55" s="48">
        <f t="shared" si="2"/>
        <v>0</v>
      </c>
      <c r="AN55" s="51"/>
      <c r="AO55" s="51"/>
      <c r="AP55" s="51"/>
      <c r="AQ55" s="51"/>
      <c r="AR55" s="51"/>
      <c r="AS55" s="51"/>
      <c r="AT55" s="403">
        <f t="shared" ref="AT55" si="50">+$J55</f>
        <v>360</v>
      </c>
      <c r="AU55" s="446">
        <f>+O55</f>
        <v>0</v>
      </c>
      <c r="AV55" s="48">
        <f t="shared" si="3"/>
        <v>0</v>
      </c>
      <c r="AW55" s="51"/>
      <c r="AX55" s="51"/>
      <c r="AY55" s="51"/>
      <c r="AZ55" s="51"/>
      <c r="BA55" s="51"/>
      <c r="BB55" s="51"/>
      <c r="BC55" s="403">
        <f t="shared" ref="BC55" si="51">+$J55</f>
        <v>360</v>
      </c>
      <c r="BD55" s="449">
        <f>+P55</f>
        <v>0</v>
      </c>
      <c r="BE55" s="48">
        <f t="shared" si="4"/>
        <v>0</v>
      </c>
      <c r="BF55" s="51"/>
      <c r="BG55" s="51"/>
      <c r="BH55" s="51"/>
      <c r="BI55" s="51"/>
      <c r="BJ55" s="51"/>
      <c r="BK55" s="51"/>
      <c r="BL55" s="403">
        <f t="shared" ref="BL55" si="52">+$J55</f>
        <v>360</v>
      </c>
      <c r="BM55" s="452">
        <f>+Q55</f>
        <v>0</v>
      </c>
      <c r="BN55" s="48">
        <f t="shared" si="5"/>
        <v>0</v>
      </c>
      <c r="BO55" s="51"/>
      <c r="BP55" s="51"/>
      <c r="BQ55" s="51"/>
      <c r="BR55" s="51"/>
      <c r="BS55" s="51"/>
      <c r="BT55" s="51"/>
      <c r="BU55" s="513"/>
      <c r="BV55" s="514"/>
      <c r="BW55" s="514"/>
      <c r="BX55" s="514"/>
      <c r="BY55" s="514"/>
      <c r="BZ55" s="514"/>
      <c r="CA55" s="514"/>
      <c r="CB55" s="514"/>
      <c r="CC55" s="515"/>
    </row>
    <row r="56" spans="1:81" s="62" customFormat="1" ht="40.200000000000003" customHeight="1" x14ac:dyDescent="0.3">
      <c r="A56" s="38"/>
      <c r="B56" s="468"/>
      <c r="C56" s="459"/>
      <c r="D56" s="609"/>
      <c r="E56" s="612"/>
      <c r="F56" s="612"/>
      <c r="G56" s="612"/>
      <c r="H56" s="612"/>
      <c r="I56" s="612"/>
      <c r="J56" s="486"/>
      <c r="K56" s="489"/>
      <c r="L56" s="474"/>
      <c r="M56" s="477"/>
      <c r="N56" s="480"/>
      <c r="O56" s="483"/>
      <c r="P56" s="521"/>
      <c r="Q56" s="524"/>
      <c r="R56" s="404"/>
      <c r="S56" s="43"/>
      <c r="T56" s="261"/>
      <c r="U56" s="261"/>
      <c r="V56" s="261"/>
      <c r="W56" s="43"/>
      <c r="X56" s="35"/>
      <c r="Y56" s="35"/>
      <c r="Z56" s="35"/>
      <c r="AA56" s="35"/>
      <c r="AB56" s="404"/>
      <c r="AC56" s="527"/>
      <c r="AD56" s="55">
        <f t="shared" si="22"/>
        <v>0</v>
      </c>
      <c r="AE56" s="55">
        <f t="shared" si="22"/>
        <v>0</v>
      </c>
      <c r="AF56" s="55">
        <f t="shared" si="22"/>
        <v>0</v>
      </c>
      <c r="AG56" s="55">
        <f t="shared" si="22"/>
        <v>0</v>
      </c>
      <c r="AH56" s="55">
        <f t="shared" si="22"/>
        <v>0</v>
      </c>
      <c r="AI56" s="55">
        <f t="shared" si="22"/>
        <v>0</v>
      </c>
      <c r="AJ56" s="55">
        <f t="shared" si="22"/>
        <v>0</v>
      </c>
      <c r="AK56" s="404"/>
      <c r="AL56" s="456"/>
      <c r="AM56" s="49">
        <f t="shared" si="2"/>
        <v>0</v>
      </c>
      <c r="AN56" s="52"/>
      <c r="AO56" s="52"/>
      <c r="AP56" s="52"/>
      <c r="AQ56" s="52"/>
      <c r="AR56" s="52"/>
      <c r="AS56" s="52"/>
      <c r="AT56" s="404"/>
      <c r="AU56" s="447"/>
      <c r="AV56" s="49">
        <f t="shared" si="3"/>
        <v>0</v>
      </c>
      <c r="AW56" s="52"/>
      <c r="AX56" s="52"/>
      <c r="AY56" s="52"/>
      <c r="AZ56" s="52"/>
      <c r="BA56" s="52"/>
      <c r="BB56" s="52"/>
      <c r="BC56" s="404"/>
      <c r="BD56" s="450"/>
      <c r="BE56" s="49">
        <f t="shared" si="4"/>
        <v>0</v>
      </c>
      <c r="BF56" s="52"/>
      <c r="BG56" s="52"/>
      <c r="BH56" s="52"/>
      <c r="BI56" s="52"/>
      <c r="BJ56" s="52"/>
      <c r="BK56" s="52"/>
      <c r="BL56" s="404"/>
      <c r="BM56" s="453"/>
      <c r="BN56" s="49">
        <f t="shared" si="5"/>
        <v>0</v>
      </c>
      <c r="BO56" s="52"/>
      <c r="BP56" s="52"/>
      <c r="BQ56" s="52"/>
      <c r="BR56" s="52"/>
      <c r="BS56" s="52"/>
      <c r="BT56" s="52"/>
      <c r="BU56" s="418"/>
      <c r="BV56" s="419"/>
      <c r="BW56" s="419"/>
      <c r="BX56" s="419"/>
      <c r="BY56" s="419"/>
      <c r="BZ56" s="419"/>
      <c r="CA56" s="419"/>
      <c r="CB56" s="419"/>
      <c r="CC56" s="516"/>
    </row>
    <row r="57" spans="1:81" s="62" customFormat="1" ht="40.200000000000003" customHeight="1" x14ac:dyDescent="0.3">
      <c r="A57" s="38"/>
      <c r="B57" s="468"/>
      <c r="C57" s="459"/>
      <c r="D57" s="609"/>
      <c r="E57" s="612"/>
      <c r="F57" s="612"/>
      <c r="G57" s="612"/>
      <c r="H57" s="612"/>
      <c r="I57" s="612"/>
      <c r="J57" s="486"/>
      <c r="K57" s="489"/>
      <c r="L57" s="474"/>
      <c r="M57" s="477"/>
      <c r="N57" s="480"/>
      <c r="O57" s="483"/>
      <c r="P57" s="521"/>
      <c r="Q57" s="524"/>
      <c r="R57" s="404"/>
      <c r="S57" s="43"/>
      <c r="T57" s="261"/>
      <c r="U57" s="261"/>
      <c r="V57" s="261"/>
      <c r="W57" s="43"/>
      <c r="X57" s="35"/>
      <c r="Y57" s="35"/>
      <c r="Z57" s="35"/>
      <c r="AA57" s="35"/>
      <c r="AB57" s="404"/>
      <c r="AC57" s="527"/>
      <c r="AD57" s="55">
        <f t="shared" si="22"/>
        <v>0</v>
      </c>
      <c r="AE57" s="55">
        <f t="shared" si="22"/>
        <v>0</v>
      </c>
      <c r="AF57" s="55">
        <f t="shared" si="22"/>
        <v>0</v>
      </c>
      <c r="AG57" s="55">
        <f t="shared" si="22"/>
        <v>0</v>
      </c>
      <c r="AH57" s="55">
        <f t="shared" si="22"/>
        <v>0</v>
      </c>
      <c r="AI57" s="55">
        <f t="shared" si="22"/>
        <v>0</v>
      </c>
      <c r="AJ57" s="55">
        <f t="shared" si="22"/>
        <v>0</v>
      </c>
      <c r="AK57" s="404"/>
      <c r="AL57" s="456"/>
      <c r="AM57" s="49">
        <f t="shared" si="2"/>
        <v>0</v>
      </c>
      <c r="AN57" s="52"/>
      <c r="AO57" s="52"/>
      <c r="AP57" s="52"/>
      <c r="AQ57" s="52"/>
      <c r="AR57" s="52"/>
      <c r="AS57" s="52"/>
      <c r="AT57" s="404"/>
      <c r="AU57" s="447"/>
      <c r="AV57" s="49">
        <f t="shared" si="3"/>
        <v>0</v>
      </c>
      <c r="AW57" s="52"/>
      <c r="AX57" s="52"/>
      <c r="AY57" s="52"/>
      <c r="AZ57" s="52"/>
      <c r="BA57" s="52"/>
      <c r="BB57" s="52"/>
      <c r="BC57" s="404"/>
      <c r="BD57" s="450"/>
      <c r="BE57" s="49">
        <f t="shared" si="4"/>
        <v>0</v>
      </c>
      <c r="BF57" s="52"/>
      <c r="BG57" s="52"/>
      <c r="BH57" s="52"/>
      <c r="BI57" s="52"/>
      <c r="BJ57" s="52"/>
      <c r="BK57" s="52"/>
      <c r="BL57" s="404"/>
      <c r="BM57" s="453"/>
      <c r="BN57" s="49">
        <f t="shared" si="5"/>
        <v>0</v>
      </c>
      <c r="BO57" s="52"/>
      <c r="BP57" s="52"/>
      <c r="BQ57" s="52"/>
      <c r="BR57" s="52"/>
      <c r="BS57" s="52"/>
      <c r="BT57" s="52"/>
      <c r="BU57" s="418"/>
      <c r="BV57" s="419"/>
      <c r="BW57" s="419"/>
      <c r="BX57" s="419"/>
      <c r="BY57" s="419"/>
      <c r="BZ57" s="419"/>
      <c r="CA57" s="419"/>
      <c r="CB57" s="419"/>
      <c r="CC57" s="516"/>
    </row>
    <row r="58" spans="1:81" s="62" customFormat="1" ht="40.200000000000003" customHeight="1" thickBot="1" x14ac:dyDescent="0.35">
      <c r="A58" s="38"/>
      <c r="B58" s="468"/>
      <c r="C58" s="460"/>
      <c r="D58" s="610"/>
      <c r="E58" s="613"/>
      <c r="F58" s="613"/>
      <c r="G58" s="613"/>
      <c r="H58" s="613"/>
      <c r="I58" s="613"/>
      <c r="J58" s="487"/>
      <c r="K58" s="490"/>
      <c r="L58" s="475"/>
      <c r="M58" s="478"/>
      <c r="N58" s="481"/>
      <c r="O58" s="484"/>
      <c r="P58" s="522"/>
      <c r="Q58" s="525"/>
      <c r="R58" s="405"/>
      <c r="S58" s="44"/>
      <c r="T58" s="262"/>
      <c r="U58" s="262"/>
      <c r="V58" s="262"/>
      <c r="W58" s="44"/>
      <c r="X58" s="36"/>
      <c r="Y58" s="36"/>
      <c r="Z58" s="36"/>
      <c r="AA58" s="36"/>
      <c r="AB58" s="405"/>
      <c r="AC58" s="528"/>
      <c r="AD58" s="56">
        <f t="shared" si="22"/>
        <v>0</v>
      </c>
      <c r="AE58" s="56">
        <f t="shared" si="22"/>
        <v>0</v>
      </c>
      <c r="AF58" s="56">
        <f t="shared" si="22"/>
        <v>0</v>
      </c>
      <c r="AG58" s="56">
        <f t="shared" si="22"/>
        <v>0</v>
      </c>
      <c r="AH58" s="56">
        <f t="shared" si="22"/>
        <v>0</v>
      </c>
      <c r="AI58" s="56">
        <f t="shared" si="22"/>
        <v>0</v>
      </c>
      <c r="AJ58" s="56">
        <f t="shared" si="22"/>
        <v>0</v>
      </c>
      <c r="AK58" s="405"/>
      <c r="AL58" s="457"/>
      <c r="AM58" s="50">
        <f t="shared" si="2"/>
        <v>0</v>
      </c>
      <c r="AN58" s="53"/>
      <c r="AO58" s="53"/>
      <c r="AP58" s="53"/>
      <c r="AQ58" s="53"/>
      <c r="AR58" s="53"/>
      <c r="AS58" s="53"/>
      <c r="AT58" s="405"/>
      <c r="AU58" s="448"/>
      <c r="AV58" s="50">
        <f t="shared" si="3"/>
        <v>0</v>
      </c>
      <c r="AW58" s="53"/>
      <c r="AX58" s="53"/>
      <c r="AY58" s="53"/>
      <c r="AZ58" s="53"/>
      <c r="BA58" s="53"/>
      <c r="BB58" s="53"/>
      <c r="BC58" s="405"/>
      <c r="BD58" s="451"/>
      <c r="BE58" s="50">
        <f t="shared" si="4"/>
        <v>0</v>
      </c>
      <c r="BF58" s="53"/>
      <c r="BG58" s="53"/>
      <c r="BH58" s="53"/>
      <c r="BI58" s="53"/>
      <c r="BJ58" s="53"/>
      <c r="BK58" s="53"/>
      <c r="BL58" s="405"/>
      <c r="BM58" s="454"/>
      <c r="BN58" s="50">
        <f t="shared" si="5"/>
        <v>0</v>
      </c>
      <c r="BO58" s="53"/>
      <c r="BP58" s="53"/>
      <c r="BQ58" s="53"/>
      <c r="BR58" s="53"/>
      <c r="BS58" s="53"/>
      <c r="BT58" s="53"/>
      <c r="BU58" s="517"/>
      <c r="BV58" s="518"/>
      <c r="BW58" s="518"/>
      <c r="BX58" s="518"/>
      <c r="BY58" s="518"/>
      <c r="BZ58" s="518"/>
      <c r="CA58" s="518"/>
      <c r="CB58" s="518"/>
      <c r="CC58" s="519"/>
    </row>
    <row r="59" spans="1:81" s="62" customFormat="1" ht="40.200000000000003" customHeight="1" thickTop="1" x14ac:dyDescent="0.3">
      <c r="A59" s="38"/>
      <c r="B59" s="468"/>
      <c r="C59" s="458" t="s">
        <v>545</v>
      </c>
      <c r="D59" s="608"/>
      <c r="E59" s="611"/>
      <c r="F59" s="611"/>
      <c r="G59" s="611"/>
      <c r="H59" s="611"/>
      <c r="I59" s="611"/>
      <c r="J59" s="485">
        <v>361</v>
      </c>
      <c r="K59" s="488" t="str">
        <f>+Metas!K415</f>
        <v>Mujeres capacitadas sobre sus derechos</v>
      </c>
      <c r="L59" s="473"/>
      <c r="M59" s="476">
        <f t="shared" ref="M59:M79" si="53">SUM(N59:Q59)</f>
        <v>0</v>
      </c>
      <c r="N59" s="479"/>
      <c r="O59" s="482"/>
      <c r="P59" s="520"/>
      <c r="Q59" s="523"/>
      <c r="R59" s="403">
        <f>+$J59</f>
        <v>361</v>
      </c>
      <c r="S59" s="253"/>
      <c r="T59" s="260"/>
      <c r="U59" s="260"/>
      <c r="V59" s="260"/>
      <c r="W59" s="42"/>
      <c r="X59" s="34"/>
      <c r="Y59" s="34"/>
      <c r="Z59" s="34"/>
      <c r="AA59" s="34"/>
      <c r="AB59" s="403">
        <f t="shared" ref="AB59" si="54">+$J59</f>
        <v>361</v>
      </c>
      <c r="AC59" s="526">
        <f>+L59</f>
        <v>0</v>
      </c>
      <c r="AD59" s="54">
        <f t="shared" si="22"/>
        <v>0</v>
      </c>
      <c r="AE59" s="54">
        <f t="shared" si="22"/>
        <v>0</v>
      </c>
      <c r="AF59" s="54">
        <f t="shared" si="22"/>
        <v>0</v>
      </c>
      <c r="AG59" s="54">
        <f t="shared" si="22"/>
        <v>0</v>
      </c>
      <c r="AH59" s="54">
        <f t="shared" si="22"/>
        <v>0</v>
      </c>
      <c r="AI59" s="54">
        <f t="shared" si="22"/>
        <v>0</v>
      </c>
      <c r="AJ59" s="54">
        <f t="shared" si="22"/>
        <v>0</v>
      </c>
      <c r="AK59" s="403">
        <f t="shared" ref="AK59" si="55">+$J59</f>
        <v>361</v>
      </c>
      <c r="AL59" s="455">
        <f>+N59</f>
        <v>0</v>
      </c>
      <c r="AM59" s="48">
        <f t="shared" si="2"/>
        <v>0</v>
      </c>
      <c r="AN59" s="51"/>
      <c r="AO59" s="51"/>
      <c r="AP59" s="51"/>
      <c r="AQ59" s="51"/>
      <c r="AR59" s="51"/>
      <c r="AS59" s="51"/>
      <c r="AT59" s="403">
        <f t="shared" ref="AT59" si="56">+$J59</f>
        <v>361</v>
      </c>
      <c r="AU59" s="446">
        <f>+O59</f>
        <v>0</v>
      </c>
      <c r="AV59" s="48">
        <f t="shared" si="3"/>
        <v>0</v>
      </c>
      <c r="AW59" s="51"/>
      <c r="AX59" s="51"/>
      <c r="AY59" s="51"/>
      <c r="AZ59" s="51"/>
      <c r="BA59" s="51"/>
      <c r="BB59" s="51"/>
      <c r="BC59" s="403">
        <f t="shared" ref="BC59" si="57">+$J59</f>
        <v>361</v>
      </c>
      <c r="BD59" s="449">
        <f>+P59</f>
        <v>0</v>
      </c>
      <c r="BE59" s="48">
        <f t="shared" si="4"/>
        <v>0</v>
      </c>
      <c r="BF59" s="51"/>
      <c r="BG59" s="51"/>
      <c r="BH59" s="51"/>
      <c r="BI59" s="51"/>
      <c r="BJ59" s="51"/>
      <c r="BK59" s="51"/>
      <c r="BL59" s="403">
        <f t="shared" ref="BL59" si="58">+$J59</f>
        <v>361</v>
      </c>
      <c r="BM59" s="452">
        <f>+Q59</f>
        <v>0</v>
      </c>
      <c r="BN59" s="48">
        <f t="shared" si="5"/>
        <v>0</v>
      </c>
      <c r="BO59" s="51"/>
      <c r="BP59" s="51"/>
      <c r="BQ59" s="51"/>
      <c r="BR59" s="51"/>
      <c r="BS59" s="51"/>
      <c r="BT59" s="51"/>
      <c r="BU59" s="513"/>
      <c r="BV59" s="514"/>
      <c r="BW59" s="514"/>
      <c r="BX59" s="514"/>
      <c r="BY59" s="514"/>
      <c r="BZ59" s="514"/>
      <c r="CA59" s="514"/>
      <c r="CB59" s="514"/>
      <c r="CC59" s="515"/>
    </row>
    <row r="60" spans="1:81" s="62" customFormat="1" ht="40.200000000000003" customHeight="1" x14ac:dyDescent="0.3">
      <c r="A60" s="38"/>
      <c r="B60" s="468"/>
      <c r="C60" s="459"/>
      <c r="D60" s="609"/>
      <c r="E60" s="612"/>
      <c r="F60" s="612"/>
      <c r="G60" s="612"/>
      <c r="H60" s="612"/>
      <c r="I60" s="612"/>
      <c r="J60" s="486"/>
      <c r="K60" s="489"/>
      <c r="L60" s="474"/>
      <c r="M60" s="477"/>
      <c r="N60" s="480"/>
      <c r="O60" s="483"/>
      <c r="P60" s="521"/>
      <c r="Q60" s="524"/>
      <c r="R60" s="404"/>
      <c r="S60" s="43"/>
      <c r="T60" s="261"/>
      <c r="U60" s="261"/>
      <c r="V60" s="261"/>
      <c r="W60" s="43"/>
      <c r="X60" s="35"/>
      <c r="Y60" s="35"/>
      <c r="Z60" s="35"/>
      <c r="AA60" s="35"/>
      <c r="AB60" s="404"/>
      <c r="AC60" s="527"/>
      <c r="AD60" s="55">
        <f t="shared" si="22"/>
        <v>0</v>
      </c>
      <c r="AE60" s="55">
        <f t="shared" si="22"/>
        <v>0</v>
      </c>
      <c r="AF60" s="55">
        <f t="shared" si="22"/>
        <v>0</v>
      </c>
      <c r="AG60" s="55">
        <f t="shared" si="22"/>
        <v>0</v>
      </c>
      <c r="AH60" s="55">
        <f t="shared" si="22"/>
        <v>0</v>
      </c>
      <c r="AI60" s="55">
        <f t="shared" si="22"/>
        <v>0</v>
      </c>
      <c r="AJ60" s="55">
        <f t="shared" si="22"/>
        <v>0</v>
      </c>
      <c r="AK60" s="404"/>
      <c r="AL60" s="456"/>
      <c r="AM60" s="49">
        <f t="shared" si="2"/>
        <v>0</v>
      </c>
      <c r="AN60" s="52"/>
      <c r="AO60" s="52"/>
      <c r="AP60" s="52"/>
      <c r="AQ60" s="52"/>
      <c r="AR60" s="52"/>
      <c r="AS60" s="52"/>
      <c r="AT60" s="404"/>
      <c r="AU60" s="447"/>
      <c r="AV60" s="49">
        <f t="shared" si="3"/>
        <v>0</v>
      </c>
      <c r="AW60" s="52"/>
      <c r="AX60" s="52"/>
      <c r="AY60" s="52"/>
      <c r="AZ60" s="52"/>
      <c r="BA60" s="52"/>
      <c r="BB60" s="52"/>
      <c r="BC60" s="404"/>
      <c r="BD60" s="450"/>
      <c r="BE60" s="49">
        <f t="shared" si="4"/>
        <v>0</v>
      </c>
      <c r="BF60" s="52"/>
      <c r="BG60" s="52"/>
      <c r="BH60" s="52"/>
      <c r="BI60" s="52"/>
      <c r="BJ60" s="52"/>
      <c r="BK60" s="52"/>
      <c r="BL60" s="404"/>
      <c r="BM60" s="453"/>
      <c r="BN60" s="49">
        <f t="shared" si="5"/>
        <v>0</v>
      </c>
      <c r="BO60" s="52"/>
      <c r="BP60" s="52"/>
      <c r="BQ60" s="52"/>
      <c r="BR60" s="52"/>
      <c r="BS60" s="52"/>
      <c r="BT60" s="52"/>
      <c r="BU60" s="418"/>
      <c r="BV60" s="419"/>
      <c r="BW60" s="419"/>
      <c r="BX60" s="419"/>
      <c r="BY60" s="419"/>
      <c r="BZ60" s="419"/>
      <c r="CA60" s="419"/>
      <c r="CB60" s="419"/>
      <c r="CC60" s="516"/>
    </row>
    <row r="61" spans="1:81" s="62" customFormat="1" ht="40.200000000000003" customHeight="1" x14ac:dyDescent="0.3">
      <c r="A61" s="38"/>
      <c r="B61" s="468"/>
      <c r="C61" s="459"/>
      <c r="D61" s="609"/>
      <c r="E61" s="612"/>
      <c r="F61" s="612"/>
      <c r="G61" s="612"/>
      <c r="H61" s="612"/>
      <c r="I61" s="612"/>
      <c r="J61" s="486"/>
      <c r="K61" s="489"/>
      <c r="L61" s="474"/>
      <c r="M61" s="477"/>
      <c r="N61" s="480"/>
      <c r="O61" s="483"/>
      <c r="P61" s="521"/>
      <c r="Q61" s="524"/>
      <c r="R61" s="404"/>
      <c r="S61" s="43"/>
      <c r="T61" s="261"/>
      <c r="U61" s="261"/>
      <c r="V61" s="261"/>
      <c r="W61" s="43"/>
      <c r="X61" s="35"/>
      <c r="Y61" s="35"/>
      <c r="Z61" s="35"/>
      <c r="AA61" s="35"/>
      <c r="AB61" s="404"/>
      <c r="AC61" s="527"/>
      <c r="AD61" s="55">
        <f t="shared" si="22"/>
        <v>0</v>
      </c>
      <c r="AE61" s="55">
        <f t="shared" si="22"/>
        <v>0</v>
      </c>
      <c r="AF61" s="55">
        <f t="shared" si="22"/>
        <v>0</v>
      </c>
      <c r="AG61" s="55">
        <f t="shared" si="22"/>
        <v>0</v>
      </c>
      <c r="AH61" s="55">
        <f t="shared" si="22"/>
        <v>0</v>
      </c>
      <c r="AI61" s="55">
        <f t="shared" si="22"/>
        <v>0</v>
      </c>
      <c r="AJ61" s="55">
        <f t="shared" si="22"/>
        <v>0</v>
      </c>
      <c r="AK61" s="404"/>
      <c r="AL61" s="456"/>
      <c r="AM61" s="49">
        <f t="shared" si="2"/>
        <v>0</v>
      </c>
      <c r="AN61" s="52"/>
      <c r="AO61" s="52"/>
      <c r="AP61" s="52"/>
      <c r="AQ61" s="52"/>
      <c r="AR61" s="52"/>
      <c r="AS61" s="52"/>
      <c r="AT61" s="404"/>
      <c r="AU61" s="447"/>
      <c r="AV61" s="49">
        <f t="shared" si="3"/>
        <v>0</v>
      </c>
      <c r="AW61" s="52"/>
      <c r="AX61" s="52"/>
      <c r="AY61" s="52"/>
      <c r="AZ61" s="52"/>
      <c r="BA61" s="52"/>
      <c r="BB61" s="52"/>
      <c r="BC61" s="404"/>
      <c r="BD61" s="450"/>
      <c r="BE61" s="49">
        <f t="shared" si="4"/>
        <v>0</v>
      </c>
      <c r="BF61" s="52"/>
      <c r="BG61" s="52"/>
      <c r="BH61" s="52"/>
      <c r="BI61" s="52"/>
      <c r="BJ61" s="52"/>
      <c r="BK61" s="52"/>
      <c r="BL61" s="404"/>
      <c r="BM61" s="453"/>
      <c r="BN61" s="49">
        <f t="shared" si="5"/>
        <v>0</v>
      </c>
      <c r="BO61" s="52"/>
      <c r="BP61" s="52"/>
      <c r="BQ61" s="52"/>
      <c r="BR61" s="52"/>
      <c r="BS61" s="52"/>
      <c r="BT61" s="52"/>
      <c r="BU61" s="418"/>
      <c r="BV61" s="419"/>
      <c r="BW61" s="419"/>
      <c r="BX61" s="419"/>
      <c r="BY61" s="419"/>
      <c r="BZ61" s="419"/>
      <c r="CA61" s="419"/>
      <c r="CB61" s="419"/>
      <c r="CC61" s="516"/>
    </row>
    <row r="62" spans="1:81" s="62" customFormat="1" ht="40.200000000000003" customHeight="1" thickBot="1" x14ac:dyDescent="0.35">
      <c r="A62" s="38"/>
      <c r="B62" s="468"/>
      <c r="C62" s="459"/>
      <c r="D62" s="610"/>
      <c r="E62" s="613"/>
      <c r="F62" s="613"/>
      <c r="G62" s="613"/>
      <c r="H62" s="613"/>
      <c r="I62" s="613"/>
      <c r="J62" s="487"/>
      <c r="K62" s="490"/>
      <c r="L62" s="475"/>
      <c r="M62" s="478"/>
      <c r="N62" s="481"/>
      <c r="O62" s="484"/>
      <c r="P62" s="522"/>
      <c r="Q62" s="525"/>
      <c r="R62" s="405"/>
      <c r="S62" s="44"/>
      <c r="T62" s="262"/>
      <c r="U62" s="262"/>
      <c r="V62" s="262"/>
      <c r="W62" s="44"/>
      <c r="X62" s="36"/>
      <c r="Y62" s="36"/>
      <c r="Z62" s="36"/>
      <c r="AA62" s="36"/>
      <c r="AB62" s="405"/>
      <c r="AC62" s="528"/>
      <c r="AD62" s="56">
        <f t="shared" si="22"/>
        <v>0</v>
      </c>
      <c r="AE62" s="56">
        <f t="shared" si="22"/>
        <v>0</v>
      </c>
      <c r="AF62" s="56">
        <f t="shared" si="22"/>
        <v>0</v>
      </c>
      <c r="AG62" s="56">
        <f t="shared" si="22"/>
        <v>0</v>
      </c>
      <c r="AH62" s="56">
        <f t="shared" si="22"/>
        <v>0</v>
      </c>
      <c r="AI62" s="56">
        <f t="shared" si="22"/>
        <v>0</v>
      </c>
      <c r="AJ62" s="56">
        <f t="shared" si="22"/>
        <v>0</v>
      </c>
      <c r="AK62" s="405"/>
      <c r="AL62" s="457"/>
      <c r="AM62" s="50">
        <f t="shared" si="2"/>
        <v>0</v>
      </c>
      <c r="AN62" s="53"/>
      <c r="AO62" s="53"/>
      <c r="AP62" s="53"/>
      <c r="AQ62" s="53"/>
      <c r="AR62" s="53"/>
      <c r="AS62" s="53"/>
      <c r="AT62" s="405"/>
      <c r="AU62" s="448"/>
      <c r="AV62" s="50">
        <f t="shared" si="3"/>
        <v>0</v>
      </c>
      <c r="AW62" s="53"/>
      <c r="AX62" s="53"/>
      <c r="AY62" s="53"/>
      <c r="AZ62" s="53"/>
      <c r="BA62" s="53"/>
      <c r="BB62" s="53"/>
      <c r="BC62" s="405"/>
      <c r="BD62" s="451"/>
      <c r="BE62" s="50">
        <f t="shared" si="4"/>
        <v>0</v>
      </c>
      <c r="BF62" s="53"/>
      <c r="BG62" s="53"/>
      <c r="BH62" s="53"/>
      <c r="BI62" s="53"/>
      <c r="BJ62" s="53"/>
      <c r="BK62" s="53"/>
      <c r="BL62" s="405"/>
      <c r="BM62" s="454"/>
      <c r="BN62" s="50">
        <f t="shared" si="5"/>
        <v>0</v>
      </c>
      <c r="BO62" s="53"/>
      <c r="BP62" s="53"/>
      <c r="BQ62" s="53"/>
      <c r="BR62" s="53"/>
      <c r="BS62" s="53"/>
      <c r="BT62" s="53"/>
      <c r="BU62" s="517"/>
      <c r="BV62" s="518"/>
      <c r="BW62" s="518"/>
      <c r="BX62" s="518"/>
      <c r="BY62" s="518"/>
      <c r="BZ62" s="518"/>
      <c r="CA62" s="518"/>
      <c r="CB62" s="518"/>
      <c r="CC62" s="519"/>
    </row>
    <row r="63" spans="1:81" s="62" customFormat="1" ht="40.200000000000003" customHeight="1" thickTop="1" x14ac:dyDescent="0.3">
      <c r="A63" s="38"/>
      <c r="B63" s="468"/>
      <c r="C63" s="459"/>
      <c r="D63" s="608"/>
      <c r="E63" s="611"/>
      <c r="F63" s="611"/>
      <c r="G63" s="611"/>
      <c r="H63" s="611"/>
      <c r="I63" s="611"/>
      <c r="J63" s="485">
        <v>362</v>
      </c>
      <c r="K63" s="488" t="str">
        <f>+Metas!K416</f>
        <v>Mujeres del sector rural capacitadas sobre sus derechos</v>
      </c>
      <c r="L63" s="473"/>
      <c r="M63" s="476">
        <f t="shared" si="53"/>
        <v>0</v>
      </c>
      <c r="N63" s="479"/>
      <c r="O63" s="482"/>
      <c r="P63" s="520"/>
      <c r="Q63" s="523"/>
      <c r="R63" s="403">
        <f>+$J63</f>
        <v>362</v>
      </c>
      <c r="S63" s="253"/>
      <c r="T63" s="260"/>
      <c r="U63" s="260"/>
      <c r="V63" s="260"/>
      <c r="W63" s="42"/>
      <c r="X63" s="34"/>
      <c r="Y63" s="34"/>
      <c r="Z63" s="34"/>
      <c r="AA63" s="34"/>
      <c r="AB63" s="403">
        <f t="shared" ref="AB63" si="59">+$J63</f>
        <v>362</v>
      </c>
      <c r="AC63" s="526">
        <f>+L63</f>
        <v>0</v>
      </c>
      <c r="AD63" s="54">
        <f t="shared" si="22"/>
        <v>0</v>
      </c>
      <c r="AE63" s="54">
        <f t="shared" si="22"/>
        <v>0</v>
      </c>
      <c r="AF63" s="54">
        <f t="shared" si="22"/>
        <v>0</v>
      </c>
      <c r="AG63" s="54">
        <f t="shared" si="22"/>
        <v>0</v>
      </c>
      <c r="AH63" s="54">
        <f t="shared" si="22"/>
        <v>0</v>
      </c>
      <c r="AI63" s="54">
        <f t="shared" si="22"/>
        <v>0</v>
      </c>
      <c r="AJ63" s="54">
        <f t="shared" si="22"/>
        <v>0</v>
      </c>
      <c r="AK63" s="403">
        <f t="shared" ref="AK63" si="60">+$J63</f>
        <v>362</v>
      </c>
      <c r="AL63" s="455">
        <f>+N63</f>
        <v>0</v>
      </c>
      <c r="AM63" s="48">
        <f t="shared" si="2"/>
        <v>0</v>
      </c>
      <c r="AN63" s="51"/>
      <c r="AO63" s="51"/>
      <c r="AP63" s="51"/>
      <c r="AQ63" s="51"/>
      <c r="AR63" s="51"/>
      <c r="AS63" s="51"/>
      <c r="AT63" s="403">
        <f t="shared" ref="AT63" si="61">+$J63</f>
        <v>362</v>
      </c>
      <c r="AU63" s="446">
        <f>+O63</f>
        <v>0</v>
      </c>
      <c r="AV63" s="48">
        <f t="shared" si="3"/>
        <v>0</v>
      </c>
      <c r="AW63" s="51"/>
      <c r="AX63" s="51"/>
      <c r="AY63" s="51"/>
      <c r="AZ63" s="51"/>
      <c r="BA63" s="51"/>
      <c r="BB63" s="51"/>
      <c r="BC63" s="403">
        <f t="shared" ref="BC63" si="62">+$J63</f>
        <v>362</v>
      </c>
      <c r="BD63" s="449">
        <f>+P63</f>
        <v>0</v>
      </c>
      <c r="BE63" s="48">
        <f t="shared" si="4"/>
        <v>0</v>
      </c>
      <c r="BF63" s="51"/>
      <c r="BG63" s="51"/>
      <c r="BH63" s="51"/>
      <c r="BI63" s="51"/>
      <c r="BJ63" s="51"/>
      <c r="BK63" s="51"/>
      <c r="BL63" s="403">
        <f t="shared" ref="BL63" si="63">+$J63</f>
        <v>362</v>
      </c>
      <c r="BM63" s="452">
        <f>+Q63</f>
        <v>0</v>
      </c>
      <c r="BN63" s="48">
        <f t="shared" si="5"/>
        <v>0</v>
      </c>
      <c r="BO63" s="51"/>
      <c r="BP63" s="51"/>
      <c r="BQ63" s="51"/>
      <c r="BR63" s="51"/>
      <c r="BS63" s="51"/>
      <c r="BT63" s="51"/>
      <c r="BU63" s="513"/>
      <c r="BV63" s="514"/>
      <c r="BW63" s="514"/>
      <c r="BX63" s="514"/>
      <c r="BY63" s="514"/>
      <c r="BZ63" s="514"/>
      <c r="CA63" s="514"/>
      <c r="CB63" s="514"/>
      <c r="CC63" s="515"/>
    </row>
    <row r="64" spans="1:81" s="62" customFormat="1" ht="40.200000000000003" customHeight="1" x14ac:dyDescent="0.3">
      <c r="A64" s="38"/>
      <c r="B64" s="468"/>
      <c r="C64" s="459"/>
      <c r="D64" s="609"/>
      <c r="E64" s="612"/>
      <c r="F64" s="612"/>
      <c r="G64" s="612"/>
      <c r="H64" s="612"/>
      <c r="I64" s="612"/>
      <c r="J64" s="486"/>
      <c r="K64" s="489"/>
      <c r="L64" s="474"/>
      <c r="M64" s="477"/>
      <c r="N64" s="480"/>
      <c r="O64" s="483"/>
      <c r="P64" s="521"/>
      <c r="Q64" s="524"/>
      <c r="R64" s="404"/>
      <c r="S64" s="43"/>
      <c r="T64" s="261"/>
      <c r="U64" s="261"/>
      <c r="V64" s="261"/>
      <c r="W64" s="43"/>
      <c r="X64" s="35"/>
      <c r="Y64" s="35"/>
      <c r="Z64" s="35"/>
      <c r="AA64" s="35"/>
      <c r="AB64" s="404"/>
      <c r="AC64" s="527"/>
      <c r="AD64" s="55">
        <f t="shared" si="22"/>
        <v>0</v>
      </c>
      <c r="AE64" s="55">
        <f t="shared" si="22"/>
        <v>0</v>
      </c>
      <c r="AF64" s="55">
        <f t="shared" si="22"/>
        <v>0</v>
      </c>
      <c r="AG64" s="55">
        <f t="shared" si="22"/>
        <v>0</v>
      </c>
      <c r="AH64" s="55">
        <f t="shared" si="22"/>
        <v>0</v>
      </c>
      <c r="AI64" s="55">
        <f t="shared" si="22"/>
        <v>0</v>
      </c>
      <c r="AJ64" s="55">
        <f t="shared" si="22"/>
        <v>0</v>
      </c>
      <c r="AK64" s="404"/>
      <c r="AL64" s="456"/>
      <c r="AM64" s="49">
        <f t="shared" si="2"/>
        <v>0</v>
      </c>
      <c r="AN64" s="52"/>
      <c r="AO64" s="52"/>
      <c r="AP64" s="52"/>
      <c r="AQ64" s="52"/>
      <c r="AR64" s="52"/>
      <c r="AS64" s="52"/>
      <c r="AT64" s="404"/>
      <c r="AU64" s="447"/>
      <c r="AV64" s="49">
        <f t="shared" si="3"/>
        <v>0</v>
      </c>
      <c r="AW64" s="52"/>
      <c r="AX64" s="52"/>
      <c r="AY64" s="52"/>
      <c r="AZ64" s="52"/>
      <c r="BA64" s="52"/>
      <c r="BB64" s="52"/>
      <c r="BC64" s="404"/>
      <c r="BD64" s="450"/>
      <c r="BE64" s="49">
        <f t="shared" si="4"/>
        <v>0</v>
      </c>
      <c r="BF64" s="52"/>
      <c r="BG64" s="52"/>
      <c r="BH64" s="52"/>
      <c r="BI64" s="52"/>
      <c r="BJ64" s="52"/>
      <c r="BK64" s="52"/>
      <c r="BL64" s="404"/>
      <c r="BM64" s="453"/>
      <c r="BN64" s="49">
        <f t="shared" si="5"/>
        <v>0</v>
      </c>
      <c r="BO64" s="52"/>
      <c r="BP64" s="52"/>
      <c r="BQ64" s="52"/>
      <c r="BR64" s="52"/>
      <c r="BS64" s="52"/>
      <c r="BT64" s="52"/>
      <c r="BU64" s="418"/>
      <c r="BV64" s="419"/>
      <c r="BW64" s="419"/>
      <c r="BX64" s="419"/>
      <c r="BY64" s="419"/>
      <c r="BZ64" s="419"/>
      <c r="CA64" s="419"/>
      <c r="CB64" s="419"/>
      <c r="CC64" s="516"/>
    </row>
    <row r="65" spans="1:81" s="62" customFormat="1" ht="40.200000000000003" customHeight="1" x14ac:dyDescent="0.3">
      <c r="A65" s="38"/>
      <c r="B65" s="468"/>
      <c r="C65" s="459"/>
      <c r="D65" s="609"/>
      <c r="E65" s="612"/>
      <c r="F65" s="612"/>
      <c r="G65" s="612"/>
      <c r="H65" s="612"/>
      <c r="I65" s="612"/>
      <c r="J65" s="486"/>
      <c r="K65" s="489"/>
      <c r="L65" s="474"/>
      <c r="M65" s="477"/>
      <c r="N65" s="480"/>
      <c r="O65" s="483"/>
      <c r="P65" s="521"/>
      <c r="Q65" s="524"/>
      <c r="R65" s="404"/>
      <c r="S65" s="43"/>
      <c r="T65" s="261"/>
      <c r="U65" s="261"/>
      <c r="V65" s="261"/>
      <c r="W65" s="43"/>
      <c r="X65" s="35"/>
      <c r="Y65" s="35"/>
      <c r="Z65" s="35"/>
      <c r="AA65" s="35"/>
      <c r="AB65" s="404"/>
      <c r="AC65" s="527"/>
      <c r="AD65" s="55">
        <f t="shared" si="22"/>
        <v>0</v>
      </c>
      <c r="AE65" s="55">
        <f t="shared" si="22"/>
        <v>0</v>
      </c>
      <c r="AF65" s="55">
        <f t="shared" si="22"/>
        <v>0</v>
      </c>
      <c r="AG65" s="55">
        <f t="shared" si="22"/>
        <v>0</v>
      </c>
      <c r="AH65" s="55">
        <f t="shared" si="22"/>
        <v>0</v>
      </c>
      <c r="AI65" s="55">
        <f t="shared" si="22"/>
        <v>0</v>
      </c>
      <c r="AJ65" s="55">
        <f t="shared" si="22"/>
        <v>0</v>
      </c>
      <c r="AK65" s="404"/>
      <c r="AL65" s="456"/>
      <c r="AM65" s="49">
        <f t="shared" si="2"/>
        <v>0</v>
      </c>
      <c r="AN65" s="52"/>
      <c r="AO65" s="52"/>
      <c r="AP65" s="52"/>
      <c r="AQ65" s="52"/>
      <c r="AR65" s="52"/>
      <c r="AS65" s="52"/>
      <c r="AT65" s="404"/>
      <c r="AU65" s="447"/>
      <c r="AV65" s="49">
        <f t="shared" si="3"/>
        <v>0</v>
      </c>
      <c r="AW65" s="52"/>
      <c r="AX65" s="52"/>
      <c r="AY65" s="52"/>
      <c r="AZ65" s="52"/>
      <c r="BA65" s="52"/>
      <c r="BB65" s="52"/>
      <c r="BC65" s="404"/>
      <c r="BD65" s="450"/>
      <c r="BE65" s="49">
        <f t="shared" si="4"/>
        <v>0</v>
      </c>
      <c r="BF65" s="52"/>
      <c r="BG65" s="52"/>
      <c r="BH65" s="52"/>
      <c r="BI65" s="52"/>
      <c r="BJ65" s="52"/>
      <c r="BK65" s="52"/>
      <c r="BL65" s="404"/>
      <c r="BM65" s="453"/>
      <c r="BN65" s="49">
        <f t="shared" si="5"/>
        <v>0</v>
      </c>
      <c r="BO65" s="52"/>
      <c r="BP65" s="52"/>
      <c r="BQ65" s="52"/>
      <c r="BR65" s="52"/>
      <c r="BS65" s="52"/>
      <c r="BT65" s="52"/>
      <c r="BU65" s="418"/>
      <c r="BV65" s="419"/>
      <c r="BW65" s="419"/>
      <c r="BX65" s="419"/>
      <c r="BY65" s="419"/>
      <c r="BZ65" s="419"/>
      <c r="CA65" s="419"/>
      <c r="CB65" s="419"/>
      <c r="CC65" s="516"/>
    </row>
    <row r="66" spans="1:81" s="62" customFormat="1" ht="40.200000000000003" customHeight="1" thickBot="1" x14ac:dyDescent="0.35">
      <c r="A66" s="38"/>
      <c r="B66" s="468"/>
      <c r="C66" s="459"/>
      <c r="D66" s="610"/>
      <c r="E66" s="613"/>
      <c r="F66" s="613"/>
      <c r="G66" s="613"/>
      <c r="H66" s="613"/>
      <c r="I66" s="613"/>
      <c r="J66" s="487"/>
      <c r="K66" s="490"/>
      <c r="L66" s="475"/>
      <c r="M66" s="478"/>
      <c r="N66" s="481"/>
      <c r="O66" s="484"/>
      <c r="P66" s="522"/>
      <c r="Q66" s="525"/>
      <c r="R66" s="405"/>
      <c r="S66" s="44"/>
      <c r="T66" s="262"/>
      <c r="U66" s="262"/>
      <c r="V66" s="262"/>
      <c r="W66" s="44"/>
      <c r="X66" s="36"/>
      <c r="Y66" s="36"/>
      <c r="Z66" s="36"/>
      <c r="AA66" s="36"/>
      <c r="AB66" s="405"/>
      <c r="AC66" s="528"/>
      <c r="AD66" s="56">
        <f t="shared" si="22"/>
        <v>0</v>
      </c>
      <c r="AE66" s="56">
        <f t="shared" si="22"/>
        <v>0</v>
      </c>
      <c r="AF66" s="56">
        <f t="shared" si="22"/>
        <v>0</v>
      </c>
      <c r="AG66" s="56">
        <f t="shared" si="22"/>
        <v>0</v>
      </c>
      <c r="AH66" s="56">
        <f t="shared" si="22"/>
        <v>0</v>
      </c>
      <c r="AI66" s="56">
        <f t="shared" si="22"/>
        <v>0</v>
      </c>
      <c r="AJ66" s="56">
        <f t="shared" si="22"/>
        <v>0</v>
      </c>
      <c r="AK66" s="405"/>
      <c r="AL66" s="457"/>
      <c r="AM66" s="50">
        <f t="shared" si="2"/>
        <v>0</v>
      </c>
      <c r="AN66" s="53"/>
      <c r="AO66" s="53"/>
      <c r="AP66" s="53"/>
      <c r="AQ66" s="53"/>
      <c r="AR66" s="53"/>
      <c r="AS66" s="53"/>
      <c r="AT66" s="405"/>
      <c r="AU66" s="448"/>
      <c r="AV66" s="50">
        <f t="shared" si="3"/>
        <v>0</v>
      </c>
      <c r="AW66" s="53"/>
      <c r="AX66" s="53"/>
      <c r="AY66" s="53"/>
      <c r="AZ66" s="53"/>
      <c r="BA66" s="53"/>
      <c r="BB66" s="53"/>
      <c r="BC66" s="405"/>
      <c r="BD66" s="451"/>
      <c r="BE66" s="50">
        <f t="shared" si="4"/>
        <v>0</v>
      </c>
      <c r="BF66" s="53"/>
      <c r="BG66" s="53"/>
      <c r="BH66" s="53"/>
      <c r="BI66" s="53"/>
      <c r="BJ66" s="53"/>
      <c r="BK66" s="53"/>
      <c r="BL66" s="405"/>
      <c r="BM66" s="454"/>
      <c r="BN66" s="50">
        <f t="shared" si="5"/>
        <v>0</v>
      </c>
      <c r="BO66" s="53"/>
      <c r="BP66" s="53"/>
      <c r="BQ66" s="53"/>
      <c r="BR66" s="53"/>
      <c r="BS66" s="53"/>
      <c r="BT66" s="53"/>
      <c r="BU66" s="517"/>
      <c r="BV66" s="518"/>
      <c r="BW66" s="518"/>
      <c r="BX66" s="518"/>
      <c r="BY66" s="518"/>
      <c r="BZ66" s="518"/>
      <c r="CA66" s="518"/>
      <c r="CB66" s="518"/>
      <c r="CC66" s="519"/>
    </row>
    <row r="67" spans="1:81" s="62" customFormat="1" ht="40.200000000000003" customHeight="1" thickTop="1" x14ac:dyDescent="0.3">
      <c r="A67" s="38"/>
      <c r="B67" s="468"/>
      <c r="C67" s="459"/>
      <c r="D67" s="608"/>
      <c r="E67" s="611"/>
      <c r="F67" s="611"/>
      <c r="G67" s="611"/>
      <c r="H67" s="611"/>
      <c r="I67" s="611"/>
      <c r="J67" s="485">
        <v>363</v>
      </c>
      <c r="K67" s="488" t="str">
        <f>+Metas!K417</f>
        <v>Mujeres víctimas del conflicto armado capacitadas sobre sus derechos</v>
      </c>
      <c r="L67" s="473"/>
      <c r="M67" s="476">
        <f t="shared" si="53"/>
        <v>0</v>
      </c>
      <c r="N67" s="479"/>
      <c r="O67" s="482"/>
      <c r="P67" s="520"/>
      <c r="Q67" s="523"/>
      <c r="R67" s="403">
        <f>+$J67</f>
        <v>363</v>
      </c>
      <c r="S67" s="253"/>
      <c r="T67" s="260"/>
      <c r="U67" s="260"/>
      <c r="V67" s="260"/>
      <c r="W67" s="42"/>
      <c r="X67" s="34"/>
      <c r="Y67" s="34"/>
      <c r="Z67" s="34"/>
      <c r="AA67" s="34"/>
      <c r="AB67" s="403">
        <f t="shared" ref="AB67" si="64">+$J67</f>
        <v>363</v>
      </c>
      <c r="AC67" s="526">
        <f>+L67</f>
        <v>0</v>
      </c>
      <c r="AD67" s="54">
        <f t="shared" si="22"/>
        <v>0</v>
      </c>
      <c r="AE67" s="54">
        <f t="shared" si="22"/>
        <v>0</v>
      </c>
      <c r="AF67" s="54">
        <f t="shared" si="22"/>
        <v>0</v>
      </c>
      <c r="AG67" s="54">
        <f t="shared" si="22"/>
        <v>0</v>
      </c>
      <c r="AH67" s="54">
        <f t="shared" si="22"/>
        <v>0</v>
      </c>
      <c r="AI67" s="54">
        <f t="shared" si="22"/>
        <v>0</v>
      </c>
      <c r="AJ67" s="54">
        <f t="shared" si="22"/>
        <v>0</v>
      </c>
      <c r="AK67" s="403">
        <f t="shared" ref="AK67" si="65">+$J67</f>
        <v>363</v>
      </c>
      <c r="AL67" s="455">
        <f>+N67</f>
        <v>0</v>
      </c>
      <c r="AM67" s="48">
        <f t="shared" si="2"/>
        <v>0</v>
      </c>
      <c r="AN67" s="51"/>
      <c r="AO67" s="51"/>
      <c r="AP67" s="51"/>
      <c r="AQ67" s="51"/>
      <c r="AR67" s="51"/>
      <c r="AS67" s="51"/>
      <c r="AT67" s="403">
        <f t="shared" ref="AT67" si="66">+$J67</f>
        <v>363</v>
      </c>
      <c r="AU67" s="446">
        <f>+O67</f>
        <v>0</v>
      </c>
      <c r="AV67" s="48">
        <f t="shared" si="3"/>
        <v>0</v>
      </c>
      <c r="AW67" s="51"/>
      <c r="AX67" s="51"/>
      <c r="AY67" s="51"/>
      <c r="AZ67" s="51"/>
      <c r="BA67" s="51"/>
      <c r="BB67" s="51"/>
      <c r="BC67" s="403">
        <f t="shared" ref="BC67" si="67">+$J67</f>
        <v>363</v>
      </c>
      <c r="BD67" s="449">
        <f>+P67</f>
        <v>0</v>
      </c>
      <c r="BE67" s="48">
        <f t="shared" si="4"/>
        <v>0</v>
      </c>
      <c r="BF67" s="51"/>
      <c r="BG67" s="51"/>
      <c r="BH67" s="51"/>
      <c r="BI67" s="51"/>
      <c r="BJ67" s="51"/>
      <c r="BK67" s="51"/>
      <c r="BL67" s="403">
        <f t="shared" ref="BL67" si="68">+$J67</f>
        <v>363</v>
      </c>
      <c r="BM67" s="452">
        <f>+Q67</f>
        <v>0</v>
      </c>
      <c r="BN67" s="48">
        <f t="shared" si="5"/>
        <v>0</v>
      </c>
      <c r="BO67" s="51"/>
      <c r="BP67" s="51"/>
      <c r="BQ67" s="51"/>
      <c r="BR67" s="51"/>
      <c r="BS67" s="51"/>
      <c r="BT67" s="51"/>
      <c r="BU67" s="513"/>
      <c r="BV67" s="514"/>
      <c r="BW67" s="514"/>
      <c r="BX67" s="514"/>
      <c r="BY67" s="514"/>
      <c r="BZ67" s="514"/>
      <c r="CA67" s="514"/>
      <c r="CB67" s="514"/>
      <c r="CC67" s="515"/>
    </row>
    <row r="68" spans="1:81" s="62" customFormat="1" ht="40.200000000000003" customHeight="1" x14ac:dyDescent="0.3">
      <c r="A68" s="38"/>
      <c r="B68" s="468"/>
      <c r="C68" s="459"/>
      <c r="D68" s="609"/>
      <c r="E68" s="612"/>
      <c r="F68" s="612"/>
      <c r="G68" s="612"/>
      <c r="H68" s="612"/>
      <c r="I68" s="612"/>
      <c r="J68" s="486"/>
      <c r="K68" s="489"/>
      <c r="L68" s="474"/>
      <c r="M68" s="477"/>
      <c r="N68" s="480"/>
      <c r="O68" s="483"/>
      <c r="P68" s="521"/>
      <c r="Q68" s="524"/>
      <c r="R68" s="404"/>
      <c r="S68" s="43"/>
      <c r="T68" s="261"/>
      <c r="U68" s="261"/>
      <c r="V68" s="261"/>
      <c r="W68" s="43"/>
      <c r="X68" s="35"/>
      <c r="Y68" s="35"/>
      <c r="Z68" s="35"/>
      <c r="AA68" s="35"/>
      <c r="AB68" s="404"/>
      <c r="AC68" s="527"/>
      <c r="AD68" s="55">
        <f t="shared" si="22"/>
        <v>0</v>
      </c>
      <c r="AE68" s="55">
        <f t="shared" si="22"/>
        <v>0</v>
      </c>
      <c r="AF68" s="55">
        <f t="shared" si="22"/>
        <v>0</v>
      </c>
      <c r="AG68" s="55">
        <f t="shared" ref="AG68:AJ131" si="69">+AP68+AY68+BH68+BQ68</f>
        <v>0</v>
      </c>
      <c r="AH68" s="55">
        <f t="shared" si="69"/>
        <v>0</v>
      </c>
      <c r="AI68" s="55">
        <f t="shared" si="69"/>
        <v>0</v>
      </c>
      <c r="AJ68" s="55">
        <f t="shared" si="69"/>
        <v>0</v>
      </c>
      <c r="AK68" s="404"/>
      <c r="AL68" s="456"/>
      <c r="AM68" s="49">
        <f t="shared" si="2"/>
        <v>0</v>
      </c>
      <c r="AN68" s="52"/>
      <c r="AO68" s="52"/>
      <c r="AP68" s="52"/>
      <c r="AQ68" s="52"/>
      <c r="AR68" s="52"/>
      <c r="AS68" s="52"/>
      <c r="AT68" s="404"/>
      <c r="AU68" s="447"/>
      <c r="AV68" s="49">
        <f t="shared" si="3"/>
        <v>0</v>
      </c>
      <c r="AW68" s="52"/>
      <c r="AX68" s="52"/>
      <c r="AY68" s="52"/>
      <c r="AZ68" s="52"/>
      <c r="BA68" s="52"/>
      <c r="BB68" s="52"/>
      <c r="BC68" s="404"/>
      <c r="BD68" s="450"/>
      <c r="BE68" s="49">
        <f t="shared" si="4"/>
        <v>0</v>
      </c>
      <c r="BF68" s="52"/>
      <c r="BG68" s="52"/>
      <c r="BH68" s="52"/>
      <c r="BI68" s="52"/>
      <c r="BJ68" s="52"/>
      <c r="BK68" s="52"/>
      <c r="BL68" s="404"/>
      <c r="BM68" s="453"/>
      <c r="BN68" s="49">
        <f t="shared" si="5"/>
        <v>0</v>
      </c>
      <c r="BO68" s="52"/>
      <c r="BP68" s="52"/>
      <c r="BQ68" s="52"/>
      <c r="BR68" s="52"/>
      <c r="BS68" s="52"/>
      <c r="BT68" s="52"/>
      <c r="BU68" s="418"/>
      <c r="BV68" s="419"/>
      <c r="BW68" s="419"/>
      <c r="BX68" s="419"/>
      <c r="BY68" s="419"/>
      <c r="BZ68" s="419"/>
      <c r="CA68" s="419"/>
      <c r="CB68" s="419"/>
      <c r="CC68" s="516"/>
    </row>
    <row r="69" spans="1:81" s="62" customFormat="1" ht="40.200000000000003" customHeight="1" x14ac:dyDescent="0.3">
      <c r="A69" s="38"/>
      <c r="B69" s="468"/>
      <c r="C69" s="459"/>
      <c r="D69" s="609"/>
      <c r="E69" s="612"/>
      <c r="F69" s="612"/>
      <c r="G69" s="612"/>
      <c r="H69" s="612"/>
      <c r="I69" s="612"/>
      <c r="J69" s="486"/>
      <c r="K69" s="489"/>
      <c r="L69" s="474"/>
      <c r="M69" s="477"/>
      <c r="N69" s="480"/>
      <c r="O69" s="483"/>
      <c r="P69" s="521"/>
      <c r="Q69" s="524"/>
      <c r="R69" s="404"/>
      <c r="S69" s="43"/>
      <c r="T69" s="261"/>
      <c r="U69" s="261"/>
      <c r="V69" s="261"/>
      <c r="W69" s="43"/>
      <c r="X69" s="35"/>
      <c r="Y69" s="35"/>
      <c r="Z69" s="35"/>
      <c r="AA69" s="35"/>
      <c r="AB69" s="404"/>
      <c r="AC69" s="527"/>
      <c r="AD69" s="55">
        <f t="shared" ref="AD69:AI132" si="70">+AM69+AV69+BE69+BN69</f>
        <v>0</v>
      </c>
      <c r="AE69" s="55">
        <f t="shared" si="70"/>
        <v>0</v>
      </c>
      <c r="AF69" s="55">
        <f t="shared" si="70"/>
        <v>0</v>
      </c>
      <c r="AG69" s="55">
        <f t="shared" si="69"/>
        <v>0</v>
      </c>
      <c r="AH69" s="55">
        <f t="shared" si="69"/>
        <v>0</v>
      </c>
      <c r="AI69" s="55">
        <f t="shared" si="69"/>
        <v>0</v>
      </c>
      <c r="AJ69" s="55">
        <f t="shared" si="69"/>
        <v>0</v>
      </c>
      <c r="AK69" s="404"/>
      <c r="AL69" s="456"/>
      <c r="AM69" s="49">
        <f t="shared" si="2"/>
        <v>0</v>
      </c>
      <c r="AN69" s="52"/>
      <c r="AO69" s="52"/>
      <c r="AP69" s="52"/>
      <c r="AQ69" s="52"/>
      <c r="AR69" s="52"/>
      <c r="AS69" s="52"/>
      <c r="AT69" s="404"/>
      <c r="AU69" s="447"/>
      <c r="AV69" s="49">
        <f t="shared" si="3"/>
        <v>0</v>
      </c>
      <c r="AW69" s="52"/>
      <c r="AX69" s="52"/>
      <c r="AY69" s="52"/>
      <c r="AZ69" s="52"/>
      <c r="BA69" s="52"/>
      <c r="BB69" s="52"/>
      <c r="BC69" s="404"/>
      <c r="BD69" s="450"/>
      <c r="BE69" s="49">
        <f t="shared" si="4"/>
        <v>0</v>
      </c>
      <c r="BF69" s="52"/>
      <c r="BG69" s="52"/>
      <c r="BH69" s="52"/>
      <c r="BI69" s="52"/>
      <c r="BJ69" s="52"/>
      <c r="BK69" s="52"/>
      <c r="BL69" s="404"/>
      <c r="BM69" s="453"/>
      <c r="BN69" s="49">
        <f t="shared" si="5"/>
        <v>0</v>
      </c>
      <c r="BO69" s="52"/>
      <c r="BP69" s="52"/>
      <c r="BQ69" s="52"/>
      <c r="BR69" s="52"/>
      <c r="BS69" s="52"/>
      <c r="BT69" s="52"/>
      <c r="BU69" s="418"/>
      <c r="BV69" s="419"/>
      <c r="BW69" s="419"/>
      <c r="BX69" s="419"/>
      <c r="BY69" s="419"/>
      <c r="BZ69" s="419"/>
      <c r="CA69" s="419"/>
      <c r="CB69" s="419"/>
      <c r="CC69" s="516"/>
    </row>
    <row r="70" spans="1:81" s="62" customFormat="1" ht="40.200000000000003" customHeight="1" thickBot="1" x14ac:dyDescent="0.35">
      <c r="A70" s="38"/>
      <c r="B70" s="468"/>
      <c r="C70" s="459"/>
      <c r="D70" s="610"/>
      <c r="E70" s="613"/>
      <c r="F70" s="613"/>
      <c r="G70" s="613"/>
      <c r="H70" s="613"/>
      <c r="I70" s="613"/>
      <c r="J70" s="487"/>
      <c r="K70" s="490"/>
      <c r="L70" s="475"/>
      <c r="M70" s="478"/>
      <c r="N70" s="481"/>
      <c r="O70" s="484"/>
      <c r="P70" s="522"/>
      <c r="Q70" s="525"/>
      <c r="R70" s="405"/>
      <c r="S70" s="44"/>
      <c r="T70" s="262"/>
      <c r="U70" s="262"/>
      <c r="V70" s="262"/>
      <c r="W70" s="44"/>
      <c r="X70" s="36"/>
      <c r="Y70" s="36"/>
      <c r="Z70" s="36"/>
      <c r="AA70" s="36"/>
      <c r="AB70" s="405"/>
      <c r="AC70" s="528"/>
      <c r="AD70" s="56">
        <f t="shared" si="70"/>
        <v>0</v>
      </c>
      <c r="AE70" s="56">
        <f t="shared" si="70"/>
        <v>0</v>
      </c>
      <c r="AF70" s="56">
        <f t="shared" si="70"/>
        <v>0</v>
      </c>
      <c r="AG70" s="56">
        <f t="shared" si="69"/>
        <v>0</v>
      </c>
      <c r="AH70" s="56">
        <f t="shared" si="69"/>
        <v>0</v>
      </c>
      <c r="AI70" s="56">
        <f t="shared" si="69"/>
        <v>0</v>
      </c>
      <c r="AJ70" s="56">
        <f t="shared" si="69"/>
        <v>0</v>
      </c>
      <c r="AK70" s="405"/>
      <c r="AL70" s="457"/>
      <c r="AM70" s="50">
        <f t="shared" si="2"/>
        <v>0</v>
      </c>
      <c r="AN70" s="53"/>
      <c r="AO70" s="53"/>
      <c r="AP70" s="53"/>
      <c r="AQ70" s="53"/>
      <c r="AR70" s="53"/>
      <c r="AS70" s="53"/>
      <c r="AT70" s="405"/>
      <c r="AU70" s="448"/>
      <c r="AV70" s="50">
        <f t="shared" si="3"/>
        <v>0</v>
      </c>
      <c r="AW70" s="53"/>
      <c r="AX70" s="53"/>
      <c r="AY70" s="53"/>
      <c r="AZ70" s="53"/>
      <c r="BA70" s="53"/>
      <c r="BB70" s="53"/>
      <c r="BC70" s="405"/>
      <c r="BD70" s="451"/>
      <c r="BE70" s="50">
        <f t="shared" si="4"/>
        <v>0</v>
      </c>
      <c r="BF70" s="53"/>
      <c r="BG70" s="53"/>
      <c r="BH70" s="53"/>
      <c r="BI70" s="53"/>
      <c r="BJ70" s="53"/>
      <c r="BK70" s="53"/>
      <c r="BL70" s="405"/>
      <c r="BM70" s="454"/>
      <c r="BN70" s="50">
        <f t="shared" si="5"/>
        <v>0</v>
      </c>
      <c r="BO70" s="53"/>
      <c r="BP70" s="53"/>
      <c r="BQ70" s="53"/>
      <c r="BR70" s="53"/>
      <c r="BS70" s="53"/>
      <c r="BT70" s="53"/>
      <c r="BU70" s="517"/>
      <c r="BV70" s="518"/>
      <c r="BW70" s="518"/>
      <c r="BX70" s="518"/>
      <c r="BY70" s="518"/>
      <c r="BZ70" s="518"/>
      <c r="CA70" s="518"/>
      <c r="CB70" s="518"/>
      <c r="CC70" s="519"/>
    </row>
    <row r="71" spans="1:81" s="62" customFormat="1" ht="40.200000000000003" customHeight="1" thickTop="1" x14ac:dyDescent="0.3">
      <c r="A71" s="38"/>
      <c r="B71" s="468"/>
      <c r="C71" s="459"/>
      <c r="D71" s="608"/>
      <c r="E71" s="611"/>
      <c r="F71" s="611"/>
      <c r="G71" s="611"/>
      <c r="H71" s="611"/>
      <c r="I71" s="611"/>
      <c r="J71" s="485">
        <v>364</v>
      </c>
      <c r="K71" s="488" t="str">
        <f>+Metas!K418</f>
        <v>Campañas publicitarias realizadas difundiendo los derechos de las mujeres</v>
      </c>
      <c r="L71" s="473"/>
      <c r="M71" s="476">
        <f t="shared" si="53"/>
        <v>0</v>
      </c>
      <c r="N71" s="479"/>
      <c r="O71" s="482"/>
      <c r="P71" s="520"/>
      <c r="Q71" s="523"/>
      <c r="R71" s="403">
        <f>+$J71</f>
        <v>364</v>
      </c>
      <c r="S71" s="253"/>
      <c r="T71" s="260"/>
      <c r="U71" s="260"/>
      <c r="V71" s="260"/>
      <c r="W71" s="42"/>
      <c r="X71" s="34"/>
      <c r="Y71" s="34"/>
      <c r="Z71" s="34"/>
      <c r="AA71" s="34"/>
      <c r="AB71" s="403">
        <f t="shared" ref="AB71" si="71">+$J71</f>
        <v>364</v>
      </c>
      <c r="AC71" s="526">
        <f>+L71</f>
        <v>0</v>
      </c>
      <c r="AD71" s="54">
        <f t="shared" si="70"/>
        <v>0</v>
      </c>
      <c r="AE71" s="54">
        <f t="shared" si="70"/>
        <v>0</v>
      </c>
      <c r="AF71" s="54">
        <f t="shared" si="70"/>
        <v>0</v>
      </c>
      <c r="AG71" s="54">
        <f t="shared" si="69"/>
        <v>0</v>
      </c>
      <c r="AH71" s="54">
        <f t="shared" si="69"/>
        <v>0</v>
      </c>
      <c r="AI71" s="54">
        <f t="shared" si="69"/>
        <v>0</v>
      </c>
      <c r="AJ71" s="54">
        <f t="shared" si="69"/>
        <v>0</v>
      </c>
      <c r="AK71" s="403">
        <f t="shared" ref="AK71" si="72">+$J71</f>
        <v>364</v>
      </c>
      <c r="AL71" s="455">
        <f>+N71</f>
        <v>0</v>
      </c>
      <c r="AM71" s="48">
        <f t="shared" si="2"/>
        <v>0</v>
      </c>
      <c r="AN71" s="51"/>
      <c r="AO71" s="51"/>
      <c r="AP71" s="51"/>
      <c r="AQ71" s="51"/>
      <c r="AR71" s="51"/>
      <c r="AS71" s="51"/>
      <c r="AT71" s="403">
        <f t="shared" ref="AT71" si="73">+$J71</f>
        <v>364</v>
      </c>
      <c r="AU71" s="446">
        <f>+O71</f>
        <v>0</v>
      </c>
      <c r="AV71" s="48">
        <f t="shared" si="3"/>
        <v>0</v>
      </c>
      <c r="AW71" s="51"/>
      <c r="AX71" s="51"/>
      <c r="AY71" s="51"/>
      <c r="AZ71" s="51"/>
      <c r="BA71" s="51"/>
      <c r="BB71" s="51"/>
      <c r="BC71" s="403">
        <f t="shared" ref="BC71" si="74">+$J71</f>
        <v>364</v>
      </c>
      <c r="BD71" s="449">
        <f>+P71</f>
        <v>0</v>
      </c>
      <c r="BE71" s="48">
        <f t="shared" si="4"/>
        <v>0</v>
      </c>
      <c r="BF71" s="51"/>
      <c r="BG71" s="51"/>
      <c r="BH71" s="51"/>
      <c r="BI71" s="51"/>
      <c r="BJ71" s="51"/>
      <c r="BK71" s="51"/>
      <c r="BL71" s="403">
        <f t="shared" ref="BL71" si="75">+$J71</f>
        <v>364</v>
      </c>
      <c r="BM71" s="452">
        <f>+Q71</f>
        <v>0</v>
      </c>
      <c r="BN71" s="48">
        <f t="shared" si="5"/>
        <v>0</v>
      </c>
      <c r="BO71" s="51"/>
      <c r="BP71" s="51"/>
      <c r="BQ71" s="51"/>
      <c r="BR71" s="51"/>
      <c r="BS71" s="51"/>
      <c r="BT71" s="51"/>
      <c r="BU71" s="513"/>
      <c r="BV71" s="514"/>
      <c r="BW71" s="514"/>
      <c r="BX71" s="514"/>
      <c r="BY71" s="514"/>
      <c r="BZ71" s="514"/>
      <c r="CA71" s="514"/>
      <c r="CB71" s="514"/>
      <c r="CC71" s="515"/>
    </row>
    <row r="72" spans="1:81" s="62" customFormat="1" ht="40.200000000000003" customHeight="1" x14ac:dyDescent="0.3">
      <c r="A72" s="38"/>
      <c r="B72" s="468"/>
      <c r="C72" s="459"/>
      <c r="D72" s="609"/>
      <c r="E72" s="612"/>
      <c r="F72" s="612"/>
      <c r="G72" s="612"/>
      <c r="H72" s="612"/>
      <c r="I72" s="612"/>
      <c r="J72" s="486"/>
      <c r="K72" s="489"/>
      <c r="L72" s="474"/>
      <c r="M72" s="477"/>
      <c r="N72" s="480"/>
      <c r="O72" s="483"/>
      <c r="P72" s="521"/>
      <c r="Q72" s="524"/>
      <c r="R72" s="404"/>
      <c r="S72" s="43"/>
      <c r="T72" s="261"/>
      <c r="U72" s="261"/>
      <c r="V72" s="261"/>
      <c r="W72" s="43"/>
      <c r="X72" s="35"/>
      <c r="Y72" s="35"/>
      <c r="Z72" s="35"/>
      <c r="AA72" s="35"/>
      <c r="AB72" s="404"/>
      <c r="AC72" s="527"/>
      <c r="AD72" s="55">
        <f t="shared" si="70"/>
        <v>0</v>
      </c>
      <c r="AE72" s="55">
        <f t="shared" si="70"/>
        <v>0</v>
      </c>
      <c r="AF72" s="55">
        <f t="shared" si="70"/>
        <v>0</v>
      </c>
      <c r="AG72" s="55">
        <f t="shared" si="69"/>
        <v>0</v>
      </c>
      <c r="AH72" s="55">
        <f t="shared" si="69"/>
        <v>0</v>
      </c>
      <c r="AI72" s="55">
        <f t="shared" si="69"/>
        <v>0</v>
      </c>
      <c r="AJ72" s="55">
        <f t="shared" si="69"/>
        <v>0</v>
      </c>
      <c r="AK72" s="404"/>
      <c r="AL72" s="456"/>
      <c r="AM72" s="49">
        <f t="shared" si="2"/>
        <v>0</v>
      </c>
      <c r="AN72" s="52"/>
      <c r="AO72" s="52"/>
      <c r="AP72" s="52"/>
      <c r="AQ72" s="52"/>
      <c r="AR72" s="52"/>
      <c r="AS72" s="52"/>
      <c r="AT72" s="404"/>
      <c r="AU72" s="447"/>
      <c r="AV72" s="49">
        <f t="shared" si="3"/>
        <v>0</v>
      </c>
      <c r="AW72" s="52"/>
      <c r="AX72" s="52"/>
      <c r="AY72" s="52"/>
      <c r="AZ72" s="52"/>
      <c r="BA72" s="52"/>
      <c r="BB72" s="52"/>
      <c r="BC72" s="404"/>
      <c r="BD72" s="450"/>
      <c r="BE72" s="49">
        <f t="shared" si="4"/>
        <v>0</v>
      </c>
      <c r="BF72" s="52"/>
      <c r="BG72" s="52"/>
      <c r="BH72" s="52"/>
      <c r="BI72" s="52"/>
      <c r="BJ72" s="52"/>
      <c r="BK72" s="52"/>
      <c r="BL72" s="404"/>
      <c r="BM72" s="453"/>
      <c r="BN72" s="49">
        <f t="shared" si="5"/>
        <v>0</v>
      </c>
      <c r="BO72" s="52"/>
      <c r="BP72" s="52"/>
      <c r="BQ72" s="52"/>
      <c r="BR72" s="52"/>
      <c r="BS72" s="52"/>
      <c r="BT72" s="52"/>
      <c r="BU72" s="418"/>
      <c r="BV72" s="419"/>
      <c r="BW72" s="419"/>
      <c r="BX72" s="419"/>
      <c r="BY72" s="419"/>
      <c r="BZ72" s="419"/>
      <c r="CA72" s="419"/>
      <c r="CB72" s="419"/>
      <c r="CC72" s="516"/>
    </row>
    <row r="73" spans="1:81" s="62" customFormat="1" ht="40.200000000000003" customHeight="1" x14ac:dyDescent="0.3">
      <c r="A73" s="38"/>
      <c r="B73" s="468"/>
      <c r="C73" s="459"/>
      <c r="D73" s="609"/>
      <c r="E73" s="612"/>
      <c r="F73" s="612"/>
      <c r="G73" s="612"/>
      <c r="H73" s="612"/>
      <c r="I73" s="612"/>
      <c r="J73" s="486"/>
      <c r="K73" s="489"/>
      <c r="L73" s="474"/>
      <c r="M73" s="477"/>
      <c r="N73" s="480"/>
      <c r="O73" s="483"/>
      <c r="P73" s="521"/>
      <c r="Q73" s="524"/>
      <c r="R73" s="404"/>
      <c r="S73" s="43"/>
      <c r="T73" s="261"/>
      <c r="U73" s="261"/>
      <c r="V73" s="261"/>
      <c r="W73" s="43"/>
      <c r="X73" s="35"/>
      <c r="Y73" s="35"/>
      <c r="Z73" s="35"/>
      <c r="AA73" s="35"/>
      <c r="AB73" s="404"/>
      <c r="AC73" s="527"/>
      <c r="AD73" s="55">
        <f t="shared" si="70"/>
        <v>0</v>
      </c>
      <c r="AE73" s="55">
        <f t="shared" si="70"/>
        <v>0</v>
      </c>
      <c r="AF73" s="55">
        <f t="shared" si="70"/>
        <v>0</v>
      </c>
      <c r="AG73" s="55">
        <f t="shared" si="69"/>
        <v>0</v>
      </c>
      <c r="AH73" s="55">
        <f t="shared" si="69"/>
        <v>0</v>
      </c>
      <c r="AI73" s="55">
        <f t="shared" si="69"/>
        <v>0</v>
      </c>
      <c r="AJ73" s="55">
        <f t="shared" si="69"/>
        <v>0</v>
      </c>
      <c r="AK73" s="404"/>
      <c r="AL73" s="456"/>
      <c r="AM73" s="49">
        <f t="shared" si="2"/>
        <v>0</v>
      </c>
      <c r="AN73" s="52"/>
      <c r="AO73" s="52"/>
      <c r="AP73" s="52"/>
      <c r="AQ73" s="52"/>
      <c r="AR73" s="52"/>
      <c r="AS73" s="52"/>
      <c r="AT73" s="404"/>
      <c r="AU73" s="447"/>
      <c r="AV73" s="49">
        <f t="shared" si="3"/>
        <v>0</v>
      </c>
      <c r="AW73" s="52"/>
      <c r="AX73" s="52"/>
      <c r="AY73" s="52"/>
      <c r="AZ73" s="52"/>
      <c r="BA73" s="52"/>
      <c r="BB73" s="52"/>
      <c r="BC73" s="404"/>
      <c r="BD73" s="450"/>
      <c r="BE73" s="49">
        <f t="shared" si="4"/>
        <v>0</v>
      </c>
      <c r="BF73" s="52"/>
      <c r="BG73" s="52"/>
      <c r="BH73" s="52"/>
      <c r="BI73" s="52"/>
      <c r="BJ73" s="52"/>
      <c r="BK73" s="52"/>
      <c r="BL73" s="404"/>
      <c r="BM73" s="453"/>
      <c r="BN73" s="49">
        <f t="shared" si="5"/>
        <v>0</v>
      </c>
      <c r="BO73" s="52"/>
      <c r="BP73" s="52"/>
      <c r="BQ73" s="52"/>
      <c r="BR73" s="52"/>
      <c r="BS73" s="52"/>
      <c r="BT73" s="52"/>
      <c r="BU73" s="418"/>
      <c r="BV73" s="419"/>
      <c r="BW73" s="419"/>
      <c r="BX73" s="419"/>
      <c r="BY73" s="419"/>
      <c r="BZ73" s="419"/>
      <c r="CA73" s="419"/>
      <c r="CB73" s="419"/>
      <c r="CC73" s="516"/>
    </row>
    <row r="74" spans="1:81" s="62" customFormat="1" ht="40.200000000000003" customHeight="1" thickBot="1" x14ac:dyDescent="0.35">
      <c r="A74" s="38"/>
      <c r="B74" s="468"/>
      <c r="C74" s="459"/>
      <c r="D74" s="610"/>
      <c r="E74" s="613"/>
      <c r="F74" s="613"/>
      <c r="G74" s="613"/>
      <c r="H74" s="613"/>
      <c r="I74" s="613"/>
      <c r="J74" s="487"/>
      <c r="K74" s="490"/>
      <c r="L74" s="475"/>
      <c r="M74" s="478"/>
      <c r="N74" s="481"/>
      <c r="O74" s="484"/>
      <c r="P74" s="522"/>
      <c r="Q74" s="525"/>
      <c r="R74" s="405"/>
      <c r="S74" s="44"/>
      <c r="T74" s="262"/>
      <c r="U74" s="262"/>
      <c r="V74" s="262"/>
      <c r="W74" s="44"/>
      <c r="X74" s="36"/>
      <c r="Y74" s="36"/>
      <c r="Z74" s="36"/>
      <c r="AA74" s="36"/>
      <c r="AB74" s="405"/>
      <c r="AC74" s="528"/>
      <c r="AD74" s="56">
        <f t="shared" si="70"/>
        <v>0</v>
      </c>
      <c r="AE74" s="56">
        <f t="shared" si="70"/>
        <v>0</v>
      </c>
      <c r="AF74" s="56">
        <f t="shared" si="70"/>
        <v>0</v>
      </c>
      <c r="AG74" s="56">
        <f t="shared" si="69"/>
        <v>0</v>
      </c>
      <c r="AH74" s="56">
        <f t="shared" si="69"/>
        <v>0</v>
      </c>
      <c r="AI74" s="56">
        <f t="shared" si="69"/>
        <v>0</v>
      </c>
      <c r="AJ74" s="56">
        <f t="shared" si="69"/>
        <v>0</v>
      </c>
      <c r="AK74" s="405"/>
      <c r="AL74" s="457"/>
      <c r="AM74" s="50">
        <f t="shared" si="2"/>
        <v>0</v>
      </c>
      <c r="AN74" s="53"/>
      <c r="AO74" s="53"/>
      <c r="AP74" s="53"/>
      <c r="AQ74" s="53"/>
      <c r="AR74" s="53"/>
      <c r="AS74" s="53"/>
      <c r="AT74" s="405"/>
      <c r="AU74" s="448"/>
      <c r="AV74" s="50">
        <f t="shared" si="3"/>
        <v>0</v>
      </c>
      <c r="AW74" s="53"/>
      <c r="AX74" s="53"/>
      <c r="AY74" s="53"/>
      <c r="AZ74" s="53"/>
      <c r="BA74" s="53"/>
      <c r="BB74" s="53"/>
      <c r="BC74" s="405"/>
      <c r="BD74" s="451"/>
      <c r="BE74" s="50">
        <f t="shared" si="4"/>
        <v>0</v>
      </c>
      <c r="BF74" s="53"/>
      <c r="BG74" s="53"/>
      <c r="BH74" s="53"/>
      <c r="BI74" s="53"/>
      <c r="BJ74" s="53"/>
      <c r="BK74" s="53"/>
      <c r="BL74" s="405"/>
      <c r="BM74" s="454"/>
      <c r="BN74" s="50">
        <f t="shared" si="5"/>
        <v>0</v>
      </c>
      <c r="BO74" s="53"/>
      <c r="BP74" s="53"/>
      <c r="BQ74" s="53"/>
      <c r="BR74" s="53"/>
      <c r="BS74" s="53"/>
      <c r="BT74" s="53"/>
      <c r="BU74" s="517"/>
      <c r="BV74" s="518"/>
      <c r="BW74" s="518"/>
      <c r="BX74" s="518"/>
      <c r="BY74" s="518"/>
      <c r="BZ74" s="518"/>
      <c r="CA74" s="518"/>
      <c r="CB74" s="518"/>
      <c r="CC74" s="519"/>
    </row>
    <row r="75" spans="1:81" s="62" customFormat="1" ht="40.200000000000003" customHeight="1" thickTop="1" x14ac:dyDescent="0.3">
      <c r="A75" s="38"/>
      <c r="B75" s="468"/>
      <c r="C75" s="459"/>
      <c r="D75" s="608"/>
      <c r="E75" s="611"/>
      <c r="F75" s="611"/>
      <c r="G75" s="611"/>
      <c r="H75" s="611"/>
      <c r="I75" s="611"/>
      <c r="J75" s="485">
        <v>365</v>
      </c>
      <c r="K75" s="488" t="str">
        <f>+Metas!K419</f>
        <v>Ejemplares de la cartilla de los derechos de las mujeres editados</v>
      </c>
      <c r="L75" s="473"/>
      <c r="M75" s="476">
        <f t="shared" si="53"/>
        <v>0</v>
      </c>
      <c r="N75" s="479"/>
      <c r="O75" s="482"/>
      <c r="P75" s="520"/>
      <c r="Q75" s="523"/>
      <c r="R75" s="403">
        <f>+$J75</f>
        <v>365</v>
      </c>
      <c r="S75" s="253"/>
      <c r="T75" s="260"/>
      <c r="U75" s="260"/>
      <c r="V75" s="260"/>
      <c r="W75" s="42"/>
      <c r="X75" s="34"/>
      <c r="Y75" s="34"/>
      <c r="Z75" s="34"/>
      <c r="AA75" s="34"/>
      <c r="AB75" s="403">
        <f t="shared" ref="AB75" si="76">+$J75</f>
        <v>365</v>
      </c>
      <c r="AC75" s="526">
        <f>+L75</f>
        <v>0</v>
      </c>
      <c r="AD75" s="54">
        <f t="shared" si="70"/>
        <v>0</v>
      </c>
      <c r="AE75" s="54">
        <f t="shared" si="70"/>
        <v>0</v>
      </c>
      <c r="AF75" s="54">
        <f t="shared" si="70"/>
        <v>0</v>
      </c>
      <c r="AG75" s="54">
        <f t="shared" si="69"/>
        <v>0</v>
      </c>
      <c r="AH75" s="54">
        <f t="shared" si="69"/>
        <v>0</v>
      </c>
      <c r="AI75" s="54">
        <f t="shared" si="69"/>
        <v>0</v>
      </c>
      <c r="AJ75" s="54">
        <f t="shared" si="69"/>
        <v>0</v>
      </c>
      <c r="AK75" s="403">
        <f t="shared" ref="AK75" si="77">+$J75</f>
        <v>365</v>
      </c>
      <c r="AL75" s="455">
        <f>+N75</f>
        <v>0</v>
      </c>
      <c r="AM75" s="48">
        <f t="shared" si="2"/>
        <v>0</v>
      </c>
      <c r="AN75" s="51"/>
      <c r="AO75" s="51"/>
      <c r="AP75" s="51"/>
      <c r="AQ75" s="51"/>
      <c r="AR75" s="51"/>
      <c r="AS75" s="51"/>
      <c r="AT75" s="403">
        <f t="shared" ref="AT75" si="78">+$J75</f>
        <v>365</v>
      </c>
      <c r="AU75" s="446">
        <f>+O75</f>
        <v>0</v>
      </c>
      <c r="AV75" s="48">
        <f t="shared" si="3"/>
        <v>0</v>
      </c>
      <c r="AW75" s="51"/>
      <c r="AX75" s="51"/>
      <c r="AY75" s="51"/>
      <c r="AZ75" s="51"/>
      <c r="BA75" s="51"/>
      <c r="BB75" s="51"/>
      <c r="BC75" s="403">
        <f t="shared" ref="BC75" si="79">+$J75</f>
        <v>365</v>
      </c>
      <c r="BD75" s="449">
        <f>+P75</f>
        <v>0</v>
      </c>
      <c r="BE75" s="48">
        <f t="shared" si="4"/>
        <v>0</v>
      </c>
      <c r="BF75" s="51"/>
      <c r="BG75" s="51"/>
      <c r="BH75" s="51"/>
      <c r="BI75" s="51"/>
      <c r="BJ75" s="51"/>
      <c r="BK75" s="51"/>
      <c r="BL75" s="403">
        <f t="shared" ref="BL75" si="80">+$J75</f>
        <v>365</v>
      </c>
      <c r="BM75" s="452">
        <f>+Q75</f>
        <v>0</v>
      </c>
      <c r="BN75" s="48">
        <f t="shared" si="5"/>
        <v>0</v>
      </c>
      <c r="BO75" s="51"/>
      <c r="BP75" s="51"/>
      <c r="BQ75" s="51"/>
      <c r="BR75" s="51"/>
      <c r="BS75" s="51"/>
      <c r="BT75" s="51"/>
      <c r="BU75" s="513"/>
      <c r="BV75" s="514"/>
      <c r="BW75" s="514"/>
      <c r="BX75" s="514"/>
      <c r="BY75" s="514"/>
      <c r="BZ75" s="514"/>
      <c r="CA75" s="514"/>
      <c r="CB75" s="514"/>
      <c r="CC75" s="515"/>
    </row>
    <row r="76" spans="1:81" s="62" customFormat="1" ht="40.200000000000003" customHeight="1" x14ac:dyDescent="0.3">
      <c r="A76" s="38"/>
      <c r="B76" s="468"/>
      <c r="C76" s="459"/>
      <c r="D76" s="609"/>
      <c r="E76" s="612"/>
      <c r="F76" s="612"/>
      <c r="G76" s="612"/>
      <c r="H76" s="612"/>
      <c r="I76" s="612"/>
      <c r="J76" s="486"/>
      <c r="K76" s="489"/>
      <c r="L76" s="474"/>
      <c r="M76" s="477"/>
      <c r="N76" s="480"/>
      <c r="O76" s="483"/>
      <c r="P76" s="521"/>
      <c r="Q76" s="524"/>
      <c r="R76" s="404"/>
      <c r="S76" s="43"/>
      <c r="T76" s="261"/>
      <c r="U76" s="261"/>
      <c r="V76" s="261"/>
      <c r="W76" s="43"/>
      <c r="X76" s="35"/>
      <c r="Y76" s="35"/>
      <c r="Z76" s="35"/>
      <c r="AA76" s="35"/>
      <c r="AB76" s="404"/>
      <c r="AC76" s="527"/>
      <c r="AD76" s="55">
        <f t="shared" si="70"/>
        <v>0</v>
      </c>
      <c r="AE76" s="55">
        <f t="shared" si="70"/>
        <v>0</v>
      </c>
      <c r="AF76" s="55">
        <f t="shared" si="70"/>
        <v>0</v>
      </c>
      <c r="AG76" s="55">
        <f t="shared" si="69"/>
        <v>0</v>
      </c>
      <c r="AH76" s="55">
        <f t="shared" si="69"/>
        <v>0</v>
      </c>
      <c r="AI76" s="55">
        <f t="shared" si="69"/>
        <v>0</v>
      </c>
      <c r="AJ76" s="55">
        <f t="shared" si="69"/>
        <v>0</v>
      </c>
      <c r="AK76" s="404"/>
      <c r="AL76" s="456"/>
      <c r="AM76" s="49">
        <f t="shared" ref="AM76:AM139" si="81">SUM(AN76:AS76)</f>
        <v>0</v>
      </c>
      <c r="AN76" s="52"/>
      <c r="AO76" s="52"/>
      <c r="AP76" s="52"/>
      <c r="AQ76" s="52"/>
      <c r="AR76" s="52"/>
      <c r="AS76" s="52"/>
      <c r="AT76" s="404"/>
      <c r="AU76" s="447"/>
      <c r="AV76" s="49">
        <f t="shared" ref="AV76:AV139" si="82">SUM(AW76:BB76)</f>
        <v>0</v>
      </c>
      <c r="AW76" s="52"/>
      <c r="AX76" s="52"/>
      <c r="AY76" s="52"/>
      <c r="AZ76" s="52"/>
      <c r="BA76" s="52"/>
      <c r="BB76" s="52"/>
      <c r="BC76" s="404"/>
      <c r="BD76" s="450"/>
      <c r="BE76" s="49">
        <f t="shared" ref="BE76:BE139" si="83">SUM(BF76:BK76)</f>
        <v>0</v>
      </c>
      <c r="BF76" s="52"/>
      <c r="BG76" s="52"/>
      <c r="BH76" s="52"/>
      <c r="BI76" s="52"/>
      <c r="BJ76" s="52"/>
      <c r="BK76" s="52"/>
      <c r="BL76" s="404"/>
      <c r="BM76" s="453"/>
      <c r="BN76" s="49">
        <f t="shared" ref="BN76:BN139" si="84">SUM(BO76:BT76)</f>
        <v>0</v>
      </c>
      <c r="BO76" s="52"/>
      <c r="BP76" s="52"/>
      <c r="BQ76" s="52"/>
      <c r="BR76" s="52"/>
      <c r="BS76" s="52"/>
      <c r="BT76" s="52"/>
      <c r="BU76" s="418"/>
      <c r="BV76" s="419"/>
      <c r="BW76" s="419"/>
      <c r="BX76" s="419"/>
      <c r="BY76" s="419"/>
      <c r="BZ76" s="419"/>
      <c r="CA76" s="419"/>
      <c r="CB76" s="419"/>
      <c r="CC76" s="516"/>
    </row>
    <row r="77" spans="1:81" s="62" customFormat="1" ht="40.200000000000003" customHeight="1" x14ac:dyDescent="0.3">
      <c r="A77" s="38"/>
      <c r="B77" s="468"/>
      <c r="C77" s="459"/>
      <c r="D77" s="609"/>
      <c r="E77" s="612"/>
      <c r="F77" s="612"/>
      <c r="G77" s="612"/>
      <c r="H77" s="612"/>
      <c r="I77" s="612"/>
      <c r="J77" s="486"/>
      <c r="K77" s="489"/>
      <c r="L77" s="474"/>
      <c r="M77" s="477"/>
      <c r="N77" s="480"/>
      <c r="O77" s="483"/>
      <c r="P77" s="521"/>
      <c r="Q77" s="524"/>
      <c r="R77" s="404"/>
      <c r="S77" s="43"/>
      <c r="T77" s="261"/>
      <c r="U77" s="261"/>
      <c r="V77" s="261"/>
      <c r="W77" s="43"/>
      <c r="X77" s="35"/>
      <c r="Y77" s="35"/>
      <c r="Z77" s="35"/>
      <c r="AA77" s="35"/>
      <c r="AB77" s="404"/>
      <c r="AC77" s="527"/>
      <c r="AD77" s="55">
        <f t="shared" si="70"/>
        <v>0</v>
      </c>
      <c r="AE77" s="55">
        <f t="shared" si="70"/>
        <v>0</v>
      </c>
      <c r="AF77" s="55">
        <f t="shared" si="70"/>
        <v>0</v>
      </c>
      <c r="AG77" s="55">
        <f t="shared" si="69"/>
        <v>0</v>
      </c>
      <c r="AH77" s="55">
        <f t="shared" si="69"/>
        <v>0</v>
      </c>
      <c r="AI77" s="55">
        <f t="shared" si="69"/>
        <v>0</v>
      </c>
      <c r="AJ77" s="55">
        <f t="shared" si="69"/>
        <v>0</v>
      </c>
      <c r="AK77" s="404"/>
      <c r="AL77" s="456"/>
      <c r="AM77" s="49">
        <f t="shared" si="81"/>
        <v>0</v>
      </c>
      <c r="AN77" s="52"/>
      <c r="AO77" s="52"/>
      <c r="AP77" s="52"/>
      <c r="AQ77" s="52"/>
      <c r="AR77" s="52"/>
      <c r="AS77" s="52"/>
      <c r="AT77" s="404"/>
      <c r="AU77" s="447"/>
      <c r="AV77" s="49">
        <f t="shared" si="82"/>
        <v>0</v>
      </c>
      <c r="AW77" s="52"/>
      <c r="AX77" s="52"/>
      <c r="AY77" s="52"/>
      <c r="AZ77" s="52"/>
      <c r="BA77" s="52"/>
      <c r="BB77" s="52"/>
      <c r="BC77" s="404"/>
      <c r="BD77" s="450"/>
      <c r="BE77" s="49">
        <f t="shared" si="83"/>
        <v>0</v>
      </c>
      <c r="BF77" s="52"/>
      <c r="BG77" s="52"/>
      <c r="BH77" s="52"/>
      <c r="BI77" s="52"/>
      <c r="BJ77" s="52"/>
      <c r="BK77" s="52"/>
      <c r="BL77" s="404"/>
      <c r="BM77" s="453"/>
      <c r="BN77" s="49">
        <f t="shared" si="84"/>
        <v>0</v>
      </c>
      <c r="BO77" s="52"/>
      <c r="BP77" s="52"/>
      <c r="BQ77" s="52"/>
      <c r="BR77" s="52"/>
      <c r="BS77" s="52"/>
      <c r="BT77" s="52"/>
      <c r="BU77" s="418"/>
      <c r="BV77" s="419"/>
      <c r="BW77" s="419"/>
      <c r="BX77" s="419"/>
      <c r="BY77" s="419"/>
      <c r="BZ77" s="419"/>
      <c r="CA77" s="419"/>
      <c r="CB77" s="419"/>
      <c r="CC77" s="516"/>
    </row>
    <row r="78" spans="1:81" s="62" customFormat="1" ht="40.200000000000003" customHeight="1" thickBot="1" x14ac:dyDescent="0.35">
      <c r="A78" s="38"/>
      <c r="B78" s="468"/>
      <c r="C78" s="459"/>
      <c r="D78" s="610"/>
      <c r="E78" s="613"/>
      <c r="F78" s="613"/>
      <c r="G78" s="613"/>
      <c r="H78" s="613"/>
      <c r="I78" s="613"/>
      <c r="J78" s="487"/>
      <c r="K78" s="490"/>
      <c r="L78" s="475"/>
      <c r="M78" s="478"/>
      <c r="N78" s="481"/>
      <c r="O78" s="484"/>
      <c r="P78" s="522"/>
      <c r="Q78" s="525"/>
      <c r="R78" s="405"/>
      <c r="S78" s="44"/>
      <c r="T78" s="262"/>
      <c r="U78" s="262"/>
      <c r="V78" s="262"/>
      <c r="W78" s="44"/>
      <c r="X78" s="36"/>
      <c r="Y78" s="36"/>
      <c r="Z78" s="36"/>
      <c r="AA78" s="36"/>
      <c r="AB78" s="405"/>
      <c r="AC78" s="528"/>
      <c r="AD78" s="56">
        <f t="shared" si="70"/>
        <v>0</v>
      </c>
      <c r="AE78" s="56">
        <f t="shared" si="70"/>
        <v>0</v>
      </c>
      <c r="AF78" s="56">
        <f t="shared" si="70"/>
        <v>0</v>
      </c>
      <c r="AG78" s="56">
        <f t="shared" si="69"/>
        <v>0</v>
      </c>
      <c r="AH78" s="56">
        <f t="shared" si="69"/>
        <v>0</v>
      </c>
      <c r="AI78" s="56">
        <f t="shared" si="69"/>
        <v>0</v>
      </c>
      <c r="AJ78" s="56">
        <f t="shared" si="69"/>
        <v>0</v>
      </c>
      <c r="AK78" s="405"/>
      <c r="AL78" s="457"/>
      <c r="AM78" s="50">
        <f t="shared" si="81"/>
        <v>0</v>
      </c>
      <c r="AN78" s="53"/>
      <c r="AO78" s="53"/>
      <c r="AP78" s="53"/>
      <c r="AQ78" s="53"/>
      <c r="AR78" s="53"/>
      <c r="AS78" s="53"/>
      <c r="AT78" s="405"/>
      <c r="AU78" s="448"/>
      <c r="AV78" s="50">
        <f t="shared" si="82"/>
        <v>0</v>
      </c>
      <c r="AW78" s="53"/>
      <c r="AX78" s="53"/>
      <c r="AY78" s="53"/>
      <c r="AZ78" s="53"/>
      <c r="BA78" s="53"/>
      <c r="BB78" s="53"/>
      <c r="BC78" s="405"/>
      <c r="BD78" s="451"/>
      <c r="BE78" s="50">
        <f t="shared" si="83"/>
        <v>0</v>
      </c>
      <c r="BF78" s="53"/>
      <c r="BG78" s="53"/>
      <c r="BH78" s="53"/>
      <c r="BI78" s="53"/>
      <c r="BJ78" s="53"/>
      <c r="BK78" s="53"/>
      <c r="BL78" s="405"/>
      <c r="BM78" s="454"/>
      <c r="BN78" s="50">
        <f t="shared" si="84"/>
        <v>0</v>
      </c>
      <c r="BO78" s="53"/>
      <c r="BP78" s="53"/>
      <c r="BQ78" s="53"/>
      <c r="BR78" s="53"/>
      <c r="BS78" s="53"/>
      <c r="BT78" s="53"/>
      <c r="BU78" s="517"/>
      <c r="BV78" s="518"/>
      <c r="BW78" s="518"/>
      <c r="BX78" s="518"/>
      <c r="BY78" s="518"/>
      <c r="BZ78" s="518"/>
      <c r="CA78" s="518"/>
      <c r="CB78" s="518"/>
      <c r="CC78" s="519"/>
    </row>
    <row r="79" spans="1:81" s="62" customFormat="1" ht="40.200000000000003" customHeight="1" thickTop="1" x14ac:dyDescent="0.3">
      <c r="A79" s="38"/>
      <c r="B79" s="468"/>
      <c r="C79" s="459"/>
      <c r="D79" s="608"/>
      <c r="E79" s="611"/>
      <c r="F79" s="611"/>
      <c r="G79" s="611"/>
      <c r="H79" s="611"/>
      <c r="I79" s="611"/>
      <c r="J79" s="485">
        <v>366</v>
      </c>
      <c r="K79" s="488" t="str">
        <f>+Metas!K420</f>
        <v>Estrategia de fortalecimiento de las rutas de protección de mujeres implementada</v>
      </c>
      <c r="L79" s="473"/>
      <c r="M79" s="476">
        <f t="shared" si="53"/>
        <v>0</v>
      </c>
      <c r="N79" s="479"/>
      <c r="O79" s="482"/>
      <c r="P79" s="520"/>
      <c r="Q79" s="523"/>
      <c r="R79" s="403">
        <f>+$J79</f>
        <v>366</v>
      </c>
      <c r="S79" s="253"/>
      <c r="T79" s="260"/>
      <c r="U79" s="260"/>
      <c r="V79" s="260"/>
      <c r="W79" s="42"/>
      <c r="X79" s="34"/>
      <c r="Y79" s="34"/>
      <c r="Z79" s="34"/>
      <c r="AA79" s="34"/>
      <c r="AB79" s="403">
        <f t="shared" ref="AB79" si="85">+$J79</f>
        <v>366</v>
      </c>
      <c r="AC79" s="526">
        <f>+L79</f>
        <v>0</v>
      </c>
      <c r="AD79" s="54">
        <f t="shared" si="70"/>
        <v>0</v>
      </c>
      <c r="AE79" s="54">
        <f t="shared" si="70"/>
        <v>0</v>
      </c>
      <c r="AF79" s="54">
        <f t="shared" si="70"/>
        <v>0</v>
      </c>
      <c r="AG79" s="54">
        <f t="shared" si="69"/>
        <v>0</v>
      </c>
      <c r="AH79" s="54">
        <f t="shared" si="69"/>
        <v>0</v>
      </c>
      <c r="AI79" s="54">
        <f t="shared" si="69"/>
        <v>0</v>
      </c>
      <c r="AJ79" s="54">
        <f t="shared" si="69"/>
        <v>0</v>
      </c>
      <c r="AK79" s="403">
        <f t="shared" ref="AK79" si="86">+$J79</f>
        <v>366</v>
      </c>
      <c r="AL79" s="455">
        <f>+N79</f>
        <v>0</v>
      </c>
      <c r="AM79" s="48">
        <f t="shared" si="81"/>
        <v>0</v>
      </c>
      <c r="AN79" s="51"/>
      <c r="AO79" s="51"/>
      <c r="AP79" s="51"/>
      <c r="AQ79" s="51"/>
      <c r="AR79" s="51"/>
      <c r="AS79" s="51"/>
      <c r="AT79" s="403">
        <f t="shared" ref="AT79" si="87">+$J79</f>
        <v>366</v>
      </c>
      <c r="AU79" s="446">
        <f>+O79</f>
        <v>0</v>
      </c>
      <c r="AV79" s="48">
        <f t="shared" si="82"/>
        <v>0</v>
      </c>
      <c r="AW79" s="51"/>
      <c r="AX79" s="51"/>
      <c r="AY79" s="51"/>
      <c r="AZ79" s="51"/>
      <c r="BA79" s="51"/>
      <c r="BB79" s="51"/>
      <c r="BC79" s="403">
        <f t="shared" ref="BC79" si="88">+$J79</f>
        <v>366</v>
      </c>
      <c r="BD79" s="449">
        <f>+P79</f>
        <v>0</v>
      </c>
      <c r="BE79" s="48">
        <f t="shared" si="83"/>
        <v>0</v>
      </c>
      <c r="BF79" s="51"/>
      <c r="BG79" s="51"/>
      <c r="BH79" s="51"/>
      <c r="BI79" s="51"/>
      <c r="BJ79" s="51"/>
      <c r="BK79" s="51"/>
      <c r="BL79" s="403">
        <f t="shared" ref="BL79" si="89">+$J79</f>
        <v>366</v>
      </c>
      <c r="BM79" s="452">
        <f>+Q79</f>
        <v>0</v>
      </c>
      <c r="BN79" s="48">
        <f t="shared" si="84"/>
        <v>0</v>
      </c>
      <c r="BO79" s="51"/>
      <c r="BP79" s="51"/>
      <c r="BQ79" s="51"/>
      <c r="BR79" s="51"/>
      <c r="BS79" s="51"/>
      <c r="BT79" s="51"/>
      <c r="BU79" s="513"/>
      <c r="BV79" s="514"/>
      <c r="BW79" s="514"/>
      <c r="BX79" s="514"/>
      <c r="BY79" s="514"/>
      <c r="BZ79" s="514"/>
      <c r="CA79" s="514"/>
      <c r="CB79" s="514"/>
      <c r="CC79" s="515"/>
    </row>
    <row r="80" spans="1:81" s="62" customFormat="1" ht="40.200000000000003" customHeight="1" x14ac:dyDescent="0.3">
      <c r="A80" s="38"/>
      <c r="B80" s="468"/>
      <c r="C80" s="459"/>
      <c r="D80" s="609"/>
      <c r="E80" s="612"/>
      <c r="F80" s="612"/>
      <c r="G80" s="612"/>
      <c r="H80" s="612"/>
      <c r="I80" s="612"/>
      <c r="J80" s="486"/>
      <c r="K80" s="489"/>
      <c r="L80" s="474"/>
      <c r="M80" s="477"/>
      <c r="N80" s="480"/>
      <c r="O80" s="483"/>
      <c r="P80" s="521"/>
      <c r="Q80" s="524"/>
      <c r="R80" s="404"/>
      <c r="S80" s="43"/>
      <c r="T80" s="261"/>
      <c r="U80" s="261"/>
      <c r="V80" s="261"/>
      <c r="W80" s="43"/>
      <c r="X80" s="35"/>
      <c r="Y80" s="35"/>
      <c r="Z80" s="35"/>
      <c r="AA80" s="35"/>
      <c r="AB80" s="404"/>
      <c r="AC80" s="527"/>
      <c r="AD80" s="55">
        <f t="shared" si="70"/>
        <v>0</v>
      </c>
      <c r="AE80" s="55">
        <f t="shared" si="70"/>
        <v>0</v>
      </c>
      <c r="AF80" s="55">
        <f t="shared" si="70"/>
        <v>0</v>
      </c>
      <c r="AG80" s="55">
        <f t="shared" si="69"/>
        <v>0</v>
      </c>
      <c r="AH80" s="55">
        <f t="shared" si="69"/>
        <v>0</v>
      </c>
      <c r="AI80" s="55">
        <f t="shared" si="69"/>
        <v>0</v>
      </c>
      <c r="AJ80" s="55">
        <f t="shared" si="69"/>
        <v>0</v>
      </c>
      <c r="AK80" s="404"/>
      <c r="AL80" s="456"/>
      <c r="AM80" s="49">
        <f t="shared" si="81"/>
        <v>0</v>
      </c>
      <c r="AN80" s="52"/>
      <c r="AO80" s="52"/>
      <c r="AP80" s="52"/>
      <c r="AQ80" s="52"/>
      <c r="AR80" s="52"/>
      <c r="AS80" s="52"/>
      <c r="AT80" s="404"/>
      <c r="AU80" s="447"/>
      <c r="AV80" s="49">
        <f t="shared" si="82"/>
        <v>0</v>
      </c>
      <c r="AW80" s="52"/>
      <c r="AX80" s="52"/>
      <c r="AY80" s="52"/>
      <c r="AZ80" s="52"/>
      <c r="BA80" s="52"/>
      <c r="BB80" s="52"/>
      <c r="BC80" s="404"/>
      <c r="BD80" s="450"/>
      <c r="BE80" s="49">
        <f t="shared" si="83"/>
        <v>0</v>
      </c>
      <c r="BF80" s="52"/>
      <c r="BG80" s="52"/>
      <c r="BH80" s="52"/>
      <c r="BI80" s="52"/>
      <c r="BJ80" s="52"/>
      <c r="BK80" s="52"/>
      <c r="BL80" s="404"/>
      <c r="BM80" s="453"/>
      <c r="BN80" s="49">
        <f t="shared" si="84"/>
        <v>0</v>
      </c>
      <c r="BO80" s="52"/>
      <c r="BP80" s="52"/>
      <c r="BQ80" s="52"/>
      <c r="BR80" s="52"/>
      <c r="BS80" s="52"/>
      <c r="BT80" s="52"/>
      <c r="BU80" s="418"/>
      <c r="BV80" s="419"/>
      <c r="BW80" s="419"/>
      <c r="BX80" s="419"/>
      <c r="BY80" s="419"/>
      <c r="BZ80" s="419"/>
      <c r="CA80" s="419"/>
      <c r="CB80" s="419"/>
      <c r="CC80" s="516"/>
    </row>
    <row r="81" spans="1:81" s="62" customFormat="1" ht="40.200000000000003" customHeight="1" x14ac:dyDescent="0.3">
      <c r="A81" s="38"/>
      <c r="B81" s="468"/>
      <c r="C81" s="459"/>
      <c r="D81" s="609"/>
      <c r="E81" s="612"/>
      <c r="F81" s="612"/>
      <c r="G81" s="612"/>
      <c r="H81" s="612"/>
      <c r="I81" s="612"/>
      <c r="J81" s="486"/>
      <c r="K81" s="489"/>
      <c r="L81" s="474"/>
      <c r="M81" s="477"/>
      <c r="N81" s="480"/>
      <c r="O81" s="483"/>
      <c r="P81" s="521"/>
      <c r="Q81" s="524"/>
      <c r="R81" s="404"/>
      <c r="S81" s="43"/>
      <c r="T81" s="261"/>
      <c r="U81" s="261"/>
      <c r="V81" s="261"/>
      <c r="W81" s="43"/>
      <c r="X81" s="35"/>
      <c r="Y81" s="35"/>
      <c r="Z81" s="35"/>
      <c r="AA81" s="35"/>
      <c r="AB81" s="404"/>
      <c r="AC81" s="527"/>
      <c r="AD81" s="55">
        <f t="shared" si="70"/>
        <v>0</v>
      </c>
      <c r="AE81" s="55">
        <f t="shared" si="70"/>
        <v>0</v>
      </c>
      <c r="AF81" s="55">
        <f t="shared" si="70"/>
        <v>0</v>
      </c>
      <c r="AG81" s="55">
        <f t="shared" si="69"/>
        <v>0</v>
      </c>
      <c r="AH81" s="55">
        <f t="shared" si="69"/>
        <v>0</v>
      </c>
      <c r="AI81" s="55">
        <f t="shared" si="69"/>
        <v>0</v>
      </c>
      <c r="AJ81" s="55">
        <f t="shared" si="69"/>
        <v>0</v>
      </c>
      <c r="AK81" s="404"/>
      <c r="AL81" s="456"/>
      <c r="AM81" s="49">
        <f t="shared" si="81"/>
        <v>0</v>
      </c>
      <c r="AN81" s="52"/>
      <c r="AO81" s="52"/>
      <c r="AP81" s="52"/>
      <c r="AQ81" s="52"/>
      <c r="AR81" s="52"/>
      <c r="AS81" s="52"/>
      <c r="AT81" s="404"/>
      <c r="AU81" s="447"/>
      <c r="AV81" s="49">
        <f t="shared" si="82"/>
        <v>0</v>
      </c>
      <c r="AW81" s="52"/>
      <c r="AX81" s="52"/>
      <c r="AY81" s="52"/>
      <c r="AZ81" s="52"/>
      <c r="BA81" s="52"/>
      <c r="BB81" s="52"/>
      <c r="BC81" s="404"/>
      <c r="BD81" s="450"/>
      <c r="BE81" s="49">
        <f t="shared" si="83"/>
        <v>0</v>
      </c>
      <c r="BF81" s="52"/>
      <c r="BG81" s="52"/>
      <c r="BH81" s="52"/>
      <c r="BI81" s="52"/>
      <c r="BJ81" s="52"/>
      <c r="BK81" s="52"/>
      <c r="BL81" s="404"/>
      <c r="BM81" s="453"/>
      <c r="BN81" s="49">
        <f t="shared" si="84"/>
        <v>0</v>
      </c>
      <c r="BO81" s="52"/>
      <c r="BP81" s="52"/>
      <c r="BQ81" s="52"/>
      <c r="BR81" s="52"/>
      <c r="BS81" s="52"/>
      <c r="BT81" s="52"/>
      <c r="BU81" s="418"/>
      <c r="BV81" s="419"/>
      <c r="BW81" s="419"/>
      <c r="BX81" s="419"/>
      <c r="BY81" s="419"/>
      <c r="BZ81" s="419"/>
      <c r="CA81" s="419"/>
      <c r="CB81" s="419"/>
      <c r="CC81" s="516"/>
    </row>
    <row r="82" spans="1:81" s="62" customFormat="1" ht="40.200000000000003" customHeight="1" thickBot="1" x14ac:dyDescent="0.35">
      <c r="A82" s="38"/>
      <c r="B82" s="468"/>
      <c r="C82" s="459"/>
      <c r="D82" s="610"/>
      <c r="E82" s="613"/>
      <c r="F82" s="613"/>
      <c r="G82" s="613"/>
      <c r="H82" s="613"/>
      <c r="I82" s="613"/>
      <c r="J82" s="487"/>
      <c r="K82" s="490"/>
      <c r="L82" s="475"/>
      <c r="M82" s="478"/>
      <c r="N82" s="481"/>
      <c r="O82" s="484"/>
      <c r="P82" s="522"/>
      <c r="Q82" s="525"/>
      <c r="R82" s="405"/>
      <c r="S82" s="44"/>
      <c r="T82" s="262"/>
      <c r="U82" s="262"/>
      <c r="V82" s="262"/>
      <c r="W82" s="44"/>
      <c r="X82" s="36"/>
      <c r="Y82" s="36"/>
      <c r="Z82" s="36"/>
      <c r="AA82" s="36"/>
      <c r="AB82" s="405"/>
      <c r="AC82" s="528"/>
      <c r="AD82" s="56">
        <f t="shared" si="70"/>
        <v>0</v>
      </c>
      <c r="AE82" s="56">
        <f t="shared" si="70"/>
        <v>0</v>
      </c>
      <c r="AF82" s="56">
        <f t="shared" si="70"/>
        <v>0</v>
      </c>
      <c r="AG82" s="56">
        <f t="shared" si="69"/>
        <v>0</v>
      </c>
      <c r="AH82" s="56">
        <f t="shared" si="69"/>
        <v>0</v>
      </c>
      <c r="AI82" s="56">
        <f t="shared" si="69"/>
        <v>0</v>
      </c>
      <c r="AJ82" s="56">
        <f t="shared" si="69"/>
        <v>0</v>
      </c>
      <c r="AK82" s="405"/>
      <c r="AL82" s="457"/>
      <c r="AM82" s="50">
        <f t="shared" si="81"/>
        <v>0</v>
      </c>
      <c r="AN82" s="53"/>
      <c r="AO82" s="53"/>
      <c r="AP82" s="53"/>
      <c r="AQ82" s="53"/>
      <c r="AR82" s="53"/>
      <c r="AS82" s="53"/>
      <c r="AT82" s="405"/>
      <c r="AU82" s="448"/>
      <c r="AV82" s="50">
        <f t="shared" si="82"/>
        <v>0</v>
      </c>
      <c r="AW82" s="53"/>
      <c r="AX82" s="53"/>
      <c r="AY82" s="53"/>
      <c r="AZ82" s="53"/>
      <c r="BA82" s="53"/>
      <c r="BB82" s="53"/>
      <c r="BC82" s="405"/>
      <c r="BD82" s="451"/>
      <c r="BE82" s="50">
        <f t="shared" si="83"/>
        <v>0</v>
      </c>
      <c r="BF82" s="53"/>
      <c r="BG82" s="53"/>
      <c r="BH82" s="53"/>
      <c r="BI82" s="53"/>
      <c r="BJ82" s="53"/>
      <c r="BK82" s="53"/>
      <c r="BL82" s="405"/>
      <c r="BM82" s="454"/>
      <c r="BN82" s="50">
        <f t="shared" si="84"/>
        <v>0</v>
      </c>
      <c r="BO82" s="53"/>
      <c r="BP82" s="53"/>
      <c r="BQ82" s="53"/>
      <c r="BR82" s="53"/>
      <c r="BS82" s="53"/>
      <c r="BT82" s="53"/>
      <c r="BU82" s="517"/>
      <c r="BV82" s="518"/>
      <c r="BW82" s="518"/>
      <c r="BX82" s="518"/>
      <c r="BY82" s="518"/>
      <c r="BZ82" s="518"/>
      <c r="CA82" s="518"/>
      <c r="CB82" s="518"/>
      <c r="CC82" s="519"/>
    </row>
    <row r="83" spans="1:81" s="62" customFormat="1" ht="40.200000000000003" customHeight="1" thickTop="1" x14ac:dyDescent="0.3">
      <c r="A83" s="38"/>
      <c r="B83" s="468"/>
      <c r="C83" s="459"/>
      <c r="D83" s="608"/>
      <c r="E83" s="611"/>
      <c r="F83" s="611"/>
      <c r="G83" s="611"/>
      <c r="H83" s="611"/>
      <c r="I83" s="611"/>
      <c r="J83" s="485">
        <v>367</v>
      </c>
      <c r="K83" s="488" t="str">
        <f>+Metas!K421</f>
        <v>Asesorías jurídicas realizadas a las mujeres del Departamento</v>
      </c>
      <c r="L83" s="473"/>
      <c r="M83" s="476">
        <f>SUM(N83:Q83)</f>
        <v>0</v>
      </c>
      <c r="N83" s="479"/>
      <c r="O83" s="482"/>
      <c r="P83" s="520"/>
      <c r="Q83" s="523"/>
      <c r="R83" s="403">
        <f>+$J83</f>
        <v>367</v>
      </c>
      <c r="S83" s="253"/>
      <c r="T83" s="260"/>
      <c r="U83" s="260"/>
      <c r="V83" s="260"/>
      <c r="W83" s="42"/>
      <c r="X83" s="34"/>
      <c r="Y83" s="34"/>
      <c r="Z83" s="34"/>
      <c r="AA83" s="34"/>
      <c r="AB83" s="403">
        <f t="shared" ref="AB83" si="90">+$J83</f>
        <v>367</v>
      </c>
      <c r="AC83" s="526">
        <f>+L83</f>
        <v>0</v>
      </c>
      <c r="AD83" s="54">
        <f t="shared" si="70"/>
        <v>0</v>
      </c>
      <c r="AE83" s="54">
        <f t="shared" si="70"/>
        <v>0</v>
      </c>
      <c r="AF83" s="54">
        <f t="shared" si="70"/>
        <v>0</v>
      </c>
      <c r="AG83" s="54">
        <f t="shared" si="69"/>
        <v>0</v>
      </c>
      <c r="AH83" s="54">
        <f t="shared" si="69"/>
        <v>0</v>
      </c>
      <c r="AI83" s="54">
        <f t="shared" si="69"/>
        <v>0</v>
      </c>
      <c r="AJ83" s="54">
        <f t="shared" si="69"/>
        <v>0</v>
      </c>
      <c r="AK83" s="403">
        <f t="shared" ref="AK83" si="91">+$J83</f>
        <v>367</v>
      </c>
      <c r="AL83" s="455">
        <f>+N83</f>
        <v>0</v>
      </c>
      <c r="AM83" s="48">
        <f t="shared" si="81"/>
        <v>0</v>
      </c>
      <c r="AN83" s="51"/>
      <c r="AO83" s="51"/>
      <c r="AP83" s="51"/>
      <c r="AQ83" s="51"/>
      <c r="AR83" s="51"/>
      <c r="AS83" s="51"/>
      <c r="AT83" s="403">
        <f t="shared" ref="AT83" si="92">+$J83</f>
        <v>367</v>
      </c>
      <c r="AU83" s="446">
        <f>+O83</f>
        <v>0</v>
      </c>
      <c r="AV83" s="48">
        <f t="shared" si="82"/>
        <v>0</v>
      </c>
      <c r="AW83" s="51"/>
      <c r="AX83" s="51"/>
      <c r="AY83" s="51"/>
      <c r="AZ83" s="51"/>
      <c r="BA83" s="51"/>
      <c r="BB83" s="51"/>
      <c r="BC83" s="403">
        <f t="shared" ref="BC83" si="93">+$J83</f>
        <v>367</v>
      </c>
      <c r="BD83" s="449">
        <f>+P83</f>
        <v>0</v>
      </c>
      <c r="BE83" s="48">
        <f t="shared" si="83"/>
        <v>0</v>
      </c>
      <c r="BF83" s="51"/>
      <c r="BG83" s="51"/>
      <c r="BH83" s="51"/>
      <c r="BI83" s="51"/>
      <c r="BJ83" s="51"/>
      <c r="BK83" s="51"/>
      <c r="BL83" s="403">
        <f t="shared" ref="BL83" si="94">+$J83</f>
        <v>367</v>
      </c>
      <c r="BM83" s="452">
        <f>+Q83</f>
        <v>0</v>
      </c>
      <c r="BN83" s="48">
        <f t="shared" si="84"/>
        <v>0</v>
      </c>
      <c r="BO83" s="51"/>
      <c r="BP83" s="51"/>
      <c r="BQ83" s="51"/>
      <c r="BR83" s="51"/>
      <c r="BS83" s="51"/>
      <c r="BT83" s="51"/>
      <c r="BU83" s="513"/>
      <c r="BV83" s="514"/>
      <c r="BW83" s="514"/>
      <c r="BX83" s="514"/>
      <c r="BY83" s="514"/>
      <c r="BZ83" s="514"/>
      <c r="CA83" s="514"/>
      <c r="CB83" s="514"/>
      <c r="CC83" s="515"/>
    </row>
    <row r="84" spans="1:81" s="62" customFormat="1" ht="40.200000000000003" customHeight="1" x14ac:dyDescent="0.3">
      <c r="A84" s="38"/>
      <c r="B84" s="468"/>
      <c r="C84" s="459"/>
      <c r="D84" s="609"/>
      <c r="E84" s="612"/>
      <c r="F84" s="612"/>
      <c r="G84" s="612"/>
      <c r="H84" s="612"/>
      <c r="I84" s="612"/>
      <c r="J84" s="486"/>
      <c r="K84" s="489"/>
      <c r="L84" s="474"/>
      <c r="M84" s="477"/>
      <c r="N84" s="480"/>
      <c r="O84" s="483"/>
      <c r="P84" s="521"/>
      <c r="Q84" s="524"/>
      <c r="R84" s="404"/>
      <c r="S84" s="43"/>
      <c r="T84" s="261"/>
      <c r="U84" s="261"/>
      <c r="V84" s="261"/>
      <c r="W84" s="43"/>
      <c r="X84" s="35"/>
      <c r="Y84" s="35"/>
      <c r="Z84" s="35"/>
      <c r="AA84" s="35"/>
      <c r="AB84" s="404"/>
      <c r="AC84" s="527"/>
      <c r="AD84" s="55">
        <f t="shared" si="70"/>
        <v>0</v>
      </c>
      <c r="AE84" s="55">
        <f t="shared" si="70"/>
        <v>0</v>
      </c>
      <c r="AF84" s="55">
        <f t="shared" si="70"/>
        <v>0</v>
      </c>
      <c r="AG84" s="55">
        <f t="shared" si="69"/>
        <v>0</v>
      </c>
      <c r="AH84" s="55">
        <f t="shared" si="69"/>
        <v>0</v>
      </c>
      <c r="AI84" s="55">
        <f t="shared" si="69"/>
        <v>0</v>
      </c>
      <c r="AJ84" s="55">
        <f t="shared" si="69"/>
        <v>0</v>
      </c>
      <c r="AK84" s="404"/>
      <c r="AL84" s="456"/>
      <c r="AM84" s="49">
        <f t="shared" si="81"/>
        <v>0</v>
      </c>
      <c r="AN84" s="52"/>
      <c r="AO84" s="52"/>
      <c r="AP84" s="52"/>
      <c r="AQ84" s="52"/>
      <c r="AR84" s="52"/>
      <c r="AS84" s="52"/>
      <c r="AT84" s="404"/>
      <c r="AU84" s="447"/>
      <c r="AV84" s="49">
        <f t="shared" si="82"/>
        <v>0</v>
      </c>
      <c r="AW84" s="52"/>
      <c r="AX84" s="52"/>
      <c r="AY84" s="52"/>
      <c r="AZ84" s="52"/>
      <c r="BA84" s="52"/>
      <c r="BB84" s="52"/>
      <c r="BC84" s="404"/>
      <c r="BD84" s="450"/>
      <c r="BE84" s="49">
        <f t="shared" si="83"/>
        <v>0</v>
      </c>
      <c r="BF84" s="52"/>
      <c r="BG84" s="52"/>
      <c r="BH84" s="52"/>
      <c r="BI84" s="52"/>
      <c r="BJ84" s="52"/>
      <c r="BK84" s="52"/>
      <c r="BL84" s="404"/>
      <c r="BM84" s="453"/>
      <c r="BN84" s="49">
        <f t="shared" si="84"/>
        <v>0</v>
      </c>
      <c r="BO84" s="52"/>
      <c r="BP84" s="52"/>
      <c r="BQ84" s="52"/>
      <c r="BR84" s="52"/>
      <c r="BS84" s="52"/>
      <c r="BT84" s="52"/>
      <c r="BU84" s="418"/>
      <c r="BV84" s="419"/>
      <c r="BW84" s="419"/>
      <c r="BX84" s="419"/>
      <c r="BY84" s="419"/>
      <c r="BZ84" s="419"/>
      <c r="CA84" s="419"/>
      <c r="CB84" s="419"/>
      <c r="CC84" s="516"/>
    </row>
    <row r="85" spans="1:81" s="62" customFormat="1" ht="40.200000000000003" customHeight="1" x14ac:dyDescent="0.3">
      <c r="A85" s="38"/>
      <c r="B85" s="468"/>
      <c r="C85" s="459"/>
      <c r="D85" s="609"/>
      <c r="E85" s="612"/>
      <c r="F85" s="612"/>
      <c r="G85" s="612"/>
      <c r="H85" s="612"/>
      <c r="I85" s="612"/>
      <c r="J85" s="486"/>
      <c r="K85" s="489"/>
      <c r="L85" s="474"/>
      <c r="M85" s="477"/>
      <c r="N85" s="480"/>
      <c r="O85" s="483"/>
      <c r="P85" s="521"/>
      <c r="Q85" s="524"/>
      <c r="R85" s="404"/>
      <c r="S85" s="43"/>
      <c r="T85" s="261"/>
      <c r="U85" s="261"/>
      <c r="V85" s="261"/>
      <c r="W85" s="43"/>
      <c r="X85" s="35"/>
      <c r="Y85" s="35"/>
      <c r="Z85" s="35"/>
      <c r="AA85" s="35"/>
      <c r="AB85" s="404"/>
      <c r="AC85" s="527"/>
      <c r="AD85" s="55">
        <f t="shared" si="70"/>
        <v>0</v>
      </c>
      <c r="AE85" s="55">
        <f t="shared" si="70"/>
        <v>0</v>
      </c>
      <c r="AF85" s="55">
        <f t="shared" si="70"/>
        <v>0</v>
      </c>
      <c r="AG85" s="55">
        <f t="shared" si="69"/>
        <v>0</v>
      </c>
      <c r="AH85" s="55">
        <f t="shared" si="69"/>
        <v>0</v>
      </c>
      <c r="AI85" s="55">
        <f t="shared" si="69"/>
        <v>0</v>
      </c>
      <c r="AJ85" s="55">
        <f t="shared" si="69"/>
        <v>0</v>
      </c>
      <c r="AK85" s="404"/>
      <c r="AL85" s="456"/>
      <c r="AM85" s="49">
        <f t="shared" si="81"/>
        <v>0</v>
      </c>
      <c r="AN85" s="52"/>
      <c r="AO85" s="52"/>
      <c r="AP85" s="52"/>
      <c r="AQ85" s="52"/>
      <c r="AR85" s="52"/>
      <c r="AS85" s="52"/>
      <c r="AT85" s="404"/>
      <c r="AU85" s="447"/>
      <c r="AV85" s="49">
        <f t="shared" si="82"/>
        <v>0</v>
      </c>
      <c r="AW85" s="52"/>
      <c r="AX85" s="52"/>
      <c r="AY85" s="52"/>
      <c r="AZ85" s="52"/>
      <c r="BA85" s="52"/>
      <c r="BB85" s="52"/>
      <c r="BC85" s="404"/>
      <c r="BD85" s="450"/>
      <c r="BE85" s="49">
        <f t="shared" si="83"/>
        <v>0</v>
      </c>
      <c r="BF85" s="52"/>
      <c r="BG85" s="52"/>
      <c r="BH85" s="52"/>
      <c r="BI85" s="52"/>
      <c r="BJ85" s="52"/>
      <c r="BK85" s="52"/>
      <c r="BL85" s="404"/>
      <c r="BM85" s="453"/>
      <c r="BN85" s="49">
        <f t="shared" si="84"/>
        <v>0</v>
      </c>
      <c r="BO85" s="52"/>
      <c r="BP85" s="52"/>
      <c r="BQ85" s="52"/>
      <c r="BR85" s="52"/>
      <c r="BS85" s="52"/>
      <c r="BT85" s="52"/>
      <c r="BU85" s="418"/>
      <c r="BV85" s="419"/>
      <c r="BW85" s="419"/>
      <c r="BX85" s="419"/>
      <c r="BY85" s="419"/>
      <c r="BZ85" s="419"/>
      <c r="CA85" s="419"/>
      <c r="CB85" s="419"/>
      <c r="CC85" s="516"/>
    </row>
    <row r="86" spans="1:81" s="62" customFormat="1" ht="40.200000000000003" customHeight="1" thickBot="1" x14ac:dyDescent="0.35">
      <c r="A86" s="38"/>
      <c r="B86" s="468"/>
      <c r="C86" s="460"/>
      <c r="D86" s="610"/>
      <c r="E86" s="613"/>
      <c r="F86" s="613"/>
      <c r="G86" s="613"/>
      <c r="H86" s="613"/>
      <c r="I86" s="613"/>
      <c r="J86" s="487"/>
      <c r="K86" s="490"/>
      <c r="L86" s="475"/>
      <c r="M86" s="478"/>
      <c r="N86" s="481"/>
      <c r="O86" s="484"/>
      <c r="P86" s="522"/>
      <c r="Q86" s="525"/>
      <c r="R86" s="405"/>
      <c r="S86" s="44"/>
      <c r="T86" s="262"/>
      <c r="U86" s="262"/>
      <c r="V86" s="262"/>
      <c r="W86" s="44"/>
      <c r="X86" s="36"/>
      <c r="Y86" s="36"/>
      <c r="Z86" s="36"/>
      <c r="AA86" s="36"/>
      <c r="AB86" s="405"/>
      <c r="AC86" s="528"/>
      <c r="AD86" s="56">
        <f t="shared" si="70"/>
        <v>0</v>
      </c>
      <c r="AE86" s="56">
        <f t="shared" si="70"/>
        <v>0</v>
      </c>
      <c r="AF86" s="56">
        <f t="shared" si="70"/>
        <v>0</v>
      </c>
      <c r="AG86" s="56">
        <f t="shared" si="69"/>
        <v>0</v>
      </c>
      <c r="AH86" s="56">
        <f t="shared" si="69"/>
        <v>0</v>
      </c>
      <c r="AI86" s="56">
        <f t="shared" si="69"/>
        <v>0</v>
      </c>
      <c r="AJ86" s="56">
        <f t="shared" si="69"/>
        <v>0</v>
      </c>
      <c r="AK86" s="405"/>
      <c r="AL86" s="457"/>
      <c r="AM86" s="50">
        <f t="shared" si="81"/>
        <v>0</v>
      </c>
      <c r="AN86" s="53"/>
      <c r="AO86" s="53"/>
      <c r="AP86" s="53"/>
      <c r="AQ86" s="53"/>
      <c r="AR86" s="53"/>
      <c r="AS86" s="53"/>
      <c r="AT86" s="405"/>
      <c r="AU86" s="448"/>
      <c r="AV86" s="50">
        <f t="shared" si="82"/>
        <v>0</v>
      </c>
      <c r="AW86" s="53"/>
      <c r="AX86" s="53"/>
      <c r="AY86" s="53"/>
      <c r="AZ86" s="53"/>
      <c r="BA86" s="53"/>
      <c r="BB86" s="53"/>
      <c r="BC86" s="405"/>
      <c r="BD86" s="451"/>
      <c r="BE86" s="50">
        <f t="shared" si="83"/>
        <v>0</v>
      </c>
      <c r="BF86" s="53"/>
      <c r="BG86" s="53"/>
      <c r="BH86" s="53"/>
      <c r="BI86" s="53"/>
      <c r="BJ86" s="53"/>
      <c r="BK86" s="53"/>
      <c r="BL86" s="405"/>
      <c r="BM86" s="454"/>
      <c r="BN86" s="50">
        <f t="shared" si="84"/>
        <v>0</v>
      </c>
      <c r="BO86" s="53"/>
      <c r="BP86" s="53"/>
      <c r="BQ86" s="53"/>
      <c r="BR86" s="53"/>
      <c r="BS86" s="53"/>
      <c r="BT86" s="53"/>
      <c r="BU86" s="517"/>
      <c r="BV86" s="518"/>
      <c r="BW86" s="518"/>
      <c r="BX86" s="518"/>
      <c r="BY86" s="518"/>
      <c r="BZ86" s="518"/>
      <c r="CA86" s="518"/>
      <c r="CB86" s="518"/>
      <c r="CC86" s="519"/>
    </row>
    <row r="87" spans="1:81" s="62" customFormat="1" ht="40.200000000000003" customHeight="1" thickTop="1" x14ac:dyDescent="0.3">
      <c r="A87" s="38"/>
      <c r="B87" s="468"/>
      <c r="C87" s="458" t="s">
        <v>553</v>
      </c>
      <c r="D87" s="608"/>
      <c r="E87" s="611"/>
      <c r="F87" s="611"/>
      <c r="G87" s="611"/>
      <c r="H87" s="611"/>
      <c r="I87" s="611"/>
      <c r="J87" s="485">
        <v>368</v>
      </c>
      <c r="K87" s="488" t="str">
        <f>+Metas!K422</f>
        <v>Observatorio de la mujer creado y puesto en marcha</v>
      </c>
      <c r="L87" s="473"/>
      <c r="M87" s="476">
        <f>SUM(N87:Q87)</f>
        <v>0</v>
      </c>
      <c r="N87" s="479"/>
      <c r="O87" s="482"/>
      <c r="P87" s="520"/>
      <c r="Q87" s="523"/>
      <c r="R87" s="403">
        <f>+$J87</f>
        <v>368</v>
      </c>
      <c r="S87" s="253"/>
      <c r="T87" s="260"/>
      <c r="U87" s="260"/>
      <c r="V87" s="260"/>
      <c r="W87" s="42"/>
      <c r="X87" s="34"/>
      <c r="Y87" s="34"/>
      <c r="Z87" s="34"/>
      <c r="AA87" s="34"/>
      <c r="AB87" s="403">
        <f t="shared" ref="AB87" si="95">+$J87</f>
        <v>368</v>
      </c>
      <c r="AC87" s="526">
        <f>+L87</f>
        <v>0</v>
      </c>
      <c r="AD87" s="54">
        <f t="shared" si="70"/>
        <v>0</v>
      </c>
      <c r="AE87" s="54">
        <f t="shared" si="70"/>
        <v>0</v>
      </c>
      <c r="AF87" s="54">
        <f t="shared" si="70"/>
        <v>0</v>
      </c>
      <c r="AG87" s="54">
        <f t="shared" si="69"/>
        <v>0</v>
      </c>
      <c r="AH87" s="54">
        <f t="shared" si="69"/>
        <v>0</v>
      </c>
      <c r="AI87" s="54">
        <f t="shared" si="69"/>
        <v>0</v>
      </c>
      <c r="AJ87" s="54">
        <f t="shared" si="69"/>
        <v>0</v>
      </c>
      <c r="AK87" s="403">
        <f t="shared" ref="AK87" si="96">+$J87</f>
        <v>368</v>
      </c>
      <c r="AL87" s="455">
        <f>+N87</f>
        <v>0</v>
      </c>
      <c r="AM87" s="48">
        <f t="shared" si="81"/>
        <v>0</v>
      </c>
      <c r="AN87" s="51"/>
      <c r="AO87" s="51"/>
      <c r="AP87" s="51"/>
      <c r="AQ87" s="51"/>
      <c r="AR87" s="51"/>
      <c r="AS87" s="51"/>
      <c r="AT87" s="403">
        <f t="shared" ref="AT87" si="97">+$J87</f>
        <v>368</v>
      </c>
      <c r="AU87" s="446">
        <f>+O87</f>
        <v>0</v>
      </c>
      <c r="AV87" s="48">
        <f t="shared" si="82"/>
        <v>0</v>
      </c>
      <c r="AW87" s="51"/>
      <c r="AX87" s="51"/>
      <c r="AY87" s="51"/>
      <c r="AZ87" s="51"/>
      <c r="BA87" s="51"/>
      <c r="BB87" s="51"/>
      <c r="BC87" s="403">
        <f t="shared" ref="BC87" si="98">+$J87</f>
        <v>368</v>
      </c>
      <c r="BD87" s="449">
        <f>+P87</f>
        <v>0</v>
      </c>
      <c r="BE87" s="48">
        <f t="shared" si="83"/>
        <v>0</v>
      </c>
      <c r="BF87" s="51"/>
      <c r="BG87" s="51"/>
      <c r="BH87" s="51"/>
      <c r="BI87" s="51"/>
      <c r="BJ87" s="51"/>
      <c r="BK87" s="51"/>
      <c r="BL87" s="403">
        <f t="shared" ref="BL87" si="99">+$J87</f>
        <v>368</v>
      </c>
      <c r="BM87" s="452">
        <f>+Q87</f>
        <v>0</v>
      </c>
      <c r="BN87" s="48">
        <f t="shared" si="84"/>
        <v>0</v>
      </c>
      <c r="BO87" s="51"/>
      <c r="BP87" s="51"/>
      <c r="BQ87" s="51"/>
      <c r="BR87" s="51"/>
      <c r="BS87" s="51"/>
      <c r="BT87" s="51"/>
      <c r="BU87" s="513"/>
      <c r="BV87" s="514"/>
      <c r="BW87" s="514"/>
      <c r="BX87" s="514"/>
      <c r="BY87" s="514"/>
      <c r="BZ87" s="514"/>
      <c r="CA87" s="514"/>
      <c r="CB87" s="514"/>
      <c r="CC87" s="515"/>
    </row>
    <row r="88" spans="1:81" s="62" customFormat="1" ht="40.200000000000003" customHeight="1" x14ac:dyDescent="0.3">
      <c r="A88" s="38"/>
      <c r="B88" s="468"/>
      <c r="C88" s="459"/>
      <c r="D88" s="609"/>
      <c r="E88" s="612"/>
      <c r="F88" s="612"/>
      <c r="G88" s="612"/>
      <c r="H88" s="612"/>
      <c r="I88" s="612"/>
      <c r="J88" s="486"/>
      <c r="K88" s="489"/>
      <c r="L88" s="474"/>
      <c r="M88" s="477"/>
      <c r="N88" s="480"/>
      <c r="O88" s="483"/>
      <c r="P88" s="521"/>
      <c r="Q88" s="524"/>
      <c r="R88" s="404"/>
      <c r="S88" s="43"/>
      <c r="T88" s="261"/>
      <c r="U88" s="261"/>
      <c r="V88" s="261"/>
      <c r="W88" s="43"/>
      <c r="X88" s="35"/>
      <c r="Y88" s="35"/>
      <c r="Z88" s="35"/>
      <c r="AA88" s="35"/>
      <c r="AB88" s="404"/>
      <c r="AC88" s="527"/>
      <c r="AD88" s="55">
        <f t="shared" si="70"/>
        <v>0</v>
      </c>
      <c r="AE88" s="55">
        <f t="shared" si="70"/>
        <v>0</v>
      </c>
      <c r="AF88" s="55">
        <f t="shared" si="70"/>
        <v>0</v>
      </c>
      <c r="AG88" s="55">
        <f t="shared" si="69"/>
        <v>0</v>
      </c>
      <c r="AH88" s="55">
        <f t="shared" si="69"/>
        <v>0</v>
      </c>
      <c r="AI88" s="55">
        <f t="shared" si="69"/>
        <v>0</v>
      </c>
      <c r="AJ88" s="55">
        <f t="shared" si="69"/>
        <v>0</v>
      </c>
      <c r="AK88" s="404"/>
      <c r="AL88" s="456"/>
      <c r="AM88" s="49">
        <f t="shared" si="81"/>
        <v>0</v>
      </c>
      <c r="AN88" s="52"/>
      <c r="AO88" s="52"/>
      <c r="AP88" s="52"/>
      <c r="AQ88" s="52"/>
      <c r="AR88" s="52"/>
      <c r="AS88" s="52"/>
      <c r="AT88" s="404"/>
      <c r="AU88" s="447"/>
      <c r="AV88" s="49">
        <f t="shared" si="82"/>
        <v>0</v>
      </c>
      <c r="AW88" s="52"/>
      <c r="AX88" s="52"/>
      <c r="AY88" s="52"/>
      <c r="AZ88" s="52"/>
      <c r="BA88" s="52"/>
      <c r="BB88" s="52"/>
      <c r="BC88" s="404"/>
      <c r="BD88" s="450"/>
      <c r="BE88" s="49">
        <f t="shared" si="83"/>
        <v>0</v>
      </c>
      <c r="BF88" s="52"/>
      <c r="BG88" s="52"/>
      <c r="BH88" s="52"/>
      <c r="BI88" s="52"/>
      <c r="BJ88" s="52"/>
      <c r="BK88" s="52"/>
      <c r="BL88" s="404"/>
      <c r="BM88" s="453"/>
      <c r="BN88" s="49">
        <f t="shared" si="84"/>
        <v>0</v>
      </c>
      <c r="BO88" s="52"/>
      <c r="BP88" s="52"/>
      <c r="BQ88" s="52"/>
      <c r="BR88" s="52"/>
      <c r="BS88" s="52"/>
      <c r="BT88" s="52"/>
      <c r="BU88" s="418"/>
      <c r="BV88" s="419"/>
      <c r="BW88" s="419"/>
      <c r="BX88" s="419"/>
      <c r="BY88" s="419"/>
      <c r="BZ88" s="419"/>
      <c r="CA88" s="419"/>
      <c r="CB88" s="419"/>
      <c r="CC88" s="516"/>
    </row>
    <row r="89" spans="1:81" s="62" customFormat="1" ht="40.200000000000003" customHeight="1" x14ac:dyDescent="0.3">
      <c r="A89" s="38"/>
      <c r="B89" s="468"/>
      <c r="C89" s="459"/>
      <c r="D89" s="609"/>
      <c r="E89" s="612"/>
      <c r="F89" s="612"/>
      <c r="G89" s="612"/>
      <c r="H89" s="612"/>
      <c r="I89" s="612"/>
      <c r="J89" s="486"/>
      <c r="K89" s="489"/>
      <c r="L89" s="474"/>
      <c r="M89" s="477"/>
      <c r="N89" s="480"/>
      <c r="O89" s="483"/>
      <c r="P89" s="521"/>
      <c r="Q89" s="524"/>
      <c r="R89" s="404"/>
      <c r="S89" s="43"/>
      <c r="T89" s="261"/>
      <c r="U89" s="261"/>
      <c r="V89" s="261"/>
      <c r="W89" s="43"/>
      <c r="X89" s="35"/>
      <c r="Y89" s="35"/>
      <c r="Z89" s="35"/>
      <c r="AA89" s="35"/>
      <c r="AB89" s="404"/>
      <c r="AC89" s="527"/>
      <c r="AD89" s="55">
        <f t="shared" si="70"/>
        <v>0</v>
      </c>
      <c r="AE89" s="55">
        <f t="shared" si="70"/>
        <v>0</v>
      </c>
      <c r="AF89" s="55">
        <f t="shared" si="70"/>
        <v>0</v>
      </c>
      <c r="AG89" s="55">
        <f t="shared" si="69"/>
        <v>0</v>
      </c>
      <c r="AH89" s="55">
        <f t="shared" si="69"/>
        <v>0</v>
      </c>
      <c r="AI89" s="55">
        <f t="shared" si="69"/>
        <v>0</v>
      </c>
      <c r="AJ89" s="55">
        <f t="shared" si="69"/>
        <v>0</v>
      </c>
      <c r="AK89" s="404"/>
      <c r="AL89" s="456"/>
      <c r="AM89" s="49">
        <f t="shared" si="81"/>
        <v>0</v>
      </c>
      <c r="AN89" s="52"/>
      <c r="AO89" s="52"/>
      <c r="AP89" s="52"/>
      <c r="AQ89" s="52"/>
      <c r="AR89" s="52"/>
      <c r="AS89" s="52"/>
      <c r="AT89" s="404"/>
      <c r="AU89" s="447"/>
      <c r="AV89" s="49">
        <f t="shared" si="82"/>
        <v>0</v>
      </c>
      <c r="AW89" s="52"/>
      <c r="AX89" s="52"/>
      <c r="AY89" s="52"/>
      <c r="AZ89" s="52"/>
      <c r="BA89" s="52"/>
      <c r="BB89" s="52"/>
      <c r="BC89" s="404"/>
      <c r="BD89" s="450"/>
      <c r="BE89" s="49">
        <f t="shared" si="83"/>
        <v>0</v>
      </c>
      <c r="BF89" s="52"/>
      <c r="BG89" s="52"/>
      <c r="BH89" s="52"/>
      <c r="BI89" s="52"/>
      <c r="BJ89" s="52"/>
      <c r="BK89" s="52"/>
      <c r="BL89" s="404"/>
      <c r="BM89" s="453"/>
      <c r="BN89" s="49">
        <f t="shared" si="84"/>
        <v>0</v>
      </c>
      <c r="BO89" s="52"/>
      <c r="BP89" s="52"/>
      <c r="BQ89" s="52"/>
      <c r="BR89" s="52"/>
      <c r="BS89" s="52"/>
      <c r="BT89" s="52"/>
      <c r="BU89" s="418"/>
      <c r="BV89" s="419"/>
      <c r="BW89" s="419"/>
      <c r="BX89" s="419"/>
      <c r="BY89" s="419"/>
      <c r="BZ89" s="419"/>
      <c r="CA89" s="419"/>
      <c r="CB89" s="419"/>
      <c r="CC89" s="516"/>
    </row>
    <row r="90" spans="1:81" s="62" customFormat="1" ht="40.200000000000003" customHeight="1" thickBot="1" x14ac:dyDescent="0.35">
      <c r="A90" s="38"/>
      <c r="B90" s="469"/>
      <c r="C90" s="460"/>
      <c r="D90" s="610"/>
      <c r="E90" s="613"/>
      <c r="F90" s="613"/>
      <c r="G90" s="613"/>
      <c r="H90" s="613"/>
      <c r="I90" s="613"/>
      <c r="J90" s="487"/>
      <c r="K90" s="490"/>
      <c r="L90" s="475"/>
      <c r="M90" s="478"/>
      <c r="N90" s="481"/>
      <c r="O90" s="484"/>
      <c r="P90" s="522"/>
      <c r="Q90" s="525"/>
      <c r="R90" s="405"/>
      <c r="S90" s="44"/>
      <c r="T90" s="262"/>
      <c r="U90" s="262"/>
      <c r="V90" s="262"/>
      <c r="W90" s="44"/>
      <c r="X90" s="36"/>
      <c r="Y90" s="36"/>
      <c r="Z90" s="36"/>
      <c r="AA90" s="36"/>
      <c r="AB90" s="405"/>
      <c r="AC90" s="528"/>
      <c r="AD90" s="56">
        <f t="shared" si="70"/>
        <v>0</v>
      </c>
      <c r="AE90" s="56">
        <f t="shared" si="70"/>
        <v>0</v>
      </c>
      <c r="AF90" s="56">
        <f t="shared" si="70"/>
        <v>0</v>
      </c>
      <c r="AG90" s="56">
        <f t="shared" si="69"/>
        <v>0</v>
      </c>
      <c r="AH90" s="56">
        <f t="shared" si="69"/>
        <v>0</v>
      </c>
      <c r="AI90" s="56">
        <f t="shared" si="69"/>
        <v>0</v>
      </c>
      <c r="AJ90" s="56">
        <f t="shared" si="69"/>
        <v>0</v>
      </c>
      <c r="AK90" s="405"/>
      <c r="AL90" s="457"/>
      <c r="AM90" s="50">
        <f t="shared" si="81"/>
        <v>0</v>
      </c>
      <c r="AN90" s="53"/>
      <c r="AO90" s="53"/>
      <c r="AP90" s="53"/>
      <c r="AQ90" s="53"/>
      <c r="AR90" s="53"/>
      <c r="AS90" s="53"/>
      <c r="AT90" s="405"/>
      <c r="AU90" s="448"/>
      <c r="AV90" s="50">
        <f t="shared" si="82"/>
        <v>0</v>
      </c>
      <c r="AW90" s="53"/>
      <c r="AX90" s="53"/>
      <c r="AY90" s="53"/>
      <c r="AZ90" s="53"/>
      <c r="BA90" s="53"/>
      <c r="BB90" s="53"/>
      <c r="BC90" s="405"/>
      <c r="BD90" s="451"/>
      <c r="BE90" s="50">
        <f t="shared" si="83"/>
        <v>0</v>
      </c>
      <c r="BF90" s="53"/>
      <c r="BG90" s="53"/>
      <c r="BH90" s="53"/>
      <c r="BI90" s="53"/>
      <c r="BJ90" s="53"/>
      <c r="BK90" s="53"/>
      <c r="BL90" s="405"/>
      <c r="BM90" s="454"/>
      <c r="BN90" s="50">
        <f t="shared" si="84"/>
        <v>0</v>
      </c>
      <c r="BO90" s="53"/>
      <c r="BP90" s="53"/>
      <c r="BQ90" s="53"/>
      <c r="BR90" s="53"/>
      <c r="BS90" s="53"/>
      <c r="BT90" s="53"/>
      <c r="BU90" s="517"/>
      <c r="BV90" s="518"/>
      <c r="BW90" s="518"/>
      <c r="BX90" s="518"/>
      <c r="BY90" s="518"/>
      <c r="BZ90" s="518"/>
      <c r="CA90" s="518"/>
      <c r="CB90" s="518"/>
      <c r="CC90" s="519"/>
    </row>
    <row r="91" spans="1:81" s="62" customFormat="1" ht="40.200000000000003" customHeight="1" thickTop="1" x14ac:dyDescent="0.3">
      <c r="A91" s="38"/>
      <c r="B91" s="461" t="s">
        <v>555</v>
      </c>
      <c r="C91" s="458" t="s">
        <v>558</v>
      </c>
      <c r="D91" s="608"/>
      <c r="E91" s="611"/>
      <c r="F91" s="611"/>
      <c r="G91" s="611"/>
      <c r="H91" s="611"/>
      <c r="I91" s="611"/>
      <c r="J91" s="485">
        <v>369</v>
      </c>
      <c r="K91" s="488" t="str">
        <f>+Metas!K424</f>
        <v>Organizaciones de mujeres apoyadas</v>
      </c>
      <c r="L91" s="473"/>
      <c r="M91" s="476">
        <f>SUM(N91:Q91)</f>
        <v>0</v>
      </c>
      <c r="N91" s="479"/>
      <c r="O91" s="482"/>
      <c r="P91" s="520"/>
      <c r="Q91" s="523"/>
      <c r="R91" s="403">
        <f>+$J91</f>
        <v>369</v>
      </c>
      <c r="S91" s="253"/>
      <c r="T91" s="260"/>
      <c r="U91" s="260"/>
      <c r="V91" s="260"/>
      <c r="W91" s="42"/>
      <c r="X91" s="34"/>
      <c r="Y91" s="34"/>
      <c r="Z91" s="34"/>
      <c r="AA91" s="34"/>
      <c r="AB91" s="403">
        <f t="shared" ref="AB91" si="100">+$J91</f>
        <v>369</v>
      </c>
      <c r="AC91" s="526">
        <f>+L91</f>
        <v>0</v>
      </c>
      <c r="AD91" s="54">
        <f t="shared" si="70"/>
        <v>0</v>
      </c>
      <c r="AE91" s="54">
        <f t="shared" si="70"/>
        <v>0</v>
      </c>
      <c r="AF91" s="54">
        <f t="shared" si="70"/>
        <v>0</v>
      </c>
      <c r="AG91" s="54">
        <f t="shared" si="69"/>
        <v>0</v>
      </c>
      <c r="AH91" s="54">
        <f t="shared" si="69"/>
        <v>0</v>
      </c>
      <c r="AI91" s="54">
        <f t="shared" si="69"/>
        <v>0</v>
      </c>
      <c r="AJ91" s="54">
        <f t="shared" si="69"/>
        <v>0</v>
      </c>
      <c r="AK91" s="403">
        <f t="shared" ref="AK91" si="101">+$J91</f>
        <v>369</v>
      </c>
      <c r="AL91" s="455">
        <f>+N91</f>
        <v>0</v>
      </c>
      <c r="AM91" s="48">
        <f t="shared" si="81"/>
        <v>0</v>
      </c>
      <c r="AN91" s="51"/>
      <c r="AO91" s="51"/>
      <c r="AP91" s="51"/>
      <c r="AQ91" s="51"/>
      <c r="AR91" s="51"/>
      <c r="AS91" s="51"/>
      <c r="AT91" s="403">
        <f t="shared" ref="AT91" si="102">+$J91</f>
        <v>369</v>
      </c>
      <c r="AU91" s="446">
        <f>+O91</f>
        <v>0</v>
      </c>
      <c r="AV91" s="48">
        <f t="shared" si="82"/>
        <v>0</v>
      </c>
      <c r="AW91" s="51"/>
      <c r="AX91" s="51"/>
      <c r="AY91" s="51"/>
      <c r="AZ91" s="51"/>
      <c r="BA91" s="51"/>
      <c r="BB91" s="51"/>
      <c r="BC91" s="403">
        <f t="shared" ref="BC91" si="103">+$J91</f>
        <v>369</v>
      </c>
      <c r="BD91" s="449">
        <f>+P91</f>
        <v>0</v>
      </c>
      <c r="BE91" s="48">
        <f t="shared" si="83"/>
        <v>0</v>
      </c>
      <c r="BF91" s="51"/>
      <c r="BG91" s="51"/>
      <c r="BH91" s="51"/>
      <c r="BI91" s="51"/>
      <c r="BJ91" s="51"/>
      <c r="BK91" s="51"/>
      <c r="BL91" s="403">
        <f t="shared" ref="BL91" si="104">+$J91</f>
        <v>369</v>
      </c>
      <c r="BM91" s="452">
        <f>+Q91</f>
        <v>0</v>
      </c>
      <c r="BN91" s="48">
        <f t="shared" si="84"/>
        <v>0</v>
      </c>
      <c r="BO91" s="51"/>
      <c r="BP91" s="51"/>
      <c r="BQ91" s="51"/>
      <c r="BR91" s="51"/>
      <c r="BS91" s="51"/>
      <c r="BT91" s="51"/>
      <c r="BU91" s="513"/>
      <c r="BV91" s="514"/>
      <c r="BW91" s="514"/>
      <c r="BX91" s="514"/>
      <c r="BY91" s="514"/>
      <c r="BZ91" s="514"/>
      <c r="CA91" s="514"/>
      <c r="CB91" s="514"/>
      <c r="CC91" s="515"/>
    </row>
    <row r="92" spans="1:81" s="62" customFormat="1" ht="40.200000000000003" customHeight="1" x14ac:dyDescent="0.3">
      <c r="A92" s="38"/>
      <c r="B92" s="462"/>
      <c r="C92" s="459"/>
      <c r="D92" s="609"/>
      <c r="E92" s="612"/>
      <c r="F92" s="612"/>
      <c r="G92" s="612"/>
      <c r="H92" s="612"/>
      <c r="I92" s="612"/>
      <c r="J92" s="486"/>
      <c r="K92" s="489"/>
      <c r="L92" s="474"/>
      <c r="M92" s="477"/>
      <c r="N92" s="480"/>
      <c r="O92" s="483"/>
      <c r="P92" s="521"/>
      <c r="Q92" s="524"/>
      <c r="R92" s="404"/>
      <c r="S92" s="43"/>
      <c r="T92" s="261"/>
      <c r="U92" s="261"/>
      <c r="V92" s="261"/>
      <c r="W92" s="43"/>
      <c r="X92" s="35"/>
      <c r="Y92" s="35"/>
      <c r="Z92" s="35"/>
      <c r="AA92" s="35"/>
      <c r="AB92" s="404"/>
      <c r="AC92" s="527"/>
      <c r="AD92" s="55">
        <f t="shared" si="70"/>
        <v>0</v>
      </c>
      <c r="AE92" s="55">
        <f t="shared" si="70"/>
        <v>0</v>
      </c>
      <c r="AF92" s="55">
        <f t="shared" si="70"/>
        <v>0</v>
      </c>
      <c r="AG92" s="55">
        <f t="shared" si="69"/>
        <v>0</v>
      </c>
      <c r="AH92" s="55">
        <f t="shared" si="69"/>
        <v>0</v>
      </c>
      <c r="AI92" s="55">
        <f t="shared" si="69"/>
        <v>0</v>
      </c>
      <c r="AJ92" s="55">
        <f t="shared" si="69"/>
        <v>0</v>
      </c>
      <c r="AK92" s="404"/>
      <c r="AL92" s="456"/>
      <c r="AM92" s="49">
        <f t="shared" si="81"/>
        <v>0</v>
      </c>
      <c r="AN92" s="52"/>
      <c r="AO92" s="52"/>
      <c r="AP92" s="52"/>
      <c r="AQ92" s="52"/>
      <c r="AR92" s="52"/>
      <c r="AS92" s="52"/>
      <c r="AT92" s="404"/>
      <c r="AU92" s="447"/>
      <c r="AV92" s="49">
        <f t="shared" si="82"/>
        <v>0</v>
      </c>
      <c r="AW92" s="52"/>
      <c r="AX92" s="52"/>
      <c r="AY92" s="52"/>
      <c r="AZ92" s="52"/>
      <c r="BA92" s="52"/>
      <c r="BB92" s="52"/>
      <c r="BC92" s="404"/>
      <c r="BD92" s="450"/>
      <c r="BE92" s="49">
        <f t="shared" si="83"/>
        <v>0</v>
      </c>
      <c r="BF92" s="52"/>
      <c r="BG92" s="52"/>
      <c r="BH92" s="52"/>
      <c r="BI92" s="52"/>
      <c r="BJ92" s="52"/>
      <c r="BK92" s="52"/>
      <c r="BL92" s="404"/>
      <c r="BM92" s="453"/>
      <c r="BN92" s="49">
        <f t="shared" si="84"/>
        <v>0</v>
      </c>
      <c r="BO92" s="52"/>
      <c r="BP92" s="52"/>
      <c r="BQ92" s="52"/>
      <c r="BR92" s="52"/>
      <c r="BS92" s="52"/>
      <c r="BT92" s="52"/>
      <c r="BU92" s="418"/>
      <c r="BV92" s="419"/>
      <c r="BW92" s="419"/>
      <c r="BX92" s="419"/>
      <c r="BY92" s="419"/>
      <c r="BZ92" s="419"/>
      <c r="CA92" s="419"/>
      <c r="CB92" s="419"/>
      <c r="CC92" s="516"/>
    </row>
    <row r="93" spans="1:81" s="62" customFormat="1" ht="40.200000000000003" customHeight="1" x14ac:dyDescent="0.3">
      <c r="A93" s="38"/>
      <c r="B93" s="462"/>
      <c r="C93" s="459"/>
      <c r="D93" s="609"/>
      <c r="E93" s="612"/>
      <c r="F93" s="612"/>
      <c r="G93" s="612"/>
      <c r="H93" s="612"/>
      <c r="I93" s="612"/>
      <c r="J93" s="486"/>
      <c r="K93" s="489"/>
      <c r="L93" s="474"/>
      <c r="M93" s="477"/>
      <c r="N93" s="480"/>
      <c r="O93" s="483"/>
      <c r="P93" s="521"/>
      <c r="Q93" s="524"/>
      <c r="R93" s="404"/>
      <c r="S93" s="43"/>
      <c r="T93" s="261"/>
      <c r="U93" s="261"/>
      <c r="V93" s="261"/>
      <c r="W93" s="43"/>
      <c r="X93" s="35"/>
      <c r="Y93" s="35"/>
      <c r="Z93" s="35"/>
      <c r="AA93" s="35"/>
      <c r="AB93" s="404"/>
      <c r="AC93" s="527"/>
      <c r="AD93" s="55">
        <f t="shared" si="70"/>
        <v>0</v>
      </c>
      <c r="AE93" s="55">
        <f t="shared" si="70"/>
        <v>0</v>
      </c>
      <c r="AF93" s="55">
        <f t="shared" si="70"/>
        <v>0</v>
      </c>
      <c r="AG93" s="55">
        <f t="shared" si="69"/>
        <v>0</v>
      </c>
      <c r="AH93" s="55">
        <f t="shared" si="69"/>
        <v>0</v>
      </c>
      <c r="AI93" s="55">
        <f t="shared" si="69"/>
        <v>0</v>
      </c>
      <c r="AJ93" s="55">
        <f t="shared" si="69"/>
        <v>0</v>
      </c>
      <c r="AK93" s="404"/>
      <c r="AL93" s="456"/>
      <c r="AM93" s="49">
        <f t="shared" si="81"/>
        <v>0</v>
      </c>
      <c r="AN93" s="52"/>
      <c r="AO93" s="52"/>
      <c r="AP93" s="52"/>
      <c r="AQ93" s="52"/>
      <c r="AR93" s="52"/>
      <c r="AS93" s="52"/>
      <c r="AT93" s="404"/>
      <c r="AU93" s="447"/>
      <c r="AV93" s="49">
        <f t="shared" si="82"/>
        <v>0</v>
      </c>
      <c r="AW93" s="52"/>
      <c r="AX93" s="52"/>
      <c r="AY93" s="52"/>
      <c r="AZ93" s="52"/>
      <c r="BA93" s="52"/>
      <c r="BB93" s="52"/>
      <c r="BC93" s="404"/>
      <c r="BD93" s="450"/>
      <c r="BE93" s="49">
        <f t="shared" si="83"/>
        <v>0</v>
      </c>
      <c r="BF93" s="52"/>
      <c r="BG93" s="52"/>
      <c r="BH93" s="52"/>
      <c r="BI93" s="52"/>
      <c r="BJ93" s="52"/>
      <c r="BK93" s="52"/>
      <c r="BL93" s="404"/>
      <c r="BM93" s="453"/>
      <c r="BN93" s="49">
        <f t="shared" si="84"/>
        <v>0</v>
      </c>
      <c r="BO93" s="52"/>
      <c r="BP93" s="52"/>
      <c r="BQ93" s="52"/>
      <c r="BR93" s="52"/>
      <c r="BS93" s="52"/>
      <c r="BT93" s="52"/>
      <c r="BU93" s="418"/>
      <c r="BV93" s="419"/>
      <c r="BW93" s="419"/>
      <c r="BX93" s="419"/>
      <c r="BY93" s="419"/>
      <c r="BZ93" s="419"/>
      <c r="CA93" s="419"/>
      <c r="CB93" s="419"/>
      <c r="CC93" s="516"/>
    </row>
    <row r="94" spans="1:81" s="62" customFormat="1" ht="40.200000000000003" customHeight="1" thickBot="1" x14ac:dyDescent="0.35">
      <c r="A94" s="38"/>
      <c r="B94" s="462"/>
      <c r="C94" s="460"/>
      <c r="D94" s="610"/>
      <c r="E94" s="613"/>
      <c r="F94" s="613"/>
      <c r="G94" s="613"/>
      <c r="H94" s="613"/>
      <c r="I94" s="613"/>
      <c r="J94" s="487"/>
      <c r="K94" s="490"/>
      <c r="L94" s="475"/>
      <c r="M94" s="478"/>
      <c r="N94" s="481"/>
      <c r="O94" s="484"/>
      <c r="P94" s="522"/>
      <c r="Q94" s="525"/>
      <c r="R94" s="405"/>
      <c r="S94" s="44"/>
      <c r="T94" s="262"/>
      <c r="U94" s="262"/>
      <c r="V94" s="262"/>
      <c r="W94" s="44"/>
      <c r="X94" s="36"/>
      <c r="Y94" s="36"/>
      <c r="Z94" s="36"/>
      <c r="AA94" s="36"/>
      <c r="AB94" s="405"/>
      <c r="AC94" s="528"/>
      <c r="AD94" s="56">
        <f t="shared" si="70"/>
        <v>0</v>
      </c>
      <c r="AE94" s="56">
        <f t="shared" si="70"/>
        <v>0</v>
      </c>
      <c r="AF94" s="56">
        <f t="shared" si="70"/>
        <v>0</v>
      </c>
      <c r="AG94" s="56">
        <f t="shared" si="69"/>
        <v>0</v>
      </c>
      <c r="AH94" s="56">
        <f t="shared" si="69"/>
        <v>0</v>
      </c>
      <c r="AI94" s="56">
        <f t="shared" si="69"/>
        <v>0</v>
      </c>
      <c r="AJ94" s="56">
        <f t="shared" si="69"/>
        <v>0</v>
      </c>
      <c r="AK94" s="405"/>
      <c r="AL94" s="457"/>
      <c r="AM94" s="50">
        <f t="shared" si="81"/>
        <v>0</v>
      </c>
      <c r="AN94" s="53"/>
      <c r="AO94" s="53"/>
      <c r="AP94" s="53"/>
      <c r="AQ94" s="53"/>
      <c r="AR94" s="53"/>
      <c r="AS94" s="53"/>
      <c r="AT94" s="405"/>
      <c r="AU94" s="448"/>
      <c r="AV94" s="50">
        <f t="shared" si="82"/>
        <v>0</v>
      </c>
      <c r="AW94" s="53"/>
      <c r="AX94" s="53"/>
      <c r="AY94" s="53"/>
      <c r="AZ94" s="53"/>
      <c r="BA94" s="53"/>
      <c r="BB94" s="53"/>
      <c r="BC94" s="405"/>
      <c r="BD94" s="451"/>
      <c r="BE94" s="50">
        <f t="shared" si="83"/>
        <v>0</v>
      </c>
      <c r="BF94" s="53"/>
      <c r="BG94" s="53"/>
      <c r="BH94" s="53"/>
      <c r="BI94" s="53"/>
      <c r="BJ94" s="53"/>
      <c r="BK94" s="53"/>
      <c r="BL94" s="405"/>
      <c r="BM94" s="454"/>
      <c r="BN94" s="50">
        <f t="shared" si="84"/>
        <v>0</v>
      </c>
      <c r="BO94" s="53"/>
      <c r="BP94" s="53"/>
      <c r="BQ94" s="53"/>
      <c r="BR94" s="53"/>
      <c r="BS94" s="53"/>
      <c r="BT94" s="53"/>
      <c r="BU94" s="517"/>
      <c r="BV94" s="518"/>
      <c r="BW94" s="518"/>
      <c r="BX94" s="518"/>
      <c r="BY94" s="518"/>
      <c r="BZ94" s="518"/>
      <c r="CA94" s="518"/>
      <c r="CB94" s="518"/>
      <c r="CC94" s="519"/>
    </row>
    <row r="95" spans="1:81" s="62" customFormat="1" ht="40.200000000000003" customHeight="1" thickTop="1" x14ac:dyDescent="0.3">
      <c r="A95" s="38"/>
      <c r="B95" s="462"/>
      <c r="C95" s="458" t="s">
        <v>561</v>
      </c>
      <c r="D95" s="608"/>
      <c r="E95" s="611"/>
      <c r="F95" s="611"/>
      <c r="G95" s="611"/>
      <c r="H95" s="611"/>
      <c r="I95" s="611"/>
      <c r="J95" s="485">
        <v>370</v>
      </c>
      <c r="K95" s="488" t="str">
        <f>+Metas!K425</f>
        <v>Mujeres apoyadas con proyectos productivos</v>
      </c>
      <c r="L95" s="473"/>
      <c r="M95" s="476">
        <f>SUM(N95:Q95)</f>
        <v>0</v>
      </c>
      <c r="N95" s="479"/>
      <c r="O95" s="482"/>
      <c r="P95" s="520"/>
      <c r="Q95" s="523"/>
      <c r="R95" s="403">
        <f>+$J95</f>
        <v>370</v>
      </c>
      <c r="S95" s="253"/>
      <c r="T95" s="260"/>
      <c r="U95" s="260"/>
      <c r="V95" s="260"/>
      <c r="W95" s="42"/>
      <c r="X95" s="34"/>
      <c r="Y95" s="34"/>
      <c r="Z95" s="34"/>
      <c r="AA95" s="34"/>
      <c r="AB95" s="403">
        <f t="shared" ref="AB95" si="105">+$J95</f>
        <v>370</v>
      </c>
      <c r="AC95" s="526">
        <f>+L95</f>
        <v>0</v>
      </c>
      <c r="AD95" s="54">
        <f t="shared" si="70"/>
        <v>0</v>
      </c>
      <c r="AE95" s="54">
        <f t="shared" si="70"/>
        <v>0</v>
      </c>
      <c r="AF95" s="54">
        <f t="shared" si="70"/>
        <v>0</v>
      </c>
      <c r="AG95" s="54">
        <f t="shared" si="69"/>
        <v>0</v>
      </c>
      <c r="AH95" s="54">
        <f t="shared" si="69"/>
        <v>0</v>
      </c>
      <c r="AI95" s="54">
        <f t="shared" si="69"/>
        <v>0</v>
      </c>
      <c r="AJ95" s="54">
        <f t="shared" si="69"/>
        <v>0</v>
      </c>
      <c r="AK95" s="403">
        <f t="shared" ref="AK95" si="106">+$J95</f>
        <v>370</v>
      </c>
      <c r="AL95" s="455">
        <f>+N95</f>
        <v>0</v>
      </c>
      <c r="AM95" s="48">
        <f t="shared" si="81"/>
        <v>0</v>
      </c>
      <c r="AN95" s="51"/>
      <c r="AO95" s="51"/>
      <c r="AP95" s="51"/>
      <c r="AQ95" s="51"/>
      <c r="AR95" s="51"/>
      <c r="AS95" s="51"/>
      <c r="AT95" s="403">
        <f t="shared" ref="AT95" si="107">+$J95</f>
        <v>370</v>
      </c>
      <c r="AU95" s="446">
        <f>+O95</f>
        <v>0</v>
      </c>
      <c r="AV95" s="48">
        <f t="shared" si="82"/>
        <v>0</v>
      </c>
      <c r="AW95" s="51"/>
      <c r="AX95" s="51"/>
      <c r="AY95" s="51"/>
      <c r="AZ95" s="51"/>
      <c r="BA95" s="51"/>
      <c r="BB95" s="51"/>
      <c r="BC95" s="403">
        <f t="shared" ref="BC95" si="108">+$J95</f>
        <v>370</v>
      </c>
      <c r="BD95" s="449">
        <f>+P95</f>
        <v>0</v>
      </c>
      <c r="BE95" s="48">
        <f t="shared" si="83"/>
        <v>0</v>
      </c>
      <c r="BF95" s="51"/>
      <c r="BG95" s="51"/>
      <c r="BH95" s="51"/>
      <c r="BI95" s="51"/>
      <c r="BJ95" s="51"/>
      <c r="BK95" s="51"/>
      <c r="BL95" s="403">
        <f t="shared" ref="BL95" si="109">+$J95</f>
        <v>370</v>
      </c>
      <c r="BM95" s="452">
        <f>+Q95</f>
        <v>0</v>
      </c>
      <c r="BN95" s="48">
        <f t="shared" si="84"/>
        <v>0</v>
      </c>
      <c r="BO95" s="51"/>
      <c r="BP95" s="51"/>
      <c r="BQ95" s="51"/>
      <c r="BR95" s="51"/>
      <c r="BS95" s="51"/>
      <c r="BT95" s="51"/>
      <c r="BU95" s="513"/>
      <c r="BV95" s="514"/>
      <c r="BW95" s="514"/>
      <c r="BX95" s="514"/>
      <c r="BY95" s="514"/>
      <c r="BZ95" s="514"/>
      <c r="CA95" s="514"/>
      <c r="CB95" s="514"/>
      <c r="CC95" s="515"/>
    </row>
    <row r="96" spans="1:81" s="62" customFormat="1" ht="40.200000000000003" customHeight="1" x14ac:dyDescent="0.3">
      <c r="A96" s="38"/>
      <c r="B96" s="462"/>
      <c r="C96" s="459"/>
      <c r="D96" s="609"/>
      <c r="E96" s="612"/>
      <c r="F96" s="612"/>
      <c r="G96" s="612"/>
      <c r="H96" s="612"/>
      <c r="I96" s="612"/>
      <c r="J96" s="486"/>
      <c r="K96" s="489"/>
      <c r="L96" s="474"/>
      <c r="M96" s="477"/>
      <c r="N96" s="480"/>
      <c r="O96" s="483"/>
      <c r="P96" s="521"/>
      <c r="Q96" s="524"/>
      <c r="R96" s="404"/>
      <c r="S96" s="43"/>
      <c r="T96" s="261"/>
      <c r="U96" s="261"/>
      <c r="V96" s="261"/>
      <c r="W96" s="43"/>
      <c r="X96" s="35"/>
      <c r="Y96" s="35"/>
      <c r="Z96" s="35"/>
      <c r="AA96" s="35"/>
      <c r="AB96" s="404"/>
      <c r="AC96" s="527"/>
      <c r="AD96" s="55">
        <f t="shared" si="70"/>
        <v>0</v>
      </c>
      <c r="AE96" s="55">
        <f t="shared" si="70"/>
        <v>0</v>
      </c>
      <c r="AF96" s="55">
        <f t="shared" si="70"/>
        <v>0</v>
      </c>
      <c r="AG96" s="55">
        <f t="shared" si="69"/>
        <v>0</v>
      </c>
      <c r="AH96" s="55">
        <f t="shared" si="69"/>
        <v>0</v>
      </c>
      <c r="AI96" s="55">
        <f t="shared" si="69"/>
        <v>0</v>
      </c>
      <c r="AJ96" s="55">
        <f t="shared" si="69"/>
        <v>0</v>
      </c>
      <c r="AK96" s="404"/>
      <c r="AL96" s="456"/>
      <c r="AM96" s="49">
        <f t="shared" si="81"/>
        <v>0</v>
      </c>
      <c r="AN96" s="52"/>
      <c r="AO96" s="52"/>
      <c r="AP96" s="52"/>
      <c r="AQ96" s="52"/>
      <c r="AR96" s="52"/>
      <c r="AS96" s="52"/>
      <c r="AT96" s="404"/>
      <c r="AU96" s="447"/>
      <c r="AV96" s="49">
        <f t="shared" si="82"/>
        <v>0</v>
      </c>
      <c r="AW96" s="52"/>
      <c r="AX96" s="52"/>
      <c r="AY96" s="52"/>
      <c r="AZ96" s="52"/>
      <c r="BA96" s="52"/>
      <c r="BB96" s="52"/>
      <c r="BC96" s="404"/>
      <c r="BD96" s="450"/>
      <c r="BE96" s="49">
        <f t="shared" si="83"/>
        <v>0</v>
      </c>
      <c r="BF96" s="52"/>
      <c r="BG96" s="52"/>
      <c r="BH96" s="52"/>
      <c r="BI96" s="52"/>
      <c r="BJ96" s="52"/>
      <c r="BK96" s="52"/>
      <c r="BL96" s="404"/>
      <c r="BM96" s="453"/>
      <c r="BN96" s="49">
        <f t="shared" si="84"/>
        <v>0</v>
      </c>
      <c r="BO96" s="52"/>
      <c r="BP96" s="52"/>
      <c r="BQ96" s="52"/>
      <c r="BR96" s="52"/>
      <c r="BS96" s="52"/>
      <c r="BT96" s="52"/>
      <c r="BU96" s="418"/>
      <c r="BV96" s="419"/>
      <c r="BW96" s="419"/>
      <c r="BX96" s="419"/>
      <c r="BY96" s="419"/>
      <c r="BZ96" s="419"/>
      <c r="CA96" s="419"/>
      <c r="CB96" s="419"/>
      <c r="CC96" s="516"/>
    </row>
    <row r="97" spans="1:81" s="62" customFormat="1" ht="40.200000000000003" customHeight="1" x14ac:dyDescent="0.3">
      <c r="A97" s="38"/>
      <c r="B97" s="462"/>
      <c r="C97" s="459"/>
      <c r="D97" s="609"/>
      <c r="E97" s="612"/>
      <c r="F97" s="612"/>
      <c r="G97" s="612"/>
      <c r="H97" s="612"/>
      <c r="I97" s="612"/>
      <c r="J97" s="486"/>
      <c r="K97" s="489"/>
      <c r="L97" s="474"/>
      <c r="M97" s="477"/>
      <c r="N97" s="480"/>
      <c r="O97" s="483"/>
      <c r="P97" s="521"/>
      <c r="Q97" s="524"/>
      <c r="R97" s="404"/>
      <c r="S97" s="43"/>
      <c r="T97" s="261"/>
      <c r="U97" s="261"/>
      <c r="V97" s="261"/>
      <c r="W97" s="43"/>
      <c r="X97" s="35"/>
      <c r="Y97" s="35"/>
      <c r="Z97" s="35"/>
      <c r="AA97" s="35"/>
      <c r="AB97" s="404"/>
      <c r="AC97" s="527"/>
      <c r="AD97" s="55">
        <f t="shared" si="70"/>
        <v>0</v>
      </c>
      <c r="AE97" s="55">
        <f t="shared" si="70"/>
        <v>0</v>
      </c>
      <c r="AF97" s="55">
        <f t="shared" si="70"/>
        <v>0</v>
      </c>
      <c r="AG97" s="55">
        <f t="shared" si="69"/>
        <v>0</v>
      </c>
      <c r="AH97" s="55">
        <f t="shared" si="69"/>
        <v>0</v>
      </c>
      <c r="AI97" s="55">
        <f t="shared" si="69"/>
        <v>0</v>
      </c>
      <c r="AJ97" s="55">
        <f t="shared" si="69"/>
        <v>0</v>
      </c>
      <c r="AK97" s="404"/>
      <c r="AL97" s="456"/>
      <c r="AM97" s="49">
        <f t="shared" si="81"/>
        <v>0</v>
      </c>
      <c r="AN97" s="52"/>
      <c r="AO97" s="52"/>
      <c r="AP97" s="52"/>
      <c r="AQ97" s="52"/>
      <c r="AR97" s="52"/>
      <c r="AS97" s="52"/>
      <c r="AT97" s="404"/>
      <c r="AU97" s="447"/>
      <c r="AV97" s="49">
        <f t="shared" si="82"/>
        <v>0</v>
      </c>
      <c r="AW97" s="52"/>
      <c r="AX97" s="52"/>
      <c r="AY97" s="52"/>
      <c r="AZ97" s="52"/>
      <c r="BA97" s="52"/>
      <c r="BB97" s="52"/>
      <c r="BC97" s="404"/>
      <c r="BD97" s="450"/>
      <c r="BE97" s="49">
        <f t="shared" si="83"/>
        <v>0</v>
      </c>
      <c r="BF97" s="52"/>
      <c r="BG97" s="52"/>
      <c r="BH97" s="52"/>
      <c r="BI97" s="52"/>
      <c r="BJ97" s="52"/>
      <c r="BK97" s="52"/>
      <c r="BL97" s="404"/>
      <c r="BM97" s="453"/>
      <c r="BN97" s="49">
        <f t="shared" si="84"/>
        <v>0</v>
      </c>
      <c r="BO97" s="52"/>
      <c r="BP97" s="52"/>
      <c r="BQ97" s="52"/>
      <c r="BR97" s="52"/>
      <c r="BS97" s="52"/>
      <c r="BT97" s="52"/>
      <c r="BU97" s="418"/>
      <c r="BV97" s="419"/>
      <c r="BW97" s="419"/>
      <c r="BX97" s="419"/>
      <c r="BY97" s="419"/>
      <c r="BZ97" s="419"/>
      <c r="CA97" s="419"/>
      <c r="CB97" s="419"/>
      <c r="CC97" s="516"/>
    </row>
    <row r="98" spans="1:81" s="62" customFormat="1" ht="40.200000000000003" customHeight="1" thickBot="1" x14ac:dyDescent="0.35">
      <c r="A98" s="38"/>
      <c r="B98" s="462"/>
      <c r="C98" s="459"/>
      <c r="D98" s="610"/>
      <c r="E98" s="613"/>
      <c r="F98" s="613"/>
      <c r="G98" s="613"/>
      <c r="H98" s="613"/>
      <c r="I98" s="613"/>
      <c r="J98" s="487"/>
      <c r="K98" s="490"/>
      <c r="L98" s="475"/>
      <c r="M98" s="478"/>
      <c r="N98" s="481"/>
      <c r="O98" s="484"/>
      <c r="P98" s="522"/>
      <c r="Q98" s="525"/>
      <c r="R98" s="405"/>
      <c r="S98" s="44"/>
      <c r="T98" s="262"/>
      <c r="U98" s="262"/>
      <c r="V98" s="262"/>
      <c r="W98" s="44"/>
      <c r="X98" s="36"/>
      <c r="Y98" s="36"/>
      <c r="Z98" s="36"/>
      <c r="AA98" s="36"/>
      <c r="AB98" s="405"/>
      <c r="AC98" s="528"/>
      <c r="AD98" s="56">
        <f t="shared" si="70"/>
        <v>0</v>
      </c>
      <c r="AE98" s="56">
        <f t="shared" si="70"/>
        <v>0</v>
      </c>
      <c r="AF98" s="56">
        <f t="shared" si="70"/>
        <v>0</v>
      </c>
      <c r="AG98" s="56">
        <f t="shared" si="69"/>
        <v>0</v>
      </c>
      <c r="AH98" s="56">
        <f t="shared" si="69"/>
        <v>0</v>
      </c>
      <c r="AI98" s="56">
        <f t="shared" si="69"/>
        <v>0</v>
      </c>
      <c r="AJ98" s="56">
        <f t="shared" si="69"/>
        <v>0</v>
      </c>
      <c r="AK98" s="405"/>
      <c r="AL98" s="457"/>
      <c r="AM98" s="50">
        <f t="shared" si="81"/>
        <v>0</v>
      </c>
      <c r="AN98" s="53"/>
      <c r="AO98" s="53"/>
      <c r="AP98" s="53"/>
      <c r="AQ98" s="53"/>
      <c r="AR98" s="53"/>
      <c r="AS98" s="53"/>
      <c r="AT98" s="405"/>
      <c r="AU98" s="448"/>
      <c r="AV98" s="50">
        <f t="shared" si="82"/>
        <v>0</v>
      </c>
      <c r="AW98" s="53"/>
      <c r="AX98" s="53"/>
      <c r="AY98" s="53"/>
      <c r="AZ98" s="53"/>
      <c r="BA98" s="53"/>
      <c r="BB98" s="53"/>
      <c r="BC98" s="405"/>
      <c r="BD98" s="451"/>
      <c r="BE98" s="50">
        <f t="shared" si="83"/>
        <v>0</v>
      </c>
      <c r="BF98" s="53"/>
      <c r="BG98" s="53"/>
      <c r="BH98" s="53"/>
      <c r="BI98" s="53"/>
      <c r="BJ98" s="53"/>
      <c r="BK98" s="53"/>
      <c r="BL98" s="405"/>
      <c r="BM98" s="454"/>
      <c r="BN98" s="50">
        <f t="shared" si="84"/>
        <v>0</v>
      </c>
      <c r="BO98" s="53"/>
      <c r="BP98" s="53"/>
      <c r="BQ98" s="53"/>
      <c r="BR98" s="53"/>
      <c r="BS98" s="53"/>
      <c r="BT98" s="53"/>
      <c r="BU98" s="517"/>
      <c r="BV98" s="518"/>
      <c r="BW98" s="518"/>
      <c r="BX98" s="518"/>
      <c r="BY98" s="518"/>
      <c r="BZ98" s="518"/>
      <c r="CA98" s="518"/>
      <c r="CB98" s="518"/>
      <c r="CC98" s="519"/>
    </row>
    <row r="99" spans="1:81" s="62" customFormat="1" ht="40.200000000000003" customHeight="1" thickTop="1" x14ac:dyDescent="0.3">
      <c r="A99" s="38"/>
      <c r="B99" s="462"/>
      <c r="C99" s="459"/>
      <c r="D99" s="608"/>
      <c r="E99" s="611"/>
      <c r="F99" s="611"/>
      <c r="G99" s="611"/>
      <c r="H99" s="611"/>
      <c r="I99" s="611"/>
      <c r="J99" s="485">
        <v>371</v>
      </c>
      <c r="K99" s="488" t="str">
        <f>+Metas!K426</f>
        <v>Mujeres rurales apoyadas con proyectos productivos</v>
      </c>
      <c r="L99" s="473"/>
      <c r="M99" s="476">
        <f>SUM(N99:Q99)</f>
        <v>0</v>
      </c>
      <c r="N99" s="479"/>
      <c r="O99" s="482"/>
      <c r="P99" s="520"/>
      <c r="Q99" s="523"/>
      <c r="R99" s="403">
        <f>+$J99</f>
        <v>371</v>
      </c>
      <c r="S99" s="253"/>
      <c r="T99" s="260"/>
      <c r="U99" s="260"/>
      <c r="V99" s="260"/>
      <c r="W99" s="42"/>
      <c r="X99" s="34"/>
      <c r="Y99" s="34"/>
      <c r="Z99" s="34"/>
      <c r="AA99" s="34"/>
      <c r="AB99" s="403">
        <f t="shared" ref="AB99" si="110">+$J99</f>
        <v>371</v>
      </c>
      <c r="AC99" s="526">
        <f>+L99</f>
        <v>0</v>
      </c>
      <c r="AD99" s="54">
        <f t="shared" si="70"/>
        <v>0</v>
      </c>
      <c r="AE99" s="54">
        <f t="shared" si="70"/>
        <v>0</v>
      </c>
      <c r="AF99" s="54">
        <f t="shared" si="70"/>
        <v>0</v>
      </c>
      <c r="AG99" s="54">
        <f t="shared" si="69"/>
        <v>0</v>
      </c>
      <c r="AH99" s="54">
        <f t="shared" si="69"/>
        <v>0</v>
      </c>
      <c r="AI99" s="54">
        <f t="shared" si="69"/>
        <v>0</v>
      </c>
      <c r="AJ99" s="54">
        <f t="shared" si="69"/>
        <v>0</v>
      </c>
      <c r="AK99" s="403">
        <f t="shared" ref="AK99" si="111">+$J99</f>
        <v>371</v>
      </c>
      <c r="AL99" s="455">
        <f>+N99</f>
        <v>0</v>
      </c>
      <c r="AM99" s="48">
        <f t="shared" si="81"/>
        <v>0</v>
      </c>
      <c r="AN99" s="51"/>
      <c r="AO99" s="51"/>
      <c r="AP99" s="51"/>
      <c r="AQ99" s="51"/>
      <c r="AR99" s="51"/>
      <c r="AS99" s="51"/>
      <c r="AT99" s="403">
        <f t="shared" ref="AT99" si="112">+$J99</f>
        <v>371</v>
      </c>
      <c r="AU99" s="446">
        <f>+O99</f>
        <v>0</v>
      </c>
      <c r="AV99" s="48">
        <f t="shared" si="82"/>
        <v>0</v>
      </c>
      <c r="AW99" s="51"/>
      <c r="AX99" s="51"/>
      <c r="AY99" s="51"/>
      <c r="AZ99" s="51"/>
      <c r="BA99" s="51"/>
      <c r="BB99" s="51"/>
      <c r="BC99" s="403">
        <f t="shared" ref="BC99" si="113">+$J99</f>
        <v>371</v>
      </c>
      <c r="BD99" s="449">
        <f>+P99</f>
        <v>0</v>
      </c>
      <c r="BE99" s="48">
        <f t="shared" si="83"/>
        <v>0</v>
      </c>
      <c r="BF99" s="51"/>
      <c r="BG99" s="51"/>
      <c r="BH99" s="51"/>
      <c r="BI99" s="51"/>
      <c r="BJ99" s="51"/>
      <c r="BK99" s="51"/>
      <c r="BL99" s="403">
        <f t="shared" ref="BL99" si="114">+$J99</f>
        <v>371</v>
      </c>
      <c r="BM99" s="452">
        <f>+Q99</f>
        <v>0</v>
      </c>
      <c r="BN99" s="48">
        <f t="shared" si="84"/>
        <v>0</v>
      </c>
      <c r="BO99" s="51"/>
      <c r="BP99" s="51"/>
      <c r="BQ99" s="51"/>
      <c r="BR99" s="51"/>
      <c r="BS99" s="51"/>
      <c r="BT99" s="51"/>
      <c r="BU99" s="513"/>
      <c r="BV99" s="514"/>
      <c r="BW99" s="514"/>
      <c r="BX99" s="514"/>
      <c r="BY99" s="514"/>
      <c r="BZ99" s="514"/>
      <c r="CA99" s="514"/>
      <c r="CB99" s="514"/>
      <c r="CC99" s="515"/>
    </row>
    <row r="100" spans="1:81" s="62" customFormat="1" ht="40.200000000000003" customHeight="1" x14ac:dyDescent="0.3">
      <c r="A100" s="38"/>
      <c r="B100" s="462"/>
      <c r="C100" s="459"/>
      <c r="D100" s="609"/>
      <c r="E100" s="612"/>
      <c r="F100" s="612"/>
      <c r="G100" s="612"/>
      <c r="H100" s="612"/>
      <c r="I100" s="612"/>
      <c r="J100" s="486"/>
      <c r="K100" s="489"/>
      <c r="L100" s="474"/>
      <c r="M100" s="477"/>
      <c r="N100" s="480"/>
      <c r="O100" s="483"/>
      <c r="P100" s="521"/>
      <c r="Q100" s="524"/>
      <c r="R100" s="404"/>
      <c r="S100" s="43"/>
      <c r="T100" s="261"/>
      <c r="U100" s="261"/>
      <c r="V100" s="261"/>
      <c r="W100" s="43"/>
      <c r="X100" s="35"/>
      <c r="Y100" s="35"/>
      <c r="Z100" s="35"/>
      <c r="AA100" s="35"/>
      <c r="AB100" s="404"/>
      <c r="AC100" s="527"/>
      <c r="AD100" s="55">
        <f t="shared" si="70"/>
        <v>0</v>
      </c>
      <c r="AE100" s="55">
        <f t="shared" si="70"/>
        <v>0</v>
      </c>
      <c r="AF100" s="55">
        <f t="shared" si="70"/>
        <v>0</v>
      </c>
      <c r="AG100" s="55">
        <f t="shared" si="69"/>
        <v>0</v>
      </c>
      <c r="AH100" s="55">
        <f t="shared" si="69"/>
        <v>0</v>
      </c>
      <c r="AI100" s="55">
        <f t="shared" si="69"/>
        <v>0</v>
      </c>
      <c r="AJ100" s="55">
        <f t="shared" si="69"/>
        <v>0</v>
      </c>
      <c r="AK100" s="404"/>
      <c r="AL100" s="456"/>
      <c r="AM100" s="49">
        <f t="shared" si="81"/>
        <v>0</v>
      </c>
      <c r="AN100" s="52"/>
      <c r="AO100" s="52"/>
      <c r="AP100" s="52"/>
      <c r="AQ100" s="52"/>
      <c r="AR100" s="52"/>
      <c r="AS100" s="52"/>
      <c r="AT100" s="404"/>
      <c r="AU100" s="447"/>
      <c r="AV100" s="49">
        <f t="shared" si="82"/>
        <v>0</v>
      </c>
      <c r="AW100" s="52"/>
      <c r="AX100" s="52"/>
      <c r="AY100" s="52"/>
      <c r="AZ100" s="52"/>
      <c r="BA100" s="52"/>
      <c r="BB100" s="52"/>
      <c r="BC100" s="404"/>
      <c r="BD100" s="450"/>
      <c r="BE100" s="49">
        <f t="shared" si="83"/>
        <v>0</v>
      </c>
      <c r="BF100" s="52"/>
      <c r="BG100" s="52"/>
      <c r="BH100" s="52"/>
      <c r="BI100" s="52"/>
      <c r="BJ100" s="52"/>
      <c r="BK100" s="52"/>
      <c r="BL100" s="404"/>
      <c r="BM100" s="453"/>
      <c r="BN100" s="49">
        <f t="shared" si="84"/>
        <v>0</v>
      </c>
      <c r="BO100" s="52"/>
      <c r="BP100" s="52"/>
      <c r="BQ100" s="52"/>
      <c r="BR100" s="52"/>
      <c r="BS100" s="52"/>
      <c r="BT100" s="52"/>
      <c r="BU100" s="418"/>
      <c r="BV100" s="419"/>
      <c r="BW100" s="419"/>
      <c r="BX100" s="419"/>
      <c r="BY100" s="419"/>
      <c r="BZ100" s="419"/>
      <c r="CA100" s="419"/>
      <c r="CB100" s="419"/>
      <c r="CC100" s="516"/>
    </row>
    <row r="101" spans="1:81" s="62" customFormat="1" ht="40.200000000000003" customHeight="1" x14ac:dyDescent="0.3">
      <c r="A101" s="38"/>
      <c r="B101" s="462"/>
      <c r="C101" s="459"/>
      <c r="D101" s="609"/>
      <c r="E101" s="612"/>
      <c r="F101" s="612"/>
      <c r="G101" s="612"/>
      <c r="H101" s="612"/>
      <c r="I101" s="612"/>
      <c r="J101" s="486"/>
      <c r="K101" s="489"/>
      <c r="L101" s="474"/>
      <c r="M101" s="477"/>
      <c r="N101" s="480"/>
      <c r="O101" s="483"/>
      <c r="P101" s="521"/>
      <c r="Q101" s="524"/>
      <c r="R101" s="404"/>
      <c r="S101" s="43"/>
      <c r="T101" s="261"/>
      <c r="U101" s="261"/>
      <c r="V101" s="261"/>
      <c r="W101" s="43"/>
      <c r="X101" s="35"/>
      <c r="Y101" s="35"/>
      <c r="Z101" s="35"/>
      <c r="AA101" s="35"/>
      <c r="AB101" s="404"/>
      <c r="AC101" s="527"/>
      <c r="AD101" s="55">
        <f t="shared" si="70"/>
        <v>0</v>
      </c>
      <c r="AE101" s="55">
        <f t="shared" si="70"/>
        <v>0</v>
      </c>
      <c r="AF101" s="55">
        <f t="shared" si="70"/>
        <v>0</v>
      </c>
      <c r="AG101" s="55">
        <f t="shared" si="69"/>
        <v>0</v>
      </c>
      <c r="AH101" s="55">
        <f t="shared" si="69"/>
        <v>0</v>
      </c>
      <c r="AI101" s="55">
        <f t="shared" si="69"/>
        <v>0</v>
      </c>
      <c r="AJ101" s="55">
        <f t="shared" si="69"/>
        <v>0</v>
      </c>
      <c r="AK101" s="404"/>
      <c r="AL101" s="456"/>
      <c r="AM101" s="49">
        <f t="shared" si="81"/>
        <v>0</v>
      </c>
      <c r="AN101" s="52"/>
      <c r="AO101" s="52"/>
      <c r="AP101" s="52"/>
      <c r="AQ101" s="52"/>
      <c r="AR101" s="52"/>
      <c r="AS101" s="52"/>
      <c r="AT101" s="404"/>
      <c r="AU101" s="447"/>
      <c r="AV101" s="49">
        <f t="shared" si="82"/>
        <v>0</v>
      </c>
      <c r="AW101" s="52"/>
      <c r="AX101" s="52"/>
      <c r="AY101" s="52"/>
      <c r="AZ101" s="52"/>
      <c r="BA101" s="52"/>
      <c r="BB101" s="52"/>
      <c r="BC101" s="404"/>
      <c r="BD101" s="450"/>
      <c r="BE101" s="49">
        <f t="shared" si="83"/>
        <v>0</v>
      </c>
      <c r="BF101" s="52"/>
      <c r="BG101" s="52"/>
      <c r="BH101" s="52"/>
      <c r="BI101" s="52"/>
      <c r="BJ101" s="52"/>
      <c r="BK101" s="52"/>
      <c r="BL101" s="404"/>
      <c r="BM101" s="453"/>
      <c r="BN101" s="49">
        <f t="shared" si="84"/>
        <v>0</v>
      </c>
      <c r="BO101" s="52"/>
      <c r="BP101" s="52"/>
      <c r="BQ101" s="52"/>
      <c r="BR101" s="52"/>
      <c r="BS101" s="52"/>
      <c r="BT101" s="52"/>
      <c r="BU101" s="418"/>
      <c r="BV101" s="419"/>
      <c r="BW101" s="419"/>
      <c r="BX101" s="419"/>
      <c r="BY101" s="419"/>
      <c r="BZ101" s="419"/>
      <c r="CA101" s="419"/>
      <c r="CB101" s="419"/>
      <c r="CC101" s="516"/>
    </row>
    <row r="102" spans="1:81" s="62" customFormat="1" ht="40.200000000000003" customHeight="1" thickBot="1" x14ac:dyDescent="0.35">
      <c r="A102" s="38"/>
      <c r="B102" s="462"/>
      <c r="C102" s="459"/>
      <c r="D102" s="610"/>
      <c r="E102" s="613"/>
      <c r="F102" s="613"/>
      <c r="G102" s="613"/>
      <c r="H102" s="613"/>
      <c r="I102" s="613"/>
      <c r="J102" s="487"/>
      <c r="K102" s="490"/>
      <c r="L102" s="475"/>
      <c r="M102" s="478"/>
      <c r="N102" s="481"/>
      <c r="O102" s="484"/>
      <c r="P102" s="522"/>
      <c r="Q102" s="525"/>
      <c r="R102" s="405"/>
      <c r="S102" s="44"/>
      <c r="T102" s="262"/>
      <c r="U102" s="262"/>
      <c r="V102" s="262"/>
      <c r="W102" s="44"/>
      <c r="X102" s="36"/>
      <c r="Y102" s="36"/>
      <c r="Z102" s="36"/>
      <c r="AA102" s="36"/>
      <c r="AB102" s="405"/>
      <c r="AC102" s="528"/>
      <c r="AD102" s="56">
        <f t="shared" si="70"/>
        <v>0</v>
      </c>
      <c r="AE102" s="56">
        <f t="shared" si="70"/>
        <v>0</v>
      </c>
      <c r="AF102" s="56">
        <f t="shared" si="70"/>
        <v>0</v>
      </c>
      <c r="AG102" s="56">
        <f t="shared" si="69"/>
        <v>0</v>
      </c>
      <c r="AH102" s="56">
        <f t="shared" si="69"/>
        <v>0</v>
      </c>
      <c r="AI102" s="56">
        <f t="shared" si="69"/>
        <v>0</v>
      </c>
      <c r="AJ102" s="56">
        <f t="shared" si="69"/>
        <v>0</v>
      </c>
      <c r="AK102" s="405"/>
      <c r="AL102" s="457"/>
      <c r="AM102" s="50">
        <f t="shared" si="81"/>
        <v>0</v>
      </c>
      <c r="AN102" s="53"/>
      <c r="AO102" s="53"/>
      <c r="AP102" s="53"/>
      <c r="AQ102" s="53"/>
      <c r="AR102" s="53"/>
      <c r="AS102" s="53"/>
      <c r="AT102" s="405"/>
      <c r="AU102" s="448"/>
      <c r="AV102" s="50">
        <f t="shared" si="82"/>
        <v>0</v>
      </c>
      <c r="AW102" s="53"/>
      <c r="AX102" s="53"/>
      <c r="AY102" s="53"/>
      <c r="AZ102" s="53"/>
      <c r="BA102" s="53"/>
      <c r="BB102" s="53"/>
      <c r="BC102" s="405"/>
      <c r="BD102" s="451"/>
      <c r="BE102" s="50">
        <f t="shared" si="83"/>
        <v>0</v>
      </c>
      <c r="BF102" s="53"/>
      <c r="BG102" s="53"/>
      <c r="BH102" s="53"/>
      <c r="BI102" s="53"/>
      <c r="BJ102" s="53"/>
      <c r="BK102" s="53"/>
      <c r="BL102" s="405"/>
      <c r="BM102" s="454"/>
      <c r="BN102" s="50">
        <f t="shared" si="84"/>
        <v>0</v>
      </c>
      <c r="BO102" s="53"/>
      <c r="BP102" s="53"/>
      <c r="BQ102" s="53"/>
      <c r="BR102" s="53"/>
      <c r="BS102" s="53"/>
      <c r="BT102" s="53"/>
      <c r="BU102" s="517"/>
      <c r="BV102" s="518"/>
      <c r="BW102" s="518"/>
      <c r="BX102" s="518"/>
      <c r="BY102" s="518"/>
      <c r="BZ102" s="518"/>
      <c r="CA102" s="518"/>
      <c r="CB102" s="518"/>
      <c r="CC102" s="519"/>
    </row>
    <row r="103" spans="1:81" s="62" customFormat="1" ht="40.200000000000003" customHeight="1" thickTop="1" x14ac:dyDescent="0.3">
      <c r="A103" s="38"/>
      <c r="B103" s="462"/>
      <c r="C103" s="459"/>
      <c r="D103" s="608"/>
      <c r="E103" s="611"/>
      <c r="F103" s="611"/>
      <c r="G103" s="611"/>
      <c r="H103" s="611"/>
      <c r="I103" s="611"/>
      <c r="J103" s="485">
        <v>372</v>
      </c>
      <c r="K103" s="488" t="str">
        <f>+Metas!K427</f>
        <v>Mujeres capacitadas en diferentes temas para ejecutar proyectos productivos</v>
      </c>
      <c r="L103" s="473"/>
      <c r="M103" s="476">
        <f>SUM(N103:Q103)</f>
        <v>0</v>
      </c>
      <c r="N103" s="479"/>
      <c r="O103" s="482"/>
      <c r="P103" s="520"/>
      <c r="Q103" s="523"/>
      <c r="R103" s="403">
        <f>+$J103</f>
        <v>372</v>
      </c>
      <c r="S103" s="253"/>
      <c r="T103" s="260"/>
      <c r="U103" s="260"/>
      <c r="V103" s="260"/>
      <c r="W103" s="42"/>
      <c r="X103" s="34"/>
      <c r="Y103" s="34"/>
      <c r="Z103" s="34"/>
      <c r="AA103" s="34"/>
      <c r="AB103" s="403">
        <f t="shared" ref="AB103" si="115">+$J103</f>
        <v>372</v>
      </c>
      <c r="AC103" s="526">
        <f>+L103</f>
        <v>0</v>
      </c>
      <c r="AD103" s="54">
        <f t="shared" si="70"/>
        <v>0</v>
      </c>
      <c r="AE103" s="54">
        <f t="shared" si="70"/>
        <v>0</v>
      </c>
      <c r="AF103" s="54">
        <f t="shared" si="70"/>
        <v>0</v>
      </c>
      <c r="AG103" s="54">
        <f t="shared" si="69"/>
        <v>0</v>
      </c>
      <c r="AH103" s="54">
        <f t="shared" si="69"/>
        <v>0</v>
      </c>
      <c r="AI103" s="54">
        <f t="shared" si="69"/>
        <v>0</v>
      </c>
      <c r="AJ103" s="54">
        <f t="shared" si="69"/>
        <v>0</v>
      </c>
      <c r="AK103" s="403">
        <f t="shared" ref="AK103" si="116">+$J103</f>
        <v>372</v>
      </c>
      <c r="AL103" s="455">
        <f>+N103</f>
        <v>0</v>
      </c>
      <c r="AM103" s="48">
        <f t="shared" si="81"/>
        <v>0</v>
      </c>
      <c r="AN103" s="51"/>
      <c r="AO103" s="51"/>
      <c r="AP103" s="51"/>
      <c r="AQ103" s="51"/>
      <c r="AR103" s="51"/>
      <c r="AS103" s="51"/>
      <c r="AT103" s="403">
        <f t="shared" ref="AT103" si="117">+$J103</f>
        <v>372</v>
      </c>
      <c r="AU103" s="446">
        <f>+O103</f>
        <v>0</v>
      </c>
      <c r="AV103" s="48">
        <f t="shared" si="82"/>
        <v>0</v>
      </c>
      <c r="AW103" s="51"/>
      <c r="AX103" s="51"/>
      <c r="AY103" s="51"/>
      <c r="AZ103" s="51"/>
      <c r="BA103" s="51"/>
      <c r="BB103" s="51"/>
      <c r="BC103" s="403">
        <f t="shared" ref="BC103" si="118">+$J103</f>
        <v>372</v>
      </c>
      <c r="BD103" s="449">
        <f>+P103</f>
        <v>0</v>
      </c>
      <c r="BE103" s="48">
        <f t="shared" si="83"/>
        <v>0</v>
      </c>
      <c r="BF103" s="51"/>
      <c r="BG103" s="51"/>
      <c r="BH103" s="51"/>
      <c r="BI103" s="51"/>
      <c r="BJ103" s="51"/>
      <c r="BK103" s="51"/>
      <c r="BL103" s="403">
        <f t="shared" ref="BL103" si="119">+$J103</f>
        <v>372</v>
      </c>
      <c r="BM103" s="452">
        <f>+Q103</f>
        <v>0</v>
      </c>
      <c r="BN103" s="48">
        <f t="shared" si="84"/>
        <v>0</v>
      </c>
      <c r="BO103" s="51"/>
      <c r="BP103" s="51"/>
      <c r="BQ103" s="51"/>
      <c r="BR103" s="51"/>
      <c r="BS103" s="51"/>
      <c r="BT103" s="51"/>
      <c r="BU103" s="513"/>
      <c r="BV103" s="514"/>
      <c r="BW103" s="514"/>
      <c r="BX103" s="514"/>
      <c r="BY103" s="514"/>
      <c r="BZ103" s="514"/>
      <c r="CA103" s="514"/>
      <c r="CB103" s="514"/>
      <c r="CC103" s="515"/>
    </row>
    <row r="104" spans="1:81" s="62" customFormat="1" ht="40.200000000000003" customHeight="1" x14ac:dyDescent="0.3">
      <c r="A104" s="38"/>
      <c r="B104" s="462"/>
      <c r="C104" s="459"/>
      <c r="D104" s="609"/>
      <c r="E104" s="612"/>
      <c r="F104" s="612"/>
      <c r="G104" s="612"/>
      <c r="H104" s="612"/>
      <c r="I104" s="612"/>
      <c r="J104" s="486"/>
      <c r="K104" s="489"/>
      <c r="L104" s="474"/>
      <c r="M104" s="477"/>
      <c r="N104" s="480"/>
      <c r="O104" s="483"/>
      <c r="P104" s="521"/>
      <c r="Q104" s="524"/>
      <c r="R104" s="404"/>
      <c r="S104" s="43"/>
      <c r="T104" s="261"/>
      <c r="U104" s="261"/>
      <c r="V104" s="261"/>
      <c r="W104" s="43"/>
      <c r="X104" s="35"/>
      <c r="Y104" s="35"/>
      <c r="Z104" s="35"/>
      <c r="AA104" s="35"/>
      <c r="AB104" s="404"/>
      <c r="AC104" s="527"/>
      <c r="AD104" s="55">
        <f t="shared" si="70"/>
        <v>0</v>
      </c>
      <c r="AE104" s="55">
        <f t="shared" si="70"/>
        <v>0</v>
      </c>
      <c r="AF104" s="55">
        <f t="shared" si="70"/>
        <v>0</v>
      </c>
      <c r="AG104" s="55">
        <f t="shared" si="69"/>
        <v>0</v>
      </c>
      <c r="AH104" s="55">
        <f t="shared" si="69"/>
        <v>0</v>
      </c>
      <c r="AI104" s="55">
        <f t="shared" si="69"/>
        <v>0</v>
      </c>
      <c r="AJ104" s="55">
        <f t="shared" si="69"/>
        <v>0</v>
      </c>
      <c r="AK104" s="404"/>
      <c r="AL104" s="456"/>
      <c r="AM104" s="49">
        <f t="shared" si="81"/>
        <v>0</v>
      </c>
      <c r="AN104" s="52"/>
      <c r="AO104" s="52"/>
      <c r="AP104" s="52"/>
      <c r="AQ104" s="52"/>
      <c r="AR104" s="52"/>
      <c r="AS104" s="52"/>
      <c r="AT104" s="404"/>
      <c r="AU104" s="447"/>
      <c r="AV104" s="49">
        <f t="shared" si="82"/>
        <v>0</v>
      </c>
      <c r="AW104" s="52"/>
      <c r="AX104" s="52"/>
      <c r="AY104" s="52"/>
      <c r="AZ104" s="52"/>
      <c r="BA104" s="52"/>
      <c r="BB104" s="52"/>
      <c r="BC104" s="404"/>
      <c r="BD104" s="450"/>
      <c r="BE104" s="49">
        <f t="shared" si="83"/>
        <v>0</v>
      </c>
      <c r="BF104" s="52"/>
      <c r="BG104" s="52"/>
      <c r="BH104" s="52"/>
      <c r="BI104" s="52"/>
      <c r="BJ104" s="52"/>
      <c r="BK104" s="52"/>
      <c r="BL104" s="404"/>
      <c r="BM104" s="453"/>
      <c r="BN104" s="49">
        <f t="shared" si="84"/>
        <v>0</v>
      </c>
      <c r="BO104" s="52"/>
      <c r="BP104" s="52"/>
      <c r="BQ104" s="52"/>
      <c r="BR104" s="52"/>
      <c r="BS104" s="52"/>
      <c r="BT104" s="52"/>
      <c r="BU104" s="418"/>
      <c r="BV104" s="419"/>
      <c r="BW104" s="419"/>
      <c r="BX104" s="419"/>
      <c r="BY104" s="419"/>
      <c r="BZ104" s="419"/>
      <c r="CA104" s="419"/>
      <c r="CB104" s="419"/>
      <c r="CC104" s="516"/>
    </row>
    <row r="105" spans="1:81" s="62" customFormat="1" ht="40.200000000000003" customHeight="1" x14ac:dyDescent="0.3">
      <c r="A105" s="38"/>
      <c r="B105" s="462"/>
      <c r="C105" s="459"/>
      <c r="D105" s="609"/>
      <c r="E105" s="612"/>
      <c r="F105" s="612"/>
      <c r="G105" s="612"/>
      <c r="H105" s="612"/>
      <c r="I105" s="612"/>
      <c r="J105" s="486"/>
      <c r="K105" s="489"/>
      <c r="L105" s="474"/>
      <c r="M105" s="477"/>
      <c r="N105" s="480"/>
      <c r="O105" s="483"/>
      <c r="P105" s="521"/>
      <c r="Q105" s="524"/>
      <c r="R105" s="404"/>
      <c r="S105" s="43"/>
      <c r="T105" s="261"/>
      <c r="U105" s="261"/>
      <c r="V105" s="261"/>
      <c r="W105" s="43"/>
      <c r="X105" s="35"/>
      <c r="Y105" s="35"/>
      <c r="Z105" s="35"/>
      <c r="AA105" s="35"/>
      <c r="AB105" s="404"/>
      <c r="AC105" s="527"/>
      <c r="AD105" s="55">
        <f t="shared" si="70"/>
        <v>0</v>
      </c>
      <c r="AE105" s="55">
        <f t="shared" si="70"/>
        <v>0</v>
      </c>
      <c r="AF105" s="55">
        <f t="shared" si="70"/>
        <v>0</v>
      </c>
      <c r="AG105" s="55">
        <f t="shared" si="69"/>
        <v>0</v>
      </c>
      <c r="AH105" s="55">
        <f t="shared" si="69"/>
        <v>0</v>
      </c>
      <c r="AI105" s="55">
        <f t="shared" si="69"/>
        <v>0</v>
      </c>
      <c r="AJ105" s="55">
        <f t="shared" si="69"/>
        <v>0</v>
      </c>
      <c r="AK105" s="404"/>
      <c r="AL105" s="456"/>
      <c r="AM105" s="49">
        <f t="shared" si="81"/>
        <v>0</v>
      </c>
      <c r="AN105" s="52"/>
      <c r="AO105" s="52"/>
      <c r="AP105" s="52"/>
      <c r="AQ105" s="52"/>
      <c r="AR105" s="52"/>
      <c r="AS105" s="52"/>
      <c r="AT105" s="404"/>
      <c r="AU105" s="447"/>
      <c r="AV105" s="49">
        <f t="shared" si="82"/>
        <v>0</v>
      </c>
      <c r="AW105" s="52"/>
      <c r="AX105" s="52"/>
      <c r="AY105" s="52"/>
      <c r="AZ105" s="52"/>
      <c r="BA105" s="52"/>
      <c r="BB105" s="52"/>
      <c r="BC105" s="404"/>
      <c r="BD105" s="450"/>
      <c r="BE105" s="49">
        <f t="shared" si="83"/>
        <v>0</v>
      </c>
      <c r="BF105" s="52"/>
      <c r="BG105" s="52"/>
      <c r="BH105" s="52"/>
      <c r="BI105" s="52"/>
      <c r="BJ105" s="52"/>
      <c r="BK105" s="52"/>
      <c r="BL105" s="404"/>
      <c r="BM105" s="453"/>
      <c r="BN105" s="49">
        <f t="shared" si="84"/>
        <v>0</v>
      </c>
      <c r="BO105" s="52"/>
      <c r="BP105" s="52"/>
      <c r="BQ105" s="52"/>
      <c r="BR105" s="52"/>
      <c r="BS105" s="52"/>
      <c r="BT105" s="52"/>
      <c r="BU105" s="418"/>
      <c r="BV105" s="419"/>
      <c r="BW105" s="419"/>
      <c r="BX105" s="419"/>
      <c r="BY105" s="419"/>
      <c r="BZ105" s="419"/>
      <c r="CA105" s="419"/>
      <c r="CB105" s="419"/>
      <c r="CC105" s="516"/>
    </row>
    <row r="106" spans="1:81" s="62" customFormat="1" ht="40.200000000000003" customHeight="1" thickBot="1" x14ac:dyDescent="0.35">
      <c r="A106" s="38"/>
      <c r="B106" s="462"/>
      <c r="C106" s="459"/>
      <c r="D106" s="610"/>
      <c r="E106" s="613"/>
      <c r="F106" s="613"/>
      <c r="G106" s="613"/>
      <c r="H106" s="613"/>
      <c r="I106" s="613"/>
      <c r="J106" s="487"/>
      <c r="K106" s="490"/>
      <c r="L106" s="475"/>
      <c r="M106" s="478"/>
      <c r="N106" s="481"/>
      <c r="O106" s="484"/>
      <c r="P106" s="522"/>
      <c r="Q106" s="525"/>
      <c r="R106" s="405"/>
      <c r="S106" s="44"/>
      <c r="T106" s="262"/>
      <c r="U106" s="262"/>
      <c r="V106" s="262"/>
      <c r="W106" s="44"/>
      <c r="X106" s="36"/>
      <c r="Y106" s="36"/>
      <c r="Z106" s="36"/>
      <c r="AA106" s="36"/>
      <c r="AB106" s="405"/>
      <c r="AC106" s="528"/>
      <c r="AD106" s="56">
        <f t="shared" si="70"/>
        <v>0</v>
      </c>
      <c r="AE106" s="56">
        <f t="shared" si="70"/>
        <v>0</v>
      </c>
      <c r="AF106" s="56">
        <f t="shared" si="70"/>
        <v>0</v>
      </c>
      <c r="AG106" s="56">
        <f t="shared" si="69"/>
        <v>0</v>
      </c>
      <c r="AH106" s="56">
        <f t="shared" si="69"/>
        <v>0</v>
      </c>
      <c r="AI106" s="56">
        <f t="shared" si="69"/>
        <v>0</v>
      </c>
      <c r="AJ106" s="56">
        <f t="shared" si="69"/>
        <v>0</v>
      </c>
      <c r="AK106" s="405"/>
      <c r="AL106" s="457"/>
      <c r="AM106" s="50">
        <f t="shared" si="81"/>
        <v>0</v>
      </c>
      <c r="AN106" s="53"/>
      <c r="AO106" s="53"/>
      <c r="AP106" s="53"/>
      <c r="AQ106" s="53"/>
      <c r="AR106" s="53"/>
      <c r="AS106" s="53"/>
      <c r="AT106" s="405"/>
      <c r="AU106" s="448"/>
      <c r="AV106" s="50">
        <f t="shared" si="82"/>
        <v>0</v>
      </c>
      <c r="AW106" s="53"/>
      <c r="AX106" s="53"/>
      <c r="AY106" s="53"/>
      <c r="AZ106" s="53"/>
      <c r="BA106" s="53"/>
      <c r="BB106" s="53"/>
      <c r="BC106" s="405"/>
      <c r="BD106" s="451"/>
      <c r="BE106" s="50">
        <f t="shared" si="83"/>
        <v>0</v>
      </c>
      <c r="BF106" s="53"/>
      <c r="BG106" s="53"/>
      <c r="BH106" s="53"/>
      <c r="BI106" s="53"/>
      <c r="BJ106" s="53"/>
      <c r="BK106" s="53"/>
      <c r="BL106" s="405"/>
      <c r="BM106" s="454"/>
      <c r="BN106" s="50">
        <f t="shared" si="84"/>
        <v>0</v>
      </c>
      <c r="BO106" s="53"/>
      <c r="BP106" s="53"/>
      <c r="BQ106" s="53"/>
      <c r="BR106" s="53"/>
      <c r="BS106" s="53"/>
      <c r="BT106" s="53"/>
      <c r="BU106" s="517"/>
      <c r="BV106" s="518"/>
      <c r="BW106" s="518"/>
      <c r="BX106" s="518"/>
      <c r="BY106" s="518"/>
      <c r="BZ106" s="518"/>
      <c r="CA106" s="518"/>
      <c r="CB106" s="518"/>
      <c r="CC106" s="519"/>
    </row>
    <row r="107" spans="1:81" s="62" customFormat="1" ht="40.200000000000003" customHeight="1" thickTop="1" x14ac:dyDescent="0.3">
      <c r="A107" s="38"/>
      <c r="B107" s="462"/>
      <c r="C107" s="459"/>
      <c r="D107" s="608"/>
      <c r="E107" s="611"/>
      <c r="F107" s="611"/>
      <c r="G107" s="611"/>
      <c r="H107" s="611"/>
      <c r="I107" s="611"/>
      <c r="J107" s="485">
        <v>373</v>
      </c>
      <c r="K107" s="488" t="str">
        <f>+Metas!K428</f>
        <v>Mujeres rurales capacitadas en diferentes temas para ejecutar proyectos productivos</v>
      </c>
      <c r="L107" s="473"/>
      <c r="M107" s="476">
        <f>SUM(N107:Q107)</f>
        <v>0</v>
      </c>
      <c r="N107" s="479"/>
      <c r="O107" s="482"/>
      <c r="P107" s="520"/>
      <c r="Q107" s="523"/>
      <c r="R107" s="403">
        <f>+$J107</f>
        <v>373</v>
      </c>
      <c r="S107" s="253"/>
      <c r="T107" s="260"/>
      <c r="U107" s="260"/>
      <c r="V107" s="260"/>
      <c r="W107" s="42"/>
      <c r="X107" s="34"/>
      <c r="Y107" s="34"/>
      <c r="Z107" s="34"/>
      <c r="AA107" s="34"/>
      <c r="AB107" s="403">
        <f t="shared" ref="AB107" si="120">+$J107</f>
        <v>373</v>
      </c>
      <c r="AC107" s="526">
        <f>+L107</f>
        <v>0</v>
      </c>
      <c r="AD107" s="54">
        <f t="shared" si="70"/>
        <v>0</v>
      </c>
      <c r="AE107" s="54">
        <f t="shared" si="70"/>
        <v>0</v>
      </c>
      <c r="AF107" s="54">
        <f t="shared" si="70"/>
        <v>0</v>
      </c>
      <c r="AG107" s="54">
        <f t="shared" si="69"/>
        <v>0</v>
      </c>
      <c r="AH107" s="54">
        <f t="shared" si="69"/>
        <v>0</v>
      </c>
      <c r="AI107" s="54">
        <f t="shared" si="69"/>
        <v>0</v>
      </c>
      <c r="AJ107" s="54">
        <f t="shared" si="69"/>
        <v>0</v>
      </c>
      <c r="AK107" s="403">
        <f t="shared" ref="AK107" si="121">+$J107</f>
        <v>373</v>
      </c>
      <c r="AL107" s="455">
        <f>+N107</f>
        <v>0</v>
      </c>
      <c r="AM107" s="48">
        <f t="shared" si="81"/>
        <v>0</v>
      </c>
      <c r="AN107" s="51"/>
      <c r="AO107" s="51"/>
      <c r="AP107" s="51"/>
      <c r="AQ107" s="51"/>
      <c r="AR107" s="51"/>
      <c r="AS107" s="51"/>
      <c r="AT107" s="403">
        <f t="shared" ref="AT107" si="122">+$J107</f>
        <v>373</v>
      </c>
      <c r="AU107" s="446">
        <f>+O107</f>
        <v>0</v>
      </c>
      <c r="AV107" s="48">
        <f t="shared" si="82"/>
        <v>0</v>
      </c>
      <c r="AW107" s="51"/>
      <c r="AX107" s="51"/>
      <c r="AY107" s="51"/>
      <c r="AZ107" s="51"/>
      <c r="BA107" s="51"/>
      <c r="BB107" s="51"/>
      <c r="BC107" s="403">
        <f t="shared" ref="BC107" si="123">+$J107</f>
        <v>373</v>
      </c>
      <c r="BD107" s="449">
        <f>+P107</f>
        <v>0</v>
      </c>
      <c r="BE107" s="48">
        <f t="shared" si="83"/>
        <v>0</v>
      </c>
      <c r="BF107" s="51"/>
      <c r="BG107" s="51"/>
      <c r="BH107" s="51"/>
      <c r="BI107" s="51"/>
      <c r="BJ107" s="51"/>
      <c r="BK107" s="51"/>
      <c r="BL107" s="403">
        <f t="shared" ref="BL107" si="124">+$J107</f>
        <v>373</v>
      </c>
      <c r="BM107" s="452">
        <f>+Q107</f>
        <v>0</v>
      </c>
      <c r="BN107" s="48">
        <f t="shared" si="84"/>
        <v>0</v>
      </c>
      <c r="BO107" s="51"/>
      <c r="BP107" s="51"/>
      <c r="BQ107" s="51"/>
      <c r="BR107" s="51"/>
      <c r="BS107" s="51"/>
      <c r="BT107" s="51"/>
      <c r="BU107" s="513"/>
      <c r="BV107" s="514"/>
      <c r="BW107" s="514"/>
      <c r="BX107" s="514"/>
      <c r="BY107" s="514"/>
      <c r="BZ107" s="514"/>
      <c r="CA107" s="514"/>
      <c r="CB107" s="514"/>
      <c r="CC107" s="515"/>
    </row>
    <row r="108" spans="1:81" s="62" customFormat="1" ht="40.200000000000003" customHeight="1" x14ac:dyDescent="0.3">
      <c r="A108" s="38"/>
      <c r="B108" s="462"/>
      <c r="C108" s="459"/>
      <c r="D108" s="609"/>
      <c r="E108" s="612"/>
      <c r="F108" s="612"/>
      <c r="G108" s="612"/>
      <c r="H108" s="612"/>
      <c r="I108" s="612"/>
      <c r="J108" s="486"/>
      <c r="K108" s="489"/>
      <c r="L108" s="474"/>
      <c r="M108" s="477"/>
      <c r="N108" s="480"/>
      <c r="O108" s="483"/>
      <c r="P108" s="521"/>
      <c r="Q108" s="524"/>
      <c r="R108" s="404"/>
      <c r="S108" s="43"/>
      <c r="T108" s="261"/>
      <c r="U108" s="261"/>
      <c r="V108" s="261"/>
      <c r="W108" s="43"/>
      <c r="X108" s="35"/>
      <c r="Y108" s="35"/>
      <c r="Z108" s="35"/>
      <c r="AA108" s="35"/>
      <c r="AB108" s="404"/>
      <c r="AC108" s="527"/>
      <c r="AD108" s="55">
        <f t="shared" si="70"/>
        <v>0</v>
      </c>
      <c r="AE108" s="55">
        <f t="shared" si="70"/>
        <v>0</v>
      </c>
      <c r="AF108" s="55">
        <f t="shared" si="70"/>
        <v>0</v>
      </c>
      <c r="AG108" s="55">
        <f t="shared" si="69"/>
        <v>0</v>
      </c>
      <c r="AH108" s="55">
        <f t="shared" si="69"/>
        <v>0</v>
      </c>
      <c r="AI108" s="55">
        <f t="shared" si="69"/>
        <v>0</v>
      </c>
      <c r="AJ108" s="55">
        <f t="shared" si="69"/>
        <v>0</v>
      </c>
      <c r="AK108" s="404"/>
      <c r="AL108" s="456"/>
      <c r="AM108" s="49">
        <f t="shared" si="81"/>
        <v>0</v>
      </c>
      <c r="AN108" s="52"/>
      <c r="AO108" s="52"/>
      <c r="AP108" s="52"/>
      <c r="AQ108" s="52"/>
      <c r="AR108" s="52"/>
      <c r="AS108" s="52"/>
      <c r="AT108" s="404"/>
      <c r="AU108" s="447"/>
      <c r="AV108" s="49">
        <f t="shared" si="82"/>
        <v>0</v>
      </c>
      <c r="AW108" s="52"/>
      <c r="AX108" s="52"/>
      <c r="AY108" s="52"/>
      <c r="AZ108" s="52"/>
      <c r="BA108" s="52"/>
      <c r="BB108" s="52"/>
      <c r="BC108" s="404"/>
      <c r="BD108" s="450"/>
      <c r="BE108" s="49">
        <f t="shared" si="83"/>
        <v>0</v>
      </c>
      <c r="BF108" s="52"/>
      <c r="BG108" s="52"/>
      <c r="BH108" s="52"/>
      <c r="BI108" s="52"/>
      <c r="BJ108" s="52"/>
      <c r="BK108" s="52"/>
      <c r="BL108" s="404"/>
      <c r="BM108" s="453"/>
      <c r="BN108" s="49">
        <f t="shared" si="84"/>
        <v>0</v>
      </c>
      <c r="BO108" s="52"/>
      <c r="BP108" s="52"/>
      <c r="BQ108" s="52"/>
      <c r="BR108" s="52"/>
      <c r="BS108" s="52"/>
      <c r="BT108" s="52"/>
      <c r="BU108" s="418"/>
      <c r="BV108" s="419"/>
      <c r="BW108" s="419"/>
      <c r="BX108" s="419"/>
      <c r="BY108" s="419"/>
      <c r="BZ108" s="419"/>
      <c r="CA108" s="419"/>
      <c r="CB108" s="419"/>
      <c r="CC108" s="516"/>
    </row>
    <row r="109" spans="1:81" s="62" customFormat="1" ht="40.200000000000003" customHeight="1" x14ac:dyDescent="0.3">
      <c r="A109" s="38"/>
      <c r="B109" s="462"/>
      <c r="C109" s="459"/>
      <c r="D109" s="609"/>
      <c r="E109" s="612"/>
      <c r="F109" s="612"/>
      <c r="G109" s="612"/>
      <c r="H109" s="612"/>
      <c r="I109" s="612"/>
      <c r="J109" s="486"/>
      <c r="K109" s="489"/>
      <c r="L109" s="474"/>
      <c r="M109" s="477"/>
      <c r="N109" s="480"/>
      <c r="O109" s="483"/>
      <c r="P109" s="521"/>
      <c r="Q109" s="524"/>
      <c r="R109" s="404"/>
      <c r="S109" s="43"/>
      <c r="T109" s="261"/>
      <c r="U109" s="261"/>
      <c r="V109" s="261"/>
      <c r="W109" s="43"/>
      <c r="X109" s="35"/>
      <c r="Y109" s="35"/>
      <c r="Z109" s="35"/>
      <c r="AA109" s="35"/>
      <c r="AB109" s="404"/>
      <c r="AC109" s="527"/>
      <c r="AD109" s="55">
        <f t="shared" si="70"/>
        <v>0</v>
      </c>
      <c r="AE109" s="55">
        <f t="shared" si="70"/>
        <v>0</v>
      </c>
      <c r="AF109" s="55">
        <f t="shared" si="70"/>
        <v>0</v>
      </c>
      <c r="AG109" s="55">
        <f t="shared" si="69"/>
        <v>0</v>
      </c>
      <c r="AH109" s="55">
        <f t="shared" si="69"/>
        <v>0</v>
      </c>
      <c r="AI109" s="55">
        <f t="shared" si="69"/>
        <v>0</v>
      </c>
      <c r="AJ109" s="55">
        <f t="shared" si="69"/>
        <v>0</v>
      </c>
      <c r="AK109" s="404"/>
      <c r="AL109" s="456"/>
      <c r="AM109" s="49">
        <f t="shared" si="81"/>
        <v>0</v>
      </c>
      <c r="AN109" s="52"/>
      <c r="AO109" s="52"/>
      <c r="AP109" s="52"/>
      <c r="AQ109" s="52"/>
      <c r="AR109" s="52"/>
      <c r="AS109" s="52"/>
      <c r="AT109" s="404"/>
      <c r="AU109" s="447"/>
      <c r="AV109" s="49">
        <f t="shared" si="82"/>
        <v>0</v>
      </c>
      <c r="AW109" s="52"/>
      <c r="AX109" s="52"/>
      <c r="AY109" s="52"/>
      <c r="AZ109" s="52"/>
      <c r="BA109" s="52"/>
      <c r="BB109" s="52"/>
      <c r="BC109" s="404"/>
      <c r="BD109" s="450"/>
      <c r="BE109" s="49">
        <f t="shared" si="83"/>
        <v>0</v>
      </c>
      <c r="BF109" s="52"/>
      <c r="BG109" s="52"/>
      <c r="BH109" s="52"/>
      <c r="BI109" s="52"/>
      <c r="BJ109" s="52"/>
      <c r="BK109" s="52"/>
      <c r="BL109" s="404"/>
      <c r="BM109" s="453"/>
      <c r="BN109" s="49">
        <f t="shared" si="84"/>
        <v>0</v>
      </c>
      <c r="BO109" s="52"/>
      <c r="BP109" s="52"/>
      <c r="BQ109" s="52"/>
      <c r="BR109" s="52"/>
      <c r="BS109" s="52"/>
      <c r="BT109" s="52"/>
      <c r="BU109" s="418"/>
      <c r="BV109" s="419"/>
      <c r="BW109" s="419"/>
      <c r="BX109" s="419"/>
      <c r="BY109" s="419"/>
      <c r="BZ109" s="419"/>
      <c r="CA109" s="419"/>
      <c r="CB109" s="419"/>
      <c r="CC109" s="516"/>
    </row>
    <row r="110" spans="1:81" s="62" customFormat="1" ht="40.200000000000003" customHeight="1" thickBot="1" x14ac:dyDescent="0.35">
      <c r="A110" s="38"/>
      <c r="B110" s="462"/>
      <c r="C110" s="459"/>
      <c r="D110" s="610"/>
      <c r="E110" s="613"/>
      <c r="F110" s="613"/>
      <c r="G110" s="613"/>
      <c r="H110" s="613"/>
      <c r="I110" s="613"/>
      <c r="J110" s="487"/>
      <c r="K110" s="490"/>
      <c r="L110" s="475"/>
      <c r="M110" s="478"/>
      <c r="N110" s="481"/>
      <c r="O110" s="484"/>
      <c r="P110" s="522"/>
      <c r="Q110" s="525"/>
      <c r="R110" s="405"/>
      <c r="S110" s="44"/>
      <c r="T110" s="262"/>
      <c r="U110" s="262"/>
      <c r="V110" s="262"/>
      <c r="W110" s="44"/>
      <c r="X110" s="36"/>
      <c r="Y110" s="36"/>
      <c r="Z110" s="36"/>
      <c r="AA110" s="36"/>
      <c r="AB110" s="405"/>
      <c r="AC110" s="528"/>
      <c r="AD110" s="56">
        <f t="shared" si="70"/>
        <v>0</v>
      </c>
      <c r="AE110" s="56">
        <f t="shared" si="70"/>
        <v>0</v>
      </c>
      <c r="AF110" s="56">
        <f t="shared" si="70"/>
        <v>0</v>
      </c>
      <c r="AG110" s="56">
        <f t="shared" si="69"/>
        <v>0</v>
      </c>
      <c r="AH110" s="56">
        <f t="shared" si="69"/>
        <v>0</v>
      </c>
      <c r="AI110" s="56">
        <f t="shared" si="69"/>
        <v>0</v>
      </c>
      <c r="AJ110" s="56">
        <f t="shared" si="69"/>
        <v>0</v>
      </c>
      <c r="AK110" s="405"/>
      <c r="AL110" s="457"/>
      <c r="AM110" s="50">
        <f t="shared" si="81"/>
        <v>0</v>
      </c>
      <c r="AN110" s="53"/>
      <c r="AO110" s="53"/>
      <c r="AP110" s="53"/>
      <c r="AQ110" s="53"/>
      <c r="AR110" s="53"/>
      <c r="AS110" s="53"/>
      <c r="AT110" s="405"/>
      <c r="AU110" s="448"/>
      <c r="AV110" s="50">
        <f t="shared" si="82"/>
        <v>0</v>
      </c>
      <c r="AW110" s="53"/>
      <c r="AX110" s="53"/>
      <c r="AY110" s="53"/>
      <c r="AZ110" s="53"/>
      <c r="BA110" s="53"/>
      <c r="BB110" s="53"/>
      <c r="BC110" s="405"/>
      <c r="BD110" s="451"/>
      <c r="BE110" s="50">
        <f t="shared" si="83"/>
        <v>0</v>
      </c>
      <c r="BF110" s="53"/>
      <c r="BG110" s="53"/>
      <c r="BH110" s="53"/>
      <c r="BI110" s="53"/>
      <c r="BJ110" s="53"/>
      <c r="BK110" s="53"/>
      <c r="BL110" s="405"/>
      <c r="BM110" s="454"/>
      <c r="BN110" s="50">
        <f t="shared" si="84"/>
        <v>0</v>
      </c>
      <c r="BO110" s="53"/>
      <c r="BP110" s="53"/>
      <c r="BQ110" s="53"/>
      <c r="BR110" s="53"/>
      <c r="BS110" s="53"/>
      <c r="BT110" s="53"/>
      <c r="BU110" s="517"/>
      <c r="BV110" s="518"/>
      <c r="BW110" s="518"/>
      <c r="BX110" s="518"/>
      <c r="BY110" s="518"/>
      <c r="BZ110" s="518"/>
      <c r="CA110" s="518"/>
      <c r="CB110" s="518"/>
      <c r="CC110" s="519"/>
    </row>
    <row r="111" spans="1:81" s="62" customFormat="1" ht="40.200000000000003" customHeight="1" thickTop="1" x14ac:dyDescent="0.3">
      <c r="A111" s="38"/>
      <c r="B111" s="462"/>
      <c r="C111" s="459"/>
      <c r="D111" s="608"/>
      <c r="E111" s="611"/>
      <c r="F111" s="611"/>
      <c r="G111" s="611"/>
      <c r="H111" s="611"/>
      <c r="I111" s="611"/>
      <c r="J111" s="485">
        <v>374</v>
      </c>
      <c r="K111" s="488" t="str">
        <f>+Metas!K429</f>
        <v>Mujeres víctimas capacitadas en diferentes temas para ejecutar proyectos productivos</v>
      </c>
      <c r="L111" s="473"/>
      <c r="M111" s="476">
        <f t="shared" ref="M111:M131" si="125">SUM(N111:Q111)/4</f>
        <v>0</v>
      </c>
      <c r="N111" s="479"/>
      <c r="O111" s="482"/>
      <c r="P111" s="520"/>
      <c r="Q111" s="523"/>
      <c r="R111" s="403">
        <f>+$J111</f>
        <v>374</v>
      </c>
      <c r="S111" s="253"/>
      <c r="T111" s="260"/>
      <c r="U111" s="260"/>
      <c r="V111" s="260"/>
      <c r="W111" s="42"/>
      <c r="X111" s="34"/>
      <c r="Y111" s="34"/>
      <c r="Z111" s="34"/>
      <c r="AA111" s="34"/>
      <c r="AB111" s="403">
        <f t="shared" ref="AB111" si="126">+$J111</f>
        <v>374</v>
      </c>
      <c r="AC111" s="526">
        <f>+L111</f>
        <v>0</v>
      </c>
      <c r="AD111" s="54">
        <f t="shared" si="70"/>
        <v>0</v>
      </c>
      <c r="AE111" s="54">
        <f t="shared" si="70"/>
        <v>0</v>
      </c>
      <c r="AF111" s="54">
        <f t="shared" si="70"/>
        <v>0</v>
      </c>
      <c r="AG111" s="54">
        <f t="shared" si="69"/>
        <v>0</v>
      </c>
      <c r="AH111" s="54">
        <f t="shared" si="69"/>
        <v>0</v>
      </c>
      <c r="AI111" s="54">
        <f t="shared" si="69"/>
        <v>0</v>
      </c>
      <c r="AJ111" s="54">
        <f t="shared" si="69"/>
        <v>0</v>
      </c>
      <c r="AK111" s="403">
        <f t="shared" ref="AK111" si="127">+$J111</f>
        <v>374</v>
      </c>
      <c r="AL111" s="455">
        <f>+N111</f>
        <v>0</v>
      </c>
      <c r="AM111" s="48">
        <f t="shared" si="81"/>
        <v>0</v>
      </c>
      <c r="AN111" s="51"/>
      <c r="AO111" s="51"/>
      <c r="AP111" s="51"/>
      <c r="AQ111" s="51"/>
      <c r="AR111" s="51"/>
      <c r="AS111" s="51"/>
      <c r="AT111" s="403">
        <f t="shared" ref="AT111" si="128">+$J111</f>
        <v>374</v>
      </c>
      <c r="AU111" s="446">
        <f>+O111</f>
        <v>0</v>
      </c>
      <c r="AV111" s="48">
        <f t="shared" si="82"/>
        <v>0</v>
      </c>
      <c r="AW111" s="51"/>
      <c r="AX111" s="51"/>
      <c r="AY111" s="51"/>
      <c r="AZ111" s="51"/>
      <c r="BA111" s="51"/>
      <c r="BB111" s="51"/>
      <c r="BC111" s="403">
        <f t="shared" ref="BC111" si="129">+$J111</f>
        <v>374</v>
      </c>
      <c r="BD111" s="449">
        <f>+P111</f>
        <v>0</v>
      </c>
      <c r="BE111" s="48">
        <f t="shared" si="83"/>
        <v>0</v>
      </c>
      <c r="BF111" s="51"/>
      <c r="BG111" s="51"/>
      <c r="BH111" s="51"/>
      <c r="BI111" s="51"/>
      <c r="BJ111" s="51"/>
      <c r="BK111" s="51"/>
      <c r="BL111" s="403">
        <f t="shared" ref="BL111" si="130">+$J111</f>
        <v>374</v>
      </c>
      <c r="BM111" s="452">
        <f>+Q111</f>
        <v>0</v>
      </c>
      <c r="BN111" s="48">
        <f t="shared" si="84"/>
        <v>0</v>
      </c>
      <c r="BO111" s="51"/>
      <c r="BP111" s="51"/>
      <c r="BQ111" s="51"/>
      <c r="BR111" s="51"/>
      <c r="BS111" s="51"/>
      <c r="BT111" s="51"/>
      <c r="BU111" s="513"/>
      <c r="BV111" s="514"/>
      <c r="BW111" s="514"/>
      <c r="BX111" s="514"/>
      <c r="BY111" s="514"/>
      <c r="BZ111" s="514"/>
      <c r="CA111" s="514"/>
      <c r="CB111" s="514"/>
      <c r="CC111" s="515"/>
    </row>
    <row r="112" spans="1:81" s="62" customFormat="1" ht="40.200000000000003" customHeight="1" x14ac:dyDescent="0.3">
      <c r="A112" s="38"/>
      <c r="B112" s="462"/>
      <c r="C112" s="459"/>
      <c r="D112" s="609"/>
      <c r="E112" s="612"/>
      <c r="F112" s="612"/>
      <c r="G112" s="612"/>
      <c r="H112" s="612"/>
      <c r="I112" s="612"/>
      <c r="J112" s="486"/>
      <c r="K112" s="489"/>
      <c r="L112" s="474"/>
      <c r="M112" s="477"/>
      <c r="N112" s="480"/>
      <c r="O112" s="483"/>
      <c r="P112" s="521"/>
      <c r="Q112" s="524"/>
      <c r="R112" s="404"/>
      <c r="S112" s="43"/>
      <c r="T112" s="261"/>
      <c r="U112" s="261"/>
      <c r="V112" s="261"/>
      <c r="W112" s="43"/>
      <c r="X112" s="35"/>
      <c r="Y112" s="35"/>
      <c r="Z112" s="35"/>
      <c r="AA112" s="35"/>
      <c r="AB112" s="404"/>
      <c r="AC112" s="527"/>
      <c r="AD112" s="55">
        <f t="shared" si="70"/>
        <v>0</v>
      </c>
      <c r="AE112" s="55">
        <f t="shared" si="70"/>
        <v>0</v>
      </c>
      <c r="AF112" s="55">
        <f t="shared" si="70"/>
        <v>0</v>
      </c>
      <c r="AG112" s="55">
        <f t="shared" si="69"/>
        <v>0</v>
      </c>
      <c r="AH112" s="55">
        <f t="shared" si="69"/>
        <v>0</v>
      </c>
      <c r="AI112" s="55">
        <f t="shared" si="69"/>
        <v>0</v>
      </c>
      <c r="AJ112" s="55">
        <f t="shared" si="69"/>
        <v>0</v>
      </c>
      <c r="AK112" s="404"/>
      <c r="AL112" s="456"/>
      <c r="AM112" s="49">
        <f t="shared" si="81"/>
        <v>0</v>
      </c>
      <c r="AN112" s="52"/>
      <c r="AO112" s="52"/>
      <c r="AP112" s="52"/>
      <c r="AQ112" s="52"/>
      <c r="AR112" s="52"/>
      <c r="AS112" s="52"/>
      <c r="AT112" s="404"/>
      <c r="AU112" s="447"/>
      <c r="AV112" s="49">
        <f t="shared" si="82"/>
        <v>0</v>
      </c>
      <c r="AW112" s="52"/>
      <c r="AX112" s="52"/>
      <c r="AY112" s="52"/>
      <c r="AZ112" s="52"/>
      <c r="BA112" s="52"/>
      <c r="BB112" s="52"/>
      <c r="BC112" s="404"/>
      <c r="BD112" s="450"/>
      <c r="BE112" s="49">
        <f t="shared" si="83"/>
        <v>0</v>
      </c>
      <c r="BF112" s="52"/>
      <c r="BG112" s="52"/>
      <c r="BH112" s="52"/>
      <c r="BI112" s="52"/>
      <c r="BJ112" s="52"/>
      <c r="BK112" s="52"/>
      <c r="BL112" s="404"/>
      <c r="BM112" s="453"/>
      <c r="BN112" s="49">
        <f t="shared" si="84"/>
        <v>0</v>
      </c>
      <c r="BO112" s="52"/>
      <c r="BP112" s="52"/>
      <c r="BQ112" s="52"/>
      <c r="BR112" s="52"/>
      <c r="BS112" s="52"/>
      <c r="BT112" s="52"/>
      <c r="BU112" s="418"/>
      <c r="BV112" s="419"/>
      <c r="BW112" s="419"/>
      <c r="BX112" s="419"/>
      <c r="BY112" s="419"/>
      <c r="BZ112" s="419"/>
      <c r="CA112" s="419"/>
      <c r="CB112" s="419"/>
      <c r="CC112" s="516"/>
    </row>
    <row r="113" spans="1:81" s="62" customFormat="1" ht="40.200000000000003" customHeight="1" x14ac:dyDescent="0.3">
      <c r="A113" s="38"/>
      <c r="B113" s="462"/>
      <c r="C113" s="459"/>
      <c r="D113" s="609"/>
      <c r="E113" s="612"/>
      <c r="F113" s="612"/>
      <c r="G113" s="612"/>
      <c r="H113" s="612"/>
      <c r="I113" s="612"/>
      <c r="J113" s="486"/>
      <c r="K113" s="489"/>
      <c r="L113" s="474"/>
      <c r="M113" s="477"/>
      <c r="N113" s="480"/>
      <c r="O113" s="483"/>
      <c r="P113" s="521"/>
      <c r="Q113" s="524"/>
      <c r="R113" s="404"/>
      <c r="S113" s="43"/>
      <c r="T113" s="261"/>
      <c r="U113" s="261"/>
      <c r="V113" s="261"/>
      <c r="W113" s="43"/>
      <c r="X113" s="35"/>
      <c r="Y113" s="35"/>
      <c r="Z113" s="35"/>
      <c r="AA113" s="35"/>
      <c r="AB113" s="404"/>
      <c r="AC113" s="527"/>
      <c r="AD113" s="55">
        <f t="shared" si="70"/>
        <v>0</v>
      </c>
      <c r="AE113" s="55">
        <f t="shared" si="70"/>
        <v>0</v>
      </c>
      <c r="AF113" s="55">
        <f t="shared" si="70"/>
        <v>0</v>
      </c>
      <c r="AG113" s="55">
        <f t="shared" si="69"/>
        <v>0</v>
      </c>
      <c r="AH113" s="55">
        <f t="shared" si="69"/>
        <v>0</v>
      </c>
      <c r="AI113" s="55">
        <f t="shared" si="69"/>
        <v>0</v>
      </c>
      <c r="AJ113" s="55">
        <f t="shared" si="69"/>
        <v>0</v>
      </c>
      <c r="AK113" s="404"/>
      <c r="AL113" s="456"/>
      <c r="AM113" s="49">
        <f t="shared" si="81"/>
        <v>0</v>
      </c>
      <c r="AN113" s="52"/>
      <c r="AO113" s="52"/>
      <c r="AP113" s="52"/>
      <c r="AQ113" s="52"/>
      <c r="AR113" s="52"/>
      <c r="AS113" s="52"/>
      <c r="AT113" s="404"/>
      <c r="AU113" s="447"/>
      <c r="AV113" s="49">
        <f t="shared" si="82"/>
        <v>0</v>
      </c>
      <c r="AW113" s="52"/>
      <c r="AX113" s="52"/>
      <c r="AY113" s="52"/>
      <c r="AZ113" s="52"/>
      <c r="BA113" s="52"/>
      <c r="BB113" s="52"/>
      <c r="BC113" s="404"/>
      <c r="BD113" s="450"/>
      <c r="BE113" s="49">
        <f t="shared" si="83"/>
        <v>0</v>
      </c>
      <c r="BF113" s="52"/>
      <c r="BG113" s="52"/>
      <c r="BH113" s="52"/>
      <c r="BI113" s="52"/>
      <c r="BJ113" s="52"/>
      <c r="BK113" s="52"/>
      <c r="BL113" s="404"/>
      <c r="BM113" s="453"/>
      <c r="BN113" s="49">
        <f t="shared" si="84"/>
        <v>0</v>
      </c>
      <c r="BO113" s="52"/>
      <c r="BP113" s="52"/>
      <c r="BQ113" s="52"/>
      <c r="BR113" s="52"/>
      <c r="BS113" s="52"/>
      <c r="BT113" s="52"/>
      <c r="BU113" s="418"/>
      <c r="BV113" s="419"/>
      <c r="BW113" s="419"/>
      <c r="BX113" s="419"/>
      <c r="BY113" s="419"/>
      <c r="BZ113" s="419"/>
      <c r="CA113" s="419"/>
      <c r="CB113" s="419"/>
      <c r="CC113" s="516"/>
    </row>
    <row r="114" spans="1:81" s="62" customFormat="1" ht="40.200000000000003" customHeight="1" thickBot="1" x14ac:dyDescent="0.35">
      <c r="A114" s="38"/>
      <c r="B114" s="462"/>
      <c r="C114" s="459"/>
      <c r="D114" s="610"/>
      <c r="E114" s="613"/>
      <c r="F114" s="613"/>
      <c r="G114" s="613"/>
      <c r="H114" s="613"/>
      <c r="I114" s="613"/>
      <c r="J114" s="487"/>
      <c r="K114" s="490"/>
      <c r="L114" s="475"/>
      <c r="M114" s="478"/>
      <c r="N114" s="481"/>
      <c r="O114" s="484"/>
      <c r="P114" s="522"/>
      <c r="Q114" s="525"/>
      <c r="R114" s="405"/>
      <c r="S114" s="44"/>
      <c r="T114" s="262"/>
      <c r="U114" s="262"/>
      <c r="V114" s="262"/>
      <c r="W114" s="44"/>
      <c r="X114" s="36"/>
      <c r="Y114" s="36"/>
      <c r="Z114" s="36"/>
      <c r="AA114" s="36"/>
      <c r="AB114" s="405"/>
      <c r="AC114" s="528"/>
      <c r="AD114" s="56">
        <f t="shared" si="70"/>
        <v>0</v>
      </c>
      <c r="AE114" s="56">
        <f t="shared" si="70"/>
        <v>0</v>
      </c>
      <c r="AF114" s="56">
        <f t="shared" si="70"/>
        <v>0</v>
      </c>
      <c r="AG114" s="56">
        <f t="shared" si="69"/>
        <v>0</v>
      </c>
      <c r="AH114" s="56">
        <f t="shared" si="69"/>
        <v>0</v>
      </c>
      <c r="AI114" s="56">
        <f t="shared" si="69"/>
        <v>0</v>
      </c>
      <c r="AJ114" s="56">
        <f t="shared" si="69"/>
        <v>0</v>
      </c>
      <c r="AK114" s="405"/>
      <c r="AL114" s="457"/>
      <c r="AM114" s="50">
        <f t="shared" si="81"/>
        <v>0</v>
      </c>
      <c r="AN114" s="53"/>
      <c r="AO114" s="53"/>
      <c r="AP114" s="53"/>
      <c r="AQ114" s="53"/>
      <c r="AR114" s="53"/>
      <c r="AS114" s="53"/>
      <c r="AT114" s="405"/>
      <c r="AU114" s="448"/>
      <c r="AV114" s="50">
        <f t="shared" si="82"/>
        <v>0</v>
      </c>
      <c r="AW114" s="53"/>
      <c r="AX114" s="53"/>
      <c r="AY114" s="53"/>
      <c r="AZ114" s="53"/>
      <c r="BA114" s="53"/>
      <c r="BB114" s="53"/>
      <c r="BC114" s="405"/>
      <c r="BD114" s="451"/>
      <c r="BE114" s="50">
        <f t="shared" si="83"/>
        <v>0</v>
      </c>
      <c r="BF114" s="53"/>
      <c r="BG114" s="53"/>
      <c r="BH114" s="53"/>
      <c r="BI114" s="53"/>
      <c r="BJ114" s="53"/>
      <c r="BK114" s="53"/>
      <c r="BL114" s="405"/>
      <c r="BM114" s="454"/>
      <c r="BN114" s="50">
        <f t="shared" si="84"/>
        <v>0</v>
      </c>
      <c r="BO114" s="53"/>
      <c r="BP114" s="53"/>
      <c r="BQ114" s="53"/>
      <c r="BR114" s="53"/>
      <c r="BS114" s="53"/>
      <c r="BT114" s="53"/>
      <c r="BU114" s="517"/>
      <c r="BV114" s="518"/>
      <c r="BW114" s="518"/>
      <c r="BX114" s="518"/>
      <c r="BY114" s="518"/>
      <c r="BZ114" s="518"/>
      <c r="CA114" s="518"/>
      <c r="CB114" s="518"/>
      <c r="CC114" s="519"/>
    </row>
    <row r="115" spans="1:81" s="62" customFormat="1" ht="40.200000000000003" customHeight="1" thickTop="1" x14ac:dyDescent="0.3">
      <c r="A115" s="38"/>
      <c r="B115" s="462"/>
      <c r="C115" s="459"/>
      <c r="D115" s="608"/>
      <c r="E115" s="611"/>
      <c r="F115" s="611"/>
      <c r="G115" s="611"/>
      <c r="H115" s="611"/>
      <c r="I115" s="611"/>
      <c r="J115" s="485">
        <v>375</v>
      </c>
      <c r="K115" s="488" t="str">
        <f>+Metas!K430</f>
        <v>Proyecto de desarrollo agroindustrial y/o centros de acopio a las mujeres y diversidad de género en el Departamento</v>
      </c>
      <c r="L115" s="473"/>
      <c r="M115" s="476">
        <f t="shared" si="125"/>
        <v>0</v>
      </c>
      <c r="N115" s="479"/>
      <c r="O115" s="482"/>
      <c r="P115" s="520"/>
      <c r="Q115" s="523"/>
      <c r="R115" s="403">
        <f>+$J115</f>
        <v>375</v>
      </c>
      <c r="S115" s="253"/>
      <c r="T115" s="260"/>
      <c r="U115" s="260"/>
      <c r="V115" s="260"/>
      <c r="W115" s="42"/>
      <c r="X115" s="34"/>
      <c r="Y115" s="34"/>
      <c r="Z115" s="34"/>
      <c r="AA115" s="34"/>
      <c r="AB115" s="403">
        <f t="shared" ref="AB115" si="131">+$J115</f>
        <v>375</v>
      </c>
      <c r="AC115" s="526">
        <f>+L115</f>
        <v>0</v>
      </c>
      <c r="AD115" s="54">
        <f t="shared" si="70"/>
        <v>0</v>
      </c>
      <c r="AE115" s="54">
        <f t="shared" si="70"/>
        <v>0</v>
      </c>
      <c r="AF115" s="54">
        <f t="shared" si="70"/>
        <v>0</v>
      </c>
      <c r="AG115" s="54">
        <f t="shared" si="69"/>
        <v>0</v>
      </c>
      <c r="AH115" s="54">
        <f t="shared" si="69"/>
        <v>0</v>
      </c>
      <c r="AI115" s="54">
        <f t="shared" si="69"/>
        <v>0</v>
      </c>
      <c r="AJ115" s="54">
        <f t="shared" si="69"/>
        <v>0</v>
      </c>
      <c r="AK115" s="403">
        <f t="shared" ref="AK115" si="132">+$J115</f>
        <v>375</v>
      </c>
      <c r="AL115" s="455">
        <f>+N115</f>
        <v>0</v>
      </c>
      <c r="AM115" s="48">
        <f t="shared" si="81"/>
        <v>0</v>
      </c>
      <c r="AN115" s="51"/>
      <c r="AO115" s="51"/>
      <c r="AP115" s="51"/>
      <c r="AQ115" s="51"/>
      <c r="AR115" s="51"/>
      <c r="AS115" s="51"/>
      <c r="AT115" s="403">
        <f t="shared" ref="AT115" si="133">+$J115</f>
        <v>375</v>
      </c>
      <c r="AU115" s="446">
        <f>+O115</f>
        <v>0</v>
      </c>
      <c r="AV115" s="48">
        <f t="shared" si="82"/>
        <v>0</v>
      </c>
      <c r="AW115" s="51"/>
      <c r="AX115" s="51"/>
      <c r="AY115" s="51"/>
      <c r="AZ115" s="51"/>
      <c r="BA115" s="51"/>
      <c r="BB115" s="51"/>
      <c r="BC115" s="403">
        <f t="shared" ref="BC115" si="134">+$J115</f>
        <v>375</v>
      </c>
      <c r="BD115" s="449">
        <f>+P115</f>
        <v>0</v>
      </c>
      <c r="BE115" s="48">
        <f t="shared" si="83"/>
        <v>0</v>
      </c>
      <c r="BF115" s="51"/>
      <c r="BG115" s="51"/>
      <c r="BH115" s="51"/>
      <c r="BI115" s="51"/>
      <c r="BJ115" s="51"/>
      <c r="BK115" s="51"/>
      <c r="BL115" s="403">
        <f t="shared" ref="BL115" si="135">+$J115</f>
        <v>375</v>
      </c>
      <c r="BM115" s="452">
        <f>+Q115</f>
        <v>0</v>
      </c>
      <c r="BN115" s="48">
        <f t="shared" si="84"/>
        <v>0</v>
      </c>
      <c r="BO115" s="51"/>
      <c r="BP115" s="51"/>
      <c r="BQ115" s="51"/>
      <c r="BR115" s="51"/>
      <c r="BS115" s="51"/>
      <c r="BT115" s="51"/>
      <c r="BU115" s="513"/>
      <c r="BV115" s="514"/>
      <c r="BW115" s="514"/>
      <c r="BX115" s="514"/>
      <c r="BY115" s="514"/>
      <c r="BZ115" s="514"/>
      <c r="CA115" s="514"/>
      <c r="CB115" s="514"/>
      <c r="CC115" s="515"/>
    </row>
    <row r="116" spans="1:81" s="62" customFormat="1" ht="40.200000000000003" customHeight="1" x14ac:dyDescent="0.3">
      <c r="A116" s="38"/>
      <c r="B116" s="462"/>
      <c r="C116" s="459"/>
      <c r="D116" s="609"/>
      <c r="E116" s="612"/>
      <c r="F116" s="612"/>
      <c r="G116" s="612"/>
      <c r="H116" s="612"/>
      <c r="I116" s="612"/>
      <c r="J116" s="486"/>
      <c r="K116" s="489"/>
      <c r="L116" s="474"/>
      <c r="M116" s="477"/>
      <c r="N116" s="480"/>
      <c r="O116" s="483"/>
      <c r="P116" s="521"/>
      <c r="Q116" s="524"/>
      <c r="R116" s="404"/>
      <c r="S116" s="43"/>
      <c r="T116" s="261"/>
      <c r="U116" s="261"/>
      <c r="V116" s="261"/>
      <c r="W116" s="43"/>
      <c r="X116" s="35"/>
      <c r="Y116" s="35"/>
      <c r="Z116" s="35"/>
      <c r="AA116" s="35"/>
      <c r="AB116" s="404"/>
      <c r="AC116" s="527"/>
      <c r="AD116" s="55">
        <f t="shared" si="70"/>
        <v>0</v>
      </c>
      <c r="AE116" s="55">
        <f t="shared" si="70"/>
        <v>0</v>
      </c>
      <c r="AF116" s="55">
        <f t="shared" si="70"/>
        <v>0</v>
      </c>
      <c r="AG116" s="55">
        <f t="shared" si="69"/>
        <v>0</v>
      </c>
      <c r="AH116" s="55">
        <f t="shared" si="69"/>
        <v>0</v>
      </c>
      <c r="AI116" s="55">
        <f t="shared" si="69"/>
        <v>0</v>
      </c>
      <c r="AJ116" s="55">
        <f t="shared" si="69"/>
        <v>0</v>
      </c>
      <c r="AK116" s="404"/>
      <c r="AL116" s="456"/>
      <c r="AM116" s="49">
        <f t="shared" si="81"/>
        <v>0</v>
      </c>
      <c r="AN116" s="52"/>
      <c r="AO116" s="52"/>
      <c r="AP116" s="52"/>
      <c r="AQ116" s="52"/>
      <c r="AR116" s="52"/>
      <c r="AS116" s="52"/>
      <c r="AT116" s="404"/>
      <c r="AU116" s="447"/>
      <c r="AV116" s="49">
        <f t="shared" si="82"/>
        <v>0</v>
      </c>
      <c r="AW116" s="52"/>
      <c r="AX116" s="52"/>
      <c r="AY116" s="52"/>
      <c r="AZ116" s="52"/>
      <c r="BA116" s="52"/>
      <c r="BB116" s="52"/>
      <c r="BC116" s="404"/>
      <c r="BD116" s="450"/>
      <c r="BE116" s="49">
        <f t="shared" si="83"/>
        <v>0</v>
      </c>
      <c r="BF116" s="52"/>
      <c r="BG116" s="52"/>
      <c r="BH116" s="52"/>
      <c r="BI116" s="52"/>
      <c r="BJ116" s="52"/>
      <c r="BK116" s="52"/>
      <c r="BL116" s="404"/>
      <c r="BM116" s="453"/>
      <c r="BN116" s="49">
        <f t="shared" si="84"/>
        <v>0</v>
      </c>
      <c r="BO116" s="52"/>
      <c r="BP116" s="52"/>
      <c r="BQ116" s="52"/>
      <c r="BR116" s="52"/>
      <c r="BS116" s="52"/>
      <c r="BT116" s="52"/>
      <c r="BU116" s="418"/>
      <c r="BV116" s="419"/>
      <c r="BW116" s="419"/>
      <c r="BX116" s="419"/>
      <c r="BY116" s="419"/>
      <c r="BZ116" s="419"/>
      <c r="CA116" s="419"/>
      <c r="CB116" s="419"/>
      <c r="CC116" s="516"/>
    </row>
    <row r="117" spans="1:81" s="62" customFormat="1" ht="40.200000000000003" customHeight="1" x14ac:dyDescent="0.3">
      <c r="A117" s="38"/>
      <c r="B117" s="462"/>
      <c r="C117" s="459"/>
      <c r="D117" s="609"/>
      <c r="E117" s="612"/>
      <c r="F117" s="612"/>
      <c r="G117" s="612"/>
      <c r="H117" s="612"/>
      <c r="I117" s="612"/>
      <c r="J117" s="486"/>
      <c r="K117" s="489"/>
      <c r="L117" s="474"/>
      <c r="M117" s="477"/>
      <c r="N117" s="480"/>
      <c r="O117" s="483"/>
      <c r="P117" s="521"/>
      <c r="Q117" s="524"/>
      <c r="R117" s="404"/>
      <c r="S117" s="43"/>
      <c r="T117" s="261"/>
      <c r="U117" s="261"/>
      <c r="V117" s="261"/>
      <c r="W117" s="43"/>
      <c r="X117" s="35"/>
      <c r="Y117" s="35"/>
      <c r="Z117" s="35"/>
      <c r="AA117" s="35"/>
      <c r="AB117" s="404"/>
      <c r="AC117" s="527"/>
      <c r="AD117" s="55">
        <f t="shared" si="70"/>
        <v>0</v>
      </c>
      <c r="AE117" s="55">
        <f t="shared" si="70"/>
        <v>0</v>
      </c>
      <c r="AF117" s="55">
        <f t="shared" si="70"/>
        <v>0</v>
      </c>
      <c r="AG117" s="55">
        <f t="shared" si="69"/>
        <v>0</v>
      </c>
      <c r="AH117" s="55">
        <f t="shared" si="69"/>
        <v>0</v>
      </c>
      <c r="AI117" s="55">
        <f t="shared" si="69"/>
        <v>0</v>
      </c>
      <c r="AJ117" s="55">
        <f t="shared" si="69"/>
        <v>0</v>
      </c>
      <c r="AK117" s="404"/>
      <c r="AL117" s="456"/>
      <c r="AM117" s="49">
        <f t="shared" si="81"/>
        <v>0</v>
      </c>
      <c r="AN117" s="52"/>
      <c r="AO117" s="52"/>
      <c r="AP117" s="52"/>
      <c r="AQ117" s="52"/>
      <c r="AR117" s="52"/>
      <c r="AS117" s="52"/>
      <c r="AT117" s="404"/>
      <c r="AU117" s="447"/>
      <c r="AV117" s="49">
        <f t="shared" si="82"/>
        <v>0</v>
      </c>
      <c r="AW117" s="52"/>
      <c r="AX117" s="52"/>
      <c r="AY117" s="52"/>
      <c r="AZ117" s="52"/>
      <c r="BA117" s="52"/>
      <c r="BB117" s="52"/>
      <c r="BC117" s="404"/>
      <c r="BD117" s="450"/>
      <c r="BE117" s="49">
        <f t="shared" si="83"/>
        <v>0</v>
      </c>
      <c r="BF117" s="52"/>
      <c r="BG117" s="52"/>
      <c r="BH117" s="52"/>
      <c r="BI117" s="52"/>
      <c r="BJ117" s="52"/>
      <c r="BK117" s="52"/>
      <c r="BL117" s="404"/>
      <c r="BM117" s="453"/>
      <c r="BN117" s="49">
        <f t="shared" si="84"/>
        <v>0</v>
      </c>
      <c r="BO117" s="52"/>
      <c r="BP117" s="52"/>
      <c r="BQ117" s="52"/>
      <c r="BR117" s="52"/>
      <c r="BS117" s="52"/>
      <c r="BT117" s="52"/>
      <c r="BU117" s="418"/>
      <c r="BV117" s="419"/>
      <c r="BW117" s="419"/>
      <c r="BX117" s="419"/>
      <c r="BY117" s="419"/>
      <c r="BZ117" s="419"/>
      <c r="CA117" s="419"/>
      <c r="CB117" s="419"/>
      <c r="CC117" s="516"/>
    </row>
    <row r="118" spans="1:81" s="62" customFormat="1" ht="40.200000000000003" customHeight="1" thickBot="1" x14ac:dyDescent="0.35">
      <c r="A118" s="38"/>
      <c r="B118" s="462"/>
      <c r="C118" s="459"/>
      <c r="D118" s="610"/>
      <c r="E118" s="613"/>
      <c r="F118" s="613"/>
      <c r="G118" s="613"/>
      <c r="H118" s="613"/>
      <c r="I118" s="613"/>
      <c r="J118" s="487"/>
      <c r="K118" s="490"/>
      <c r="L118" s="475"/>
      <c r="M118" s="478"/>
      <c r="N118" s="481"/>
      <c r="O118" s="484"/>
      <c r="P118" s="522"/>
      <c r="Q118" s="525"/>
      <c r="R118" s="405"/>
      <c r="S118" s="44"/>
      <c r="T118" s="262"/>
      <c r="U118" s="262"/>
      <c r="V118" s="262"/>
      <c r="W118" s="44"/>
      <c r="X118" s="36"/>
      <c r="Y118" s="36"/>
      <c r="Z118" s="36"/>
      <c r="AA118" s="36"/>
      <c r="AB118" s="405"/>
      <c r="AC118" s="528"/>
      <c r="AD118" s="56">
        <f t="shared" si="70"/>
        <v>0</v>
      </c>
      <c r="AE118" s="56">
        <f t="shared" si="70"/>
        <v>0</v>
      </c>
      <c r="AF118" s="56">
        <f t="shared" si="70"/>
        <v>0</v>
      </c>
      <c r="AG118" s="56">
        <f t="shared" si="69"/>
        <v>0</v>
      </c>
      <c r="AH118" s="56">
        <f t="shared" si="69"/>
        <v>0</v>
      </c>
      <c r="AI118" s="56">
        <f t="shared" si="69"/>
        <v>0</v>
      </c>
      <c r="AJ118" s="56">
        <f t="shared" si="69"/>
        <v>0</v>
      </c>
      <c r="AK118" s="405"/>
      <c r="AL118" s="457"/>
      <c r="AM118" s="50">
        <f t="shared" si="81"/>
        <v>0</v>
      </c>
      <c r="AN118" s="53"/>
      <c r="AO118" s="53"/>
      <c r="AP118" s="53"/>
      <c r="AQ118" s="53"/>
      <c r="AR118" s="53"/>
      <c r="AS118" s="53"/>
      <c r="AT118" s="405"/>
      <c r="AU118" s="448"/>
      <c r="AV118" s="50">
        <f t="shared" si="82"/>
        <v>0</v>
      </c>
      <c r="AW118" s="53"/>
      <c r="AX118" s="53"/>
      <c r="AY118" s="53"/>
      <c r="AZ118" s="53"/>
      <c r="BA118" s="53"/>
      <c r="BB118" s="53"/>
      <c r="BC118" s="405"/>
      <c r="BD118" s="451"/>
      <c r="BE118" s="50">
        <f t="shared" si="83"/>
        <v>0</v>
      </c>
      <c r="BF118" s="53"/>
      <c r="BG118" s="53"/>
      <c r="BH118" s="53"/>
      <c r="BI118" s="53"/>
      <c r="BJ118" s="53"/>
      <c r="BK118" s="53"/>
      <c r="BL118" s="405"/>
      <c r="BM118" s="454"/>
      <c r="BN118" s="50">
        <f t="shared" si="84"/>
        <v>0</v>
      </c>
      <c r="BO118" s="53"/>
      <c r="BP118" s="53"/>
      <c r="BQ118" s="53"/>
      <c r="BR118" s="53"/>
      <c r="BS118" s="53"/>
      <c r="BT118" s="53"/>
      <c r="BU118" s="517"/>
      <c r="BV118" s="518"/>
      <c r="BW118" s="518"/>
      <c r="BX118" s="518"/>
      <c r="BY118" s="518"/>
      <c r="BZ118" s="518"/>
      <c r="CA118" s="518"/>
      <c r="CB118" s="518"/>
      <c r="CC118" s="519"/>
    </row>
    <row r="119" spans="1:81" s="62" customFormat="1" ht="40.200000000000003" customHeight="1" thickTop="1" x14ac:dyDescent="0.3">
      <c r="A119" s="38"/>
      <c r="B119" s="462"/>
      <c r="C119" s="459"/>
      <c r="D119" s="608"/>
      <c r="E119" s="611"/>
      <c r="F119" s="611"/>
      <c r="G119" s="611"/>
      <c r="H119" s="611"/>
      <c r="I119" s="611"/>
      <c r="J119" s="485">
        <v>376</v>
      </c>
      <c r="K119" s="488" t="str">
        <f>+Metas!K431</f>
        <v>Asociaciones apoyadas con proyectos productivos de mujeres rurales en las diferentes subregiones.</v>
      </c>
      <c r="L119" s="473"/>
      <c r="M119" s="476">
        <f t="shared" si="125"/>
        <v>0</v>
      </c>
      <c r="N119" s="479"/>
      <c r="O119" s="482"/>
      <c r="P119" s="520"/>
      <c r="Q119" s="523"/>
      <c r="R119" s="403">
        <f>+$J119</f>
        <v>376</v>
      </c>
      <c r="S119" s="253"/>
      <c r="T119" s="260"/>
      <c r="U119" s="260"/>
      <c r="V119" s="260"/>
      <c r="W119" s="42"/>
      <c r="X119" s="34"/>
      <c r="Y119" s="34"/>
      <c r="Z119" s="34"/>
      <c r="AA119" s="34"/>
      <c r="AB119" s="403">
        <f t="shared" ref="AB119" si="136">+$J119</f>
        <v>376</v>
      </c>
      <c r="AC119" s="526">
        <f>+L119</f>
        <v>0</v>
      </c>
      <c r="AD119" s="54">
        <f t="shared" si="70"/>
        <v>0</v>
      </c>
      <c r="AE119" s="54">
        <f t="shared" si="70"/>
        <v>0</v>
      </c>
      <c r="AF119" s="54">
        <f t="shared" si="70"/>
        <v>0</v>
      </c>
      <c r="AG119" s="54">
        <f t="shared" si="69"/>
        <v>0</v>
      </c>
      <c r="AH119" s="54">
        <f t="shared" si="69"/>
        <v>0</v>
      </c>
      <c r="AI119" s="54">
        <f t="shared" si="69"/>
        <v>0</v>
      </c>
      <c r="AJ119" s="54">
        <f t="shared" si="69"/>
        <v>0</v>
      </c>
      <c r="AK119" s="403">
        <f t="shared" ref="AK119" si="137">+$J119</f>
        <v>376</v>
      </c>
      <c r="AL119" s="455">
        <f>+N119</f>
        <v>0</v>
      </c>
      <c r="AM119" s="48">
        <f t="shared" si="81"/>
        <v>0</v>
      </c>
      <c r="AN119" s="51"/>
      <c r="AO119" s="51"/>
      <c r="AP119" s="51"/>
      <c r="AQ119" s="51"/>
      <c r="AR119" s="51"/>
      <c r="AS119" s="51"/>
      <c r="AT119" s="403">
        <f t="shared" ref="AT119" si="138">+$J119</f>
        <v>376</v>
      </c>
      <c r="AU119" s="446">
        <f>+O119</f>
        <v>0</v>
      </c>
      <c r="AV119" s="48">
        <f t="shared" si="82"/>
        <v>0</v>
      </c>
      <c r="AW119" s="51"/>
      <c r="AX119" s="51"/>
      <c r="AY119" s="51"/>
      <c r="AZ119" s="51"/>
      <c r="BA119" s="51"/>
      <c r="BB119" s="51"/>
      <c r="BC119" s="403">
        <f t="shared" ref="BC119" si="139">+$J119</f>
        <v>376</v>
      </c>
      <c r="BD119" s="449">
        <f>+P119</f>
        <v>0</v>
      </c>
      <c r="BE119" s="48">
        <f t="shared" si="83"/>
        <v>0</v>
      </c>
      <c r="BF119" s="51"/>
      <c r="BG119" s="51"/>
      <c r="BH119" s="51"/>
      <c r="BI119" s="51"/>
      <c r="BJ119" s="51"/>
      <c r="BK119" s="51"/>
      <c r="BL119" s="403">
        <f t="shared" ref="BL119" si="140">+$J119</f>
        <v>376</v>
      </c>
      <c r="BM119" s="452">
        <f>+Q119</f>
        <v>0</v>
      </c>
      <c r="BN119" s="48">
        <f t="shared" si="84"/>
        <v>0</v>
      </c>
      <c r="BO119" s="51"/>
      <c r="BP119" s="51"/>
      <c r="BQ119" s="51"/>
      <c r="BR119" s="51"/>
      <c r="BS119" s="51"/>
      <c r="BT119" s="51"/>
      <c r="BU119" s="513"/>
      <c r="BV119" s="514"/>
      <c r="BW119" s="514"/>
      <c r="BX119" s="514"/>
      <c r="BY119" s="514"/>
      <c r="BZ119" s="514"/>
      <c r="CA119" s="514"/>
      <c r="CB119" s="514"/>
      <c r="CC119" s="515"/>
    </row>
    <row r="120" spans="1:81" s="62" customFormat="1" ht="40.200000000000003" customHeight="1" x14ac:dyDescent="0.3">
      <c r="A120" s="38"/>
      <c r="B120" s="462"/>
      <c r="C120" s="459"/>
      <c r="D120" s="609"/>
      <c r="E120" s="612"/>
      <c r="F120" s="612"/>
      <c r="G120" s="612"/>
      <c r="H120" s="612"/>
      <c r="I120" s="612"/>
      <c r="J120" s="486"/>
      <c r="K120" s="489"/>
      <c r="L120" s="474"/>
      <c r="M120" s="477"/>
      <c r="N120" s="480"/>
      <c r="O120" s="483"/>
      <c r="P120" s="521"/>
      <c r="Q120" s="524"/>
      <c r="R120" s="404"/>
      <c r="S120" s="43"/>
      <c r="T120" s="261"/>
      <c r="U120" s="261"/>
      <c r="V120" s="261"/>
      <c r="W120" s="43"/>
      <c r="X120" s="35"/>
      <c r="Y120" s="35"/>
      <c r="Z120" s="35"/>
      <c r="AA120" s="35"/>
      <c r="AB120" s="404"/>
      <c r="AC120" s="527"/>
      <c r="AD120" s="55">
        <f t="shared" si="70"/>
        <v>0</v>
      </c>
      <c r="AE120" s="55">
        <f t="shared" si="70"/>
        <v>0</v>
      </c>
      <c r="AF120" s="55">
        <f t="shared" si="70"/>
        <v>0</v>
      </c>
      <c r="AG120" s="55">
        <f t="shared" si="69"/>
        <v>0</v>
      </c>
      <c r="AH120" s="55">
        <f t="shared" si="69"/>
        <v>0</v>
      </c>
      <c r="AI120" s="55">
        <f t="shared" si="69"/>
        <v>0</v>
      </c>
      <c r="AJ120" s="55">
        <f t="shared" si="69"/>
        <v>0</v>
      </c>
      <c r="AK120" s="404"/>
      <c r="AL120" s="456"/>
      <c r="AM120" s="49">
        <f t="shared" si="81"/>
        <v>0</v>
      </c>
      <c r="AN120" s="52"/>
      <c r="AO120" s="52"/>
      <c r="AP120" s="52"/>
      <c r="AQ120" s="52"/>
      <c r="AR120" s="52"/>
      <c r="AS120" s="52"/>
      <c r="AT120" s="404"/>
      <c r="AU120" s="447"/>
      <c r="AV120" s="49">
        <f t="shared" si="82"/>
        <v>0</v>
      </c>
      <c r="AW120" s="52"/>
      <c r="AX120" s="52"/>
      <c r="AY120" s="52"/>
      <c r="AZ120" s="52"/>
      <c r="BA120" s="52"/>
      <c r="BB120" s="52"/>
      <c r="BC120" s="404"/>
      <c r="BD120" s="450"/>
      <c r="BE120" s="49">
        <f t="shared" si="83"/>
        <v>0</v>
      </c>
      <c r="BF120" s="52"/>
      <c r="BG120" s="52"/>
      <c r="BH120" s="52"/>
      <c r="BI120" s="52"/>
      <c r="BJ120" s="52"/>
      <c r="BK120" s="52"/>
      <c r="BL120" s="404"/>
      <c r="BM120" s="453"/>
      <c r="BN120" s="49">
        <f t="shared" si="84"/>
        <v>0</v>
      </c>
      <c r="BO120" s="52"/>
      <c r="BP120" s="52"/>
      <c r="BQ120" s="52"/>
      <c r="BR120" s="52"/>
      <c r="BS120" s="52"/>
      <c r="BT120" s="52"/>
      <c r="BU120" s="418"/>
      <c r="BV120" s="419"/>
      <c r="BW120" s="419"/>
      <c r="BX120" s="419"/>
      <c r="BY120" s="419"/>
      <c r="BZ120" s="419"/>
      <c r="CA120" s="419"/>
      <c r="CB120" s="419"/>
      <c r="CC120" s="516"/>
    </row>
    <row r="121" spans="1:81" s="62" customFormat="1" ht="40.200000000000003" customHeight="1" x14ac:dyDescent="0.3">
      <c r="A121" s="38"/>
      <c r="B121" s="462"/>
      <c r="C121" s="459"/>
      <c r="D121" s="609"/>
      <c r="E121" s="612"/>
      <c r="F121" s="612"/>
      <c r="G121" s="612"/>
      <c r="H121" s="612"/>
      <c r="I121" s="612"/>
      <c r="J121" s="486"/>
      <c r="K121" s="489"/>
      <c r="L121" s="474"/>
      <c r="M121" s="477"/>
      <c r="N121" s="480"/>
      <c r="O121" s="483"/>
      <c r="P121" s="521"/>
      <c r="Q121" s="524"/>
      <c r="R121" s="404"/>
      <c r="S121" s="43"/>
      <c r="T121" s="261"/>
      <c r="U121" s="261"/>
      <c r="V121" s="261"/>
      <c r="W121" s="43"/>
      <c r="X121" s="35"/>
      <c r="Y121" s="35"/>
      <c r="Z121" s="35"/>
      <c r="AA121" s="35"/>
      <c r="AB121" s="404"/>
      <c r="AC121" s="527"/>
      <c r="AD121" s="55">
        <f t="shared" si="70"/>
        <v>0</v>
      </c>
      <c r="AE121" s="55">
        <f t="shared" si="70"/>
        <v>0</v>
      </c>
      <c r="AF121" s="55">
        <f t="shared" si="70"/>
        <v>0</v>
      </c>
      <c r="AG121" s="55">
        <f t="shared" si="69"/>
        <v>0</v>
      </c>
      <c r="AH121" s="55">
        <f t="shared" si="69"/>
        <v>0</v>
      </c>
      <c r="AI121" s="55">
        <f t="shared" si="69"/>
        <v>0</v>
      </c>
      <c r="AJ121" s="55">
        <f t="shared" si="69"/>
        <v>0</v>
      </c>
      <c r="AK121" s="404"/>
      <c r="AL121" s="456"/>
      <c r="AM121" s="49">
        <f t="shared" si="81"/>
        <v>0</v>
      </c>
      <c r="AN121" s="52"/>
      <c r="AO121" s="52"/>
      <c r="AP121" s="52"/>
      <c r="AQ121" s="52"/>
      <c r="AR121" s="52"/>
      <c r="AS121" s="52"/>
      <c r="AT121" s="404"/>
      <c r="AU121" s="447"/>
      <c r="AV121" s="49">
        <f t="shared" si="82"/>
        <v>0</v>
      </c>
      <c r="AW121" s="52"/>
      <c r="AX121" s="52"/>
      <c r="AY121" s="52"/>
      <c r="AZ121" s="52"/>
      <c r="BA121" s="52"/>
      <c r="BB121" s="52"/>
      <c r="BC121" s="404"/>
      <c r="BD121" s="450"/>
      <c r="BE121" s="49">
        <f t="shared" si="83"/>
        <v>0</v>
      </c>
      <c r="BF121" s="52"/>
      <c r="BG121" s="52"/>
      <c r="BH121" s="52"/>
      <c r="BI121" s="52"/>
      <c r="BJ121" s="52"/>
      <c r="BK121" s="52"/>
      <c r="BL121" s="404"/>
      <c r="BM121" s="453"/>
      <c r="BN121" s="49">
        <f t="shared" si="84"/>
        <v>0</v>
      </c>
      <c r="BO121" s="52"/>
      <c r="BP121" s="52"/>
      <c r="BQ121" s="52"/>
      <c r="BR121" s="52"/>
      <c r="BS121" s="52"/>
      <c r="BT121" s="52"/>
      <c r="BU121" s="418"/>
      <c r="BV121" s="419"/>
      <c r="BW121" s="419"/>
      <c r="BX121" s="419"/>
      <c r="BY121" s="419"/>
      <c r="BZ121" s="419"/>
      <c r="CA121" s="419"/>
      <c r="CB121" s="419"/>
      <c r="CC121" s="516"/>
    </row>
    <row r="122" spans="1:81" s="62" customFormat="1" ht="40.200000000000003" customHeight="1" thickBot="1" x14ac:dyDescent="0.35">
      <c r="A122" s="38"/>
      <c r="B122" s="462"/>
      <c r="C122" s="459"/>
      <c r="D122" s="610"/>
      <c r="E122" s="613"/>
      <c r="F122" s="613"/>
      <c r="G122" s="613"/>
      <c r="H122" s="613"/>
      <c r="I122" s="613"/>
      <c r="J122" s="487"/>
      <c r="K122" s="490"/>
      <c r="L122" s="475"/>
      <c r="M122" s="478"/>
      <c r="N122" s="481"/>
      <c r="O122" s="484"/>
      <c r="P122" s="522"/>
      <c r="Q122" s="525"/>
      <c r="R122" s="405"/>
      <c r="S122" s="44"/>
      <c r="T122" s="262"/>
      <c r="U122" s="262"/>
      <c r="V122" s="262"/>
      <c r="W122" s="44"/>
      <c r="X122" s="36"/>
      <c r="Y122" s="36"/>
      <c r="Z122" s="36"/>
      <c r="AA122" s="36"/>
      <c r="AB122" s="405"/>
      <c r="AC122" s="528"/>
      <c r="AD122" s="56">
        <f t="shared" si="70"/>
        <v>0</v>
      </c>
      <c r="AE122" s="56">
        <f t="shared" si="70"/>
        <v>0</v>
      </c>
      <c r="AF122" s="56">
        <f t="shared" si="70"/>
        <v>0</v>
      </c>
      <c r="AG122" s="56">
        <f t="shared" si="69"/>
        <v>0</v>
      </c>
      <c r="AH122" s="56">
        <f t="shared" si="69"/>
        <v>0</v>
      </c>
      <c r="AI122" s="56">
        <f t="shared" si="69"/>
        <v>0</v>
      </c>
      <c r="AJ122" s="56">
        <f t="shared" si="69"/>
        <v>0</v>
      </c>
      <c r="AK122" s="405"/>
      <c r="AL122" s="457"/>
      <c r="AM122" s="50">
        <f t="shared" si="81"/>
        <v>0</v>
      </c>
      <c r="AN122" s="53"/>
      <c r="AO122" s="53"/>
      <c r="AP122" s="53"/>
      <c r="AQ122" s="53"/>
      <c r="AR122" s="53"/>
      <c r="AS122" s="53"/>
      <c r="AT122" s="405"/>
      <c r="AU122" s="448"/>
      <c r="AV122" s="50">
        <f t="shared" si="82"/>
        <v>0</v>
      </c>
      <c r="AW122" s="53"/>
      <c r="AX122" s="53"/>
      <c r="AY122" s="53"/>
      <c r="AZ122" s="53"/>
      <c r="BA122" s="53"/>
      <c r="BB122" s="53"/>
      <c r="BC122" s="405"/>
      <c r="BD122" s="451"/>
      <c r="BE122" s="50">
        <f t="shared" si="83"/>
        <v>0</v>
      </c>
      <c r="BF122" s="53"/>
      <c r="BG122" s="53"/>
      <c r="BH122" s="53"/>
      <c r="BI122" s="53"/>
      <c r="BJ122" s="53"/>
      <c r="BK122" s="53"/>
      <c r="BL122" s="405"/>
      <c r="BM122" s="454"/>
      <c r="BN122" s="50">
        <f t="shared" si="84"/>
        <v>0</v>
      </c>
      <c r="BO122" s="53"/>
      <c r="BP122" s="53"/>
      <c r="BQ122" s="53"/>
      <c r="BR122" s="53"/>
      <c r="BS122" s="53"/>
      <c r="BT122" s="53"/>
      <c r="BU122" s="517"/>
      <c r="BV122" s="518"/>
      <c r="BW122" s="518"/>
      <c r="BX122" s="518"/>
      <c r="BY122" s="518"/>
      <c r="BZ122" s="518"/>
      <c r="CA122" s="518"/>
      <c r="CB122" s="518"/>
      <c r="CC122" s="519"/>
    </row>
    <row r="123" spans="1:81" s="62" customFormat="1" ht="40.200000000000003" customHeight="1" thickTop="1" x14ac:dyDescent="0.3">
      <c r="A123" s="38"/>
      <c r="B123" s="462"/>
      <c r="C123" s="459"/>
      <c r="D123" s="608"/>
      <c r="E123" s="611"/>
      <c r="F123" s="611"/>
      <c r="G123" s="611"/>
      <c r="H123" s="611"/>
      <c r="I123" s="611"/>
      <c r="J123" s="485">
        <v>377</v>
      </c>
      <c r="K123" s="488" t="str">
        <f>+Metas!K432</f>
        <v xml:space="preserve">Asociaciones apoyadas con proyectos productivos de mujeres víctimas del conflicto armado en las diferentes subregiones </v>
      </c>
      <c r="L123" s="473"/>
      <c r="M123" s="476">
        <f t="shared" si="125"/>
        <v>0</v>
      </c>
      <c r="N123" s="479"/>
      <c r="O123" s="482"/>
      <c r="P123" s="520"/>
      <c r="Q123" s="523"/>
      <c r="R123" s="403">
        <f>+$J123</f>
        <v>377</v>
      </c>
      <c r="S123" s="253"/>
      <c r="T123" s="260"/>
      <c r="U123" s="260"/>
      <c r="V123" s="260"/>
      <c r="W123" s="42"/>
      <c r="X123" s="34"/>
      <c r="Y123" s="34"/>
      <c r="Z123" s="34"/>
      <c r="AA123" s="34"/>
      <c r="AB123" s="403">
        <f t="shared" ref="AB123" si="141">+$J123</f>
        <v>377</v>
      </c>
      <c r="AC123" s="526">
        <f>+L123</f>
        <v>0</v>
      </c>
      <c r="AD123" s="54">
        <f t="shared" si="70"/>
        <v>0</v>
      </c>
      <c r="AE123" s="54">
        <f t="shared" si="70"/>
        <v>0</v>
      </c>
      <c r="AF123" s="54">
        <f t="shared" si="70"/>
        <v>0</v>
      </c>
      <c r="AG123" s="54">
        <f t="shared" si="69"/>
        <v>0</v>
      </c>
      <c r="AH123" s="54">
        <f t="shared" si="69"/>
        <v>0</v>
      </c>
      <c r="AI123" s="54">
        <f t="shared" si="69"/>
        <v>0</v>
      </c>
      <c r="AJ123" s="54">
        <f t="shared" si="69"/>
        <v>0</v>
      </c>
      <c r="AK123" s="403">
        <f t="shared" ref="AK123" si="142">+$J123</f>
        <v>377</v>
      </c>
      <c r="AL123" s="455">
        <f>+N123</f>
        <v>0</v>
      </c>
      <c r="AM123" s="48">
        <f t="shared" si="81"/>
        <v>0</v>
      </c>
      <c r="AN123" s="51"/>
      <c r="AO123" s="51"/>
      <c r="AP123" s="51"/>
      <c r="AQ123" s="51"/>
      <c r="AR123" s="51"/>
      <c r="AS123" s="51"/>
      <c r="AT123" s="403">
        <f t="shared" ref="AT123" si="143">+$J123</f>
        <v>377</v>
      </c>
      <c r="AU123" s="446">
        <f>+O123</f>
        <v>0</v>
      </c>
      <c r="AV123" s="48">
        <f t="shared" si="82"/>
        <v>0</v>
      </c>
      <c r="AW123" s="51"/>
      <c r="AX123" s="51"/>
      <c r="AY123" s="51"/>
      <c r="AZ123" s="51"/>
      <c r="BA123" s="51"/>
      <c r="BB123" s="51"/>
      <c r="BC123" s="403">
        <f t="shared" ref="BC123" si="144">+$J123</f>
        <v>377</v>
      </c>
      <c r="BD123" s="449">
        <f>+P123</f>
        <v>0</v>
      </c>
      <c r="BE123" s="48">
        <f t="shared" si="83"/>
        <v>0</v>
      </c>
      <c r="BF123" s="51"/>
      <c r="BG123" s="51"/>
      <c r="BH123" s="51"/>
      <c r="BI123" s="51"/>
      <c r="BJ123" s="51"/>
      <c r="BK123" s="51"/>
      <c r="BL123" s="403">
        <f t="shared" ref="BL123" si="145">+$J123</f>
        <v>377</v>
      </c>
      <c r="BM123" s="452">
        <f>+Q123</f>
        <v>0</v>
      </c>
      <c r="BN123" s="48">
        <f t="shared" si="84"/>
        <v>0</v>
      </c>
      <c r="BO123" s="51"/>
      <c r="BP123" s="51"/>
      <c r="BQ123" s="51"/>
      <c r="BR123" s="51"/>
      <c r="BS123" s="51"/>
      <c r="BT123" s="51"/>
      <c r="BU123" s="513"/>
      <c r="BV123" s="514"/>
      <c r="BW123" s="514"/>
      <c r="BX123" s="514"/>
      <c r="BY123" s="514"/>
      <c r="BZ123" s="514"/>
      <c r="CA123" s="514"/>
      <c r="CB123" s="514"/>
      <c r="CC123" s="515"/>
    </row>
    <row r="124" spans="1:81" s="62" customFormat="1" ht="40.200000000000003" customHeight="1" x14ac:dyDescent="0.3">
      <c r="A124" s="38"/>
      <c r="B124" s="462"/>
      <c r="C124" s="459"/>
      <c r="D124" s="609"/>
      <c r="E124" s="612"/>
      <c r="F124" s="612"/>
      <c r="G124" s="612"/>
      <c r="H124" s="612"/>
      <c r="I124" s="612"/>
      <c r="J124" s="486"/>
      <c r="K124" s="489"/>
      <c r="L124" s="474"/>
      <c r="M124" s="477"/>
      <c r="N124" s="480"/>
      <c r="O124" s="483"/>
      <c r="P124" s="521"/>
      <c r="Q124" s="524"/>
      <c r="R124" s="404"/>
      <c r="S124" s="43"/>
      <c r="T124" s="261"/>
      <c r="U124" s="261"/>
      <c r="V124" s="261"/>
      <c r="W124" s="43"/>
      <c r="X124" s="35"/>
      <c r="Y124" s="35"/>
      <c r="Z124" s="35"/>
      <c r="AA124" s="35"/>
      <c r="AB124" s="404"/>
      <c r="AC124" s="527"/>
      <c r="AD124" s="55">
        <f t="shared" si="70"/>
        <v>0</v>
      </c>
      <c r="AE124" s="55">
        <f t="shared" si="70"/>
        <v>0</v>
      </c>
      <c r="AF124" s="55">
        <f t="shared" si="70"/>
        <v>0</v>
      </c>
      <c r="AG124" s="55">
        <f t="shared" si="69"/>
        <v>0</v>
      </c>
      <c r="AH124" s="55">
        <f t="shared" si="69"/>
        <v>0</v>
      </c>
      <c r="AI124" s="55">
        <f t="shared" si="69"/>
        <v>0</v>
      </c>
      <c r="AJ124" s="55">
        <f t="shared" si="69"/>
        <v>0</v>
      </c>
      <c r="AK124" s="404"/>
      <c r="AL124" s="456"/>
      <c r="AM124" s="49">
        <f t="shared" si="81"/>
        <v>0</v>
      </c>
      <c r="AN124" s="52"/>
      <c r="AO124" s="52"/>
      <c r="AP124" s="52"/>
      <c r="AQ124" s="52"/>
      <c r="AR124" s="52"/>
      <c r="AS124" s="52"/>
      <c r="AT124" s="404"/>
      <c r="AU124" s="447"/>
      <c r="AV124" s="49">
        <f t="shared" si="82"/>
        <v>0</v>
      </c>
      <c r="AW124" s="52"/>
      <c r="AX124" s="52"/>
      <c r="AY124" s="52"/>
      <c r="AZ124" s="52"/>
      <c r="BA124" s="52"/>
      <c r="BB124" s="52"/>
      <c r="BC124" s="404"/>
      <c r="BD124" s="450"/>
      <c r="BE124" s="49">
        <f t="shared" si="83"/>
        <v>0</v>
      </c>
      <c r="BF124" s="52"/>
      <c r="BG124" s="52"/>
      <c r="BH124" s="52"/>
      <c r="BI124" s="52"/>
      <c r="BJ124" s="52"/>
      <c r="BK124" s="52"/>
      <c r="BL124" s="404"/>
      <c r="BM124" s="453"/>
      <c r="BN124" s="49">
        <f t="shared" si="84"/>
        <v>0</v>
      </c>
      <c r="BO124" s="52"/>
      <c r="BP124" s="52"/>
      <c r="BQ124" s="52"/>
      <c r="BR124" s="52"/>
      <c r="BS124" s="52"/>
      <c r="BT124" s="52"/>
      <c r="BU124" s="418"/>
      <c r="BV124" s="419"/>
      <c r="BW124" s="419"/>
      <c r="BX124" s="419"/>
      <c r="BY124" s="419"/>
      <c r="BZ124" s="419"/>
      <c r="CA124" s="419"/>
      <c r="CB124" s="419"/>
      <c r="CC124" s="516"/>
    </row>
    <row r="125" spans="1:81" s="62" customFormat="1" ht="40.200000000000003" customHeight="1" x14ac:dyDescent="0.3">
      <c r="A125" s="38"/>
      <c r="B125" s="462"/>
      <c r="C125" s="459"/>
      <c r="D125" s="609"/>
      <c r="E125" s="612"/>
      <c r="F125" s="612"/>
      <c r="G125" s="612"/>
      <c r="H125" s="612"/>
      <c r="I125" s="612"/>
      <c r="J125" s="486"/>
      <c r="K125" s="489"/>
      <c r="L125" s="474"/>
      <c r="M125" s="477"/>
      <c r="N125" s="480"/>
      <c r="O125" s="483"/>
      <c r="P125" s="521"/>
      <c r="Q125" s="524"/>
      <c r="R125" s="404"/>
      <c r="S125" s="43"/>
      <c r="T125" s="261"/>
      <c r="U125" s="261"/>
      <c r="V125" s="261"/>
      <c r="W125" s="43"/>
      <c r="X125" s="35"/>
      <c r="Y125" s="35"/>
      <c r="Z125" s="35"/>
      <c r="AA125" s="35"/>
      <c r="AB125" s="404"/>
      <c r="AC125" s="527"/>
      <c r="AD125" s="55">
        <f t="shared" si="70"/>
        <v>0</v>
      </c>
      <c r="AE125" s="55">
        <f t="shared" si="70"/>
        <v>0</v>
      </c>
      <c r="AF125" s="55">
        <f t="shared" si="70"/>
        <v>0</v>
      </c>
      <c r="AG125" s="55">
        <f t="shared" si="69"/>
        <v>0</v>
      </c>
      <c r="AH125" s="55">
        <f t="shared" si="69"/>
        <v>0</v>
      </c>
      <c r="AI125" s="55">
        <f t="shared" si="69"/>
        <v>0</v>
      </c>
      <c r="AJ125" s="55">
        <f t="shared" si="69"/>
        <v>0</v>
      </c>
      <c r="AK125" s="404"/>
      <c r="AL125" s="456"/>
      <c r="AM125" s="49">
        <f t="shared" si="81"/>
        <v>0</v>
      </c>
      <c r="AN125" s="52"/>
      <c r="AO125" s="52"/>
      <c r="AP125" s="52"/>
      <c r="AQ125" s="52"/>
      <c r="AR125" s="52"/>
      <c r="AS125" s="52"/>
      <c r="AT125" s="404"/>
      <c r="AU125" s="447"/>
      <c r="AV125" s="49">
        <f t="shared" si="82"/>
        <v>0</v>
      </c>
      <c r="AW125" s="52"/>
      <c r="AX125" s="52"/>
      <c r="AY125" s="52"/>
      <c r="AZ125" s="52"/>
      <c r="BA125" s="52"/>
      <c r="BB125" s="52"/>
      <c r="BC125" s="404"/>
      <c r="BD125" s="450"/>
      <c r="BE125" s="49">
        <f t="shared" si="83"/>
        <v>0</v>
      </c>
      <c r="BF125" s="52"/>
      <c r="BG125" s="52"/>
      <c r="BH125" s="52"/>
      <c r="BI125" s="52"/>
      <c r="BJ125" s="52"/>
      <c r="BK125" s="52"/>
      <c r="BL125" s="404"/>
      <c r="BM125" s="453"/>
      <c r="BN125" s="49">
        <f t="shared" si="84"/>
        <v>0</v>
      </c>
      <c r="BO125" s="52"/>
      <c r="BP125" s="52"/>
      <c r="BQ125" s="52"/>
      <c r="BR125" s="52"/>
      <c r="BS125" s="52"/>
      <c r="BT125" s="52"/>
      <c r="BU125" s="418"/>
      <c r="BV125" s="419"/>
      <c r="BW125" s="419"/>
      <c r="BX125" s="419"/>
      <c r="BY125" s="419"/>
      <c r="BZ125" s="419"/>
      <c r="CA125" s="419"/>
      <c r="CB125" s="419"/>
      <c r="CC125" s="516"/>
    </row>
    <row r="126" spans="1:81" s="62" customFormat="1" ht="40.200000000000003" customHeight="1" thickBot="1" x14ac:dyDescent="0.35">
      <c r="A126" s="38"/>
      <c r="B126" s="462"/>
      <c r="C126" s="460"/>
      <c r="D126" s="610"/>
      <c r="E126" s="613"/>
      <c r="F126" s="613"/>
      <c r="G126" s="613"/>
      <c r="H126" s="613"/>
      <c r="I126" s="613"/>
      <c r="J126" s="487"/>
      <c r="K126" s="490"/>
      <c r="L126" s="475"/>
      <c r="M126" s="478"/>
      <c r="N126" s="481"/>
      <c r="O126" s="484"/>
      <c r="P126" s="522"/>
      <c r="Q126" s="525"/>
      <c r="R126" s="405"/>
      <c r="S126" s="44"/>
      <c r="T126" s="262"/>
      <c r="U126" s="262"/>
      <c r="V126" s="262"/>
      <c r="W126" s="44"/>
      <c r="X126" s="36"/>
      <c r="Y126" s="36"/>
      <c r="Z126" s="36"/>
      <c r="AA126" s="36"/>
      <c r="AB126" s="405"/>
      <c r="AC126" s="528"/>
      <c r="AD126" s="56">
        <f t="shared" si="70"/>
        <v>0</v>
      </c>
      <c r="AE126" s="56">
        <f t="shared" si="70"/>
        <v>0</v>
      </c>
      <c r="AF126" s="56">
        <f t="shared" si="70"/>
        <v>0</v>
      </c>
      <c r="AG126" s="56">
        <f t="shared" si="69"/>
        <v>0</v>
      </c>
      <c r="AH126" s="56">
        <f t="shared" si="69"/>
        <v>0</v>
      </c>
      <c r="AI126" s="56">
        <f t="shared" si="69"/>
        <v>0</v>
      </c>
      <c r="AJ126" s="56">
        <f t="shared" si="69"/>
        <v>0</v>
      </c>
      <c r="AK126" s="405"/>
      <c r="AL126" s="457"/>
      <c r="AM126" s="50">
        <f t="shared" si="81"/>
        <v>0</v>
      </c>
      <c r="AN126" s="53"/>
      <c r="AO126" s="53"/>
      <c r="AP126" s="53"/>
      <c r="AQ126" s="53"/>
      <c r="AR126" s="53"/>
      <c r="AS126" s="53"/>
      <c r="AT126" s="405"/>
      <c r="AU126" s="448"/>
      <c r="AV126" s="50">
        <f t="shared" si="82"/>
        <v>0</v>
      </c>
      <c r="AW126" s="53"/>
      <c r="AX126" s="53"/>
      <c r="AY126" s="53"/>
      <c r="AZ126" s="53"/>
      <c r="BA126" s="53"/>
      <c r="BB126" s="53"/>
      <c r="BC126" s="405"/>
      <c r="BD126" s="451"/>
      <c r="BE126" s="50">
        <f t="shared" si="83"/>
        <v>0</v>
      </c>
      <c r="BF126" s="53"/>
      <c r="BG126" s="53"/>
      <c r="BH126" s="53"/>
      <c r="BI126" s="53"/>
      <c r="BJ126" s="53"/>
      <c r="BK126" s="53"/>
      <c r="BL126" s="405"/>
      <c r="BM126" s="454"/>
      <c r="BN126" s="50">
        <f t="shared" si="84"/>
        <v>0</v>
      </c>
      <c r="BO126" s="53"/>
      <c r="BP126" s="53"/>
      <c r="BQ126" s="53"/>
      <c r="BR126" s="53"/>
      <c r="BS126" s="53"/>
      <c r="BT126" s="53"/>
      <c r="BU126" s="517"/>
      <c r="BV126" s="518"/>
      <c r="BW126" s="518"/>
      <c r="BX126" s="518"/>
      <c r="BY126" s="518"/>
      <c r="BZ126" s="518"/>
      <c r="CA126" s="518"/>
      <c r="CB126" s="518"/>
      <c r="CC126" s="519"/>
    </row>
    <row r="127" spans="1:81" s="62" customFormat="1" ht="40.200000000000003" customHeight="1" thickTop="1" x14ac:dyDescent="0.3">
      <c r="A127" s="38"/>
      <c r="B127" s="462"/>
      <c r="C127" s="458" t="s">
        <v>570</v>
      </c>
      <c r="D127" s="608"/>
      <c r="E127" s="611"/>
      <c r="F127" s="611"/>
      <c r="G127" s="611"/>
      <c r="H127" s="611"/>
      <c r="I127" s="611"/>
      <c r="J127" s="485">
        <v>378</v>
      </c>
      <c r="K127" s="488" t="str">
        <f>+Metas!K433</f>
        <v>Mujeres y personas con diversidad de género asesoradas para acceder a créditos blandos para financiar sus proyectos</v>
      </c>
      <c r="L127" s="473"/>
      <c r="M127" s="476">
        <f t="shared" si="125"/>
        <v>0</v>
      </c>
      <c r="N127" s="479"/>
      <c r="O127" s="482"/>
      <c r="P127" s="520"/>
      <c r="Q127" s="523"/>
      <c r="R127" s="403">
        <f>+$J127</f>
        <v>378</v>
      </c>
      <c r="S127" s="253"/>
      <c r="T127" s="260"/>
      <c r="U127" s="260"/>
      <c r="V127" s="260"/>
      <c r="W127" s="42"/>
      <c r="X127" s="34"/>
      <c r="Y127" s="34"/>
      <c r="Z127" s="34"/>
      <c r="AA127" s="34"/>
      <c r="AB127" s="403">
        <f t="shared" ref="AB127" si="146">+$J127</f>
        <v>378</v>
      </c>
      <c r="AC127" s="526">
        <f>+L127</f>
        <v>0</v>
      </c>
      <c r="AD127" s="54">
        <f t="shared" si="70"/>
        <v>0</v>
      </c>
      <c r="AE127" s="54">
        <f t="shared" si="70"/>
        <v>0</v>
      </c>
      <c r="AF127" s="54">
        <f t="shared" si="70"/>
        <v>0</v>
      </c>
      <c r="AG127" s="54">
        <f t="shared" si="69"/>
        <v>0</v>
      </c>
      <c r="AH127" s="54">
        <f t="shared" si="69"/>
        <v>0</v>
      </c>
      <c r="AI127" s="54">
        <f t="shared" si="69"/>
        <v>0</v>
      </c>
      <c r="AJ127" s="54">
        <f t="shared" si="69"/>
        <v>0</v>
      </c>
      <c r="AK127" s="403">
        <f t="shared" ref="AK127" si="147">+$J127</f>
        <v>378</v>
      </c>
      <c r="AL127" s="455">
        <f>+N127</f>
        <v>0</v>
      </c>
      <c r="AM127" s="48">
        <f t="shared" si="81"/>
        <v>0</v>
      </c>
      <c r="AN127" s="51"/>
      <c r="AO127" s="51"/>
      <c r="AP127" s="51"/>
      <c r="AQ127" s="51"/>
      <c r="AR127" s="51"/>
      <c r="AS127" s="51"/>
      <c r="AT127" s="403">
        <f t="shared" ref="AT127" si="148">+$J127</f>
        <v>378</v>
      </c>
      <c r="AU127" s="446">
        <f>+O127</f>
        <v>0</v>
      </c>
      <c r="AV127" s="48">
        <f t="shared" si="82"/>
        <v>0</v>
      </c>
      <c r="AW127" s="51"/>
      <c r="AX127" s="51"/>
      <c r="AY127" s="51"/>
      <c r="AZ127" s="51"/>
      <c r="BA127" s="51"/>
      <c r="BB127" s="51"/>
      <c r="BC127" s="403">
        <f t="shared" ref="BC127" si="149">+$J127</f>
        <v>378</v>
      </c>
      <c r="BD127" s="449">
        <f>+P127</f>
        <v>0</v>
      </c>
      <c r="BE127" s="48">
        <f t="shared" si="83"/>
        <v>0</v>
      </c>
      <c r="BF127" s="51"/>
      <c r="BG127" s="51"/>
      <c r="BH127" s="51"/>
      <c r="BI127" s="51"/>
      <c r="BJ127" s="51"/>
      <c r="BK127" s="51"/>
      <c r="BL127" s="403">
        <f t="shared" ref="BL127" si="150">+$J127</f>
        <v>378</v>
      </c>
      <c r="BM127" s="452">
        <f>+Q127</f>
        <v>0</v>
      </c>
      <c r="BN127" s="48">
        <f t="shared" si="84"/>
        <v>0</v>
      </c>
      <c r="BO127" s="51"/>
      <c r="BP127" s="51"/>
      <c r="BQ127" s="51"/>
      <c r="BR127" s="51"/>
      <c r="BS127" s="51"/>
      <c r="BT127" s="51"/>
      <c r="BU127" s="513"/>
      <c r="BV127" s="514"/>
      <c r="BW127" s="514"/>
      <c r="BX127" s="514"/>
      <c r="BY127" s="514"/>
      <c r="BZ127" s="514"/>
      <c r="CA127" s="514"/>
      <c r="CB127" s="514"/>
      <c r="CC127" s="515"/>
    </row>
    <row r="128" spans="1:81" s="62" customFormat="1" ht="40.200000000000003" customHeight="1" x14ac:dyDescent="0.3">
      <c r="A128" s="38"/>
      <c r="B128" s="462"/>
      <c r="C128" s="459"/>
      <c r="D128" s="609"/>
      <c r="E128" s="612"/>
      <c r="F128" s="612"/>
      <c r="G128" s="612"/>
      <c r="H128" s="612"/>
      <c r="I128" s="612"/>
      <c r="J128" s="486"/>
      <c r="K128" s="489"/>
      <c r="L128" s="474"/>
      <c r="M128" s="477"/>
      <c r="N128" s="480"/>
      <c r="O128" s="483"/>
      <c r="P128" s="521"/>
      <c r="Q128" s="524"/>
      <c r="R128" s="404"/>
      <c r="S128" s="43"/>
      <c r="T128" s="261"/>
      <c r="U128" s="261"/>
      <c r="V128" s="261"/>
      <c r="W128" s="43"/>
      <c r="X128" s="35"/>
      <c r="Y128" s="35"/>
      <c r="Z128" s="35"/>
      <c r="AA128" s="35"/>
      <c r="AB128" s="404"/>
      <c r="AC128" s="527"/>
      <c r="AD128" s="55">
        <f t="shared" si="70"/>
        <v>0</v>
      </c>
      <c r="AE128" s="55">
        <f t="shared" si="70"/>
        <v>0</v>
      </c>
      <c r="AF128" s="55">
        <f t="shared" si="70"/>
        <v>0</v>
      </c>
      <c r="AG128" s="55">
        <f t="shared" si="69"/>
        <v>0</v>
      </c>
      <c r="AH128" s="55">
        <f t="shared" si="69"/>
        <v>0</v>
      </c>
      <c r="AI128" s="55">
        <f t="shared" si="69"/>
        <v>0</v>
      </c>
      <c r="AJ128" s="55">
        <f t="shared" si="69"/>
        <v>0</v>
      </c>
      <c r="AK128" s="404"/>
      <c r="AL128" s="456"/>
      <c r="AM128" s="49">
        <f t="shared" si="81"/>
        <v>0</v>
      </c>
      <c r="AN128" s="52"/>
      <c r="AO128" s="52"/>
      <c r="AP128" s="52"/>
      <c r="AQ128" s="52"/>
      <c r="AR128" s="52"/>
      <c r="AS128" s="52"/>
      <c r="AT128" s="404"/>
      <c r="AU128" s="447"/>
      <c r="AV128" s="49">
        <f t="shared" si="82"/>
        <v>0</v>
      </c>
      <c r="AW128" s="52"/>
      <c r="AX128" s="52"/>
      <c r="AY128" s="52"/>
      <c r="AZ128" s="52"/>
      <c r="BA128" s="52"/>
      <c r="BB128" s="52"/>
      <c r="BC128" s="404"/>
      <c r="BD128" s="450"/>
      <c r="BE128" s="49">
        <f t="shared" si="83"/>
        <v>0</v>
      </c>
      <c r="BF128" s="52"/>
      <c r="BG128" s="52"/>
      <c r="BH128" s="52"/>
      <c r="BI128" s="52"/>
      <c r="BJ128" s="52"/>
      <c r="BK128" s="52"/>
      <c r="BL128" s="404"/>
      <c r="BM128" s="453"/>
      <c r="BN128" s="49">
        <f t="shared" si="84"/>
        <v>0</v>
      </c>
      <c r="BO128" s="52"/>
      <c r="BP128" s="52"/>
      <c r="BQ128" s="52"/>
      <c r="BR128" s="52"/>
      <c r="BS128" s="52"/>
      <c r="BT128" s="52"/>
      <c r="BU128" s="418"/>
      <c r="BV128" s="419"/>
      <c r="BW128" s="419"/>
      <c r="BX128" s="419"/>
      <c r="BY128" s="419"/>
      <c r="BZ128" s="419"/>
      <c r="CA128" s="419"/>
      <c r="CB128" s="419"/>
      <c r="CC128" s="516"/>
    </row>
    <row r="129" spans="1:81" s="62" customFormat="1" ht="40.200000000000003" customHeight="1" x14ac:dyDescent="0.3">
      <c r="A129" s="38"/>
      <c r="B129" s="462"/>
      <c r="C129" s="459"/>
      <c r="D129" s="609"/>
      <c r="E129" s="612"/>
      <c r="F129" s="612"/>
      <c r="G129" s="612"/>
      <c r="H129" s="612"/>
      <c r="I129" s="612"/>
      <c r="J129" s="486"/>
      <c r="K129" s="489"/>
      <c r="L129" s="474"/>
      <c r="M129" s="477"/>
      <c r="N129" s="480"/>
      <c r="O129" s="483"/>
      <c r="P129" s="521"/>
      <c r="Q129" s="524"/>
      <c r="R129" s="404"/>
      <c r="S129" s="43"/>
      <c r="T129" s="261"/>
      <c r="U129" s="261"/>
      <c r="V129" s="261"/>
      <c r="W129" s="43"/>
      <c r="X129" s="35"/>
      <c r="Y129" s="35"/>
      <c r="Z129" s="35"/>
      <c r="AA129" s="35"/>
      <c r="AB129" s="404"/>
      <c r="AC129" s="527"/>
      <c r="AD129" s="55">
        <f t="shared" si="70"/>
        <v>0</v>
      </c>
      <c r="AE129" s="55">
        <f t="shared" si="70"/>
        <v>0</v>
      </c>
      <c r="AF129" s="55">
        <f t="shared" si="70"/>
        <v>0</v>
      </c>
      <c r="AG129" s="55">
        <f t="shared" si="69"/>
        <v>0</v>
      </c>
      <c r="AH129" s="55">
        <f t="shared" si="69"/>
        <v>0</v>
      </c>
      <c r="AI129" s="55">
        <f t="shared" si="69"/>
        <v>0</v>
      </c>
      <c r="AJ129" s="55">
        <f t="shared" si="69"/>
        <v>0</v>
      </c>
      <c r="AK129" s="404"/>
      <c r="AL129" s="456"/>
      <c r="AM129" s="49">
        <f t="shared" si="81"/>
        <v>0</v>
      </c>
      <c r="AN129" s="52"/>
      <c r="AO129" s="52"/>
      <c r="AP129" s="52"/>
      <c r="AQ129" s="52"/>
      <c r="AR129" s="52"/>
      <c r="AS129" s="52"/>
      <c r="AT129" s="404"/>
      <c r="AU129" s="447"/>
      <c r="AV129" s="49">
        <f t="shared" si="82"/>
        <v>0</v>
      </c>
      <c r="AW129" s="52"/>
      <c r="AX129" s="52"/>
      <c r="AY129" s="52"/>
      <c r="AZ129" s="52"/>
      <c r="BA129" s="52"/>
      <c r="BB129" s="52"/>
      <c r="BC129" s="404"/>
      <c r="BD129" s="450"/>
      <c r="BE129" s="49">
        <f t="shared" si="83"/>
        <v>0</v>
      </c>
      <c r="BF129" s="52"/>
      <c r="BG129" s="52"/>
      <c r="BH129" s="52"/>
      <c r="BI129" s="52"/>
      <c r="BJ129" s="52"/>
      <c r="BK129" s="52"/>
      <c r="BL129" s="404"/>
      <c r="BM129" s="453"/>
      <c r="BN129" s="49">
        <f t="shared" si="84"/>
        <v>0</v>
      </c>
      <c r="BO129" s="52"/>
      <c r="BP129" s="52"/>
      <c r="BQ129" s="52"/>
      <c r="BR129" s="52"/>
      <c r="BS129" s="52"/>
      <c r="BT129" s="52"/>
      <c r="BU129" s="418"/>
      <c r="BV129" s="419"/>
      <c r="BW129" s="419"/>
      <c r="BX129" s="419"/>
      <c r="BY129" s="419"/>
      <c r="BZ129" s="419"/>
      <c r="CA129" s="419"/>
      <c r="CB129" s="419"/>
      <c r="CC129" s="516"/>
    </row>
    <row r="130" spans="1:81" s="62" customFormat="1" ht="40.200000000000003" customHeight="1" thickBot="1" x14ac:dyDescent="0.35">
      <c r="A130" s="38"/>
      <c r="B130" s="462"/>
      <c r="C130" s="460"/>
      <c r="D130" s="610"/>
      <c r="E130" s="613"/>
      <c r="F130" s="613"/>
      <c r="G130" s="613"/>
      <c r="H130" s="613"/>
      <c r="I130" s="613"/>
      <c r="J130" s="487"/>
      <c r="K130" s="490"/>
      <c r="L130" s="475"/>
      <c r="M130" s="478"/>
      <c r="N130" s="481"/>
      <c r="O130" s="484"/>
      <c r="P130" s="522"/>
      <c r="Q130" s="525"/>
      <c r="R130" s="405"/>
      <c r="S130" s="44"/>
      <c r="T130" s="262"/>
      <c r="U130" s="262"/>
      <c r="V130" s="262"/>
      <c r="W130" s="44"/>
      <c r="X130" s="36"/>
      <c r="Y130" s="36"/>
      <c r="Z130" s="36"/>
      <c r="AA130" s="36"/>
      <c r="AB130" s="405"/>
      <c r="AC130" s="528"/>
      <c r="AD130" s="56">
        <f t="shared" si="70"/>
        <v>0</v>
      </c>
      <c r="AE130" s="56">
        <f t="shared" si="70"/>
        <v>0</v>
      </c>
      <c r="AF130" s="56">
        <f t="shared" si="70"/>
        <v>0</v>
      </c>
      <c r="AG130" s="56">
        <f t="shared" si="69"/>
        <v>0</v>
      </c>
      <c r="AH130" s="56">
        <f t="shared" si="69"/>
        <v>0</v>
      </c>
      <c r="AI130" s="56">
        <f t="shared" si="69"/>
        <v>0</v>
      </c>
      <c r="AJ130" s="56">
        <f t="shared" si="69"/>
        <v>0</v>
      </c>
      <c r="AK130" s="405"/>
      <c r="AL130" s="457"/>
      <c r="AM130" s="50">
        <f t="shared" si="81"/>
        <v>0</v>
      </c>
      <c r="AN130" s="53"/>
      <c r="AO130" s="53"/>
      <c r="AP130" s="53"/>
      <c r="AQ130" s="53"/>
      <c r="AR130" s="53"/>
      <c r="AS130" s="53"/>
      <c r="AT130" s="405"/>
      <c r="AU130" s="448"/>
      <c r="AV130" s="50">
        <f t="shared" si="82"/>
        <v>0</v>
      </c>
      <c r="AW130" s="53"/>
      <c r="AX130" s="53"/>
      <c r="AY130" s="53"/>
      <c r="AZ130" s="53"/>
      <c r="BA130" s="53"/>
      <c r="BB130" s="53"/>
      <c r="BC130" s="405"/>
      <c r="BD130" s="451"/>
      <c r="BE130" s="50">
        <f t="shared" si="83"/>
        <v>0</v>
      </c>
      <c r="BF130" s="53"/>
      <c r="BG130" s="53"/>
      <c r="BH130" s="53"/>
      <c r="BI130" s="53"/>
      <c r="BJ130" s="53"/>
      <c r="BK130" s="53"/>
      <c r="BL130" s="405"/>
      <c r="BM130" s="454"/>
      <c r="BN130" s="50">
        <f t="shared" si="84"/>
        <v>0</v>
      </c>
      <c r="BO130" s="53"/>
      <c r="BP130" s="53"/>
      <c r="BQ130" s="53"/>
      <c r="BR130" s="53"/>
      <c r="BS130" s="53"/>
      <c r="BT130" s="53"/>
      <c r="BU130" s="517"/>
      <c r="BV130" s="518"/>
      <c r="BW130" s="518"/>
      <c r="BX130" s="518"/>
      <c r="BY130" s="518"/>
      <c r="BZ130" s="518"/>
      <c r="CA130" s="518"/>
      <c r="CB130" s="518"/>
      <c r="CC130" s="519"/>
    </row>
    <row r="131" spans="1:81" s="62" customFormat="1" ht="40.200000000000003" customHeight="1" thickTop="1" x14ac:dyDescent="0.3">
      <c r="A131" s="38"/>
      <c r="B131" s="462"/>
      <c r="C131" s="458" t="s">
        <v>573</v>
      </c>
      <c r="D131" s="608"/>
      <c r="E131" s="611"/>
      <c r="F131" s="611"/>
      <c r="G131" s="611"/>
      <c r="H131" s="611"/>
      <c r="I131" s="611"/>
      <c r="J131" s="485">
        <v>379</v>
      </c>
      <c r="K131" s="488" t="str">
        <f>+Metas!K434</f>
        <v>Talleres de cooperativismo y economía solidaria realizados</v>
      </c>
      <c r="L131" s="473"/>
      <c r="M131" s="476">
        <f t="shared" si="125"/>
        <v>0</v>
      </c>
      <c r="N131" s="479"/>
      <c r="O131" s="482"/>
      <c r="P131" s="520"/>
      <c r="Q131" s="523"/>
      <c r="R131" s="403">
        <f>+$J131</f>
        <v>379</v>
      </c>
      <c r="S131" s="253"/>
      <c r="T131" s="260"/>
      <c r="U131" s="260"/>
      <c r="V131" s="260"/>
      <c r="W131" s="42"/>
      <c r="X131" s="34"/>
      <c r="Y131" s="34"/>
      <c r="Z131" s="34"/>
      <c r="AA131" s="34"/>
      <c r="AB131" s="403">
        <f t="shared" ref="AB131" si="151">+$J131</f>
        <v>379</v>
      </c>
      <c r="AC131" s="526">
        <f>+L131</f>
        <v>0</v>
      </c>
      <c r="AD131" s="54">
        <f t="shared" si="70"/>
        <v>0</v>
      </c>
      <c r="AE131" s="54">
        <f t="shared" si="70"/>
        <v>0</v>
      </c>
      <c r="AF131" s="54">
        <f t="shared" si="70"/>
        <v>0</v>
      </c>
      <c r="AG131" s="54">
        <f t="shared" si="69"/>
        <v>0</v>
      </c>
      <c r="AH131" s="54">
        <f t="shared" si="69"/>
        <v>0</v>
      </c>
      <c r="AI131" s="54">
        <f t="shared" si="69"/>
        <v>0</v>
      </c>
      <c r="AJ131" s="54">
        <f t="shared" ref="AJ131:AJ194" si="152">+AS131+BB131+BK131+BT131</f>
        <v>0</v>
      </c>
      <c r="AK131" s="403">
        <f t="shared" ref="AK131" si="153">+$J131</f>
        <v>379</v>
      </c>
      <c r="AL131" s="455">
        <f>+N131</f>
        <v>0</v>
      </c>
      <c r="AM131" s="48">
        <f t="shared" si="81"/>
        <v>0</v>
      </c>
      <c r="AN131" s="51"/>
      <c r="AO131" s="51"/>
      <c r="AP131" s="51"/>
      <c r="AQ131" s="51"/>
      <c r="AR131" s="51"/>
      <c r="AS131" s="51"/>
      <c r="AT131" s="403">
        <f t="shared" ref="AT131" si="154">+$J131</f>
        <v>379</v>
      </c>
      <c r="AU131" s="446">
        <f>+O131</f>
        <v>0</v>
      </c>
      <c r="AV131" s="48">
        <f t="shared" si="82"/>
        <v>0</v>
      </c>
      <c r="AW131" s="51"/>
      <c r="AX131" s="51"/>
      <c r="AY131" s="51"/>
      <c r="AZ131" s="51"/>
      <c r="BA131" s="51"/>
      <c r="BB131" s="51"/>
      <c r="BC131" s="403">
        <f t="shared" ref="BC131" si="155">+$J131</f>
        <v>379</v>
      </c>
      <c r="BD131" s="449">
        <f>+P131</f>
        <v>0</v>
      </c>
      <c r="BE131" s="48">
        <f t="shared" si="83"/>
        <v>0</v>
      </c>
      <c r="BF131" s="51"/>
      <c r="BG131" s="51"/>
      <c r="BH131" s="51"/>
      <c r="BI131" s="51"/>
      <c r="BJ131" s="51"/>
      <c r="BK131" s="51"/>
      <c r="BL131" s="403">
        <f t="shared" ref="BL131" si="156">+$J131</f>
        <v>379</v>
      </c>
      <c r="BM131" s="452">
        <f>+Q131</f>
        <v>0</v>
      </c>
      <c r="BN131" s="48">
        <f t="shared" si="84"/>
        <v>0</v>
      </c>
      <c r="BO131" s="51"/>
      <c r="BP131" s="51"/>
      <c r="BQ131" s="51"/>
      <c r="BR131" s="51"/>
      <c r="BS131" s="51"/>
      <c r="BT131" s="51"/>
      <c r="BU131" s="513"/>
      <c r="BV131" s="514"/>
      <c r="BW131" s="514"/>
      <c r="BX131" s="514"/>
      <c r="BY131" s="514"/>
      <c r="BZ131" s="514"/>
      <c r="CA131" s="514"/>
      <c r="CB131" s="514"/>
      <c r="CC131" s="515"/>
    </row>
    <row r="132" spans="1:81" s="62" customFormat="1" ht="40.200000000000003" customHeight="1" x14ac:dyDescent="0.3">
      <c r="A132" s="38"/>
      <c r="B132" s="462"/>
      <c r="C132" s="459"/>
      <c r="D132" s="609"/>
      <c r="E132" s="612"/>
      <c r="F132" s="612"/>
      <c r="G132" s="612"/>
      <c r="H132" s="612"/>
      <c r="I132" s="612"/>
      <c r="J132" s="486"/>
      <c r="K132" s="489"/>
      <c r="L132" s="474"/>
      <c r="M132" s="477"/>
      <c r="N132" s="480"/>
      <c r="O132" s="483"/>
      <c r="P132" s="521"/>
      <c r="Q132" s="524"/>
      <c r="R132" s="404"/>
      <c r="S132" s="43"/>
      <c r="T132" s="261"/>
      <c r="U132" s="261"/>
      <c r="V132" s="261"/>
      <c r="W132" s="43"/>
      <c r="X132" s="35"/>
      <c r="Y132" s="35"/>
      <c r="Z132" s="35"/>
      <c r="AA132" s="35"/>
      <c r="AB132" s="404"/>
      <c r="AC132" s="527"/>
      <c r="AD132" s="55">
        <f t="shared" si="70"/>
        <v>0</v>
      </c>
      <c r="AE132" s="55">
        <f t="shared" si="70"/>
        <v>0</v>
      </c>
      <c r="AF132" s="55">
        <f t="shared" si="70"/>
        <v>0</v>
      </c>
      <c r="AG132" s="55">
        <f t="shared" si="70"/>
        <v>0</v>
      </c>
      <c r="AH132" s="55">
        <f t="shared" si="70"/>
        <v>0</v>
      </c>
      <c r="AI132" s="55">
        <f t="shared" si="70"/>
        <v>0</v>
      </c>
      <c r="AJ132" s="55">
        <f t="shared" si="152"/>
        <v>0</v>
      </c>
      <c r="AK132" s="404"/>
      <c r="AL132" s="456"/>
      <c r="AM132" s="49">
        <f t="shared" si="81"/>
        <v>0</v>
      </c>
      <c r="AN132" s="52"/>
      <c r="AO132" s="52"/>
      <c r="AP132" s="52"/>
      <c r="AQ132" s="52"/>
      <c r="AR132" s="52"/>
      <c r="AS132" s="52"/>
      <c r="AT132" s="404"/>
      <c r="AU132" s="447"/>
      <c r="AV132" s="49">
        <f t="shared" si="82"/>
        <v>0</v>
      </c>
      <c r="AW132" s="52"/>
      <c r="AX132" s="52"/>
      <c r="AY132" s="52"/>
      <c r="AZ132" s="52"/>
      <c r="BA132" s="52"/>
      <c r="BB132" s="52"/>
      <c r="BC132" s="404"/>
      <c r="BD132" s="450"/>
      <c r="BE132" s="49">
        <f t="shared" si="83"/>
        <v>0</v>
      </c>
      <c r="BF132" s="52"/>
      <c r="BG132" s="52"/>
      <c r="BH132" s="52"/>
      <c r="BI132" s="52"/>
      <c r="BJ132" s="52"/>
      <c r="BK132" s="52"/>
      <c r="BL132" s="404"/>
      <c r="BM132" s="453"/>
      <c r="BN132" s="49">
        <f t="shared" si="84"/>
        <v>0</v>
      </c>
      <c r="BO132" s="52"/>
      <c r="BP132" s="52"/>
      <c r="BQ132" s="52"/>
      <c r="BR132" s="52"/>
      <c r="BS132" s="52"/>
      <c r="BT132" s="52"/>
      <c r="BU132" s="418"/>
      <c r="BV132" s="419"/>
      <c r="BW132" s="419"/>
      <c r="BX132" s="419"/>
      <c r="BY132" s="419"/>
      <c r="BZ132" s="419"/>
      <c r="CA132" s="419"/>
      <c r="CB132" s="419"/>
      <c r="CC132" s="516"/>
    </row>
    <row r="133" spans="1:81" s="62" customFormat="1" ht="40.200000000000003" customHeight="1" x14ac:dyDescent="0.3">
      <c r="A133" s="38"/>
      <c r="B133" s="462"/>
      <c r="C133" s="459"/>
      <c r="D133" s="609"/>
      <c r="E133" s="612"/>
      <c r="F133" s="612"/>
      <c r="G133" s="612"/>
      <c r="H133" s="612"/>
      <c r="I133" s="612"/>
      <c r="J133" s="486"/>
      <c r="K133" s="489"/>
      <c r="L133" s="474"/>
      <c r="M133" s="477"/>
      <c r="N133" s="480"/>
      <c r="O133" s="483"/>
      <c r="P133" s="521"/>
      <c r="Q133" s="524"/>
      <c r="R133" s="404"/>
      <c r="S133" s="43"/>
      <c r="T133" s="261"/>
      <c r="U133" s="261"/>
      <c r="V133" s="261"/>
      <c r="W133" s="43"/>
      <c r="X133" s="35"/>
      <c r="Y133" s="35"/>
      <c r="Z133" s="35"/>
      <c r="AA133" s="35"/>
      <c r="AB133" s="404"/>
      <c r="AC133" s="527"/>
      <c r="AD133" s="55">
        <f t="shared" ref="AD133:AI175" si="157">+AM133+AV133+BE133+BN133</f>
        <v>0</v>
      </c>
      <c r="AE133" s="55">
        <f t="shared" si="157"/>
        <v>0</v>
      </c>
      <c r="AF133" s="55">
        <f t="shared" si="157"/>
        <v>0</v>
      </c>
      <c r="AG133" s="55">
        <f t="shared" si="157"/>
        <v>0</v>
      </c>
      <c r="AH133" s="55">
        <f t="shared" si="157"/>
        <v>0</v>
      </c>
      <c r="AI133" s="55">
        <f t="shared" si="157"/>
        <v>0</v>
      </c>
      <c r="AJ133" s="55">
        <f t="shared" si="152"/>
        <v>0</v>
      </c>
      <c r="AK133" s="404"/>
      <c r="AL133" s="456"/>
      <c r="AM133" s="49">
        <f t="shared" si="81"/>
        <v>0</v>
      </c>
      <c r="AN133" s="52"/>
      <c r="AO133" s="52"/>
      <c r="AP133" s="52"/>
      <c r="AQ133" s="52"/>
      <c r="AR133" s="52"/>
      <c r="AS133" s="52"/>
      <c r="AT133" s="404"/>
      <c r="AU133" s="447"/>
      <c r="AV133" s="49">
        <f t="shared" si="82"/>
        <v>0</v>
      </c>
      <c r="AW133" s="52"/>
      <c r="AX133" s="52"/>
      <c r="AY133" s="52"/>
      <c r="AZ133" s="52"/>
      <c r="BA133" s="52"/>
      <c r="BB133" s="52"/>
      <c r="BC133" s="404"/>
      <c r="BD133" s="450"/>
      <c r="BE133" s="49">
        <f t="shared" si="83"/>
        <v>0</v>
      </c>
      <c r="BF133" s="52"/>
      <c r="BG133" s="52"/>
      <c r="BH133" s="52"/>
      <c r="BI133" s="52"/>
      <c r="BJ133" s="52"/>
      <c r="BK133" s="52"/>
      <c r="BL133" s="404"/>
      <c r="BM133" s="453"/>
      <c r="BN133" s="49">
        <f t="shared" si="84"/>
        <v>0</v>
      </c>
      <c r="BO133" s="52"/>
      <c r="BP133" s="52"/>
      <c r="BQ133" s="52"/>
      <c r="BR133" s="52"/>
      <c r="BS133" s="52"/>
      <c r="BT133" s="52"/>
      <c r="BU133" s="418"/>
      <c r="BV133" s="419"/>
      <c r="BW133" s="419"/>
      <c r="BX133" s="419"/>
      <c r="BY133" s="419"/>
      <c r="BZ133" s="419"/>
      <c r="CA133" s="419"/>
      <c r="CB133" s="419"/>
      <c r="CC133" s="516"/>
    </row>
    <row r="134" spans="1:81" s="62" customFormat="1" ht="40.200000000000003" customHeight="1" thickBot="1" x14ac:dyDescent="0.35">
      <c r="A134" s="38"/>
      <c r="B134" s="462"/>
      <c r="C134" s="460"/>
      <c r="D134" s="610"/>
      <c r="E134" s="613"/>
      <c r="F134" s="613"/>
      <c r="G134" s="613"/>
      <c r="H134" s="613"/>
      <c r="I134" s="613"/>
      <c r="J134" s="487"/>
      <c r="K134" s="490"/>
      <c r="L134" s="475"/>
      <c r="M134" s="478"/>
      <c r="N134" s="481"/>
      <c r="O134" s="484"/>
      <c r="P134" s="522"/>
      <c r="Q134" s="525"/>
      <c r="R134" s="405"/>
      <c r="S134" s="44"/>
      <c r="T134" s="262"/>
      <c r="U134" s="262"/>
      <c r="V134" s="262"/>
      <c r="W134" s="44"/>
      <c r="X134" s="36"/>
      <c r="Y134" s="36"/>
      <c r="Z134" s="36"/>
      <c r="AA134" s="36"/>
      <c r="AB134" s="405"/>
      <c r="AC134" s="528"/>
      <c r="AD134" s="56">
        <f t="shared" si="157"/>
        <v>0</v>
      </c>
      <c r="AE134" s="56">
        <f t="shared" si="157"/>
        <v>0</v>
      </c>
      <c r="AF134" s="56">
        <f t="shared" si="157"/>
        <v>0</v>
      </c>
      <c r="AG134" s="56">
        <f t="shared" si="157"/>
        <v>0</v>
      </c>
      <c r="AH134" s="56">
        <f t="shared" si="157"/>
        <v>0</v>
      </c>
      <c r="AI134" s="56">
        <f t="shared" si="157"/>
        <v>0</v>
      </c>
      <c r="AJ134" s="56">
        <f t="shared" si="152"/>
        <v>0</v>
      </c>
      <c r="AK134" s="405"/>
      <c r="AL134" s="457"/>
      <c r="AM134" s="50">
        <f t="shared" si="81"/>
        <v>0</v>
      </c>
      <c r="AN134" s="53"/>
      <c r="AO134" s="53"/>
      <c r="AP134" s="53"/>
      <c r="AQ134" s="53"/>
      <c r="AR134" s="53"/>
      <c r="AS134" s="53"/>
      <c r="AT134" s="405"/>
      <c r="AU134" s="448"/>
      <c r="AV134" s="50">
        <f t="shared" si="82"/>
        <v>0</v>
      </c>
      <c r="AW134" s="53"/>
      <c r="AX134" s="53"/>
      <c r="AY134" s="53"/>
      <c r="AZ134" s="53"/>
      <c r="BA134" s="53"/>
      <c r="BB134" s="53"/>
      <c r="BC134" s="405"/>
      <c r="BD134" s="451"/>
      <c r="BE134" s="50">
        <f t="shared" si="83"/>
        <v>0</v>
      </c>
      <c r="BF134" s="53"/>
      <c r="BG134" s="53"/>
      <c r="BH134" s="53"/>
      <c r="BI134" s="53"/>
      <c r="BJ134" s="53"/>
      <c r="BK134" s="53"/>
      <c r="BL134" s="405"/>
      <c r="BM134" s="454"/>
      <c r="BN134" s="50">
        <f t="shared" si="84"/>
        <v>0</v>
      </c>
      <c r="BO134" s="53"/>
      <c r="BP134" s="53"/>
      <c r="BQ134" s="53"/>
      <c r="BR134" s="53"/>
      <c r="BS134" s="53"/>
      <c r="BT134" s="53"/>
      <c r="BU134" s="517"/>
      <c r="BV134" s="518"/>
      <c r="BW134" s="518"/>
      <c r="BX134" s="518"/>
      <c r="BY134" s="518"/>
      <c r="BZ134" s="518"/>
      <c r="CA134" s="518"/>
      <c r="CB134" s="518"/>
      <c r="CC134" s="519"/>
    </row>
    <row r="135" spans="1:81" s="62" customFormat="1" ht="40.200000000000003" customHeight="1" thickTop="1" x14ac:dyDescent="0.3">
      <c r="A135" s="38"/>
      <c r="B135" s="462"/>
      <c r="C135" s="685" t="s">
        <v>573</v>
      </c>
      <c r="D135" s="608"/>
      <c r="E135" s="611"/>
      <c r="F135" s="611"/>
      <c r="G135" s="611"/>
      <c r="H135" s="611"/>
      <c r="I135" s="611"/>
      <c r="J135" s="485">
        <v>380</v>
      </c>
      <c r="K135" s="488" t="str">
        <f>+Metas!K435</f>
        <v>Entregas de incentivos a la productividad urbanas y rurales</v>
      </c>
      <c r="L135" s="473"/>
      <c r="M135" s="476">
        <f>SUM(N135:Q135)</f>
        <v>0</v>
      </c>
      <c r="N135" s="479"/>
      <c r="O135" s="482"/>
      <c r="P135" s="520"/>
      <c r="Q135" s="523"/>
      <c r="R135" s="403">
        <f>+$J135</f>
        <v>380</v>
      </c>
      <c r="S135" s="253"/>
      <c r="T135" s="260"/>
      <c r="U135" s="260"/>
      <c r="V135" s="260"/>
      <c r="W135" s="42"/>
      <c r="X135" s="34"/>
      <c r="Y135" s="34"/>
      <c r="Z135" s="34"/>
      <c r="AA135" s="34"/>
      <c r="AB135" s="403">
        <f t="shared" ref="AB135" si="158">+$J135</f>
        <v>380</v>
      </c>
      <c r="AC135" s="526">
        <f>+L135</f>
        <v>0</v>
      </c>
      <c r="AD135" s="54">
        <f t="shared" si="157"/>
        <v>0</v>
      </c>
      <c r="AE135" s="54">
        <f t="shared" si="157"/>
        <v>0</v>
      </c>
      <c r="AF135" s="54">
        <f t="shared" si="157"/>
        <v>0</v>
      </c>
      <c r="AG135" s="54">
        <f t="shared" si="157"/>
        <v>0</v>
      </c>
      <c r="AH135" s="54">
        <f t="shared" si="157"/>
        <v>0</v>
      </c>
      <c r="AI135" s="54">
        <f t="shared" si="157"/>
        <v>0</v>
      </c>
      <c r="AJ135" s="54">
        <f t="shared" si="152"/>
        <v>0</v>
      </c>
      <c r="AK135" s="403">
        <f t="shared" ref="AK135" si="159">+$J135</f>
        <v>380</v>
      </c>
      <c r="AL135" s="455">
        <f>+N135</f>
        <v>0</v>
      </c>
      <c r="AM135" s="48">
        <f t="shared" si="81"/>
        <v>0</v>
      </c>
      <c r="AN135" s="51"/>
      <c r="AO135" s="51"/>
      <c r="AP135" s="51"/>
      <c r="AQ135" s="51"/>
      <c r="AR135" s="51"/>
      <c r="AS135" s="51"/>
      <c r="AT135" s="403">
        <f t="shared" ref="AT135" si="160">+$J135</f>
        <v>380</v>
      </c>
      <c r="AU135" s="446">
        <f>+O135</f>
        <v>0</v>
      </c>
      <c r="AV135" s="48">
        <f t="shared" si="82"/>
        <v>0</v>
      </c>
      <c r="AW135" s="51"/>
      <c r="AX135" s="51"/>
      <c r="AY135" s="51"/>
      <c r="AZ135" s="51"/>
      <c r="BA135" s="51"/>
      <c r="BB135" s="51"/>
      <c r="BC135" s="403">
        <f t="shared" ref="BC135" si="161">+$J135</f>
        <v>380</v>
      </c>
      <c r="BD135" s="449">
        <f>+P135</f>
        <v>0</v>
      </c>
      <c r="BE135" s="48">
        <f t="shared" si="83"/>
        <v>0</v>
      </c>
      <c r="BF135" s="51"/>
      <c r="BG135" s="51"/>
      <c r="BH135" s="51"/>
      <c r="BI135" s="51"/>
      <c r="BJ135" s="51"/>
      <c r="BK135" s="51"/>
      <c r="BL135" s="403">
        <f t="shared" ref="BL135" si="162">+$J135</f>
        <v>380</v>
      </c>
      <c r="BM135" s="452">
        <f>+Q135</f>
        <v>0</v>
      </c>
      <c r="BN135" s="48">
        <f t="shared" si="84"/>
        <v>0</v>
      </c>
      <c r="BO135" s="51"/>
      <c r="BP135" s="51"/>
      <c r="BQ135" s="51"/>
      <c r="BR135" s="51"/>
      <c r="BS135" s="51"/>
      <c r="BT135" s="51"/>
      <c r="BU135" s="513"/>
      <c r="BV135" s="514"/>
      <c r="BW135" s="514"/>
      <c r="BX135" s="514"/>
      <c r="BY135" s="514"/>
      <c r="BZ135" s="514"/>
      <c r="CA135" s="514"/>
      <c r="CB135" s="514"/>
      <c r="CC135" s="515"/>
    </row>
    <row r="136" spans="1:81" s="62" customFormat="1" ht="40.200000000000003" customHeight="1" x14ac:dyDescent="0.3">
      <c r="A136" s="38"/>
      <c r="B136" s="462"/>
      <c r="C136" s="687"/>
      <c r="D136" s="609"/>
      <c r="E136" s="612"/>
      <c r="F136" s="612"/>
      <c r="G136" s="612"/>
      <c r="H136" s="612"/>
      <c r="I136" s="612"/>
      <c r="J136" s="486"/>
      <c r="K136" s="489"/>
      <c r="L136" s="474"/>
      <c r="M136" s="477"/>
      <c r="N136" s="480"/>
      <c r="O136" s="483"/>
      <c r="P136" s="521"/>
      <c r="Q136" s="524"/>
      <c r="R136" s="404"/>
      <c r="S136" s="43"/>
      <c r="T136" s="261"/>
      <c r="U136" s="261"/>
      <c r="V136" s="261"/>
      <c r="W136" s="43"/>
      <c r="X136" s="35"/>
      <c r="Y136" s="35"/>
      <c r="Z136" s="35"/>
      <c r="AA136" s="35"/>
      <c r="AB136" s="404"/>
      <c r="AC136" s="527"/>
      <c r="AD136" s="55">
        <f t="shared" si="157"/>
        <v>0</v>
      </c>
      <c r="AE136" s="55">
        <f t="shared" si="157"/>
        <v>0</v>
      </c>
      <c r="AF136" s="55">
        <f t="shared" si="157"/>
        <v>0</v>
      </c>
      <c r="AG136" s="55">
        <f t="shared" si="157"/>
        <v>0</v>
      </c>
      <c r="AH136" s="55">
        <f t="shared" si="157"/>
        <v>0</v>
      </c>
      <c r="AI136" s="55">
        <f t="shared" si="157"/>
        <v>0</v>
      </c>
      <c r="AJ136" s="55">
        <f t="shared" si="152"/>
        <v>0</v>
      </c>
      <c r="AK136" s="404"/>
      <c r="AL136" s="456"/>
      <c r="AM136" s="49">
        <f t="shared" si="81"/>
        <v>0</v>
      </c>
      <c r="AN136" s="52"/>
      <c r="AO136" s="52"/>
      <c r="AP136" s="52"/>
      <c r="AQ136" s="52"/>
      <c r="AR136" s="52"/>
      <c r="AS136" s="52"/>
      <c r="AT136" s="404"/>
      <c r="AU136" s="447"/>
      <c r="AV136" s="49">
        <f t="shared" si="82"/>
        <v>0</v>
      </c>
      <c r="AW136" s="52"/>
      <c r="AX136" s="52"/>
      <c r="AY136" s="52"/>
      <c r="AZ136" s="52"/>
      <c r="BA136" s="52"/>
      <c r="BB136" s="52"/>
      <c r="BC136" s="404"/>
      <c r="BD136" s="450"/>
      <c r="BE136" s="49">
        <f t="shared" si="83"/>
        <v>0</v>
      </c>
      <c r="BF136" s="52"/>
      <c r="BG136" s="52"/>
      <c r="BH136" s="52"/>
      <c r="BI136" s="52"/>
      <c r="BJ136" s="52"/>
      <c r="BK136" s="52"/>
      <c r="BL136" s="404"/>
      <c r="BM136" s="453"/>
      <c r="BN136" s="49">
        <f t="shared" si="84"/>
        <v>0</v>
      </c>
      <c r="BO136" s="52"/>
      <c r="BP136" s="52"/>
      <c r="BQ136" s="52"/>
      <c r="BR136" s="52"/>
      <c r="BS136" s="52"/>
      <c r="BT136" s="52"/>
      <c r="BU136" s="418"/>
      <c r="BV136" s="419"/>
      <c r="BW136" s="419"/>
      <c r="BX136" s="419"/>
      <c r="BY136" s="419"/>
      <c r="BZ136" s="419"/>
      <c r="CA136" s="419"/>
      <c r="CB136" s="419"/>
      <c r="CC136" s="516"/>
    </row>
    <row r="137" spans="1:81" s="62" customFormat="1" ht="40.200000000000003" customHeight="1" x14ac:dyDescent="0.3">
      <c r="A137" s="38"/>
      <c r="B137" s="462"/>
      <c r="C137" s="687"/>
      <c r="D137" s="609"/>
      <c r="E137" s="612"/>
      <c r="F137" s="612"/>
      <c r="G137" s="612"/>
      <c r="H137" s="612"/>
      <c r="I137" s="612"/>
      <c r="J137" s="486"/>
      <c r="K137" s="489"/>
      <c r="L137" s="474"/>
      <c r="M137" s="477"/>
      <c r="N137" s="480"/>
      <c r="O137" s="483"/>
      <c r="P137" s="521"/>
      <c r="Q137" s="524"/>
      <c r="R137" s="404"/>
      <c r="S137" s="43"/>
      <c r="T137" s="261"/>
      <c r="U137" s="261"/>
      <c r="V137" s="261"/>
      <c r="W137" s="43"/>
      <c r="X137" s="35"/>
      <c r="Y137" s="35"/>
      <c r="Z137" s="35"/>
      <c r="AA137" s="35"/>
      <c r="AB137" s="404"/>
      <c r="AC137" s="527"/>
      <c r="AD137" s="55">
        <f t="shared" si="157"/>
        <v>0</v>
      </c>
      <c r="AE137" s="55">
        <f t="shared" si="157"/>
        <v>0</v>
      </c>
      <c r="AF137" s="55">
        <f t="shared" si="157"/>
        <v>0</v>
      </c>
      <c r="AG137" s="55">
        <f t="shared" si="157"/>
        <v>0</v>
      </c>
      <c r="AH137" s="55">
        <f t="shared" si="157"/>
        <v>0</v>
      </c>
      <c r="AI137" s="55">
        <f t="shared" si="157"/>
        <v>0</v>
      </c>
      <c r="AJ137" s="55">
        <f t="shared" si="152"/>
        <v>0</v>
      </c>
      <c r="AK137" s="404"/>
      <c r="AL137" s="456"/>
      <c r="AM137" s="49">
        <f t="shared" si="81"/>
        <v>0</v>
      </c>
      <c r="AN137" s="52"/>
      <c r="AO137" s="52"/>
      <c r="AP137" s="52"/>
      <c r="AQ137" s="52"/>
      <c r="AR137" s="52"/>
      <c r="AS137" s="52"/>
      <c r="AT137" s="404"/>
      <c r="AU137" s="447"/>
      <c r="AV137" s="49">
        <f t="shared" si="82"/>
        <v>0</v>
      </c>
      <c r="AW137" s="52"/>
      <c r="AX137" s="52"/>
      <c r="AY137" s="52"/>
      <c r="AZ137" s="52"/>
      <c r="BA137" s="52"/>
      <c r="BB137" s="52"/>
      <c r="BC137" s="404"/>
      <c r="BD137" s="450"/>
      <c r="BE137" s="49">
        <f t="shared" si="83"/>
        <v>0</v>
      </c>
      <c r="BF137" s="52"/>
      <c r="BG137" s="52"/>
      <c r="BH137" s="52"/>
      <c r="BI137" s="52"/>
      <c r="BJ137" s="52"/>
      <c r="BK137" s="52"/>
      <c r="BL137" s="404"/>
      <c r="BM137" s="453"/>
      <c r="BN137" s="49">
        <f t="shared" si="84"/>
        <v>0</v>
      </c>
      <c r="BO137" s="52"/>
      <c r="BP137" s="52"/>
      <c r="BQ137" s="52"/>
      <c r="BR137" s="52"/>
      <c r="BS137" s="52"/>
      <c r="BT137" s="52"/>
      <c r="BU137" s="418"/>
      <c r="BV137" s="419"/>
      <c r="BW137" s="419"/>
      <c r="BX137" s="419"/>
      <c r="BY137" s="419"/>
      <c r="BZ137" s="419"/>
      <c r="CA137" s="419"/>
      <c r="CB137" s="419"/>
      <c r="CC137" s="516"/>
    </row>
    <row r="138" spans="1:81" s="62" customFormat="1" ht="40.200000000000003" customHeight="1" thickBot="1" x14ac:dyDescent="0.35">
      <c r="A138" s="38"/>
      <c r="B138" s="462"/>
      <c r="C138" s="686"/>
      <c r="D138" s="610"/>
      <c r="E138" s="613"/>
      <c r="F138" s="613"/>
      <c r="G138" s="613"/>
      <c r="H138" s="613"/>
      <c r="I138" s="613"/>
      <c r="J138" s="487"/>
      <c r="K138" s="490"/>
      <c r="L138" s="475"/>
      <c r="M138" s="478"/>
      <c r="N138" s="481"/>
      <c r="O138" s="484"/>
      <c r="P138" s="522"/>
      <c r="Q138" s="525"/>
      <c r="R138" s="405"/>
      <c r="S138" s="44"/>
      <c r="T138" s="262"/>
      <c r="U138" s="262"/>
      <c r="V138" s="262"/>
      <c r="W138" s="44"/>
      <c r="X138" s="36"/>
      <c r="Y138" s="36"/>
      <c r="Z138" s="36"/>
      <c r="AA138" s="36"/>
      <c r="AB138" s="405"/>
      <c r="AC138" s="528"/>
      <c r="AD138" s="56">
        <f t="shared" si="157"/>
        <v>0</v>
      </c>
      <c r="AE138" s="56">
        <f t="shared" si="157"/>
        <v>0</v>
      </c>
      <c r="AF138" s="56">
        <f t="shared" si="157"/>
        <v>0</v>
      </c>
      <c r="AG138" s="56">
        <f t="shared" si="157"/>
        <v>0</v>
      </c>
      <c r="AH138" s="56">
        <f t="shared" si="157"/>
        <v>0</v>
      </c>
      <c r="AI138" s="56">
        <f t="shared" si="157"/>
        <v>0</v>
      </c>
      <c r="AJ138" s="56">
        <f t="shared" si="152"/>
        <v>0</v>
      </c>
      <c r="AK138" s="405"/>
      <c r="AL138" s="457"/>
      <c r="AM138" s="50">
        <f t="shared" si="81"/>
        <v>0</v>
      </c>
      <c r="AN138" s="53"/>
      <c r="AO138" s="53"/>
      <c r="AP138" s="53"/>
      <c r="AQ138" s="53"/>
      <c r="AR138" s="53"/>
      <c r="AS138" s="53"/>
      <c r="AT138" s="405"/>
      <c r="AU138" s="448"/>
      <c r="AV138" s="50">
        <f t="shared" si="82"/>
        <v>0</v>
      </c>
      <c r="AW138" s="53"/>
      <c r="AX138" s="53"/>
      <c r="AY138" s="53"/>
      <c r="AZ138" s="53"/>
      <c r="BA138" s="53"/>
      <c r="BB138" s="53"/>
      <c r="BC138" s="405"/>
      <c r="BD138" s="451"/>
      <c r="BE138" s="50">
        <f t="shared" si="83"/>
        <v>0</v>
      </c>
      <c r="BF138" s="53"/>
      <c r="BG138" s="53"/>
      <c r="BH138" s="53"/>
      <c r="BI138" s="53"/>
      <c r="BJ138" s="53"/>
      <c r="BK138" s="53"/>
      <c r="BL138" s="405"/>
      <c r="BM138" s="454"/>
      <c r="BN138" s="50">
        <f t="shared" si="84"/>
        <v>0</v>
      </c>
      <c r="BO138" s="53"/>
      <c r="BP138" s="53"/>
      <c r="BQ138" s="53"/>
      <c r="BR138" s="53"/>
      <c r="BS138" s="53"/>
      <c r="BT138" s="53"/>
      <c r="BU138" s="517"/>
      <c r="BV138" s="518"/>
      <c r="BW138" s="518"/>
      <c r="BX138" s="518"/>
      <c r="BY138" s="518"/>
      <c r="BZ138" s="518"/>
      <c r="CA138" s="518"/>
      <c r="CB138" s="518"/>
      <c r="CC138" s="519"/>
    </row>
    <row r="139" spans="1:81" s="62" customFormat="1" ht="40.200000000000003" customHeight="1" thickTop="1" x14ac:dyDescent="0.3">
      <c r="A139" s="38"/>
      <c r="B139" s="462"/>
      <c r="C139" s="685" t="s">
        <v>576</v>
      </c>
      <c r="D139" s="608"/>
      <c r="E139" s="611"/>
      <c r="F139" s="611"/>
      <c r="G139" s="611"/>
      <c r="H139" s="611"/>
      <c r="I139" s="611"/>
      <c r="J139" s="485">
        <v>381</v>
      </c>
      <c r="K139" s="488" t="str">
        <f>+Metas!K436</f>
        <v>Ferias departamentales de mujeres emprendedoras apoyadas</v>
      </c>
      <c r="L139" s="473"/>
      <c r="M139" s="476">
        <f>SUM(N139:Q139)</f>
        <v>0</v>
      </c>
      <c r="N139" s="479"/>
      <c r="O139" s="482"/>
      <c r="P139" s="520"/>
      <c r="Q139" s="523"/>
      <c r="R139" s="403">
        <f>+$J139</f>
        <v>381</v>
      </c>
      <c r="S139" s="253"/>
      <c r="T139" s="260"/>
      <c r="U139" s="260"/>
      <c r="V139" s="260"/>
      <c r="W139" s="42"/>
      <c r="X139" s="34"/>
      <c r="Y139" s="34"/>
      <c r="Z139" s="34"/>
      <c r="AA139" s="34"/>
      <c r="AB139" s="403">
        <f t="shared" ref="AB139" si="163">+$J139</f>
        <v>381</v>
      </c>
      <c r="AC139" s="526">
        <f>+L139</f>
        <v>0</v>
      </c>
      <c r="AD139" s="54">
        <f t="shared" si="157"/>
        <v>0</v>
      </c>
      <c r="AE139" s="54">
        <f t="shared" si="157"/>
        <v>0</v>
      </c>
      <c r="AF139" s="54">
        <f t="shared" si="157"/>
        <v>0</v>
      </c>
      <c r="AG139" s="54">
        <f t="shared" si="157"/>
        <v>0</v>
      </c>
      <c r="AH139" s="54">
        <f t="shared" si="157"/>
        <v>0</v>
      </c>
      <c r="AI139" s="54">
        <f t="shared" si="157"/>
        <v>0</v>
      </c>
      <c r="AJ139" s="54">
        <f t="shared" si="152"/>
        <v>0</v>
      </c>
      <c r="AK139" s="403">
        <f t="shared" ref="AK139" si="164">+$J139</f>
        <v>381</v>
      </c>
      <c r="AL139" s="455">
        <f>+N139</f>
        <v>0</v>
      </c>
      <c r="AM139" s="48">
        <f t="shared" si="81"/>
        <v>0</v>
      </c>
      <c r="AN139" s="51"/>
      <c r="AO139" s="51"/>
      <c r="AP139" s="51"/>
      <c r="AQ139" s="51"/>
      <c r="AR139" s="51"/>
      <c r="AS139" s="51"/>
      <c r="AT139" s="403">
        <f t="shared" ref="AT139" si="165">+$J139</f>
        <v>381</v>
      </c>
      <c r="AU139" s="446">
        <f>+O139</f>
        <v>0</v>
      </c>
      <c r="AV139" s="48">
        <f t="shared" si="82"/>
        <v>0</v>
      </c>
      <c r="AW139" s="51"/>
      <c r="AX139" s="51"/>
      <c r="AY139" s="51"/>
      <c r="AZ139" s="51"/>
      <c r="BA139" s="51"/>
      <c r="BB139" s="51"/>
      <c r="BC139" s="403">
        <f t="shared" ref="BC139" si="166">+$J139</f>
        <v>381</v>
      </c>
      <c r="BD139" s="449">
        <f>+P139</f>
        <v>0</v>
      </c>
      <c r="BE139" s="48">
        <f t="shared" si="83"/>
        <v>0</v>
      </c>
      <c r="BF139" s="51"/>
      <c r="BG139" s="51"/>
      <c r="BH139" s="51"/>
      <c r="BI139" s="51"/>
      <c r="BJ139" s="51"/>
      <c r="BK139" s="51"/>
      <c r="BL139" s="403">
        <f t="shared" ref="BL139" si="167">+$J139</f>
        <v>381</v>
      </c>
      <c r="BM139" s="452">
        <f>+Q139</f>
        <v>0</v>
      </c>
      <c r="BN139" s="48">
        <f t="shared" si="84"/>
        <v>0</v>
      </c>
      <c r="BO139" s="51"/>
      <c r="BP139" s="51"/>
      <c r="BQ139" s="51"/>
      <c r="BR139" s="51"/>
      <c r="BS139" s="51"/>
      <c r="BT139" s="51"/>
      <c r="BU139" s="513"/>
      <c r="BV139" s="514"/>
      <c r="BW139" s="514"/>
      <c r="BX139" s="514"/>
      <c r="BY139" s="514"/>
      <c r="BZ139" s="514"/>
      <c r="CA139" s="514"/>
      <c r="CB139" s="514"/>
      <c r="CC139" s="515"/>
    </row>
    <row r="140" spans="1:81" s="62" customFormat="1" ht="40.200000000000003" customHeight="1" x14ac:dyDescent="0.3">
      <c r="A140" s="38"/>
      <c r="B140" s="462"/>
      <c r="C140" s="687"/>
      <c r="D140" s="609"/>
      <c r="E140" s="612"/>
      <c r="F140" s="612"/>
      <c r="G140" s="612"/>
      <c r="H140" s="612"/>
      <c r="I140" s="612"/>
      <c r="J140" s="486"/>
      <c r="K140" s="489"/>
      <c r="L140" s="474"/>
      <c r="M140" s="477"/>
      <c r="N140" s="480"/>
      <c r="O140" s="483"/>
      <c r="P140" s="521"/>
      <c r="Q140" s="524"/>
      <c r="R140" s="404"/>
      <c r="S140" s="43"/>
      <c r="T140" s="261"/>
      <c r="U140" s="261"/>
      <c r="V140" s="261"/>
      <c r="W140" s="43"/>
      <c r="X140" s="35"/>
      <c r="Y140" s="35"/>
      <c r="Z140" s="35"/>
      <c r="AA140" s="35"/>
      <c r="AB140" s="404"/>
      <c r="AC140" s="527"/>
      <c r="AD140" s="55">
        <f t="shared" si="157"/>
        <v>0</v>
      </c>
      <c r="AE140" s="55">
        <f t="shared" si="157"/>
        <v>0</v>
      </c>
      <c r="AF140" s="55">
        <f t="shared" si="157"/>
        <v>0</v>
      </c>
      <c r="AG140" s="55">
        <f t="shared" si="157"/>
        <v>0</v>
      </c>
      <c r="AH140" s="55">
        <f t="shared" si="157"/>
        <v>0</v>
      </c>
      <c r="AI140" s="55">
        <f t="shared" si="157"/>
        <v>0</v>
      </c>
      <c r="AJ140" s="55">
        <f t="shared" si="152"/>
        <v>0</v>
      </c>
      <c r="AK140" s="404"/>
      <c r="AL140" s="456"/>
      <c r="AM140" s="49">
        <f t="shared" ref="AM140:AM203" si="168">SUM(AN140:AS140)</f>
        <v>0</v>
      </c>
      <c r="AN140" s="52"/>
      <c r="AO140" s="52"/>
      <c r="AP140" s="52"/>
      <c r="AQ140" s="52"/>
      <c r="AR140" s="52"/>
      <c r="AS140" s="52"/>
      <c r="AT140" s="404"/>
      <c r="AU140" s="447"/>
      <c r="AV140" s="49">
        <f t="shared" ref="AV140:AV203" si="169">SUM(AW140:BB140)</f>
        <v>0</v>
      </c>
      <c r="AW140" s="52"/>
      <c r="AX140" s="52"/>
      <c r="AY140" s="52"/>
      <c r="AZ140" s="52"/>
      <c r="BA140" s="52"/>
      <c r="BB140" s="52"/>
      <c r="BC140" s="404"/>
      <c r="BD140" s="450"/>
      <c r="BE140" s="49">
        <f t="shared" ref="BE140:BE203" si="170">SUM(BF140:BK140)</f>
        <v>0</v>
      </c>
      <c r="BF140" s="52"/>
      <c r="BG140" s="52"/>
      <c r="BH140" s="52"/>
      <c r="BI140" s="52"/>
      <c r="BJ140" s="52"/>
      <c r="BK140" s="52"/>
      <c r="BL140" s="404"/>
      <c r="BM140" s="453"/>
      <c r="BN140" s="49">
        <f t="shared" ref="BN140:BN203" si="171">SUM(BO140:BT140)</f>
        <v>0</v>
      </c>
      <c r="BO140" s="52"/>
      <c r="BP140" s="52"/>
      <c r="BQ140" s="52"/>
      <c r="BR140" s="52"/>
      <c r="BS140" s="52"/>
      <c r="BT140" s="52"/>
      <c r="BU140" s="418"/>
      <c r="BV140" s="419"/>
      <c r="BW140" s="419"/>
      <c r="BX140" s="419"/>
      <c r="BY140" s="419"/>
      <c r="BZ140" s="419"/>
      <c r="CA140" s="419"/>
      <c r="CB140" s="419"/>
      <c r="CC140" s="516"/>
    </row>
    <row r="141" spans="1:81" s="62" customFormat="1" ht="40.200000000000003" customHeight="1" x14ac:dyDescent="0.3">
      <c r="A141" s="38"/>
      <c r="B141" s="462"/>
      <c r="C141" s="687"/>
      <c r="D141" s="609"/>
      <c r="E141" s="612"/>
      <c r="F141" s="612"/>
      <c r="G141" s="612"/>
      <c r="H141" s="612"/>
      <c r="I141" s="612"/>
      <c r="J141" s="486"/>
      <c r="K141" s="489"/>
      <c r="L141" s="474"/>
      <c r="M141" s="477"/>
      <c r="N141" s="480"/>
      <c r="O141" s="483"/>
      <c r="P141" s="521"/>
      <c r="Q141" s="524"/>
      <c r="R141" s="404"/>
      <c r="S141" s="43"/>
      <c r="T141" s="261"/>
      <c r="U141" s="261"/>
      <c r="V141" s="261"/>
      <c r="W141" s="43"/>
      <c r="X141" s="35"/>
      <c r="Y141" s="35"/>
      <c r="Z141" s="35"/>
      <c r="AA141" s="35"/>
      <c r="AB141" s="404"/>
      <c r="AC141" s="527"/>
      <c r="AD141" s="55">
        <f t="shared" si="157"/>
        <v>0</v>
      </c>
      <c r="AE141" s="55">
        <f t="shared" si="157"/>
        <v>0</v>
      </c>
      <c r="AF141" s="55">
        <f t="shared" si="157"/>
        <v>0</v>
      </c>
      <c r="AG141" s="55">
        <f t="shared" si="157"/>
        <v>0</v>
      </c>
      <c r="AH141" s="55">
        <f t="shared" si="157"/>
        <v>0</v>
      </c>
      <c r="AI141" s="55">
        <f t="shared" si="157"/>
        <v>0</v>
      </c>
      <c r="AJ141" s="55">
        <f t="shared" si="152"/>
        <v>0</v>
      </c>
      <c r="AK141" s="404"/>
      <c r="AL141" s="456"/>
      <c r="AM141" s="49">
        <f t="shared" si="168"/>
        <v>0</v>
      </c>
      <c r="AN141" s="52"/>
      <c r="AO141" s="52"/>
      <c r="AP141" s="52"/>
      <c r="AQ141" s="52"/>
      <c r="AR141" s="52"/>
      <c r="AS141" s="52"/>
      <c r="AT141" s="404"/>
      <c r="AU141" s="447"/>
      <c r="AV141" s="49">
        <f t="shared" si="169"/>
        <v>0</v>
      </c>
      <c r="AW141" s="52"/>
      <c r="AX141" s="52"/>
      <c r="AY141" s="52"/>
      <c r="AZ141" s="52"/>
      <c r="BA141" s="52"/>
      <c r="BB141" s="52"/>
      <c r="BC141" s="404"/>
      <c r="BD141" s="450"/>
      <c r="BE141" s="49">
        <f t="shared" si="170"/>
        <v>0</v>
      </c>
      <c r="BF141" s="52"/>
      <c r="BG141" s="52"/>
      <c r="BH141" s="52"/>
      <c r="BI141" s="52"/>
      <c r="BJ141" s="52"/>
      <c r="BK141" s="52"/>
      <c r="BL141" s="404"/>
      <c r="BM141" s="453"/>
      <c r="BN141" s="49">
        <f t="shared" si="171"/>
        <v>0</v>
      </c>
      <c r="BO141" s="52"/>
      <c r="BP141" s="52"/>
      <c r="BQ141" s="52"/>
      <c r="BR141" s="52"/>
      <c r="BS141" s="52"/>
      <c r="BT141" s="52"/>
      <c r="BU141" s="418"/>
      <c r="BV141" s="419"/>
      <c r="BW141" s="419"/>
      <c r="BX141" s="419"/>
      <c r="BY141" s="419"/>
      <c r="BZ141" s="419"/>
      <c r="CA141" s="419"/>
      <c r="CB141" s="419"/>
      <c r="CC141" s="516"/>
    </row>
    <row r="142" spans="1:81" s="62" customFormat="1" ht="40.200000000000003" customHeight="1" thickBot="1" x14ac:dyDescent="0.35">
      <c r="A142" s="38"/>
      <c r="B142" s="462"/>
      <c r="C142" s="687"/>
      <c r="D142" s="610"/>
      <c r="E142" s="613"/>
      <c r="F142" s="613"/>
      <c r="G142" s="613"/>
      <c r="H142" s="613"/>
      <c r="I142" s="613"/>
      <c r="J142" s="487"/>
      <c r="K142" s="490"/>
      <c r="L142" s="475"/>
      <c r="M142" s="478"/>
      <c r="N142" s="481"/>
      <c r="O142" s="484"/>
      <c r="P142" s="522"/>
      <c r="Q142" s="525"/>
      <c r="R142" s="405"/>
      <c r="S142" s="44"/>
      <c r="T142" s="262"/>
      <c r="U142" s="262"/>
      <c r="V142" s="262"/>
      <c r="W142" s="44"/>
      <c r="X142" s="36"/>
      <c r="Y142" s="36"/>
      <c r="Z142" s="36"/>
      <c r="AA142" s="36"/>
      <c r="AB142" s="405"/>
      <c r="AC142" s="528"/>
      <c r="AD142" s="56">
        <f t="shared" si="157"/>
        <v>0</v>
      </c>
      <c r="AE142" s="56">
        <f t="shared" si="157"/>
        <v>0</v>
      </c>
      <c r="AF142" s="56">
        <f t="shared" si="157"/>
        <v>0</v>
      </c>
      <c r="AG142" s="56">
        <f t="shared" si="157"/>
        <v>0</v>
      </c>
      <c r="AH142" s="56">
        <f t="shared" si="157"/>
        <v>0</v>
      </c>
      <c r="AI142" s="56">
        <f t="shared" si="157"/>
        <v>0</v>
      </c>
      <c r="AJ142" s="56">
        <f t="shared" si="152"/>
        <v>0</v>
      </c>
      <c r="AK142" s="405"/>
      <c r="AL142" s="457"/>
      <c r="AM142" s="50">
        <f t="shared" si="168"/>
        <v>0</v>
      </c>
      <c r="AN142" s="53"/>
      <c r="AO142" s="53"/>
      <c r="AP142" s="53"/>
      <c r="AQ142" s="53"/>
      <c r="AR142" s="53"/>
      <c r="AS142" s="53"/>
      <c r="AT142" s="405"/>
      <c r="AU142" s="448"/>
      <c r="AV142" s="50">
        <f t="shared" si="169"/>
        <v>0</v>
      </c>
      <c r="AW142" s="53"/>
      <c r="AX142" s="53"/>
      <c r="AY142" s="53"/>
      <c r="AZ142" s="53"/>
      <c r="BA142" s="53"/>
      <c r="BB142" s="53"/>
      <c r="BC142" s="405"/>
      <c r="BD142" s="451"/>
      <c r="BE142" s="50">
        <f t="shared" si="170"/>
        <v>0</v>
      </c>
      <c r="BF142" s="53"/>
      <c r="BG142" s="53"/>
      <c r="BH142" s="53"/>
      <c r="BI142" s="53"/>
      <c r="BJ142" s="53"/>
      <c r="BK142" s="53"/>
      <c r="BL142" s="405"/>
      <c r="BM142" s="454"/>
      <c r="BN142" s="50">
        <f t="shared" si="171"/>
        <v>0</v>
      </c>
      <c r="BO142" s="53"/>
      <c r="BP142" s="53"/>
      <c r="BQ142" s="53"/>
      <c r="BR142" s="53"/>
      <c r="BS142" s="53"/>
      <c r="BT142" s="53"/>
      <c r="BU142" s="517"/>
      <c r="BV142" s="518"/>
      <c r="BW142" s="518"/>
      <c r="BX142" s="518"/>
      <c r="BY142" s="518"/>
      <c r="BZ142" s="518"/>
      <c r="CA142" s="518"/>
      <c r="CB142" s="518"/>
      <c r="CC142" s="519"/>
    </row>
    <row r="143" spans="1:81" s="62" customFormat="1" ht="40.200000000000003" customHeight="1" thickTop="1" x14ac:dyDescent="0.3">
      <c r="A143" s="38"/>
      <c r="B143" s="462"/>
      <c r="C143" s="687"/>
      <c r="D143" s="608"/>
      <c r="E143" s="611"/>
      <c r="F143" s="611"/>
      <c r="G143" s="611"/>
      <c r="H143" s="611"/>
      <c r="I143" s="611"/>
      <c r="J143" s="485">
        <v>382</v>
      </c>
      <c r="K143" s="488" t="str">
        <f>+Metas!K437</f>
        <v>Proyectos productivos apoyados para la participación en ferias nacionales o internacionales</v>
      </c>
      <c r="L143" s="473"/>
      <c r="M143" s="476">
        <f>SUM(N143:Q143)</f>
        <v>0</v>
      </c>
      <c r="N143" s="479"/>
      <c r="O143" s="482"/>
      <c r="P143" s="520"/>
      <c r="Q143" s="523"/>
      <c r="R143" s="403">
        <f>+$J143</f>
        <v>382</v>
      </c>
      <c r="S143" s="253"/>
      <c r="T143" s="260"/>
      <c r="U143" s="260"/>
      <c r="V143" s="260"/>
      <c r="W143" s="42"/>
      <c r="X143" s="34"/>
      <c r="Y143" s="34"/>
      <c r="Z143" s="34"/>
      <c r="AA143" s="34"/>
      <c r="AB143" s="403">
        <f t="shared" ref="AB143" si="172">+$J143</f>
        <v>382</v>
      </c>
      <c r="AC143" s="526">
        <f>+L143</f>
        <v>0</v>
      </c>
      <c r="AD143" s="54">
        <f t="shared" si="157"/>
        <v>0</v>
      </c>
      <c r="AE143" s="54">
        <f t="shared" si="157"/>
        <v>0</v>
      </c>
      <c r="AF143" s="54">
        <f t="shared" si="157"/>
        <v>0</v>
      </c>
      <c r="AG143" s="54">
        <f t="shared" si="157"/>
        <v>0</v>
      </c>
      <c r="AH143" s="54">
        <f t="shared" si="157"/>
        <v>0</v>
      </c>
      <c r="AI143" s="54">
        <f t="shared" si="157"/>
        <v>0</v>
      </c>
      <c r="AJ143" s="54">
        <f t="shared" si="152"/>
        <v>0</v>
      </c>
      <c r="AK143" s="403">
        <f t="shared" ref="AK143" si="173">+$J143</f>
        <v>382</v>
      </c>
      <c r="AL143" s="455">
        <f>+N143</f>
        <v>0</v>
      </c>
      <c r="AM143" s="48">
        <f t="shared" si="168"/>
        <v>0</v>
      </c>
      <c r="AN143" s="51"/>
      <c r="AO143" s="51"/>
      <c r="AP143" s="51"/>
      <c r="AQ143" s="51"/>
      <c r="AR143" s="51"/>
      <c r="AS143" s="51"/>
      <c r="AT143" s="403">
        <f t="shared" ref="AT143" si="174">+$J143</f>
        <v>382</v>
      </c>
      <c r="AU143" s="446">
        <f>+O143</f>
        <v>0</v>
      </c>
      <c r="AV143" s="48">
        <f t="shared" si="169"/>
        <v>0</v>
      </c>
      <c r="AW143" s="51"/>
      <c r="AX143" s="51"/>
      <c r="AY143" s="51"/>
      <c r="AZ143" s="51"/>
      <c r="BA143" s="51"/>
      <c r="BB143" s="51"/>
      <c r="BC143" s="403">
        <f t="shared" ref="BC143" si="175">+$J143</f>
        <v>382</v>
      </c>
      <c r="BD143" s="449">
        <f>+P143</f>
        <v>0</v>
      </c>
      <c r="BE143" s="48">
        <f t="shared" si="170"/>
        <v>0</v>
      </c>
      <c r="BF143" s="51"/>
      <c r="BG143" s="51"/>
      <c r="BH143" s="51"/>
      <c r="BI143" s="51"/>
      <c r="BJ143" s="51"/>
      <c r="BK143" s="51"/>
      <c r="BL143" s="403">
        <f t="shared" ref="BL143" si="176">+$J143</f>
        <v>382</v>
      </c>
      <c r="BM143" s="452">
        <f>+Q143</f>
        <v>0</v>
      </c>
      <c r="BN143" s="48">
        <f t="shared" si="171"/>
        <v>0</v>
      </c>
      <c r="BO143" s="51"/>
      <c r="BP143" s="51"/>
      <c r="BQ143" s="51"/>
      <c r="BR143" s="51"/>
      <c r="BS143" s="51"/>
      <c r="BT143" s="51"/>
      <c r="BU143" s="513"/>
      <c r="BV143" s="514"/>
      <c r="BW143" s="514"/>
      <c r="BX143" s="514"/>
      <c r="BY143" s="514"/>
      <c r="BZ143" s="514"/>
      <c r="CA143" s="514"/>
      <c r="CB143" s="514"/>
      <c r="CC143" s="515"/>
    </row>
    <row r="144" spans="1:81" s="62" customFormat="1" ht="40.200000000000003" customHeight="1" x14ac:dyDescent="0.3">
      <c r="A144" s="38"/>
      <c r="B144" s="462"/>
      <c r="C144" s="687"/>
      <c r="D144" s="609"/>
      <c r="E144" s="612"/>
      <c r="F144" s="612"/>
      <c r="G144" s="612"/>
      <c r="H144" s="612"/>
      <c r="I144" s="612"/>
      <c r="J144" s="486"/>
      <c r="K144" s="489"/>
      <c r="L144" s="474"/>
      <c r="M144" s="477"/>
      <c r="N144" s="480"/>
      <c r="O144" s="483"/>
      <c r="P144" s="521"/>
      <c r="Q144" s="524"/>
      <c r="R144" s="404"/>
      <c r="S144" s="43"/>
      <c r="T144" s="261"/>
      <c r="U144" s="261"/>
      <c r="V144" s="261"/>
      <c r="W144" s="43"/>
      <c r="X144" s="35"/>
      <c r="Y144" s="35"/>
      <c r="Z144" s="35"/>
      <c r="AA144" s="35"/>
      <c r="AB144" s="404"/>
      <c r="AC144" s="527"/>
      <c r="AD144" s="55">
        <f t="shared" si="157"/>
        <v>0</v>
      </c>
      <c r="AE144" s="55">
        <f t="shared" si="157"/>
        <v>0</v>
      </c>
      <c r="AF144" s="55">
        <f t="shared" si="157"/>
        <v>0</v>
      </c>
      <c r="AG144" s="55">
        <f t="shared" si="157"/>
        <v>0</v>
      </c>
      <c r="AH144" s="55">
        <f t="shared" si="157"/>
        <v>0</v>
      </c>
      <c r="AI144" s="55">
        <f t="shared" si="157"/>
        <v>0</v>
      </c>
      <c r="AJ144" s="55">
        <f t="shared" si="152"/>
        <v>0</v>
      </c>
      <c r="AK144" s="404"/>
      <c r="AL144" s="456"/>
      <c r="AM144" s="49">
        <f t="shared" si="168"/>
        <v>0</v>
      </c>
      <c r="AN144" s="52"/>
      <c r="AO144" s="52"/>
      <c r="AP144" s="52"/>
      <c r="AQ144" s="52"/>
      <c r="AR144" s="52"/>
      <c r="AS144" s="52"/>
      <c r="AT144" s="404"/>
      <c r="AU144" s="447"/>
      <c r="AV144" s="49">
        <f t="shared" si="169"/>
        <v>0</v>
      </c>
      <c r="AW144" s="52"/>
      <c r="AX144" s="52"/>
      <c r="AY144" s="52"/>
      <c r="AZ144" s="52"/>
      <c r="BA144" s="52"/>
      <c r="BB144" s="52"/>
      <c r="BC144" s="404"/>
      <c r="BD144" s="450"/>
      <c r="BE144" s="49">
        <f t="shared" si="170"/>
        <v>0</v>
      </c>
      <c r="BF144" s="52"/>
      <c r="BG144" s="52"/>
      <c r="BH144" s="52"/>
      <c r="BI144" s="52"/>
      <c r="BJ144" s="52"/>
      <c r="BK144" s="52"/>
      <c r="BL144" s="404"/>
      <c r="BM144" s="453"/>
      <c r="BN144" s="49">
        <f t="shared" si="171"/>
        <v>0</v>
      </c>
      <c r="BO144" s="52"/>
      <c r="BP144" s="52"/>
      <c r="BQ144" s="52"/>
      <c r="BR144" s="52"/>
      <c r="BS144" s="52"/>
      <c r="BT144" s="52"/>
      <c r="BU144" s="418"/>
      <c r="BV144" s="419"/>
      <c r="BW144" s="419"/>
      <c r="BX144" s="419"/>
      <c r="BY144" s="419"/>
      <c r="BZ144" s="419"/>
      <c r="CA144" s="419"/>
      <c r="CB144" s="419"/>
      <c r="CC144" s="516"/>
    </row>
    <row r="145" spans="1:81" s="62" customFormat="1" ht="40.200000000000003" customHeight="1" x14ac:dyDescent="0.3">
      <c r="A145" s="38"/>
      <c r="B145" s="462"/>
      <c r="C145" s="687"/>
      <c r="D145" s="609"/>
      <c r="E145" s="612"/>
      <c r="F145" s="612"/>
      <c r="G145" s="612"/>
      <c r="H145" s="612"/>
      <c r="I145" s="612"/>
      <c r="J145" s="486"/>
      <c r="K145" s="489"/>
      <c r="L145" s="474"/>
      <c r="M145" s="477"/>
      <c r="N145" s="480"/>
      <c r="O145" s="483"/>
      <c r="P145" s="521"/>
      <c r="Q145" s="524"/>
      <c r="R145" s="404"/>
      <c r="S145" s="43"/>
      <c r="T145" s="261"/>
      <c r="U145" s="261"/>
      <c r="V145" s="261"/>
      <c r="W145" s="43"/>
      <c r="X145" s="35"/>
      <c r="Y145" s="35"/>
      <c r="Z145" s="35"/>
      <c r="AA145" s="35"/>
      <c r="AB145" s="404"/>
      <c r="AC145" s="527"/>
      <c r="AD145" s="55">
        <f t="shared" si="157"/>
        <v>0</v>
      </c>
      <c r="AE145" s="55">
        <f t="shared" si="157"/>
        <v>0</v>
      </c>
      <c r="AF145" s="55">
        <f t="shared" si="157"/>
        <v>0</v>
      </c>
      <c r="AG145" s="55">
        <f t="shared" si="157"/>
        <v>0</v>
      </c>
      <c r="AH145" s="55">
        <f t="shared" si="157"/>
        <v>0</v>
      </c>
      <c r="AI145" s="55">
        <f t="shared" si="157"/>
        <v>0</v>
      </c>
      <c r="AJ145" s="55">
        <f t="shared" si="152"/>
        <v>0</v>
      </c>
      <c r="AK145" s="404"/>
      <c r="AL145" s="456"/>
      <c r="AM145" s="49">
        <f t="shared" si="168"/>
        <v>0</v>
      </c>
      <c r="AN145" s="52"/>
      <c r="AO145" s="52"/>
      <c r="AP145" s="52"/>
      <c r="AQ145" s="52"/>
      <c r="AR145" s="52"/>
      <c r="AS145" s="52"/>
      <c r="AT145" s="404"/>
      <c r="AU145" s="447"/>
      <c r="AV145" s="49">
        <f t="shared" si="169"/>
        <v>0</v>
      </c>
      <c r="AW145" s="52"/>
      <c r="AX145" s="52"/>
      <c r="AY145" s="52"/>
      <c r="AZ145" s="52"/>
      <c r="BA145" s="52"/>
      <c r="BB145" s="52"/>
      <c r="BC145" s="404"/>
      <c r="BD145" s="450"/>
      <c r="BE145" s="49">
        <f t="shared" si="170"/>
        <v>0</v>
      </c>
      <c r="BF145" s="52"/>
      <c r="BG145" s="52"/>
      <c r="BH145" s="52"/>
      <c r="BI145" s="52"/>
      <c r="BJ145" s="52"/>
      <c r="BK145" s="52"/>
      <c r="BL145" s="404"/>
      <c r="BM145" s="453"/>
      <c r="BN145" s="49">
        <f t="shared" si="171"/>
        <v>0</v>
      </c>
      <c r="BO145" s="52"/>
      <c r="BP145" s="52"/>
      <c r="BQ145" s="52"/>
      <c r="BR145" s="52"/>
      <c r="BS145" s="52"/>
      <c r="BT145" s="52"/>
      <c r="BU145" s="418"/>
      <c r="BV145" s="419"/>
      <c r="BW145" s="419"/>
      <c r="BX145" s="419"/>
      <c r="BY145" s="419"/>
      <c r="BZ145" s="419"/>
      <c r="CA145" s="419"/>
      <c r="CB145" s="419"/>
      <c r="CC145" s="516"/>
    </row>
    <row r="146" spans="1:81" s="62" customFormat="1" ht="40.200000000000003" customHeight="1" thickBot="1" x14ac:dyDescent="0.35">
      <c r="A146" s="38"/>
      <c r="B146" s="462"/>
      <c r="C146" s="687"/>
      <c r="D146" s="610"/>
      <c r="E146" s="613"/>
      <c r="F146" s="613"/>
      <c r="G146" s="613"/>
      <c r="H146" s="613"/>
      <c r="I146" s="613"/>
      <c r="J146" s="487"/>
      <c r="K146" s="490"/>
      <c r="L146" s="475"/>
      <c r="M146" s="478"/>
      <c r="N146" s="481"/>
      <c r="O146" s="484"/>
      <c r="P146" s="522"/>
      <c r="Q146" s="525"/>
      <c r="R146" s="405"/>
      <c r="S146" s="44"/>
      <c r="T146" s="262"/>
      <c r="U146" s="262"/>
      <c r="V146" s="262"/>
      <c r="W146" s="44"/>
      <c r="X146" s="36"/>
      <c r="Y146" s="36"/>
      <c r="Z146" s="36"/>
      <c r="AA146" s="36"/>
      <c r="AB146" s="405"/>
      <c r="AC146" s="528"/>
      <c r="AD146" s="56">
        <f t="shared" si="157"/>
        <v>0</v>
      </c>
      <c r="AE146" s="56">
        <f t="shared" si="157"/>
        <v>0</v>
      </c>
      <c r="AF146" s="56">
        <f t="shared" si="157"/>
        <v>0</v>
      </c>
      <c r="AG146" s="56">
        <f t="shared" si="157"/>
        <v>0</v>
      </c>
      <c r="AH146" s="56">
        <f t="shared" si="157"/>
        <v>0</v>
      </c>
      <c r="AI146" s="56">
        <f t="shared" si="157"/>
        <v>0</v>
      </c>
      <c r="AJ146" s="56">
        <f t="shared" si="152"/>
        <v>0</v>
      </c>
      <c r="AK146" s="405"/>
      <c r="AL146" s="457"/>
      <c r="AM146" s="50">
        <f t="shared" si="168"/>
        <v>0</v>
      </c>
      <c r="AN146" s="53"/>
      <c r="AO146" s="53"/>
      <c r="AP146" s="53"/>
      <c r="AQ146" s="53"/>
      <c r="AR146" s="53"/>
      <c r="AS146" s="53"/>
      <c r="AT146" s="405"/>
      <c r="AU146" s="448"/>
      <c r="AV146" s="50">
        <f t="shared" si="169"/>
        <v>0</v>
      </c>
      <c r="AW146" s="53"/>
      <c r="AX146" s="53"/>
      <c r="AY146" s="53"/>
      <c r="AZ146" s="53"/>
      <c r="BA146" s="53"/>
      <c r="BB146" s="53"/>
      <c r="BC146" s="405"/>
      <c r="BD146" s="451"/>
      <c r="BE146" s="50">
        <f t="shared" si="170"/>
        <v>0</v>
      </c>
      <c r="BF146" s="53"/>
      <c r="BG146" s="53"/>
      <c r="BH146" s="53"/>
      <c r="BI146" s="53"/>
      <c r="BJ146" s="53"/>
      <c r="BK146" s="53"/>
      <c r="BL146" s="405"/>
      <c r="BM146" s="454"/>
      <c r="BN146" s="50">
        <f t="shared" si="171"/>
        <v>0</v>
      </c>
      <c r="BO146" s="53"/>
      <c r="BP146" s="53"/>
      <c r="BQ146" s="53"/>
      <c r="BR146" s="53"/>
      <c r="BS146" s="53"/>
      <c r="BT146" s="53"/>
      <c r="BU146" s="517"/>
      <c r="BV146" s="518"/>
      <c r="BW146" s="518"/>
      <c r="BX146" s="518"/>
      <c r="BY146" s="518"/>
      <c r="BZ146" s="518"/>
      <c r="CA146" s="518"/>
      <c r="CB146" s="518"/>
      <c r="CC146" s="519"/>
    </row>
    <row r="147" spans="1:81" s="62" customFormat="1" ht="40.200000000000003" customHeight="1" thickTop="1" x14ac:dyDescent="0.3">
      <c r="A147" s="38"/>
      <c r="B147" s="462"/>
      <c r="C147" s="687"/>
      <c r="D147" s="608"/>
      <c r="E147" s="611"/>
      <c r="F147" s="611"/>
      <c r="G147" s="611"/>
      <c r="H147" s="611"/>
      <c r="I147" s="611"/>
      <c r="J147" s="485">
        <v>383</v>
      </c>
      <c r="K147" s="488" t="str">
        <f>+Metas!K438</f>
        <v>Organizaciones de mujeres consolidadas y apoyadas para la comercialización de sus productos</v>
      </c>
      <c r="L147" s="473"/>
      <c r="M147" s="476">
        <f>SUM(N147:Q147)</f>
        <v>0</v>
      </c>
      <c r="N147" s="479"/>
      <c r="O147" s="482"/>
      <c r="P147" s="520"/>
      <c r="Q147" s="523"/>
      <c r="R147" s="403">
        <f>+$J147</f>
        <v>383</v>
      </c>
      <c r="S147" s="253"/>
      <c r="T147" s="260"/>
      <c r="U147" s="260"/>
      <c r="V147" s="260"/>
      <c r="W147" s="42"/>
      <c r="X147" s="34"/>
      <c r="Y147" s="34"/>
      <c r="Z147" s="34"/>
      <c r="AA147" s="34"/>
      <c r="AB147" s="403">
        <f t="shared" ref="AB147" si="177">+$J147</f>
        <v>383</v>
      </c>
      <c r="AC147" s="526">
        <f>+L147</f>
        <v>0</v>
      </c>
      <c r="AD147" s="54">
        <f t="shared" si="157"/>
        <v>0</v>
      </c>
      <c r="AE147" s="54">
        <f t="shared" si="157"/>
        <v>0</v>
      </c>
      <c r="AF147" s="54">
        <f t="shared" si="157"/>
        <v>0</v>
      </c>
      <c r="AG147" s="54">
        <f t="shared" si="157"/>
        <v>0</v>
      </c>
      <c r="AH147" s="54">
        <f t="shared" si="157"/>
        <v>0</v>
      </c>
      <c r="AI147" s="54">
        <f t="shared" si="157"/>
        <v>0</v>
      </c>
      <c r="AJ147" s="54">
        <f t="shared" si="152"/>
        <v>0</v>
      </c>
      <c r="AK147" s="403">
        <f t="shared" ref="AK147" si="178">+$J147</f>
        <v>383</v>
      </c>
      <c r="AL147" s="455">
        <f>+N147</f>
        <v>0</v>
      </c>
      <c r="AM147" s="48">
        <f t="shared" si="168"/>
        <v>0</v>
      </c>
      <c r="AN147" s="51"/>
      <c r="AO147" s="51"/>
      <c r="AP147" s="51"/>
      <c r="AQ147" s="51"/>
      <c r="AR147" s="51"/>
      <c r="AS147" s="51"/>
      <c r="AT147" s="403">
        <f t="shared" ref="AT147" si="179">+$J147</f>
        <v>383</v>
      </c>
      <c r="AU147" s="446">
        <f>+O147</f>
        <v>0</v>
      </c>
      <c r="AV147" s="48">
        <f t="shared" si="169"/>
        <v>0</v>
      </c>
      <c r="AW147" s="51"/>
      <c r="AX147" s="51"/>
      <c r="AY147" s="51"/>
      <c r="AZ147" s="51"/>
      <c r="BA147" s="51"/>
      <c r="BB147" s="51"/>
      <c r="BC147" s="403">
        <f t="shared" ref="BC147" si="180">+$J147</f>
        <v>383</v>
      </c>
      <c r="BD147" s="449">
        <f>+P147</f>
        <v>0</v>
      </c>
      <c r="BE147" s="48">
        <f t="shared" si="170"/>
        <v>0</v>
      </c>
      <c r="BF147" s="51"/>
      <c r="BG147" s="51"/>
      <c r="BH147" s="51"/>
      <c r="BI147" s="51"/>
      <c r="BJ147" s="51"/>
      <c r="BK147" s="51"/>
      <c r="BL147" s="403">
        <f t="shared" ref="BL147" si="181">+$J147</f>
        <v>383</v>
      </c>
      <c r="BM147" s="452">
        <f>+Q147</f>
        <v>0</v>
      </c>
      <c r="BN147" s="48">
        <f t="shared" si="171"/>
        <v>0</v>
      </c>
      <c r="BO147" s="51"/>
      <c r="BP147" s="51"/>
      <c r="BQ147" s="51"/>
      <c r="BR147" s="51"/>
      <c r="BS147" s="51"/>
      <c r="BT147" s="51"/>
      <c r="BU147" s="513"/>
      <c r="BV147" s="514"/>
      <c r="BW147" s="514"/>
      <c r="BX147" s="514"/>
      <c r="BY147" s="514"/>
      <c r="BZ147" s="514"/>
      <c r="CA147" s="514"/>
      <c r="CB147" s="514"/>
      <c r="CC147" s="515"/>
    </row>
    <row r="148" spans="1:81" s="62" customFormat="1" ht="40.200000000000003" customHeight="1" x14ac:dyDescent="0.3">
      <c r="A148" s="38"/>
      <c r="B148" s="462"/>
      <c r="C148" s="687"/>
      <c r="D148" s="609"/>
      <c r="E148" s="612"/>
      <c r="F148" s="612"/>
      <c r="G148" s="612"/>
      <c r="H148" s="612"/>
      <c r="I148" s="612"/>
      <c r="J148" s="486"/>
      <c r="K148" s="489"/>
      <c r="L148" s="474"/>
      <c r="M148" s="477"/>
      <c r="N148" s="480"/>
      <c r="O148" s="483"/>
      <c r="P148" s="521"/>
      <c r="Q148" s="524"/>
      <c r="R148" s="404"/>
      <c r="S148" s="43"/>
      <c r="T148" s="261"/>
      <c r="U148" s="261"/>
      <c r="V148" s="261"/>
      <c r="W148" s="43"/>
      <c r="X148" s="35"/>
      <c r="Y148" s="35"/>
      <c r="Z148" s="35"/>
      <c r="AA148" s="35"/>
      <c r="AB148" s="404"/>
      <c r="AC148" s="527"/>
      <c r="AD148" s="55">
        <f t="shared" si="157"/>
        <v>0</v>
      </c>
      <c r="AE148" s="55">
        <f t="shared" si="157"/>
        <v>0</v>
      </c>
      <c r="AF148" s="55">
        <f t="shared" si="157"/>
        <v>0</v>
      </c>
      <c r="AG148" s="55">
        <f t="shared" si="157"/>
        <v>0</v>
      </c>
      <c r="AH148" s="55">
        <f t="shared" si="157"/>
        <v>0</v>
      </c>
      <c r="AI148" s="55">
        <f t="shared" si="157"/>
        <v>0</v>
      </c>
      <c r="AJ148" s="55">
        <f t="shared" si="152"/>
        <v>0</v>
      </c>
      <c r="AK148" s="404"/>
      <c r="AL148" s="456"/>
      <c r="AM148" s="49">
        <f t="shared" si="168"/>
        <v>0</v>
      </c>
      <c r="AN148" s="52"/>
      <c r="AO148" s="52"/>
      <c r="AP148" s="52"/>
      <c r="AQ148" s="52"/>
      <c r="AR148" s="52"/>
      <c r="AS148" s="52"/>
      <c r="AT148" s="404"/>
      <c r="AU148" s="447"/>
      <c r="AV148" s="49">
        <f t="shared" si="169"/>
        <v>0</v>
      </c>
      <c r="AW148" s="52"/>
      <c r="AX148" s="52"/>
      <c r="AY148" s="52"/>
      <c r="AZ148" s="52"/>
      <c r="BA148" s="52"/>
      <c r="BB148" s="52"/>
      <c r="BC148" s="404"/>
      <c r="BD148" s="450"/>
      <c r="BE148" s="49">
        <f t="shared" si="170"/>
        <v>0</v>
      </c>
      <c r="BF148" s="52"/>
      <c r="BG148" s="52"/>
      <c r="BH148" s="52"/>
      <c r="BI148" s="52"/>
      <c r="BJ148" s="52"/>
      <c r="BK148" s="52"/>
      <c r="BL148" s="404"/>
      <c r="BM148" s="453"/>
      <c r="BN148" s="49">
        <f t="shared" si="171"/>
        <v>0</v>
      </c>
      <c r="BO148" s="52"/>
      <c r="BP148" s="52"/>
      <c r="BQ148" s="52"/>
      <c r="BR148" s="52"/>
      <c r="BS148" s="52"/>
      <c r="BT148" s="52"/>
      <c r="BU148" s="418"/>
      <c r="BV148" s="419"/>
      <c r="BW148" s="419"/>
      <c r="BX148" s="419"/>
      <c r="BY148" s="419"/>
      <c r="BZ148" s="419"/>
      <c r="CA148" s="419"/>
      <c r="CB148" s="419"/>
      <c r="CC148" s="516"/>
    </row>
    <row r="149" spans="1:81" s="62" customFormat="1" ht="40.200000000000003" customHeight="1" x14ac:dyDescent="0.3">
      <c r="A149" s="38"/>
      <c r="B149" s="462"/>
      <c r="C149" s="687"/>
      <c r="D149" s="609"/>
      <c r="E149" s="612"/>
      <c r="F149" s="612"/>
      <c r="G149" s="612"/>
      <c r="H149" s="612"/>
      <c r="I149" s="612"/>
      <c r="J149" s="486"/>
      <c r="K149" s="489"/>
      <c r="L149" s="474"/>
      <c r="M149" s="477"/>
      <c r="N149" s="480"/>
      <c r="O149" s="483"/>
      <c r="P149" s="521"/>
      <c r="Q149" s="524"/>
      <c r="R149" s="404"/>
      <c r="S149" s="43"/>
      <c r="T149" s="261"/>
      <c r="U149" s="261"/>
      <c r="V149" s="261"/>
      <c r="W149" s="43"/>
      <c r="X149" s="35"/>
      <c r="Y149" s="35"/>
      <c r="Z149" s="35"/>
      <c r="AA149" s="35"/>
      <c r="AB149" s="404"/>
      <c r="AC149" s="527"/>
      <c r="AD149" s="55">
        <f t="shared" si="157"/>
        <v>0</v>
      </c>
      <c r="AE149" s="55">
        <f t="shared" si="157"/>
        <v>0</v>
      </c>
      <c r="AF149" s="55">
        <f t="shared" si="157"/>
        <v>0</v>
      </c>
      <c r="AG149" s="55">
        <f t="shared" si="157"/>
        <v>0</v>
      </c>
      <c r="AH149" s="55">
        <f t="shared" si="157"/>
        <v>0</v>
      </c>
      <c r="AI149" s="55">
        <f t="shared" si="157"/>
        <v>0</v>
      </c>
      <c r="AJ149" s="55">
        <f t="shared" si="152"/>
        <v>0</v>
      </c>
      <c r="AK149" s="404"/>
      <c r="AL149" s="456"/>
      <c r="AM149" s="49">
        <f t="shared" si="168"/>
        <v>0</v>
      </c>
      <c r="AN149" s="52"/>
      <c r="AO149" s="52"/>
      <c r="AP149" s="52"/>
      <c r="AQ149" s="52"/>
      <c r="AR149" s="52"/>
      <c r="AS149" s="52"/>
      <c r="AT149" s="404"/>
      <c r="AU149" s="447"/>
      <c r="AV149" s="49">
        <f t="shared" si="169"/>
        <v>0</v>
      </c>
      <c r="AW149" s="52"/>
      <c r="AX149" s="52"/>
      <c r="AY149" s="52"/>
      <c r="AZ149" s="52"/>
      <c r="BA149" s="52"/>
      <c r="BB149" s="52"/>
      <c r="BC149" s="404"/>
      <c r="BD149" s="450"/>
      <c r="BE149" s="49">
        <f t="shared" si="170"/>
        <v>0</v>
      </c>
      <c r="BF149" s="52"/>
      <c r="BG149" s="52"/>
      <c r="BH149" s="52"/>
      <c r="BI149" s="52"/>
      <c r="BJ149" s="52"/>
      <c r="BK149" s="52"/>
      <c r="BL149" s="404"/>
      <c r="BM149" s="453"/>
      <c r="BN149" s="49">
        <f t="shared" si="171"/>
        <v>0</v>
      </c>
      <c r="BO149" s="52"/>
      <c r="BP149" s="52"/>
      <c r="BQ149" s="52"/>
      <c r="BR149" s="52"/>
      <c r="BS149" s="52"/>
      <c r="BT149" s="52"/>
      <c r="BU149" s="418"/>
      <c r="BV149" s="419"/>
      <c r="BW149" s="419"/>
      <c r="BX149" s="419"/>
      <c r="BY149" s="419"/>
      <c r="BZ149" s="419"/>
      <c r="CA149" s="419"/>
      <c r="CB149" s="419"/>
      <c r="CC149" s="516"/>
    </row>
    <row r="150" spans="1:81" s="62" customFormat="1" ht="40.200000000000003" customHeight="1" thickBot="1" x14ac:dyDescent="0.35">
      <c r="A150" s="38"/>
      <c r="B150" s="463"/>
      <c r="C150" s="686"/>
      <c r="D150" s="610"/>
      <c r="E150" s="613"/>
      <c r="F150" s="613"/>
      <c r="G150" s="613"/>
      <c r="H150" s="613"/>
      <c r="I150" s="613"/>
      <c r="J150" s="487"/>
      <c r="K150" s="490"/>
      <c r="L150" s="475"/>
      <c r="M150" s="478"/>
      <c r="N150" s="481"/>
      <c r="O150" s="484"/>
      <c r="P150" s="522"/>
      <c r="Q150" s="525"/>
      <c r="R150" s="405"/>
      <c r="S150" s="44"/>
      <c r="T150" s="262"/>
      <c r="U150" s="262"/>
      <c r="V150" s="262"/>
      <c r="W150" s="44"/>
      <c r="X150" s="36"/>
      <c r="Y150" s="36"/>
      <c r="Z150" s="36"/>
      <c r="AA150" s="36"/>
      <c r="AB150" s="405"/>
      <c r="AC150" s="528"/>
      <c r="AD150" s="56">
        <f t="shared" si="157"/>
        <v>0</v>
      </c>
      <c r="AE150" s="56">
        <f t="shared" si="157"/>
        <v>0</v>
      </c>
      <c r="AF150" s="56">
        <f t="shared" si="157"/>
        <v>0</v>
      </c>
      <c r="AG150" s="56">
        <f t="shared" si="157"/>
        <v>0</v>
      </c>
      <c r="AH150" s="56">
        <f t="shared" si="157"/>
        <v>0</v>
      </c>
      <c r="AI150" s="56">
        <f t="shared" si="157"/>
        <v>0</v>
      </c>
      <c r="AJ150" s="56">
        <f t="shared" si="152"/>
        <v>0</v>
      </c>
      <c r="AK150" s="405"/>
      <c r="AL150" s="457"/>
      <c r="AM150" s="50">
        <f t="shared" si="168"/>
        <v>0</v>
      </c>
      <c r="AN150" s="53"/>
      <c r="AO150" s="53"/>
      <c r="AP150" s="53"/>
      <c r="AQ150" s="53"/>
      <c r="AR150" s="53"/>
      <c r="AS150" s="53"/>
      <c r="AT150" s="405"/>
      <c r="AU150" s="448"/>
      <c r="AV150" s="50">
        <f t="shared" si="169"/>
        <v>0</v>
      </c>
      <c r="AW150" s="53"/>
      <c r="AX150" s="53"/>
      <c r="AY150" s="53"/>
      <c r="AZ150" s="53"/>
      <c r="BA150" s="53"/>
      <c r="BB150" s="53"/>
      <c r="BC150" s="405"/>
      <c r="BD150" s="451"/>
      <c r="BE150" s="50">
        <f t="shared" si="170"/>
        <v>0</v>
      </c>
      <c r="BF150" s="53"/>
      <c r="BG150" s="53"/>
      <c r="BH150" s="53"/>
      <c r="BI150" s="53"/>
      <c r="BJ150" s="53"/>
      <c r="BK150" s="53"/>
      <c r="BL150" s="405"/>
      <c r="BM150" s="454"/>
      <c r="BN150" s="50">
        <f t="shared" si="171"/>
        <v>0</v>
      </c>
      <c r="BO150" s="53"/>
      <c r="BP150" s="53"/>
      <c r="BQ150" s="53"/>
      <c r="BR150" s="53"/>
      <c r="BS150" s="53"/>
      <c r="BT150" s="53"/>
      <c r="BU150" s="517"/>
      <c r="BV150" s="518"/>
      <c r="BW150" s="518"/>
      <c r="BX150" s="518"/>
      <c r="BY150" s="518"/>
      <c r="BZ150" s="518"/>
      <c r="CA150" s="518"/>
      <c r="CB150" s="518"/>
      <c r="CC150" s="519"/>
    </row>
    <row r="151" spans="1:81" s="62" customFormat="1" ht="40.200000000000003" customHeight="1" thickTop="1" x14ac:dyDescent="0.3">
      <c r="A151" s="38"/>
      <c r="B151" s="506" t="s">
        <v>581</v>
      </c>
      <c r="C151" s="685" t="s">
        <v>584</v>
      </c>
      <c r="D151" s="608"/>
      <c r="E151" s="611"/>
      <c r="F151" s="611"/>
      <c r="G151" s="611"/>
      <c r="H151" s="611"/>
      <c r="I151" s="611"/>
      <c r="J151" s="485">
        <v>384</v>
      </c>
      <c r="K151" s="488" t="str">
        <f>+Metas!K440</f>
        <v>Casas de mujer emprendedoras diseñadas y en funcionamiento</v>
      </c>
      <c r="L151" s="473"/>
      <c r="M151" s="476">
        <f>SUM(N151:Q151)</f>
        <v>0</v>
      </c>
      <c r="N151" s="479"/>
      <c r="O151" s="482"/>
      <c r="P151" s="520"/>
      <c r="Q151" s="523"/>
      <c r="R151" s="403">
        <f>+$J151</f>
        <v>384</v>
      </c>
      <c r="S151" s="253"/>
      <c r="T151" s="260"/>
      <c r="U151" s="260"/>
      <c r="V151" s="260"/>
      <c r="W151" s="42"/>
      <c r="X151" s="34"/>
      <c r="Y151" s="34"/>
      <c r="Z151" s="34"/>
      <c r="AA151" s="34"/>
      <c r="AB151" s="403">
        <f t="shared" ref="AB151" si="182">+$J151</f>
        <v>384</v>
      </c>
      <c r="AC151" s="526">
        <f>+L151</f>
        <v>0</v>
      </c>
      <c r="AD151" s="54">
        <f t="shared" si="157"/>
        <v>0</v>
      </c>
      <c r="AE151" s="54">
        <f t="shared" si="157"/>
        <v>0</v>
      </c>
      <c r="AF151" s="54">
        <f t="shared" si="157"/>
        <v>0</v>
      </c>
      <c r="AG151" s="54">
        <f t="shared" si="157"/>
        <v>0</v>
      </c>
      <c r="AH151" s="54">
        <f t="shared" si="157"/>
        <v>0</v>
      </c>
      <c r="AI151" s="54">
        <f t="shared" si="157"/>
        <v>0</v>
      </c>
      <c r="AJ151" s="54">
        <f t="shared" si="152"/>
        <v>0</v>
      </c>
      <c r="AK151" s="403">
        <f t="shared" ref="AK151" si="183">+$J151</f>
        <v>384</v>
      </c>
      <c r="AL151" s="455">
        <f>+N151</f>
        <v>0</v>
      </c>
      <c r="AM151" s="48">
        <f t="shared" si="168"/>
        <v>0</v>
      </c>
      <c r="AN151" s="51"/>
      <c r="AO151" s="51"/>
      <c r="AP151" s="51"/>
      <c r="AQ151" s="51"/>
      <c r="AR151" s="51"/>
      <c r="AS151" s="51"/>
      <c r="AT151" s="403">
        <f t="shared" ref="AT151" si="184">+$J151</f>
        <v>384</v>
      </c>
      <c r="AU151" s="446">
        <f>+O151</f>
        <v>0</v>
      </c>
      <c r="AV151" s="48">
        <f t="shared" si="169"/>
        <v>0</v>
      </c>
      <c r="AW151" s="51"/>
      <c r="AX151" s="51"/>
      <c r="AY151" s="51"/>
      <c r="AZ151" s="51"/>
      <c r="BA151" s="51"/>
      <c r="BB151" s="51"/>
      <c r="BC151" s="403">
        <f t="shared" ref="BC151" si="185">+$J151</f>
        <v>384</v>
      </c>
      <c r="BD151" s="449">
        <f>+P151</f>
        <v>0</v>
      </c>
      <c r="BE151" s="48">
        <f t="shared" si="170"/>
        <v>0</v>
      </c>
      <c r="BF151" s="51"/>
      <c r="BG151" s="51"/>
      <c r="BH151" s="51"/>
      <c r="BI151" s="51"/>
      <c r="BJ151" s="51"/>
      <c r="BK151" s="51"/>
      <c r="BL151" s="403">
        <f t="shared" ref="BL151" si="186">+$J151</f>
        <v>384</v>
      </c>
      <c r="BM151" s="452">
        <f>+Q151</f>
        <v>0</v>
      </c>
      <c r="BN151" s="48">
        <f t="shared" si="171"/>
        <v>0</v>
      </c>
      <c r="BO151" s="51"/>
      <c r="BP151" s="51"/>
      <c r="BQ151" s="51"/>
      <c r="BR151" s="51"/>
      <c r="BS151" s="51"/>
      <c r="BT151" s="51"/>
      <c r="BU151" s="513"/>
      <c r="BV151" s="514"/>
      <c r="BW151" s="514"/>
      <c r="BX151" s="514"/>
      <c r="BY151" s="514"/>
      <c r="BZ151" s="514"/>
      <c r="CA151" s="514"/>
      <c r="CB151" s="514"/>
      <c r="CC151" s="515"/>
    </row>
    <row r="152" spans="1:81" s="62" customFormat="1" ht="40.200000000000003" customHeight="1" x14ac:dyDescent="0.3">
      <c r="A152" s="38"/>
      <c r="B152" s="507"/>
      <c r="C152" s="687"/>
      <c r="D152" s="609"/>
      <c r="E152" s="612"/>
      <c r="F152" s="612"/>
      <c r="G152" s="612"/>
      <c r="H152" s="612"/>
      <c r="I152" s="612"/>
      <c r="J152" s="486"/>
      <c r="K152" s="489"/>
      <c r="L152" s="474"/>
      <c r="M152" s="477"/>
      <c r="N152" s="480"/>
      <c r="O152" s="483"/>
      <c r="P152" s="521"/>
      <c r="Q152" s="524"/>
      <c r="R152" s="404"/>
      <c r="S152" s="43"/>
      <c r="T152" s="261"/>
      <c r="U152" s="261"/>
      <c r="V152" s="261"/>
      <c r="W152" s="43"/>
      <c r="X152" s="35"/>
      <c r="Y152" s="35"/>
      <c r="Z152" s="35"/>
      <c r="AA152" s="35"/>
      <c r="AB152" s="404"/>
      <c r="AC152" s="527"/>
      <c r="AD152" s="55">
        <f t="shared" si="157"/>
        <v>0</v>
      </c>
      <c r="AE152" s="55">
        <f t="shared" si="157"/>
        <v>0</v>
      </c>
      <c r="AF152" s="55">
        <f t="shared" si="157"/>
        <v>0</v>
      </c>
      <c r="AG152" s="55">
        <f t="shared" si="157"/>
        <v>0</v>
      </c>
      <c r="AH152" s="55">
        <f t="shared" si="157"/>
        <v>0</v>
      </c>
      <c r="AI152" s="55">
        <f t="shared" si="157"/>
        <v>0</v>
      </c>
      <c r="AJ152" s="55">
        <f t="shared" si="152"/>
        <v>0</v>
      </c>
      <c r="AK152" s="404"/>
      <c r="AL152" s="456"/>
      <c r="AM152" s="49">
        <f t="shared" si="168"/>
        <v>0</v>
      </c>
      <c r="AN152" s="52"/>
      <c r="AO152" s="52"/>
      <c r="AP152" s="52"/>
      <c r="AQ152" s="52"/>
      <c r="AR152" s="52"/>
      <c r="AS152" s="52"/>
      <c r="AT152" s="404"/>
      <c r="AU152" s="447"/>
      <c r="AV152" s="49">
        <f t="shared" si="169"/>
        <v>0</v>
      </c>
      <c r="AW152" s="52"/>
      <c r="AX152" s="52"/>
      <c r="AY152" s="52"/>
      <c r="AZ152" s="52"/>
      <c r="BA152" s="52"/>
      <c r="BB152" s="52"/>
      <c r="BC152" s="404"/>
      <c r="BD152" s="450"/>
      <c r="BE152" s="49">
        <f t="shared" si="170"/>
        <v>0</v>
      </c>
      <c r="BF152" s="52"/>
      <c r="BG152" s="52"/>
      <c r="BH152" s="52"/>
      <c r="BI152" s="52"/>
      <c r="BJ152" s="52"/>
      <c r="BK152" s="52"/>
      <c r="BL152" s="404"/>
      <c r="BM152" s="453"/>
      <c r="BN152" s="49">
        <f t="shared" si="171"/>
        <v>0</v>
      </c>
      <c r="BO152" s="52"/>
      <c r="BP152" s="52"/>
      <c r="BQ152" s="52"/>
      <c r="BR152" s="52"/>
      <c r="BS152" s="52"/>
      <c r="BT152" s="52"/>
      <c r="BU152" s="418"/>
      <c r="BV152" s="419"/>
      <c r="BW152" s="419"/>
      <c r="BX152" s="419"/>
      <c r="BY152" s="419"/>
      <c r="BZ152" s="419"/>
      <c r="CA152" s="419"/>
      <c r="CB152" s="419"/>
      <c r="CC152" s="516"/>
    </row>
    <row r="153" spans="1:81" s="62" customFormat="1" ht="40.200000000000003" customHeight="1" x14ac:dyDescent="0.3">
      <c r="A153" s="38"/>
      <c r="B153" s="507"/>
      <c r="C153" s="687"/>
      <c r="D153" s="609"/>
      <c r="E153" s="612"/>
      <c r="F153" s="612"/>
      <c r="G153" s="612"/>
      <c r="H153" s="612"/>
      <c r="I153" s="612"/>
      <c r="J153" s="486"/>
      <c r="K153" s="489"/>
      <c r="L153" s="474"/>
      <c r="M153" s="477"/>
      <c r="N153" s="480"/>
      <c r="O153" s="483"/>
      <c r="P153" s="521"/>
      <c r="Q153" s="524"/>
      <c r="R153" s="404"/>
      <c r="S153" s="43"/>
      <c r="T153" s="261"/>
      <c r="U153" s="261"/>
      <c r="V153" s="261"/>
      <c r="W153" s="43"/>
      <c r="X153" s="35"/>
      <c r="Y153" s="35"/>
      <c r="Z153" s="35"/>
      <c r="AA153" s="35"/>
      <c r="AB153" s="404"/>
      <c r="AC153" s="527"/>
      <c r="AD153" s="55">
        <f t="shared" si="157"/>
        <v>0</v>
      </c>
      <c r="AE153" s="55">
        <f t="shared" si="157"/>
        <v>0</v>
      </c>
      <c r="AF153" s="55">
        <f t="shared" si="157"/>
        <v>0</v>
      </c>
      <c r="AG153" s="55">
        <f t="shared" si="157"/>
        <v>0</v>
      </c>
      <c r="AH153" s="55">
        <f t="shared" si="157"/>
        <v>0</v>
      </c>
      <c r="AI153" s="55">
        <f t="shared" si="157"/>
        <v>0</v>
      </c>
      <c r="AJ153" s="55">
        <f t="shared" si="152"/>
        <v>0</v>
      </c>
      <c r="AK153" s="404"/>
      <c r="AL153" s="456"/>
      <c r="AM153" s="49">
        <f t="shared" si="168"/>
        <v>0</v>
      </c>
      <c r="AN153" s="52"/>
      <c r="AO153" s="52"/>
      <c r="AP153" s="52"/>
      <c r="AQ153" s="52"/>
      <c r="AR153" s="52"/>
      <c r="AS153" s="52"/>
      <c r="AT153" s="404"/>
      <c r="AU153" s="447"/>
      <c r="AV153" s="49">
        <f t="shared" si="169"/>
        <v>0</v>
      </c>
      <c r="AW153" s="52"/>
      <c r="AX153" s="52"/>
      <c r="AY153" s="52"/>
      <c r="AZ153" s="52"/>
      <c r="BA153" s="52"/>
      <c r="BB153" s="52"/>
      <c r="BC153" s="404"/>
      <c r="BD153" s="450"/>
      <c r="BE153" s="49">
        <f t="shared" si="170"/>
        <v>0</v>
      </c>
      <c r="BF153" s="52"/>
      <c r="BG153" s="52"/>
      <c r="BH153" s="52"/>
      <c r="BI153" s="52"/>
      <c r="BJ153" s="52"/>
      <c r="BK153" s="52"/>
      <c r="BL153" s="404"/>
      <c r="BM153" s="453"/>
      <c r="BN153" s="49">
        <f t="shared" si="171"/>
        <v>0</v>
      </c>
      <c r="BO153" s="52"/>
      <c r="BP153" s="52"/>
      <c r="BQ153" s="52"/>
      <c r="BR153" s="52"/>
      <c r="BS153" s="52"/>
      <c r="BT153" s="52"/>
      <c r="BU153" s="418"/>
      <c r="BV153" s="419"/>
      <c r="BW153" s="419"/>
      <c r="BX153" s="419"/>
      <c r="BY153" s="419"/>
      <c r="BZ153" s="419"/>
      <c r="CA153" s="419"/>
      <c r="CB153" s="419"/>
      <c r="CC153" s="516"/>
    </row>
    <row r="154" spans="1:81" s="62" customFormat="1" ht="40.200000000000003" customHeight="1" thickBot="1" x14ac:dyDescent="0.35">
      <c r="A154" s="38"/>
      <c r="B154" s="507"/>
      <c r="C154" s="686"/>
      <c r="D154" s="610"/>
      <c r="E154" s="613"/>
      <c r="F154" s="613"/>
      <c r="G154" s="613"/>
      <c r="H154" s="613"/>
      <c r="I154" s="613"/>
      <c r="J154" s="487"/>
      <c r="K154" s="490"/>
      <c r="L154" s="475"/>
      <c r="M154" s="478"/>
      <c r="N154" s="481"/>
      <c r="O154" s="484"/>
      <c r="P154" s="522"/>
      <c r="Q154" s="525"/>
      <c r="R154" s="405"/>
      <c r="S154" s="44"/>
      <c r="T154" s="262"/>
      <c r="U154" s="262"/>
      <c r="V154" s="262"/>
      <c r="W154" s="44"/>
      <c r="X154" s="36"/>
      <c r="Y154" s="36"/>
      <c r="Z154" s="36"/>
      <c r="AA154" s="36"/>
      <c r="AB154" s="405"/>
      <c r="AC154" s="528"/>
      <c r="AD154" s="56">
        <f t="shared" si="157"/>
        <v>0</v>
      </c>
      <c r="AE154" s="56">
        <f t="shared" si="157"/>
        <v>0</v>
      </c>
      <c r="AF154" s="56">
        <f t="shared" si="157"/>
        <v>0</v>
      </c>
      <c r="AG154" s="56">
        <f t="shared" si="157"/>
        <v>0</v>
      </c>
      <c r="AH154" s="56">
        <f t="shared" si="157"/>
        <v>0</v>
      </c>
      <c r="AI154" s="56">
        <f t="shared" si="157"/>
        <v>0</v>
      </c>
      <c r="AJ154" s="56">
        <f t="shared" si="152"/>
        <v>0</v>
      </c>
      <c r="AK154" s="405"/>
      <c r="AL154" s="457"/>
      <c r="AM154" s="50">
        <f t="shared" si="168"/>
        <v>0</v>
      </c>
      <c r="AN154" s="53"/>
      <c r="AO154" s="53"/>
      <c r="AP154" s="53"/>
      <c r="AQ154" s="53"/>
      <c r="AR154" s="53"/>
      <c r="AS154" s="53"/>
      <c r="AT154" s="405"/>
      <c r="AU154" s="448"/>
      <c r="AV154" s="50">
        <f t="shared" si="169"/>
        <v>0</v>
      </c>
      <c r="AW154" s="53"/>
      <c r="AX154" s="53"/>
      <c r="AY154" s="53"/>
      <c r="AZ154" s="53"/>
      <c r="BA154" s="53"/>
      <c r="BB154" s="53"/>
      <c r="BC154" s="405"/>
      <c r="BD154" s="451"/>
      <c r="BE154" s="50">
        <f t="shared" si="170"/>
        <v>0</v>
      </c>
      <c r="BF154" s="53"/>
      <c r="BG154" s="53"/>
      <c r="BH154" s="53"/>
      <c r="BI154" s="53"/>
      <c r="BJ154" s="53"/>
      <c r="BK154" s="53"/>
      <c r="BL154" s="405"/>
      <c r="BM154" s="454"/>
      <c r="BN154" s="50">
        <f t="shared" si="171"/>
        <v>0</v>
      </c>
      <c r="BO154" s="53"/>
      <c r="BP154" s="53"/>
      <c r="BQ154" s="53"/>
      <c r="BR154" s="53"/>
      <c r="BS154" s="53"/>
      <c r="BT154" s="53"/>
      <c r="BU154" s="517"/>
      <c r="BV154" s="518"/>
      <c r="BW154" s="518"/>
      <c r="BX154" s="518"/>
      <c r="BY154" s="518"/>
      <c r="BZ154" s="518"/>
      <c r="CA154" s="518"/>
      <c r="CB154" s="518"/>
      <c r="CC154" s="519"/>
    </row>
    <row r="155" spans="1:81" s="62" customFormat="1" ht="40.200000000000003" customHeight="1" thickTop="1" x14ac:dyDescent="0.3">
      <c r="A155" s="38"/>
      <c r="B155" s="507"/>
      <c r="C155" s="458" t="s">
        <v>587</v>
      </c>
      <c r="D155" s="608"/>
      <c r="E155" s="611"/>
      <c r="F155" s="611"/>
      <c r="G155" s="611"/>
      <c r="H155" s="611"/>
      <c r="I155" s="611"/>
      <c r="J155" s="485">
        <v>385</v>
      </c>
      <c r="K155" s="488" t="str">
        <f>+Metas!K441</f>
        <v>Líderes mujeres voluntarias con acompañamiento</v>
      </c>
      <c r="L155" s="473"/>
      <c r="M155" s="476">
        <f>SUM(N155:Q155)</f>
        <v>0</v>
      </c>
      <c r="N155" s="479"/>
      <c r="O155" s="482"/>
      <c r="P155" s="520"/>
      <c r="Q155" s="523"/>
      <c r="R155" s="403">
        <f>+$J155</f>
        <v>385</v>
      </c>
      <c r="S155" s="253"/>
      <c r="T155" s="260"/>
      <c r="U155" s="260"/>
      <c r="V155" s="260"/>
      <c r="W155" s="42"/>
      <c r="X155" s="34"/>
      <c r="Y155" s="34"/>
      <c r="Z155" s="34"/>
      <c r="AA155" s="34"/>
      <c r="AB155" s="403">
        <f t="shared" ref="AB155:AB215" si="187">+$J155</f>
        <v>385</v>
      </c>
      <c r="AC155" s="526">
        <f>+L155</f>
        <v>0</v>
      </c>
      <c r="AD155" s="54">
        <f t="shared" si="157"/>
        <v>0</v>
      </c>
      <c r="AE155" s="54">
        <f t="shared" si="157"/>
        <v>0</v>
      </c>
      <c r="AF155" s="54">
        <f t="shared" si="157"/>
        <v>0</v>
      </c>
      <c r="AG155" s="54">
        <f t="shared" si="157"/>
        <v>0</v>
      </c>
      <c r="AH155" s="54">
        <f t="shared" si="157"/>
        <v>0</v>
      </c>
      <c r="AI155" s="54">
        <f t="shared" si="157"/>
        <v>0</v>
      </c>
      <c r="AJ155" s="54">
        <f t="shared" si="152"/>
        <v>0</v>
      </c>
      <c r="AK155" s="403">
        <f t="shared" ref="AK155:AK215" si="188">+$J155</f>
        <v>385</v>
      </c>
      <c r="AL155" s="455">
        <f>+N155</f>
        <v>0</v>
      </c>
      <c r="AM155" s="48">
        <f t="shared" si="168"/>
        <v>0</v>
      </c>
      <c r="AN155" s="51"/>
      <c r="AO155" s="51"/>
      <c r="AP155" s="51"/>
      <c r="AQ155" s="51"/>
      <c r="AR155" s="51"/>
      <c r="AS155" s="51"/>
      <c r="AT155" s="403">
        <f t="shared" ref="AT155:AT215" si="189">+$J155</f>
        <v>385</v>
      </c>
      <c r="AU155" s="446">
        <f>+O155</f>
        <v>0</v>
      </c>
      <c r="AV155" s="48">
        <f t="shared" si="169"/>
        <v>0</v>
      </c>
      <c r="AW155" s="51"/>
      <c r="AX155" s="51"/>
      <c r="AY155" s="51"/>
      <c r="AZ155" s="51"/>
      <c r="BA155" s="51"/>
      <c r="BB155" s="51"/>
      <c r="BC155" s="403">
        <f t="shared" ref="BC155:BC215" si="190">+$J155</f>
        <v>385</v>
      </c>
      <c r="BD155" s="449">
        <f>+P155</f>
        <v>0</v>
      </c>
      <c r="BE155" s="48">
        <f t="shared" si="170"/>
        <v>0</v>
      </c>
      <c r="BF155" s="51"/>
      <c r="BG155" s="51"/>
      <c r="BH155" s="51"/>
      <c r="BI155" s="51"/>
      <c r="BJ155" s="51"/>
      <c r="BK155" s="51"/>
      <c r="BL155" s="403">
        <f t="shared" ref="BL155:BL215" si="191">+$J155</f>
        <v>385</v>
      </c>
      <c r="BM155" s="452">
        <f>+Q155</f>
        <v>0</v>
      </c>
      <c r="BN155" s="48">
        <f t="shared" si="171"/>
        <v>0</v>
      </c>
      <c r="BO155" s="51"/>
      <c r="BP155" s="51"/>
      <c r="BQ155" s="51"/>
      <c r="BR155" s="51"/>
      <c r="BS155" s="51"/>
      <c r="BT155" s="51"/>
      <c r="BU155" s="513"/>
      <c r="BV155" s="514"/>
      <c r="BW155" s="514"/>
      <c r="BX155" s="514"/>
      <c r="BY155" s="514"/>
      <c r="BZ155" s="514"/>
      <c r="CA155" s="514"/>
      <c r="CB155" s="514"/>
      <c r="CC155" s="515"/>
    </row>
    <row r="156" spans="1:81" s="62" customFormat="1" ht="40.200000000000003" customHeight="1" x14ac:dyDescent="0.3">
      <c r="A156" s="38"/>
      <c r="B156" s="507"/>
      <c r="C156" s="459"/>
      <c r="D156" s="609"/>
      <c r="E156" s="612"/>
      <c r="F156" s="612"/>
      <c r="G156" s="612"/>
      <c r="H156" s="612"/>
      <c r="I156" s="612"/>
      <c r="J156" s="486"/>
      <c r="K156" s="489"/>
      <c r="L156" s="474"/>
      <c r="M156" s="477"/>
      <c r="N156" s="480"/>
      <c r="O156" s="483"/>
      <c r="P156" s="521"/>
      <c r="Q156" s="524"/>
      <c r="R156" s="404"/>
      <c r="S156" s="43"/>
      <c r="T156" s="261"/>
      <c r="U156" s="261"/>
      <c r="V156" s="261"/>
      <c r="W156" s="43"/>
      <c r="X156" s="35"/>
      <c r="Y156" s="35"/>
      <c r="Z156" s="35"/>
      <c r="AA156" s="35"/>
      <c r="AB156" s="404"/>
      <c r="AC156" s="527"/>
      <c r="AD156" s="55">
        <f t="shared" si="157"/>
        <v>0</v>
      </c>
      <c r="AE156" s="55">
        <f t="shared" si="157"/>
        <v>0</v>
      </c>
      <c r="AF156" s="55">
        <f t="shared" si="157"/>
        <v>0</v>
      </c>
      <c r="AG156" s="55">
        <f t="shared" si="157"/>
        <v>0</v>
      </c>
      <c r="AH156" s="55">
        <f t="shared" si="157"/>
        <v>0</v>
      </c>
      <c r="AI156" s="55">
        <f t="shared" si="157"/>
        <v>0</v>
      </c>
      <c r="AJ156" s="55">
        <f t="shared" si="152"/>
        <v>0</v>
      </c>
      <c r="AK156" s="404"/>
      <c r="AL156" s="456"/>
      <c r="AM156" s="49">
        <f t="shared" si="168"/>
        <v>0</v>
      </c>
      <c r="AN156" s="52"/>
      <c r="AO156" s="52"/>
      <c r="AP156" s="52"/>
      <c r="AQ156" s="52"/>
      <c r="AR156" s="52"/>
      <c r="AS156" s="52"/>
      <c r="AT156" s="404"/>
      <c r="AU156" s="447"/>
      <c r="AV156" s="49">
        <f t="shared" si="169"/>
        <v>0</v>
      </c>
      <c r="AW156" s="52"/>
      <c r="AX156" s="52"/>
      <c r="AY156" s="52"/>
      <c r="AZ156" s="52"/>
      <c r="BA156" s="52"/>
      <c r="BB156" s="52"/>
      <c r="BC156" s="404"/>
      <c r="BD156" s="450"/>
      <c r="BE156" s="49">
        <f t="shared" si="170"/>
        <v>0</v>
      </c>
      <c r="BF156" s="52"/>
      <c r="BG156" s="52"/>
      <c r="BH156" s="52"/>
      <c r="BI156" s="52"/>
      <c r="BJ156" s="52"/>
      <c r="BK156" s="52"/>
      <c r="BL156" s="404"/>
      <c r="BM156" s="453"/>
      <c r="BN156" s="49">
        <f t="shared" si="171"/>
        <v>0</v>
      </c>
      <c r="BO156" s="52"/>
      <c r="BP156" s="52"/>
      <c r="BQ156" s="52"/>
      <c r="BR156" s="52"/>
      <c r="BS156" s="52"/>
      <c r="BT156" s="52"/>
      <c r="BU156" s="418"/>
      <c r="BV156" s="419"/>
      <c r="BW156" s="419"/>
      <c r="BX156" s="419"/>
      <c r="BY156" s="419"/>
      <c r="BZ156" s="419"/>
      <c r="CA156" s="419"/>
      <c r="CB156" s="419"/>
      <c r="CC156" s="516"/>
    </row>
    <row r="157" spans="1:81" s="62" customFormat="1" ht="40.200000000000003" customHeight="1" x14ac:dyDescent="0.3">
      <c r="A157" s="38"/>
      <c r="B157" s="507"/>
      <c r="C157" s="459"/>
      <c r="D157" s="609"/>
      <c r="E157" s="612"/>
      <c r="F157" s="612"/>
      <c r="G157" s="612"/>
      <c r="H157" s="612"/>
      <c r="I157" s="612"/>
      <c r="J157" s="486"/>
      <c r="K157" s="489"/>
      <c r="L157" s="474"/>
      <c r="M157" s="477"/>
      <c r="N157" s="480"/>
      <c r="O157" s="483"/>
      <c r="P157" s="521"/>
      <c r="Q157" s="524"/>
      <c r="R157" s="404"/>
      <c r="S157" s="43"/>
      <c r="T157" s="261"/>
      <c r="U157" s="261"/>
      <c r="V157" s="261"/>
      <c r="W157" s="43"/>
      <c r="X157" s="35"/>
      <c r="Y157" s="35"/>
      <c r="Z157" s="35"/>
      <c r="AA157" s="35"/>
      <c r="AB157" s="404"/>
      <c r="AC157" s="527"/>
      <c r="AD157" s="55">
        <f t="shared" si="157"/>
        <v>0</v>
      </c>
      <c r="AE157" s="55">
        <f t="shared" si="157"/>
        <v>0</v>
      </c>
      <c r="AF157" s="55">
        <f t="shared" si="157"/>
        <v>0</v>
      </c>
      <c r="AG157" s="55">
        <f t="shared" si="157"/>
        <v>0</v>
      </c>
      <c r="AH157" s="55">
        <f t="shared" si="157"/>
        <v>0</v>
      </c>
      <c r="AI157" s="55">
        <f t="shared" si="157"/>
        <v>0</v>
      </c>
      <c r="AJ157" s="55">
        <f t="shared" si="152"/>
        <v>0</v>
      </c>
      <c r="AK157" s="404"/>
      <c r="AL157" s="456"/>
      <c r="AM157" s="49">
        <f t="shared" si="168"/>
        <v>0</v>
      </c>
      <c r="AN157" s="52"/>
      <c r="AO157" s="52"/>
      <c r="AP157" s="52"/>
      <c r="AQ157" s="52"/>
      <c r="AR157" s="52"/>
      <c r="AS157" s="52"/>
      <c r="AT157" s="404"/>
      <c r="AU157" s="447"/>
      <c r="AV157" s="49">
        <f t="shared" si="169"/>
        <v>0</v>
      </c>
      <c r="AW157" s="52"/>
      <c r="AX157" s="52"/>
      <c r="AY157" s="52"/>
      <c r="AZ157" s="52"/>
      <c r="BA157" s="52"/>
      <c r="BB157" s="52"/>
      <c r="BC157" s="404"/>
      <c r="BD157" s="450"/>
      <c r="BE157" s="49">
        <f t="shared" si="170"/>
        <v>0</v>
      </c>
      <c r="BF157" s="52"/>
      <c r="BG157" s="52"/>
      <c r="BH157" s="52"/>
      <c r="BI157" s="52"/>
      <c r="BJ157" s="52"/>
      <c r="BK157" s="52"/>
      <c r="BL157" s="404"/>
      <c r="BM157" s="453"/>
      <c r="BN157" s="49">
        <f t="shared" si="171"/>
        <v>0</v>
      </c>
      <c r="BO157" s="52"/>
      <c r="BP157" s="52"/>
      <c r="BQ157" s="52"/>
      <c r="BR157" s="52"/>
      <c r="BS157" s="52"/>
      <c r="BT157" s="52"/>
      <c r="BU157" s="418"/>
      <c r="BV157" s="419"/>
      <c r="BW157" s="419"/>
      <c r="BX157" s="419"/>
      <c r="BY157" s="419"/>
      <c r="BZ157" s="419"/>
      <c r="CA157" s="419"/>
      <c r="CB157" s="419"/>
      <c r="CC157" s="516"/>
    </row>
    <row r="158" spans="1:81" s="62" customFormat="1" ht="40.200000000000003" customHeight="1" thickBot="1" x14ac:dyDescent="0.35">
      <c r="A158" s="38"/>
      <c r="B158" s="507"/>
      <c r="C158" s="459"/>
      <c r="D158" s="610"/>
      <c r="E158" s="613"/>
      <c r="F158" s="613"/>
      <c r="G158" s="613"/>
      <c r="H158" s="613"/>
      <c r="I158" s="613"/>
      <c r="J158" s="487"/>
      <c r="K158" s="490"/>
      <c r="L158" s="475"/>
      <c r="M158" s="478"/>
      <c r="N158" s="481"/>
      <c r="O158" s="484"/>
      <c r="P158" s="522"/>
      <c r="Q158" s="525"/>
      <c r="R158" s="405"/>
      <c r="S158" s="44"/>
      <c r="T158" s="262"/>
      <c r="U158" s="262"/>
      <c r="V158" s="262"/>
      <c r="W158" s="44"/>
      <c r="X158" s="36"/>
      <c r="Y158" s="36"/>
      <c r="Z158" s="36"/>
      <c r="AA158" s="36"/>
      <c r="AB158" s="405"/>
      <c r="AC158" s="528"/>
      <c r="AD158" s="56">
        <f t="shared" si="157"/>
        <v>0</v>
      </c>
      <c r="AE158" s="56">
        <f t="shared" si="157"/>
        <v>0</v>
      </c>
      <c r="AF158" s="56">
        <f t="shared" si="157"/>
        <v>0</v>
      </c>
      <c r="AG158" s="56">
        <f t="shared" si="157"/>
        <v>0</v>
      </c>
      <c r="AH158" s="56">
        <f t="shared" si="157"/>
        <v>0</v>
      </c>
      <c r="AI158" s="56">
        <f t="shared" si="157"/>
        <v>0</v>
      </c>
      <c r="AJ158" s="56">
        <f t="shared" si="152"/>
        <v>0</v>
      </c>
      <c r="AK158" s="405"/>
      <c r="AL158" s="457"/>
      <c r="AM158" s="50">
        <f t="shared" si="168"/>
        <v>0</v>
      </c>
      <c r="AN158" s="53"/>
      <c r="AO158" s="53"/>
      <c r="AP158" s="53"/>
      <c r="AQ158" s="53"/>
      <c r="AR158" s="53"/>
      <c r="AS158" s="53"/>
      <c r="AT158" s="405"/>
      <c r="AU158" s="448"/>
      <c r="AV158" s="50">
        <f t="shared" si="169"/>
        <v>0</v>
      </c>
      <c r="AW158" s="53"/>
      <c r="AX158" s="53"/>
      <c r="AY158" s="53"/>
      <c r="AZ158" s="53"/>
      <c r="BA158" s="53"/>
      <c r="BB158" s="53"/>
      <c r="BC158" s="405"/>
      <c r="BD158" s="451"/>
      <c r="BE158" s="50">
        <f t="shared" si="170"/>
        <v>0</v>
      </c>
      <c r="BF158" s="53"/>
      <c r="BG158" s="53"/>
      <c r="BH158" s="53"/>
      <c r="BI158" s="53"/>
      <c r="BJ158" s="53"/>
      <c r="BK158" s="53"/>
      <c r="BL158" s="405"/>
      <c r="BM158" s="454"/>
      <c r="BN158" s="50">
        <f t="shared" si="171"/>
        <v>0</v>
      </c>
      <c r="BO158" s="53"/>
      <c r="BP158" s="53"/>
      <c r="BQ158" s="53"/>
      <c r="BR158" s="53"/>
      <c r="BS158" s="53"/>
      <c r="BT158" s="53"/>
      <c r="BU158" s="517"/>
      <c r="BV158" s="518"/>
      <c r="BW158" s="518"/>
      <c r="BX158" s="518"/>
      <c r="BY158" s="518"/>
      <c r="BZ158" s="518"/>
      <c r="CA158" s="518"/>
      <c r="CB158" s="518"/>
      <c r="CC158" s="519"/>
    </row>
    <row r="159" spans="1:81" s="62" customFormat="1" ht="40.200000000000003" customHeight="1" thickTop="1" x14ac:dyDescent="0.3">
      <c r="A159" s="38"/>
      <c r="B159" s="507"/>
      <c r="C159" s="459"/>
      <c r="D159" s="608"/>
      <c r="E159" s="611"/>
      <c r="F159" s="611"/>
      <c r="G159" s="611"/>
      <c r="H159" s="611"/>
      <c r="I159" s="611"/>
      <c r="J159" s="485">
        <v>386</v>
      </c>
      <c r="K159" s="488" t="str">
        <f>+Metas!K442</f>
        <v>Capacitaciones y certificación de mujeres líderes conciliadoras en equidad</v>
      </c>
      <c r="L159" s="473"/>
      <c r="M159" s="476">
        <f>SUM(N159:Q159)</f>
        <v>0</v>
      </c>
      <c r="N159" s="479"/>
      <c r="O159" s="482"/>
      <c r="P159" s="520"/>
      <c r="Q159" s="523"/>
      <c r="R159" s="403">
        <f>+$J159</f>
        <v>386</v>
      </c>
      <c r="S159" s="253"/>
      <c r="T159" s="260"/>
      <c r="U159" s="260"/>
      <c r="V159" s="260"/>
      <c r="W159" s="42"/>
      <c r="X159" s="34"/>
      <c r="Y159" s="34"/>
      <c r="Z159" s="34"/>
      <c r="AA159" s="34"/>
      <c r="AB159" s="403">
        <f t="shared" si="187"/>
        <v>386</v>
      </c>
      <c r="AC159" s="526">
        <f>+L159</f>
        <v>0</v>
      </c>
      <c r="AD159" s="54">
        <f t="shared" si="157"/>
        <v>0</v>
      </c>
      <c r="AE159" s="54">
        <f t="shared" si="157"/>
        <v>0</v>
      </c>
      <c r="AF159" s="54">
        <f t="shared" si="157"/>
        <v>0</v>
      </c>
      <c r="AG159" s="54">
        <f t="shared" si="157"/>
        <v>0</v>
      </c>
      <c r="AH159" s="54">
        <f t="shared" si="157"/>
        <v>0</v>
      </c>
      <c r="AI159" s="54">
        <f t="shared" si="157"/>
        <v>0</v>
      </c>
      <c r="AJ159" s="54">
        <f t="shared" si="152"/>
        <v>0</v>
      </c>
      <c r="AK159" s="403">
        <f t="shared" si="188"/>
        <v>386</v>
      </c>
      <c r="AL159" s="455">
        <f>+N159</f>
        <v>0</v>
      </c>
      <c r="AM159" s="48">
        <f t="shared" si="168"/>
        <v>0</v>
      </c>
      <c r="AN159" s="51"/>
      <c r="AO159" s="51"/>
      <c r="AP159" s="51"/>
      <c r="AQ159" s="51"/>
      <c r="AR159" s="51"/>
      <c r="AS159" s="51"/>
      <c r="AT159" s="403">
        <f t="shared" si="189"/>
        <v>386</v>
      </c>
      <c r="AU159" s="446">
        <f>+O159</f>
        <v>0</v>
      </c>
      <c r="AV159" s="48">
        <f t="shared" si="169"/>
        <v>0</v>
      </c>
      <c r="AW159" s="51"/>
      <c r="AX159" s="51"/>
      <c r="AY159" s="51"/>
      <c r="AZ159" s="51"/>
      <c r="BA159" s="51"/>
      <c r="BB159" s="51"/>
      <c r="BC159" s="403">
        <f t="shared" si="190"/>
        <v>386</v>
      </c>
      <c r="BD159" s="449">
        <f>+P159</f>
        <v>0</v>
      </c>
      <c r="BE159" s="48">
        <f t="shared" si="170"/>
        <v>0</v>
      </c>
      <c r="BF159" s="51"/>
      <c r="BG159" s="51"/>
      <c r="BH159" s="51"/>
      <c r="BI159" s="51"/>
      <c r="BJ159" s="51"/>
      <c r="BK159" s="51"/>
      <c r="BL159" s="403">
        <f t="shared" si="191"/>
        <v>386</v>
      </c>
      <c r="BM159" s="452">
        <f>+Q159</f>
        <v>0</v>
      </c>
      <c r="BN159" s="48">
        <f t="shared" si="171"/>
        <v>0</v>
      </c>
      <c r="BO159" s="51"/>
      <c r="BP159" s="51"/>
      <c r="BQ159" s="51"/>
      <c r="BR159" s="51"/>
      <c r="BS159" s="51"/>
      <c r="BT159" s="51"/>
      <c r="BU159" s="513"/>
      <c r="BV159" s="514"/>
      <c r="BW159" s="514"/>
      <c r="BX159" s="514"/>
      <c r="BY159" s="514"/>
      <c r="BZ159" s="514"/>
      <c r="CA159" s="514"/>
      <c r="CB159" s="514"/>
      <c r="CC159" s="515"/>
    </row>
    <row r="160" spans="1:81" s="62" customFormat="1" ht="40.200000000000003" customHeight="1" x14ac:dyDescent="0.3">
      <c r="A160" s="38"/>
      <c r="B160" s="507"/>
      <c r="C160" s="459"/>
      <c r="D160" s="609"/>
      <c r="E160" s="612"/>
      <c r="F160" s="612"/>
      <c r="G160" s="612"/>
      <c r="H160" s="612"/>
      <c r="I160" s="612"/>
      <c r="J160" s="486"/>
      <c r="K160" s="489"/>
      <c r="L160" s="474"/>
      <c r="M160" s="477"/>
      <c r="N160" s="480"/>
      <c r="O160" s="483"/>
      <c r="P160" s="521"/>
      <c r="Q160" s="524"/>
      <c r="R160" s="404"/>
      <c r="S160" s="43"/>
      <c r="T160" s="261"/>
      <c r="U160" s="261"/>
      <c r="V160" s="261"/>
      <c r="W160" s="43"/>
      <c r="X160" s="35"/>
      <c r="Y160" s="35"/>
      <c r="Z160" s="35"/>
      <c r="AA160" s="35"/>
      <c r="AB160" s="404"/>
      <c r="AC160" s="527"/>
      <c r="AD160" s="55">
        <f t="shared" si="157"/>
        <v>0</v>
      </c>
      <c r="AE160" s="55">
        <f t="shared" si="157"/>
        <v>0</v>
      </c>
      <c r="AF160" s="55">
        <f t="shared" si="157"/>
        <v>0</v>
      </c>
      <c r="AG160" s="55">
        <f t="shared" si="157"/>
        <v>0</v>
      </c>
      <c r="AH160" s="55">
        <f t="shared" si="157"/>
        <v>0</v>
      </c>
      <c r="AI160" s="55">
        <f t="shared" si="157"/>
        <v>0</v>
      </c>
      <c r="AJ160" s="55">
        <f t="shared" si="152"/>
        <v>0</v>
      </c>
      <c r="AK160" s="404"/>
      <c r="AL160" s="456"/>
      <c r="AM160" s="49">
        <f t="shared" si="168"/>
        <v>0</v>
      </c>
      <c r="AN160" s="52"/>
      <c r="AO160" s="52"/>
      <c r="AP160" s="52"/>
      <c r="AQ160" s="52"/>
      <c r="AR160" s="52"/>
      <c r="AS160" s="52"/>
      <c r="AT160" s="404"/>
      <c r="AU160" s="447"/>
      <c r="AV160" s="49">
        <f t="shared" si="169"/>
        <v>0</v>
      </c>
      <c r="AW160" s="52"/>
      <c r="AX160" s="52"/>
      <c r="AY160" s="52"/>
      <c r="AZ160" s="52"/>
      <c r="BA160" s="52"/>
      <c r="BB160" s="52"/>
      <c r="BC160" s="404"/>
      <c r="BD160" s="450"/>
      <c r="BE160" s="49">
        <f t="shared" si="170"/>
        <v>0</v>
      </c>
      <c r="BF160" s="52"/>
      <c r="BG160" s="52"/>
      <c r="BH160" s="52"/>
      <c r="BI160" s="52"/>
      <c r="BJ160" s="52"/>
      <c r="BK160" s="52"/>
      <c r="BL160" s="404"/>
      <c r="BM160" s="453"/>
      <c r="BN160" s="49">
        <f t="shared" si="171"/>
        <v>0</v>
      </c>
      <c r="BO160" s="52"/>
      <c r="BP160" s="52"/>
      <c r="BQ160" s="52"/>
      <c r="BR160" s="52"/>
      <c r="BS160" s="52"/>
      <c r="BT160" s="52"/>
      <c r="BU160" s="418"/>
      <c r="BV160" s="419"/>
      <c r="BW160" s="419"/>
      <c r="BX160" s="419"/>
      <c r="BY160" s="419"/>
      <c r="BZ160" s="419"/>
      <c r="CA160" s="419"/>
      <c r="CB160" s="419"/>
      <c r="CC160" s="516"/>
    </row>
    <row r="161" spans="1:81" s="62" customFormat="1" ht="40.200000000000003" customHeight="1" x14ac:dyDescent="0.3">
      <c r="A161" s="38"/>
      <c r="B161" s="507"/>
      <c r="C161" s="459"/>
      <c r="D161" s="609"/>
      <c r="E161" s="612"/>
      <c r="F161" s="612"/>
      <c r="G161" s="612"/>
      <c r="H161" s="612"/>
      <c r="I161" s="612"/>
      <c r="J161" s="486"/>
      <c r="K161" s="489"/>
      <c r="L161" s="474"/>
      <c r="M161" s="477"/>
      <c r="N161" s="480"/>
      <c r="O161" s="483"/>
      <c r="P161" s="521"/>
      <c r="Q161" s="524"/>
      <c r="R161" s="404"/>
      <c r="S161" s="43"/>
      <c r="T161" s="261"/>
      <c r="U161" s="261"/>
      <c r="V161" s="261"/>
      <c r="W161" s="43"/>
      <c r="X161" s="35"/>
      <c r="Y161" s="35"/>
      <c r="Z161" s="35"/>
      <c r="AA161" s="35"/>
      <c r="AB161" s="404"/>
      <c r="AC161" s="527"/>
      <c r="AD161" s="55">
        <f t="shared" si="157"/>
        <v>0</v>
      </c>
      <c r="AE161" s="55">
        <f t="shared" si="157"/>
        <v>0</v>
      </c>
      <c r="AF161" s="55">
        <f t="shared" si="157"/>
        <v>0</v>
      </c>
      <c r="AG161" s="55">
        <f t="shared" si="157"/>
        <v>0</v>
      </c>
      <c r="AH161" s="55">
        <f t="shared" si="157"/>
        <v>0</v>
      </c>
      <c r="AI161" s="55">
        <f t="shared" si="157"/>
        <v>0</v>
      </c>
      <c r="AJ161" s="55">
        <f t="shared" si="152"/>
        <v>0</v>
      </c>
      <c r="AK161" s="404"/>
      <c r="AL161" s="456"/>
      <c r="AM161" s="49">
        <f t="shared" si="168"/>
        <v>0</v>
      </c>
      <c r="AN161" s="52"/>
      <c r="AO161" s="52"/>
      <c r="AP161" s="52"/>
      <c r="AQ161" s="52"/>
      <c r="AR161" s="52"/>
      <c r="AS161" s="52"/>
      <c r="AT161" s="404"/>
      <c r="AU161" s="447"/>
      <c r="AV161" s="49">
        <f t="shared" si="169"/>
        <v>0</v>
      </c>
      <c r="AW161" s="52"/>
      <c r="AX161" s="52"/>
      <c r="AY161" s="52"/>
      <c r="AZ161" s="52"/>
      <c r="BA161" s="52"/>
      <c r="BB161" s="52"/>
      <c r="BC161" s="404"/>
      <c r="BD161" s="450"/>
      <c r="BE161" s="49">
        <f t="shared" si="170"/>
        <v>0</v>
      </c>
      <c r="BF161" s="52"/>
      <c r="BG161" s="52"/>
      <c r="BH161" s="52"/>
      <c r="BI161" s="52"/>
      <c r="BJ161" s="52"/>
      <c r="BK161" s="52"/>
      <c r="BL161" s="404"/>
      <c r="BM161" s="453"/>
      <c r="BN161" s="49">
        <f t="shared" si="171"/>
        <v>0</v>
      </c>
      <c r="BO161" s="52"/>
      <c r="BP161" s="52"/>
      <c r="BQ161" s="52"/>
      <c r="BR161" s="52"/>
      <c r="BS161" s="52"/>
      <c r="BT161" s="52"/>
      <c r="BU161" s="418"/>
      <c r="BV161" s="419"/>
      <c r="BW161" s="419"/>
      <c r="BX161" s="419"/>
      <c r="BY161" s="419"/>
      <c r="BZ161" s="419"/>
      <c r="CA161" s="419"/>
      <c r="CB161" s="419"/>
      <c r="CC161" s="516"/>
    </row>
    <row r="162" spans="1:81" s="62" customFormat="1" ht="40.200000000000003" customHeight="1" thickBot="1" x14ac:dyDescent="0.35">
      <c r="A162" s="38"/>
      <c r="B162" s="507"/>
      <c r="C162" s="460"/>
      <c r="D162" s="610"/>
      <c r="E162" s="613"/>
      <c r="F162" s="613"/>
      <c r="G162" s="613"/>
      <c r="H162" s="613"/>
      <c r="I162" s="613"/>
      <c r="J162" s="487"/>
      <c r="K162" s="490"/>
      <c r="L162" s="475"/>
      <c r="M162" s="478"/>
      <c r="N162" s="481"/>
      <c r="O162" s="484"/>
      <c r="P162" s="522"/>
      <c r="Q162" s="525"/>
      <c r="R162" s="405"/>
      <c r="S162" s="44"/>
      <c r="T162" s="262"/>
      <c r="U162" s="262"/>
      <c r="V162" s="262"/>
      <c r="W162" s="44"/>
      <c r="X162" s="36"/>
      <c r="Y162" s="36"/>
      <c r="Z162" s="36"/>
      <c r="AA162" s="36"/>
      <c r="AB162" s="405"/>
      <c r="AC162" s="528"/>
      <c r="AD162" s="56">
        <f t="shared" si="157"/>
        <v>0</v>
      </c>
      <c r="AE162" s="56">
        <f t="shared" si="157"/>
        <v>0</v>
      </c>
      <c r="AF162" s="56">
        <f t="shared" si="157"/>
        <v>0</v>
      </c>
      <c r="AG162" s="56">
        <f t="shared" si="157"/>
        <v>0</v>
      </c>
      <c r="AH162" s="56">
        <f t="shared" si="157"/>
        <v>0</v>
      </c>
      <c r="AI162" s="56">
        <f t="shared" si="157"/>
        <v>0</v>
      </c>
      <c r="AJ162" s="56">
        <f t="shared" si="152"/>
        <v>0</v>
      </c>
      <c r="AK162" s="405"/>
      <c r="AL162" s="457"/>
      <c r="AM162" s="50">
        <f t="shared" si="168"/>
        <v>0</v>
      </c>
      <c r="AN162" s="53"/>
      <c r="AO162" s="53"/>
      <c r="AP162" s="53"/>
      <c r="AQ162" s="53"/>
      <c r="AR162" s="53"/>
      <c r="AS162" s="53"/>
      <c r="AT162" s="405"/>
      <c r="AU162" s="448"/>
      <c r="AV162" s="50">
        <f t="shared" si="169"/>
        <v>0</v>
      </c>
      <c r="AW162" s="53"/>
      <c r="AX162" s="53"/>
      <c r="AY162" s="53"/>
      <c r="AZ162" s="53"/>
      <c r="BA162" s="53"/>
      <c r="BB162" s="53"/>
      <c r="BC162" s="405"/>
      <c r="BD162" s="451"/>
      <c r="BE162" s="50">
        <f t="shared" si="170"/>
        <v>0</v>
      </c>
      <c r="BF162" s="53"/>
      <c r="BG162" s="53"/>
      <c r="BH162" s="53"/>
      <c r="BI162" s="53"/>
      <c r="BJ162" s="53"/>
      <c r="BK162" s="53"/>
      <c r="BL162" s="405"/>
      <c r="BM162" s="454"/>
      <c r="BN162" s="50">
        <f t="shared" si="171"/>
        <v>0</v>
      </c>
      <c r="BO162" s="53"/>
      <c r="BP162" s="53"/>
      <c r="BQ162" s="53"/>
      <c r="BR162" s="53"/>
      <c r="BS162" s="53"/>
      <c r="BT162" s="53"/>
      <c r="BU162" s="517"/>
      <c r="BV162" s="518"/>
      <c r="BW162" s="518"/>
      <c r="BX162" s="518"/>
      <c r="BY162" s="518"/>
      <c r="BZ162" s="518"/>
      <c r="CA162" s="518"/>
      <c r="CB162" s="518"/>
      <c r="CC162" s="519"/>
    </row>
    <row r="163" spans="1:81" s="62" customFormat="1" ht="40.200000000000003" customHeight="1" thickTop="1" x14ac:dyDescent="0.3">
      <c r="A163" s="38"/>
      <c r="B163" s="507"/>
      <c r="C163" s="458" t="s">
        <v>591</v>
      </c>
      <c r="D163" s="608"/>
      <c r="E163" s="611"/>
      <c r="F163" s="611"/>
      <c r="G163" s="611"/>
      <c r="H163" s="611"/>
      <c r="I163" s="611"/>
      <c r="J163" s="485">
        <v>387</v>
      </c>
      <c r="K163" s="488" t="str">
        <f>+Metas!K443</f>
        <v>Madres de niñez y juventud discapacitadas apoyadas</v>
      </c>
      <c r="L163" s="473"/>
      <c r="M163" s="476">
        <f>SUM(N163:Q163)</f>
        <v>0</v>
      </c>
      <c r="N163" s="479"/>
      <c r="O163" s="482"/>
      <c r="P163" s="520"/>
      <c r="Q163" s="523"/>
      <c r="R163" s="403">
        <f>+$J163</f>
        <v>387</v>
      </c>
      <c r="S163" s="253"/>
      <c r="T163" s="260"/>
      <c r="U163" s="260"/>
      <c r="V163" s="260"/>
      <c r="W163" s="42"/>
      <c r="X163" s="34"/>
      <c r="Y163" s="34"/>
      <c r="Z163" s="34"/>
      <c r="AA163" s="34"/>
      <c r="AB163" s="403">
        <f t="shared" si="187"/>
        <v>387</v>
      </c>
      <c r="AC163" s="526">
        <f>+L163</f>
        <v>0</v>
      </c>
      <c r="AD163" s="54">
        <f t="shared" si="157"/>
        <v>0</v>
      </c>
      <c r="AE163" s="54">
        <f t="shared" si="157"/>
        <v>0</v>
      </c>
      <c r="AF163" s="54">
        <f t="shared" si="157"/>
        <v>0</v>
      </c>
      <c r="AG163" s="54">
        <f t="shared" si="157"/>
        <v>0</v>
      </c>
      <c r="AH163" s="54">
        <f t="shared" si="157"/>
        <v>0</v>
      </c>
      <c r="AI163" s="54">
        <f t="shared" si="157"/>
        <v>0</v>
      </c>
      <c r="AJ163" s="54">
        <f t="shared" si="152"/>
        <v>0</v>
      </c>
      <c r="AK163" s="403">
        <f t="shared" si="188"/>
        <v>387</v>
      </c>
      <c r="AL163" s="455">
        <f>+N163</f>
        <v>0</v>
      </c>
      <c r="AM163" s="48">
        <f t="shared" si="168"/>
        <v>0</v>
      </c>
      <c r="AN163" s="51"/>
      <c r="AO163" s="51"/>
      <c r="AP163" s="51"/>
      <c r="AQ163" s="51"/>
      <c r="AR163" s="51"/>
      <c r="AS163" s="51"/>
      <c r="AT163" s="403">
        <f t="shared" si="189"/>
        <v>387</v>
      </c>
      <c r="AU163" s="446">
        <f>+O163</f>
        <v>0</v>
      </c>
      <c r="AV163" s="48">
        <f t="shared" si="169"/>
        <v>0</v>
      </c>
      <c r="AW163" s="51"/>
      <c r="AX163" s="51"/>
      <c r="AY163" s="51"/>
      <c r="AZ163" s="51"/>
      <c r="BA163" s="51"/>
      <c r="BB163" s="51"/>
      <c r="BC163" s="403">
        <f t="shared" si="190"/>
        <v>387</v>
      </c>
      <c r="BD163" s="449">
        <f>+P163</f>
        <v>0</v>
      </c>
      <c r="BE163" s="48">
        <f t="shared" si="170"/>
        <v>0</v>
      </c>
      <c r="BF163" s="51"/>
      <c r="BG163" s="51"/>
      <c r="BH163" s="51"/>
      <c r="BI163" s="51"/>
      <c r="BJ163" s="51"/>
      <c r="BK163" s="51"/>
      <c r="BL163" s="403">
        <f t="shared" si="191"/>
        <v>387</v>
      </c>
      <c r="BM163" s="452">
        <f>+Q163</f>
        <v>0</v>
      </c>
      <c r="BN163" s="48">
        <f t="shared" si="171"/>
        <v>0</v>
      </c>
      <c r="BO163" s="51"/>
      <c r="BP163" s="51"/>
      <c r="BQ163" s="51"/>
      <c r="BR163" s="51"/>
      <c r="BS163" s="51"/>
      <c r="BT163" s="51"/>
      <c r="BU163" s="513"/>
      <c r="BV163" s="514"/>
      <c r="BW163" s="514"/>
      <c r="BX163" s="514"/>
      <c r="BY163" s="514"/>
      <c r="BZ163" s="514"/>
      <c r="CA163" s="514"/>
      <c r="CB163" s="514"/>
      <c r="CC163" s="515"/>
    </row>
    <row r="164" spans="1:81" s="62" customFormat="1" ht="40.200000000000003" customHeight="1" x14ac:dyDescent="0.3">
      <c r="A164" s="38"/>
      <c r="B164" s="507"/>
      <c r="C164" s="459"/>
      <c r="D164" s="609"/>
      <c r="E164" s="612"/>
      <c r="F164" s="612"/>
      <c r="G164" s="612"/>
      <c r="H164" s="612"/>
      <c r="I164" s="612"/>
      <c r="J164" s="486"/>
      <c r="K164" s="489"/>
      <c r="L164" s="474"/>
      <c r="M164" s="477"/>
      <c r="N164" s="480"/>
      <c r="O164" s="483"/>
      <c r="P164" s="521"/>
      <c r="Q164" s="524"/>
      <c r="R164" s="404"/>
      <c r="S164" s="43"/>
      <c r="T164" s="261"/>
      <c r="U164" s="261"/>
      <c r="V164" s="261"/>
      <c r="W164" s="43"/>
      <c r="X164" s="35"/>
      <c r="Y164" s="35"/>
      <c r="Z164" s="35"/>
      <c r="AA164" s="35"/>
      <c r="AB164" s="404"/>
      <c r="AC164" s="527"/>
      <c r="AD164" s="55">
        <f t="shared" si="157"/>
        <v>0</v>
      </c>
      <c r="AE164" s="55">
        <f t="shared" si="157"/>
        <v>0</v>
      </c>
      <c r="AF164" s="55">
        <f t="shared" si="157"/>
        <v>0</v>
      </c>
      <c r="AG164" s="55">
        <f t="shared" si="157"/>
        <v>0</v>
      </c>
      <c r="AH164" s="55">
        <f t="shared" si="157"/>
        <v>0</v>
      </c>
      <c r="AI164" s="55">
        <f t="shared" si="157"/>
        <v>0</v>
      </c>
      <c r="AJ164" s="55">
        <f t="shared" si="152"/>
        <v>0</v>
      </c>
      <c r="AK164" s="404"/>
      <c r="AL164" s="456"/>
      <c r="AM164" s="49">
        <f t="shared" si="168"/>
        <v>0</v>
      </c>
      <c r="AN164" s="52"/>
      <c r="AO164" s="52"/>
      <c r="AP164" s="52"/>
      <c r="AQ164" s="52"/>
      <c r="AR164" s="52"/>
      <c r="AS164" s="52"/>
      <c r="AT164" s="404"/>
      <c r="AU164" s="447"/>
      <c r="AV164" s="49">
        <f t="shared" si="169"/>
        <v>0</v>
      </c>
      <c r="AW164" s="52"/>
      <c r="AX164" s="52"/>
      <c r="AY164" s="52"/>
      <c r="AZ164" s="52"/>
      <c r="BA164" s="52"/>
      <c r="BB164" s="52"/>
      <c r="BC164" s="404"/>
      <c r="BD164" s="450"/>
      <c r="BE164" s="49">
        <f t="shared" si="170"/>
        <v>0</v>
      </c>
      <c r="BF164" s="52"/>
      <c r="BG164" s="52"/>
      <c r="BH164" s="52"/>
      <c r="BI164" s="52"/>
      <c r="BJ164" s="52"/>
      <c r="BK164" s="52"/>
      <c r="BL164" s="404"/>
      <c r="BM164" s="453"/>
      <c r="BN164" s="49">
        <f t="shared" si="171"/>
        <v>0</v>
      </c>
      <c r="BO164" s="52"/>
      <c r="BP164" s="52"/>
      <c r="BQ164" s="52"/>
      <c r="BR164" s="52"/>
      <c r="BS164" s="52"/>
      <c r="BT164" s="52"/>
      <c r="BU164" s="418"/>
      <c r="BV164" s="419"/>
      <c r="BW164" s="419"/>
      <c r="BX164" s="419"/>
      <c r="BY164" s="419"/>
      <c r="BZ164" s="419"/>
      <c r="CA164" s="419"/>
      <c r="CB164" s="419"/>
      <c r="CC164" s="516"/>
    </row>
    <row r="165" spans="1:81" s="62" customFormat="1" ht="40.200000000000003" customHeight="1" x14ac:dyDescent="0.3">
      <c r="A165" s="38"/>
      <c r="B165" s="507"/>
      <c r="C165" s="459"/>
      <c r="D165" s="609"/>
      <c r="E165" s="612"/>
      <c r="F165" s="612"/>
      <c r="G165" s="612"/>
      <c r="H165" s="612"/>
      <c r="I165" s="612"/>
      <c r="J165" s="486"/>
      <c r="K165" s="489"/>
      <c r="L165" s="474"/>
      <c r="M165" s="477"/>
      <c r="N165" s="480"/>
      <c r="O165" s="483"/>
      <c r="P165" s="521"/>
      <c r="Q165" s="524"/>
      <c r="R165" s="404"/>
      <c r="S165" s="43"/>
      <c r="T165" s="261"/>
      <c r="U165" s="261"/>
      <c r="V165" s="261"/>
      <c r="W165" s="43"/>
      <c r="X165" s="35"/>
      <c r="Y165" s="35"/>
      <c r="Z165" s="35"/>
      <c r="AA165" s="35"/>
      <c r="AB165" s="404"/>
      <c r="AC165" s="527"/>
      <c r="AD165" s="55">
        <f t="shared" si="157"/>
        <v>0</v>
      </c>
      <c r="AE165" s="55">
        <f t="shared" si="157"/>
        <v>0</v>
      </c>
      <c r="AF165" s="55">
        <f t="shared" si="157"/>
        <v>0</v>
      </c>
      <c r="AG165" s="55">
        <f t="shared" si="157"/>
        <v>0</v>
      </c>
      <c r="AH165" s="55">
        <f t="shared" si="157"/>
        <v>0</v>
      </c>
      <c r="AI165" s="55">
        <f t="shared" si="157"/>
        <v>0</v>
      </c>
      <c r="AJ165" s="55">
        <f t="shared" si="152"/>
        <v>0</v>
      </c>
      <c r="AK165" s="404"/>
      <c r="AL165" s="456"/>
      <c r="AM165" s="49">
        <f t="shared" si="168"/>
        <v>0</v>
      </c>
      <c r="AN165" s="52"/>
      <c r="AO165" s="52"/>
      <c r="AP165" s="52"/>
      <c r="AQ165" s="52"/>
      <c r="AR165" s="52"/>
      <c r="AS165" s="52"/>
      <c r="AT165" s="404"/>
      <c r="AU165" s="447"/>
      <c r="AV165" s="49">
        <f t="shared" si="169"/>
        <v>0</v>
      </c>
      <c r="AW165" s="52"/>
      <c r="AX165" s="52"/>
      <c r="AY165" s="52"/>
      <c r="AZ165" s="52"/>
      <c r="BA165" s="52"/>
      <c r="BB165" s="52"/>
      <c r="BC165" s="404"/>
      <c r="BD165" s="450"/>
      <c r="BE165" s="49">
        <f t="shared" si="170"/>
        <v>0</v>
      </c>
      <c r="BF165" s="52"/>
      <c r="BG165" s="52"/>
      <c r="BH165" s="52"/>
      <c r="BI165" s="52"/>
      <c r="BJ165" s="52"/>
      <c r="BK165" s="52"/>
      <c r="BL165" s="404"/>
      <c r="BM165" s="453"/>
      <c r="BN165" s="49">
        <f t="shared" si="171"/>
        <v>0</v>
      </c>
      <c r="BO165" s="52"/>
      <c r="BP165" s="52"/>
      <c r="BQ165" s="52"/>
      <c r="BR165" s="52"/>
      <c r="BS165" s="52"/>
      <c r="BT165" s="52"/>
      <c r="BU165" s="418"/>
      <c r="BV165" s="419"/>
      <c r="BW165" s="419"/>
      <c r="BX165" s="419"/>
      <c r="BY165" s="419"/>
      <c r="BZ165" s="419"/>
      <c r="CA165" s="419"/>
      <c r="CB165" s="419"/>
      <c r="CC165" s="516"/>
    </row>
    <row r="166" spans="1:81" s="62" customFormat="1" ht="40.200000000000003" customHeight="1" thickBot="1" x14ac:dyDescent="0.35">
      <c r="A166" s="38"/>
      <c r="B166" s="507"/>
      <c r="C166" s="460"/>
      <c r="D166" s="610"/>
      <c r="E166" s="613"/>
      <c r="F166" s="613"/>
      <c r="G166" s="613"/>
      <c r="H166" s="613"/>
      <c r="I166" s="613"/>
      <c r="J166" s="487"/>
      <c r="K166" s="490"/>
      <c r="L166" s="475"/>
      <c r="M166" s="478"/>
      <c r="N166" s="481"/>
      <c r="O166" s="484"/>
      <c r="P166" s="522"/>
      <c r="Q166" s="525"/>
      <c r="R166" s="405"/>
      <c r="S166" s="44"/>
      <c r="T166" s="262"/>
      <c r="U166" s="262"/>
      <c r="V166" s="262"/>
      <c r="W166" s="44"/>
      <c r="X166" s="36"/>
      <c r="Y166" s="36"/>
      <c r="Z166" s="36"/>
      <c r="AA166" s="36"/>
      <c r="AB166" s="405"/>
      <c r="AC166" s="528"/>
      <c r="AD166" s="56">
        <f t="shared" si="157"/>
        <v>0</v>
      </c>
      <c r="AE166" s="56">
        <f t="shared" si="157"/>
        <v>0</v>
      </c>
      <c r="AF166" s="56">
        <f t="shared" si="157"/>
        <v>0</v>
      </c>
      <c r="AG166" s="56">
        <f t="shared" si="157"/>
        <v>0</v>
      </c>
      <c r="AH166" s="56">
        <f t="shared" si="157"/>
        <v>0</v>
      </c>
      <c r="AI166" s="56">
        <f t="shared" si="157"/>
        <v>0</v>
      </c>
      <c r="AJ166" s="56">
        <f t="shared" si="152"/>
        <v>0</v>
      </c>
      <c r="AK166" s="405"/>
      <c r="AL166" s="457"/>
      <c r="AM166" s="50">
        <f t="shared" si="168"/>
        <v>0</v>
      </c>
      <c r="AN166" s="53"/>
      <c r="AO166" s="53"/>
      <c r="AP166" s="53"/>
      <c r="AQ166" s="53"/>
      <c r="AR166" s="53"/>
      <c r="AS166" s="53"/>
      <c r="AT166" s="405"/>
      <c r="AU166" s="448"/>
      <c r="AV166" s="50">
        <f t="shared" si="169"/>
        <v>0</v>
      </c>
      <c r="AW166" s="53"/>
      <c r="AX166" s="53"/>
      <c r="AY166" s="53"/>
      <c r="AZ166" s="53"/>
      <c r="BA166" s="53"/>
      <c r="BB166" s="53"/>
      <c r="BC166" s="405"/>
      <c r="BD166" s="451"/>
      <c r="BE166" s="50">
        <f t="shared" si="170"/>
        <v>0</v>
      </c>
      <c r="BF166" s="53"/>
      <c r="BG166" s="53"/>
      <c r="BH166" s="53"/>
      <c r="BI166" s="53"/>
      <c r="BJ166" s="53"/>
      <c r="BK166" s="53"/>
      <c r="BL166" s="405"/>
      <c r="BM166" s="454"/>
      <c r="BN166" s="50">
        <f t="shared" si="171"/>
        <v>0</v>
      </c>
      <c r="BO166" s="53"/>
      <c r="BP166" s="53"/>
      <c r="BQ166" s="53"/>
      <c r="BR166" s="53"/>
      <c r="BS166" s="53"/>
      <c r="BT166" s="53"/>
      <c r="BU166" s="517"/>
      <c r="BV166" s="518"/>
      <c r="BW166" s="518"/>
      <c r="BX166" s="518"/>
      <c r="BY166" s="518"/>
      <c r="BZ166" s="518"/>
      <c r="CA166" s="518"/>
      <c r="CB166" s="518"/>
      <c r="CC166" s="519"/>
    </row>
    <row r="167" spans="1:81" s="62" customFormat="1" ht="40.200000000000003" customHeight="1" thickTop="1" x14ac:dyDescent="0.3">
      <c r="A167" s="38"/>
      <c r="B167" s="507"/>
      <c r="C167" s="458" t="s">
        <v>594</v>
      </c>
      <c r="D167" s="608"/>
      <c r="E167" s="611"/>
      <c r="F167" s="611"/>
      <c r="G167" s="611"/>
      <c r="H167" s="611"/>
      <c r="I167" s="611"/>
      <c r="J167" s="485">
        <v>388</v>
      </c>
      <c r="K167" s="488" t="str">
        <f>+Metas!K444</f>
        <v>Base de datos de las asociaciones y sus asociadas actualizada</v>
      </c>
      <c r="L167" s="473"/>
      <c r="M167" s="476">
        <f>SUM(N167:Q167)</f>
        <v>0</v>
      </c>
      <c r="N167" s="479"/>
      <c r="O167" s="482"/>
      <c r="P167" s="520"/>
      <c r="Q167" s="523"/>
      <c r="R167" s="403">
        <f>+$J167</f>
        <v>388</v>
      </c>
      <c r="S167" s="253"/>
      <c r="T167" s="260"/>
      <c r="U167" s="260"/>
      <c r="V167" s="260"/>
      <c r="W167" s="42"/>
      <c r="X167" s="34"/>
      <c r="Y167" s="34"/>
      <c r="Z167" s="34"/>
      <c r="AA167" s="34"/>
      <c r="AB167" s="403">
        <f t="shared" si="187"/>
        <v>388</v>
      </c>
      <c r="AC167" s="526">
        <f>+L167</f>
        <v>0</v>
      </c>
      <c r="AD167" s="54">
        <f t="shared" si="157"/>
        <v>0</v>
      </c>
      <c r="AE167" s="54">
        <f t="shared" si="157"/>
        <v>0</v>
      </c>
      <c r="AF167" s="54">
        <f t="shared" si="157"/>
        <v>0</v>
      </c>
      <c r="AG167" s="54">
        <f t="shared" si="157"/>
        <v>0</v>
      </c>
      <c r="AH167" s="54">
        <f t="shared" si="157"/>
        <v>0</v>
      </c>
      <c r="AI167" s="54">
        <f t="shared" si="157"/>
        <v>0</v>
      </c>
      <c r="AJ167" s="54">
        <f t="shared" si="152"/>
        <v>0</v>
      </c>
      <c r="AK167" s="403">
        <f t="shared" si="188"/>
        <v>388</v>
      </c>
      <c r="AL167" s="455">
        <f>+N167</f>
        <v>0</v>
      </c>
      <c r="AM167" s="48">
        <f t="shared" si="168"/>
        <v>0</v>
      </c>
      <c r="AN167" s="51"/>
      <c r="AO167" s="51"/>
      <c r="AP167" s="51"/>
      <c r="AQ167" s="51"/>
      <c r="AR167" s="51"/>
      <c r="AS167" s="51"/>
      <c r="AT167" s="403">
        <f t="shared" si="189"/>
        <v>388</v>
      </c>
      <c r="AU167" s="446">
        <f>+O167</f>
        <v>0</v>
      </c>
      <c r="AV167" s="48">
        <f t="shared" si="169"/>
        <v>0</v>
      </c>
      <c r="AW167" s="51"/>
      <c r="AX167" s="51"/>
      <c r="AY167" s="51"/>
      <c r="AZ167" s="51"/>
      <c r="BA167" s="51"/>
      <c r="BB167" s="51"/>
      <c r="BC167" s="403">
        <f t="shared" si="190"/>
        <v>388</v>
      </c>
      <c r="BD167" s="449">
        <f>+P167</f>
        <v>0</v>
      </c>
      <c r="BE167" s="48">
        <f t="shared" si="170"/>
        <v>0</v>
      </c>
      <c r="BF167" s="51"/>
      <c r="BG167" s="51"/>
      <c r="BH167" s="51"/>
      <c r="BI167" s="51"/>
      <c r="BJ167" s="51"/>
      <c r="BK167" s="51"/>
      <c r="BL167" s="403">
        <f t="shared" si="191"/>
        <v>388</v>
      </c>
      <c r="BM167" s="452">
        <f>+Q167</f>
        <v>0</v>
      </c>
      <c r="BN167" s="48">
        <f t="shared" si="171"/>
        <v>0</v>
      </c>
      <c r="BO167" s="51"/>
      <c r="BP167" s="51"/>
      <c r="BQ167" s="51"/>
      <c r="BR167" s="51"/>
      <c r="BS167" s="51"/>
      <c r="BT167" s="51"/>
      <c r="BU167" s="513"/>
      <c r="BV167" s="514"/>
      <c r="BW167" s="514"/>
      <c r="BX167" s="514"/>
      <c r="BY167" s="514"/>
      <c r="BZ167" s="514"/>
      <c r="CA167" s="514"/>
      <c r="CB167" s="514"/>
      <c r="CC167" s="515"/>
    </row>
    <row r="168" spans="1:81" s="62" customFormat="1" ht="40.200000000000003" customHeight="1" x14ac:dyDescent="0.3">
      <c r="A168" s="38"/>
      <c r="B168" s="507"/>
      <c r="C168" s="459"/>
      <c r="D168" s="609"/>
      <c r="E168" s="612"/>
      <c r="F168" s="612"/>
      <c r="G168" s="612"/>
      <c r="H168" s="612"/>
      <c r="I168" s="612"/>
      <c r="J168" s="486"/>
      <c r="K168" s="489"/>
      <c r="L168" s="474"/>
      <c r="M168" s="477"/>
      <c r="N168" s="480"/>
      <c r="O168" s="483"/>
      <c r="P168" s="521"/>
      <c r="Q168" s="524"/>
      <c r="R168" s="404"/>
      <c r="S168" s="43"/>
      <c r="T168" s="261"/>
      <c r="U168" s="261"/>
      <c r="V168" s="261"/>
      <c r="W168" s="43"/>
      <c r="X168" s="35"/>
      <c r="Y168" s="35"/>
      <c r="Z168" s="35"/>
      <c r="AA168" s="35"/>
      <c r="AB168" s="404"/>
      <c r="AC168" s="527"/>
      <c r="AD168" s="55">
        <f t="shared" si="157"/>
        <v>0</v>
      </c>
      <c r="AE168" s="55">
        <f t="shared" si="157"/>
        <v>0</v>
      </c>
      <c r="AF168" s="55">
        <f t="shared" si="157"/>
        <v>0</v>
      </c>
      <c r="AG168" s="55">
        <f t="shared" si="157"/>
        <v>0</v>
      </c>
      <c r="AH168" s="55">
        <f t="shared" si="157"/>
        <v>0</v>
      </c>
      <c r="AI168" s="55">
        <f t="shared" si="157"/>
        <v>0</v>
      </c>
      <c r="AJ168" s="55">
        <f t="shared" si="152"/>
        <v>0</v>
      </c>
      <c r="AK168" s="404"/>
      <c r="AL168" s="456"/>
      <c r="AM168" s="49">
        <f t="shared" si="168"/>
        <v>0</v>
      </c>
      <c r="AN168" s="52"/>
      <c r="AO168" s="52"/>
      <c r="AP168" s="52"/>
      <c r="AQ168" s="52"/>
      <c r="AR168" s="52"/>
      <c r="AS168" s="52"/>
      <c r="AT168" s="404"/>
      <c r="AU168" s="447"/>
      <c r="AV168" s="49">
        <f t="shared" si="169"/>
        <v>0</v>
      </c>
      <c r="AW168" s="52"/>
      <c r="AX168" s="52"/>
      <c r="AY168" s="52"/>
      <c r="AZ168" s="52"/>
      <c r="BA168" s="52"/>
      <c r="BB168" s="52"/>
      <c r="BC168" s="404"/>
      <c r="BD168" s="450"/>
      <c r="BE168" s="49">
        <f t="shared" si="170"/>
        <v>0</v>
      </c>
      <c r="BF168" s="52"/>
      <c r="BG168" s="52"/>
      <c r="BH168" s="52"/>
      <c r="BI168" s="52"/>
      <c r="BJ168" s="52"/>
      <c r="BK168" s="52"/>
      <c r="BL168" s="404"/>
      <c r="BM168" s="453"/>
      <c r="BN168" s="49">
        <f t="shared" si="171"/>
        <v>0</v>
      </c>
      <c r="BO168" s="52"/>
      <c r="BP168" s="52"/>
      <c r="BQ168" s="52"/>
      <c r="BR168" s="52"/>
      <c r="BS168" s="52"/>
      <c r="BT168" s="52"/>
      <c r="BU168" s="418"/>
      <c r="BV168" s="419"/>
      <c r="BW168" s="419"/>
      <c r="BX168" s="419"/>
      <c r="BY168" s="419"/>
      <c r="BZ168" s="419"/>
      <c r="CA168" s="419"/>
      <c r="CB168" s="419"/>
      <c r="CC168" s="516"/>
    </row>
    <row r="169" spans="1:81" s="62" customFormat="1" ht="40.200000000000003" customHeight="1" x14ac:dyDescent="0.3">
      <c r="A169" s="38"/>
      <c r="B169" s="507"/>
      <c r="C169" s="459"/>
      <c r="D169" s="609"/>
      <c r="E169" s="612"/>
      <c r="F169" s="612"/>
      <c r="G169" s="612"/>
      <c r="H169" s="612"/>
      <c r="I169" s="612"/>
      <c r="J169" s="486"/>
      <c r="K169" s="489"/>
      <c r="L169" s="474"/>
      <c r="M169" s="477"/>
      <c r="N169" s="480"/>
      <c r="O169" s="483"/>
      <c r="P169" s="521"/>
      <c r="Q169" s="524"/>
      <c r="R169" s="404"/>
      <c r="S169" s="43"/>
      <c r="T169" s="261"/>
      <c r="U169" s="261"/>
      <c r="V169" s="261"/>
      <c r="W169" s="43"/>
      <c r="X169" s="35"/>
      <c r="Y169" s="35"/>
      <c r="Z169" s="35"/>
      <c r="AA169" s="35"/>
      <c r="AB169" s="404"/>
      <c r="AC169" s="527"/>
      <c r="AD169" s="55">
        <f t="shared" si="157"/>
        <v>0</v>
      </c>
      <c r="AE169" s="55">
        <f t="shared" si="157"/>
        <v>0</v>
      </c>
      <c r="AF169" s="55">
        <f t="shared" si="157"/>
        <v>0</v>
      </c>
      <c r="AG169" s="55">
        <f t="shared" si="157"/>
        <v>0</v>
      </c>
      <c r="AH169" s="55">
        <f t="shared" si="157"/>
        <v>0</v>
      </c>
      <c r="AI169" s="55">
        <f t="shared" si="157"/>
        <v>0</v>
      </c>
      <c r="AJ169" s="55">
        <f t="shared" si="152"/>
        <v>0</v>
      </c>
      <c r="AK169" s="404"/>
      <c r="AL169" s="456"/>
      <c r="AM169" s="49">
        <f t="shared" si="168"/>
        <v>0</v>
      </c>
      <c r="AN169" s="52"/>
      <c r="AO169" s="52"/>
      <c r="AP169" s="52"/>
      <c r="AQ169" s="52"/>
      <c r="AR169" s="52"/>
      <c r="AS169" s="52"/>
      <c r="AT169" s="404"/>
      <c r="AU169" s="447"/>
      <c r="AV169" s="49">
        <f t="shared" si="169"/>
        <v>0</v>
      </c>
      <c r="AW169" s="52"/>
      <c r="AX169" s="52"/>
      <c r="AY169" s="52"/>
      <c r="AZ169" s="52"/>
      <c r="BA169" s="52"/>
      <c r="BB169" s="52"/>
      <c r="BC169" s="404"/>
      <c r="BD169" s="450"/>
      <c r="BE169" s="49">
        <f t="shared" si="170"/>
        <v>0</v>
      </c>
      <c r="BF169" s="52"/>
      <c r="BG169" s="52"/>
      <c r="BH169" s="52"/>
      <c r="BI169" s="52"/>
      <c r="BJ169" s="52"/>
      <c r="BK169" s="52"/>
      <c r="BL169" s="404"/>
      <c r="BM169" s="453"/>
      <c r="BN169" s="49">
        <f t="shared" si="171"/>
        <v>0</v>
      </c>
      <c r="BO169" s="52"/>
      <c r="BP169" s="52"/>
      <c r="BQ169" s="52"/>
      <c r="BR169" s="52"/>
      <c r="BS169" s="52"/>
      <c r="BT169" s="52"/>
      <c r="BU169" s="418"/>
      <c r="BV169" s="419"/>
      <c r="BW169" s="419"/>
      <c r="BX169" s="419"/>
      <c r="BY169" s="419"/>
      <c r="BZ169" s="419"/>
      <c r="CA169" s="419"/>
      <c r="CB169" s="419"/>
      <c r="CC169" s="516"/>
    </row>
    <row r="170" spans="1:81" s="62" customFormat="1" ht="40.200000000000003" customHeight="1" thickBot="1" x14ac:dyDescent="0.35">
      <c r="A170" s="38"/>
      <c r="B170" s="507"/>
      <c r="C170" s="459"/>
      <c r="D170" s="610"/>
      <c r="E170" s="613"/>
      <c r="F170" s="613"/>
      <c r="G170" s="613"/>
      <c r="H170" s="613"/>
      <c r="I170" s="613"/>
      <c r="J170" s="487"/>
      <c r="K170" s="490"/>
      <c r="L170" s="475"/>
      <c r="M170" s="478"/>
      <c r="N170" s="481"/>
      <c r="O170" s="484"/>
      <c r="P170" s="522"/>
      <c r="Q170" s="525"/>
      <c r="R170" s="405"/>
      <c r="S170" s="44"/>
      <c r="T170" s="262"/>
      <c r="U170" s="262"/>
      <c r="V170" s="262"/>
      <c r="W170" s="44"/>
      <c r="X170" s="36"/>
      <c r="Y170" s="36"/>
      <c r="Z170" s="36"/>
      <c r="AA170" s="36"/>
      <c r="AB170" s="405"/>
      <c r="AC170" s="528"/>
      <c r="AD170" s="56">
        <f t="shared" si="157"/>
        <v>0</v>
      </c>
      <c r="AE170" s="56">
        <f t="shared" si="157"/>
        <v>0</v>
      </c>
      <c r="AF170" s="56">
        <f t="shared" si="157"/>
        <v>0</v>
      </c>
      <c r="AG170" s="56">
        <f t="shared" si="157"/>
        <v>0</v>
      </c>
      <c r="AH170" s="56">
        <f t="shared" si="157"/>
        <v>0</v>
      </c>
      <c r="AI170" s="56">
        <f t="shared" si="157"/>
        <v>0</v>
      </c>
      <c r="AJ170" s="56">
        <f t="shared" si="152"/>
        <v>0</v>
      </c>
      <c r="AK170" s="405"/>
      <c r="AL170" s="457"/>
      <c r="AM170" s="50">
        <f t="shared" si="168"/>
        <v>0</v>
      </c>
      <c r="AN170" s="53"/>
      <c r="AO170" s="53"/>
      <c r="AP170" s="53"/>
      <c r="AQ170" s="53"/>
      <c r="AR170" s="53"/>
      <c r="AS170" s="53"/>
      <c r="AT170" s="405"/>
      <c r="AU170" s="448"/>
      <c r="AV170" s="50">
        <f t="shared" si="169"/>
        <v>0</v>
      </c>
      <c r="AW170" s="53"/>
      <c r="AX170" s="53"/>
      <c r="AY170" s="53"/>
      <c r="AZ170" s="53"/>
      <c r="BA170" s="53"/>
      <c r="BB170" s="53"/>
      <c r="BC170" s="405"/>
      <c r="BD170" s="451"/>
      <c r="BE170" s="50">
        <f t="shared" si="170"/>
        <v>0</v>
      </c>
      <c r="BF170" s="53"/>
      <c r="BG170" s="53"/>
      <c r="BH170" s="53"/>
      <c r="BI170" s="53"/>
      <c r="BJ170" s="53"/>
      <c r="BK170" s="53"/>
      <c r="BL170" s="405"/>
      <c r="BM170" s="454"/>
      <c r="BN170" s="50">
        <f t="shared" si="171"/>
        <v>0</v>
      </c>
      <c r="BO170" s="53"/>
      <c r="BP170" s="53"/>
      <c r="BQ170" s="53"/>
      <c r="BR170" s="53"/>
      <c r="BS170" s="53"/>
      <c r="BT170" s="53"/>
      <c r="BU170" s="517"/>
      <c r="BV170" s="518"/>
      <c r="BW170" s="518"/>
      <c r="BX170" s="518"/>
      <c r="BY170" s="518"/>
      <c r="BZ170" s="518"/>
      <c r="CA170" s="518"/>
      <c r="CB170" s="518"/>
      <c r="CC170" s="519"/>
    </row>
    <row r="171" spans="1:81" s="62" customFormat="1" ht="40.200000000000003" customHeight="1" thickTop="1" x14ac:dyDescent="0.3">
      <c r="A171" s="38"/>
      <c r="B171" s="507"/>
      <c r="C171" s="459"/>
      <c r="D171" s="608"/>
      <c r="E171" s="611"/>
      <c r="F171" s="611"/>
      <c r="G171" s="611"/>
      <c r="H171" s="611"/>
      <c r="I171" s="611"/>
      <c r="J171" s="485">
        <v>389</v>
      </c>
      <c r="K171" s="488" t="str">
        <f>+Metas!K445</f>
        <v>Asociaciones dotadas de implementos (sillas, mesas, equipos y uniformes)</v>
      </c>
      <c r="L171" s="473"/>
      <c r="M171" s="476">
        <f>SUM(N171:Q171)</f>
        <v>0</v>
      </c>
      <c r="N171" s="479"/>
      <c r="O171" s="482"/>
      <c r="P171" s="520"/>
      <c r="Q171" s="523"/>
      <c r="R171" s="403">
        <f>+$J171</f>
        <v>389</v>
      </c>
      <c r="S171" s="253"/>
      <c r="T171" s="260"/>
      <c r="U171" s="260"/>
      <c r="V171" s="260"/>
      <c r="W171" s="42"/>
      <c r="X171" s="34"/>
      <c r="Y171" s="34"/>
      <c r="Z171" s="34"/>
      <c r="AA171" s="34"/>
      <c r="AB171" s="403">
        <f t="shared" si="187"/>
        <v>389</v>
      </c>
      <c r="AC171" s="526">
        <f>+L171</f>
        <v>0</v>
      </c>
      <c r="AD171" s="54">
        <f t="shared" si="157"/>
        <v>0</v>
      </c>
      <c r="AE171" s="54">
        <f t="shared" si="157"/>
        <v>0</v>
      </c>
      <c r="AF171" s="54">
        <f t="shared" si="157"/>
        <v>0</v>
      </c>
      <c r="AG171" s="54">
        <f t="shared" si="157"/>
        <v>0</v>
      </c>
      <c r="AH171" s="54">
        <f t="shared" si="157"/>
        <v>0</v>
      </c>
      <c r="AI171" s="54">
        <f t="shared" si="157"/>
        <v>0</v>
      </c>
      <c r="AJ171" s="54">
        <f t="shared" si="152"/>
        <v>0</v>
      </c>
      <c r="AK171" s="403">
        <f t="shared" si="188"/>
        <v>389</v>
      </c>
      <c r="AL171" s="455">
        <f>+N171</f>
        <v>0</v>
      </c>
      <c r="AM171" s="48">
        <f t="shared" si="168"/>
        <v>0</v>
      </c>
      <c r="AN171" s="51"/>
      <c r="AO171" s="51"/>
      <c r="AP171" s="51"/>
      <c r="AQ171" s="51"/>
      <c r="AR171" s="51"/>
      <c r="AS171" s="51"/>
      <c r="AT171" s="403">
        <f t="shared" si="189"/>
        <v>389</v>
      </c>
      <c r="AU171" s="446">
        <f>+O171</f>
        <v>0</v>
      </c>
      <c r="AV171" s="48">
        <f t="shared" si="169"/>
        <v>0</v>
      </c>
      <c r="AW171" s="51"/>
      <c r="AX171" s="51"/>
      <c r="AY171" s="51"/>
      <c r="AZ171" s="51"/>
      <c r="BA171" s="51"/>
      <c r="BB171" s="51"/>
      <c r="BC171" s="403">
        <f t="shared" si="190"/>
        <v>389</v>
      </c>
      <c r="BD171" s="449">
        <f>+P171</f>
        <v>0</v>
      </c>
      <c r="BE171" s="48">
        <f t="shared" si="170"/>
        <v>0</v>
      </c>
      <c r="BF171" s="51"/>
      <c r="BG171" s="51"/>
      <c r="BH171" s="51"/>
      <c r="BI171" s="51"/>
      <c r="BJ171" s="51"/>
      <c r="BK171" s="51"/>
      <c r="BL171" s="403">
        <f t="shared" si="191"/>
        <v>389</v>
      </c>
      <c r="BM171" s="452">
        <f>+Q171</f>
        <v>0</v>
      </c>
      <c r="BN171" s="48">
        <f t="shared" si="171"/>
        <v>0</v>
      </c>
      <c r="BO171" s="51"/>
      <c r="BP171" s="51"/>
      <c r="BQ171" s="51"/>
      <c r="BR171" s="51"/>
      <c r="BS171" s="51"/>
      <c r="BT171" s="51"/>
      <c r="BU171" s="513"/>
      <c r="BV171" s="514"/>
      <c r="BW171" s="514"/>
      <c r="BX171" s="514"/>
      <c r="BY171" s="514"/>
      <c r="BZ171" s="514"/>
      <c r="CA171" s="514"/>
      <c r="CB171" s="514"/>
      <c r="CC171" s="515"/>
    </row>
    <row r="172" spans="1:81" s="62" customFormat="1" ht="40.200000000000003" customHeight="1" x14ac:dyDescent="0.3">
      <c r="A172" s="38"/>
      <c r="B172" s="507"/>
      <c r="C172" s="459"/>
      <c r="D172" s="609"/>
      <c r="E172" s="612"/>
      <c r="F172" s="612"/>
      <c r="G172" s="612"/>
      <c r="H172" s="612"/>
      <c r="I172" s="612"/>
      <c r="J172" s="486"/>
      <c r="K172" s="489"/>
      <c r="L172" s="474"/>
      <c r="M172" s="477"/>
      <c r="N172" s="480"/>
      <c r="O172" s="483"/>
      <c r="P172" s="521"/>
      <c r="Q172" s="524"/>
      <c r="R172" s="404"/>
      <c r="S172" s="43"/>
      <c r="T172" s="261"/>
      <c r="U172" s="261"/>
      <c r="V172" s="261"/>
      <c r="W172" s="43"/>
      <c r="X172" s="35"/>
      <c r="Y172" s="35"/>
      <c r="Z172" s="35"/>
      <c r="AA172" s="35"/>
      <c r="AB172" s="404"/>
      <c r="AC172" s="527"/>
      <c r="AD172" s="55">
        <f t="shared" si="157"/>
        <v>0</v>
      </c>
      <c r="AE172" s="55">
        <f t="shared" si="157"/>
        <v>0</v>
      </c>
      <c r="AF172" s="55">
        <f t="shared" si="157"/>
        <v>0</v>
      </c>
      <c r="AG172" s="55">
        <f t="shared" si="157"/>
        <v>0</v>
      </c>
      <c r="AH172" s="55">
        <f t="shared" si="157"/>
        <v>0</v>
      </c>
      <c r="AI172" s="55">
        <f t="shared" si="157"/>
        <v>0</v>
      </c>
      <c r="AJ172" s="55">
        <f t="shared" si="152"/>
        <v>0</v>
      </c>
      <c r="AK172" s="404"/>
      <c r="AL172" s="456"/>
      <c r="AM172" s="49">
        <f t="shared" si="168"/>
        <v>0</v>
      </c>
      <c r="AN172" s="52"/>
      <c r="AO172" s="52"/>
      <c r="AP172" s="52"/>
      <c r="AQ172" s="52"/>
      <c r="AR172" s="52"/>
      <c r="AS172" s="52"/>
      <c r="AT172" s="404"/>
      <c r="AU172" s="447"/>
      <c r="AV172" s="49">
        <f t="shared" si="169"/>
        <v>0</v>
      </c>
      <c r="AW172" s="52"/>
      <c r="AX172" s="52"/>
      <c r="AY172" s="52"/>
      <c r="AZ172" s="52"/>
      <c r="BA172" s="52"/>
      <c r="BB172" s="52"/>
      <c r="BC172" s="404"/>
      <c r="BD172" s="450"/>
      <c r="BE172" s="49">
        <f t="shared" si="170"/>
        <v>0</v>
      </c>
      <c r="BF172" s="52"/>
      <c r="BG172" s="52"/>
      <c r="BH172" s="52"/>
      <c r="BI172" s="52"/>
      <c r="BJ172" s="52"/>
      <c r="BK172" s="52"/>
      <c r="BL172" s="404"/>
      <c r="BM172" s="453"/>
      <c r="BN172" s="49">
        <f t="shared" si="171"/>
        <v>0</v>
      </c>
      <c r="BO172" s="52"/>
      <c r="BP172" s="52"/>
      <c r="BQ172" s="52"/>
      <c r="BR172" s="52"/>
      <c r="BS172" s="52"/>
      <c r="BT172" s="52"/>
      <c r="BU172" s="418"/>
      <c r="BV172" s="419"/>
      <c r="BW172" s="419"/>
      <c r="BX172" s="419"/>
      <c r="BY172" s="419"/>
      <c r="BZ172" s="419"/>
      <c r="CA172" s="419"/>
      <c r="CB172" s="419"/>
      <c r="CC172" s="516"/>
    </row>
    <row r="173" spans="1:81" s="62" customFormat="1" ht="40.200000000000003" customHeight="1" x14ac:dyDescent="0.3">
      <c r="A173" s="38"/>
      <c r="B173" s="507"/>
      <c r="C173" s="459"/>
      <c r="D173" s="609"/>
      <c r="E173" s="612"/>
      <c r="F173" s="612"/>
      <c r="G173" s="612"/>
      <c r="H173" s="612"/>
      <c r="I173" s="612"/>
      <c r="J173" s="486"/>
      <c r="K173" s="489"/>
      <c r="L173" s="474"/>
      <c r="M173" s="477"/>
      <c r="N173" s="480"/>
      <c r="O173" s="483"/>
      <c r="P173" s="521"/>
      <c r="Q173" s="524"/>
      <c r="R173" s="404"/>
      <c r="S173" s="43"/>
      <c r="T173" s="261"/>
      <c r="U173" s="261"/>
      <c r="V173" s="261"/>
      <c r="W173" s="43"/>
      <c r="X173" s="35"/>
      <c r="Y173" s="35"/>
      <c r="Z173" s="35"/>
      <c r="AA173" s="35"/>
      <c r="AB173" s="404"/>
      <c r="AC173" s="527"/>
      <c r="AD173" s="55">
        <f t="shared" si="157"/>
        <v>0</v>
      </c>
      <c r="AE173" s="55">
        <f t="shared" si="157"/>
        <v>0</v>
      </c>
      <c r="AF173" s="55">
        <f t="shared" si="157"/>
        <v>0</v>
      </c>
      <c r="AG173" s="55">
        <f t="shared" si="157"/>
        <v>0</v>
      </c>
      <c r="AH173" s="55">
        <f t="shared" si="157"/>
        <v>0</v>
      </c>
      <c r="AI173" s="55">
        <f t="shared" si="157"/>
        <v>0</v>
      </c>
      <c r="AJ173" s="55">
        <f t="shared" si="152"/>
        <v>0</v>
      </c>
      <c r="AK173" s="404"/>
      <c r="AL173" s="456"/>
      <c r="AM173" s="49">
        <f t="shared" si="168"/>
        <v>0</v>
      </c>
      <c r="AN173" s="52"/>
      <c r="AO173" s="52"/>
      <c r="AP173" s="52"/>
      <c r="AQ173" s="52"/>
      <c r="AR173" s="52"/>
      <c r="AS173" s="52"/>
      <c r="AT173" s="404"/>
      <c r="AU173" s="447"/>
      <c r="AV173" s="49">
        <f t="shared" si="169"/>
        <v>0</v>
      </c>
      <c r="AW173" s="52"/>
      <c r="AX173" s="52"/>
      <c r="AY173" s="52"/>
      <c r="AZ173" s="52"/>
      <c r="BA173" s="52"/>
      <c r="BB173" s="52"/>
      <c r="BC173" s="404"/>
      <c r="BD173" s="450"/>
      <c r="BE173" s="49">
        <f t="shared" si="170"/>
        <v>0</v>
      </c>
      <c r="BF173" s="52"/>
      <c r="BG173" s="52"/>
      <c r="BH173" s="52"/>
      <c r="BI173" s="52"/>
      <c r="BJ173" s="52"/>
      <c r="BK173" s="52"/>
      <c r="BL173" s="404"/>
      <c r="BM173" s="453"/>
      <c r="BN173" s="49">
        <f t="shared" si="171"/>
        <v>0</v>
      </c>
      <c r="BO173" s="52"/>
      <c r="BP173" s="52"/>
      <c r="BQ173" s="52"/>
      <c r="BR173" s="52"/>
      <c r="BS173" s="52"/>
      <c r="BT173" s="52"/>
      <c r="BU173" s="418"/>
      <c r="BV173" s="419"/>
      <c r="BW173" s="419"/>
      <c r="BX173" s="419"/>
      <c r="BY173" s="419"/>
      <c r="BZ173" s="419"/>
      <c r="CA173" s="419"/>
      <c r="CB173" s="419"/>
      <c r="CC173" s="516"/>
    </row>
    <row r="174" spans="1:81" s="62" customFormat="1" ht="40.200000000000003" customHeight="1" thickBot="1" x14ac:dyDescent="0.35">
      <c r="A174" s="38"/>
      <c r="B174" s="507"/>
      <c r="C174" s="460"/>
      <c r="D174" s="610"/>
      <c r="E174" s="613"/>
      <c r="F174" s="613"/>
      <c r="G174" s="613"/>
      <c r="H174" s="613"/>
      <c r="I174" s="613"/>
      <c r="J174" s="487"/>
      <c r="K174" s="490"/>
      <c r="L174" s="475"/>
      <c r="M174" s="478"/>
      <c r="N174" s="481"/>
      <c r="O174" s="484"/>
      <c r="P174" s="522"/>
      <c r="Q174" s="525"/>
      <c r="R174" s="405"/>
      <c r="S174" s="44"/>
      <c r="T174" s="262"/>
      <c r="U174" s="262"/>
      <c r="V174" s="262"/>
      <c r="W174" s="44"/>
      <c r="X174" s="36"/>
      <c r="Y174" s="36"/>
      <c r="Z174" s="36"/>
      <c r="AA174" s="36"/>
      <c r="AB174" s="405"/>
      <c r="AC174" s="528"/>
      <c r="AD174" s="56">
        <f t="shared" si="157"/>
        <v>0</v>
      </c>
      <c r="AE174" s="56">
        <f t="shared" si="157"/>
        <v>0</v>
      </c>
      <c r="AF174" s="56">
        <f t="shared" si="157"/>
        <v>0</v>
      </c>
      <c r="AG174" s="56">
        <f t="shared" si="157"/>
        <v>0</v>
      </c>
      <c r="AH174" s="56">
        <f t="shared" si="157"/>
        <v>0</v>
      </c>
      <c r="AI174" s="56">
        <f t="shared" si="157"/>
        <v>0</v>
      </c>
      <c r="AJ174" s="56">
        <f t="shared" si="152"/>
        <v>0</v>
      </c>
      <c r="AK174" s="405"/>
      <c r="AL174" s="457"/>
      <c r="AM174" s="50">
        <f t="shared" si="168"/>
        <v>0</v>
      </c>
      <c r="AN174" s="53"/>
      <c r="AO174" s="53"/>
      <c r="AP174" s="53"/>
      <c r="AQ174" s="53"/>
      <c r="AR174" s="53"/>
      <c r="AS174" s="53"/>
      <c r="AT174" s="405"/>
      <c r="AU174" s="448"/>
      <c r="AV174" s="50">
        <f t="shared" si="169"/>
        <v>0</v>
      </c>
      <c r="AW174" s="53"/>
      <c r="AX174" s="53"/>
      <c r="AY174" s="53"/>
      <c r="AZ174" s="53"/>
      <c r="BA174" s="53"/>
      <c r="BB174" s="53"/>
      <c r="BC174" s="405"/>
      <c r="BD174" s="451"/>
      <c r="BE174" s="50">
        <f t="shared" si="170"/>
        <v>0</v>
      </c>
      <c r="BF174" s="53"/>
      <c r="BG174" s="53"/>
      <c r="BH174" s="53"/>
      <c r="BI174" s="53"/>
      <c r="BJ174" s="53"/>
      <c r="BK174" s="53"/>
      <c r="BL174" s="405"/>
      <c r="BM174" s="454"/>
      <c r="BN174" s="50">
        <f t="shared" si="171"/>
        <v>0</v>
      </c>
      <c r="BO174" s="53"/>
      <c r="BP174" s="53"/>
      <c r="BQ174" s="53"/>
      <c r="BR174" s="53"/>
      <c r="BS174" s="53"/>
      <c r="BT174" s="53"/>
      <c r="BU174" s="517"/>
      <c r="BV174" s="518"/>
      <c r="BW174" s="518"/>
      <c r="BX174" s="518"/>
      <c r="BY174" s="518"/>
      <c r="BZ174" s="518"/>
      <c r="CA174" s="518"/>
      <c r="CB174" s="518"/>
      <c r="CC174" s="519"/>
    </row>
    <row r="175" spans="1:81" s="62" customFormat="1" ht="40.200000000000003" customHeight="1" thickTop="1" x14ac:dyDescent="0.3">
      <c r="A175" s="38"/>
      <c r="B175" s="507"/>
      <c r="C175" s="458" t="s">
        <v>598</v>
      </c>
      <c r="D175" s="608"/>
      <c r="E175" s="611"/>
      <c r="F175" s="611"/>
      <c r="G175" s="611"/>
      <c r="H175" s="611"/>
      <c r="I175" s="611"/>
      <c r="J175" s="485">
        <v>390</v>
      </c>
      <c r="K175" s="488" t="str">
        <f>+Metas!K446</f>
        <v>Diplomado de mujeres conciliadoras realizado</v>
      </c>
      <c r="L175" s="473"/>
      <c r="M175" s="476">
        <f>SUM(N175:Q175)</f>
        <v>0</v>
      </c>
      <c r="N175" s="479"/>
      <c r="O175" s="482"/>
      <c r="P175" s="520"/>
      <c r="Q175" s="523"/>
      <c r="R175" s="403">
        <f>+$J175</f>
        <v>390</v>
      </c>
      <c r="S175" s="253"/>
      <c r="T175" s="260"/>
      <c r="U175" s="260"/>
      <c r="V175" s="260"/>
      <c r="W175" s="42"/>
      <c r="X175" s="34"/>
      <c r="Y175" s="34"/>
      <c r="Z175" s="34"/>
      <c r="AA175" s="34"/>
      <c r="AB175" s="403">
        <f t="shared" si="187"/>
        <v>390</v>
      </c>
      <c r="AC175" s="526">
        <f>+L175</f>
        <v>0</v>
      </c>
      <c r="AD175" s="54">
        <f t="shared" si="157"/>
        <v>0</v>
      </c>
      <c r="AE175" s="54">
        <f t="shared" si="157"/>
        <v>0</v>
      </c>
      <c r="AF175" s="54">
        <f t="shared" si="157"/>
        <v>0</v>
      </c>
      <c r="AG175" s="54">
        <f t="shared" ref="AG175:AJ238" si="192">+AP175+AY175+BH175+BQ175</f>
        <v>0</v>
      </c>
      <c r="AH175" s="54">
        <f t="shared" si="192"/>
        <v>0</v>
      </c>
      <c r="AI175" s="54">
        <f t="shared" si="192"/>
        <v>0</v>
      </c>
      <c r="AJ175" s="54">
        <f t="shared" si="152"/>
        <v>0</v>
      </c>
      <c r="AK175" s="403">
        <f t="shared" si="188"/>
        <v>390</v>
      </c>
      <c r="AL175" s="455">
        <f>+N175</f>
        <v>0</v>
      </c>
      <c r="AM175" s="48">
        <f t="shared" si="168"/>
        <v>0</v>
      </c>
      <c r="AN175" s="51"/>
      <c r="AO175" s="51"/>
      <c r="AP175" s="51"/>
      <c r="AQ175" s="51"/>
      <c r="AR175" s="51"/>
      <c r="AS175" s="51"/>
      <c r="AT175" s="403">
        <f t="shared" si="189"/>
        <v>390</v>
      </c>
      <c r="AU175" s="446">
        <f>+O175</f>
        <v>0</v>
      </c>
      <c r="AV175" s="48">
        <f t="shared" si="169"/>
        <v>0</v>
      </c>
      <c r="AW175" s="51"/>
      <c r="AX175" s="51"/>
      <c r="AY175" s="51"/>
      <c r="AZ175" s="51"/>
      <c r="BA175" s="51"/>
      <c r="BB175" s="51"/>
      <c r="BC175" s="403">
        <f t="shared" si="190"/>
        <v>390</v>
      </c>
      <c r="BD175" s="449">
        <f>+P175</f>
        <v>0</v>
      </c>
      <c r="BE175" s="48">
        <f t="shared" si="170"/>
        <v>0</v>
      </c>
      <c r="BF175" s="51"/>
      <c r="BG175" s="51"/>
      <c r="BH175" s="51"/>
      <c r="BI175" s="51"/>
      <c r="BJ175" s="51"/>
      <c r="BK175" s="51"/>
      <c r="BL175" s="403">
        <f t="shared" si="191"/>
        <v>390</v>
      </c>
      <c r="BM175" s="452">
        <f>+Q175</f>
        <v>0</v>
      </c>
      <c r="BN175" s="48">
        <f t="shared" si="171"/>
        <v>0</v>
      </c>
      <c r="BO175" s="51"/>
      <c r="BP175" s="51"/>
      <c r="BQ175" s="51"/>
      <c r="BR175" s="51"/>
      <c r="BS175" s="51"/>
      <c r="BT175" s="51"/>
      <c r="BU175" s="513"/>
      <c r="BV175" s="514"/>
      <c r="BW175" s="514"/>
      <c r="BX175" s="514"/>
      <c r="BY175" s="514"/>
      <c r="BZ175" s="514"/>
      <c r="CA175" s="514"/>
      <c r="CB175" s="514"/>
      <c r="CC175" s="515"/>
    </row>
    <row r="176" spans="1:81" s="62" customFormat="1" ht="40.200000000000003" customHeight="1" x14ac:dyDescent="0.3">
      <c r="A176" s="38"/>
      <c r="B176" s="507"/>
      <c r="C176" s="459"/>
      <c r="D176" s="609"/>
      <c r="E176" s="612"/>
      <c r="F176" s="612"/>
      <c r="G176" s="612"/>
      <c r="H176" s="612"/>
      <c r="I176" s="612"/>
      <c r="J176" s="486"/>
      <c r="K176" s="489"/>
      <c r="L176" s="474"/>
      <c r="M176" s="477"/>
      <c r="N176" s="480"/>
      <c r="O176" s="483"/>
      <c r="P176" s="521"/>
      <c r="Q176" s="524"/>
      <c r="R176" s="404"/>
      <c r="S176" s="43"/>
      <c r="T176" s="261"/>
      <c r="U176" s="261"/>
      <c r="V176" s="261"/>
      <c r="W176" s="43"/>
      <c r="X176" s="35"/>
      <c r="Y176" s="35"/>
      <c r="Z176" s="35"/>
      <c r="AA176" s="35"/>
      <c r="AB176" s="404"/>
      <c r="AC176" s="527"/>
      <c r="AD176" s="55">
        <f t="shared" ref="AD176:AJ239" si="193">+AM176+AV176+BE176+BN176</f>
        <v>0</v>
      </c>
      <c r="AE176" s="55">
        <f t="shared" si="193"/>
        <v>0</v>
      </c>
      <c r="AF176" s="55">
        <f t="shared" si="193"/>
        <v>0</v>
      </c>
      <c r="AG176" s="55">
        <f t="shared" si="192"/>
        <v>0</v>
      </c>
      <c r="AH176" s="55">
        <f t="shared" si="192"/>
        <v>0</v>
      </c>
      <c r="AI176" s="55">
        <f t="shared" si="192"/>
        <v>0</v>
      </c>
      <c r="AJ176" s="55">
        <f t="shared" si="152"/>
        <v>0</v>
      </c>
      <c r="AK176" s="404"/>
      <c r="AL176" s="456"/>
      <c r="AM176" s="49">
        <f t="shared" si="168"/>
        <v>0</v>
      </c>
      <c r="AN176" s="52"/>
      <c r="AO176" s="52"/>
      <c r="AP176" s="52"/>
      <c r="AQ176" s="52"/>
      <c r="AR176" s="52"/>
      <c r="AS176" s="52"/>
      <c r="AT176" s="404"/>
      <c r="AU176" s="447"/>
      <c r="AV176" s="49">
        <f t="shared" si="169"/>
        <v>0</v>
      </c>
      <c r="AW176" s="52"/>
      <c r="AX176" s="52"/>
      <c r="AY176" s="52"/>
      <c r="AZ176" s="52"/>
      <c r="BA176" s="52"/>
      <c r="BB176" s="52"/>
      <c r="BC176" s="404"/>
      <c r="BD176" s="450"/>
      <c r="BE176" s="49">
        <f t="shared" si="170"/>
        <v>0</v>
      </c>
      <c r="BF176" s="52"/>
      <c r="BG176" s="52"/>
      <c r="BH176" s="52"/>
      <c r="BI176" s="52"/>
      <c r="BJ176" s="52"/>
      <c r="BK176" s="52"/>
      <c r="BL176" s="404"/>
      <c r="BM176" s="453"/>
      <c r="BN176" s="49">
        <f t="shared" si="171"/>
        <v>0</v>
      </c>
      <c r="BO176" s="52"/>
      <c r="BP176" s="52"/>
      <c r="BQ176" s="52"/>
      <c r="BR176" s="52"/>
      <c r="BS176" s="52"/>
      <c r="BT176" s="52"/>
      <c r="BU176" s="418"/>
      <c r="BV176" s="419"/>
      <c r="BW176" s="419"/>
      <c r="BX176" s="419"/>
      <c r="BY176" s="419"/>
      <c r="BZ176" s="419"/>
      <c r="CA176" s="419"/>
      <c r="CB176" s="419"/>
      <c r="CC176" s="516"/>
    </row>
    <row r="177" spans="1:81" s="62" customFormat="1" ht="40.200000000000003" customHeight="1" x14ac:dyDescent="0.3">
      <c r="A177" s="38"/>
      <c r="B177" s="507"/>
      <c r="C177" s="459"/>
      <c r="D177" s="609"/>
      <c r="E177" s="612"/>
      <c r="F177" s="612"/>
      <c r="G177" s="612"/>
      <c r="H177" s="612"/>
      <c r="I177" s="612"/>
      <c r="J177" s="486"/>
      <c r="K177" s="489"/>
      <c r="L177" s="474"/>
      <c r="M177" s="477"/>
      <c r="N177" s="480"/>
      <c r="O177" s="483"/>
      <c r="P177" s="521"/>
      <c r="Q177" s="524"/>
      <c r="R177" s="404"/>
      <c r="S177" s="43"/>
      <c r="T177" s="261"/>
      <c r="U177" s="261"/>
      <c r="V177" s="261"/>
      <c r="W177" s="43"/>
      <c r="X177" s="35"/>
      <c r="Y177" s="35"/>
      <c r="Z177" s="35"/>
      <c r="AA177" s="35"/>
      <c r="AB177" s="404"/>
      <c r="AC177" s="527"/>
      <c r="AD177" s="55">
        <f t="shared" si="193"/>
        <v>0</v>
      </c>
      <c r="AE177" s="55">
        <f t="shared" si="193"/>
        <v>0</v>
      </c>
      <c r="AF177" s="55">
        <f t="shared" si="193"/>
        <v>0</v>
      </c>
      <c r="AG177" s="55">
        <f t="shared" si="192"/>
        <v>0</v>
      </c>
      <c r="AH177" s="55">
        <f t="shared" si="192"/>
        <v>0</v>
      </c>
      <c r="AI177" s="55">
        <f t="shared" si="192"/>
        <v>0</v>
      </c>
      <c r="AJ177" s="55">
        <f t="shared" si="152"/>
        <v>0</v>
      </c>
      <c r="AK177" s="404"/>
      <c r="AL177" s="456"/>
      <c r="AM177" s="49">
        <f t="shared" si="168"/>
        <v>0</v>
      </c>
      <c r="AN177" s="52"/>
      <c r="AO177" s="52"/>
      <c r="AP177" s="52"/>
      <c r="AQ177" s="52"/>
      <c r="AR177" s="52"/>
      <c r="AS177" s="52"/>
      <c r="AT177" s="404"/>
      <c r="AU177" s="447"/>
      <c r="AV177" s="49">
        <f t="shared" si="169"/>
        <v>0</v>
      </c>
      <c r="AW177" s="52"/>
      <c r="AX177" s="52"/>
      <c r="AY177" s="52"/>
      <c r="AZ177" s="52"/>
      <c r="BA177" s="52"/>
      <c r="BB177" s="52"/>
      <c r="BC177" s="404"/>
      <c r="BD177" s="450"/>
      <c r="BE177" s="49">
        <f t="shared" si="170"/>
        <v>0</v>
      </c>
      <c r="BF177" s="52"/>
      <c r="BG177" s="52"/>
      <c r="BH177" s="52"/>
      <c r="BI177" s="52"/>
      <c r="BJ177" s="52"/>
      <c r="BK177" s="52"/>
      <c r="BL177" s="404"/>
      <c r="BM177" s="453"/>
      <c r="BN177" s="49">
        <f t="shared" si="171"/>
        <v>0</v>
      </c>
      <c r="BO177" s="52"/>
      <c r="BP177" s="52"/>
      <c r="BQ177" s="52"/>
      <c r="BR177" s="52"/>
      <c r="BS177" s="52"/>
      <c r="BT177" s="52"/>
      <c r="BU177" s="418"/>
      <c r="BV177" s="419"/>
      <c r="BW177" s="419"/>
      <c r="BX177" s="419"/>
      <c r="BY177" s="419"/>
      <c r="BZ177" s="419"/>
      <c r="CA177" s="419"/>
      <c r="CB177" s="419"/>
      <c r="CC177" s="516"/>
    </row>
    <row r="178" spans="1:81" s="62" customFormat="1" ht="40.200000000000003" customHeight="1" thickBot="1" x14ac:dyDescent="0.35">
      <c r="A178" s="38"/>
      <c r="B178" s="507"/>
      <c r="C178" s="459"/>
      <c r="D178" s="610"/>
      <c r="E178" s="613"/>
      <c r="F178" s="613"/>
      <c r="G178" s="613"/>
      <c r="H178" s="613"/>
      <c r="I178" s="613"/>
      <c r="J178" s="487"/>
      <c r="K178" s="490"/>
      <c r="L178" s="475"/>
      <c r="M178" s="478"/>
      <c r="N178" s="481"/>
      <c r="O178" s="484"/>
      <c r="P178" s="522"/>
      <c r="Q178" s="525"/>
      <c r="R178" s="405"/>
      <c r="S178" s="44"/>
      <c r="T178" s="262"/>
      <c r="U178" s="262"/>
      <c r="V178" s="262"/>
      <c r="W178" s="44"/>
      <c r="X178" s="36"/>
      <c r="Y178" s="36"/>
      <c r="Z178" s="36"/>
      <c r="AA178" s="36"/>
      <c r="AB178" s="405"/>
      <c r="AC178" s="528"/>
      <c r="AD178" s="56">
        <f t="shared" si="193"/>
        <v>0</v>
      </c>
      <c r="AE178" s="56">
        <f t="shared" si="193"/>
        <v>0</v>
      </c>
      <c r="AF178" s="56">
        <f t="shared" si="193"/>
        <v>0</v>
      </c>
      <c r="AG178" s="56">
        <f t="shared" si="192"/>
        <v>0</v>
      </c>
      <c r="AH178" s="56">
        <f t="shared" si="192"/>
        <v>0</v>
      </c>
      <c r="AI178" s="56">
        <f t="shared" si="192"/>
        <v>0</v>
      </c>
      <c r="AJ178" s="56">
        <f t="shared" si="152"/>
        <v>0</v>
      </c>
      <c r="AK178" s="405"/>
      <c r="AL178" s="457"/>
      <c r="AM178" s="50">
        <f t="shared" si="168"/>
        <v>0</v>
      </c>
      <c r="AN178" s="53"/>
      <c r="AO178" s="53"/>
      <c r="AP178" s="53"/>
      <c r="AQ178" s="53"/>
      <c r="AR178" s="53"/>
      <c r="AS178" s="53"/>
      <c r="AT178" s="405"/>
      <c r="AU178" s="448"/>
      <c r="AV178" s="50">
        <f t="shared" si="169"/>
        <v>0</v>
      </c>
      <c r="AW178" s="53"/>
      <c r="AX178" s="53"/>
      <c r="AY178" s="53"/>
      <c r="AZ178" s="53"/>
      <c r="BA178" s="53"/>
      <c r="BB178" s="53"/>
      <c r="BC178" s="405"/>
      <c r="BD178" s="451"/>
      <c r="BE178" s="50">
        <f t="shared" si="170"/>
        <v>0</v>
      </c>
      <c r="BF178" s="53"/>
      <c r="BG178" s="53"/>
      <c r="BH178" s="53"/>
      <c r="BI178" s="53"/>
      <c r="BJ178" s="53"/>
      <c r="BK178" s="53"/>
      <c r="BL178" s="405"/>
      <c r="BM178" s="454"/>
      <c r="BN178" s="50">
        <f t="shared" si="171"/>
        <v>0</v>
      </c>
      <c r="BO178" s="53"/>
      <c r="BP178" s="53"/>
      <c r="BQ178" s="53"/>
      <c r="BR178" s="53"/>
      <c r="BS178" s="53"/>
      <c r="BT178" s="53"/>
      <c r="BU178" s="517"/>
      <c r="BV178" s="518"/>
      <c r="BW178" s="518"/>
      <c r="BX178" s="518"/>
      <c r="BY178" s="518"/>
      <c r="BZ178" s="518"/>
      <c r="CA178" s="518"/>
      <c r="CB178" s="518"/>
      <c r="CC178" s="519"/>
    </row>
    <row r="179" spans="1:81" s="62" customFormat="1" ht="40.200000000000003" customHeight="1" thickTop="1" x14ac:dyDescent="0.3">
      <c r="A179" s="38"/>
      <c r="B179" s="507"/>
      <c r="C179" s="459"/>
      <c r="D179" s="608"/>
      <c r="E179" s="611"/>
      <c r="F179" s="611"/>
      <c r="G179" s="611"/>
      <c r="H179" s="611"/>
      <c r="I179" s="611"/>
      <c r="J179" s="485">
        <v>391</v>
      </c>
      <c r="K179" s="488" t="str">
        <f>+Metas!K447</f>
        <v>Mujeres con cursos de nivelación para terminar la primaria y bachillerato</v>
      </c>
      <c r="L179" s="473"/>
      <c r="M179" s="476">
        <f>SUM(N179:Q179)</f>
        <v>0</v>
      </c>
      <c r="N179" s="479"/>
      <c r="O179" s="482"/>
      <c r="P179" s="520"/>
      <c r="Q179" s="523"/>
      <c r="R179" s="403">
        <f>+$J179</f>
        <v>391</v>
      </c>
      <c r="S179" s="253"/>
      <c r="T179" s="260"/>
      <c r="U179" s="260"/>
      <c r="V179" s="260"/>
      <c r="W179" s="42"/>
      <c r="X179" s="34"/>
      <c r="Y179" s="34"/>
      <c r="Z179" s="34"/>
      <c r="AA179" s="34"/>
      <c r="AB179" s="403">
        <f t="shared" si="187"/>
        <v>391</v>
      </c>
      <c r="AC179" s="526">
        <f>+L179</f>
        <v>0</v>
      </c>
      <c r="AD179" s="54">
        <f t="shared" si="193"/>
        <v>0</v>
      </c>
      <c r="AE179" s="54">
        <f t="shared" si="193"/>
        <v>0</v>
      </c>
      <c r="AF179" s="54">
        <f t="shared" si="193"/>
        <v>0</v>
      </c>
      <c r="AG179" s="54">
        <f t="shared" si="192"/>
        <v>0</v>
      </c>
      <c r="AH179" s="54">
        <f t="shared" si="192"/>
        <v>0</v>
      </c>
      <c r="AI179" s="54">
        <f t="shared" si="192"/>
        <v>0</v>
      </c>
      <c r="AJ179" s="54">
        <f t="shared" si="152"/>
        <v>0</v>
      </c>
      <c r="AK179" s="403">
        <f t="shared" si="188"/>
        <v>391</v>
      </c>
      <c r="AL179" s="455">
        <f>+N179</f>
        <v>0</v>
      </c>
      <c r="AM179" s="48">
        <f t="shared" si="168"/>
        <v>0</v>
      </c>
      <c r="AN179" s="51"/>
      <c r="AO179" s="51"/>
      <c r="AP179" s="51"/>
      <c r="AQ179" s="51"/>
      <c r="AR179" s="51"/>
      <c r="AS179" s="51"/>
      <c r="AT179" s="403">
        <f t="shared" si="189"/>
        <v>391</v>
      </c>
      <c r="AU179" s="446">
        <f>+O179</f>
        <v>0</v>
      </c>
      <c r="AV179" s="48">
        <f t="shared" si="169"/>
        <v>0</v>
      </c>
      <c r="AW179" s="51"/>
      <c r="AX179" s="51"/>
      <c r="AY179" s="51"/>
      <c r="AZ179" s="51"/>
      <c r="BA179" s="51"/>
      <c r="BB179" s="51"/>
      <c r="BC179" s="403">
        <f t="shared" si="190"/>
        <v>391</v>
      </c>
      <c r="BD179" s="449">
        <f>+P179</f>
        <v>0</v>
      </c>
      <c r="BE179" s="48">
        <f t="shared" si="170"/>
        <v>0</v>
      </c>
      <c r="BF179" s="51"/>
      <c r="BG179" s="51"/>
      <c r="BH179" s="51"/>
      <c r="BI179" s="51"/>
      <c r="BJ179" s="51"/>
      <c r="BK179" s="51"/>
      <c r="BL179" s="403">
        <f t="shared" si="191"/>
        <v>391</v>
      </c>
      <c r="BM179" s="452">
        <f>+Q179</f>
        <v>0</v>
      </c>
      <c r="BN179" s="48">
        <f t="shared" si="171"/>
        <v>0</v>
      </c>
      <c r="BO179" s="51"/>
      <c r="BP179" s="51"/>
      <c r="BQ179" s="51"/>
      <c r="BR179" s="51"/>
      <c r="BS179" s="51"/>
      <c r="BT179" s="51"/>
      <c r="BU179" s="513"/>
      <c r="BV179" s="514"/>
      <c r="BW179" s="514"/>
      <c r="BX179" s="514"/>
      <c r="BY179" s="514"/>
      <c r="BZ179" s="514"/>
      <c r="CA179" s="514"/>
      <c r="CB179" s="514"/>
      <c r="CC179" s="515"/>
    </row>
    <row r="180" spans="1:81" s="62" customFormat="1" ht="40.200000000000003" customHeight="1" x14ac:dyDescent="0.3">
      <c r="A180" s="38"/>
      <c r="B180" s="507"/>
      <c r="C180" s="459"/>
      <c r="D180" s="609"/>
      <c r="E180" s="612"/>
      <c r="F180" s="612"/>
      <c r="G180" s="612"/>
      <c r="H180" s="612"/>
      <c r="I180" s="612"/>
      <c r="J180" s="486"/>
      <c r="K180" s="489"/>
      <c r="L180" s="474"/>
      <c r="M180" s="477"/>
      <c r="N180" s="480"/>
      <c r="O180" s="483"/>
      <c r="P180" s="521"/>
      <c r="Q180" s="524"/>
      <c r="R180" s="404"/>
      <c r="S180" s="43"/>
      <c r="T180" s="261"/>
      <c r="U180" s="261"/>
      <c r="V180" s="261"/>
      <c r="W180" s="43"/>
      <c r="X180" s="35"/>
      <c r="Y180" s="35"/>
      <c r="Z180" s="35"/>
      <c r="AA180" s="35"/>
      <c r="AB180" s="404"/>
      <c r="AC180" s="527"/>
      <c r="AD180" s="55">
        <f t="shared" si="193"/>
        <v>0</v>
      </c>
      <c r="AE180" s="55">
        <f t="shared" si="193"/>
        <v>0</v>
      </c>
      <c r="AF180" s="55">
        <f t="shared" si="193"/>
        <v>0</v>
      </c>
      <c r="AG180" s="55">
        <f t="shared" si="192"/>
        <v>0</v>
      </c>
      <c r="AH180" s="55">
        <f t="shared" si="192"/>
        <v>0</v>
      </c>
      <c r="AI180" s="55">
        <f t="shared" si="192"/>
        <v>0</v>
      </c>
      <c r="AJ180" s="55">
        <f t="shared" si="152"/>
        <v>0</v>
      </c>
      <c r="AK180" s="404"/>
      <c r="AL180" s="456"/>
      <c r="AM180" s="49">
        <f t="shared" si="168"/>
        <v>0</v>
      </c>
      <c r="AN180" s="52"/>
      <c r="AO180" s="52"/>
      <c r="AP180" s="52"/>
      <c r="AQ180" s="52"/>
      <c r="AR180" s="52"/>
      <c r="AS180" s="52"/>
      <c r="AT180" s="404"/>
      <c r="AU180" s="447"/>
      <c r="AV180" s="49">
        <f t="shared" si="169"/>
        <v>0</v>
      </c>
      <c r="AW180" s="52"/>
      <c r="AX180" s="52"/>
      <c r="AY180" s="52"/>
      <c r="AZ180" s="52"/>
      <c r="BA180" s="52"/>
      <c r="BB180" s="52"/>
      <c r="BC180" s="404"/>
      <c r="BD180" s="450"/>
      <c r="BE180" s="49">
        <f t="shared" si="170"/>
        <v>0</v>
      </c>
      <c r="BF180" s="52"/>
      <c r="BG180" s="52"/>
      <c r="BH180" s="52"/>
      <c r="BI180" s="52"/>
      <c r="BJ180" s="52"/>
      <c r="BK180" s="52"/>
      <c r="BL180" s="404"/>
      <c r="BM180" s="453"/>
      <c r="BN180" s="49">
        <f t="shared" si="171"/>
        <v>0</v>
      </c>
      <c r="BO180" s="52"/>
      <c r="BP180" s="52"/>
      <c r="BQ180" s="52"/>
      <c r="BR180" s="52"/>
      <c r="BS180" s="52"/>
      <c r="BT180" s="52"/>
      <c r="BU180" s="418"/>
      <c r="BV180" s="419"/>
      <c r="BW180" s="419"/>
      <c r="BX180" s="419"/>
      <c r="BY180" s="419"/>
      <c r="BZ180" s="419"/>
      <c r="CA180" s="419"/>
      <c r="CB180" s="419"/>
      <c r="CC180" s="516"/>
    </row>
    <row r="181" spans="1:81" s="62" customFormat="1" ht="40.200000000000003" customHeight="1" x14ac:dyDescent="0.3">
      <c r="A181" s="38"/>
      <c r="B181" s="507"/>
      <c r="C181" s="459"/>
      <c r="D181" s="609"/>
      <c r="E181" s="612"/>
      <c r="F181" s="612"/>
      <c r="G181" s="612"/>
      <c r="H181" s="612"/>
      <c r="I181" s="612"/>
      <c r="J181" s="486"/>
      <c r="K181" s="489"/>
      <c r="L181" s="474"/>
      <c r="M181" s="477"/>
      <c r="N181" s="480"/>
      <c r="O181" s="483"/>
      <c r="P181" s="521"/>
      <c r="Q181" s="524"/>
      <c r="R181" s="404"/>
      <c r="S181" s="43"/>
      <c r="T181" s="261"/>
      <c r="U181" s="261"/>
      <c r="V181" s="261"/>
      <c r="W181" s="43"/>
      <c r="X181" s="35"/>
      <c r="Y181" s="35"/>
      <c r="Z181" s="35"/>
      <c r="AA181" s="35"/>
      <c r="AB181" s="404"/>
      <c r="AC181" s="527"/>
      <c r="AD181" s="55">
        <f t="shared" si="193"/>
        <v>0</v>
      </c>
      <c r="AE181" s="55">
        <f t="shared" si="193"/>
        <v>0</v>
      </c>
      <c r="AF181" s="55">
        <f t="shared" si="193"/>
        <v>0</v>
      </c>
      <c r="AG181" s="55">
        <f t="shared" si="192"/>
        <v>0</v>
      </c>
      <c r="AH181" s="55">
        <f t="shared" si="192"/>
        <v>0</v>
      </c>
      <c r="AI181" s="55">
        <f t="shared" si="192"/>
        <v>0</v>
      </c>
      <c r="AJ181" s="55">
        <f t="shared" si="152"/>
        <v>0</v>
      </c>
      <c r="AK181" s="404"/>
      <c r="AL181" s="456"/>
      <c r="AM181" s="49">
        <f t="shared" si="168"/>
        <v>0</v>
      </c>
      <c r="AN181" s="52"/>
      <c r="AO181" s="52"/>
      <c r="AP181" s="52"/>
      <c r="AQ181" s="52"/>
      <c r="AR181" s="52"/>
      <c r="AS181" s="52"/>
      <c r="AT181" s="404"/>
      <c r="AU181" s="447"/>
      <c r="AV181" s="49">
        <f t="shared" si="169"/>
        <v>0</v>
      </c>
      <c r="AW181" s="52"/>
      <c r="AX181" s="52"/>
      <c r="AY181" s="52"/>
      <c r="AZ181" s="52"/>
      <c r="BA181" s="52"/>
      <c r="BB181" s="52"/>
      <c r="BC181" s="404"/>
      <c r="BD181" s="450"/>
      <c r="BE181" s="49">
        <f t="shared" si="170"/>
        <v>0</v>
      </c>
      <c r="BF181" s="52"/>
      <c r="BG181" s="52"/>
      <c r="BH181" s="52"/>
      <c r="BI181" s="52"/>
      <c r="BJ181" s="52"/>
      <c r="BK181" s="52"/>
      <c r="BL181" s="404"/>
      <c r="BM181" s="453"/>
      <c r="BN181" s="49">
        <f t="shared" si="171"/>
        <v>0</v>
      </c>
      <c r="BO181" s="52"/>
      <c r="BP181" s="52"/>
      <c r="BQ181" s="52"/>
      <c r="BR181" s="52"/>
      <c r="BS181" s="52"/>
      <c r="BT181" s="52"/>
      <c r="BU181" s="418"/>
      <c r="BV181" s="419"/>
      <c r="BW181" s="419"/>
      <c r="BX181" s="419"/>
      <c r="BY181" s="419"/>
      <c r="BZ181" s="419"/>
      <c r="CA181" s="419"/>
      <c r="CB181" s="419"/>
      <c r="CC181" s="516"/>
    </row>
    <row r="182" spans="1:81" s="62" customFormat="1" ht="40.200000000000003" customHeight="1" thickBot="1" x14ac:dyDescent="0.35">
      <c r="A182" s="38"/>
      <c r="B182" s="507"/>
      <c r="C182" s="460"/>
      <c r="D182" s="610"/>
      <c r="E182" s="613"/>
      <c r="F182" s="613"/>
      <c r="G182" s="613"/>
      <c r="H182" s="613"/>
      <c r="I182" s="613"/>
      <c r="J182" s="487"/>
      <c r="K182" s="490"/>
      <c r="L182" s="475"/>
      <c r="M182" s="478"/>
      <c r="N182" s="481"/>
      <c r="O182" s="484"/>
      <c r="P182" s="522"/>
      <c r="Q182" s="525"/>
      <c r="R182" s="405"/>
      <c r="S182" s="44"/>
      <c r="T182" s="262"/>
      <c r="U182" s="262"/>
      <c r="V182" s="262"/>
      <c r="W182" s="44"/>
      <c r="X182" s="36"/>
      <c r="Y182" s="36"/>
      <c r="Z182" s="36"/>
      <c r="AA182" s="36"/>
      <c r="AB182" s="405"/>
      <c r="AC182" s="528"/>
      <c r="AD182" s="56">
        <f t="shared" si="193"/>
        <v>0</v>
      </c>
      <c r="AE182" s="56">
        <f t="shared" si="193"/>
        <v>0</v>
      </c>
      <c r="AF182" s="56">
        <f t="shared" si="193"/>
        <v>0</v>
      </c>
      <c r="AG182" s="56">
        <f t="shared" si="192"/>
        <v>0</v>
      </c>
      <c r="AH182" s="56">
        <f t="shared" si="192"/>
        <v>0</v>
      </c>
      <c r="AI182" s="56">
        <f t="shared" si="192"/>
        <v>0</v>
      </c>
      <c r="AJ182" s="56">
        <f t="shared" si="152"/>
        <v>0</v>
      </c>
      <c r="AK182" s="405"/>
      <c r="AL182" s="457"/>
      <c r="AM182" s="50">
        <f t="shared" si="168"/>
        <v>0</v>
      </c>
      <c r="AN182" s="53"/>
      <c r="AO182" s="53"/>
      <c r="AP182" s="53"/>
      <c r="AQ182" s="53"/>
      <c r="AR182" s="53"/>
      <c r="AS182" s="53"/>
      <c r="AT182" s="405"/>
      <c r="AU182" s="448"/>
      <c r="AV182" s="50">
        <f t="shared" si="169"/>
        <v>0</v>
      </c>
      <c r="AW182" s="53"/>
      <c r="AX182" s="53"/>
      <c r="AY182" s="53"/>
      <c r="AZ182" s="53"/>
      <c r="BA182" s="53"/>
      <c r="BB182" s="53"/>
      <c r="BC182" s="405"/>
      <c r="BD182" s="451"/>
      <c r="BE182" s="50">
        <f t="shared" si="170"/>
        <v>0</v>
      </c>
      <c r="BF182" s="53"/>
      <c r="BG182" s="53"/>
      <c r="BH182" s="53"/>
      <c r="BI182" s="53"/>
      <c r="BJ182" s="53"/>
      <c r="BK182" s="53"/>
      <c r="BL182" s="405"/>
      <c r="BM182" s="454"/>
      <c r="BN182" s="50">
        <f t="shared" si="171"/>
        <v>0</v>
      </c>
      <c r="BO182" s="53"/>
      <c r="BP182" s="53"/>
      <c r="BQ182" s="53"/>
      <c r="BR182" s="53"/>
      <c r="BS182" s="53"/>
      <c r="BT182" s="53"/>
      <c r="BU182" s="517"/>
      <c r="BV182" s="518"/>
      <c r="BW182" s="518"/>
      <c r="BX182" s="518"/>
      <c r="BY182" s="518"/>
      <c r="BZ182" s="518"/>
      <c r="CA182" s="518"/>
      <c r="CB182" s="518"/>
      <c r="CC182" s="519"/>
    </row>
    <row r="183" spans="1:81" s="62" customFormat="1" ht="40.200000000000003" customHeight="1" thickTop="1" x14ac:dyDescent="0.3">
      <c r="A183" s="38"/>
      <c r="B183" s="507"/>
      <c r="C183" s="458" t="s">
        <v>602</v>
      </c>
      <c r="D183" s="608"/>
      <c r="E183" s="611"/>
      <c r="F183" s="611"/>
      <c r="G183" s="611"/>
      <c r="H183" s="611"/>
      <c r="I183" s="611"/>
      <c r="J183" s="485">
        <v>392</v>
      </c>
      <c r="K183" s="488" t="str">
        <f>+Metas!K448</f>
        <v>Mujeres valoradas en temas de salud visual</v>
      </c>
      <c r="L183" s="473"/>
      <c r="M183" s="476">
        <f>SUM(N183:Q183)/4</f>
        <v>0</v>
      </c>
      <c r="N183" s="479"/>
      <c r="O183" s="482"/>
      <c r="P183" s="520"/>
      <c r="Q183" s="523"/>
      <c r="R183" s="403">
        <f>+$J183</f>
        <v>392</v>
      </c>
      <c r="S183" s="253"/>
      <c r="T183" s="260"/>
      <c r="U183" s="260"/>
      <c r="V183" s="260"/>
      <c r="W183" s="42"/>
      <c r="X183" s="34"/>
      <c r="Y183" s="34"/>
      <c r="Z183" s="34"/>
      <c r="AA183" s="34"/>
      <c r="AB183" s="403">
        <f t="shared" si="187"/>
        <v>392</v>
      </c>
      <c r="AC183" s="526">
        <f>+L183</f>
        <v>0</v>
      </c>
      <c r="AD183" s="54">
        <f t="shared" si="193"/>
        <v>0</v>
      </c>
      <c r="AE183" s="54">
        <f t="shared" si="193"/>
        <v>0</v>
      </c>
      <c r="AF183" s="54">
        <f t="shared" si="193"/>
        <v>0</v>
      </c>
      <c r="AG183" s="54">
        <f t="shared" si="192"/>
        <v>0</v>
      </c>
      <c r="AH183" s="54">
        <f t="shared" si="192"/>
        <v>0</v>
      </c>
      <c r="AI183" s="54">
        <f t="shared" si="192"/>
        <v>0</v>
      </c>
      <c r="AJ183" s="54">
        <f t="shared" si="152"/>
        <v>0</v>
      </c>
      <c r="AK183" s="403">
        <f t="shared" si="188"/>
        <v>392</v>
      </c>
      <c r="AL183" s="455">
        <f>+N183</f>
        <v>0</v>
      </c>
      <c r="AM183" s="48">
        <f t="shared" si="168"/>
        <v>0</v>
      </c>
      <c r="AN183" s="51"/>
      <c r="AO183" s="51"/>
      <c r="AP183" s="51"/>
      <c r="AQ183" s="51"/>
      <c r="AR183" s="51"/>
      <c r="AS183" s="51"/>
      <c r="AT183" s="403">
        <f t="shared" si="189"/>
        <v>392</v>
      </c>
      <c r="AU183" s="446">
        <f>+O183</f>
        <v>0</v>
      </c>
      <c r="AV183" s="48">
        <f t="shared" si="169"/>
        <v>0</v>
      </c>
      <c r="AW183" s="51"/>
      <c r="AX183" s="51"/>
      <c r="AY183" s="51"/>
      <c r="AZ183" s="51"/>
      <c r="BA183" s="51"/>
      <c r="BB183" s="51"/>
      <c r="BC183" s="403">
        <f t="shared" si="190"/>
        <v>392</v>
      </c>
      <c r="BD183" s="449">
        <f>+P183</f>
        <v>0</v>
      </c>
      <c r="BE183" s="48">
        <f t="shared" si="170"/>
        <v>0</v>
      </c>
      <c r="BF183" s="51"/>
      <c r="BG183" s="51"/>
      <c r="BH183" s="51"/>
      <c r="BI183" s="51"/>
      <c r="BJ183" s="51"/>
      <c r="BK183" s="51"/>
      <c r="BL183" s="403">
        <f t="shared" si="191"/>
        <v>392</v>
      </c>
      <c r="BM183" s="452">
        <f>+Q183</f>
        <v>0</v>
      </c>
      <c r="BN183" s="48">
        <f t="shared" si="171"/>
        <v>0</v>
      </c>
      <c r="BO183" s="51"/>
      <c r="BP183" s="51"/>
      <c r="BQ183" s="51"/>
      <c r="BR183" s="51"/>
      <c r="BS183" s="51"/>
      <c r="BT183" s="51"/>
      <c r="BU183" s="513"/>
      <c r="BV183" s="514"/>
      <c r="BW183" s="514"/>
      <c r="BX183" s="514"/>
      <c r="BY183" s="514"/>
      <c r="BZ183" s="514"/>
      <c r="CA183" s="514"/>
      <c r="CB183" s="514"/>
      <c r="CC183" s="515"/>
    </row>
    <row r="184" spans="1:81" s="62" customFormat="1" ht="40.200000000000003" customHeight="1" x14ac:dyDescent="0.3">
      <c r="A184" s="38"/>
      <c r="B184" s="507"/>
      <c r="C184" s="459"/>
      <c r="D184" s="609"/>
      <c r="E184" s="612"/>
      <c r="F184" s="612"/>
      <c r="G184" s="612"/>
      <c r="H184" s="612"/>
      <c r="I184" s="612"/>
      <c r="J184" s="486"/>
      <c r="K184" s="489"/>
      <c r="L184" s="474"/>
      <c r="M184" s="477"/>
      <c r="N184" s="480"/>
      <c r="O184" s="483"/>
      <c r="P184" s="521"/>
      <c r="Q184" s="524"/>
      <c r="R184" s="404"/>
      <c r="S184" s="43"/>
      <c r="T184" s="261"/>
      <c r="U184" s="261"/>
      <c r="V184" s="261"/>
      <c r="W184" s="43"/>
      <c r="X184" s="35"/>
      <c r="Y184" s="35"/>
      <c r="Z184" s="35"/>
      <c r="AA184" s="35"/>
      <c r="AB184" s="404"/>
      <c r="AC184" s="527"/>
      <c r="AD184" s="55">
        <f t="shared" si="193"/>
        <v>0</v>
      </c>
      <c r="AE184" s="55">
        <f t="shared" si="193"/>
        <v>0</v>
      </c>
      <c r="AF184" s="55">
        <f t="shared" si="193"/>
        <v>0</v>
      </c>
      <c r="AG184" s="55">
        <f t="shared" si="192"/>
        <v>0</v>
      </c>
      <c r="AH184" s="55">
        <f t="shared" si="192"/>
        <v>0</v>
      </c>
      <c r="AI184" s="55">
        <f t="shared" si="192"/>
        <v>0</v>
      </c>
      <c r="AJ184" s="55">
        <f t="shared" si="152"/>
        <v>0</v>
      </c>
      <c r="AK184" s="404"/>
      <c r="AL184" s="456"/>
      <c r="AM184" s="49">
        <f t="shared" si="168"/>
        <v>0</v>
      </c>
      <c r="AN184" s="52"/>
      <c r="AO184" s="52"/>
      <c r="AP184" s="52"/>
      <c r="AQ184" s="52"/>
      <c r="AR184" s="52"/>
      <c r="AS184" s="52"/>
      <c r="AT184" s="404"/>
      <c r="AU184" s="447"/>
      <c r="AV184" s="49">
        <f t="shared" si="169"/>
        <v>0</v>
      </c>
      <c r="AW184" s="52"/>
      <c r="AX184" s="52"/>
      <c r="AY184" s="52"/>
      <c r="AZ184" s="52"/>
      <c r="BA184" s="52"/>
      <c r="BB184" s="52"/>
      <c r="BC184" s="404"/>
      <c r="BD184" s="450"/>
      <c r="BE184" s="49">
        <f t="shared" si="170"/>
        <v>0</v>
      </c>
      <c r="BF184" s="52"/>
      <c r="BG184" s="52"/>
      <c r="BH184" s="52"/>
      <c r="BI184" s="52"/>
      <c r="BJ184" s="52"/>
      <c r="BK184" s="52"/>
      <c r="BL184" s="404"/>
      <c r="BM184" s="453"/>
      <c r="BN184" s="49">
        <f t="shared" si="171"/>
        <v>0</v>
      </c>
      <c r="BO184" s="52"/>
      <c r="BP184" s="52"/>
      <c r="BQ184" s="52"/>
      <c r="BR184" s="52"/>
      <c r="BS184" s="52"/>
      <c r="BT184" s="52"/>
      <c r="BU184" s="418"/>
      <c r="BV184" s="419"/>
      <c r="BW184" s="419"/>
      <c r="BX184" s="419"/>
      <c r="BY184" s="419"/>
      <c r="BZ184" s="419"/>
      <c r="CA184" s="419"/>
      <c r="CB184" s="419"/>
      <c r="CC184" s="516"/>
    </row>
    <row r="185" spans="1:81" s="62" customFormat="1" ht="40.200000000000003" customHeight="1" x14ac:dyDescent="0.3">
      <c r="A185" s="38"/>
      <c r="B185" s="507"/>
      <c r="C185" s="459"/>
      <c r="D185" s="609"/>
      <c r="E185" s="612"/>
      <c r="F185" s="612"/>
      <c r="G185" s="612"/>
      <c r="H185" s="612"/>
      <c r="I185" s="612"/>
      <c r="J185" s="486"/>
      <c r="K185" s="489"/>
      <c r="L185" s="474"/>
      <c r="M185" s="477"/>
      <c r="N185" s="480"/>
      <c r="O185" s="483"/>
      <c r="P185" s="521"/>
      <c r="Q185" s="524"/>
      <c r="R185" s="404"/>
      <c r="S185" s="43"/>
      <c r="T185" s="261"/>
      <c r="U185" s="261"/>
      <c r="V185" s="261"/>
      <c r="W185" s="43"/>
      <c r="X185" s="35"/>
      <c r="Y185" s="35"/>
      <c r="Z185" s="35"/>
      <c r="AA185" s="35"/>
      <c r="AB185" s="404"/>
      <c r="AC185" s="527"/>
      <c r="AD185" s="55">
        <f t="shared" si="193"/>
        <v>0</v>
      </c>
      <c r="AE185" s="55">
        <f t="shared" si="193"/>
        <v>0</v>
      </c>
      <c r="AF185" s="55">
        <f t="shared" si="193"/>
        <v>0</v>
      </c>
      <c r="AG185" s="55">
        <f t="shared" si="192"/>
        <v>0</v>
      </c>
      <c r="AH185" s="55">
        <f t="shared" si="192"/>
        <v>0</v>
      </c>
      <c r="AI185" s="55">
        <f t="shared" si="192"/>
        <v>0</v>
      </c>
      <c r="AJ185" s="55">
        <f t="shared" si="152"/>
        <v>0</v>
      </c>
      <c r="AK185" s="404"/>
      <c r="AL185" s="456"/>
      <c r="AM185" s="49">
        <f t="shared" si="168"/>
        <v>0</v>
      </c>
      <c r="AN185" s="52"/>
      <c r="AO185" s="52"/>
      <c r="AP185" s="52"/>
      <c r="AQ185" s="52"/>
      <c r="AR185" s="52"/>
      <c r="AS185" s="52"/>
      <c r="AT185" s="404"/>
      <c r="AU185" s="447"/>
      <c r="AV185" s="49">
        <f t="shared" si="169"/>
        <v>0</v>
      </c>
      <c r="AW185" s="52"/>
      <c r="AX185" s="52"/>
      <c r="AY185" s="52"/>
      <c r="AZ185" s="52"/>
      <c r="BA185" s="52"/>
      <c r="BB185" s="52"/>
      <c r="BC185" s="404"/>
      <c r="BD185" s="450"/>
      <c r="BE185" s="49">
        <f t="shared" si="170"/>
        <v>0</v>
      </c>
      <c r="BF185" s="52"/>
      <c r="BG185" s="52"/>
      <c r="BH185" s="52"/>
      <c r="BI185" s="52"/>
      <c r="BJ185" s="52"/>
      <c r="BK185" s="52"/>
      <c r="BL185" s="404"/>
      <c r="BM185" s="453"/>
      <c r="BN185" s="49">
        <f t="shared" si="171"/>
        <v>0</v>
      </c>
      <c r="BO185" s="52"/>
      <c r="BP185" s="52"/>
      <c r="BQ185" s="52"/>
      <c r="BR185" s="52"/>
      <c r="BS185" s="52"/>
      <c r="BT185" s="52"/>
      <c r="BU185" s="418"/>
      <c r="BV185" s="419"/>
      <c r="BW185" s="419"/>
      <c r="BX185" s="419"/>
      <c r="BY185" s="419"/>
      <c r="BZ185" s="419"/>
      <c r="CA185" s="419"/>
      <c r="CB185" s="419"/>
      <c r="CC185" s="516"/>
    </row>
    <row r="186" spans="1:81" s="62" customFormat="1" ht="40.200000000000003" customHeight="1" thickBot="1" x14ac:dyDescent="0.35">
      <c r="A186" s="38"/>
      <c r="B186" s="507"/>
      <c r="C186" s="459"/>
      <c r="D186" s="610"/>
      <c r="E186" s="613"/>
      <c r="F186" s="613"/>
      <c r="G186" s="613"/>
      <c r="H186" s="613"/>
      <c r="I186" s="613"/>
      <c r="J186" s="487"/>
      <c r="K186" s="490"/>
      <c r="L186" s="475"/>
      <c r="M186" s="478"/>
      <c r="N186" s="481"/>
      <c r="O186" s="484"/>
      <c r="P186" s="522"/>
      <c r="Q186" s="525"/>
      <c r="R186" s="405"/>
      <c r="S186" s="44"/>
      <c r="T186" s="262"/>
      <c r="U186" s="262"/>
      <c r="V186" s="262"/>
      <c r="W186" s="44"/>
      <c r="X186" s="36"/>
      <c r="Y186" s="36"/>
      <c r="Z186" s="36"/>
      <c r="AA186" s="36"/>
      <c r="AB186" s="405"/>
      <c r="AC186" s="528"/>
      <c r="AD186" s="56">
        <f t="shared" si="193"/>
        <v>0</v>
      </c>
      <c r="AE186" s="56">
        <f t="shared" si="193"/>
        <v>0</v>
      </c>
      <c r="AF186" s="56">
        <f t="shared" si="193"/>
        <v>0</v>
      </c>
      <c r="AG186" s="56">
        <f t="shared" si="192"/>
        <v>0</v>
      </c>
      <c r="AH186" s="56">
        <f t="shared" si="192"/>
        <v>0</v>
      </c>
      <c r="AI186" s="56">
        <f t="shared" si="192"/>
        <v>0</v>
      </c>
      <c r="AJ186" s="56">
        <f t="shared" si="152"/>
        <v>0</v>
      </c>
      <c r="AK186" s="405"/>
      <c r="AL186" s="457"/>
      <c r="AM186" s="50">
        <f t="shared" si="168"/>
        <v>0</v>
      </c>
      <c r="AN186" s="53"/>
      <c r="AO186" s="53"/>
      <c r="AP186" s="53"/>
      <c r="AQ186" s="53"/>
      <c r="AR186" s="53"/>
      <c r="AS186" s="53"/>
      <c r="AT186" s="405"/>
      <c r="AU186" s="448"/>
      <c r="AV186" s="50">
        <f t="shared" si="169"/>
        <v>0</v>
      </c>
      <c r="AW186" s="53"/>
      <c r="AX186" s="53"/>
      <c r="AY186" s="53"/>
      <c r="AZ186" s="53"/>
      <c r="BA186" s="53"/>
      <c r="BB186" s="53"/>
      <c r="BC186" s="405"/>
      <c r="BD186" s="451"/>
      <c r="BE186" s="50">
        <f t="shared" si="170"/>
        <v>0</v>
      </c>
      <c r="BF186" s="53"/>
      <c r="BG186" s="53"/>
      <c r="BH186" s="53"/>
      <c r="BI186" s="53"/>
      <c r="BJ186" s="53"/>
      <c r="BK186" s="53"/>
      <c r="BL186" s="405"/>
      <c r="BM186" s="454"/>
      <c r="BN186" s="50">
        <f t="shared" si="171"/>
        <v>0</v>
      </c>
      <c r="BO186" s="53"/>
      <c r="BP186" s="53"/>
      <c r="BQ186" s="53"/>
      <c r="BR186" s="53"/>
      <c r="BS186" s="53"/>
      <c r="BT186" s="53"/>
      <c r="BU186" s="517"/>
      <c r="BV186" s="518"/>
      <c r="BW186" s="518"/>
      <c r="BX186" s="518"/>
      <c r="BY186" s="518"/>
      <c r="BZ186" s="518"/>
      <c r="CA186" s="518"/>
      <c r="CB186" s="518"/>
      <c r="CC186" s="519"/>
    </row>
    <row r="187" spans="1:81" s="62" customFormat="1" ht="40.200000000000003" customHeight="1" thickTop="1" x14ac:dyDescent="0.3">
      <c r="A187" s="38"/>
      <c r="B187" s="507"/>
      <c r="C187" s="459"/>
      <c r="D187" s="608"/>
      <c r="E187" s="611"/>
      <c r="F187" s="611"/>
      <c r="G187" s="611"/>
      <c r="H187" s="611"/>
      <c r="I187" s="611"/>
      <c r="J187" s="485">
        <v>393</v>
      </c>
      <c r="K187" s="488" t="str">
        <f>+Metas!K449</f>
        <v>Mujeres con suministro de elementos de rehabilitación visual</v>
      </c>
      <c r="L187" s="473"/>
      <c r="M187" s="476">
        <f>SUM(N187:Q187)/4</f>
        <v>0</v>
      </c>
      <c r="N187" s="479"/>
      <c r="O187" s="482"/>
      <c r="P187" s="520"/>
      <c r="Q187" s="523"/>
      <c r="R187" s="403">
        <f>+$J187</f>
        <v>393</v>
      </c>
      <c r="S187" s="253"/>
      <c r="T187" s="260"/>
      <c r="U187" s="260"/>
      <c r="V187" s="260"/>
      <c r="W187" s="42"/>
      <c r="X187" s="34"/>
      <c r="Y187" s="34"/>
      <c r="Z187" s="34"/>
      <c r="AA187" s="34"/>
      <c r="AB187" s="403">
        <f t="shared" si="187"/>
        <v>393</v>
      </c>
      <c r="AC187" s="526">
        <f>+L187</f>
        <v>0</v>
      </c>
      <c r="AD187" s="54">
        <f t="shared" si="193"/>
        <v>0</v>
      </c>
      <c r="AE187" s="54">
        <f t="shared" si="193"/>
        <v>0</v>
      </c>
      <c r="AF187" s="54">
        <f t="shared" si="193"/>
        <v>0</v>
      </c>
      <c r="AG187" s="54">
        <f t="shared" si="192"/>
        <v>0</v>
      </c>
      <c r="AH187" s="54">
        <f t="shared" si="192"/>
        <v>0</v>
      </c>
      <c r="AI187" s="54">
        <f t="shared" si="192"/>
        <v>0</v>
      </c>
      <c r="AJ187" s="54">
        <f t="shared" si="152"/>
        <v>0</v>
      </c>
      <c r="AK187" s="403">
        <f t="shared" si="188"/>
        <v>393</v>
      </c>
      <c r="AL187" s="455">
        <f>+N187</f>
        <v>0</v>
      </c>
      <c r="AM187" s="48">
        <f t="shared" si="168"/>
        <v>0</v>
      </c>
      <c r="AN187" s="51"/>
      <c r="AO187" s="51"/>
      <c r="AP187" s="51"/>
      <c r="AQ187" s="51"/>
      <c r="AR187" s="51"/>
      <c r="AS187" s="51"/>
      <c r="AT187" s="403">
        <f t="shared" si="189"/>
        <v>393</v>
      </c>
      <c r="AU187" s="446">
        <f>+O187</f>
        <v>0</v>
      </c>
      <c r="AV187" s="48">
        <f t="shared" si="169"/>
        <v>0</v>
      </c>
      <c r="AW187" s="51"/>
      <c r="AX187" s="51"/>
      <c r="AY187" s="51"/>
      <c r="AZ187" s="51"/>
      <c r="BA187" s="51"/>
      <c r="BB187" s="51"/>
      <c r="BC187" s="403">
        <f t="shared" si="190"/>
        <v>393</v>
      </c>
      <c r="BD187" s="449">
        <f>+P187</f>
        <v>0</v>
      </c>
      <c r="BE187" s="48">
        <f t="shared" si="170"/>
        <v>0</v>
      </c>
      <c r="BF187" s="51"/>
      <c r="BG187" s="51"/>
      <c r="BH187" s="51"/>
      <c r="BI187" s="51"/>
      <c r="BJ187" s="51"/>
      <c r="BK187" s="51"/>
      <c r="BL187" s="403">
        <f t="shared" si="191"/>
        <v>393</v>
      </c>
      <c r="BM187" s="452">
        <f>+Q187</f>
        <v>0</v>
      </c>
      <c r="BN187" s="48">
        <f t="shared" si="171"/>
        <v>0</v>
      </c>
      <c r="BO187" s="51"/>
      <c r="BP187" s="51"/>
      <c r="BQ187" s="51"/>
      <c r="BR187" s="51"/>
      <c r="BS187" s="51"/>
      <c r="BT187" s="51"/>
      <c r="BU187" s="513"/>
      <c r="BV187" s="514"/>
      <c r="BW187" s="514"/>
      <c r="BX187" s="514"/>
      <c r="BY187" s="514"/>
      <c r="BZ187" s="514"/>
      <c r="CA187" s="514"/>
      <c r="CB187" s="514"/>
      <c r="CC187" s="515"/>
    </row>
    <row r="188" spans="1:81" s="62" customFormat="1" ht="40.200000000000003" customHeight="1" x14ac:dyDescent="0.3">
      <c r="A188" s="38"/>
      <c r="B188" s="507"/>
      <c r="C188" s="459"/>
      <c r="D188" s="609"/>
      <c r="E188" s="612"/>
      <c r="F188" s="612"/>
      <c r="G188" s="612"/>
      <c r="H188" s="612"/>
      <c r="I188" s="612"/>
      <c r="J188" s="486"/>
      <c r="K188" s="489"/>
      <c r="L188" s="474"/>
      <c r="M188" s="477"/>
      <c r="N188" s="480"/>
      <c r="O188" s="483"/>
      <c r="P188" s="521"/>
      <c r="Q188" s="524"/>
      <c r="R188" s="404"/>
      <c r="S188" s="43"/>
      <c r="T188" s="261"/>
      <c r="U188" s="261"/>
      <c r="V188" s="261"/>
      <c r="W188" s="43"/>
      <c r="X188" s="35"/>
      <c r="Y188" s="35"/>
      <c r="Z188" s="35"/>
      <c r="AA188" s="35"/>
      <c r="AB188" s="404"/>
      <c r="AC188" s="527"/>
      <c r="AD188" s="55">
        <f t="shared" si="193"/>
        <v>0</v>
      </c>
      <c r="AE188" s="55">
        <f t="shared" si="193"/>
        <v>0</v>
      </c>
      <c r="AF188" s="55">
        <f t="shared" si="193"/>
        <v>0</v>
      </c>
      <c r="AG188" s="55">
        <f t="shared" si="192"/>
        <v>0</v>
      </c>
      <c r="AH188" s="55">
        <f t="shared" si="192"/>
        <v>0</v>
      </c>
      <c r="AI188" s="55">
        <f t="shared" si="192"/>
        <v>0</v>
      </c>
      <c r="AJ188" s="55">
        <f t="shared" si="152"/>
        <v>0</v>
      </c>
      <c r="AK188" s="404"/>
      <c r="AL188" s="456"/>
      <c r="AM188" s="49">
        <f t="shared" si="168"/>
        <v>0</v>
      </c>
      <c r="AN188" s="52"/>
      <c r="AO188" s="52"/>
      <c r="AP188" s="52"/>
      <c r="AQ188" s="52"/>
      <c r="AR188" s="52"/>
      <c r="AS188" s="52"/>
      <c r="AT188" s="404"/>
      <c r="AU188" s="447"/>
      <c r="AV188" s="49">
        <f t="shared" si="169"/>
        <v>0</v>
      </c>
      <c r="AW188" s="52"/>
      <c r="AX188" s="52"/>
      <c r="AY188" s="52"/>
      <c r="AZ188" s="52"/>
      <c r="BA188" s="52"/>
      <c r="BB188" s="52"/>
      <c r="BC188" s="404"/>
      <c r="BD188" s="450"/>
      <c r="BE188" s="49">
        <f t="shared" si="170"/>
        <v>0</v>
      </c>
      <c r="BF188" s="52"/>
      <c r="BG188" s="52"/>
      <c r="BH188" s="52"/>
      <c r="BI188" s="52"/>
      <c r="BJ188" s="52"/>
      <c r="BK188" s="52"/>
      <c r="BL188" s="404"/>
      <c r="BM188" s="453"/>
      <c r="BN188" s="49">
        <f t="shared" si="171"/>
        <v>0</v>
      </c>
      <c r="BO188" s="52"/>
      <c r="BP188" s="52"/>
      <c r="BQ188" s="52"/>
      <c r="BR188" s="52"/>
      <c r="BS188" s="52"/>
      <c r="BT188" s="52"/>
      <c r="BU188" s="418"/>
      <c r="BV188" s="419"/>
      <c r="BW188" s="419"/>
      <c r="BX188" s="419"/>
      <c r="BY188" s="419"/>
      <c r="BZ188" s="419"/>
      <c r="CA188" s="419"/>
      <c r="CB188" s="419"/>
      <c r="CC188" s="516"/>
    </row>
    <row r="189" spans="1:81" s="62" customFormat="1" ht="40.200000000000003" customHeight="1" x14ac:dyDescent="0.3">
      <c r="A189" s="38"/>
      <c r="B189" s="507"/>
      <c r="C189" s="459"/>
      <c r="D189" s="609"/>
      <c r="E189" s="612"/>
      <c r="F189" s="612"/>
      <c r="G189" s="612"/>
      <c r="H189" s="612"/>
      <c r="I189" s="612"/>
      <c r="J189" s="486"/>
      <c r="K189" s="489"/>
      <c r="L189" s="474"/>
      <c r="M189" s="477"/>
      <c r="N189" s="480"/>
      <c r="O189" s="483"/>
      <c r="P189" s="521"/>
      <c r="Q189" s="524"/>
      <c r="R189" s="404"/>
      <c r="S189" s="43"/>
      <c r="T189" s="261"/>
      <c r="U189" s="261"/>
      <c r="V189" s="261"/>
      <c r="W189" s="43"/>
      <c r="X189" s="35"/>
      <c r="Y189" s="35"/>
      <c r="Z189" s="35"/>
      <c r="AA189" s="35"/>
      <c r="AB189" s="404"/>
      <c r="AC189" s="527"/>
      <c r="AD189" s="55">
        <f t="shared" si="193"/>
        <v>0</v>
      </c>
      <c r="AE189" s="55">
        <f t="shared" si="193"/>
        <v>0</v>
      </c>
      <c r="AF189" s="55">
        <f t="shared" si="193"/>
        <v>0</v>
      </c>
      <c r="AG189" s="55">
        <f t="shared" si="192"/>
        <v>0</v>
      </c>
      <c r="AH189" s="55">
        <f t="shared" si="192"/>
        <v>0</v>
      </c>
      <c r="AI189" s="55">
        <f t="shared" si="192"/>
        <v>0</v>
      </c>
      <c r="AJ189" s="55">
        <f t="shared" si="152"/>
        <v>0</v>
      </c>
      <c r="AK189" s="404"/>
      <c r="AL189" s="456"/>
      <c r="AM189" s="49">
        <f t="shared" si="168"/>
        <v>0</v>
      </c>
      <c r="AN189" s="52"/>
      <c r="AO189" s="52"/>
      <c r="AP189" s="52"/>
      <c r="AQ189" s="52"/>
      <c r="AR189" s="52"/>
      <c r="AS189" s="52"/>
      <c r="AT189" s="404"/>
      <c r="AU189" s="447"/>
      <c r="AV189" s="49">
        <f t="shared" si="169"/>
        <v>0</v>
      </c>
      <c r="AW189" s="52"/>
      <c r="AX189" s="52"/>
      <c r="AY189" s="52"/>
      <c r="AZ189" s="52"/>
      <c r="BA189" s="52"/>
      <c r="BB189" s="52"/>
      <c r="BC189" s="404"/>
      <c r="BD189" s="450"/>
      <c r="BE189" s="49">
        <f t="shared" si="170"/>
        <v>0</v>
      </c>
      <c r="BF189" s="52"/>
      <c r="BG189" s="52"/>
      <c r="BH189" s="52"/>
      <c r="BI189" s="52"/>
      <c r="BJ189" s="52"/>
      <c r="BK189" s="52"/>
      <c r="BL189" s="404"/>
      <c r="BM189" s="453"/>
      <c r="BN189" s="49">
        <f t="shared" si="171"/>
        <v>0</v>
      </c>
      <c r="BO189" s="52"/>
      <c r="BP189" s="52"/>
      <c r="BQ189" s="52"/>
      <c r="BR189" s="52"/>
      <c r="BS189" s="52"/>
      <c r="BT189" s="52"/>
      <c r="BU189" s="418"/>
      <c r="BV189" s="419"/>
      <c r="BW189" s="419"/>
      <c r="BX189" s="419"/>
      <c r="BY189" s="419"/>
      <c r="BZ189" s="419"/>
      <c r="CA189" s="419"/>
      <c r="CB189" s="419"/>
      <c r="CC189" s="516"/>
    </row>
    <row r="190" spans="1:81" s="62" customFormat="1" ht="40.200000000000003" customHeight="1" thickBot="1" x14ac:dyDescent="0.35">
      <c r="A190" s="38"/>
      <c r="B190" s="507"/>
      <c r="C190" s="459"/>
      <c r="D190" s="610"/>
      <c r="E190" s="613"/>
      <c r="F190" s="613"/>
      <c r="G190" s="613"/>
      <c r="H190" s="613"/>
      <c r="I190" s="613"/>
      <c r="J190" s="487"/>
      <c r="K190" s="490"/>
      <c r="L190" s="475"/>
      <c r="M190" s="478"/>
      <c r="N190" s="481"/>
      <c r="O190" s="484"/>
      <c r="P190" s="522"/>
      <c r="Q190" s="525"/>
      <c r="R190" s="405"/>
      <c r="S190" s="44"/>
      <c r="T190" s="262"/>
      <c r="U190" s="262"/>
      <c r="V190" s="262"/>
      <c r="W190" s="44"/>
      <c r="X190" s="36"/>
      <c r="Y190" s="36"/>
      <c r="Z190" s="36"/>
      <c r="AA190" s="36"/>
      <c r="AB190" s="405"/>
      <c r="AC190" s="528"/>
      <c r="AD190" s="56">
        <f t="shared" si="193"/>
        <v>0</v>
      </c>
      <c r="AE190" s="56">
        <f t="shared" si="193"/>
        <v>0</v>
      </c>
      <c r="AF190" s="56">
        <f t="shared" si="193"/>
        <v>0</v>
      </c>
      <c r="AG190" s="56">
        <f t="shared" si="192"/>
        <v>0</v>
      </c>
      <c r="AH190" s="56">
        <f t="shared" si="192"/>
        <v>0</v>
      </c>
      <c r="AI190" s="56">
        <f t="shared" si="192"/>
        <v>0</v>
      </c>
      <c r="AJ190" s="56">
        <f t="shared" si="152"/>
        <v>0</v>
      </c>
      <c r="AK190" s="405"/>
      <c r="AL190" s="457"/>
      <c r="AM190" s="50">
        <f t="shared" si="168"/>
        <v>0</v>
      </c>
      <c r="AN190" s="53"/>
      <c r="AO190" s="53"/>
      <c r="AP190" s="53"/>
      <c r="AQ190" s="53"/>
      <c r="AR190" s="53"/>
      <c r="AS190" s="53"/>
      <c r="AT190" s="405"/>
      <c r="AU190" s="448"/>
      <c r="AV190" s="50">
        <f t="shared" si="169"/>
        <v>0</v>
      </c>
      <c r="AW190" s="53"/>
      <c r="AX190" s="53"/>
      <c r="AY190" s="53"/>
      <c r="AZ190" s="53"/>
      <c r="BA190" s="53"/>
      <c r="BB190" s="53"/>
      <c r="BC190" s="405"/>
      <c r="BD190" s="451"/>
      <c r="BE190" s="50">
        <f t="shared" si="170"/>
        <v>0</v>
      </c>
      <c r="BF190" s="53"/>
      <c r="BG190" s="53"/>
      <c r="BH190" s="53"/>
      <c r="BI190" s="53"/>
      <c r="BJ190" s="53"/>
      <c r="BK190" s="53"/>
      <c r="BL190" s="405"/>
      <c r="BM190" s="454"/>
      <c r="BN190" s="50">
        <f t="shared" si="171"/>
        <v>0</v>
      </c>
      <c r="BO190" s="53"/>
      <c r="BP190" s="53"/>
      <c r="BQ190" s="53"/>
      <c r="BR190" s="53"/>
      <c r="BS190" s="53"/>
      <c r="BT190" s="53"/>
      <c r="BU190" s="517"/>
      <c r="BV190" s="518"/>
      <c r="BW190" s="518"/>
      <c r="BX190" s="518"/>
      <c r="BY190" s="518"/>
      <c r="BZ190" s="518"/>
      <c r="CA190" s="518"/>
      <c r="CB190" s="518"/>
      <c r="CC190" s="519"/>
    </row>
    <row r="191" spans="1:81" s="62" customFormat="1" ht="40.200000000000003" customHeight="1" thickTop="1" x14ac:dyDescent="0.3">
      <c r="A191" s="38"/>
      <c r="B191" s="507"/>
      <c r="C191" s="459"/>
      <c r="D191" s="608"/>
      <c r="E191" s="611"/>
      <c r="F191" s="611"/>
      <c r="G191" s="611"/>
      <c r="H191" s="611"/>
      <c r="I191" s="611"/>
      <c r="J191" s="485">
        <v>394</v>
      </c>
      <c r="K191" s="488" t="str">
        <f>+Metas!K450</f>
        <v>Mujeres atendidas con rehabilitación oral</v>
      </c>
      <c r="L191" s="473"/>
      <c r="M191" s="476">
        <f>SUM(N191:Q191)/4</f>
        <v>0</v>
      </c>
      <c r="N191" s="479"/>
      <c r="O191" s="482"/>
      <c r="P191" s="520"/>
      <c r="Q191" s="523"/>
      <c r="R191" s="403">
        <f>+$J191</f>
        <v>394</v>
      </c>
      <c r="S191" s="253"/>
      <c r="T191" s="260"/>
      <c r="U191" s="260"/>
      <c r="V191" s="260"/>
      <c r="W191" s="42"/>
      <c r="X191" s="34"/>
      <c r="Y191" s="34"/>
      <c r="Z191" s="34"/>
      <c r="AA191" s="34"/>
      <c r="AB191" s="403">
        <f t="shared" si="187"/>
        <v>394</v>
      </c>
      <c r="AC191" s="526">
        <f>+L191</f>
        <v>0</v>
      </c>
      <c r="AD191" s="54">
        <f t="shared" si="193"/>
        <v>0</v>
      </c>
      <c r="AE191" s="54">
        <f t="shared" si="193"/>
        <v>0</v>
      </c>
      <c r="AF191" s="54">
        <f t="shared" si="193"/>
        <v>0</v>
      </c>
      <c r="AG191" s="54">
        <f t="shared" si="192"/>
        <v>0</v>
      </c>
      <c r="AH191" s="54">
        <f t="shared" si="192"/>
        <v>0</v>
      </c>
      <c r="AI191" s="54">
        <f t="shared" si="192"/>
        <v>0</v>
      </c>
      <c r="AJ191" s="54">
        <f t="shared" si="152"/>
        <v>0</v>
      </c>
      <c r="AK191" s="403">
        <f t="shared" si="188"/>
        <v>394</v>
      </c>
      <c r="AL191" s="455">
        <f>+N191</f>
        <v>0</v>
      </c>
      <c r="AM191" s="48">
        <f t="shared" si="168"/>
        <v>0</v>
      </c>
      <c r="AN191" s="51"/>
      <c r="AO191" s="51"/>
      <c r="AP191" s="51"/>
      <c r="AQ191" s="51"/>
      <c r="AR191" s="51"/>
      <c r="AS191" s="51"/>
      <c r="AT191" s="403">
        <f t="shared" si="189"/>
        <v>394</v>
      </c>
      <c r="AU191" s="446">
        <f>+O191</f>
        <v>0</v>
      </c>
      <c r="AV191" s="48">
        <f t="shared" si="169"/>
        <v>0</v>
      </c>
      <c r="AW191" s="51"/>
      <c r="AX191" s="51"/>
      <c r="AY191" s="51"/>
      <c r="AZ191" s="51"/>
      <c r="BA191" s="51"/>
      <c r="BB191" s="51"/>
      <c r="BC191" s="403">
        <f t="shared" si="190"/>
        <v>394</v>
      </c>
      <c r="BD191" s="449">
        <f>+P191</f>
        <v>0</v>
      </c>
      <c r="BE191" s="48">
        <f t="shared" si="170"/>
        <v>0</v>
      </c>
      <c r="BF191" s="51"/>
      <c r="BG191" s="51"/>
      <c r="BH191" s="51"/>
      <c r="BI191" s="51"/>
      <c r="BJ191" s="51"/>
      <c r="BK191" s="51"/>
      <c r="BL191" s="403">
        <f t="shared" si="191"/>
        <v>394</v>
      </c>
      <c r="BM191" s="452">
        <f>+Q191</f>
        <v>0</v>
      </c>
      <c r="BN191" s="48">
        <f t="shared" si="171"/>
        <v>0</v>
      </c>
      <c r="BO191" s="51"/>
      <c r="BP191" s="51"/>
      <c r="BQ191" s="51"/>
      <c r="BR191" s="51"/>
      <c r="BS191" s="51"/>
      <c r="BT191" s="51"/>
      <c r="BU191" s="513"/>
      <c r="BV191" s="514"/>
      <c r="BW191" s="514"/>
      <c r="BX191" s="514"/>
      <c r="BY191" s="514"/>
      <c r="BZ191" s="514"/>
      <c r="CA191" s="514"/>
      <c r="CB191" s="514"/>
      <c r="CC191" s="515"/>
    </row>
    <row r="192" spans="1:81" s="62" customFormat="1" ht="40.200000000000003" customHeight="1" x14ac:dyDescent="0.3">
      <c r="A192" s="38"/>
      <c r="B192" s="507"/>
      <c r="C192" s="459"/>
      <c r="D192" s="609"/>
      <c r="E192" s="612"/>
      <c r="F192" s="612"/>
      <c r="G192" s="612"/>
      <c r="H192" s="612"/>
      <c r="I192" s="612"/>
      <c r="J192" s="486"/>
      <c r="K192" s="489"/>
      <c r="L192" s="474"/>
      <c r="M192" s="477"/>
      <c r="N192" s="480"/>
      <c r="O192" s="483"/>
      <c r="P192" s="521"/>
      <c r="Q192" s="524"/>
      <c r="R192" s="404"/>
      <c r="S192" s="43"/>
      <c r="T192" s="261"/>
      <c r="U192" s="261"/>
      <c r="V192" s="261"/>
      <c r="W192" s="43"/>
      <c r="X192" s="35"/>
      <c r="Y192" s="35"/>
      <c r="Z192" s="35"/>
      <c r="AA192" s="35"/>
      <c r="AB192" s="404"/>
      <c r="AC192" s="527"/>
      <c r="AD192" s="55">
        <f t="shared" si="193"/>
        <v>0</v>
      </c>
      <c r="AE192" s="55">
        <f t="shared" si="193"/>
        <v>0</v>
      </c>
      <c r="AF192" s="55">
        <f t="shared" si="193"/>
        <v>0</v>
      </c>
      <c r="AG192" s="55">
        <f t="shared" si="192"/>
        <v>0</v>
      </c>
      <c r="AH192" s="55">
        <f t="shared" si="192"/>
        <v>0</v>
      </c>
      <c r="AI192" s="55">
        <f t="shared" si="192"/>
        <v>0</v>
      </c>
      <c r="AJ192" s="55">
        <f t="shared" si="152"/>
        <v>0</v>
      </c>
      <c r="AK192" s="404"/>
      <c r="AL192" s="456"/>
      <c r="AM192" s="49">
        <f t="shared" si="168"/>
        <v>0</v>
      </c>
      <c r="AN192" s="52"/>
      <c r="AO192" s="52"/>
      <c r="AP192" s="52"/>
      <c r="AQ192" s="52"/>
      <c r="AR192" s="52"/>
      <c r="AS192" s="52"/>
      <c r="AT192" s="404"/>
      <c r="AU192" s="447"/>
      <c r="AV192" s="49">
        <f t="shared" si="169"/>
        <v>0</v>
      </c>
      <c r="AW192" s="52"/>
      <c r="AX192" s="52"/>
      <c r="AY192" s="52"/>
      <c r="AZ192" s="52"/>
      <c r="BA192" s="52"/>
      <c r="BB192" s="52"/>
      <c r="BC192" s="404"/>
      <c r="BD192" s="450"/>
      <c r="BE192" s="49">
        <f t="shared" si="170"/>
        <v>0</v>
      </c>
      <c r="BF192" s="52"/>
      <c r="BG192" s="52"/>
      <c r="BH192" s="52"/>
      <c r="BI192" s="52"/>
      <c r="BJ192" s="52"/>
      <c r="BK192" s="52"/>
      <c r="BL192" s="404"/>
      <c r="BM192" s="453"/>
      <c r="BN192" s="49">
        <f t="shared" si="171"/>
        <v>0</v>
      </c>
      <c r="BO192" s="52"/>
      <c r="BP192" s="52"/>
      <c r="BQ192" s="52"/>
      <c r="BR192" s="52"/>
      <c r="BS192" s="52"/>
      <c r="BT192" s="52"/>
      <c r="BU192" s="418"/>
      <c r="BV192" s="419"/>
      <c r="BW192" s="419"/>
      <c r="BX192" s="419"/>
      <c r="BY192" s="419"/>
      <c r="BZ192" s="419"/>
      <c r="CA192" s="419"/>
      <c r="CB192" s="419"/>
      <c r="CC192" s="516"/>
    </row>
    <row r="193" spans="1:81" s="62" customFormat="1" ht="40.200000000000003" customHeight="1" x14ac:dyDescent="0.3">
      <c r="A193" s="38"/>
      <c r="B193" s="507"/>
      <c r="C193" s="459"/>
      <c r="D193" s="609"/>
      <c r="E193" s="612"/>
      <c r="F193" s="612"/>
      <c r="G193" s="612"/>
      <c r="H193" s="612"/>
      <c r="I193" s="612"/>
      <c r="J193" s="486"/>
      <c r="K193" s="489"/>
      <c r="L193" s="474"/>
      <c r="M193" s="477"/>
      <c r="N193" s="480"/>
      <c r="O193" s="483"/>
      <c r="P193" s="521"/>
      <c r="Q193" s="524"/>
      <c r="R193" s="404"/>
      <c r="S193" s="43"/>
      <c r="T193" s="261"/>
      <c r="U193" s="261"/>
      <c r="V193" s="261"/>
      <c r="W193" s="43"/>
      <c r="X193" s="35"/>
      <c r="Y193" s="35"/>
      <c r="Z193" s="35"/>
      <c r="AA193" s="35"/>
      <c r="AB193" s="404"/>
      <c r="AC193" s="527"/>
      <c r="AD193" s="55">
        <f t="shared" si="193"/>
        <v>0</v>
      </c>
      <c r="AE193" s="55">
        <f t="shared" si="193"/>
        <v>0</v>
      </c>
      <c r="AF193" s="55">
        <f t="shared" si="193"/>
        <v>0</v>
      </c>
      <c r="AG193" s="55">
        <f t="shared" si="192"/>
        <v>0</v>
      </c>
      <c r="AH193" s="55">
        <f t="shared" si="192"/>
        <v>0</v>
      </c>
      <c r="AI193" s="55">
        <f t="shared" si="192"/>
        <v>0</v>
      </c>
      <c r="AJ193" s="55">
        <f t="shared" si="152"/>
        <v>0</v>
      </c>
      <c r="AK193" s="404"/>
      <c r="AL193" s="456"/>
      <c r="AM193" s="49">
        <f t="shared" si="168"/>
        <v>0</v>
      </c>
      <c r="AN193" s="52"/>
      <c r="AO193" s="52"/>
      <c r="AP193" s="52"/>
      <c r="AQ193" s="52"/>
      <c r="AR193" s="52"/>
      <c r="AS193" s="52"/>
      <c r="AT193" s="404"/>
      <c r="AU193" s="447"/>
      <c r="AV193" s="49">
        <f t="shared" si="169"/>
        <v>0</v>
      </c>
      <c r="AW193" s="52"/>
      <c r="AX193" s="52"/>
      <c r="AY193" s="52"/>
      <c r="AZ193" s="52"/>
      <c r="BA193" s="52"/>
      <c r="BB193" s="52"/>
      <c r="BC193" s="404"/>
      <c r="BD193" s="450"/>
      <c r="BE193" s="49">
        <f t="shared" si="170"/>
        <v>0</v>
      </c>
      <c r="BF193" s="52"/>
      <c r="BG193" s="52"/>
      <c r="BH193" s="52"/>
      <c r="BI193" s="52"/>
      <c r="BJ193" s="52"/>
      <c r="BK193" s="52"/>
      <c r="BL193" s="404"/>
      <c r="BM193" s="453"/>
      <c r="BN193" s="49">
        <f t="shared" si="171"/>
        <v>0</v>
      </c>
      <c r="BO193" s="52"/>
      <c r="BP193" s="52"/>
      <c r="BQ193" s="52"/>
      <c r="BR193" s="52"/>
      <c r="BS193" s="52"/>
      <c r="BT193" s="52"/>
      <c r="BU193" s="418"/>
      <c r="BV193" s="419"/>
      <c r="BW193" s="419"/>
      <c r="BX193" s="419"/>
      <c r="BY193" s="419"/>
      <c r="BZ193" s="419"/>
      <c r="CA193" s="419"/>
      <c r="CB193" s="419"/>
      <c r="CC193" s="516"/>
    </row>
    <row r="194" spans="1:81" s="62" customFormat="1" ht="40.200000000000003" customHeight="1" thickBot="1" x14ac:dyDescent="0.35">
      <c r="A194" s="38"/>
      <c r="B194" s="507"/>
      <c r="C194" s="459"/>
      <c r="D194" s="610"/>
      <c r="E194" s="613"/>
      <c r="F194" s="613"/>
      <c r="G194" s="613"/>
      <c r="H194" s="613"/>
      <c r="I194" s="613"/>
      <c r="J194" s="487"/>
      <c r="K194" s="490"/>
      <c r="L194" s="475"/>
      <c r="M194" s="478"/>
      <c r="N194" s="481"/>
      <c r="O194" s="484"/>
      <c r="P194" s="522"/>
      <c r="Q194" s="525"/>
      <c r="R194" s="405"/>
      <c r="S194" s="44"/>
      <c r="T194" s="262"/>
      <c r="U194" s="262"/>
      <c r="V194" s="262"/>
      <c r="W194" s="44"/>
      <c r="X194" s="36"/>
      <c r="Y194" s="36"/>
      <c r="Z194" s="36"/>
      <c r="AA194" s="36"/>
      <c r="AB194" s="405"/>
      <c r="AC194" s="528"/>
      <c r="AD194" s="56">
        <f t="shared" si="193"/>
        <v>0</v>
      </c>
      <c r="AE194" s="56">
        <f t="shared" si="193"/>
        <v>0</v>
      </c>
      <c r="AF194" s="56">
        <f t="shared" si="193"/>
        <v>0</v>
      </c>
      <c r="AG194" s="56">
        <f t="shared" si="192"/>
        <v>0</v>
      </c>
      <c r="AH194" s="56">
        <f t="shared" si="192"/>
        <v>0</v>
      </c>
      <c r="AI194" s="56">
        <f t="shared" si="192"/>
        <v>0</v>
      </c>
      <c r="AJ194" s="56">
        <f t="shared" si="152"/>
        <v>0</v>
      </c>
      <c r="AK194" s="405"/>
      <c r="AL194" s="457"/>
      <c r="AM194" s="50">
        <f t="shared" si="168"/>
        <v>0</v>
      </c>
      <c r="AN194" s="53"/>
      <c r="AO194" s="53"/>
      <c r="AP194" s="53"/>
      <c r="AQ194" s="53"/>
      <c r="AR194" s="53"/>
      <c r="AS194" s="53"/>
      <c r="AT194" s="405"/>
      <c r="AU194" s="448"/>
      <c r="AV194" s="50">
        <f t="shared" si="169"/>
        <v>0</v>
      </c>
      <c r="AW194" s="53"/>
      <c r="AX194" s="53"/>
      <c r="AY194" s="53"/>
      <c r="AZ194" s="53"/>
      <c r="BA194" s="53"/>
      <c r="BB194" s="53"/>
      <c r="BC194" s="405"/>
      <c r="BD194" s="451"/>
      <c r="BE194" s="50">
        <f t="shared" si="170"/>
        <v>0</v>
      </c>
      <c r="BF194" s="53"/>
      <c r="BG194" s="53"/>
      <c r="BH194" s="53"/>
      <c r="BI194" s="53"/>
      <c r="BJ194" s="53"/>
      <c r="BK194" s="53"/>
      <c r="BL194" s="405"/>
      <c r="BM194" s="454"/>
      <c r="BN194" s="50">
        <f t="shared" si="171"/>
        <v>0</v>
      </c>
      <c r="BO194" s="53"/>
      <c r="BP194" s="53"/>
      <c r="BQ194" s="53"/>
      <c r="BR194" s="53"/>
      <c r="BS194" s="53"/>
      <c r="BT194" s="53"/>
      <c r="BU194" s="517"/>
      <c r="BV194" s="518"/>
      <c r="BW194" s="518"/>
      <c r="BX194" s="518"/>
      <c r="BY194" s="518"/>
      <c r="BZ194" s="518"/>
      <c r="CA194" s="518"/>
      <c r="CB194" s="518"/>
      <c r="CC194" s="519"/>
    </row>
    <row r="195" spans="1:81" s="62" customFormat="1" ht="40.200000000000003" customHeight="1" thickTop="1" x14ac:dyDescent="0.3">
      <c r="A195" s="38"/>
      <c r="B195" s="507"/>
      <c r="C195" s="459"/>
      <c r="D195" s="608"/>
      <c r="E195" s="611"/>
      <c r="F195" s="611"/>
      <c r="G195" s="611"/>
      <c r="H195" s="611"/>
      <c r="I195" s="611"/>
      <c r="J195" s="485">
        <v>395</v>
      </c>
      <c r="K195" s="488" t="str">
        <f>+Metas!K451</f>
        <v xml:space="preserve">Cirugías de cataratas realizadas en mujeres en condición de vulnerabilidad y pobreza extrema. </v>
      </c>
      <c r="L195" s="473"/>
      <c r="M195" s="476">
        <f>SUM(N195:Q195)</f>
        <v>0</v>
      </c>
      <c r="N195" s="479"/>
      <c r="O195" s="482"/>
      <c r="P195" s="520"/>
      <c r="Q195" s="523"/>
      <c r="R195" s="403">
        <f>+$J195</f>
        <v>395</v>
      </c>
      <c r="S195" s="253"/>
      <c r="T195" s="260"/>
      <c r="U195" s="260"/>
      <c r="V195" s="260"/>
      <c r="W195" s="42"/>
      <c r="X195" s="34"/>
      <c r="Y195" s="34"/>
      <c r="Z195" s="34"/>
      <c r="AA195" s="34"/>
      <c r="AB195" s="403">
        <f t="shared" si="187"/>
        <v>395</v>
      </c>
      <c r="AC195" s="526">
        <f>+L195</f>
        <v>0</v>
      </c>
      <c r="AD195" s="54">
        <f t="shared" si="193"/>
        <v>0</v>
      </c>
      <c r="AE195" s="54">
        <f t="shared" si="193"/>
        <v>0</v>
      </c>
      <c r="AF195" s="54">
        <f t="shared" si="193"/>
        <v>0</v>
      </c>
      <c r="AG195" s="54">
        <f t="shared" si="192"/>
        <v>0</v>
      </c>
      <c r="AH195" s="54">
        <f t="shared" si="192"/>
        <v>0</v>
      </c>
      <c r="AI195" s="54">
        <f t="shared" si="192"/>
        <v>0</v>
      </c>
      <c r="AJ195" s="54">
        <f t="shared" si="192"/>
        <v>0</v>
      </c>
      <c r="AK195" s="403">
        <f t="shared" si="188"/>
        <v>395</v>
      </c>
      <c r="AL195" s="455">
        <f>+N195</f>
        <v>0</v>
      </c>
      <c r="AM195" s="48">
        <f t="shared" si="168"/>
        <v>0</v>
      </c>
      <c r="AN195" s="51"/>
      <c r="AO195" s="51"/>
      <c r="AP195" s="51"/>
      <c r="AQ195" s="51"/>
      <c r="AR195" s="51"/>
      <c r="AS195" s="51"/>
      <c r="AT195" s="403">
        <f t="shared" si="189"/>
        <v>395</v>
      </c>
      <c r="AU195" s="446">
        <f>+O195</f>
        <v>0</v>
      </c>
      <c r="AV195" s="48">
        <f t="shared" si="169"/>
        <v>0</v>
      </c>
      <c r="AW195" s="51"/>
      <c r="AX195" s="51"/>
      <c r="AY195" s="51"/>
      <c r="AZ195" s="51"/>
      <c r="BA195" s="51"/>
      <c r="BB195" s="51"/>
      <c r="BC195" s="403">
        <f t="shared" si="190"/>
        <v>395</v>
      </c>
      <c r="BD195" s="449">
        <f>+P195</f>
        <v>0</v>
      </c>
      <c r="BE195" s="48">
        <f t="shared" si="170"/>
        <v>0</v>
      </c>
      <c r="BF195" s="51"/>
      <c r="BG195" s="51"/>
      <c r="BH195" s="51"/>
      <c r="BI195" s="51"/>
      <c r="BJ195" s="51"/>
      <c r="BK195" s="51"/>
      <c r="BL195" s="403">
        <f t="shared" si="191"/>
        <v>395</v>
      </c>
      <c r="BM195" s="452">
        <f>+Q195</f>
        <v>0</v>
      </c>
      <c r="BN195" s="48">
        <f t="shared" si="171"/>
        <v>0</v>
      </c>
      <c r="BO195" s="51"/>
      <c r="BP195" s="51"/>
      <c r="BQ195" s="51"/>
      <c r="BR195" s="51"/>
      <c r="BS195" s="51"/>
      <c r="BT195" s="51"/>
      <c r="BU195" s="513"/>
      <c r="BV195" s="514"/>
      <c r="BW195" s="514"/>
      <c r="BX195" s="514"/>
      <c r="BY195" s="514"/>
      <c r="BZ195" s="514"/>
      <c r="CA195" s="514"/>
      <c r="CB195" s="514"/>
      <c r="CC195" s="515"/>
    </row>
    <row r="196" spans="1:81" s="62" customFormat="1" ht="40.200000000000003" customHeight="1" x14ac:dyDescent="0.3">
      <c r="A196" s="38"/>
      <c r="B196" s="507"/>
      <c r="C196" s="459"/>
      <c r="D196" s="609"/>
      <c r="E196" s="612"/>
      <c r="F196" s="612"/>
      <c r="G196" s="612"/>
      <c r="H196" s="612"/>
      <c r="I196" s="612"/>
      <c r="J196" s="486"/>
      <c r="K196" s="489"/>
      <c r="L196" s="474"/>
      <c r="M196" s="477"/>
      <c r="N196" s="480"/>
      <c r="O196" s="483"/>
      <c r="P196" s="521"/>
      <c r="Q196" s="524"/>
      <c r="R196" s="404"/>
      <c r="S196" s="43"/>
      <c r="T196" s="261"/>
      <c r="U196" s="261"/>
      <c r="V196" s="261"/>
      <c r="W196" s="43"/>
      <c r="X196" s="35"/>
      <c r="Y196" s="35"/>
      <c r="Z196" s="35"/>
      <c r="AA196" s="35"/>
      <c r="AB196" s="404"/>
      <c r="AC196" s="527"/>
      <c r="AD196" s="55">
        <f t="shared" si="193"/>
        <v>0</v>
      </c>
      <c r="AE196" s="55">
        <f t="shared" si="193"/>
        <v>0</v>
      </c>
      <c r="AF196" s="55">
        <f t="shared" si="193"/>
        <v>0</v>
      </c>
      <c r="AG196" s="55">
        <f t="shared" si="192"/>
        <v>0</v>
      </c>
      <c r="AH196" s="55">
        <f t="shared" si="192"/>
        <v>0</v>
      </c>
      <c r="AI196" s="55">
        <f t="shared" si="192"/>
        <v>0</v>
      </c>
      <c r="AJ196" s="55">
        <f t="shared" si="192"/>
        <v>0</v>
      </c>
      <c r="AK196" s="404"/>
      <c r="AL196" s="456"/>
      <c r="AM196" s="49">
        <f t="shared" si="168"/>
        <v>0</v>
      </c>
      <c r="AN196" s="52"/>
      <c r="AO196" s="52"/>
      <c r="AP196" s="52"/>
      <c r="AQ196" s="52"/>
      <c r="AR196" s="52"/>
      <c r="AS196" s="52"/>
      <c r="AT196" s="404"/>
      <c r="AU196" s="447"/>
      <c r="AV196" s="49">
        <f t="shared" si="169"/>
        <v>0</v>
      </c>
      <c r="AW196" s="52"/>
      <c r="AX196" s="52"/>
      <c r="AY196" s="52"/>
      <c r="AZ196" s="52"/>
      <c r="BA196" s="52"/>
      <c r="BB196" s="52"/>
      <c r="BC196" s="404"/>
      <c r="BD196" s="450"/>
      <c r="BE196" s="49">
        <f t="shared" si="170"/>
        <v>0</v>
      </c>
      <c r="BF196" s="52"/>
      <c r="BG196" s="52"/>
      <c r="BH196" s="52"/>
      <c r="BI196" s="52"/>
      <c r="BJ196" s="52"/>
      <c r="BK196" s="52"/>
      <c r="BL196" s="404"/>
      <c r="BM196" s="453"/>
      <c r="BN196" s="49">
        <f t="shared" si="171"/>
        <v>0</v>
      </c>
      <c r="BO196" s="52"/>
      <c r="BP196" s="52"/>
      <c r="BQ196" s="52"/>
      <c r="BR196" s="52"/>
      <c r="BS196" s="52"/>
      <c r="BT196" s="52"/>
      <c r="BU196" s="418"/>
      <c r="BV196" s="419"/>
      <c r="BW196" s="419"/>
      <c r="BX196" s="419"/>
      <c r="BY196" s="419"/>
      <c r="BZ196" s="419"/>
      <c r="CA196" s="419"/>
      <c r="CB196" s="419"/>
      <c r="CC196" s="516"/>
    </row>
    <row r="197" spans="1:81" s="62" customFormat="1" ht="40.200000000000003" customHeight="1" x14ac:dyDescent="0.3">
      <c r="A197" s="38"/>
      <c r="B197" s="507"/>
      <c r="C197" s="459"/>
      <c r="D197" s="609"/>
      <c r="E197" s="612"/>
      <c r="F197" s="612"/>
      <c r="G197" s="612"/>
      <c r="H197" s="612"/>
      <c r="I197" s="612"/>
      <c r="J197" s="486"/>
      <c r="K197" s="489"/>
      <c r="L197" s="474"/>
      <c r="M197" s="477"/>
      <c r="N197" s="480"/>
      <c r="O197" s="483"/>
      <c r="P197" s="521"/>
      <c r="Q197" s="524"/>
      <c r="R197" s="404"/>
      <c r="S197" s="43"/>
      <c r="T197" s="261"/>
      <c r="U197" s="261"/>
      <c r="V197" s="261"/>
      <c r="W197" s="43"/>
      <c r="X197" s="35"/>
      <c r="Y197" s="35"/>
      <c r="Z197" s="35"/>
      <c r="AA197" s="35"/>
      <c r="AB197" s="404"/>
      <c r="AC197" s="527"/>
      <c r="AD197" s="55">
        <f t="shared" si="193"/>
        <v>0</v>
      </c>
      <c r="AE197" s="55">
        <f t="shared" si="193"/>
        <v>0</v>
      </c>
      <c r="AF197" s="55">
        <f t="shared" si="193"/>
        <v>0</v>
      </c>
      <c r="AG197" s="55">
        <f t="shared" si="192"/>
        <v>0</v>
      </c>
      <c r="AH197" s="55">
        <f t="shared" si="192"/>
        <v>0</v>
      </c>
      <c r="AI197" s="55">
        <f t="shared" si="192"/>
        <v>0</v>
      </c>
      <c r="AJ197" s="55">
        <f t="shared" si="192"/>
        <v>0</v>
      </c>
      <c r="AK197" s="404"/>
      <c r="AL197" s="456"/>
      <c r="AM197" s="49">
        <f t="shared" si="168"/>
        <v>0</v>
      </c>
      <c r="AN197" s="52"/>
      <c r="AO197" s="52"/>
      <c r="AP197" s="52"/>
      <c r="AQ197" s="52"/>
      <c r="AR197" s="52"/>
      <c r="AS197" s="52"/>
      <c r="AT197" s="404"/>
      <c r="AU197" s="447"/>
      <c r="AV197" s="49">
        <f t="shared" si="169"/>
        <v>0</v>
      </c>
      <c r="AW197" s="52"/>
      <c r="AX197" s="52"/>
      <c r="AY197" s="52"/>
      <c r="AZ197" s="52"/>
      <c r="BA197" s="52"/>
      <c r="BB197" s="52"/>
      <c r="BC197" s="404"/>
      <c r="BD197" s="450"/>
      <c r="BE197" s="49">
        <f t="shared" si="170"/>
        <v>0</v>
      </c>
      <c r="BF197" s="52"/>
      <c r="BG197" s="52"/>
      <c r="BH197" s="52"/>
      <c r="BI197" s="52"/>
      <c r="BJ197" s="52"/>
      <c r="BK197" s="52"/>
      <c r="BL197" s="404"/>
      <c r="BM197" s="453"/>
      <c r="BN197" s="49">
        <f t="shared" si="171"/>
        <v>0</v>
      </c>
      <c r="BO197" s="52"/>
      <c r="BP197" s="52"/>
      <c r="BQ197" s="52"/>
      <c r="BR197" s="52"/>
      <c r="BS197" s="52"/>
      <c r="BT197" s="52"/>
      <c r="BU197" s="418"/>
      <c r="BV197" s="419"/>
      <c r="BW197" s="419"/>
      <c r="BX197" s="419"/>
      <c r="BY197" s="419"/>
      <c r="BZ197" s="419"/>
      <c r="CA197" s="419"/>
      <c r="CB197" s="419"/>
      <c r="CC197" s="516"/>
    </row>
    <row r="198" spans="1:81" s="62" customFormat="1" ht="40.200000000000003" customHeight="1" thickBot="1" x14ac:dyDescent="0.35">
      <c r="A198" s="38"/>
      <c r="B198" s="507"/>
      <c r="C198" s="459"/>
      <c r="D198" s="610"/>
      <c r="E198" s="613"/>
      <c r="F198" s="613"/>
      <c r="G198" s="613"/>
      <c r="H198" s="613"/>
      <c r="I198" s="613"/>
      <c r="J198" s="487"/>
      <c r="K198" s="490"/>
      <c r="L198" s="475"/>
      <c r="M198" s="478"/>
      <c r="N198" s="481"/>
      <c r="O198" s="484"/>
      <c r="P198" s="522"/>
      <c r="Q198" s="525"/>
      <c r="R198" s="405"/>
      <c r="S198" s="44"/>
      <c r="T198" s="262"/>
      <c r="U198" s="262"/>
      <c r="V198" s="262"/>
      <c r="W198" s="44"/>
      <c r="X198" s="36"/>
      <c r="Y198" s="36"/>
      <c r="Z198" s="36"/>
      <c r="AA198" s="36"/>
      <c r="AB198" s="405"/>
      <c r="AC198" s="528"/>
      <c r="AD198" s="56">
        <f t="shared" si="193"/>
        <v>0</v>
      </c>
      <c r="AE198" s="56">
        <f t="shared" si="193"/>
        <v>0</v>
      </c>
      <c r="AF198" s="56">
        <f t="shared" si="193"/>
        <v>0</v>
      </c>
      <c r="AG198" s="56">
        <f t="shared" si="192"/>
        <v>0</v>
      </c>
      <c r="AH198" s="56">
        <f t="shared" si="192"/>
        <v>0</v>
      </c>
      <c r="AI198" s="56">
        <f t="shared" si="192"/>
        <v>0</v>
      </c>
      <c r="AJ198" s="56">
        <f t="shared" si="192"/>
        <v>0</v>
      </c>
      <c r="AK198" s="405"/>
      <c r="AL198" s="457"/>
      <c r="AM198" s="50">
        <f t="shared" si="168"/>
        <v>0</v>
      </c>
      <c r="AN198" s="53"/>
      <c r="AO198" s="53"/>
      <c r="AP198" s="53"/>
      <c r="AQ198" s="53"/>
      <c r="AR198" s="53"/>
      <c r="AS198" s="53"/>
      <c r="AT198" s="405"/>
      <c r="AU198" s="448"/>
      <c r="AV198" s="50">
        <f t="shared" si="169"/>
        <v>0</v>
      </c>
      <c r="AW198" s="53"/>
      <c r="AX198" s="53"/>
      <c r="AY198" s="53"/>
      <c r="AZ198" s="53"/>
      <c r="BA198" s="53"/>
      <c r="BB198" s="53"/>
      <c r="BC198" s="405"/>
      <c r="BD198" s="451"/>
      <c r="BE198" s="50">
        <f t="shared" si="170"/>
        <v>0</v>
      </c>
      <c r="BF198" s="53"/>
      <c r="BG198" s="53"/>
      <c r="BH198" s="53"/>
      <c r="BI198" s="53"/>
      <c r="BJ198" s="53"/>
      <c r="BK198" s="53"/>
      <c r="BL198" s="405"/>
      <c r="BM198" s="454"/>
      <c r="BN198" s="50">
        <f t="shared" si="171"/>
        <v>0</v>
      </c>
      <c r="BO198" s="53"/>
      <c r="BP198" s="53"/>
      <c r="BQ198" s="53"/>
      <c r="BR198" s="53"/>
      <c r="BS198" s="53"/>
      <c r="BT198" s="53"/>
      <c r="BU198" s="517"/>
      <c r="BV198" s="518"/>
      <c r="BW198" s="518"/>
      <c r="BX198" s="518"/>
      <c r="BY198" s="518"/>
      <c r="BZ198" s="518"/>
      <c r="CA198" s="518"/>
      <c r="CB198" s="518"/>
      <c r="CC198" s="519"/>
    </row>
    <row r="199" spans="1:81" s="62" customFormat="1" ht="40.200000000000003" customHeight="1" thickTop="1" x14ac:dyDescent="0.3">
      <c r="A199" s="38"/>
      <c r="B199" s="507"/>
      <c r="C199" s="459"/>
      <c r="D199" s="608"/>
      <c r="E199" s="611"/>
      <c r="F199" s="611"/>
      <c r="G199" s="611"/>
      <c r="H199" s="611"/>
      <c r="I199" s="611"/>
      <c r="J199" s="485">
        <v>396</v>
      </c>
      <c r="K199" s="488" t="str">
        <f>+Metas!K452</f>
        <v>Mujeres vacunadas contra el papiloma humano</v>
      </c>
      <c r="L199" s="473"/>
      <c r="M199" s="476">
        <f>SUM(N199:Q199)</f>
        <v>0</v>
      </c>
      <c r="N199" s="479"/>
      <c r="O199" s="482"/>
      <c r="P199" s="520"/>
      <c r="Q199" s="523"/>
      <c r="R199" s="403">
        <f>+$J199</f>
        <v>396</v>
      </c>
      <c r="S199" s="253"/>
      <c r="T199" s="260"/>
      <c r="U199" s="260"/>
      <c r="V199" s="260"/>
      <c r="W199" s="42"/>
      <c r="X199" s="34"/>
      <c r="Y199" s="34"/>
      <c r="Z199" s="34"/>
      <c r="AA199" s="34"/>
      <c r="AB199" s="403">
        <f t="shared" si="187"/>
        <v>396</v>
      </c>
      <c r="AC199" s="526">
        <f>+L199</f>
        <v>0</v>
      </c>
      <c r="AD199" s="54">
        <f t="shared" si="193"/>
        <v>0</v>
      </c>
      <c r="AE199" s="54">
        <f t="shared" si="193"/>
        <v>0</v>
      </c>
      <c r="AF199" s="54">
        <f t="shared" si="193"/>
        <v>0</v>
      </c>
      <c r="AG199" s="54">
        <f t="shared" si="192"/>
        <v>0</v>
      </c>
      <c r="AH199" s="54">
        <f t="shared" si="192"/>
        <v>0</v>
      </c>
      <c r="AI199" s="54">
        <f t="shared" si="192"/>
        <v>0</v>
      </c>
      <c r="AJ199" s="54">
        <f t="shared" si="192"/>
        <v>0</v>
      </c>
      <c r="AK199" s="403">
        <f t="shared" si="188"/>
        <v>396</v>
      </c>
      <c r="AL199" s="455">
        <f>+N199</f>
        <v>0</v>
      </c>
      <c r="AM199" s="48">
        <f t="shared" si="168"/>
        <v>0</v>
      </c>
      <c r="AN199" s="51"/>
      <c r="AO199" s="51"/>
      <c r="AP199" s="51"/>
      <c r="AQ199" s="51"/>
      <c r="AR199" s="51"/>
      <c r="AS199" s="51"/>
      <c r="AT199" s="403">
        <f t="shared" si="189"/>
        <v>396</v>
      </c>
      <c r="AU199" s="446">
        <f>+O199</f>
        <v>0</v>
      </c>
      <c r="AV199" s="48">
        <f t="shared" si="169"/>
        <v>0</v>
      </c>
      <c r="AW199" s="51"/>
      <c r="AX199" s="51"/>
      <c r="AY199" s="51"/>
      <c r="AZ199" s="51"/>
      <c r="BA199" s="51"/>
      <c r="BB199" s="51"/>
      <c r="BC199" s="403">
        <f t="shared" si="190"/>
        <v>396</v>
      </c>
      <c r="BD199" s="449">
        <f>+P199</f>
        <v>0</v>
      </c>
      <c r="BE199" s="48">
        <f t="shared" si="170"/>
        <v>0</v>
      </c>
      <c r="BF199" s="51"/>
      <c r="BG199" s="51"/>
      <c r="BH199" s="51"/>
      <c r="BI199" s="51"/>
      <c r="BJ199" s="51"/>
      <c r="BK199" s="51"/>
      <c r="BL199" s="403">
        <f t="shared" si="191"/>
        <v>396</v>
      </c>
      <c r="BM199" s="452">
        <f>+Q199</f>
        <v>0</v>
      </c>
      <c r="BN199" s="48">
        <f t="shared" si="171"/>
        <v>0</v>
      </c>
      <c r="BO199" s="51"/>
      <c r="BP199" s="51"/>
      <c r="BQ199" s="51"/>
      <c r="BR199" s="51"/>
      <c r="BS199" s="51"/>
      <c r="BT199" s="51"/>
      <c r="BU199" s="513"/>
      <c r="BV199" s="514"/>
      <c r="BW199" s="514"/>
      <c r="BX199" s="514"/>
      <c r="BY199" s="514"/>
      <c r="BZ199" s="514"/>
      <c r="CA199" s="514"/>
      <c r="CB199" s="514"/>
      <c r="CC199" s="515"/>
    </row>
    <row r="200" spans="1:81" s="62" customFormat="1" ht="40.200000000000003" customHeight="1" x14ac:dyDescent="0.3">
      <c r="A200" s="38"/>
      <c r="B200" s="507"/>
      <c r="C200" s="459"/>
      <c r="D200" s="609"/>
      <c r="E200" s="612"/>
      <c r="F200" s="612"/>
      <c r="G200" s="612"/>
      <c r="H200" s="612"/>
      <c r="I200" s="612"/>
      <c r="J200" s="486"/>
      <c r="K200" s="489"/>
      <c r="L200" s="474"/>
      <c r="M200" s="477"/>
      <c r="N200" s="480"/>
      <c r="O200" s="483"/>
      <c r="P200" s="521"/>
      <c r="Q200" s="524"/>
      <c r="R200" s="404"/>
      <c r="S200" s="43"/>
      <c r="T200" s="261"/>
      <c r="U200" s="261"/>
      <c r="V200" s="261"/>
      <c r="W200" s="43"/>
      <c r="X200" s="35"/>
      <c r="Y200" s="35"/>
      <c r="Z200" s="35"/>
      <c r="AA200" s="35"/>
      <c r="AB200" s="404"/>
      <c r="AC200" s="527"/>
      <c r="AD200" s="55">
        <f t="shared" si="193"/>
        <v>0</v>
      </c>
      <c r="AE200" s="55">
        <f t="shared" si="193"/>
        <v>0</v>
      </c>
      <c r="AF200" s="55">
        <f t="shared" si="193"/>
        <v>0</v>
      </c>
      <c r="AG200" s="55">
        <f t="shared" si="192"/>
        <v>0</v>
      </c>
      <c r="AH200" s="55">
        <f t="shared" si="192"/>
        <v>0</v>
      </c>
      <c r="AI200" s="55">
        <f t="shared" si="192"/>
        <v>0</v>
      </c>
      <c r="AJ200" s="55">
        <f t="shared" si="192"/>
        <v>0</v>
      </c>
      <c r="AK200" s="404"/>
      <c r="AL200" s="456"/>
      <c r="AM200" s="49">
        <f t="shared" si="168"/>
        <v>0</v>
      </c>
      <c r="AN200" s="52"/>
      <c r="AO200" s="52"/>
      <c r="AP200" s="52"/>
      <c r="AQ200" s="52"/>
      <c r="AR200" s="52"/>
      <c r="AS200" s="52"/>
      <c r="AT200" s="404"/>
      <c r="AU200" s="447"/>
      <c r="AV200" s="49">
        <f t="shared" si="169"/>
        <v>0</v>
      </c>
      <c r="AW200" s="52"/>
      <c r="AX200" s="52"/>
      <c r="AY200" s="52"/>
      <c r="AZ200" s="52"/>
      <c r="BA200" s="52"/>
      <c r="BB200" s="52"/>
      <c r="BC200" s="404"/>
      <c r="BD200" s="450"/>
      <c r="BE200" s="49">
        <f t="shared" si="170"/>
        <v>0</v>
      </c>
      <c r="BF200" s="52"/>
      <c r="BG200" s="52"/>
      <c r="BH200" s="52"/>
      <c r="BI200" s="52"/>
      <c r="BJ200" s="52"/>
      <c r="BK200" s="52"/>
      <c r="BL200" s="404"/>
      <c r="BM200" s="453"/>
      <c r="BN200" s="49">
        <f t="shared" si="171"/>
        <v>0</v>
      </c>
      <c r="BO200" s="52"/>
      <c r="BP200" s="52"/>
      <c r="BQ200" s="52"/>
      <c r="BR200" s="52"/>
      <c r="BS200" s="52"/>
      <c r="BT200" s="52"/>
      <c r="BU200" s="418"/>
      <c r="BV200" s="419"/>
      <c r="BW200" s="419"/>
      <c r="BX200" s="419"/>
      <c r="BY200" s="419"/>
      <c r="BZ200" s="419"/>
      <c r="CA200" s="419"/>
      <c r="CB200" s="419"/>
      <c r="CC200" s="516"/>
    </row>
    <row r="201" spans="1:81" s="62" customFormat="1" ht="40.200000000000003" customHeight="1" x14ac:dyDescent="0.3">
      <c r="A201" s="38"/>
      <c r="B201" s="507"/>
      <c r="C201" s="459"/>
      <c r="D201" s="609"/>
      <c r="E201" s="612"/>
      <c r="F201" s="612"/>
      <c r="G201" s="612"/>
      <c r="H201" s="612"/>
      <c r="I201" s="612"/>
      <c r="J201" s="486"/>
      <c r="K201" s="489"/>
      <c r="L201" s="474"/>
      <c r="M201" s="477"/>
      <c r="N201" s="480"/>
      <c r="O201" s="483"/>
      <c r="P201" s="521"/>
      <c r="Q201" s="524"/>
      <c r="R201" s="404"/>
      <c r="S201" s="43"/>
      <c r="T201" s="261"/>
      <c r="U201" s="261"/>
      <c r="V201" s="261"/>
      <c r="W201" s="43"/>
      <c r="X201" s="35"/>
      <c r="Y201" s="35"/>
      <c r="Z201" s="35"/>
      <c r="AA201" s="35"/>
      <c r="AB201" s="404"/>
      <c r="AC201" s="527"/>
      <c r="AD201" s="55">
        <f t="shared" si="193"/>
        <v>0</v>
      </c>
      <c r="AE201" s="55">
        <f t="shared" si="193"/>
        <v>0</v>
      </c>
      <c r="AF201" s="55">
        <f t="shared" si="193"/>
        <v>0</v>
      </c>
      <c r="AG201" s="55">
        <f t="shared" si="192"/>
        <v>0</v>
      </c>
      <c r="AH201" s="55">
        <f t="shared" si="192"/>
        <v>0</v>
      </c>
      <c r="AI201" s="55">
        <f t="shared" si="192"/>
        <v>0</v>
      </c>
      <c r="AJ201" s="55">
        <f t="shared" si="192"/>
        <v>0</v>
      </c>
      <c r="AK201" s="404"/>
      <c r="AL201" s="456"/>
      <c r="AM201" s="49">
        <f t="shared" si="168"/>
        <v>0</v>
      </c>
      <c r="AN201" s="52"/>
      <c r="AO201" s="52"/>
      <c r="AP201" s="52"/>
      <c r="AQ201" s="52"/>
      <c r="AR201" s="52"/>
      <c r="AS201" s="52"/>
      <c r="AT201" s="404"/>
      <c r="AU201" s="447"/>
      <c r="AV201" s="49">
        <f t="shared" si="169"/>
        <v>0</v>
      </c>
      <c r="AW201" s="52"/>
      <c r="AX201" s="52"/>
      <c r="AY201" s="52"/>
      <c r="AZ201" s="52"/>
      <c r="BA201" s="52"/>
      <c r="BB201" s="52"/>
      <c r="BC201" s="404"/>
      <c r="BD201" s="450"/>
      <c r="BE201" s="49">
        <f t="shared" si="170"/>
        <v>0</v>
      </c>
      <c r="BF201" s="52"/>
      <c r="BG201" s="52"/>
      <c r="BH201" s="52"/>
      <c r="BI201" s="52"/>
      <c r="BJ201" s="52"/>
      <c r="BK201" s="52"/>
      <c r="BL201" s="404"/>
      <c r="BM201" s="453"/>
      <c r="BN201" s="49">
        <f t="shared" si="171"/>
        <v>0</v>
      </c>
      <c r="BO201" s="52"/>
      <c r="BP201" s="52"/>
      <c r="BQ201" s="52"/>
      <c r="BR201" s="52"/>
      <c r="BS201" s="52"/>
      <c r="BT201" s="52"/>
      <c r="BU201" s="418"/>
      <c r="BV201" s="419"/>
      <c r="BW201" s="419"/>
      <c r="BX201" s="419"/>
      <c r="BY201" s="419"/>
      <c r="BZ201" s="419"/>
      <c r="CA201" s="419"/>
      <c r="CB201" s="419"/>
      <c r="CC201" s="516"/>
    </row>
    <row r="202" spans="1:81" s="62" customFormat="1" ht="40.200000000000003" customHeight="1" thickBot="1" x14ac:dyDescent="0.35">
      <c r="A202" s="38"/>
      <c r="B202" s="507"/>
      <c r="C202" s="459"/>
      <c r="D202" s="610"/>
      <c r="E202" s="613"/>
      <c r="F202" s="613"/>
      <c r="G202" s="613"/>
      <c r="H202" s="613"/>
      <c r="I202" s="613"/>
      <c r="J202" s="487"/>
      <c r="K202" s="490"/>
      <c r="L202" s="475"/>
      <c r="M202" s="478"/>
      <c r="N202" s="481"/>
      <c r="O202" s="484"/>
      <c r="P202" s="522"/>
      <c r="Q202" s="525"/>
      <c r="R202" s="405"/>
      <c r="S202" s="44"/>
      <c r="T202" s="262"/>
      <c r="U202" s="262"/>
      <c r="V202" s="262"/>
      <c r="W202" s="44"/>
      <c r="X202" s="36"/>
      <c r="Y202" s="36"/>
      <c r="Z202" s="36"/>
      <c r="AA202" s="36"/>
      <c r="AB202" s="405"/>
      <c r="AC202" s="528"/>
      <c r="AD202" s="56">
        <f t="shared" si="193"/>
        <v>0</v>
      </c>
      <c r="AE202" s="56">
        <f t="shared" si="193"/>
        <v>0</v>
      </c>
      <c r="AF202" s="56">
        <f t="shared" si="193"/>
        <v>0</v>
      </c>
      <c r="AG202" s="56">
        <f t="shared" si="192"/>
        <v>0</v>
      </c>
      <c r="AH202" s="56">
        <f t="shared" si="192"/>
        <v>0</v>
      </c>
      <c r="AI202" s="56">
        <f t="shared" si="192"/>
        <v>0</v>
      </c>
      <c r="AJ202" s="56">
        <f t="shared" si="192"/>
        <v>0</v>
      </c>
      <c r="AK202" s="405"/>
      <c r="AL202" s="457"/>
      <c r="AM202" s="50">
        <f t="shared" si="168"/>
        <v>0</v>
      </c>
      <c r="AN202" s="53"/>
      <c r="AO202" s="53"/>
      <c r="AP202" s="53"/>
      <c r="AQ202" s="53"/>
      <c r="AR202" s="53"/>
      <c r="AS202" s="53"/>
      <c r="AT202" s="405"/>
      <c r="AU202" s="448"/>
      <c r="AV202" s="50">
        <f t="shared" si="169"/>
        <v>0</v>
      </c>
      <c r="AW202" s="53"/>
      <c r="AX202" s="53"/>
      <c r="AY202" s="53"/>
      <c r="AZ202" s="53"/>
      <c r="BA202" s="53"/>
      <c r="BB202" s="53"/>
      <c r="BC202" s="405"/>
      <c r="BD202" s="451"/>
      <c r="BE202" s="50">
        <f t="shared" si="170"/>
        <v>0</v>
      </c>
      <c r="BF202" s="53"/>
      <c r="BG202" s="53"/>
      <c r="BH202" s="53"/>
      <c r="BI202" s="53"/>
      <c r="BJ202" s="53"/>
      <c r="BK202" s="53"/>
      <c r="BL202" s="405"/>
      <c r="BM202" s="454"/>
      <c r="BN202" s="50">
        <f t="shared" si="171"/>
        <v>0</v>
      </c>
      <c r="BO202" s="53"/>
      <c r="BP202" s="53"/>
      <c r="BQ202" s="53"/>
      <c r="BR202" s="53"/>
      <c r="BS202" s="53"/>
      <c r="BT202" s="53"/>
      <c r="BU202" s="517"/>
      <c r="BV202" s="518"/>
      <c r="BW202" s="518"/>
      <c r="BX202" s="518"/>
      <c r="BY202" s="518"/>
      <c r="BZ202" s="518"/>
      <c r="CA202" s="518"/>
      <c r="CB202" s="518"/>
      <c r="CC202" s="519"/>
    </row>
    <row r="203" spans="1:81" s="62" customFormat="1" ht="40.200000000000003" customHeight="1" thickTop="1" x14ac:dyDescent="0.3">
      <c r="A203" s="38"/>
      <c r="B203" s="507"/>
      <c r="C203" s="459"/>
      <c r="D203" s="608"/>
      <c r="E203" s="611"/>
      <c r="F203" s="611"/>
      <c r="G203" s="611"/>
      <c r="H203" s="611"/>
      <c r="I203" s="611"/>
      <c r="J203" s="485">
        <v>397</v>
      </c>
      <c r="K203" s="488" t="str">
        <f>+Metas!K453</f>
        <v>Mujeres capacitadas en responsabilidad de prevención y protección del embarazo en adolescentes</v>
      </c>
      <c r="L203" s="473"/>
      <c r="M203" s="476">
        <f>SUM(N203:Q203)</f>
        <v>0</v>
      </c>
      <c r="N203" s="479"/>
      <c r="O203" s="482"/>
      <c r="P203" s="520"/>
      <c r="Q203" s="523"/>
      <c r="R203" s="403">
        <f>+$J203</f>
        <v>397</v>
      </c>
      <c r="S203" s="253"/>
      <c r="T203" s="260"/>
      <c r="U203" s="260"/>
      <c r="V203" s="260"/>
      <c r="W203" s="42"/>
      <c r="X203" s="34"/>
      <c r="Y203" s="34"/>
      <c r="Z203" s="34"/>
      <c r="AA203" s="34"/>
      <c r="AB203" s="403">
        <f t="shared" si="187"/>
        <v>397</v>
      </c>
      <c r="AC203" s="526">
        <f>+L203</f>
        <v>0</v>
      </c>
      <c r="AD203" s="54">
        <f t="shared" si="193"/>
        <v>0</v>
      </c>
      <c r="AE203" s="54">
        <f t="shared" si="193"/>
        <v>0</v>
      </c>
      <c r="AF203" s="54">
        <f t="shared" si="193"/>
        <v>0</v>
      </c>
      <c r="AG203" s="54">
        <f t="shared" si="192"/>
        <v>0</v>
      </c>
      <c r="AH203" s="54">
        <f t="shared" si="192"/>
        <v>0</v>
      </c>
      <c r="AI203" s="54">
        <f t="shared" si="192"/>
        <v>0</v>
      </c>
      <c r="AJ203" s="54">
        <f t="shared" si="192"/>
        <v>0</v>
      </c>
      <c r="AK203" s="403">
        <f t="shared" si="188"/>
        <v>397</v>
      </c>
      <c r="AL203" s="455">
        <f>+N203</f>
        <v>0</v>
      </c>
      <c r="AM203" s="48">
        <f t="shared" si="168"/>
        <v>0</v>
      </c>
      <c r="AN203" s="51"/>
      <c r="AO203" s="51"/>
      <c r="AP203" s="51"/>
      <c r="AQ203" s="51"/>
      <c r="AR203" s="51"/>
      <c r="AS203" s="51"/>
      <c r="AT203" s="403">
        <f t="shared" si="189"/>
        <v>397</v>
      </c>
      <c r="AU203" s="446">
        <f>+O203</f>
        <v>0</v>
      </c>
      <c r="AV203" s="48">
        <f t="shared" si="169"/>
        <v>0</v>
      </c>
      <c r="AW203" s="51"/>
      <c r="AX203" s="51"/>
      <c r="AY203" s="51"/>
      <c r="AZ203" s="51"/>
      <c r="BA203" s="51"/>
      <c r="BB203" s="51"/>
      <c r="BC203" s="403">
        <f t="shared" si="190"/>
        <v>397</v>
      </c>
      <c r="BD203" s="449">
        <f>+P203</f>
        <v>0</v>
      </c>
      <c r="BE203" s="48">
        <f t="shared" si="170"/>
        <v>0</v>
      </c>
      <c r="BF203" s="51"/>
      <c r="BG203" s="51"/>
      <c r="BH203" s="51"/>
      <c r="BI203" s="51"/>
      <c r="BJ203" s="51"/>
      <c r="BK203" s="51"/>
      <c r="BL203" s="403">
        <f t="shared" si="191"/>
        <v>397</v>
      </c>
      <c r="BM203" s="452">
        <f>+Q203</f>
        <v>0</v>
      </c>
      <c r="BN203" s="48">
        <f t="shared" si="171"/>
        <v>0</v>
      </c>
      <c r="BO203" s="51"/>
      <c r="BP203" s="51"/>
      <c r="BQ203" s="51"/>
      <c r="BR203" s="51"/>
      <c r="BS203" s="51"/>
      <c r="BT203" s="51"/>
      <c r="BU203" s="513"/>
      <c r="BV203" s="514"/>
      <c r="BW203" s="514"/>
      <c r="BX203" s="514"/>
      <c r="BY203" s="514"/>
      <c r="BZ203" s="514"/>
      <c r="CA203" s="514"/>
      <c r="CB203" s="514"/>
      <c r="CC203" s="515"/>
    </row>
    <row r="204" spans="1:81" s="62" customFormat="1" ht="40.200000000000003" customHeight="1" x14ac:dyDescent="0.3">
      <c r="A204" s="38"/>
      <c r="B204" s="507"/>
      <c r="C204" s="459"/>
      <c r="D204" s="609"/>
      <c r="E204" s="612"/>
      <c r="F204" s="612"/>
      <c r="G204" s="612"/>
      <c r="H204" s="612"/>
      <c r="I204" s="612"/>
      <c r="J204" s="486"/>
      <c r="K204" s="489"/>
      <c r="L204" s="474"/>
      <c r="M204" s="477"/>
      <c r="N204" s="480"/>
      <c r="O204" s="483"/>
      <c r="P204" s="521"/>
      <c r="Q204" s="524"/>
      <c r="R204" s="404"/>
      <c r="S204" s="43"/>
      <c r="T204" s="261"/>
      <c r="U204" s="261"/>
      <c r="V204" s="261"/>
      <c r="W204" s="43"/>
      <c r="X204" s="35"/>
      <c r="Y204" s="35"/>
      <c r="Z204" s="35"/>
      <c r="AA204" s="35"/>
      <c r="AB204" s="404"/>
      <c r="AC204" s="527"/>
      <c r="AD204" s="55">
        <f t="shared" si="193"/>
        <v>0</v>
      </c>
      <c r="AE204" s="55">
        <f t="shared" si="193"/>
        <v>0</v>
      </c>
      <c r="AF204" s="55">
        <f t="shared" si="193"/>
        <v>0</v>
      </c>
      <c r="AG204" s="55">
        <f t="shared" si="192"/>
        <v>0</v>
      </c>
      <c r="AH204" s="55">
        <f t="shared" si="192"/>
        <v>0</v>
      </c>
      <c r="AI204" s="55">
        <f t="shared" si="192"/>
        <v>0</v>
      </c>
      <c r="AJ204" s="55">
        <f t="shared" si="192"/>
        <v>0</v>
      </c>
      <c r="AK204" s="404"/>
      <c r="AL204" s="456"/>
      <c r="AM204" s="49">
        <f t="shared" ref="AM204:AM267" si="194">SUM(AN204:AS204)</f>
        <v>0</v>
      </c>
      <c r="AN204" s="52"/>
      <c r="AO204" s="52"/>
      <c r="AP204" s="52"/>
      <c r="AQ204" s="52"/>
      <c r="AR204" s="52"/>
      <c r="AS204" s="52"/>
      <c r="AT204" s="404"/>
      <c r="AU204" s="447"/>
      <c r="AV204" s="49">
        <f t="shared" ref="AV204:AV267" si="195">SUM(AW204:BB204)</f>
        <v>0</v>
      </c>
      <c r="AW204" s="52"/>
      <c r="AX204" s="52"/>
      <c r="AY204" s="52"/>
      <c r="AZ204" s="52"/>
      <c r="BA204" s="52"/>
      <c r="BB204" s="52"/>
      <c r="BC204" s="404"/>
      <c r="BD204" s="450"/>
      <c r="BE204" s="49">
        <f t="shared" ref="BE204:BE267" si="196">SUM(BF204:BK204)</f>
        <v>0</v>
      </c>
      <c r="BF204" s="52"/>
      <c r="BG204" s="52"/>
      <c r="BH204" s="52"/>
      <c r="BI204" s="52"/>
      <c r="BJ204" s="52"/>
      <c r="BK204" s="52"/>
      <c r="BL204" s="404"/>
      <c r="BM204" s="453"/>
      <c r="BN204" s="49">
        <f t="shared" ref="BN204:BN267" si="197">SUM(BO204:BT204)</f>
        <v>0</v>
      </c>
      <c r="BO204" s="52"/>
      <c r="BP204" s="52"/>
      <c r="BQ204" s="52"/>
      <c r="BR204" s="52"/>
      <c r="BS204" s="52"/>
      <c r="BT204" s="52"/>
      <c r="BU204" s="418"/>
      <c r="BV204" s="419"/>
      <c r="BW204" s="419"/>
      <c r="BX204" s="419"/>
      <c r="BY204" s="419"/>
      <c r="BZ204" s="419"/>
      <c r="CA204" s="419"/>
      <c r="CB204" s="419"/>
      <c r="CC204" s="516"/>
    </row>
    <row r="205" spans="1:81" s="62" customFormat="1" ht="40.200000000000003" customHeight="1" x14ac:dyDescent="0.3">
      <c r="A205" s="38"/>
      <c r="B205" s="507"/>
      <c r="C205" s="459"/>
      <c r="D205" s="609"/>
      <c r="E205" s="612"/>
      <c r="F205" s="612"/>
      <c r="G205" s="612"/>
      <c r="H205" s="612"/>
      <c r="I205" s="612"/>
      <c r="J205" s="486"/>
      <c r="K205" s="489"/>
      <c r="L205" s="474"/>
      <c r="M205" s="477"/>
      <c r="N205" s="480"/>
      <c r="O205" s="483"/>
      <c r="P205" s="521"/>
      <c r="Q205" s="524"/>
      <c r="R205" s="404"/>
      <c r="S205" s="43"/>
      <c r="T205" s="261"/>
      <c r="U205" s="261"/>
      <c r="V205" s="261"/>
      <c r="W205" s="43"/>
      <c r="X205" s="35"/>
      <c r="Y205" s="35"/>
      <c r="Z205" s="35"/>
      <c r="AA205" s="35"/>
      <c r="AB205" s="404"/>
      <c r="AC205" s="527"/>
      <c r="AD205" s="55">
        <f t="shared" si="193"/>
        <v>0</v>
      </c>
      <c r="AE205" s="55">
        <f t="shared" si="193"/>
        <v>0</v>
      </c>
      <c r="AF205" s="55">
        <f t="shared" si="193"/>
        <v>0</v>
      </c>
      <c r="AG205" s="55">
        <f t="shared" si="192"/>
        <v>0</v>
      </c>
      <c r="AH205" s="55">
        <f t="shared" si="192"/>
        <v>0</v>
      </c>
      <c r="AI205" s="55">
        <f t="shared" si="192"/>
        <v>0</v>
      </c>
      <c r="AJ205" s="55">
        <f t="shared" si="192"/>
        <v>0</v>
      </c>
      <c r="AK205" s="404"/>
      <c r="AL205" s="456"/>
      <c r="AM205" s="49">
        <f t="shared" si="194"/>
        <v>0</v>
      </c>
      <c r="AN205" s="52"/>
      <c r="AO205" s="52"/>
      <c r="AP205" s="52"/>
      <c r="AQ205" s="52"/>
      <c r="AR205" s="52"/>
      <c r="AS205" s="52"/>
      <c r="AT205" s="404"/>
      <c r="AU205" s="447"/>
      <c r="AV205" s="49">
        <f t="shared" si="195"/>
        <v>0</v>
      </c>
      <c r="AW205" s="52"/>
      <c r="AX205" s="52"/>
      <c r="AY205" s="52"/>
      <c r="AZ205" s="52"/>
      <c r="BA205" s="52"/>
      <c r="BB205" s="52"/>
      <c r="BC205" s="404"/>
      <c r="BD205" s="450"/>
      <c r="BE205" s="49">
        <f t="shared" si="196"/>
        <v>0</v>
      </c>
      <c r="BF205" s="52"/>
      <c r="BG205" s="52"/>
      <c r="BH205" s="52"/>
      <c r="BI205" s="52"/>
      <c r="BJ205" s="52"/>
      <c r="BK205" s="52"/>
      <c r="BL205" s="404"/>
      <c r="BM205" s="453"/>
      <c r="BN205" s="49">
        <f t="shared" si="197"/>
        <v>0</v>
      </c>
      <c r="BO205" s="52"/>
      <c r="BP205" s="52"/>
      <c r="BQ205" s="52"/>
      <c r="BR205" s="52"/>
      <c r="BS205" s="52"/>
      <c r="BT205" s="52"/>
      <c r="BU205" s="418"/>
      <c r="BV205" s="419"/>
      <c r="BW205" s="419"/>
      <c r="BX205" s="419"/>
      <c r="BY205" s="419"/>
      <c r="BZ205" s="419"/>
      <c r="CA205" s="419"/>
      <c r="CB205" s="419"/>
      <c r="CC205" s="516"/>
    </row>
    <row r="206" spans="1:81" s="62" customFormat="1" ht="40.200000000000003" customHeight="1" thickBot="1" x14ac:dyDescent="0.35">
      <c r="A206" s="38"/>
      <c r="B206" s="507"/>
      <c r="C206" s="459"/>
      <c r="D206" s="610"/>
      <c r="E206" s="613"/>
      <c r="F206" s="613"/>
      <c r="G206" s="613"/>
      <c r="H206" s="613"/>
      <c r="I206" s="613"/>
      <c r="J206" s="487"/>
      <c r="K206" s="490"/>
      <c r="L206" s="475"/>
      <c r="M206" s="478"/>
      <c r="N206" s="481"/>
      <c r="O206" s="484"/>
      <c r="P206" s="522"/>
      <c r="Q206" s="525"/>
      <c r="R206" s="405"/>
      <c r="S206" s="44"/>
      <c r="T206" s="262"/>
      <c r="U206" s="262"/>
      <c r="V206" s="262"/>
      <c r="W206" s="44"/>
      <c r="X206" s="36"/>
      <c r="Y206" s="36"/>
      <c r="Z206" s="36"/>
      <c r="AA206" s="36"/>
      <c r="AB206" s="405"/>
      <c r="AC206" s="528"/>
      <c r="AD206" s="56">
        <f t="shared" si="193"/>
        <v>0</v>
      </c>
      <c r="AE206" s="56">
        <f t="shared" si="193"/>
        <v>0</v>
      </c>
      <c r="AF206" s="56">
        <f t="shared" si="193"/>
        <v>0</v>
      </c>
      <c r="AG206" s="56">
        <f t="shared" si="192"/>
        <v>0</v>
      </c>
      <c r="AH206" s="56">
        <f t="shared" si="192"/>
        <v>0</v>
      </c>
      <c r="AI206" s="56">
        <f t="shared" si="192"/>
        <v>0</v>
      </c>
      <c r="AJ206" s="56">
        <f t="shared" si="192"/>
        <v>0</v>
      </c>
      <c r="AK206" s="405"/>
      <c r="AL206" s="457"/>
      <c r="AM206" s="50">
        <f t="shared" si="194"/>
        <v>0</v>
      </c>
      <c r="AN206" s="53"/>
      <c r="AO206" s="53"/>
      <c r="AP206" s="53"/>
      <c r="AQ206" s="53"/>
      <c r="AR206" s="53"/>
      <c r="AS206" s="53"/>
      <c r="AT206" s="405"/>
      <c r="AU206" s="448"/>
      <c r="AV206" s="50">
        <f t="shared" si="195"/>
        <v>0</v>
      </c>
      <c r="AW206" s="53"/>
      <c r="AX206" s="53"/>
      <c r="AY206" s="53"/>
      <c r="AZ206" s="53"/>
      <c r="BA206" s="53"/>
      <c r="BB206" s="53"/>
      <c r="BC206" s="405"/>
      <c r="BD206" s="451"/>
      <c r="BE206" s="50">
        <f t="shared" si="196"/>
        <v>0</v>
      </c>
      <c r="BF206" s="53"/>
      <c r="BG206" s="53"/>
      <c r="BH206" s="53"/>
      <c r="BI206" s="53"/>
      <c r="BJ206" s="53"/>
      <c r="BK206" s="53"/>
      <c r="BL206" s="405"/>
      <c r="BM206" s="454"/>
      <c r="BN206" s="50">
        <f t="shared" si="197"/>
        <v>0</v>
      </c>
      <c r="BO206" s="53"/>
      <c r="BP206" s="53"/>
      <c r="BQ206" s="53"/>
      <c r="BR206" s="53"/>
      <c r="BS206" s="53"/>
      <c r="BT206" s="53"/>
      <c r="BU206" s="517"/>
      <c r="BV206" s="518"/>
      <c r="BW206" s="518"/>
      <c r="BX206" s="518"/>
      <c r="BY206" s="518"/>
      <c r="BZ206" s="518"/>
      <c r="CA206" s="518"/>
      <c r="CB206" s="518"/>
      <c r="CC206" s="519"/>
    </row>
    <row r="207" spans="1:81" s="62" customFormat="1" ht="40.200000000000003" customHeight="1" thickTop="1" x14ac:dyDescent="0.3">
      <c r="A207" s="38"/>
      <c r="B207" s="507"/>
      <c r="C207" s="459"/>
      <c r="D207" s="608"/>
      <c r="E207" s="611"/>
      <c r="F207" s="611"/>
      <c r="G207" s="611"/>
      <c r="H207" s="611"/>
      <c r="I207" s="611"/>
      <c r="J207" s="485">
        <v>398</v>
      </c>
      <c r="K207" s="488" t="str">
        <f>+Metas!K454</f>
        <v xml:space="preserve">Mujeres en programa de planificación familiar </v>
      </c>
      <c r="L207" s="473"/>
      <c r="M207" s="476">
        <f>SUM(N207:Q207)</f>
        <v>0</v>
      </c>
      <c r="N207" s="479"/>
      <c r="O207" s="482"/>
      <c r="P207" s="520"/>
      <c r="Q207" s="523"/>
      <c r="R207" s="403">
        <f>+$J207</f>
        <v>398</v>
      </c>
      <c r="S207" s="253"/>
      <c r="T207" s="260"/>
      <c r="U207" s="260"/>
      <c r="V207" s="260"/>
      <c r="W207" s="42"/>
      <c r="X207" s="34"/>
      <c r="Y207" s="34"/>
      <c r="Z207" s="34"/>
      <c r="AA207" s="34"/>
      <c r="AB207" s="403">
        <f t="shared" si="187"/>
        <v>398</v>
      </c>
      <c r="AC207" s="526">
        <f>+L207</f>
        <v>0</v>
      </c>
      <c r="AD207" s="54">
        <f t="shared" si="193"/>
        <v>0</v>
      </c>
      <c r="AE207" s="54">
        <f t="shared" si="193"/>
        <v>0</v>
      </c>
      <c r="AF207" s="54">
        <f t="shared" si="193"/>
        <v>0</v>
      </c>
      <c r="AG207" s="54">
        <f t="shared" si="192"/>
        <v>0</v>
      </c>
      <c r="AH207" s="54">
        <f t="shared" si="192"/>
        <v>0</v>
      </c>
      <c r="AI207" s="54">
        <f t="shared" si="192"/>
        <v>0</v>
      </c>
      <c r="AJ207" s="54">
        <f t="shared" si="192"/>
        <v>0</v>
      </c>
      <c r="AK207" s="403">
        <f t="shared" si="188"/>
        <v>398</v>
      </c>
      <c r="AL207" s="455">
        <f>+N207</f>
        <v>0</v>
      </c>
      <c r="AM207" s="48">
        <f t="shared" si="194"/>
        <v>0</v>
      </c>
      <c r="AN207" s="51"/>
      <c r="AO207" s="51"/>
      <c r="AP207" s="51"/>
      <c r="AQ207" s="51"/>
      <c r="AR207" s="51"/>
      <c r="AS207" s="51"/>
      <c r="AT207" s="403">
        <f t="shared" si="189"/>
        <v>398</v>
      </c>
      <c r="AU207" s="446">
        <f>+O207</f>
        <v>0</v>
      </c>
      <c r="AV207" s="48">
        <f t="shared" si="195"/>
        <v>0</v>
      </c>
      <c r="AW207" s="51"/>
      <c r="AX207" s="51"/>
      <c r="AY207" s="51"/>
      <c r="AZ207" s="51"/>
      <c r="BA207" s="51"/>
      <c r="BB207" s="51"/>
      <c r="BC207" s="403">
        <f t="shared" si="190"/>
        <v>398</v>
      </c>
      <c r="BD207" s="449">
        <f>+P207</f>
        <v>0</v>
      </c>
      <c r="BE207" s="48">
        <f t="shared" si="196"/>
        <v>0</v>
      </c>
      <c r="BF207" s="51"/>
      <c r="BG207" s="51"/>
      <c r="BH207" s="51"/>
      <c r="BI207" s="51"/>
      <c r="BJ207" s="51"/>
      <c r="BK207" s="51"/>
      <c r="BL207" s="403">
        <f t="shared" si="191"/>
        <v>398</v>
      </c>
      <c r="BM207" s="452">
        <f>+Q207</f>
        <v>0</v>
      </c>
      <c r="BN207" s="48">
        <f t="shared" si="197"/>
        <v>0</v>
      </c>
      <c r="BO207" s="51"/>
      <c r="BP207" s="51"/>
      <c r="BQ207" s="51"/>
      <c r="BR207" s="51"/>
      <c r="BS207" s="51"/>
      <c r="BT207" s="51"/>
      <c r="BU207" s="513"/>
      <c r="BV207" s="514"/>
      <c r="BW207" s="514"/>
      <c r="BX207" s="514"/>
      <c r="BY207" s="514"/>
      <c r="BZ207" s="514"/>
      <c r="CA207" s="514"/>
      <c r="CB207" s="514"/>
      <c r="CC207" s="515"/>
    </row>
    <row r="208" spans="1:81" s="62" customFormat="1" ht="40.200000000000003" customHeight="1" x14ac:dyDescent="0.3">
      <c r="A208" s="38"/>
      <c r="B208" s="507"/>
      <c r="C208" s="459"/>
      <c r="D208" s="609"/>
      <c r="E208" s="612"/>
      <c r="F208" s="612"/>
      <c r="G208" s="612"/>
      <c r="H208" s="612"/>
      <c r="I208" s="612"/>
      <c r="J208" s="486"/>
      <c r="K208" s="489"/>
      <c r="L208" s="474"/>
      <c r="M208" s="477"/>
      <c r="N208" s="480"/>
      <c r="O208" s="483"/>
      <c r="P208" s="521"/>
      <c r="Q208" s="524"/>
      <c r="R208" s="404"/>
      <c r="S208" s="43"/>
      <c r="T208" s="261"/>
      <c r="U208" s="261"/>
      <c r="V208" s="261"/>
      <c r="W208" s="43"/>
      <c r="X208" s="35"/>
      <c r="Y208" s="35"/>
      <c r="Z208" s="35"/>
      <c r="AA208" s="35"/>
      <c r="AB208" s="404"/>
      <c r="AC208" s="527"/>
      <c r="AD208" s="55">
        <f t="shared" si="193"/>
        <v>0</v>
      </c>
      <c r="AE208" s="55">
        <f t="shared" si="193"/>
        <v>0</v>
      </c>
      <c r="AF208" s="55">
        <f t="shared" si="193"/>
        <v>0</v>
      </c>
      <c r="AG208" s="55">
        <f t="shared" si="192"/>
        <v>0</v>
      </c>
      <c r="AH208" s="55">
        <f t="shared" si="192"/>
        <v>0</v>
      </c>
      <c r="AI208" s="55">
        <f t="shared" si="192"/>
        <v>0</v>
      </c>
      <c r="AJ208" s="55">
        <f t="shared" si="192"/>
        <v>0</v>
      </c>
      <c r="AK208" s="404"/>
      <c r="AL208" s="456"/>
      <c r="AM208" s="49">
        <f t="shared" si="194"/>
        <v>0</v>
      </c>
      <c r="AN208" s="52"/>
      <c r="AO208" s="52"/>
      <c r="AP208" s="52"/>
      <c r="AQ208" s="52"/>
      <c r="AR208" s="52"/>
      <c r="AS208" s="52"/>
      <c r="AT208" s="404"/>
      <c r="AU208" s="447"/>
      <c r="AV208" s="49">
        <f t="shared" si="195"/>
        <v>0</v>
      </c>
      <c r="AW208" s="52"/>
      <c r="AX208" s="52"/>
      <c r="AY208" s="52"/>
      <c r="AZ208" s="52"/>
      <c r="BA208" s="52"/>
      <c r="BB208" s="52"/>
      <c r="BC208" s="404"/>
      <c r="BD208" s="450"/>
      <c r="BE208" s="49">
        <f t="shared" si="196"/>
        <v>0</v>
      </c>
      <c r="BF208" s="52"/>
      <c r="BG208" s="52"/>
      <c r="BH208" s="52"/>
      <c r="BI208" s="52"/>
      <c r="BJ208" s="52"/>
      <c r="BK208" s="52"/>
      <c r="BL208" s="404"/>
      <c r="BM208" s="453"/>
      <c r="BN208" s="49">
        <f t="shared" si="197"/>
        <v>0</v>
      </c>
      <c r="BO208" s="52"/>
      <c r="BP208" s="52"/>
      <c r="BQ208" s="52"/>
      <c r="BR208" s="52"/>
      <c r="BS208" s="52"/>
      <c r="BT208" s="52"/>
      <c r="BU208" s="418"/>
      <c r="BV208" s="419"/>
      <c r="BW208" s="419"/>
      <c r="BX208" s="419"/>
      <c r="BY208" s="419"/>
      <c r="BZ208" s="419"/>
      <c r="CA208" s="419"/>
      <c r="CB208" s="419"/>
      <c r="CC208" s="516"/>
    </row>
    <row r="209" spans="1:81" s="62" customFormat="1" ht="40.200000000000003" customHeight="1" x14ac:dyDescent="0.3">
      <c r="A209" s="38"/>
      <c r="B209" s="507"/>
      <c r="C209" s="459"/>
      <c r="D209" s="609"/>
      <c r="E209" s="612"/>
      <c r="F209" s="612"/>
      <c r="G209" s="612"/>
      <c r="H209" s="612"/>
      <c r="I209" s="612"/>
      <c r="J209" s="486"/>
      <c r="K209" s="489"/>
      <c r="L209" s="474"/>
      <c r="M209" s="477"/>
      <c r="N209" s="480"/>
      <c r="O209" s="483"/>
      <c r="P209" s="521"/>
      <c r="Q209" s="524"/>
      <c r="R209" s="404"/>
      <c r="S209" s="43"/>
      <c r="T209" s="261"/>
      <c r="U209" s="261"/>
      <c r="V209" s="261"/>
      <c r="W209" s="43"/>
      <c r="X209" s="35"/>
      <c r="Y209" s="35"/>
      <c r="Z209" s="35"/>
      <c r="AA209" s="35"/>
      <c r="AB209" s="404"/>
      <c r="AC209" s="527"/>
      <c r="AD209" s="55">
        <f t="shared" si="193"/>
        <v>0</v>
      </c>
      <c r="AE209" s="55">
        <f t="shared" si="193"/>
        <v>0</v>
      </c>
      <c r="AF209" s="55">
        <f t="shared" si="193"/>
        <v>0</v>
      </c>
      <c r="AG209" s="55">
        <f t="shared" si="192"/>
        <v>0</v>
      </c>
      <c r="AH209" s="55">
        <f t="shared" si="192"/>
        <v>0</v>
      </c>
      <c r="AI209" s="55">
        <f t="shared" si="192"/>
        <v>0</v>
      </c>
      <c r="AJ209" s="55">
        <f t="shared" si="192"/>
        <v>0</v>
      </c>
      <c r="AK209" s="404"/>
      <c r="AL209" s="456"/>
      <c r="AM209" s="49">
        <f t="shared" si="194"/>
        <v>0</v>
      </c>
      <c r="AN209" s="52"/>
      <c r="AO209" s="52"/>
      <c r="AP209" s="52"/>
      <c r="AQ209" s="52"/>
      <c r="AR209" s="52"/>
      <c r="AS209" s="52"/>
      <c r="AT209" s="404"/>
      <c r="AU209" s="447"/>
      <c r="AV209" s="49">
        <f t="shared" si="195"/>
        <v>0</v>
      </c>
      <c r="AW209" s="52"/>
      <c r="AX209" s="52"/>
      <c r="AY209" s="52"/>
      <c r="AZ209" s="52"/>
      <c r="BA209" s="52"/>
      <c r="BB209" s="52"/>
      <c r="BC209" s="404"/>
      <c r="BD209" s="450"/>
      <c r="BE209" s="49">
        <f t="shared" si="196"/>
        <v>0</v>
      </c>
      <c r="BF209" s="52"/>
      <c r="BG209" s="52"/>
      <c r="BH209" s="52"/>
      <c r="BI209" s="52"/>
      <c r="BJ209" s="52"/>
      <c r="BK209" s="52"/>
      <c r="BL209" s="404"/>
      <c r="BM209" s="453"/>
      <c r="BN209" s="49">
        <f t="shared" si="197"/>
        <v>0</v>
      </c>
      <c r="BO209" s="52"/>
      <c r="BP209" s="52"/>
      <c r="BQ209" s="52"/>
      <c r="BR209" s="52"/>
      <c r="BS209" s="52"/>
      <c r="BT209" s="52"/>
      <c r="BU209" s="418"/>
      <c r="BV209" s="419"/>
      <c r="BW209" s="419"/>
      <c r="BX209" s="419"/>
      <c r="BY209" s="419"/>
      <c r="BZ209" s="419"/>
      <c r="CA209" s="419"/>
      <c r="CB209" s="419"/>
      <c r="CC209" s="516"/>
    </row>
    <row r="210" spans="1:81" s="62" customFormat="1" ht="40.200000000000003" customHeight="1" thickBot="1" x14ac:dyDescent="0.35">
      <c r="A210" s="38"/>
      <c r="B210" s="507"/>
      <c r="C210" s="459"/>
      <c r="D210" s="610"/>
      <c r="E210" s="613"/>
      <c r="F210" s="613"/>
      <c r="G210" s="613"/>
      <c r="H210" s="613"/>
      <c r="I210" s="613"/>
      <c r="J210" s="487"/>
      <c r="K210" s="490"/>
      <c r="L210" s="475"/>
      <c r="M210" s="478"/>
      <c r="N210" s="481"/>
      <c r="O210" s="484"/>
      <c r="P210" s="522"/>
      <c r="Q210" s="525"/>
      <c r="R210" s="405"/>
      <c r="S210" s="44"/>
      <c r="T210" s="262"/>
      <c r="U210" s="262"/>
      <c r="V210" s="262"/>
      <c r="W210" s="44"/>
      <c r="X210" s="36"/>
      <c r="Y210" s="36"/>
      <c r="Z210" s="36"/>
      <c r="AA210" s="36"/>
      <c r="AB210" s="405"/>
      <c r="AC210" s="528"/>
      <c r="AD210" s="56">
        <f t="shared" si="193"/>
        <v>0</v>
      </c>
      <c r="AE210" s="56">
        <f t="shared" si="193"/>
        <v>0</v>
      </c>
      <c r="AF210" s="56">
        <f t="shared" si="193"/>
        <v>0</v>
      </c>
      <c r="AG210" s="56">
        <f t="shared" si="192"/>
        <v>0</v>
      </c>
      <c r="AH210" s="56">
        <f t="shared" si="192"/>
        <v>0</v>
      </c>
      <c r="AI210" s="56">
        <f t="shared" si="192"/>
        <v>0</v>
      </c>
      <c r="AJ210" s="56">
        <f t="shared" si="192"/>
        <v>0</v>
      </c>
      <c r="AK210" s="405"/>
      <c r="AL210" s="457"/>
      <c r="AM210" s="50">
        <f t="shared" si="194"/>
        <v>0</v>
      </c>
      <c r="AN210" s="53"/>
      <c r="AO210" s="53"/>
      <c r="AP210" s="53"/>
      <c r="AQ210" s="53"/>
      <c r="AR210" s="53"/>
      <c r="AS210" s="53"/>
      <c r="AT210" s="405"/>
      <c r="AU210" s="448"/>
      <c r="AV210" s="50">
        <f t="shared" si="195"/>
        <v>0</v>
      </c>
      <c r="AW210" s="53"/>
      <c r="AX210" s="53"/>
      <c r="AY210" s="53"/>
      <c r="AZ210" s="53"/>
      <c r="BA210" s="53"/>
      <c r="BB210" s="53"/>
      <c r="BC210" s="405"/>
      <c r="BD210" s="451"/>
      <c r="BE210" s="50">
        <f t="shared" si="196"/>
        <v>0</v>
      </c>
      <c r="BF210" s="53"/>
      <c r="BG210" s="53"/>
      <c r="BH210" s="53"/>
      <c r="BI210" s="53"/>
      <c r="BJ210" s="53"/>
      <c r="BK210" s="53"/>
      <c r="BL210" s="405"/>
      <c r="BM210" s="454"/>
      <c r="BN210" s="50">
        <f t="shared" si="197"/>
        <v>0</v>
      </c>
      <c r="BO210" s="53"/>
      <c r="BP210" s="53"/>
      <c r="BQ210" s="53"/>
      <c r="BR210" s="53"/>
      <c r="BS210" s="53"/>
      <c r="BT210" s="53"/>
      <c r="BU210" s="517"/>
      <c r="BV210" s="518"/>
      <c r="BW210" s="518"/>
      <c r="BX210" s="518"/>
      <c r="BY210" s="518"/>
      <c r="BZ210" s="518"/>
      <c r="CA210" s="518"/>
      <c r="CB210" s="518"/>
      <c r="CC210" s="519"/>
    </row>
    <row r="211" spans="1:81" s="62" customFormat="1" ht="40.200000000000003" customHeight="1" thickTop="1" x14ac:dyDescent="0.3">
      <c r="A211" s="38"/>
      <c r="B211" s="507"/>
      <c r="C211" s="459"/>
      <c r="D211" s="608"/>
      <c r="E211" s="611"/>
      <c r="F211" s="611"/>
      <c r="G211" s="611"/>
      <c r="H211" s="611"/>
      <c r="I211" s="611"/>
      <c r="J211" s="485">
        <v>399</v>
      </c>
      <c r="K211" s="488" t="str">
        <f>+Metas!K455</f>
        <v>Talleres a docentes, líderes comunitarios, fiscales, comisarios, inspectores de policía e instituciones de salud en prevención del abuso sexual (1 anual)</v>
      </c>
      <c r="L211" s="473"/>
      <c r="M211" s="476">
        <f>SUM(N211:Q211)</f>
        <v>0</v>
      </c>
      <c r="N211" s="479"/>
      <c r="O211" s="482"/>
      <c r="P211" s="520"/>
      <c r="Q211" s="523"/>
      <c r="R211" s="403">
        <f>+$J211</f>
        <v>399</v>
      </c>
      <c r="S211" s="253"/>
      <c r="T211" s="260"/>
      <c r="U211" s="260"/>
      <c r="V211" s="260"/>
      <c r="W211" s="42"/>
      <c r="X211" s="34"/>
      <c r="Y211" s="34"/>
      <c r="Z211" s="34"/>
      <c r="AA211" s="34"/>
      <c r="AB211" s="403">
        <f t="shared" si="187"/>
        <v>399</v>
      </c>
      <c r="AC211" s="526">
        <f>+L211</f>
        <v>0</v>
      </c>
      <c r="AD211" s="54">
        <f t="shared" si="193"/>
        <v>0</v>
      </c>
      <c r="AE211" s="54">
        <f t="shared" si="193"/>
        <v>0</v>
      </c>
      <c r="AF211" s="54">
        <f t="shared" si="193"/>
        <v>0</v>
      </c>
      <c r="AG211" s="54">
        <f t="shared" si="192"/>
        <v>0</v>
      </c>
      <c r="AH211" s="54">
        <f t="shared" si="192"/>
        <v>0</v>
      </c>
      <c r="AI211" s="54">
        <f t="shared" si="192"/>
        <v>0</v>
      </c>
      <c r="AJ211" s="54">
        <f t="shared" si="192"/>
        <v>0</v>
      </c>
      <c r="AK211" s="403">
        <f t="shared" si="188"/>
        <v>399</v>
      </c>
      <c r="AL211" s="455">
        <f>+N211</f>
        <v>0</v>
      </c>
      <c r="AM211" s="48">
        <f t="shared" si="194"/>
        <v>0</v>
      </c>
      <c r="AN211" s="51"/>
      <c r="AO211" s="51"/>
      <c r="AP211" s="51"/>
      <c r="AQ211" s="51"/>
      <c r="AR211" s="51"/>
      <c r="AS211" s="51"/>
      <c r="AT211" s="403">
        <f t="shared" si="189"/>
        <v>399</v>
      </c>
      <c r="AU211" s="446">
        <f>+O211</f>
        <v>0</v>
      </c>
      <c r="AV211" s="48">
        <f t="shared" si="195"/>
        <v>0</v>
      </c>
      <c r="AW211" s="51"/>
      <c r="AX211" s="51"/>
      <c r="AY211" s="51"/>
      <c r="AZ211" s="51"/>
      <c r="BA211" s="51"/>
      <c r="BB211" s="51"/>
      <c r="BC211" s="403">
        <f t="shared" si="190"/>
        <v>399</v>
      </c>
      <c r="BD211" s="449">
        <f>+P211</f>
        <v>0</v>
      </c>
      <c r="BE211" s="48">
        <f t="shared" si="196"/>
        <v>0</v>
      </c>
      <c r="BF211" s="51"/>
      <c r="BG211" s="51"/>
      <c r="BH211" s="51"/>
      <c r="BI211" s="51"/>
      <c r="BJ211" s="51"/>
      <c r="BK211" s="51"/>
      <c r="BL211" s="403">
        <f t="shared" si="191"/>
        <v>399</v>
      </c>
      <c r="BM211" s="452">
        <f>+Q211</f>
        <v>0</v>
      </c>
      <c r="BN211" s="48">
        <f t="shared" si="197"/>
        <v>0</v>
      </c>
      <c r="BO211" s="51"/>
      <c r="BP211" s="51"/>
      <c r="BQ211" s="51"/>
      <c r="BR211" s="51"/>
      <c r="BS211" s="51"/>
      <c r="BT211" s="51"/>
      <c r="BU211" s="513"/>
      <c r="BV211" s="514"/>
      <c r="BW211" s="514"/>
      <c r="BX211" s="514"/>
      <c r="BY211" s="514"/>
      <c r="BZ211" s="514"/>
      <c r="CA211" s="514"/>
      <c r="CB211" s="514"/>
      <c r="CC211" s="515"/>
    </row>
    <row r="212" spans="1:81" s="62" customFormat="1" ht="40.200000000000003" customHeight="1" x14ac:dyDescent="0.3">
      <c r="A212" s="38"/>
      <c r="B212" s="507"/>
      <c r="C212" s="459"/>
      <c r="D212" s="609"/>
      <c r="E212" s="612"/>
      <c r="F212" s="612"/>
      <c r="G212" s="612"/>
      <c r="H212" s="612"/>
      <c r="I212" s="612"/>
      <c r="J212" s="486"/>
      <c r="K212" s="489"/>
      <c r="L212" s="474"/>
      <c r="M212" s="477"/>
      <c r="N212" s="480"/>
      <c r="O212" s="483"/>
      <c r="P212" s="521"/>
      <c r="Q212" s="524"/>
      <c r="R212" s="404"/>
      <c r="S212" s="43"/>
      <c r="T212" s="261"/>
      <c r="U212" s="261"/>
      <c r="V212" s="261"/>
      <c r="W212" s="43"/>
      <c r="X212" s="35"/>
      <c r="Y212" s="35"/>
      <c r="Z212" s="35"/>
      <c r="AA212" s="35"/>
      <c r="AB212" s="404"/>
      <c r="AC212" s="527"/>
      <c r="AD212" s="55">
        <f t="shared" si="193"/>
        <v>0</v>
      </c>
      <c r="AE212" s="55">
        <f t="shared" si="193"/>
        <v>0</v>
      </c>
      <c r="AF212" s="55">
        <f t="shared" si="193"/>
        <v>0</v>
      </c>
      <c r="AG212" s="55">
        <f t="shared" si="192"/>
        <v>0</v>
      </c>
      <c r="AH212" s="55">
        <f t="shared" si="192"/>
        <v>0</v>
      </c>
      <c r="AI212" s="55">
        <f t="shared" si="192"/>
        <v>0</v>
      </c>
      <c r="AJ212" s="55">
        <f t="shared" si="192"/>
        <v>0</v>
      </c>
      <c r="AK212" s="404"/>
      <c r="AL212" s="456"/>
      <c r="AM212" s="49">
        <f t="shared" si="194"/>
        <v>0</v>
      </c>
      <c r="AN212" s="52"/>
      <c r="AO212" s="52"/>
      <c r="AP212" s="52"/>
      <c r="AQ212" s="52"/>
      <c r="AR212" s="52"/>
      <c r="AS212" s="52"/>
      <c r="AT212" s="404"/>
      <c r="AU212" s="447"/>
      <c r="AV212" s="49">
        <f t="shared" si="195"/>
        <v>0</v>
      </c>
      <c r="AW212" s="52"/>
      <c r="AX212" s="52"/>
      <c r="AY212" s="52"/>
      <c r="AZ212" s="52"/>
      <c r="BA212" s="52"/>
      <c r="BB212" s="52"/>
      <c r="BC212" s="404"/>
      <c r="BD212" s="450"/>
      <c r="BE212" s="49">
        <f t="shared" si="196"/>
        <v>0</v>
      </c>
      <c r="BF212" s="52"/>
      <c r="BG212" s="52"/>
      <c r="BH212" s="52"/>
      <c r="BI212" s="52"/>
      <c r="BJ212" s="52"/>
      <c r="BK212" s="52"/>
      <c r="BL212" s="404"/>
      <c r="BM212" s="453"/>
      <c r="BN212" s="49">
        <f t="shared" si="197"/>
        <v>0</v>
      </c>
      <c r="BO212" s="52"/>
      <c r="BP212" s="52"/>
      <c r="BQ212" s="52"/>
      <c r="BR212" s="52"/>
      <c r="BS212" s="52"/>
      <c r="BT212" s="52"/>
      <c r="BU212" s="418"/>
      <c r="BV212" s="419"/>
      <c r="BW212" s="419"/>
      <c r="BX212" s="419"/>
      <c r="BY212" s="419"/>
      <c r="BZ212" s="419"/>
      <c r="CA212" s="419"/>
      <c r="CB212" s="419"/>
      <c r="CC212" s="516"/>
    </row>
    <row r="213" spans="1:81" s="62" customFormat="1" ht="40.200000000000003" customHeight="1" x14ac:dyDescent="0.3">
      <c r="A213" s="38"/>
      <c r="B213" s="507"/>
      <c r="C213" s="459"/>
      <c r="D213" s="609"/>
      <c r="E213" s="612"/>
      <c r="F213" s="612"/>
      <c r="G213" s="612"/>
      <c r="H213" s="612"/>
      <c r="I213" s="612"/>
      <c r="J213" s="486"/>
      <c r="K213" s="489"/>
      <c r="L213" s="474"/>
      <c r="M213" s="477"/>
      <c r="N213" s="480"/>
      <c r="O213" s="483"/>
      <c r="P213" s="521"/>
      <c r="Q213" s="524"/>
      <c r="R213" s="404"/>
      <c r="S213" s="43"/>
      <c r="T213" s="261"/>
      <c r="U213" s="261"/>
      <c r="V213" s="261"/>
      <c r="W213" s="43"/>
      <c r="X213" s="35"/>
      <c r="Y213" s="35"/>
      <c r="Z213" s="35"/>
      <c r="AA213" s="35"/>
      <c r="AB213" s="404"/>
      <c r="AC213" s="527"/>
      <c r="AD213" s="55">
        <f t="shared" si="193"/>
        <v>0</v>
      </c>
      <c r="AE213" s="55">
        <f t="shared" si="193"/>
        <v>0</v>
      </c>
      <c r="AF213" s="55">
        <f t="shared" si="193"/>
        <v>0</v>
      </c>
      <c r="AG213" s="55">
        <f t="shared" si="192"/>
        <v>0</v>
      </c>
      <c r="AH213" s="55">
        <f t="shared" si="192"/>
        <v>0</v>
      </c>
      <c r="AI213" s="55">
        <f t="shared" si="192"/>
        <v>0</v>
      </c>
      <c r="AJ213" s="55">
        <f t="shared" si="192"/>
        <v>0</v>
      </c>
      <c r="AK213" s="404"/>
      <c r="AL213" s="456"/>
      <c r="AM213" s="49">
        <f t="shared" si="194"/>
        <v>0</v>
      </c>
      <c r="AN213" s="52"/>
      <c r="AO213" s="52"/>
      <c r="AP213" s="52"/>
      <c r="AQ213" s="52"/>
      <c r="AR213" s="52"/>
      <c r="AS213" s="52"/>
      <c r="AT213" s="404"/>
      <c r="AU213" s="447"/>
      <c r="AV213" s="49">
        <f t="shared" si="195"/>
        <v>0</v>
      </c>
      <c r="AW213" s="52"/>
      <c r="AX213" s="52"/>
      <c r="AY213" s="52"/>
      <c r="AZ213" s="52"/>
      <c r="BA213" s="52"/>
      <c r="BB213" s="52"/>
      <c r="BC213" s="404"/>
      <c r="BD213" s="450"/>
      <c r="BE213" s="49">
        <f t="shared" si="196"/>
        <v>0</v>
      </c>
      <c r="BF213" s="52"/>
      <c r="BG213" s="52"/>
      <c r="BH213" s="52"/>
      <c r="BI213" s="52"/>
      <c r="BJ213" s="52"/>
      <c r="BK213" s="52"/>
      <c r="BL213" s="404"/>
      <c r="BM213" s="453"/>
      <c r="BN213" s="49">
        <f t="shared" si="197"/>
        <v>0</v>
      </c>
      <c r="BO213" s="52"/>
      <c r="BP213" s="52"/>
      <c r="BQ213" s="52"/>
      <c r="BR213" s="52"/>
      <c r="BS213" s="52"/>
      <c r="BT213" s="52"/>
      <c r="BU213" s="418"/>
      <c r="BV213" s="419"/>
      <c r="BW213" s="419"/>
      <c r="BX213" s="419"/>
      <c r="BY213" s="419"/>
      <c r="BZ213" s="419"/>
      <c r="CA213" s="419"/>
      <c r="CB213" s="419"/>
      <c r="CC213" s="516"/>
    </row>
    <row r="214" spans="1:81" s="62" customFormat="1" ht="40.200000000000003" customHeight="1" thickBot="1" x14ac:dyDescent="0.35">
      <c r="A214" s="38"/>
      <c r="B214" s="507"/>
      <c r="C214" s="459"/>
      <c r="D214" s="610"/>
      <c r="E214" s="613"/>
      <c r="F214" s="613"/>
      <c r="G214" s="613"/>
      <c r="H214" s="613"/>
      <c r="I214" s="613"/>
      <c r="J214" s="487"/>
      <c r="K214" s="490"/>
      <c r="L214" s="475"/>
      <c r="M214" s="478"/>
      <c r="N214" s="481"/>
      <c r="O214" s="484"/>
      <c r="P214" s="522"/>
      <c r="Q214" s="525"/>
      <c r="R214" s="405"/>
      <c r="S214" s="44"/>
      <c r="T214" s="262"/>
      <c r="U214" s="262"/>
      <c r="V214" s="262"/>
      <c r="W214" s="44"/>
      <c r="X214" s="36"/>
      <c r="Y214" s="36"/>
      <c r="Z214" s="36"/>
      <c r="AA214" s="36"/>
      <c r="AB214" s="405"/>
      <c r="AC214" s="528"/>
      <c r="AD214" s="56">
        <f t="shared" si="193"/>
        <v>0</v>
      </c>
      <c r="AE214" s="56">
        <f t="shared" si="193"/>
        <v>0</v>
      </c>
      <c r="AF214" s="56">
        <f t="shared" si="193"/>
        <v>0</v>
      </c>
      <c r="AG214" s="56">
        <f t="shared" si="192"/>
        <v>0</v>
      </c>
      <c r="AH214" s="56">
        <f t="shared" si="192"/>
        <v>0</v>
      </c>
      <c r="AI214" s="56">
        <f t="shared" si="192"/>
        <v>0</v>
      </c>
      <c r="AJ214" s="56">
        <f t="shared" si="192"/>
        <v>0</v>
      </c>
      <c r="AK214" s="405"/>
      <c r="AL214" s="457"/>
      <c r="AM214" s="50">
        <f t="shared" si="194"/>
        <v>0</v>
      </c>
      <c r="AN214" s="53"/>
      <c r="AO214" s="53"/>
      <c r="AP214" s="53"/>
      <c r="AQ214" s="53"/>
      <c r="AR214" s="53"/>
      <c r="AS214" s="53"/>
      <c r="AT214" s="405"/>
      <c r="AU214" s="448"/>
      <c r="AV214" s="50">
        <f t="shared" si="195"/>
        <v>0</v>
      </c>
      <c r="AW214" s="53"/>
      <c r="AX214" s="53"/>
      <c r="AY214" s="53"/>
      <c r="AZ214" s="53"/>
      <c r="BA214" s="53"/>
      <c r="BB214" s="53"/>
      <c r="BC214" s="405"/>
      <c r="BD214" s="451"/>
      <c r="BE214" s="50">
        <f t="shared" si="196"/>
        <v>0</v>
      </c>
      <c r="BF214" s="53"/>
      <c r="BG214" s="53"/>
      <c r="BH214" s="53"/>
      <c r="BI214" s="53"/>
      <c r="BJ214" s="53"/>
      <c r="BK214" s="53"/>
      <c r="BL214" s="405"/>
      <c r="BM214" s="454"/>
      <c r="BN214" s="50">
        <f t="shared" si="197"/>
        <v>0</v>
      </c>
      <c r="BO214" s="53"/>
      <c r="BP214" s="53"/>
      <c r="BQ214" s="53"/>
      <c r="BR214" s="53"/>
      <c r="BS214" s="53"/>
      <c r="BT214" s="53"/>
      <c r="BU214" s="517"/>
      <c r="BV214" s="518"/>
      <c r="BW214" s="518"/>
      <c r="BX214" s="518"/>
      <c r="BY214" s="518"/>
      <c r="BZ214" s="518"/>
      <c r="CA214" s="518"/>
      <c r="CB214" s="518"/>
      <c r="CC214" s="519"/>
    </row>
    <row r="215" spans="1:81" s="62" customFormat="1" ht="40.200000000000003" customHeight="1" thickTop="1" x14ac:dyDescent="0.3">
      <c r="A215" s="38"/>
      <c r="B215" s="507"/>
      <c r="C215" s="459"/>
      <c r="D215" s="608"/>
      <c r="E215" s="611"/>
      <c r="F215" s="611"/>
      <c r="G215" s="611"/>
      <c r="H215" s="611"/>
      <c r="I215" s="611"/>
      <c r="J215" s="485">
        <v>400</v>
      </c>
      <c r="K215" s="488" t="str">
        <f>+Metas!K456</f>
        <v>Mujeres capacitadas en alimentación sana y nutritiva y apoyadas con kit nutricional con orientación en temas de seguridad alimentaria y nutricional</v>
      </c>
      <c r="L215" s="473"/>
      <c r="M215" s="476">
        <f>SUM(N215:Q215)</f>
        <v>0</v>
      </c>
      <c r="N215" s="479"/>
      <c r="O215" s="482"/>
      <c r="P215" s="520"/>
      <c r="Q215" s="523"/>
      <c r="R215" s="403">
        <f>+$J215</f>
        <v>400</v>
      </c>
      <c r="S215" s="253"/>
      <c r="T215" s="260"/>
      <c r="U215" s="260"/>
      <c r="V215" s="260"/>
      <c r="W215" s="42"/>
      <c r="X215" s="34"/>
      <c r="Y215" s="34"/>
      <c r="Z215" s="34"/>
      <c r="AA215" s="34"/>
      <c r="AB215" s="403">
        <f t="shared" si="187"/>
        <v>400</v>
      </c>
      <c r="AC215" s="526">
        <f>+L215</f>
        <v>0</v>
      </c>
      <c r="AD215" s="54">
        <f t="shared" si="193"/>
        <v>0</v>
      </c>
      <c r="AE215" s="54">
        <f t="shared" si="193"/>
        <v>0</v>
      </c>
      <c r="AF215" s="54">
        <f t="shared" si="193"/>
        <v>0</v>
      </c>
      <c r="AG215" s="54">
        <f t="shared" si="192"/>
        <v>0</v>
      </c>
      <c r="AH215" s="54">
        <f t="shared" si="192"/>
        <v>0</v>
      </c>
      <c r="AI215" s="54">
        <f t="shared" si="192"/>
        <v>0</v>
      </c>
      <c r="AJ215" s="54">
        <f t="shared" si="192"/>
        <v>0</v>
      </c>
      <c r="AK215" s="403">
        <f t="shared" si="188"/>
        <v>400</v>
      </c>
      <c r="AL215" s="455">
        <f>+N215</f>
        <v>0</v>
      </c>
      <c r="AM215" s="48">
        <f t="shared" si="194"/>
        <v>0</v>
      </c>
      <c r="AN215" s="51"/>
      <c r="AO215" s="51"/>
      <c r="AP215" s="51"/>
      <c r="AQ215" s="51"/>
      <c r="AR215" s="51"/>
      <c r="AS215" s="51"/>
      <c r="AT215" s="403">
        <f t="shared" si="189"/>
        <v>400</v>
      </c>
      <c r="AU215" s="446">
        <f>+O215</f>
        <v>0</v>
      </c>
      <c r="AV215" s="48">
        <f t="shared" si="195"/>
        <v>0</v>
      </c>
      <c r="AW215" s="51"/>
      <c r="AX215" s="51"/>
      <c r="AY215" s="51"/>
      <c r="AZ215" s="51"/>
      <c r="BA215" s="51"/>
      <c r="BB215" s="51"/>
      <c r="BC215" s="403">
        <f t="shared" si="190"/>
        <v>400</v>
      </c>
      <c r="BD215" s="449">
        <f>+P215</f>
        <v>0</v>
      </c>
      <c r="BE215" s="48">
        <f t="shared" si="196"/>
        <v>0</v>
      </c>
      <c r="BF215" s="51"/>
      <c r="BG215" s="51"/>
      <c r="BH215" s="51"/>
      <c r="BI215" s="51"/>
      <c r="BJ215" s="51"/>
      <c r="BK215" s="51"/>
      <c r="BL215" s="403">
        <f t="shared" si="191"/>
        <v>400</v>
      </c>
      <c r="BM215" s="452">
        <f>+Q215</f>
        <v>0</v>
      </c>
      <c r="BN215" s="48">
        <f t="shared" si="197"/>
        <v>0</v>
      </c>
      <c r="BO215" s="51"/>
      <c r="BP215" s="51"/>
      <c r="BQ215" s="51"/>
      <c r="BR215" s="51"/>
      <c r="BS215" s="51"/>
      <c r="BT215" s="51"/>
      <c r="BU215" s="513"/>
      <c r="BV215" s="514"/>
      <c r="BW215" s="514"/>
      <c r="BX215" s="514"/>
      <c r="BY215" s="514"/>
      <c r="BZ215" s="514"/>
      <c r="CA215" s="514"/>
      <c r="CB215" s="514"/>
      <c r="CC215" s="515"/>
    </row>
    <row r="216" spans="1:81" s="62" customFormat="1" ht="40.200000000000003" customHeight="1" x14ac:dyDescent="0.3">
      <c r="A216" s="38"/>
      <c r="B216" s="507"/>
      <c r="C216" s="459"/>
      <c r="D216" s="609"/>
      <c r="E216" s="612"/>
      <c r="F216" s="612"/>
      <c r="G216" s="612"/>
      <c r="H216" s="612"/>
      <c r="I216" s="612"/>
      <c r="J216" s="486"/>
      <c r="K216" s="489"/>
      <c r="L216" s="474"/>
      <c r="M216" s="477"/>
      <c r="N216" s="480"/>
      <c r="O216" s="483"/>
      <c r="P216" s="521"/>
      <c r="Q216" s="524"/>
      <c r="R216" s="404"/>
      <c r="S216" s="43"/>
      <c r="T216" s="261"/>
      <c r="U216" s="261"/>
      <c r="V216" s="261"/>
      <c r="W216" s="43"/>
      <c r="X216" s="35"/>
      <c r="Y216" s="35"/>
      <c r="Z216" s="35"/>
      <c r="AA216" s="35"/>
      <c r="AB216" s="404"/>
      <c r="AC216" s="527"/>
      <c r="AD216" s="55">
        <f t="shared" si="193"/>
        <v>0</v>
      </c>
      <c r="AE216" s="55">
        <f t="shared" si="193"/>
        <v>0</v>
      </c>
      <c r="AF216" s="55">
        <f t="shared" si="193"/>
        <v>0</v>
      </c>
      <c r="AG216" s="55">
        <f t="shared" si="192"/>
        <v>0</v>
      </c>
      <c r="AH216" s="55">
        <f t="shared" si="192"/>
        <v>0</v>
      </c>
      <c r="AI216" s="55">
        <f t="shared" si="192"/>
        <v>0</v>
      </c>
      <c r="AJ216" s="55">
        <f t="shared" si="192"/>
        <v>0</v>
      </c>
      <c r="AK216" s="404"/>
      <c r="AL216" s="456"/>
      <c r="AM216" s="49">
        <f t="shared" si="194"/>
        <v>0</v>
      </c>
      <c r="AN216" s="52"/>
      <c r="AO216" s="52"/>
      <c r="AP216" s="52"/>
      <c r="AQ216" s="52"/>
      <c r="AR216" s="52"/>
      <c r="AS216" s="52"/>
      <c r="AT216" s="404"/>
      <c r="AU216" s="447"/>
      <c r="AV216" s="49">
        <f t="shared" si="195"/>
        <v>0</v>
      </c>
      <c r="AW216" s="52"/>
      <c r="AX216" s="52"/>
      <c r="AY216" s="52"/>
      <c r="AZ216" s="52"/>
      <c r="BA216" s="52"/>
      <c r="BB216" s="52"/>
      <c r="BC216" s="404"/>
      <c r="BD216" s="450"/>
      <c r="BE216" s="49">
        <f t="shared" si="196"/>
        <v>0</v>
      </c>
      <c r="BF216" s="52"/>
      <c r="BG216" s="52"/>
      <c r="BH216" s="52"/>
      <c r="BI216" s="52"/>
      <c r="BJ216" s="52"/>
      <c r="BK216" s="52"/>
      <c r="BL216" s="404"/>
      <c r="BM216" s="453"/>
      <c r="BN216" s="49">
        <f t="shared" si="197"/>
        <v>0</v>
      </c>
      <c r="BO216" s="52"/>
      <c r="BP216" s="52"/>
      <c r="BQ216" s="52"/>
      <c r="BR216" s="52"/>
      <c r="BS216" s="52"/>
      <c r="BT216" s="52"/>
      <c r="BU216" s="418"/>
      <c r="BV216" s="419"/>
      <c r="BW216" s="419"/>
      <c r="BX216" s="419"/>
      <c r="BY216" s="419"/>
      <c r="BZ216" s="419"/>
      <c r="CA216" s="419"/>
      <c r="CB216" s="419"/>
      <c r="CC216" s="516"/>
    </row>
    <row r="217" spans="1:81" s="62" customFormat="1" ht="40.200000000000003" customHeight="1" x14ac:dyDescent="0.3">
      <c r="A217" s="38"/>
      <c r="B217" s="507"/>
      <c r="C217" s="459"/>
      <c r="D217" s="609"/>
      <c r="E217" s="612"/>
      <c r="F217" s="612"/>
      <c r="G217" s="612"/>
      <c r="H217" s="612"/>
      <c r="I217" s="612"/>
      <c r="J217" s="486"/>
      <c r="K217" s="489"/>
      <c r="L217" s="474"/>
      <c r="M217" s="477"/>
      <c r="N217" s="480"/>
      <c r="O217" s="483"/>
      <c r="P217" s="521"/>
      <c r="Q217" s="524"/>
      <c r="R217" s="404"/>
      <c r="S217" s="43"/>
      <c r="T217" s="261"/>
      <c r="U217" s="261"/>
      <c r="V217" s="261"/>
      <c r="W217" s="43"/>
      <c r="X217" s="35"/>
      <c r="Y217" s="35"/>
      <c r="Z217" s="35"/>
      <c r="AA217" s="35"/>
      <c r="AB217" s="404"/>
      <c r="AC217" s="527"/>
      <c r="AD217" s="55">
        <f t="shared" si="193"/>
        <v>0</v>
      </c>
      <c r="AE217" s="55">
        <f t="shared" si="193"/>
        <v>0</v>
      </c>
      <c r="AF217" s="55">
        <f t="shared" si="193"/>
        <v>0</v>
      </c>
      <c r="AG217" s="55">
        <f t="shared" si="192"/>
        <v>0</v>
      </c>
      <c r="AH217" s="55">
        <f t="shared" si="192"/>
        <v>0</v>
      </c>
      <c r="AI217" s="55">
        <f t="shared" si="192"/>
        <v>0</v>
      </c>
      <c r="AJ217" s="55">
        <f t="shared" si="192"/>
        <v>0</v>
      </c>
      <c r="AK217" s="404"/>
      <c r="AL217" s="456"/>
      <c r="AM217" s="49">
        <f t="shared" si="194"/>
        <v>0</v>
      </c>
      <c r="AN217" s="52"/>
      <c r="AO217" s="52"/>
      <c r="AP217" s="52"/>
      <c r="AQ217" s="52"/>
      <c r="AR217" s="52"/>
      <c r="AS217" s="52"/>
      <c r="AT217" s="404"/>
      <c r="AU217" s="447"/>
      <c r="AV217" s="49">
        <f t="shared" si="195"/>
        <v>0</v>
      </c>
      <c r="AW217" s="52"/>
      <c r="AX217" s="52"/>
      <c r="AY217" s="52"/>
      <c r="AZ217" s="52"/>
      <c r="BA217" s="52"/>
      <c r="BB217" s="52"/>
      <c r="BC217" s="404"/>
      <c r="BD217" s="450"/>
      <c r="BE217" s="49">
        <f t="shared" si="196"/>
        <v>0</v>
      </c>
      <c r="BF217" s="52"/>
      <c r="BG217" s="52"/>
      <c r="BH217" s="52"/>
      <c r="BI217" s="52"/>
      <c r="BJ217" s="52"/>
      <c r="BK217" s="52"/>
      <c r="BL217" s="404"/>
      <c r="BM217" s="453"/>
      <c r="BN217" s="49">
        <f t="shared" si="197"/>
        <v>0</v>
      </c>
      <c r="BO217" s="52"/>
      <c r="BP217" s="52"/>
      <c r="BQ217" s="52"/>
      <c r="BR217" s="52"/>
      <c r="BS217" s="52"/>
      <c r="BT217" s="52"/>
      <c r="BU217" s="418"/>
      <c r="BV217" s="419"/>
      <c r="BW217" s="419"/>
      <c r="BX217" s="419"/>
      <c r="BY217" s="419"/>
      <c r="BZ217" s="419"/>
      <c r="CA217" s="419"/>
      <c r="CB217" s="419"/>
      <c r="CC217" s="516"/>
    </row>
    <row r="218" spans="1:81" s="62" customFormat="1" ht="40.200000000000003" customHeight="1" thickBot="1" x14ac:dyDescent="0.35">
      <c r="A218" s="38"/>
      <c r="B218" s="507"/>
      <c r="C218" s="459"/>
      <c r="D218" s="610"/>
      <c r="E218" s="613"/>
      <c r="F218" s="613"/>
      <c r="G218" s="613"/>
      <c r="H218" s="613"/>
      <c r="I218" s="613"/>
      <c r="J218" s="487"/>
      <c r="K218" s="490"/>
      <c r="L218" s="475"/>
      <c r="M218" s="478"/>
      <c r="N218" s="481"/>
      <c r="O218" s="484"/>
      <c r="P218" s="522"/>
      <c r="Q218" s="525"/>
      <c r="R218" s="405"/>
      <c r="S218" s="44"/>
      <c r="T218" s="262"/>
      <c r="U218" s="262"/>
      <c r="V218" s="262"/>
      <c r="W218" s="44"/>
      <c r="X218" s="36"/>
      <c r="Y218" s="36"/>
      <c r="Z218" s="36"/>
      <c r="AA218" s="36"/>
      <c r="AB218" s="405"/>
      <c r="AC218" s="528"/>
      <c r="AD218" s="56">
        <f t="shared" si="193"/>
        <v>0</v>
      </c>
      <c r="AE218" s="56">
        <f t="shared" si="193"/>
        <v>0</v>
      </c>
      <c r="AF218" s="56">
        <f t="shared" si="193"/>
        <v>0</v>
      </c>
      <c r="AG218" s="56">
        <f t="shared" si="192"/>
        <v>0</v>
      </c>
      <c r="AH218" s="56">
        <f t="shared" si="192"/>
        <v>0</v>
      </c>
      <c r="AI218" s="56">
        <f t="shared" si="192"/>
        <v>0</v>
      </c>
      <c r="AJ218" s="56">
        <f t="shared" si="192"/>
        <v>0</v>
      </c>
      <c r="AK218" s="405"/>
      <c r="AL218" s="457"/>
      <c r="AM218" s="50">
        <f t="shared" si="194"/>
        <v>0</v>
      </c>
      <c r="AN218" s="53"/>
      <c r="AO218" s="53"/>
      <c r="AP218" s="53"/>
      <c r="AQ218" s="53"/>
      <c r="AR218" s="53"/>
      <c r="AS218" s="53"/>
      <c r="AT218" s="405"/>
      <c r="AU218" s="448"/>
      <c r="AV218" s="50">
        <f t="shared" si="195"/>
        <v>0</v>
      </c>
      <c r="AW218" s="53"/>
      <c r="AX218" s="53"/>
      <c r="AY218" s="53"/>
      <c r="AZ218" s="53"/>
      <c r="BA218" s="53"/>
      <c r="BB218" s="53"/>
      <c r="BC218" s="405"/>
      <c r="BD218" s="451"/>
      <c r="BE218" s="50">
        <f t="shared" si="196"/>
        <v>0</v>
      </c>
      <c r="BF218" s="53"/>
      <c r="BG218" s="53"/>
      <c r="BH218" s="53"/>
      <c r="BI218" s="53"/>
      <c r="BJ218" s="53"/>
      <c r="BK218" s="53"/>
      <c r="BL218" s="405"/>
      <c r="BM218" s="454"/>
      <c r="BN218" s="50">
        <f t="shared" si="197"/>
        <v>0</v>
      </c>
      <c r="BO218" s="53"/>
      <c r="BP218" s="53"/>
      <c r="BQ218" s="53"/>
      <c r="BR218" s="53"/>
      <c r="BS218" s="53"/>
      <c r="BT218" s="53"/>
      <c r="BU218" s="517"/>
      <c r="BV218" s="518"/>
      <c r="BW218" s="518"/>
      <c r="BX218" s="518"/>
      <c r="BY218" s="518"/>
      <c r="BZ218" s="518"/>
      <c r="CA218" s="518"/>
      <c r="CB218" s="518"/>
      <c r="CC218" s="519"/>
    </row>
    <row r="219" spans="1:81" s="62" customFormat="1" ht="40.200000000000003" customHeight="1" thickTop="1" x14ac:dyDescent="0.3">
      <c r="A219" s="38"/>
      <c r="B219" s="507"/>
      <c r="C219" s="459"/>
      <c r="D219" s="608"/>
      <c r="E219" s="611"/>
      <c r="F219" s="611"/>
      <c r="G219" s="611"/>
      <c r="H219" s="611"/>
      <c r="I219" s="611"/>
      <c r="J219" s="485">
        <v>401</v>
      </c>
      <c r="K219" s="488" t="str">
        <f>+Metas!K457</f>
        <v>Mujeres en condición de discapacidad con valoración y tratamiento fisioterapéutico, suministro de ayuda técnica de equipos para su rehabilitación</v>
      </c>
      <c r="L219" s="473"/>
      <c r="M219" s="476">
        <f>SUM(N219:Q219)</f>
        <v>0</v>
      </c>
      <c r="N219" s="479"/>
      <c r="O219" s="482"/>
      <c r="P219" s="520"/>
      <c r="Q219" s="523"/>
      <c r="R219" s="403">
        <f>+$J219</f>
        <v>401</v>
      </c>
      <c r="S219" s="253"/>
      <c r="T219" s="260"/>
      <c r="U219" s="260"/>
      <c r="V219" s="260"/>
      <c r="W219" s="42"/>
      <c r="X219" s="34"/>
      <c r="Y219" s="34"/>
      <c r="Z219" s="34"/>
      <c r="AA219" s="34"/>
      <c r="AB219" s="403">
        <f t="shared" ref="AB219:AB279" si="198">+$J219</f>
        <v>401</v>
      </c>
      <c r="AC219" s="526">
        <f>+L219</f>
        <v>0</v>
      </c>
      <c r="AD219" s="54">
        <f t="shared" si="193"/>
        <v>0</v>
      </c>
      <c r="AE219" s="54">
        <f t="shared" si="193"/>
        <v>0</v>
      </c>
      <c r="AF219" s="54">
        <f t="shared" si="193"/>
        <v>0</v>
      </c>
      <c r="AG219" s="54">
        <f t="shared" si="192"/>
        <v>0</v>
      </c>
      <c r="AH219" s="54">
        <f t="shared" si="192"/>
        <v>0</v>
      </c>
      <c r="AI219" s="54">
        <f t="shared" si="192"/>
        <v>0</v>
      </c>
      <c r="AJ219" s="54">
        <f t="shared" si="192"/>
        <v>0</v>
      </c>
      <c r="AK219" s="403">
        <f t="shared" ref="AK219:AK279" si="199">+$J219</f>
        <v>401</v>
      </c>
      <c r="AL219" s="455">
        <f>+N219</f>
        <v>0</v>
      </c>
      <c r="AM219" s="48">
        <f t="shared" si="194"/>
        <v>0</v>
      </c>
      <c r="AN219" s="51"/>
      <c r="AO219" s="51"/>
      <c r="AP219" s="51"/>
      <c r="AQ219" s="51"/>
      <c r="AR219" s="51"/>
      <c r="AS219" s="51"/>
      <c r="AT219" s="403">
        <f t="shared" ref="AT219:AT279" si="200">+$J219</f>
        <v>401</v>
      </c>
      <c r="AU219" s="446">
        <f>+O219</f>
        <v>0</v>
      </c>
      <c r="AV219" s="48">
        <f t="shared" si="195"/>
        <v>0</v>
      </c>
      <c r="AW219" s="51"/>
      <c r="AX219" s="51"/>
      <c r="AY219" s="51"/>
      <c r="AZ219" s="51"/>
      <c r="BA219" s="51"/>
      <c r="BB219" s="51"/>
      <c r="BC219" s="403">
        <f t="shared" ref="BC219:BC279" si="201">+$J219</f>
        <v>401</v>
      </c>
      <c r="BD219" s="449">
        <f>+P219</f>
        <v>0</v>
      </c>
      <c r="BE219" s="48">
        <f t="shared" si="196"/>
        <v>0</v>
      </c>
      <c r="BF219" s="51"/>
      <c r="BG219" s="51"/>
      <c r="BH219" s="51"/>
      <c r="BI219" s="51"/>
      <c r="BJ219" s="51"/>
      <c r="BK219" s="51"/>
      <c r="BL219" s="403">
        <f t="shared" ref="BL219:BL279" si="202">+$J219</f>
        <v>401</v>
      </c>
      <c r="BM219" s="452">
        <f>+Q219</f>
        <v>0</v>
      </c>
      <c r="BN219" s="48">
        <f t="shared" si="197"/>
        <v>0</v>
      </c>
      <c r="BO219" s="51"/>
      <c r="BP219" s="51"/>
      <c r="BQ219" s="51"/>
      <c r="BR219" s="51"/>
      <c r="BS219" s="51"/>
      <c r="BT219" s="51"/>
      <c r="BU219" s="513"/>
      <c r="BV219" s="514"/>
      <c r="BW219" s="514"/>
      <c r="BX219" s="514"/>
      <c r="BY219" s="514"/>
      <c r="BZ219" s="514"/>
      <c r="CA219" s="514"/>
      <c r="CB219" s="514"/>
      <c r="CC219" s="515"/>
    </row>
    <row r="220" spans="1:81" s="62" customFormat="1" ht="40.200000000000003" customHeight="1" x14ac:dyDescent="0.3">
      <c r="A220" s="38"/>
      <c r="B220" s="507"/>
      <c r="C220" s="459"/>
      <c r="D220" s="609"/>
      <c r="E220" s="612"/>
      <c r="F220" s="612"/>
      <c r="G220" s="612"/>
      <c r="H220" s="612"/>
      <c r="I220" s="612"/>
      <c r="J220" s="486"/>
      <c r="K220" s="489"/>
      <c r="L220" s="474"/>
      <c r="M220" s="477"/>
      <c r="N220" s="480"/>
      <c r="O220" s="483"/>
      <c r="P220" s="521"/>
      <c r="Q220" s="524"/>
      <c r="R220" s="404"/>
      <c r="S220" s="43"/>
      <c r="T220" s="261"/>
      <c r="U220" s="261"/>
      <c r="V220" s="261"/>
      <c r="W220" s="43"/>
      <c r="X220" s="35"/>
      <c r="Y220" s="35"/>
      <c r="Z220" s="35"/>
      <c r="AA220" s="35"/>
      <c r="AB220" s="404"/>
      <c r="AC220" s="527"/>
      <c r="AD220" s="55">
        <f t="shared" si="193"/>
        <v>0</v>
      </c>
      <c r="AE220" s="55">
        <f t="shared" si="193"/>
        <v>0</v>
      </c>
      <c r="AF220" s="55">
        <f t="shared" si="193"/>
        <v>0</v>
      </c>
      <c r="AG220" s="55">
        <f t="shared" si="192"/>
        <v>0</v>
      </c>
      <c r="AH220" s="55">
        <f t="shared" si="192"/>
        <v>0</v>
      </c>
      <c r="AI220" s="55">
        <f t="shared" si="192"/>
        <v>0</v>
      </c>
      <c r="AJ220" s="55">
        <f t="shared" si="192"/>
        <v>0</v>
      </c>
      <c r="AK220" s="404"/>
      <c r="AL220" s="456"/>
      <c r="AM220" s="49">
        <f t="shared" si="194"/>
        <v>0</v>
      </c>
      <c r="AN220" s="52"/>
      <c r="AO220" s="52"/>
      <c r="AP220" s="52"/>
      <c r="AQ220" s="52"/>
      <c r="AR220" s="52"/>
      <c r="AS220" s="52"/>
      <c r="AT220" s="404"/>
      <c r="AU220" s="447"/>
      <c r="AV220" s="49">
        <f t="shared" si="195"/>
        <v>0</v>
      </c>
      <c r="AW220" s="52"/>
      <c r="AX220" s="52"/>
      <c r="AY220" s="52"/>
      <c r="AZ220" s="52"/>
      <c r="BA220" s="52"/>
      <c r="BB220" s="52"/>
      <c r="BC220" s="404"/>
      <c r="BD220" s="450"/>
      <c r="BE220" s="49">
        <f t="shared" si="196"/>
        <v>0</v>
      </c>
      <c r="BF220" s="52"/>
      <c r="BG220" s="52"/>
      <c r="BH220" s="52"/>
      <c r="BI220" s="52"/>
      <c r="BJ220" s="52"/>
      <c r="BK220" s="52"/>
      <c r="BL220" s="404"/>
      <c r="BM220" s="453"/>
      <c r="BN220" s="49">
        <f t="shared" si="197"/>
        <v>0</v>
      </c>
      <c r="BO220" s="52"/>
      <c r="BP220" s="52"/>
      <c r="BQ220" s="52"/>
      <c r="BR220" s="52"/>
      <c r="BS220" s="52"/>
      <c r="BT220" s="52"/>
      <c r="BU220" s="418"/>
      <c r="BV220" s="419"/>
      <c r="BW220" s="419"/>
      <c r="BX220" s="419"/>
      <c r="BY220" s="419"/>
      <c r="BZ220" s="419"/>
      <c r="CA220" s="419"/>
      <c r="CB220" s="419"/>
      <c r="CC220" s="516"/>
    </row>
    <row r="221" spans="1:81" s="62" customFormat="1" ht="40.200000000000003" customHeight="1" x14ac:dyDescent="0.3">
      <c r="A221" s="38"/>
      <c r="B221" s="507"/>
      <c r="C221" s="459"/>
      <c r="D221" s="609"/>
      <c r="E221" s="612"/>
      <c r="F221" s="612"/>
      <c r="G221" s="612"/>
      <c r="H221" s="612"/>
      <c r="I221" s="612"/>
      <c r="J221" s="486"/>
      <c r="K221" s="489"/>
      <c r="L221" s="474"/>
      <c r="M221" s="477"/>
      <c r="N221" s="480"/>
      <c r="O221" s="483"/>
      <c r="P221" s="521"/>
      <c r="Q221" s="524"/>
      <c r="R221" s="404"/>
      <c r="S221" s="43"/>
      <c r="T221" s="261"/>
      <c r="U221" s="261"/>
      <c r="V221" s="261"/>
      <c r="W221" s="43"/>
      <c r="X221" s="35"/>
      <c r="Y221" s="35"/>
      <c r="Z221" s="35"/>
      <c r="AA221" s="35"/>
      <c r="AB221" s="404"/>
      <c r="AC221" s="527"/>
      <c r="AD221" s="55">
        <f t="shared" si="193"/>
        <v>0</v>
      </c>
      <c r="AE221" s="55">
        <f t="shared" si="193"/>
        <v>0</v>
      </c>
      <c r="AF221" s="55">
        <f t="shared" si="193"/>
        <v>0</v>
      </c>
      <c r="AG221" s="55">
        <f t="shared" si="192"/>
        <v>0</v>
      </c>
      <c r="AH221" s="55">
        <f t="shared" si="192"/>
        <v>0</v>
      </c>
      <c r="AI221" s="55">
        <f t="shared" si="192"/>
        <v>0</v>
      </c>
      <c r="AJ221" s="55">
        <f t="shared" si="192"/>
        <v>0</v>
      </c>
      <c r="AK221" s="404"/>
      <c r="AL221" s="456"/>
      <c r="AM221" s="49">
        <f t="shared" si="194"/>
        <v>0</v>
      </c>
      <c r="AN221" s="52"/>
      <c r="AO221" s="52"/>
      <c r="AP221" s="52"/>
      <c r="AQ221" s="52"/>
      <c r="AR221" s="52"/>
      <c r="AS221" s="52"/>
      <c r="AT221" s="404"/>
      <c r="AU221" s="447"/>
      <c r="AV221" s="49">
        <f t="shared" si="195"/>
        <v>0</v>
      </c>
      <c r="AW221" s="52"/>
      <c r="AX221" s="52"/>
      <c r="AY221" s="52"/>
      <c r="AZ221" s="52"/>
      <c r="BA221" s="52"/>
      <c r="BB221" s="52"/>
      <c r="BC221" s="404"/>
      <c r="BD221" s="450"/>
      <c r="BE221" s="49">
        <f t="shared" si="196"/>
        <v>0</v>
      </c>
      <c r="BF221" s="52"/>
      <c r="BG221" s="52"/>
      <c r="BH221" s="52"/>
      <c r="BI221" s="52"/>
      <c r="BJ221" s="52"/>
      <c r="BK221" s="52"/>
      <c r="BL221" s="404"/>
      <c r="BM221" s="453"/>
      <c r="BN221" s="49">
        <f t="shared" si="197"/>
        <v>0</v>
      </c>
      <c r="BO221" s="52"/>
      <c r="BP221" s="52"/>
      <c r="BQ221" s="52"/>
      <c r="BR221" s="52"/>
      <c r="BS221" s="52"/>
      <c r="BT221" s="52"/>
      <c r="BU221" s="418"/>
      <c r="BV221" s="419"/>
      <c r="BW221" s="419"/>
      <c r="BX221" s="419"/>
      <c r="BY221" s="419"/>
      <c r="BZ221" s="419"/>
      <c r="CA221" s="419"/>
      <c r="CB221" s="419"/>
      <c r="CC221" s="516"/>
    </row>
    <row r="222" spans="1:81" s="62" customFormat="1" ht="40.200000000000003" customHeight="1" thickBot="1" x14ac:dyDescent="0.35">
      <c r="A222" s="38"/>
      <c r="B222" s="507"/>
      <c r="C222" s="459"/>
      <c r="D222" s="610"/>
      <c r="E222" s="613"/>
      <c r="F222" s="613"/>
      <c r="G222" s="613"/>
      <c r="H222" s="613"/>
      <c r="I222" s="613"/>
      <c r="J222" s="487"/>
      <c r="K222" s="490"/>
      <c r="L222" s="475"/>
      <c r="M222" s="478"/>
      <c r="N222" s="481"/>
      <c r="O222" s="484"/>
      <c r="P222" s="522"/>
      <c r="Q222" s="525"/>
      <c r="R222" s="405"/>
      <c r="S222" s="44"/>
      <c r="T222" s="262"/>
      <c r="U222" s="262"/>
      <c r="V222" s="262"/>
      <c r="W222" s="44"/>
      <c r="X222" s="36"/>
      <c r="Y222" s="36"/>
      <c r="Z222" s="36"/>
      <c r="AA222" s="36"/>
      <c r="AB222" s="405"/>
      <c r="AC222" s="528"/>
      <c r="AD222" s="56">
        <f t="shared" si="193"/>
        <v>0</v>
      </c>
      <c r="AE222" s="56">
        <f t="shared" si="193"/>
        <v>0</v>
      </c>
      <c r="AF222" s="56">
        <f t="shared" si="193"/>
        <v>0</v>
      </c>
      <c r="AG222" s="56">
        <f t="shared" si="192"/>
        <v>0</v>
      </c>
      <c r="AH222" s="56">
        <f t="shared" si="192"/>
        <v>0</v>
      </c>
      <c r="AI222" s="56">
        <f t="shared" si="192"/>
        <v>0</v>
      </c>
      <c r="AJ222" s="56">
        <f t="shared" si="192"/>
        <v>0</v>
      </c>
      <c r="AK222" s="405"/>
      <c r="AL222" s="457"/>
      <c r="AM222" s="50">
        <f t="shared" si="194"/>
        <v>0</v>
      </c>
      <c r="AN222" s="53"/>
      <c r="AO222" s="53"/>
      <c r="AP222" s="53"/>
      <c r="AQ222" s="53"/>
      <c r="AR222" s="53"/>
      <c r="AS222" s="53"/>
      <c r="AT222" s="405"/>
      <c r="AU222" s="448"/>
      <c r="AV222" s="50">
        <f t="shared" si="195"/>
        <v>0</v>
      </c>
      <c r="AW222" s="53"/>
      <c r="AX222" s="53"/>
      <c r="AY222" s="53"/>
      <c r="AZ222" s="53"/>
      <c r="BA222" s="53"/>
      <c r="BB222" s="53"/>
      <c r="BC222" s="405"/>
      <c r="BD222" s="451"/>
      <c r="BE222" s="50">
        <f t="shared" si="196"/>
        <v>0</v>
      </c>
      <c r="BF222" s="53"/>
      <c r="BG222" s="53"/>
      <c r="BH222" s="53"/>
      <c r="BI222" s="53"/>
      <c r="BJ222" s="53"/>
      <c r="BK222" s="53"/>
      <c r="BL222" s="405"/>
      <c r="BM222" s="454"/>
      <c r="BN222" s="50">
        <f t="shared" si="197"/>
        <v>0</v>
      </c>
      <c r="BO222" s="53"/>
      <c r="BP222" s="53"/>
      <c r="BQ222" s="53"/>
      <c r="BR222" s="53"/>
      <c r="BS222" s="53"/>
      <c r="BT222" s="53"/>
      <c r="BU222" s="517"/>
      <c r="BV222" s="518"/>
      <c r="BW222" s="518"/>
      <c r="BX222" s="518"/>
      <c r="BY222" s="518"/>
      <c r="BZ222" s="518"/>
      <c r="CA222" s="518"/>
      <c r="CB222" s="518"/>
      <c r="CC222" s="519"/>
    </row>
    <row r="223" spans="1:81" s="62" customFormat="1" ht="40.200000000000003" customHeight="1" thickTop="1" x14ac:dyDescent="0.3">
      <c r="A223" s="38"/>
      <c r="B223" s="507"/>
      <c r="C223" s="459"/>
      <c r="D223" s="608"/>
      <c r="E223" s="611"/>
      <c r="F223" s="611"/>
      <c r="G223" s="611"/>
      <c r="H223" s="611"/>
      <c r="I223" s="611"/>
      <c r="J223" s="485">
        <v>402</v>
      </c>
      <c r="K223" s="488" t="str">
        <f>+Metas!K458</f>
        <v>Diagnósticos de citologías para mujeres en estado de vulnerabilidad que padezcan o tengan amenaza de cáncer de cuello uterino</v>
      </c>
      <c r="L223" s="473"/>
      <c r="M223" s="476">
        <f>SUM(N223:Q223)</f>
        <v>0</v>
      </c>
      <c r="N223" s="479"/>
      <c r="O223" s="482"/>
      <c r="P223" s="520"/>
      <c r="Q223" s="523"/>
      <c r="R223" s="403">
        <f>+$J223</f>
        <v>402</v>
      </c>
      <c r="S223" s="253"/>
      <c r="T223" s="260"/>
      <c r="U223" s="260"/>
      <c r="V223" s="260"/>
      <c r="W223" s="42"/>
      <c r="X223" s="34"/>
      <c r="Y223" s="34"/>
      <c r="Z223" s="34"/>
      <c r="AA223" s="34"/>
      <c r="AB223" s="403">
        <f t="shared" si="198"/>
        <v>402</v>
      </c>
      <c r="AC223" s="526">
        <f>+L223</f>
        <v>0</v>
      </c>
      <c r="AD223" s="54">
        <f t="shared" si="193"/>
        <v>0</v>
      </c>
      <c r="AE223" s="54">
        <f t="shared" si="193"/>
        <v>0</v>
      </c>
      <c r="AF223" s="54">
        <f t="shared" si="193"/>
        <v>0</v>
      </c>
      <c r="AG223" s="54">
        <f t="shared" si="192"/>
        <v>0</v>
      </c>
      <c r="AH223" s="54">
        <f t="shared" si="192"/>
        <v>0</v>
      </c>
      <c r="AI223" s="54">
        <f t="shared" si="192"/>
        <v>0</v>
      </c>
      <c r="AJ223" s="54">
        <f t="shared" si="192"/>
        <v>0</v>
      </c>
      <c r="AK223" s="403">
        <f t="shared" si="199"/>
        <v>402</v>
      </c>
      <c r="AL223" s="455">
        <f>+N223</f>
        <v>0</v>
      </c>
      <c r="AM223" s="48">
        <f t="shared" si="194"/>
        <v>0</v>
      </c>
      <c r="AN223" s="51"/>
      <c r="AO223" s="51"/>
      <c r="AP223" s="51"/>
      <c r="AQ223" s="51"/>
      <c r="AR223" s="51"/>
      <c r="AS223" s="51"/>
      <c r="AT223" s="403">
        <f t="shared" si="200"/>
        <v>402</v>
      </c>
      <c r="AU223" s="446">
        <f>+O223</f>
        <v>0</v>
      </c>
      <c r="AV223" s="48">
        <f t="shared" si="195"/>
        <v>0</v>
      </c>
      <c r="AW223" s="51"/>
      <c r="AX223" s="51"/>
      <c r="AY223" s="51"/>
      <c r="AZ223" s="51"/>
      <c r="BA223" s="51"/>
      <c r="BB223" s="51"/>
      <c r="BC223" s="403">
        <f t="shared" si="201"/>
        <v>402</v>
      </c>
      <c r="BD223" s="449">
        <f>+P223</f>
        <v>0</v>
      </c>
      <c r="BE223" s="48">
        <f t="shared" si="196"/>
        <v>0</v>
      </c>
      <c r="BF223" s="51"/>
      <c r="BG223" s="51"/>
      <c r="BH223" s="51"/>
      <c r="BI223" s="51"/>
      <c r="BJ223" s="51"/>
      <c r="BK223" s="51"/>
      <c r="BL223" s="403">
        <f t="shared" si="202"/>
        <v>402</v>
      </c>
      <c r="BM223" s="452">
        <f>+Q223</f>
        <v>0</v>
      </c>
      <c r="BN223" s="48">
        <f t="shared" si="197"/>
        <v>0</v>
      </c>
      <c r="BO223" s="51"/>
      <c r="BP223" s="51"/>
      <c r="BQ223" s="51"/>
      <c r="BR223" s="51"/>
      <c r="BS223" s="51"/>
      <c r="BT223" s="51"/>
      <c r="BU223" s="513"/>
      <c r="BV223" s="514"/>
      <c r="BW223" s="514"/>
      <c r="BX223" s="514"/>
      <c r="BY223" s="514"/>
      <c r="BZ223" s="514"/>
      <c r="CA223" s="514"/>
      <c r="CB223" s="514"/>
      <c r="CC223" s="515"/>
    </row>
    <row r="224" spans="1:81" s="62" customFormat="1" ht="40.200000000000003" customHeight="1" x14ac:dyDescent="0.3">
      <c r="A224" s="38"/>
      <c r="B224" s="507"/>
      <c r="C224" s="459"/>
      <c r="D224" s="609"/>
      <c r="E224" s="612"/>
      <c r="F224" s="612"/>
      <c r="G224" s="612"/>
      <c r="H224" s="612"/>
      <c r="I224" s="612"/>
      <c r="J224" s="486"/>
      <c r="K224" s="489"/>
      <c r="L224" s="474"/>
      <c r="M224" s="477"/>
      <c r="N224" s="480"/>
      <c r="O224" s="483"/>
      <c r="P224" s="521"/>
      <c r="Q224" s="524"/>
      <c r="R224" s="404"/>
      <c r="S224" s="43"/>
      <c r="T224" s="261"/>
      <c r="U224" s="261"/>
      <c r="V224" s="261"/>
      <c r="W224" s="43"/>
      <c r="X224" s="35"/>
      <c r="Y224" s="35"/>
      <c r="Z224" s="35"/>
      <c r="AA224" s="35"/>
      <c r="AB224" s="404"/>
      <c r="AC224" s="527"/>
      <c r="AD224" s="55">
        <f t="shared" si="193"/>
        <v>0</v>
      </c>
      <c r="AE224" s="55">
        <f t="shared" si="193"/>
        <v>0</v>
      </c>
      <c r="AF224" s="55">
        <f t="shared" si="193"/>
        <v>0</v>
      </c>
      <c r="AG224" s="55">
        <f t="shared" si="192"/>
        <v>0</v>
      </c>
      <c r="AH224" s="55">
        <f t="shared" si="192"/>
        <v>0</v>
      </c>
      <c r="AI224" s="55">
        <f t="shared" si="192"/>
        <v>0</v>
      </c>
      <c r="AJ224" s="55">
        <f t="shared" si="192"/>
        <v>0</v>
      </c>
      <c r="AK224" s="404"/>
      <c r="AL224" s="456"/>
      <c r="AM224" s="49">
        <f t="shared" si="194"/>
        <v>0</v>
      </c>
      <c r="AN224" s="52"/>
      <c r="AO224" s="52"/>
      <c r="AP224" s="52"/>
      <c r="AQ224" s="52"/>
      <c r="AR224" s="52"/>
      <c r="AS224" s="52"/>
      <c r="AT224" s="404"/>
      <c r="AU224" s="447"/>
      <c r="AV224" s="49">
        <f t="shared" si="195"/>
        <v>0</v>
      </c>
      <c r="AW224" s="52"/>
      <c r="AX224" s="52"/>
      <c r="AY224" s="52"/>
      <c r="AZ224" s="52"/>
      <c r="BA224" s="52"/>
      <c r="BB224" s="52"/>
      <c r="BC224" s="404"/>
      <c r="BD224" s="450"/>
      <c r="BE224" s="49">
        <f t="shared" si="196"/>
        <v>0</v>
      </c>
      <c r="BF224" s="52"/>
      <c r="BG224" s="52"/>
      <c r="BH224" s="52"/>
      <c r="BI224" s="52"/>
      <c r="BJ224" s="52"/>
      <c r="BK224" s="52"/>
      <c r="BL224" s="404"/>
      <c r="BM224" s="453"/>
      <c r="BN224" s="49">
        <f t="shared" si="197"/>
        <v>0</v>
      </c>
      <c r="BO224" s="52"/>
      <c r="BP224" s="52"/>
      <c r="BQ224" s="52"/>
      <c r="BR224" s="52"/>
      <c r="BS224" s="52"/>
      <c r="BT224" s="52"/>
      <c r="BU224" s="418"/>
      <c r="BV224" s="419"/>
      <c r="BW224" s="419"/>
      <c r="BX224" s="419"/>
      <c r="BY224" s="419"/>
      <c r="BZ224" s="419"/>
      <c r="CA224" s="419"/>
      <c r="CB224" s="419"/>
      <c r="CC224" s="516"/>
    </row>
    <row r="225" spans="1:81" s="62" customFormat="1" ht="40.200000000000003" customHeight="1" x14ac:dyDescent="0.3">
      <c r="A225" s="38"/>
      <c r="B225" s="507"/>
      <c r="C225" s="459"/>
      <c r="D225" s="609"/>
      <c r="E225" s="612"/>
      <c r="F225" s="612"/>
      <c r="G225" s="612"/>
      <c r="H225" s="612"/>
      <c r="I225" s="612"/>
      <c r="J225" s="486"/>
      <c r="K225" s="489"/>
      <c r="L225" s="474"/>
      <c r="M225" s="477"/>
      <c r="N225" s="480"/>
      <c r="O225" s="483"/>
      <c r="P225" s="521"/>
      <c r="Q225" s="524"/>
      <c r="R225" s="404"/>
      <c r="S225" s="43"/>
      <c r="T225" s="261"/>
      <c r="U225" s="261"/>
      <c r="V225" s="261"/>
      <c r="W225" s="43"/>
      <c r="X225" s="35"/>
      <c r="Y225" s="35"/>
      <c r="Z225" s="35"/>
      <c r="AA225" s="35"/>
      <c r="AB225" s="404"/>
      <c r="AC225" s="527"/>
      <c r="AD225" s="55">
        <f t="shared" si="193"/>
        <v>0</v>
      </c>
      <c r="AE225" s="55">
        <f t="shared" si="193"/>
        <v>0</v>
      </c>
      <c r="AF225" s="55">
        <f t="shared" si="193"/>
        <v>0</v>
      </c>
      <c r="AG225" s="55">
        <f t="shared" si="192"/>
        <v>0</v>
      </c>
      <c r="AH225" s="55">
        <f t="shared" si="192"/>
        <v>0</v>
      </c>
      <c r="AI225" s="55">
        <f t="shared" si="192"/>
        <v>0</v>
      </c>
      <c r="AJ225" s="55">
        <f t="shared" si="192"/>
        <v>0</v>
      </c>
      <c r="AK225" s="404"/>
      <c r="AL225" s="456"/>
      <c r="AM225" s="49">
        <f t="shared" si="194"/>
        <v>0</v>
      </c>
      <c r="AN225" s="52"/>
      <c r="AO225" s="52"/>
      <c r="AP225" s="52"/>
      <c r="AQ225" s="52"/>
      <c r="AR225" s="52"/>
      <c r="AS225" s="52"/>
      <c r="AT225" s="404"/>
      <c r="AU225" s="447"/>
      <c r="AV225" s="49">
        <f t="shared" si="195"/>
        <v>0</v>
      </c>
      <c r="AW225" s="52"/>
      <c r="AX225" s="52"/>
      <c r="AY225" s="52"/>
      <c r="AZ225" s="52"/>
      <c r="BA225" s="52"/>
      <c r="BB225" s="52"/>
      <c r="BC225" s="404"/>
      <c r="BD225" s="450"/>
      <c r="BE225" s="49">
        <f t="shared" si="196"/>
        <v>0</v>
      </c>
      <c r="BF225" s="52"/>
      <c r="BG225" s="52"/>
      <c r="BH225" s="52"/>
      <c r="BI225" s="52"/>
      <c r="BJ225" s="52"/>
      <c r="BK225" s="52"/>
      <c r="BL225" s="404"/>
      <c r="BM225" s="453"/>
      <c r="BN225" s="49">
        <f t="shared" si="197"/>
        <v>0</v>
      </c>
      <c r="BO225" s="52"/>
      <c r="BP225" s="52"/>
      <c r="BQ225" s="52"/>
      <c r="BR225" s="52"/>
      <c r="BS225" s="52"/>
      <c r="BT225" s="52"/>
      <c r="BU225" s="418"/>
      <c r="BV225" s="419"/>
      <c r="BW225" s="419"/>
      <c r="BX225" s="419"/>
      <c r="BY225" s="419"/>
      <c r="BZ225" s="419"/>
      <c r="CA225" s="419"/>
      <c r="CB225" s="419"/>
      <c r="CC225" s="516"/>
    </row>
    <row r="226" spans="1:81" s="62" customFormat="1" ht="40.200000000000003" customHeight="1" thickBot="1" x14ac:dyDescent="0.35">
      <c r="A226" s="38"/>
      <c r="B226" s="507"/>
      <c r="C226" s="460"/>
      <c r="D226" s="610"/>
      <c r="E226" s="613"/>
      <c r="F226" s="613"/>
      <c r="G226" s="613"/>
      <c r="H226" s="613"/>
      <c r="I226" s="613"/>
      <c r="J226" s="487"/>
      <c r="K226" s="490"/>
      <c r="L226" s="475"/>
      <c r="M226" s="478"/>
      <c r="N226" s="481"/>
      <c r="O226" s="484"/>
      <c r="P226" s="522"/>
      <c r="Q226" s="525"/>
      <c r="R226" s="405"/>
      <c r="S226" s="44"/>
      <c r="T226" s="262"/>
      <c r="U226" s="262"/>
      <c r="V226" s="262"/>
      <c r="W226" s="44"/>
      <c r="X226" s="36"/>
      <c r="Y226" s="36"/>
      <c r="Z226" s="36"/>
      <c r="AA226" s="36"/>
      <c r="AB226" s="405"/>
      <c r="AC226" s="528"/>
      <c r="AD226" s="56">
        <f t="shared" si="193"/>
        <v>0</v>
      </c>
      <c r="AE226" s="56">
        <f t="shared" si="193"/>
        <v>0</v>
      </c>
      <c r="AF226" s="56">
        <f t="shared" si="193"/>
        <v>0</v>
      </c>
      <c r="AG226" s="56">
        <f t="shared" si="192"/>
        <v>0</v>
      </c>
      <c r="AH226" s="56">
        <f t="shared" si="192"/>
        <v>0</v>
      </c>
      <c r="AI226" s="56">
        <f t="shared" si="192"/>
        <v>0</v>
      </c>
      <c r="AJ226" s="56">
        <f t="shared" si="192"/>
        <v>0</v>
      </c>
      <c r="AK226" s="405"/>
      <c r="AL226" s="457"/>
      <c r="AM226" s="50">
        <f t="shared" si="194"/>
        <v>0</v>
      </c>
      <c r="AN226" s="53"/>
      <c r="AO226" s="53"/>
      <c r="AP226" s="53"/>
      <c r="AQ226" s="53"/>
      <c r="AR226" s="53"/>
      <c r="AS226" s="53"/>
      <c r="AT226" s="405"/>
      <c r="AU226" s="448"/>
      <c r="AV226" s="50">
        <f t="shared" si="195"/>
        <v>0</v>
      </c>
      <c r="AW226" s="53"/>
      <c r="AX226" s="53"/>
      <c r="AY226" s="53"/>
      <c r="AZ226" s="53"/>
      <c r="BA226" s="53"/>
      <c r="BB226" s="53"/>
      <c r="BC226" s="405"/>
      <c r="BD226" s="451"/>
      <c r="BE226" s="50">
        <f t="shared" si="196"/>
        <v>0</v>
      </c>
      <c r="BF226" s="53"/>
      <c r="BG226" s="53"/>
      <c r="BH226" s="53"/>
      <c r="BI226" s="53"/>
      <c r="BJ226" s="53"/>
      <c r="BK226" s="53"/>
      <c r="BL226" s="405"/>
      <c r="BM226" s="454"/>
      <c r="BN226" s="50">
        <f t="shared" si="197"/>
        <v>0</v>
      </c>
      <c r="BO226" s="53"/>
      <c r="BP226" s="53"/>
      <c r="BQ226" s="53"/>
      <c r="BR226" s="53"/>
      <c r="BS226" s="53"/>
      <c r="BT226" s="53"/>
      <c r="BU226" s="517"/>
      <c r="BV226" s="518"/>
      <c r="BW226" s="518"/>
      <c r="BX226" s="518"/>
      <c r="BY226" s="518"/>
      <c r="BZ226" s="518"/>
      <c r="CA226" s="518"/>
      <c r="CB226" s="518"/>
      <c r="CC226" s="519"/>
    </row>
    <row r="227" spans="1:81" s="62" customFormat="1" ht="40.200000000000003" customHeight="1" thickTop="1" x14ac:dyDescent="0.3">
      <c r="A227" s="38"/>
      <c r="B227" s="507"/>
      <c r="C227" s="458" t="s">
        <v>613</v>
      </c>
      <c r="D227" s="608"/>
      <c r="E227" s="611"/>
      <c r="F227" s="611"/>
      <c r="G227" s="611"/>
      <c r="H227" s="611"/>
      <c r="I227" s="611"/>
      <c r="J227" s="704">
        <v>403</v>
      </c>
      <c r="K227" s="488" t="str">
        <f>+Metas!K459</f>
        <v>Encuentros regionales de mujeres en jornadas lúdicas-deportivas, para promover recreación sana y desarrollo de aptitudes culturales</v>
      </c>
      <c r="L227" s="473"/>
      <c r="M227" s="476">
        <f>SUM(N227:Q227)</f>
        <v>0</v>
      </c>
      <c r="N227" s="479"/>
      <c r="O227" s="482"/>
      <c r="P227" s="520"/>
      <c r="Q227" s="523"/>
      <c r="R227" s="403">
        <f>+$J227</f>
        <v>403</v>
      </c>
      <c r="S227" s="253"/>
      <c r="T227" s="260"/>
      <c r="U227" s="260"/>
      <c r="V227" s="260"/>
      <c r="W227" s="42"/>
      <c r="X227" s="34"/>
      <c r="Y227" s="34"/>
      <c r="Z227" s="34"/>
      <c r="AA227" s="34"/>
      <c r="AB227" s="403">
        <f t="shared" si="198"/>
        <v>403</v>
      </c>
      <c r="AC227" s="526">
        <f>+L227</f>
        <v>0</v>
      </c>
      <c r="AD227" s="54">
        <f t="shared" si="193"/>
        <v>0</v>
      </c>
      <c r="AE227" s="54">
        <f t="shared" si="193"/>
        <v>0</v>
      </c>
      <c r="AF227" s="54">
        <f t="shared" si="193"/>
        <v>0</v>
      </c>
      <c r="AG227" s="54">
        <f t="shared" si="192"/>
        <v>0</v>
      </c>
      <c r="AH227" s="54">
        <f t="shared" si="192"/>
        <v>0</v>
      </c>
      <c r="AI227" s="54">
        <f t="shared" si="192"/>
        <v>0</v>
      </c>
      <c r="AJ227" s="54">
        <f t="shared" si="192"/>
        <v>0</v>
      </c>
      <c r="AK227" s="403">
        <f t="shared" si="199"/>
        <v>403</v>
      </c>
      <c r="AL227" s="455">
        <f>+N227</f>
        <v>0</v>
      </c>
      <c r="AM227" s="48">
        <f t="shared" si="194"/>
        <v>0</v>
      </c>
      <c r="AN227" s="51"/>
      <c r="AO227" s="51"/>
      <c r="AP227" s="51"/>
      <c r="AQ227" s="51"/>
      <c r="AR227" s="51"/>
      <c r="AS227" s="51"/>
      <c r="AT227" s="403">
        <f t="shared" si="200"/>
        <v>403</v>
      </c>
      <c r="AU227" s="446">
        <f>+O227</f>
        <v>0</v>
      </c>
      <c r="AV227" s="48">
        <f t="shared" si="195"/>
        <v>0</v>
      </c>
      <c r="AW227" s="51"/>
      <c r="AX227" s="51"/>
      <c r="AY227" s="51"/>
      <c r="AZ227" s="51"/>
      <c r="BA227" s="51"/>
      <c r="BB227" s="51"/>
      <c r="BC227" s="403">
        <f t="shared" si="201"/>
        <v>403</v>
      </c>
      <c r="BD227" s="449">
        <f>+P227</f>
        <v>0</v>
      </c>
      <c r="BE227" s="48">
        <f t="shared" si="196"/>
        <v>0</v>
      </c>
      <c r="BF227" s="51"/>
      <c r="BG227" s="51"/>
      <c r="BH227" s="51"/>
      <c r="BI227" s="51"/>
      <c r="BJ227" s="51"/>
      <c r="BK227" s="51"/>
      <c r="BL227" s="403">
        <f t="shared" si="202"/>
        <v>403</v>
      </c>
      <c r="BM227" s="452">
        <f>+Q227</f>
        <v>0</v>
      </c>
      <c r="BN227" s="48">
        <f t="shared" si="197"/>
        <v>0</v>
      </c>
      <c r="BO227" s="51"/>
      <c r="BP227" s="51"/>
      <c r="BQ227" s="51"/>
      <c r="BR227" s="51"/>
      <c r="BS227" s="51"/>
      <c r="BT227" s="51"/>
      <c r="BU227" s="513"/>
      <c r="BV227" s="514"/>
      <c r="BW227" s="514"/>
      <c r="BX227" s="514"/>
      <c r="BY227" s="514"/>
      <c r="BZ227" s="514"/>
      <c r="CA227" s="514"/>
      <c r="CB227" s="514"/>
      <c r="CC227" s="515"/>
    </row>
    <row r="228" spans="1:81" s="62" customFormat="1" ht="40.200000000000003" customHeight="1" x14ac:dyDescent="0.3">
      <c r="A228" s="38"/>
      <c r="B228" s="507"/>
      <c r="C228" s="459"/>
      <c r="D228" s="609"/>
      <c r="E228" s="612"/>
      <c r="F228" s="612"/>
      <c r="G228" s="612"/>
      <c r="H228" s="612"/>
      <c r="I228" s="612"/>
      <c r="J228" s="705"/>
      <c r="K228" s="489"/>
      <c r="L228" s="474"/>
      <c r="M228" s="477"/>
      <c r="N228" s="480"/>
      <c r="O228" s="483"/>
      <c r="P228" s="521"/>
      <c r="Q228" s="524"/>
      <c r="R228" s="404"/>
      <c r="S228" s="43"/>
      <c r="T228" s="261"/>
      <c r="U228" s="261"/>
      <c r="V228" s="261"/>
      <c r="W228" s="43"/>
      <c r="X228" s="35"/>
      <c r="Y228" s="35"/>
      <c r="Z228" s="35"/>
      <c r="AA228" s="35"/>
      <c r="AB228" s="404"/>
      <c r="AC228" s="527"/>
      <c r="AD228" s="55">
        <f t="shared" si="193"/>
        <v>0</v>
      </c>
      <c r="AE228" s="55">
        <f t="shared" si="193"/>
        <v>0</v>
      </c>
      <c r="AF228" s="55">
        <f t="shared" si="193"/>
        <v>0</v>
      </c>
      <c r="AG228" s="55">
        <f t="shared" si="192"/>
        <v>0</v>
      </c>
      <c r="AH228" s="55">
        <f t="shared" si="192"/>
        <v>0</v>
      </c>
      <c r="AI228" s="55">
        <f t="shared" si="192"/>
        <v>0</v>
      </c>
      <c r="AJ228" s="55">
        <f t="shared" si="192"/>
        <v>0</v>
      </c>
      <c r="AK228" s="404"/>
      <c r="AL228" s="456"/>
      <c r="AM228" s="49">
        <f t="shared" si="194"/>
        <v>0</v>
      </c>
      <c r="AN228" s="52"/>
      <c r="AO228" s="52"/>
      <c r="AP228" s="52"/>
      <c r="AQ228" s="52"/>
      <c r="AR228" s="52"/>
      <c r="AS228" s="52"/>
      <c r="AT228" s="404"/>
      <c r="AU228" s="447"/>
      <c r="AV228" s="49">
        <f t="shared" si="195"/>
        <v>0</v>
      </c>
      <c r="AW228" s="52"/>
      <c r="AX228" s="52"/>
      <c r="AY228" s="52"/>
      <c r="AZ228" s="52"/>
      <c r="BA228" s="52"/>
      <c r="BB228" s="52"/>
      <c r="BC228" s="404"/>
      <c r="BD228" s="450"/>
      <c r="BE228" s="49">
        <f t="shared" si="196"/>
        <v>0</v>
      </c>
      <c r="BF228" s="52"/>
      <c r="BG228" s="52"/>
      <c r="BH228" s="52"/>
      <c r="BI228" s="52"/>
      <c r="BJ228" s="52"/>
      <c r="BK228" s="52"/>
      <c r="BL228" s="404"/>
      <c r="BM228" s="453"/>
      <c r="BN228" s="49">
        <f t="shared" si="197"/>
        <v>0</v>
      </c>
      <c r="BO228" s="52"/>
      <c r="BP228" s="52"/>
      <c r="BQ228" s="52"/>
      <c r="BR228" s="52"/>
      <c r="BS228" s="52"/>
      <c r="BT228" s="52"/>
      <c r="BU228" s="418"/>
      <c r="BV228" s="419"/>
      <c r="BW228" s="419"/>
      <c r="BX228" s="419"/>
      <c r="BY228" s="419"/>
      <c r="BZ228" s="419"/>
      <c r="CA228" s="419"/>
      <c r="CB228" s="419"/>
      <c r="CC228" s="516"/>
    </row>
    <row r="229" spans="1:81" s="62" customFormat="1" ht="40.200000000000003" customHeight="1" x14ac:dyDescent="0.3">
      <c r="A229" s="38"/>
      <c r="B229" s="507"/>
      <c r="C229" s="459"/>
      <c r="D229" s="609"/>
      <c r="E229" s="612"/>
      <c r="F229" s="612"/>
      <c r="G229" s="612"/>
      <c r="H229" s="612"/>
      <c r="I229" s="612"/>
      <c r="J229" s="705"/>
      <c r="K229" s="489"/>
      <c r="L229" s="474"/>
      <c r="M229" s="477"/>
      <c r="N229" s="480"/>
      <c r="O229" s="483"/>
      <c r="P229" s="521"/>
      <c r="Q229" s="524"/>
      <c r="R229" s="404"/>
      <c r="S229" s="43"/>
      <c r="T229" s="261"/>
      <c r="U229" s="261"/>
      <c r="V229" s="261"/>
      <c r="W229" s="43"/>
      <c r="X229" s="35"/>
      <c r="Y229" s="35"/>
      <c r="Z229" s="35"/>
      <c r="AA229" s="35"/>
      <c r="AB229" s="404"/>
      <c r="AC229" s="527"/>
      <c r="AD229" s="55">
        <f t="shared" si="193"/>
        <v>0</v>
      </c>
      <c r="AE229" s="55">
        <f t="shared" si="193"/>
        <v>0</v>
      </c>
      <c r="AF229" s="55">
        <f t="shared" si="193"/>
        <v>0</v>
      </c>
      <c r="AG229" s="55">
        <f t="shared" si="192"/>
        <v>0</v>
      </c>
      <c r="AH229" s="55">
        <f t="shared" si="192"/>
        <v>0</v>
      </c>
      <c r="AI229" s="55">
        <f t="shared" si="192"/>
        <v>0</v>
      </c>
      <c r="AJ229" s="55">
        <f t="shared" si="192"/>
        <v>0</v>
      </c>
      <c r="AK229" s="404"/>
      <c r="AL229" s="456"/>
      <c r="AM229" s="49">
        <f t="shared" si="194"/>
        <v>0</v>
      </c>
      <c r="AN229" s="52"/>
      <c r="AO229" s="52"/>
      <c r="AP229" s="52"/>
      <c r="AQ229" s="52"/>
      <c r="AR229" s="52"/>
      <c r="AS229" s="52"/>
      <c r="AT229" s="404"/>
      <c r="AU229" s="447"/>
      <c r="AV229" s="49">
        <f t="shared" si="195"/>
        <v>0</v>
      </c>
      <c r="AW229" s="52"/>
      <c r="AX229" s="52"/>
      <c r="AY229" s="52"/>
      <c r="AZ229" s="52"/>
      <c r="BA229" s="52"/>
      <c r="BB229" s="52"/>
      <c r="BC229" s="404"/>
      <c r="BD229" s="450"/>
      <c r="BE229" s="49">
        <f t="shared" si="196"/>
        <v>0</v>
      </c>
      <c r="BF229" s="52"/>
      <c r="BG229" s="52"/>
      <c r="BH229" s="52"/>
      <c r="BI229" s="52"/>
      <c r="BJ229" s="52"/>
      <c r="BK229" s="52"/>
      <c r="BL229" s="404"/>
      <c r="BM229" s="453"/>
      <c r="BN229" s="49">
        <f t="shared" si="197"/>
        <v>0</v>
      </c>
      <c r="BO229" s="52"/>
      <c r="BP229" s="52"/>
      <c r="BQ229" s="52"/>
      <c r="BR229" s="52"/>
      <c r="BS229" s="52"/>
      <c r="BT229" s="52"/>
      <c r="BU229" s="418"/>
      <c r="BV229" s="419"/>
      <c r="BW229" s="419"/>
      <c r="BX229" s="419"/>
      <c r="BY229" s="419"/>
      <c r="BZ229" s="419"/>
      <c r="CA229" s="419"/>
      <c r="CB229" s="419"/>
      <c r="CC229" s="516"/>
    </row>
    <row r="230" spans="1:81" s="62" customFormat="1" ht="40.200000000000003" customHeight="1" thickBot="1" x14ac:dyDescent="0.35">
      <c r="A230" s="38"/>
      <c r="B230" s="507"/>
      <c r="C230" s="459"/>
      <c r="D230" s="610"/>
      <c r="E230" s="613"/>
      <c r="F230" s="613"/>
      <c r="G230" s="613"/>
      <c r="H230" s="613"/>
      <c r="I230" s="613"/>
      <c r="J230" s="706"/>
      <c r="K230" s="490"/>
      <c r="L230" s="475"/>
      <c r="M230" s="478"/>
      <c r="N230" s="481"/>
      <c r="O230" s="484"/>
      <c r="P230" s="522"/>
      <c r="Q230" s="525"/>
      <c r="R230" s="405"/>
      <c r="S230" s="44"/>
      <c r="T230" s="262"/>
      <c r="U230" s="262"/>
      <c r="V230" s="262"/>
      <c r="W230" s="44"/>
      <c r="X230" s="36"/>
      <c r="Y230" s="36"/>
      <c r="Z230" s="36"/>
      <c r="AA230" s="36"/>
      <c r="AB230" s="405"/>
      <c r="AC230" s="528"/>
      <c r="AD230" s="56">
        <f t="shared" si="193"/>
        <v>0</v>
      </c>
      <c r="AE230" s="56">
        <f t="shared" si="193"/>
        <v>0</v>
      </c>
      <c r="AF230" s="56">
        <f t="shared" si="193"/>
        <v>0</v>
      </c>
      <c r="AG230" s="56">
        <f t="shared" si="192"/>
        <v>0</v>
      </c>
      <c r="AH230" s="56">
        <f t="shared" si="192"/>
        <v>0</v>
      </c>
      <c r="AI230" s="56">
        <f t="shared" si="192"/>
        <v>0</v>
      </c>
      <c r="AJ230" s="56">
        <f t="shared" si="192"/>
        <v>0</v>
      </c>
      <c r="AK230" s="405"/>
      <c r="AL230" s="457"/>
      <c r="AM230" s="50">
        <f t="shared" si="194"/>
        <v>0</v>
      </c>
      <c r="AN230" s="53"/>
      <c r="AO230" s="53"/>
      <c r="AP230" s="53"/>
      <c r="AQ230" s="53"/>
      <c r="AR230" s="53"/>
      <c r="AS230" s="53"/>
      <c r="AT230" s="405"/>
      <c r="AU230" s="448"/>
      <c r="AV230" s="50">
        <f t="shared" si="195"/>
        <v>0</v>
      </c>
      <c r="AW230" s="53"/>
      <c r="AX230" s="53"/>
      <c r="AY230" s="53"/>
      <c r="AZ230" s="53"/>
      <c r="BA230" s="53"/>
      <c r="BB230" s="53"/>
      <c r="BC230" s="405"/>
      <c r="BD230" s="451"/>
      <c r="BE230" s="50">
        <f t="shared" si="196"/>
        <v>0</v>
      </c>
      <c r="BF230" s="53"/>
      <c r="BG230" s="53"/>
      <c r="BH230" s="53"/>
      <c r="BI230" s="53"/>
      <c r="BJ230" s="53"/>
      <c r="BK230" s="53"/>
      <c r="BL230" s="405"/>
      <c r="BM230" s="454"/>
      <c r="BN230" s="50">
        <f t="shared" si="197"/>
        <v>0</v>
      </c>
      <c r="BO230" s="53"/>
      <c r="BP230" s="53"/>
      <c r="BQ230" s="53"/>
      <c r="BR230" s="53"/>
      <c r="BS230" s="53"/>
      <c r="BT230" s="53"/>
      <c r="BU230" s="517"/>
      <c r="BV230" s="518"/>
      <c r="BW230" s="518"/>
      <c r="BX230" s="518"/>
      <c r="BY230" s="518"/>
      <c r="BZ230" s="518"/>
      <c r="CA230" s="518"/>
      <c r="CB230" s="518"/>
      <c r="CC230" s="519"/>
    </row>
    <row r="231" spans="1:81" s="62" customFormat="1" ht="40.200000000000003" customHeight="1" thickTop="1" x14ac:dyDescent="0.3">
      <c r="A231" s="38"/>
      <c r="B231" s="507"/>
      <c r="C231" s="459"/>
      <c r="D231" s="608"/>
      <c r="E231" s="611"/>
      <c r="F231" s="611"/>
      <c r="G231" s="611"/>
      <c r="H231" s="611"/>
      <c r="I231" s="611"/>
      <c r="J231" s="704">
        <v>404</v>
      </c>
      <c r="K231" s="488" t="str">
        <f>+Metas!K460</f>
        <v xml:space="preserve">Realización de encuentros y juegos deportivos de la mujer y el deporte para motivar la participación de la mujer en la práctica de los deportes, la actividad física y la recreación. </v>
      </c>
      <c r="L231" s="473"/>
      <c r="M231" s="476">
        <f>SUM(N231:Q231)</f>
        <v>0</v>
      </c>
      <c r="N231" s="479"/>
      <c r="O231" s="482"/>
      <c r="P231" s="520"/>
      <c r="Q231" s="523"/>
      <c r="R231" s="403">
        <f>+$J231</f>
        <v>404</v>
      </c>
      <c r="S231" s="253"/>
      <c r="T231" s="260"/>
      <c r="U231" s="260"/>
      <c r="V231" s="260"/>
      <c r="W231" s="42"/>
      <c r="X231" s="34"/>
      <c r="Y231" s="34"/>
      <c r="Z231" s="34"/>
      <c r="AA231" s="34"/>
      <c r="AB231" s="403">
        <f t="shared" si="198"/>
        <v>404</v>
      </c>
      <c r="AC231" s="526">
        <f>+L231</f>
        <v>0</v>
      </c>
      <c r="AD231" s="54">
        <f t="shared" si="193"/>
        <v>0</v>
      </c>
      <c r="AE231" s="54">
        <f t="shared" si="193"/>
        <v>0</v>
      </c>
      <c r="AF231" s="54">
        <f t="shared" si="193"/>
        <v>0</v>
      </c>
      <c r="AG231" s="54">
        <f t="shared" si="192"/>
        <v>0</v>
      </c>
      <c r="AH231" s="54">
        <f t="shared" si="192"/>
        <v>0</v>
      </c>
      <c r="AI231" s="54">
        <f t="shared" si="192"/>
        <v>0</v>
      </c>
      <c r="AJ231" s="54">
        <f t="shared" si="192"/>
        <v>0</v>
      </c>
      <c r="AK231" s="403">
        <f t="shared" si="199"/>
        <v>404</v>
      </c>
      <c r="AL231" s="455">
        <f>+N231</f>
        <v>0</v>
      </c>
      <c r="AM231" s="48">
        <f t="shared" si="194"/>
        <v>0</v>
      </c>
      <c r="AN231" s="51"/>
      <c r="AO231" s="51"/>
      <c r="AP231" s="51"/>
      <c r="AQ231" s="51"/>
      <c r="AR231" s="51"/>
      <c r="AS231" s="51"/>
      <c r="AT231" s="403">
        <f t="shared" si="200"/>
        <v>404</v>
      </c>
      <c r="AU231" s="446">
        <f>+O231</f>
        <v>0</v>
      </c>
      <c r="AV231" s="48">
        <f t="shared" si="195"/>
        <v>0</v>
      </c>
      <c r="AW231" s="51"/>
      <c r="AX231" s="51"/>
      <c r="AY231" s="51"/>
      <c r="AZ231" s="51"/>
      <c r="BA231" s="51"/>
      <c r="BB231" s="51"/>
      <c r="BC231" s="403">
        <f t="shared" si="201"/>
        <v>404</v>
      </c>
      <c r="BD231" s="449">
        <f>+P231</f>
        <v>0</v>
      </c>
      <c r="BE231" s="48">
        <f t="shared" si="196"/>
        <v>0</v>
      </c>
      <c r="BF231" s="51"/>
      <c r="BG231" s="51"/>
      <c r="BH231" s="51"/>
      <c r="BI231" s="51"/>
      <c r="BJ231" s="51"/>
      <c r="BK231" s="51"/>
      <c r="BL231" s="403">
        <f t="shared" si="202"/>
        <v>404</v>
      </c>
      <c r="BM231" s="452">
        <f>+Q231</f>
        <v>0</v>
      </c>
      <c r="BN231" s="48">
        <f t="shared" si="197"/>
        <v>0</v>
      </c>
      <c r="BO231" s="51"/>
      <c r="BP231" s="51"/>
      <c r="BQ231" s="51"/>
      <c r="BR231" s="51"/>
      <c r="BS231" s="51"/>
      <c r="BT231" s="51"/>
      <c r="BU231" s="513"/>
      <c r="BV231" s="514"/>
      <c r="BW231" s="514"/>
      <c r="BX231" s="514"/>
      <c r="BY231" s="514"/>
      <c r="BZ231" s="514"/>
      <c r="CA231" s="514"/>
      <c r="CB231" s="514"/>
      <c r="CC231" s="515"/>
    </row>
    <row r="232" spans="1:81" s="62" customFormat="1" ht="40.200000000000003" customHeight="1" x14ac:dyDescent="0.3">
      <c r="A232" s="38"/>
      <c r="B232" s="507"/>
      <c r="C232" s="459"/>
      <c r="D232" s="609"/>
      <c r="E232" s="612"/>
      <c r="F232" s="612"/>
      <c r="G232" s="612"/>
      <c r="H232" s="612"/>
      <c r="I232" s="612"/>
      <c r="J232" s="705"/>
      <c r="K232" s="489"/>
      <c r="L232" s="474"/>
      <c r="M232" s="477"/>
      <c r="N232" s="480"/>
      <c r="O232" s="483"/>
      <c r="P232" s="521"/>
      <c r="Q232" s="524"/>
      <c r="R232" s="404"/>
      <c r="S232" s="43"/>
      <c r="T232" s="261"/>
      <c r="U232" s="261"/>
      <c r="V232" s="261"/>
      <c r="W232" s="43"/>
      <c r="X232" s="35"/>
      <c r="Y232" s="35"/>
      <c r="Z232" s="35"/>
      <c r="AA232" s="35"/>
      <c r="AB232" s="404"/>
      <c r="AC232" s="527"/>
      <c r="AD232" s="55">
        <f t="shared" si="193"/>
        <v>0</v>
      </c>
      <c r="AE232" s="55">
        <f t="shared" si="193"/>
        <v>0</v>
      </c>
      <c r="AF232" s="55">
        <f t="shared" si="193"/>
        <v>0</v>
      </c>
      <c r="AG232" s="55">
        <f t="shared" si="192"/>
        <v>0</v>
      </c>
      <c r="AH232" s="55">
        <f t="shared" si="192"/>
        <v>0</v>
      </c>
      <c r="AI232" s="55">
        <f t="shared" si="192"/>
        <v>0</v>
      </c>
      <c r="AJ232" s="55">
        <f t="shared" si="192"/>
        <v>0</v>
      </c>
      <c r="AK232" s="404"/>
      <c r="AL232" s="456"/>
      <c r="AM232" s="49">
        <f t="shared" si="194"/>
        <v>0</v>
      </c>
      <c r="AN232" s="52"/>
      <c r="AO232" s="52"/>
      <c r="AP232" s="52"/>
      <c r="AQ232" s="52"/>
      <c r="AR232" s="52"/>
      <c r="AS232" s="52"/>
      <c r="AT232" s="404"/>
      <c r="AU232" s="447"/>
      <c r="AV232" s="49">
        <f t="shared" si="195"/>
        <v>0</v>
      </c>
      <c r="AW232" s="52"/>
      <c r="AX232" s="52"/>
      <c r="AY232" s="52"/>
      <c r="AZ232" s="52"/>
      <c r="BA232" s="52"/>
      <c r="BB232" s="52"/>
      <c r="BC232" s="404"/>
      <c r="BD232" s="450"/>
      <c r="BE232" s="49">
        <f t="shared" si="196"/>
        <v>0</v>
      </c>
      <c r="BF232" s="52"/>
      <c r="BG232" s="52"/>
      <c r="BH232" s="52"/>
      <c r="BI232" s="52"/>
      <c r="BJ232" s="52"/>
      <c r="BK232" s="52"/>
      <c r="BL232" s="404"/>
      <c r="BM232" s="453"/>
      <c r="BN232" s="49">
        <f t="shared" si="197"/>
        <v>0</v>
      </c>
      <c r="BO232" s="52"/>
      <c r="BP232" s="52"/>
      <c r="BQ232" s="52"/>
      <c r="BR232" s="52"/>
      <c r="BS232" s="52"/>
      <c r="BT232" s="52"/>
      <c r="BU232" s="418"/>
      <c r="BV232" s="419"/>
      <c r="BW232" s="419"/>
      <c r="BX232" s="419"/>
      <c r="BY232" s="419"/>
      <c r="BZ232" s="419"/>
      <c r="CA232" s="419"/>
      <c r="CB232" s="419"/>
      <c r="CC232" s="516"/>
    </row>
    <row r="233" spans="1:81" s="62" customFormat="1" ht="40.200000000000003" customHeight="1" x14ac:dyDescent="0.3">
      <c r="A233" s="38"/>
      <c r="B233" s="507"/>
      <c r="C233" s="459"/>
      <c r="D233" s="609"/>
      <c r="E233" s="612"/>
      <c r="F233" s="612"/>
      <c r="G233" s="612"/>
      <c r="H233" s="612"/>
      <c r="I233" s="612"/>
      <c r="J233" s="705"/>
      <c r="K233" s="489"/>
      <c r="L233" s="474"/>
      <c r="M233" s="477"/>
      <c r="N233" s="480"/>
      <c r="O233" s="483"/>
      <c r="P233" s="521"/>
      <c r="Q233" s="524"/>
      <c r="R233" s="404"/>
      <c r="S233" s="43"/>
      <c r="T233" s="261"/>
      <c r="U233" s="261"/>
      <c r="V233" s="261"/>
      <c r="W233" s="43"/>
      <c r="X233" s="35"/>
      <c r="Y233" s="35"/>
      <c r="Z233" s="35"/>
      <c r="AA233" s="35"/>
      <c r="AB233" s="404"/>
      <c r="AC233" s="527"/>
      <c r="AD233" s="55">
        <f t="shared" si="193"/>
        <v>0</v>
      </c>
      <c r="AE233" s="55">
        <f t="shared" si="193"/>
        <v>0</v>
      </c>
      <c r="AF233" s="55">
        <f t="shared" si="193"/>
        <v>0</v>
      </c>
      <c r="AG233" s="55">
        <f t="shared" si="192"/>
        <v>0</v>
      </c>
      <c r="AH233" s="55">
        <f t="shared" si="192"/>
        <v>0</v>
      </c>
      <c r="AI233" s="55">
        <f t="shared" si="192"/>
        <v>0</v>
      </c>
      <c r="AJ233" s="55">
        <f t="shared" si="192"/>
        <v>0</v>
      </c>
      <c r="AK233" s="404"/>
      <c r="AL233" s="456"/>
      <c r="AM233" s="49">
        <f t="shared" si="194"/>
        <v>0</v>
      </c>
      <c r="AN233" s="52"/>
      <c r="AO233" s="52"/>
      <c r="AP233" s="52"/>
      <c r="AQ233" s="52"/>
      <c r="AR233" s="52"/>
      <c r="AS233" s="52"/>
      <c r="AT233" s="404"/>
      <c r="AU233" s="447"/>
      <c r="AV233" s="49">
        <f t="shared" si="195"/>
        <v>0</v>
      </c>
      <c r="AW233" s="52"/>
      <c r="AX233" s="52"/>
      <c r="AY233" s="52"/>
      <c r="AZ233" s="52"/>
      <c r="BA233" s="52"/>
      <c r="BB233" s="52"/>
      <c r="BC233" s="404"/>
      <c r="BD233" s="450"/>
      <c r="BE233" s="49">
        <f t="shared" si="196"/>
        <v>0</v>
      </c>
      <c r="BF233" s="52"/>
      <c r="BG233" s="52"/>
      <c r="BH233" s="52"/>
      <c r="BI233" s="52"/>
      <c r="BJ233" s="52"/>
      <c r="BK233" s="52"/>
      <c r="BL233" s="404"/>
      <c r="BM233" s="453"/>
      <c r="BN233" s="49">
        <f t="shared" si="197"/>
        <v>0</v>
      </c>
      <c r="BO233" s="52"/>
      <c r="BP233" s="52"/>
      <c r="BQ233" s="52"/>
      <c r="BR233" s="52"/>
      <c r="BS233" s="52"/>
      <c r="BT233" s="52"/>
      <c r="BU233" s="418"/>
      <c r="BV233" s="419"/>
      <c r="BW233" s="419"/>
      <c r="BX233" s="419"/>
      <c r="BY233" s="419"/>
      <c r="BZ233" s="419"/>
      <c r="CA233" s="419"/>
      <c r="CB233" s="419"/>
      <c r="CC233" s="516"/>
    </row>
    <row r="234" spans="1:81" s="62" customFormat="1" ht="40.200000000000003" customHeight="1" thickBot="1" x14ac:dyDescent="0.35">
      <c r="A234" s="38"/>
      <c r="B234" s="507"/>
      <c r="C234" s="459"/>
      <c r="D234" s="610"/>
      <c r="E234" s="613"/>
      <c r="F234" s="613"/>
      <c r="G234" s="613"/>
      <c r="H234" s="613"/>
      <c r="I234" s="613"/>
      <c r="J234" s="706"/>
      <c r="K234" s="490"/>
      <c r="L234" s="475"/>
      <c r="M234" s="478"/>
      <c r="N234" s="481"/>
      <c r="O234" s="484"/>
      <c r="P234" s="522"/>
      <c r="Q234" s="525"/>
      <c r="R234" s="405"/>
      <c r="S234" s="44"/>
      <c r="T234" s="262"/>
      <c r="U234" s="262"/>
      <c r="V234" s="262"/>
      <c r="W234" s="44"/>
      <c r="X234" s="36"/>
      <c r="Y234" s="36"/>
      <c r="Z234" s="36"/>
      <c r="AA234" s="36"/>
      <c r="AB234" s="405"/>
      <c r="AC234" s="528"/>
      <c r="AD234" s="56">
        <f t="shared" si="193"/>
        <v>0</v>
      </c>
      <c r="AE234" s="56">
        <f t="shared" si="193"/>
        <v>0</v>
      </c>
      <c r="AF234" s="56">
        <f t="shared" si="193"/>
        <v>0</v>
      </c>
      <c r="AG234" s="56">
        <f t="shared" si="192"/>
        <v>0</v>
      </c>
      <c r="AH234" s="56">
        <f t="shared" si="192"/>
        <v>0</v>
      </c>
      <c r="AI234" s="56">
        <f t="shared" si="192"/>
        <v>0</v>
      </c>
      <c r="AJ234" s="56">
        <f t="shared" si="192"/>
        <v>0</v>
      </c>
      <c r="AK234" s="405"/>
      <c r="AL234" s="457"/>
      <c r="AM234" s="50">
        <f t="shared" si="194"/>
        <v>0</v>
      </c>
      <c r="AN234" s="53"/>
      <c r="AO234" s="53"/>
      <c r="AP234" s="53"/>
      <c r="AQ234" s="53"/>
      <c r="AR234" s="53"/>
      <c r="AS234" s="53"/>
      <c r="AT234" s="405"/>
      <c r="AU234" s="448"/>
      <c r="AV234" s="50">
        <f t="shared" si="195"/>
        <v>0</v>
      </c>
      <c r="AW234" s="53"/>
      <c r="AX234" s="53"/>
      <c r="AY234" s="53"/>
      <c r="AZ234" s="53"/>
      <c r="BA234" s="53"/>
      <c r="BB234" s="53"/>
      <c r="BC234" s="405"/>
      <c r="BD234" s="451"/>
      <c r="BE234" s="50">
        <f t="shared" si="196"/>
        <v>0</v>
      </c>
      <c r="BF234" s="53"/>
      <c r="BG234" s="53"/>
      <c r="BH234" s="53"/>
      <c r="BI234" s="53"/>
      <c r="BJ234" s="53"/>
      <c r="BK234" s="53"/>
      <c r="BL234" s="405"/>
      <c r="BM234" s="454"/>
      <c r="BN234" s="50">
        <f t="shared" si="197"/>
        <v>0</v>
      </c>
      <c r="BO234" s="53"/>
      <c r="BP234" s="53"/>
      <c r="BQ234" s="53"/>
      <c r="BR234" s="53"/>
      <c r="BS234" s="53"/>
      <c r="BT234" s="53"/>
      <c r="BU234" s="517"/>
      <c r="BV234" s="518"/>
      <c r="BW234" s="518"/>
      <c r="BX234" s="518"/>
      <c r="BY234" s="518"/>
      <c r="BZ234" s="518"/>
      <c r="CA234" s="518"/>
      <c r="CB234" s="518"/>
      <c r="CC234" s="519"/>
    </row>
    <row r="235" spans="1:81" s="62" customFormat="1" ht="40.200000000000003" customHeight="1" thickTop="1" x14ac:dyDescent="0.3">
      <c r="A235" s="38"/>
      <c r="B235" s="507"/>
      <c r="C235" s="459"/>
      <c r="D235" s="608"/>
      <c r="E235" s="611"/>
      <c r="F235" s="611"/>
      <c r="G235" s="611"/>
      <c r="H235" s="611"/>
      <c r="I235" s="611"/>
      <c r="J235" s="704">
        <v>405</v>
      </c>
      <c r="K235" s="488" t="str">
        <f>+Metas!K461</f>
        <v>Apoyo a procesos de emprendimiento desde la cultura y las artes a población de mujeres y diversidad de género</v>
      </c>
      <c r="L235" s="473"/>
      <c r="M235" s="476">
        <f>SUM(N235:Q235)</f>
        <v>0</v>
      </c>
      <c r="N235" s="479"/>
      <c r="O235" s="482"/>
      <c r="P235" s="520"/>
      <c r="Q235" s="523"/>
      <c r="R235" s="403">
        <f>+$J235</f>
        <v>405</v>
      </c>
      <c r="S235" s="253"/>
      <c r="T235" s="260"/>
      <c r="U235" s="260"/>
      <c r="V235" s="260"/>
      <c r="W235" s="42"/>
      <c r="X235" s="34"/>
      <c r="Y235" s="34"/>
      <c r="Z235" s="34"/>
      <c r="AA235" s="34"/>
      <c r="AB235" s="403">
        <f t="shared" si="198"/>
        <v>405</v>
      </c>
      <c r="AC235" s="526">
        <f>+L235</f>
        <v>0</v>
      </c>
      <c r="AD235" s="54">
        <f t="shared" si="193"/>
        <v>0</v>
      </c>
      <c r="AE235" s="54">
        <f t="shared" si="193"/>
        <v>0</v>
      </c>
      <c r="AF235" s="54">
        <f t="shared" si="193"/>
        <v>0</v>
      </c>
      <c r="AG235" s="54">
        <f t="shared" si="192"/>
        <v>0</v>
      </c>
      <c r="AH235" s="54">
        <f t="shared" si="192"/>
        <v>0</v>
      </c>
      <c r="AI235" s="54">
        <f t="shared" si="192"/>
        <v>0</v>
      </c>
      <c r="AJ235" s="54">
        <f t="shared" si="192"/>
        <v>0</v>
      </c>
      <c r="AK235" s="403">
        <f t="shared" si="199"/>
        <v>405</v>
      </c>
      <c r="AL235" s="455">
        <f>+N235</f>
        <v>0</v>
      </c>
      <c r="AM235" s="48">
        <f t="shared" si="194"/>
        <v>0</v>
      </c>
      <c r="AN235" s="51"/>
      <c r="AO235" s="51"/>
      <c r="AP235" s="51"/>
      <c r="AQ235" s="51"/>
      <c r="AR235" s="51"/>
      <c r="AS235" s="51"/>
      <c r="AT235" s="403">
        <f t="shared" si="200"/>
        <v>405</v>
      </c>
      <c r="AU235" s="446">
        <f>+O235</f>
        <v>0</v>
      </c>
      <c r="AV235" s="48">
        <f t="shared" si="195"/>
        <v>0</v>
      </c>
      <c r="AW235" s="51"/>
      <c r="AX235" s="51"/>
      <c r="AY235" s="51"/>
      <c r="AZ235" s="51"/>
      <c r="BA235" s="51"/>
      <c r="BB235" s="51"/>
      <c r="BC235" s="403">
        <f t="shared" si="201"/>
        <v>405</v>
      </c>
      <c r="BD235" s="449">
        <f>+P235</f>
        <v>0</v>
      </c>
      <c r="BE235" s="48">
        <f t="shared" si="196"/>
        <v>0</v>
      </c>
      <c r="BF235" s="51"/>
      <c r="BG235" s="51"/>
      <c r="BH235" s="51"/>
      <c r="BI235" s="51"/>
      <c r="BJ235" s="51"/>
      <c r="BK235" s="51"/>
      <c r="BL235" s="403">
        <f t="shared" si="202"/>
        <v>405</v>
      </c>
      <c r="BM235" s="452">
        <f>+Q235</f>
        <v>0</v>
      </c>
      <c r="BN235" s="48">
        <f t="shared" si="197"/>
        <v>0</v>
      </c>
      <c r="BO235" s="51"/>
      <c r="BP235" s="51"/>
      <c r="BQ235" s="51"/>
      <c r="BR235" s="51"/>
      <c r="BS235" s="51"/>
      <c r="BT235" s="51"/>
      <c r="BU235" s="513"/>
      <c r="BV235" s="514"/>
      <c r="BW235" s="514"/>
      <c r="BX235" s="514"/>
      <c r="BY235" s="514"/>
      <c r="BZ235" s="514"/>
      <c r="CA235" s="514"/>
      <c r="CB235" s="514"/>
      <c r="CC235" s="515"/>
    </row>
    <row r="236" spans="1:81" s="62" customFormat="1" ht="40.200000000000003" customHeight="1" x14ac:dyDescent="0.3">
      <c r="A236" s="38"/>
      <c r="B236" s="507"/>
      <c r="C236" s="459"/>
      <c r="D236" s="609"/>
      <c r="E236" s="612"/>
      <c r="F236" s="612"/>
      <c r="G236" s="612"/>
      <c r="H236" s="612"/>
      <c r="I236" s="612"/>
      <c r="J236" s="705"/>
      <c r="K236" s="489"/>
      <c r="L236" s="474"/>
      <c r="M236" s="477"/>
      <c r="N236" s="480"/>
      <c r="O236" s="483"/>
      <c r="P236" s="521"/>
      <c r="Q236" s="524"/>
      <c r="R236" s="404"/>
      <c r="S236" s="43"/>
      <c r="T236" s="261"/>
      <c r="U236" s="261"/>
      <c r="V236" s="261"/>
      <c r="W236" s="43"/>
      <c r="X236" s="35"/>
      <c r="Y236" s="35"/>
      <c r="Z236" s="35"/>
      <c r="AA236" s="35"/>
      <c r="AB236" s="404"/>
      <c r="AC236" s="527"/>
      <c r="AD236" s="55">
        <f t="shared" si="193"/>
        <v>0</v>
      </c>
      <c r="AE236" s="55">
        <f t="shared" si="193"/>
        <v>0</v>
      </c>
      <c r="AF236" s="55">
        <f t="shared" si="193"/>
        <v>0</v>
      </c>
      <c r="AG236" s="55">
        <f t="shared" si="192"/>
        <v>0</v>
      </c>
      <c r="AH236" s="55">
        <f t="shared" si="192"/>
        <v>0</v>
      </c>
      <c r="AI236" s="55">
        <f t="shared" si="192"/>
        <v>0</v>
      </c>
      <c r="AJ236" s="55">
        <f t="shared" si="192"/>
        <v>0</v>
      </c>
      <c r="AK236" s="404"/>
      <c r="AL236" s="456"/>
      <c r="AM236" s="49">
        <f t="shared" si="194"/>
        <v>0</v>
      </c>
      <c r="AN236" s="52"/>
      <c r="AO236" s="52"/>
      <c r="AP236" s="52"/>
      <c r="AQ236" s="52"/>
      <c r="AR236" s="52"/>
      <c r="AS236" s="52"/>
      <c r="AT236" s="404"/>
      <c r="AU236" s="447"/>
      <c r="AV236" s="49">
        <f t="shared" si="195"/>
        <v>0</v>
      </c>
      <c r="AW236" s="52"/>
      <c r="AX236" s="52"/>
      <c r="AY236" s="52"/>
      <c r="AZ236" s="52"/>
      <c r="BA236" s="52"/>
      <c r="BB236" s="52"/>
      <c r="BC236" s="404"/>
      <c r="BD236" s="450"/>
      <c r="BE236" s="49">
        <f t="shared" si="196"/>
        <v>0</v>
      </c>
      <c r="BF236" s="52"/>
      <c r="BG236" s="52"/>
      <c r="BH236" s="52"/>
      <c r="BI236" s="52"/>
      <c r="BJ236" s="52"/>
      <c r="BK236" s="52"/>
      <c r="BL236" s="404"/>
      <c r="BM236" s="453"/>
      <c r="BN236" s="49">
        <f t="shared" si="197"/>
        <v>0</v>
      </c>
      <c r="BO236" s="52"/>
      <c r="BP236" s="52"/>
      <c r="BQ236" s="52"/>
      <c r="BR236" s="52"/>
      <c r="BS236" s="52"/>
      <c r="BT236" s="52"/>
      <c r="BU236" s="418"/>
      <c r="BV236" s="419"/>
      <c r="BW236" s="419"/>
      <c r="BX236" s="419"/>
      <c r="BY236" s="419"/>
      <c r="BZ236" s="419"/>
      <c r="CA236" s="419"/>
      <c r="CB236" s="419"/>
      <c r="CC236" s="516"/>
    </row>
    <row r="237" spans="1:81" s="62" customFormat="1" ht="40.200000000000003" customHeight="1" x14ac:dyDescent="0.3">
      <c r="A237" s="38"/>
      <c r="B237" s="507"/>
      <c r="C237" s="459"/>
      <c r="D237" s="609"/>
      <c r="E237" s="612"/>
      <c r="F237" s="612"/>
      <c r="G237" s="612"/>
      <c r="H237" s="612"/>
      <c r="I237" s="612"/>
      <c r="J237" s="705"/>
      <c r="K237" s="489"/>
      <c r="L237" s="474"/>
      <c r="M237" s="477"/>
      <c r="N237" s="480"/>
      <c r="O237" s="483"/>
      <c r="P237" s="521"/>
      <c r="Q237" s="524"/>
      <c r="R237" s="404"/>
      <c r="S237" s="43"/>
      <c r="T237" s="261"/>
      <c r="U237" s="261"/>
      <c r="V237" s="261"/>
      <c r="W237" s="43"/>
      <c r="X237" s="35"/>
      <c r="Y237" s="35"/>
      <c r="Z237" s="35"/>
      <c r="AA237" s="35"/>
      <c r="AB237" s="404"/>
      <c r="AC237" s="527"/>
      <c r="AD237" s="55">
        <f t="shared" si="193"/>
        <v>0</v>
      </c>
      <c r="AE237" s="55">
        <f t="shared" si="193"/>
        <v>0</v>
      </c>
      <c r="AF237" s="55">
        <f t="shared" si="193"/>
        <v>0</v>
      </c>
      <c r="AG237" s="55">
        <f t="shared" si="192"/>
        <v>0</v>
      </c>
      <c r="AH237" s="55">
        <f t="shared" si="192"/>
        <v>0</v>
      </c>
      <c r="AI237" s="55">
        <f t="shared" si="192"/>
        <v>0</v>
      </c>
      <c r="AJ237" s="55">
        <f t="shared" si="192"/>
        <v>0</v>
      </c>
      <c r="AK237" s="404"/>
      <c r="AL237" s="456"/>
      <c r="AM237" s="49">
        <f t="shared" si="194"/>
        <v>0</v>
      </c>
      <c r="AN237" s="52"/>
      <c r="AO237" s="52"/>
      <c r="AP237" s="52"/>
      <c r="AQ237" s="52"/>
      <c r="AR237" s="52"/>
      <c r="AS237" s="52"/>
      <c r="AT237" s="404"/>
      <c r="AU237" s="447"/>
      <c r="AV237" s="49">
        <f t="shared" si="195"/>
        <v>0</v>
      </c>
      <c r="AW237" s="52"/>
      <c r="AX237" s="52"/>
      <c r="AY237" s="52"/>
      <c r="AZ237" s="52"/>
      <c r="BA237" s="52"/>
      <c r="BB237" s="52"/>
      <c r="BC237" s="404"/>
      <c r="BD237" s="450"/>
      <c r="BE237" s="49">
        <f t="shared" si="196"/>
        <v>0</v>
      </c>
      <c r="BF237" s="52"/>
      <c r="BG237" s="52"/>
      <c r="BH237" s="52"/>
      <c r="BI237" s="52"/>
      <c r="BJ237" s="52"/>
      <c r="BK237" s="52"/>
      <c r="BL237" s="404"/>
      <c r="BM237" s="453"/>
      <c r="BN237" s="49">
        <f t="shared" si="197"/>
        <v>0</v>
      </c>
      <c r="BO237" s="52"/>
      <c r="BP237" s="52"/>
      <c r="BQ237" s="52"/>
      <c r="BR237" s="52"/>
      <c r="BS237" s="52"/>
      <c r="BT237" s="52"/>
      <c r="BU237" s="418"/>
      <c r="BV237" s="419"/>
      <c r="BW237" s="419"/>
      <c r="BX237" s="419"/>
      <c r="BY237" s="419"/>
      <c r="BZ237" s="419"/>
      <c r="CA237" s="419"/>
      <c r="CB237" s="419"/>
      <c r="CC237" s="516"/>
    </row>
    <row r="238" spans="1:81" s="62" customFormat="1" ht="40.200000000000003" customHeight="1" thickBot="1" x14ac:dyDescent="0.35">
      <c r="A238" s="38"/>
      <c r="B238" s="507"/>
      <c r="C238" s="460"/>
      <c r="D238" s="610"/>
      <c r="E238" s="613"/>
      <c r="F238" s="613"/>
      <c r="G238" s="613"/>
      <c r="H238" s="613"/>
      <c r="I238" s="613"/>
      <c r="J238" s="706"/>
      <c r="K238" s="490"/>
      <c r="L238" s="475"/>
      <c r="M238" s="478"/>
      <c r="N238" s="481"/>
      <c r="O238" s="484"/>
      <c r="P238" s="522"/>
      <c r="Q238" s="525"/>
      <c r="R238" s="405"/>
      <c r="S238" s="44"/>
      <c r="T238" s="262"/>
      <c r="U238" s="262"/>
      <c r="V238" s="262"/>
      <c r="W238" s="44"/>
      <c r="X238" s="36"/>
      <c r="Y238" s="36"/>
      <c r="Z238" s="36"/>
      <c r="AA238" s="36"/>
      <c r="AB238" s="405"/>
      <c r="AC238" s="528"/>
      <c r="AD238" s="56">
        <f t="shared" si="193"/>
        <v>0</v>
      </c>
      <c r="AE238" s="56">
        <f t="shared" si="193"/>
        <v>0</v>
      </c>
      <c r="AF238" s="56">
        <f t="shared" si="193"/>
        <v>0</v>
      </c>
      <c r="AG238" s="56">
        <f t="shared" si="192"/>
        <v>0</v>
      </c>
      <c r="AH238" s="56">
        <f t="shared" si="192"/>
        <v>0</v>
      </c>
      <c r="AI238" s="56">
        <f t="shared" si="192"/>
        <v>0</v>
      </c>
      <c r="AJ238" s="56">
        <f t="shared" si="192"/>
        <v>0</v>
      </c>
      <c r="AK238" s="405"/>
      <c r="AL238" s="457"/>
      <c r="AM238" s="50">
        <f t="shared" si="194"/>
        <v>0</v>
      </c>
      <c r="AN238" s="53"/>
      <c r="AO238" s="53"/>
      <c r="AP238" s="53"/>
      <c r="AQ238" s="53"/>
      <c r="AR238" s="53"/>
      <c r="AS238" s="53"/>
      <c r="AT238" s="405"/>
      <c r="AU238" s="448"/>
      <c r="AV238" s="50">
        <f t="shared" si="195"/>
        <v>0</v>
      </c>
      <c r="AW238" s="53"/>
      <c r="AX238" s="53"/>
      <c r="AY238" s="53"/>
      <c r="AZ238" s="53"/>
      <c r="BA238" s="53"/>
      <c r="BB238" s="53"/>
      <c r="BC238" s="405"/>
      <c r="BD238" s="451"/>
      <c r="BE238" s="50">
        <f t="shared" si="196"/>
        <v>0</v>
      </c>
      <c r="BF238" s="53"/>
      <c r="BG238" s="53"/>
      <c r="BH238" s="53"/>
      <c r="BI238" s="53"/>
      <c r="BJ238" s="53"/>
      <c r="BK238" s="53"/>
      <c r="BL238" s="405"/>
      <c r="BM238" s="454"/>
      <c r="BN238" s="50">
        <f t="shared" si="197"/>
        <v>0</v>
      </c>
      <c r="BO238" s="53"/>
      <c r="BP238" s="53"/>
      <c r="BQ238" s="53"/>
      <c r="BR238" s="53"/>
      <c r="BS238" s="53"/>
      <c r="BT238" s="53"/>
      <c r="BU238" s="517"/>
      <c r="BV238" s="518"/>
      <c r="BW238" s="518"/>
      <c r="BX238" s="518"/>
      <c r="BY238" s="518"/>
      <c r="BZ238" s="518"/>
      <c r="CA238" s="518"/>
      <c r="CB238" s="518"/>
      <c r="CC238" s="519"/>
    </row>
    <row r="239" spans="1:81" s="62" customFormat="1" ht="40.200000000000003" customHeight="1" thickTop="1" x14ac:dyDescent="0.3">
      <c r="A239" s="38"/>
      <c r="B239" s="507"/>
      <c r="C239" s="458" t="s">
        <v>616</v>
      </c>
      <c r="D239" s="608"/>
      <c r="E239" s="611"/>
      <c r="F239" s="611"/>
      <c r="G239" s="611"/>
      <c r="H239" s="611"/>
      <c r="I239" s="611"/>
      <c r="J239" s="485">
        <v>406</v>
      </c>
      <c r="K239" s="488" t="str">
        <f>+Metas!K462</f>
        <v>Capacitaciones a rectores y coordinadores de los colegios departamentales en trata de personas</v>
      </c>
      <c r="L239" s="473"/>
      <c r="M239" s="476">
        <f>SUM(N239:Q239)</f>
        <v>0</v>
      </c>
      <c r="N239" s="479"/>
      <c r="O239" s="482"/>
      <c r="P239" s="520"/>
      <c r="Q239" s="523"/>
      <c r="R239" s="403">
        <f>+$J239</f>
        <v>406</v>
      </c>
      <c r="S239" s="253"/>
      <c r="T239" s="260"/>
      <c r="U239" s="260"/>
      <c r="V239" s="260"/>
      <c r="W239" s="42"/>
      <c r="X239" s="34"/>
      <c r="Y239" s="34"/>
      <c r="Z239" s="34"/>
      <c r="AA239" s="34"/>
      <c r="AB239" s="403">
        <f t="shared" si="198"/>
        <v>406</v>
      </c>
      <c r="AC239" s="526">
        <f>+L239</f>
        <v>0</v>
      </c>
      <c r="AD239" s="54">
        <f t="shared" si="193"/>
        <v>0</v>
      </c>
      <c r="AE239" s="54">
        <f t="shared" si="193"/>
        <v>0</v>
      </c>
      <c r="AF239" s="54">
        <f t="shared" si="193"/>
        <v>0</v>
      </c>
      <c r="AG239" s="54">
        <f t="shared" si="193"/>
        <v>0</v>
      </c>
      <c r="AH239" s="54">
        <f t="shared" si="193"/>
        <v>0</v>
      </c>
      <c r="AI239" s="54">
        <f t="shared" si="193"/>
        <v>0</v>
      </c>
      <c r="AJ239" s="54">
        <f t="shared" si="193"/>
        <v>0</v>
      </c>
      <c r="AK239" s="403">
        <f t="shared" si="199"/>
        <v>406</v>
      </c>
      <c r="AL239" s="455">
        <f>+N239</f>
        <v>0</v>
      </c>
      <c r="AM239" s="48">
        <f t="shared" si="194"/>
        <v>0</v>
      </c>
      <c r="AN239" s="51"/>
      <c r="AO239" s="51"/>
      <c r="AP239" s="51"/>
      <c r="AQ239" s="51"/>
      <c r="AR239" s="51"/>
      <c r="AS239" s="51"/>
      <c r="AT239" s="403">
        <f t="shared" si="200"/>
        <v>406</v>
      </c>
      <c r="AU239" s="446">
        <f>+O239</f>
        <v>0</v>
      </c>
      <c r="AV239" s="48">
        <f t="shared" si="195"/>
        <v>0</v>
      </c>
      <c r="AW239" s="51"/>
      <c r="AX239" s="51"/>
      <c r="AY239" s="51"/>
      <c r="AZ239" s="51"/>
      <c r="BA239" s="51"/>
      <c r="BB239" s="51"/>
      <c r="BC239" s="403">
        <f t="shared" si="201"/>
        <v>406</v>
      </c>
      <c r="BD239" s="449">
        <f>+P239</f>
        <v>0</v>
      </c>
      <c r="BE239" s="48">
        <f t="shared" si="196"/>
        <v>0</v>
      </c>
      <c r="BF239" s="51"/>
      <c r="BG239" s="51"/>
      <c r="BH239" s="51"/>
      <c r="BI239" s="51"/>
      <c r="BJ239" s="51"/>
      <c r="BK239" s="51"/>
      <c r="BL239" s="403">
        <f t="shared" si="202"/>
        <v>406</v>
      </c>
      <c r="BM239" s="452">
        <f>+Q239</f>
        <v>0</v>
      </c>
      <c r="BN239" s="48">
        <f t="shared" si="197"/>
        <v>0</v>
      </c>
      <c r="BO239" s="51"/>
      <c r="BP239" s="51"/>
      <c r="BQ239" s="51"/>
      <c r="BR239" s="51"/>
      <c r="BS239" s="51"/>
      <c r="BT239" s="51"/>
      <c r="BU239" s="513"/>
      <c r="BV239" s="514"/>
      <c r="BW239" s="514"/>
      <c r="BX239" s="514"/>
      <c r="BY239" s="514"/>
      <c r="BZ239" s="514"/>
      <c r="CA239" s="514"/>
      <c r="CB239" s="514"/>
      <c r="CC239" s="515"/>
    </row>
    <row r="240" spans="1:81" s="62" customFormat="1" ht="40.200000000000003" customHeight="1" x14ac:dyDescent="0.3">
      <c r="A240" s="38"/>
      <c r="B240" s="507"/>
      <c r="C240" s="459"/>
      <c r="D240" s="609"/>
      <c r="E240" s="612"/>
      <c r="F240" s="612"/>
      <c r="G240" s="612"/>
      <c r="H240" s="612"/>
      <c r="I240" s="612"/>
      <c r="J240" s="486"/>
      <c r="K240" s="489"/>
      <c r="L240" s="474"/>
      <c r="M240" s="477"/>
      <c r="N240" s="480"/>
      <c r="O240" s="483"/>
      <c r="P240" s="521"/>
      <c r="Q240" s="524"/>
      <c r="R240" s="404"/>
      <c r="S240" s="43"/>
      <c r="T240" s="261"/>
      <c r="U240" s="261"/>
      <c r="V240" s="261"/>
      <c r="W240" s="43"/>
      <c r="X240" s="35"/>
      <c r="Y240" s="35"/>
      <c r="Z240" s="35"/>
      <c r="AA240" s="35"/>
      <c r="AB240" s="404"/>
      <c r="AC240" s="527"/>
      <c r="AD240" s="55">
        <f t="shared" ref="AD240:AJ276" si="203">+AM240+AV240+BE240+BN240</f>
        <v>0</v>
      </c>
      <c r="AE240" s="55">
        <f t="shared" si="203"/>
        <v>0</v>
      </c>
      <c r="AF240" s="55">
        <f t="shared" si="203"/>
        <v>0</v>
      </c>
      <c r="AG240" s="55">
        <f t="shared" si="203"/>
        <v>0</v>
      </c>
      <c r="AH240" s="55">
        <f t="shared" si="203"/>
        <v>0</v>
      </c>
      <c r="AI240" s="55">
        <f t="shared" si="203"/>
        <v>0</v>
      </c>
      <c r="AJ240" s="55">
        <f t="shared" si="203"/>
        <v>0</v>
      </c>
      <c r="AK240" s="404"/>
      <c r="AL240" s="456"/>
      <c r="AM240" s="49">
        <f t="shared" si="194"/>
        <v>0</v>
      </c>
      <c r="AN240" s="52"/>
      <c r="AO240" s="52"/>
      <c r="AP240" s="52"/>
      <c r="AQ240" s="52"/>
      <c r="AR240" s="52"/>
      <c r="AS240" s="52"/>
      <c r="AT240" s="404"/>
      <c r="AU240" s="447"/>
      <c r="AV240" s="49">
        <f t="shared" si="195"/>
        <v>0</v>
      </c>
      <c r="AW240" s="52"/>
      <c r="AX240" s="52"/>
      <c r="AY240" s="52"/>
      <c r="AZ240" s="52"/>
      <c r="BA240" s="52"/>
      <c r="BB240" s="52"/>
      <c r="BC240" s="404"/>
      <c r="BD240" s="450"/>
      <c r="BE240" s="49">
        <f t="shared" si="196"/>
        <v>0</v>
      </c>
      <c r="BF240" s="52"/>
      <c r="BG240" s="52"/>
      <c r="BH240" s="52"/>
      <c r="BI240" s="52"/>
      <c r="BJ240" s="52"/>
      <c r="BK240" s="52"/>
      <c r="BL240" s="404"/>
      <c r="BM240" s="453"/>
      <c r="BN240" s="49">
        <f t="shared" si="197"/>
        <v>0</v>
      </c>
      <c r="BO240" s="52"/>
      <c r="BP240" s="52"/>
      <c r="BQ240" s="52"/>
      <c r="BR240" s="52"/>
      <c r="BS240" s="52"/>
      <c r="BT240" s="52"/>
      <c r="BU240" s="418"/>
      <c r="BV240" s="419"/>
      <c r="BW240" s="419"/>
      <c r="BX240" s="419"/>
      <c r="BY240" s="419"/>
      <c r="BZ240" s="419"/>
      <c r="CA240" s="419"/>
      <c r="CB240" s="419"/>
      <c r="CC240" s="516"/>
    </row>
    <row r="241" spans="1:81" s="62" customFormat="1" ht="40.200000000000003" customHeight="1" x14ac:dyDescent="0.3">
      <c r="A241" s="38"/>
      <c r="B241" s="507"/>
      <c r="C241" s="459"/>
      <c r="D241" s="609"/>
      <c r="E241" s="612"/>
      <c r="F241" s="612"/>
      <c r="G241" s="612"/>
      <c r="H241" s="612"/>
      <c r="I241" s="612"/>
      <c r="J241" s="486"/>
      <c r="K241" s="489"/>
      <c r="L241" s="474"/>
      <c r="M241" s="477"/>
      <c r="N241" s="480"/>
      <c r="O241" s="483"/>
      <c r="P241" s="521"/>
      <c r="Q241" s="524"/>
      <c r="R241" s="404"/>
      <c r="S241" s="43"/>
      <c r="T241" s="261"/>
      <c r="U241" s="261"/>
      <c r="V241" s="261"/>
      <c r="W241" s="43"/>
      <c r="X241" s="35"/>
      <c r="Y241" s="35"/>
      <c r="Z241" s="35"/>
      <c r="AA241" s="35"/>
      <c r="AB241" s="404"/>
      <c r="AC241" s="527"/>
      <c r="AD241" s="55">
        <f t="shared" si="203"/>
        <v>0</v>
      </c>
      <c r="AE241" s="55">
        <f t="shared" si="203"/>
        <v>0</v>
      </c>
      <c r="AF241" s="55">
        <f t="shared" si="203"/>
        <v>0</v>
      </c>
      <c r="AG241" s="55">
        <f t="shared" si="203"/>
        <v>0</v>
      </c>
      <c r="AH241" s="55">
        <f t="shared" si="203"/>
        <v>0</v>
      </c>
      <c r="AI241" s="55">
        <f t="shared" si="203"/>
        <v>0</v>
      </c>
      <c r="AJ241" s="55">
        <f t="shared" si="203"/>
        <v>0</v>
      </c>
      <c r="AK241" s="404"/>
      <c r="AL241" s="456"/>
      <c r="AM241" s="49">
        <f t="shared" si="194"/>
        <v>0</v>
      </c>
      <c r="AN241" s="52"/>
      <c r="AO241" s="52"/>
      <c r="AP241" s="52"/>
      <c r="AQ241" s="52"/>
      <c r="AR241" s="52"/>
      <c r="AS241" s="52"/>
      <c r="AT241" s="404"/>
      <c r="AU241" s="447"/>
      <c r="AV241" s="49">
        <f t="shared" si="195"/>
        <v>0</v>
      </c>
      <c r="AW241" s="52"/>
      <c r="AX241" s="52"/>
      <c r="AY241" s="52"/>
      <c r="AZ241" s="52"/>
      <c r="BA241" s="52"/>
      <c r="BB241" s="52"/>
      <c r="BC241" s="404"/>
      <c r="BD241" s="450"/>
      <c r="BE241" s="49">
        <f t="shared" si="196"/>
        <v>0</v>
      </c>
      <c r="BF241" s="52"/>
      <c r="BG241" s="52"/>
      <c r="BH241" s="52"/>
      <c r="BI241" s="52"/>
      <c r="BJ241" s="52"/>
      <c r="BK241" s="52"/>
      <c r="BL241" s="404"/>
      <c r="BM241" s="453"/>
      <c r="BN241" s="49">
        <f t="shared" si="197"/>
        <v>0</v>
      </c>
      <c r="BO241" s="52"/>
      <c r="BP241" s="52"/>
      <c r="BQ241" s="52"/>
      <c r="BR241" s="52"/>
      <c r="BS241" s="52"/>
      <c r="BT241" s="52"/>
      <c r="BU241" s="418"/>
      <c r="BV241" s="419"/>
      <c r="BW241" s="419"/>
      <c r="BX241" s="419"/>
      <c r="BY241" s="419"/>
      <c r="BZ241" s="419"/>
      <c r="CA241" s="419"/>
      <c r="CB241" s="419"/>
      <c r="CC241" s="516"/>
    </row>
    <row r="242" spans="1:81" s="62" customFormat="1" ht="40.200000000000003" customHeight="1" thickBot="1" x14ac:dyDescent="0.35">
      <c r="A242" s="38"/>
      <c r="B242" s="507"/>
      <c r="C242" s="459"/>
      <c r="D242" s="610"/>
      <c r="E242" s="613"/>
      <c r="F242" s="613"/>
      <c r="G242" s="613"/>
      <c r="H242" s="613"/>
      <c r="I242" s="613"/>
      <c r="J242" s="487"/>
      <c r="K242" s="490"/>
      <c r="L242" s="475"/>
      <c r="M242" s="478"/>
      <c r="N242" s="481"/>
      <c r="O242" s="484"/>
      <c r="P242" s="522"/>
      <c r="Q242" s="525"/>
      <c r="R242" s="405"/>
      <c r="S242" s="44"/>
      <c r="T242" s="262"/>
      <c r="U242" s="262"/>
      <c r="V242" s="262"/>
      <c r="W242" s="44"/>
      <c r="X242" s="36"/>
      <c r="Y242" s="36"/>
      <c r="Z242" s="36"/>
      <c r="AA242" s="36"/>
      <c r="AB242" s="405"/>
      <c r="AC242" s="528"/>
      <c r="AD242" s="56">
        <f t="shared" si="203"/>
        <v>0</v>
      </c>
      <c r="AE242" s="56">
        <f t="shared" si="203"/>
        <v>0</v>
      </c>
      <c r="AF242" s="56">
        <f t="shared" si="203"/>
        <v>0</v>
      </c>
      <c r="AG242" s="56">
        <f t="shared" si="203"/>
        <v>0</v>
      </c>
      <c r="AH242" s="56">
        <f t="shared" si="203"/>
        <v>0</v>
      </c>
      <c r="AI242" s="56">
        <f t="shared" si="203"/>
        <v>0</v>
      </c>
      <c r="AJ242" s="56">
        <f t="shared" si="203"/>
        <v>0</v>
      </c>
      <c r="AK242" s="405"/>
      <c r="AL242" s="457"/>
      <c r="AM242" s="50">
        <f t="shared" si="194"/>
        <v>0</v>
      </c>
      <c r="AN242" s="53"/>
      <c r="AO242" s="53"/>
      <c r="AP242" s="53"/>
      <c r="AQ242" s="53"/>
      <c r="AR242" s="53"/>
      <c r="AS242" s="53"/>
      <c r="AT242" s="405"/>
      <c r="AU242" s="448"/>
      <c r="AV242" s="50">
        <f t="shared" si="195"/>
        <v>0</v>
      </c>
      <c r="AW242" s="53"/>
      <c r="AX242" s="53"/>
      <c r="AY242" s="53"/>
      <c r="AZ242" s="53"/>
      <c r="BA242" s="53"/>
      <c r="BB242" s="53"/>
      <c r="BC242" s="405"/>
      <c r="BD242" s="451"/>
      <c r="BE242" s="50">
        <f t="shared" si="196"/>
        <v>0</v>
      </c>
      <c r="BF242" s="53"/>
      <c r="BG242" s="53"/>
      <c r="BH242" s="53"/>
      <c r="BI242" s="53"/>
      <c r="BJ242" s="53"/>
      <c r="BK242" s="53"/>
      <c r="BL242" s="405"/>
      <c r="BM242" s="454"/>
      <c r="BN242" s="50">
        <f t="shared" si="197"/>
        <v>0</v>
      </c>
      <c r="BO242" s="53"/>
      <c r="BP242" s="53"/>
      <c r="BQ242" s="53"/>
      <c r="BR242" s="53"/>
      <c r="BS242" s="53"/>
      <c r="BT242" s="53"/>
      <c r="BU242" s="517"/>
      <c r="BV242" s="518"/>
      <c r="BW242" s="518"/>
      <c r="BX242" s="518"/>
      <c r="BY242" s="518"/>
      <c r="BZ242" s="518"/>
      <c r="CA242" s="518"/>
      <c r="CB242" s="518"/>
      <c r="CC242" s="519"/>
    </row>
    <row r="243" spans="1:81" s="62" customFormat="1" ht="40.200000000000003" customHeight="1" thickTop="1" x14ac:dyDescent="0.3">
      <c r="A243" s="38"/>
      <c r="B243" s="507"/>
      <c r="C243" s="459"/>
      <c r="D243" s="608"/>
      <c r="E243" s="611"/>
      <c r="F243" s="611"/>
      <c r="G243" s="611"/>
      <c r="H243" s="611"/>
      <c r="I243" s="611"/>
      <c r="J243" s="485">
        <v>407</v>
      </c>
      <c r="K243" s="488" t="str">
        <f>+Metas!K463</f>
        <v>Capacitaciones dirigidas a niñas, jóvenes de los colegios, docentes y escuelas de padres universidades y comunidad general en la prevención de la trata de personas</v>
      </c>
      <c r="L243" s="473"/>
      <c r="M243" s="476">
        <f>SUM(N243:Q243)</f>
        <v>0</v>
      </c>
      <c r="N243" s="479"/>
      <c r="O243" s="482"/>
      <c r="P243" s="520"/>
      <c r="Q243" s="523"/>
      <c r="R243" s="403">
        <f>+$J243</f>
        <v>407</v>
      </c>
      <c r="S243" s="253"/>
      <c r="T243" s="260"/>
      <c r="U243" s="260"/>
      <c r="V243" s="260"/>
      <c r="W243" s="42"/>
      <c r="X243" s="34"/>
      <c r="Y243" s="34"/>
      <c r="Z243" s="34"/>
      <c r="AA243" s="34"/>
      <c r="AB243" s="403">
        <f t="shared" si="198"/>
        <v>407</v>
      </c>
      <c r="AC243" s="526">
        <f>+L243</f>
        <v>0</v>
      </c>
      <c r="AD243" s="54">
        <f t="shared" si="203"/>
        <v>0</v>
      </c>
      <c r="AE243" s="54">
        <f t="shared" si="203"/>
        <v>0</v>
      </c>
      <c r="AF243" s="54">
        <f t="shared" si="203"/>
        <v>0</v>
      </c>
      <c r="AG243" s="54">
        <f t="shared" si="203"/>
        <v>0</v>
      </c>
      <c r="AH243" s="54">
        <f t="shared" si="203"/>
        <v>0</v>
      </c>
      <c r="AI243" s="54">
        <f t="shared" si="203"/>
        <v>0</v>
      </c>
      <c r="AJ243" s="54">
        <f t="shared" si="203"/>
        <v>0</v>
      </c>
      <c r="AK243" s="403">
        <f t="shared" si="199"/>
        <v>407</v>
      </c>
      <c r="AL243" s="455">
        <f>+N243</f>
        <v>0</v>
      </c>
      <c r="AM243" s="48">
        <f t="shared" si="194"/>
        <v>0</v>
      </c>
      <c r="AN243" s="51"/>
      <c r="AO243" s="51"/>
      <c r="AP243" s="51"/>
      <c r="AQ243" s="51"/>
      <c r="AR243" s="51"/>
      <c r="AS243" s="51"/>
      <c r="AT243" s="403">
        <f t="shared" si="200"/>
        <v>407</v>
      </c>
      <c r="AU243" s="446">
        <f>+O243</f>
        <v>0</v>
      </c>
      <c r="AV243" s="48">
        <f t="shared" si="195"/>
        <v>0</v>
      </c>
      <c r="AW243" s="51"/>
      <c r="AX243" s="51"/>
      <c r="AY243" s="51"/>
      <c r="AZ243" s="51"/>
      <c r="BA243" s="51"/>
      <c r="BB243" s="51"/>
      <c r="BC243" s="403">
        <f t="shared" si="201"/>
        <v>407</v>
      </c>
      <c r="BD243" s="449">
        <f>+P243</f>
        <v>0</v>
      </c>
      <c r="BE243" s="48">
        <f t="shared" si="196"/>
        <v>0</v>
      </c>
      <c r="BF243" s="51"/>
      <c r="BG243" s="51"/>
      <c r="BH243" s="51"/>
      <c r="BI243" s="51"/>
      <c r="BJ243" s="51"/>
      <c r="BK243" s="51"/>
      <c r="BL243" s="403">
        <f t="shared" si="202"/>
        <v>407</v>
      </c>
      <c r="BM243" s="452">
        <f>+Q243</f>
        <v>0</v>
      </c>
      <c r="BN243" s="48">
        <f t="shared" si="197"/>
        <v>0</v>
      </c>
      <c r="BO243" s="51"/>
      <c r="BP243" s="51"/>
      <c r="BQ243" s="51"/>
      <c r="BR243" s="51"/>
      <c r="BS243" s="51"/>
      <c r="BT243" s="51"/>
      <c r="BU243" s="513"/>
      <c r="BV243" s="514"/>
      <c r="BW243" s="514"/>
      <c r="BX243" s="514"/>
      <c r="BY243" s="514"/>
      <c r="BZ243" s="514"/>
      <c r="CA243" s="514"/>
      <c r="CB243" s="514"/>
      <c r="CC243" s="515"/>
    </row>
    <row r="244" spans="1:81" s="62" customFormat="1" ht="40.200000000000003" customHeight="1" x14ac:dyDescent="0.3">
      <c r="A244" s="38"/>
      <c r="B244" s="507"/>
      <c r="C244" s="459"/>
      <c r="D244" s="609"/>
      <c r="E244" s="612"/>
      <c r="F244" s="612"/>
      <c r="G244" s="612"/>
      <c r="H244" s="612"/>
      <c r="I244" s="612"/>
      <c r="J244" s="486"/>
      <c r="K244" s="489"/>
      <c r="L244" s="474"/>
      <c r="M244" s="477"/>
      <c r="N244" s="480"/>
      <c r="O244" s="483"/>
      <c r="P244" s="521"/>
      <c r="Q244" s="524"/>
      <c r="R244" s="404"/>
      <c r="S244" s="43"/>
      <c r="T244" s="261"/>
      <c r="U244" s="261"/>
      <c r="V244" s="261"/>
      <c r="W244" s="43"/>
      <c r="X244" s="35"/>
      <c r="Y244" s="35"/>
      <c r="Z244" s="35"/>
      <c r="AA244" s="35"/>
      <c r="AB244" s="404"/>
      <c r="AC244" s="527"/>
      <c r="AD244" s="55">
        <f t="shared" si="203"/>
        <v>0</v>
      </c>
      <c r="AE244" s="55">
        <f t="shared" si="203"/>
        <v>0</v>
      </c>
      <c r="AF244" s="55">
        <f t="shared" si="203"/>
        <v>0</v>
      </c>
      <c r="AG244" s="55">
        <f t="shared" si="203"/>
        <v>0</v>
      </c>
      <c r="AH244" s="55">
        <f t="shared" si="203"/>
        <v>0</v>
      </c>
      <c r="AI244" s="55">
        <f t="shared" si="203"/>
        <v>0</v>
      </c>
      <c r="AJ244" s="55">
        <f t="shared" si="203"/>
        <v>0</v>
      </c>
      <c r="AK244" s="404"/>
      <c r="AL244" s="456"/>
      <c r="AM244" s="49">
        <f t="shared" si="194"/>
        <v>0</v>
      </c>
      <c r="AN244" s="52"/>
      <c r="AO244" s="52"/>
      <c r="AP244" s="52"/>
      <c r="AQ244" s="52"/>
      <c r="AR244" s="52"/>
      <c r="AS244" s="52"/>
      <c r="AT244" s="404"/>
      <c r="AU244" s="447"/>
      <c r="AV244" s="49">
        <f t="shared" si="195"/>
        <v>0</v>
      </c>
      <c r="AW244" s="52"/>
      <c r="AX244" s="52"/>
      <c r="AY244" s="52"/>
      <c r="AZ244" s="52"/>
      <c r="BA244" s="52"/>
      <c r="BB244" s="52"/>
      <c r="BC244" s="404"/>
      <c r="BD244" s="450"/>
      <c r="BE244" s="49">
        <f t="shared" si="196"/>
        <v>0</v>
      </c>
      <c r="BF244" s="52"/>
      <c r="BG244" s="52"/>
      <c r="BH244" s="52"/>
      <c r="BI244" s="52"/>
      <c r="BJ244" s="52"/>
      <c r="BK244" s="52"/>
      <c r="BL244" s="404"/>
      <c r="BM244" s="453"/>
      <c r="BN244" s="49">
        <f t="shared" si="197"/>
        <v>0</v>
      </c>
      <c r="BO244" s="52"/>
      <c r="BP244" s="52"/>
      <c r="BQ244" s="52"/>
      <c r="BR244" s="52"/>
      <c r="BS244" s="52"/>
      <c r="BT244" s="52"/>
      <c r="BU244" s="418"/>
      <c r="BV244" s="419"/>
      <c r="BW244" s="419"/>
      <c r="BX244" s="419"/>
      <c r="BY244" s="419"/>
      <c r="BZ244" s="419"/>
      <c r="CA244" s="419"/>
      <c r="CB244" s="419"/>
      <c r="CC244" s="516"/>
    </row>
    <row r="245" spans="1:81" s="62" customFormat="1" ht="40.200000000000003" customHeight="1" x14ac:dyDescent="0.3">
      <c r="A245" s="38"/>
      <c r="B245" s="507"/>
      <c r="C245" s="459"/>
      <c r="D245" s="609"/>
      <c r="E245" s="612"/>
      <c r="F245" s="612"/>
      <c r="G245" s="612"/>
      <c r="H245" s="612"/>
      <c r="I245" s="612"/>
      <c r="J245" s="486"/>
      <c r="K245" s="489"/>
      <c r="L245" s="474"/>
      <c r="M245" s="477"/>
      <c r="N245" s="480"/>
      <c r="O245" s="483"/>
      <c r="P245" s="521"/>
      <c r="Q245" s="524"/>
      <c r="R245" s="404"/>
      <c r="S245" s="43"/>
      <c r="T245" s="261"/>
      <c r="U245" s="261"/>
      <c r="V245" s="261"/>
      <c r="W245" s="43"/>
      <c r="X245" s="35"/>
      <c r="Y245" s="35"/>
      <c r="Z245" s="35"/>
      <c r="AA245" s="35"/>
      <c r="AB245" s="404"/>
      <c r="AC245" s="527"/>
      <c r="AD245" s="55">
        <f t="shared" si="203"/>
        <v>0</v>
      </c>
      <c r="AE245" s="55">
        <f t="shared" si="203"/>
        <v>0</v>
      </c>
      <c r="AF245" s="55">
        <f t="shared" si="203"/>
        <v>0</v>
      </c>
      <c r="AG245" s="55">
        <f t="shared" si="203"/>
        <v>0</v>
      </c>
      <c r="AH245" s="55">
        <f t="shared" si="203"/>
        <v>0</v>
      </c>
      <c r="AI245" s="55">
        <f t="shared" si="203"/>
        <v>0</v>
      </c>
      <c r="AJ245" s="55">
        <f t="shared" si="203"/>
        <v>0</v>
      </c>
      <c r="AK245" s="404"/>
      <c r="AL245" s="456"/>
      <c r="AM245" s="49">
        <f t="shared" si="194"/>
        <v>0</v>
      </c>
      <c r="AN245" s="52"/>
      <c r="AO245" s="52"/>
      <c r="AP245" s="52"/>
      <c r="AQ245" s="52"/>
      <c r="AR245" s="52"/>
      <c r="AS245" s="52"/>
      <c r="AT245" s="404"/>
      <c r="AU245" s="447"/>
      <c r="AV245" s="49">
        <f t="shared" si="195"/>
        <v>0</v>
      </c>
      <c r="AW245" s="52"/>
      <c r="AX245" s="52"/>
      <c r="AY245" s="52"/>
      <c r="AZ245" s="52"/>
      <c r="BA245" s="52"/>
      <c r="BB245" s="52"/>
      <c r="BC245" s="404"/>
      <c r="BD245" s="450"/>
      <c r="BE245" s="49">
        <f t="shared" si="196"/>
        <v>0</v>
      </c>
      <c r="BF245" s="52"/>
      <c r="BG245" s="52"/>
      <c r="BH245" s="52"/>
      <c r="BI245" s="52"/>
      <c r="BJ245" s="52"/>
      <c r="BK245" s="52"/>
      <c r="BL245" s="404"/>
      <c r="BM245" s="453"/>
      <c r="BN245" s="49">
        <f t="shared" si="197"/>
        <v>0</v>
      </c>
      <c r="BO245" s="52"/>
      <c r="BP245" s="52"/>
      <c r="BQ245" s="52"/>
      <c r="BR245" s="52"/>
      <c r="BS245" s="52"/>
      <c r="BT245" s="52"/>
      <c r="BU245" s="418"/>
      <c r="BV245" s="419"/>
      <c r="BW245" s="419"/>
      <c r="BX245" s="419"/>
      <c r="BY245" s="419"/>
      <c r="BZ245" s="419"/>
      <c r="CA245" s="419"/>
      <c r="CB245" s="419"/>
      <c r="CC245" s="516"/>
    </row>
    <row r="246" spans="1:81" s="62" customFormat="1" ht="40.200000000000003" customHeight="1" thickBot="1" x14ac:dyDescent="0.35">
      <c r="A246" s="38"/>
      <c r="B246" s="507"/>
      <c r="C246" s="459"/>
      <c r="D246" s="610"/>
      <c r="E246" s="613"/>
      <c r="F246" s="613"/>
      <c r="G246" s="613"/>
      <c r="H246" s="613"/>
      <c r="I246" s="613"/>
      <c r="J246" s="487"/>
      <c r="K246" s="490"/>
      <c r="L246" s="475"/>
      <c r="M246" s="478"/>
      <c r="N246" s="481"/>
      <c r="O246" s="484"/>
      <c r="P246" s="522"/>
      <c r="Q246" s="525"/>
      <c r="R246" s="405"/>
      <c r="S246" s="44"/>
      <c r="T246" s="262"/>
      <c r="U246" s="262"/>
      <c r="V246" s="262"/>
      <c r="W246" s="44"/>
      <c r="X246" s="36"/>
      <c r="Y246" s="36"/>
      <c r="Z246" s="36"/>
      <c r="AA246" s="36"/>
      <c r="AB246" s="405"/>
      <c r="AC246" s="528"/>
      <c r="AD246" s="56">
        <f t="shared" si="203"/>
        <v>0</v>
      </c>
      <c r="AE246" s="56">
        <f t="shared" si="203"/>
        <v>0</v>
      </c>
      <c r="AF246" s="56">
        <f t="shared" si="203"/>
        <v>0</v>
      </c>
      <c r="AG246" s="56">
        <f t="shared" si="203"/>
        <v>0</v>
      </c>
      <c r="AH246" s="56">
        <f t="shared" si="203"/>
        <v>0</v>
      </c>
      <c r="AI246" s="56">
        <f t="shared" si="203"/>
        <v>0</v>
      </c>
      <c r="AJ246" s="56">
        <f t="shared" si="203"/>
        <v>0</v>
      </c>
      <c r="AK246" s="405"/>
      <c r="AL246" s="457"/>
      <c r="AM246" s="50">
        <f t="shared" si="194"/>
        <v>0</v>
      </c>
      <c r="AN246" s="53"/>
      <c r="AO246" s="53"/>
      <c r="AP246" s="53"/>
      <c r="AQ246" s="53"/>
      <c r="AR246" s="53"/>
      <c r="AS246" s="53"/>
      <c r="AT246" s="405"/>
      <c r="AU246" s="448"/>
      <c r="AV246" s="50">
        <f t="shared" si="195"/>
        <v>0</v>
      </c>
      <c r="AW246" s="53"/>
      <c r="AX246" s="53"/>
      <c r="AY246" s="53"/>
      <c r="AZ246" s="53"/>
      <c r="BA246" s="53"/>
      <c r="BB246" s="53"/>
      <c r="BC246" s="405"/>
      <c r="BD246" s="451"/>
      <c r="BE246" s="50">
        <f t="shared" si="196"/>
        <v>0</v>
      </c>
      <c r="BF246" s="53"/>
      <c r="BG246" s="53"/>
      <c r="BH246" s="53"/>
      <c r="BI246" s="53"/>
      <c r="BJ246" s="53"/>
      <c r="BK246" s="53"/>
      <c r="BL246" s="405"/>
      <c r="BM246" s="454"/>
      <c r="BN246" s="50">
        <f t="shared" si="197"/>
        <v>0</v>
      </c>
      <c r="BO246" s="53"/>
      <c r="BP246" s="53"/>
      <c r="BQ246" s="53"/>
      <c r="BR246" s="53"/>
      <c r="BS246" s="53"/>
      <c r="BT246" s="53"/>
      <c r="BU246" s="517"/>
      <c r="BV246" s="518"/>
      <c r="BW246" s="518"/>
      <c r="BX246" s="518"/>
      <c r="BY246" s="518"/>
      <c r="BZ246" s="518"/>
      <c r="CA246" s="518"/>
      <c r="CB246" s="518"/>
      <c r="CC246" s="519"/>
    </row>
    <row r="247" spans="1:81" s="62" customFormat="1" ht="40.200000000000003" customHeight="1" thickTop="1" x14ac:dyDescent="0.3">
      <c r="A247" s="38"/>
      <c r="B247" s="507"/>
      <c r="C247" s="459"/>
      <c r="D247" s="608"/>
      <c r="E247" s="611"/>
      <c r="F247" s="611"/>
      <c r="G247" s="611"/>
      <c r="H247" s="611"/>
      <c r="I247" s="611"/>
      <c r="J247" s="485">
        <v>408</v>
      </c>
      <c r="K247" s="488" t="str">
        <f>+Metas!K464</f>
        <v>Capacitaciones dirigidas asociaciones de mujeres en la prevención de la trata de personas</v>
      </c>
      <c r="L247" s="473"/>
      <c r="M247" s="476">
        <f>SUM(N247:Q247)</f>
        <v>0</v>
      </c>
      <c r="N247" s="479"/>
      <c r="O247" s="482"/>
      <c r="P247" s="520"/>
      <c r="Q247" s="523"/>
      <c r="R247" s="403">
        <f>+$J247</f>
        <v>408</v>
      </c>
      <c r="S247" s="253"/>
      <c r="T247" s="260"/>
      <c r="U247" s="260"/>
      <c r="V247" s="260"/>
      <c r="W247" s="42"/>
      <c r="X247" s="34"/>
      <c r="Y247" s="34"/>
      <c r="Z247" s="34"/>
      <c r="AA247" s="34"/>
      <c r="AB247" s="403">
        <f t="shared" si="198"/>
        <v>408</v>
      </c>
      <c r="AC247" s="526">
        <f>+L247</f>
        <v>0</v>
      </c>
      <c r="AD247" s="54">
        <f t="shared" si="203"/>
        <v>0</v>
      </c>
      <c r="AE247" s="54">
        <f t="shared" si="203"/>
        <v>0</v>
      </c>
      <c r="AF247" s="54">
        <f t="shared" si="203"/>
        <v>0</v>
      </c>
      <c r="AG247" s="54">
        <f t="shared" si="203"/>
        <v>0</v>
      </c>
      <c r="AH247" s="54">
        <f t="shared" si="203"/>
        <v>0</v>
      </c>
      <c r="AI247" s="54">
        <f t="shared" si="203"/>
        <v>0</v>
      </c>
      <c r="AJ247" s="54">
        <f t="shared" si="203"/>
        <v>0</v>
      </c>
      <c r="AK247" s="403">
        <f t="shared" si="199"/>
        <v>408</v>
      </c>
      <c r="AL247" s="455">
        <f>+N247</f>
        <v>0</v>
      </c>
      <c r="AM247" s="48">
        <f t="shared" si="194"/>
        <v>0</v>
      </c>
      <c r="AN247" s="51"/>
      <c r="AO247" s="51"/>
      <c r="AP247" s="51"/>
      <c r="AQ247" s="51"/>
      <c r="AR247" s="51"/>
      <c r="AS247" s="51"/>
      <c r="AT247" s="403">
        <f t="shared" si="200"/>
        <v>408</v>
      </c>
      <c r="AU247" s="446">
        <f>+O247</f>
        <v>0</v>
      </c>
      <c r="AV247" s="48">
        <f t="shared" si="195"/>
        <v>0</v>
      </c>
      <c r="AW247" s="51"/>
      <c r="AX247" s="51"/>
      <c r="AY247" s="51"/>
      <c r="AZ247" s="51"/>
      <c r="BA247" s="51"/>
      <c r="BB247" s="51"/>
      <c r="BC247" s="403">
        <f t="shared" si="201"/>
        <v>408</v>
      </c>
      <c r="BD247" s="449">
        <f>+P247</f>
        <v>0</v>
      </c>
      <c r="BE247" s="48">
        <f t="shared" si="196"/>
        <v>0</v>
      </c>
      <c r="BF247" s="51"/>
      <c r="BG247" s="51"/>
      <c r="BH247" s="51"/>
      <c r="BI247" s="51"/>
      <c r="BJ247" s="51"/>
      <c r="BK247" s="51"/>
      <c r="BL247" s="403">
        <f t="shared" si="202"/>
        <v>408</v>
      </c>
      <c r="BM247" s="452">
        <f>+Q247</f>
        <v>0</v>
      </c>
      <c r="BN247" s="48">
        <f t="shared" si="197"/>
        <v>0</v>
      </c>
      <c r="BO247" s="51"/>
      <c r="BP247" s="51"/>
      <c r="BQ247" s="51"/>
      <c r="BR247" s="51"/>
      <c r="BS247" s="51"/>
      <c r="BT247" s="51"/>
      <c r="BU247" s="513"/>
      <c r="BV247" s="514"/>
      <c r="BW247" s="514"/>
      <c r="BX247" s="514"/>
      <c r="BY247" s="514"/>
      <c r="BZ247" s="514"/>
      <c r="CA247" s="514"/>
      <c r="CB247" s="514"/>
      <c r="CC247" s="515"/>
    </row>
    <row r="248" spans="1:81" s="62" customFormat="1" ht="40.200000000000003" customHeight="1" x14ac:dyDescent="0.3">
      <c r="A248" s="38"/>
      <c r="B248" s="507"/>
      <c r="C248" s="459"/>
      <c r="D248" s="609"/>
      <c r="E248" s="612"/>
      <c r="F248" s="612"/>
      <c r="G248" s="612"/>
      <c r="H248" s="612"/>
      <c r="I248" s="612"/>
      <c r="J248" s="486"/>
      <c r="K248" s="489"/>
      <c r="L248" s="474"/>
      <c r="M248" s="477"/>
      <c r="N248" s="480"/>
      <c r="O248" s="483"/>
      <c r="P248" s="521"/>
      <c r="Q248" s="524"/>
      <c r="R248" s="404"/>
      <c r="S248" s="43"/>
      <c r="T248" s="261"/>
      <c r="U248" s="261"/>
      <c r="V248" s="261"/>
      <c r="W248" s="43"/>
      <c r="X248" s="35"/>
      <c r="Y248" s="35"/>
      <c r="Z248" s="35"/>
      <c r="AA248" s="35"/>
      <c r="AB248" s="404"/>
      <c r="AC248" s="527"/>
      <c r="AD248" s="55">
        <f t="shared" si="203"/>
        <v>0</v>
      </c>
      <c r="AE248" s="55">
        <f t="shared" si="203"/>
        <v>0</v>
      </c>
      <c r="AF248" s="55">
        <f t="shared" si="203"/>
        <v>0</v>
      </c>
      <c r="AG248" s="55">
        <f t="shared" si="203"/>
        <v>0</v>
      </c>
      <c r="AH248" s="55">
        <f t="shared" si="203"/>
        <v>0</v>
      </c>
      <c r="AI248" s="55">
        <f t="shared" si="203"/>
        <v>0</v>
      </c>
      <c r="AJ248" s="55">
        <f t="shared" si="203"/>
        <v>0</v>
      </c>
      <c r="AK248" s="404"/>
      <c r="AL248" s="456"/>
      <c r="AM248" s="49">
        <f t="shared" si="194"/>
        <v>0</v>
      </c>
      <c r="AN248" s="52"/>
      <c r="AO248" s="52"/>
      <c r="AP248" s="52"/>
      <c r="AQ248" s="52"/>
      <c r="AR248" s="52"/>
      <c r="AS248" s="52"/>
      <c r="AT248" s="404"/>
      <c r="AU248" s="447"/>
      <c r="AV248" s="49">
        <f t="shared" si="195"/>
        <v>0</v>
      </c>
      <c r="AW248" s="52"/>
      <c r="AX248" s="52"/>
      <c r="AY248" s="52"/>
      <c r="AZ248" s="52"/>
      <c r="BA248" s="52"/>
      <c r="BB248" s="52"/>
      <c r="BC248" s="404"/>
      <c r="BD248" s="450"/>
      <c r="BE248" s="49">
        <f t="shared" si="196"/>
        <v>0</v>
      </c>
      <c r="BF248" s="52"/>
      <c r="BG248" s="52"/>
      <c r="BH248" s="52"/>
      <c r="BI248" s="52"/>
      <c r="BJ248" s="52"/>
      <c r="BK248" s="52"/>
      <c r="BL248" s="404"/>
      <c r="BM248" s="453"/>
      <c r="BN248" s="49">
        <f t="shared" si="197"/>
        <v>0</v>
      </c>
      <c r="BO248" s="52"/>
      <c r="BP248" s="52"/>
      <c r="BQ248" s="52"/>
      <c r="BR248" s="52"/>
      <c r="BS248" s="52"/>
      <c r="BT248" s="52"/>
      <c r="BU248" s="418"/>
      <c r="BV248" s="419"/>
      <c r="BW248" s="419"/>
      <c r="BX248" s="419"/>
      <c r="BY248" s="419"/>
      <c r="BZ248" s="419"/>
      <c r="CA248" s="419"/>
      <c r="CB248" s="419"/>
      <c r="CC248" s="516"/>
    </row>
    <row r="249" spans="1:81" s="62" customFormat="1" ht="40.200000000000003" customHeight="1" x14ac:dyDescent="0.3">
      <c r="A249" s="38"/>
      <c r="B249" s="507"/>
      <c r="C249" s="459"/>
      <c r="D249" s="609"/>
      <c r="E249" s="612"/>
      <c r="F249" s="612"/>
      <c r="G249" s="612"/>
      <c r="H249" s="612"/>
      <c r="I249" s="612"/>
      <c r="J249" s="486"/>
      <c r="K249" s="489"/>
      <c r="L249" s="474"/>
      <c r="M249" s="477"/>
      <c r="N249" s="480"/>
      <c r="O249" s="483"/>
      <c r="P249" s="521"/>
      <c r="Q249" s="524"/>
      <c r="R249" s="404"/>
      <c r="S249" s="43"/>
      <c r="T249" s="261"/>
      <c r="U249" s="261"/>
      <c r="V249" s="261"/>
      <c r="W249" s="43"/>
      <c r="X249" s="35"/>
      <c r="Y249" s="35"/>
      <c r="Z249" s="35"/>
      <c r="AA249" s="35"/>
      <c r="AB249" s="404"/>
      <c r="AC249" s="527"/>
      <c r="AD249" s="55">
        <f t="shared" si="203"/>
        <v>0</v>
      </c>
      <c r="AE249" s="55">
        <f t="shared" si="203"/>
        <v>0</v>
      </c>
      <c r="AF249" s="55">
        <f t="shared" si="203"/>
        <v>0</v>
      </c>
      <c r="AG249" s="55">
        <f t="shared" si="203"/>
        <v>0</v>
      </c>
      <c r="AH249" s="55">
        <f t="shared" si="203"/>
        <v>0</v>
      </c>
      <c r="AI249" s="55">
        <f t="shared" si="203"/>
        <v>0</v>
      </c>
      <c r="AJ249" s="55">
        <f t="shared" si="203"/>
        <v>0</v>
      </c>
      <c r="AK249" s="404"/>
      <c r="AL249" s="456"/>
      <c r="AM249" s="49">
        <f t="shared" si="194"/>
        <v>0</v>
      </c>
      <c r="AN249" s="52"/>
      <c r="AO249" s="52"/>
      <c r="AP249" s="52"/>
      <c r="AQ249" s="52"/>
      <c r="AR249" s="52"/>
      <c r="AS249" s="52"/>
      <c r="AT249" s="404"/>
      <c r="AU249" s="447"/>
      <c r="AV249" s="49">
        <f t="shared" si="195"/>
        <v>0</v>
      </c>
      <c r="AW249" s="52"/>
      <c r="AX249" s="52"/>
      <c r="AY249" s="52"/>
      <c r="AZ249" s="52"/>
      <c r="BA249" s="52"/>
      <c r="BB249" s="52"/>
      <c r="BC249" s="404"/>
      <c r="BD249" s="450"/>
      <c r="BE249" s="49">
        <f t="shared" si="196"/>
        <v>0</v>
      </c>
      <c r="BF249" s="52"/>
      <c r="BG249" s="52"/>
      <c r="BH249" s="52"/>
      <c r="BI249" s="52"/>
      <c r="BJ249" s="52"/>
      <c r="BK249" s="52"/>
      <c r="BL249" s="404"/>
      <c r="BM249" s="453"/>
      <c r="BN249" s="49">
        <f t="shared" si="197"/>
        <v>0</v>
      </c>
      <c r="BO249" s="52"/>
      <c r="BP249" s="52"/>
      <c r="BQ249" s="52"/>
      <c r="BR249" s="52"/>
      <c r="BS249" s="52"/>
      <c r="BT249" s="52"/>
      <c r="BU249" s="418"/>
      <c r="BV249" s="419"/>
      <c r="BW249" s="419"/>
      <c r="BX249" s="419"/>
      <c r="BY249" s="419"/>
      <c r="BZ249" s="419"/>
      <c r="CA249" s="419"/>
      <c r="CB249" s="419"/>
      <c r="CC249" s="516"/>
    </row>
    <row r="250" spans="1:81" s="62" customFormat="1" ht="40.200000000000003" customHeight="1" thickBot="1" x14ac:dyDescent="0.35">
      <c r="A250" s="38"/>
      <c r="B250" s="507"/>
      <c r="C250" s="460"/>
      <c r="D250" s="610"/>
      <c r="E250" s="613"/>
      <c r="F250" s="613"/>
      <c r="G250" s="613"/>
      <c r="H250" s="613"/>
      <c r="I250" s="613"/>
      <c r="J250" s="487"/>
      <c r="K250" s="490"/>
      <c r="L250" s="475"/>
      <c r="M250" s="478"/>
      <c r="N250" s="481"/>
      <c r="O250" s="484"/>
      <c r="P250" s="522"/>
      <c r="Q250" s="525"/>
      <c r="R250" s="405"/>
      <c r="S250" s="44"/>
      <c r="T250" s="262"/>
      <c r="U250" s="262"/>
      <c r="V250" s="262"/>
      <c r="W250" s="44"/>
      <c r="X250" s="36"/>
      <c r="Y250" s="36"/>
      <c r="Z250" s="36"/>
      <c r="AA250" s="36"/>
      <c r="AB250" s="405"/>
      <c r="AC250" s="528"/>
      <c r="AD250" s="56">
        <f t="shared" si="203"/>
        <v>0</v>
      </c>
      <c r="AE250" s="56">
        <f t="shared" si="203"/>
        <v>0</v>
      </c>
      <c r="AF250" s="56">
        <f t="shared" si="203"/>
        <v>0</v>
      </c>
      <c r="AG250" s="56">
        <f t="shared" si="203"/>
        <v>0</v>
      </c>
      <c r="AH250" s="56">
        <f t="shared" si="203"/>
        <v>0</v>
      </c>
      <c r="AI250" s="56">
        <f t="shared" si="203"/>
        <v>0</v>
      </c>
      <c r="AJ250" s="56">
        <f t="shared" si="203"/>
        <v>0</v>
      </c>
      <c r="AK250" s="405"/>
      <c r="AL250" s="457"/>
      <c r="AM250" s="50">
        <f t="shared" si="194"/>
        <v>0</v>
      </c>
      <c r="AN250" s="53"/>
      <c r="AO250" s="53"/>
      <c r="AP250" s="53"/>
      <c r="AQ250" s="53"/>
      <c r="AR250" s="53"/>
      <c r="AS250" s="53"/>
      <c r="AT250" s="405"/>
      <c r="AU250" s="448"/>
      <c r="AV250" s="50">
        <f t="shared" si="195"/>
        <v>0</v>
      </c>
      <c r="AW250" s="53"/>
      <c r="AX250" s="53"/>
      <c r="AY250" s="53"/>
      <c r="AZ250" s="53"/>
      <c r="BA250" s="53"/>
      <c r="BB250" s="53"/>
      <c r="BC250" s="405"/>
      <c r="BD250" s="451"/>
      <c r="BE250" s="50">
        <f t="shared" si="196"/>
        <v>0</v>
      </c>
      <c r="BF250" s="53"/>
      <c r="BG250" s="53"/>
      <c r="BH250" s="53"/>
      <c r="BI250" s="53"/>
      <c r="BJ250" s="53"/>
      <c r="BK250" s="53"/>
      <c r="BL250" s="405"/>
      <c r="BM250" s="454"/>
      <c r="BN250" s="50">
        <f t="shared" si="197"/>
        <v>0</v>
      </c>
      <c r="BO250" s="53"/>
      <c r="BP250" s="53"/>
      <c r="BQ250" s="53"/>
      <c r="BR250" s="53"/>
      <c r="BS250" s="53"/>
      <c r="BT250" s="53"/>
      <c r="BU250" s="517"/>
      <c r="BV250" s="518"/>
      <c r="BW250" s="518"/>
      <c r="BX250" s="518"/>
      <c r="BY250" s="518"/>
      <c r="BZ250" s="518"/>
      <c r="CA250" s="518"/>
      <c r="CB250" s="518"/>
      <c r="CC250" s="519"/>
    </row>
    <row r="251" spans="1:81" s="62" customFormat="1" ht="40.200000000000003" customHeight="1" thickTop="1" x14ac:dyDescent="0.3">
      <c r="A251" s="38"/>
      <c r="B251" s="507"/>
      <c r="C251" s="458" t="s">
        <v>619</v>
      </c>
      <c r="D251" s="608"/>
      <c r="E251" s="611"/>
      <c r="F251" s="611"/>
      <c r="G251" s="611"/>
      <c r="H251" s="611"/>
      <c r="I251" s="611"/>
      <c r="J251" s="485">
        <v>409</v>
      </c>
      <c r="K251" s="488" t="str">
        <f>+Metas!K465</f>
        <v>Municipios acompañados en actividades lúdico-pedagógicas en cómo prevenir el abuso, denunciar y buscar apoyo y atención especial a la niña y adolescente, jóvenes y adultas campesinas</v>
      </c>
      <c r="L251" s="473"/>
      <c r="M251" s="476">
        <f>SUM(N251:Q251)</f>
        <v>0</v>
      </c>
      <c r="N251" s="479"/>
      <c r="O251" s="482"/>
      <c r="P251" s="520"/>
      <c r="Q251" s="523"/>
      <c r="R251" s="403">
        <f>+$J251</f>
        <v>409</v>
      </c>
      <c r="S251" s="253"/>
      <c r="T251" s="260"/>
      <c r="U251" s="260"/>
      <c r="V251" s="260"/>
      <c r="W251" s="42"/>
      <c r="X251" s="34"/>
      <c r="Y251" s="34"/>
      <c r="Z251" s="34"/>
      <c r="AA251" s="34"/>
      <c r="AB251" s="403">
        <f t="shared" si="198"/>
        <v>409</v>
      </c>
      <c r="AC251" s="526">
        <f>+L251</f>
        <v>0</v>
      </c>
      <c r="AD251" s="54">
        <f t="shared" si="203"/>
        <v>0</v>
      </c>
      <c r="AE251" s="54">
        <f t="shared" si="203"/>
        <v>0</v>
      </c>
      <c r="AF251" s="54">
        <f t="shared" si="203"/>
        <v>0</v>
      </c>
      <c r="AG251" s="54">
        <f t="shared" si="203"/>
        <v>0</v>
      </c>
      <c r="AH251" s="54">
        <f t="shared" si="203"/>
        <v>0</v>
      </c>
      <c r="AI251" s="54">
        <f t="shared" si="203"/>
        <v>0</v>
      </c>
      <c r="AJ251" s="54">
        <f t="shared" si="203"/>
        <v>0</v>
      </c>
      <c r="AK251" s="403">
        <f t="shared" si="199"/>
        <v>409</v>
      </c>
      <c r="AL251" s="455">
        <f>+N251</f>
        <v>0</v>
      </c>
      <c r="AM251" s="48">
        <f t="shared" si="194"/>
        <v>0</v>
      </c>
      <c r="AN251" s="51"/>
      <c r="AO251" s="51"/>
      <c r="AP251" s="51"/>
      <c r="AQ251" s="51"/>
      <c r="AR251" s="51"/>
      <c r="AS251" s="51"/>
      <c r="AT251" s="403">
        <f t="shared" si="200"/>
        <v>409</v>
      </c>
      <c r="AU251" s="446">
        <f>+O251</f>
        <v>0</v>
      </c>
      <c r="AV251" s="48">
        <f t="shared" si="195"/>
        <v>0</v>
      </c>
      <c r="AW251" s="51"/>
      <c r="AX251" s="51"/>
      <c r="AY251" s="51"/>
      <c r="AZ251" s="51"/>
      <c r="BA251" s="51"/>
      <c r="BB251" s="51"/>
      <c r="BC251" s="403">
        <f t="shared" si="201"/>
        <v>409</v>
      </c>
      <c r="BD251" s="449">
        <f>+P251</f>
        <v>0</v>
      </c>
      <c r="BE251" s="48">
        <f t="shared" si="196"/>
        <v>0</v>
      </c>
      <c r="BF251" s="51"/>
      <c r="BG251" s="51"/>
      <c r="BH251" s="51"/>
      <c r="BI251" s="51"/>
      <c r="BJ251" s="51"/>
      <c r="BK251" s="51"/>
      <c r="BL251" s="403">
        <f t="shared" si="202"/>
        <v>409</v>
      </c>
      <c r="BM251" s="452">
        <f>+Q251</f>
        <v>0</v>
      </c>
      <c r="BN251" s="48">
        <f t="shared" si="197"/>
        <v>0</v>
      </c>
      <c r="BO251" s="51"/>
      <c r="BP251" s="51"/>
      <c r="BQ251" s="51"/>
      <c r="BR251" s="51"/>
      <c r="BS251" s="51"/>
      <c r="BT251" s="51"/>
      <c r="BU251" s="513"/>
      <c r="BV251" s="514"/>
      <c r="BW251" s="514"/>
      <c r="BX251" s="514"/>
      <c r="BY251" s="514"/>
      <c r="BZ251" s="514"/>
      <c r="CA251" s="514"/>
      <c r="CB251" s="514"/>
      <c r="CC251" s="515"/>
    </row>
    <row r="252" spans="1:81" s="62" customFormat="1" ht="40.200000000000003" customHeight="1" x14ac:dyDescent="0.3">
      <c r="A252" s="38"/>
      <c r="B252" s="507"/>
      <c r="C252" s="459"/>
      <c r="D252" s="609"/>
      <c r="E252" s="612"/>
      <c r="F252" s="612"/>
      <c r="G252" s="612"/>
      <c r="H252" s="612"/>
      <c r="I252" s="612"/>
      <c r="J252" s="486"/>
      <c r="K252" s="489"/>
      <c r="L252" s="474"/>
      <c r="M252" s="477"/>
      <c r="N252" s="480"/>
      <c r="O252" s="483"/>
      <c r="P252" s="521"/>
      <c r="Q252" s="524"/>
      <c r="R252" s="404"/>
      <c r="S252" s="43"/>
      <c r="T252" s="261"/>
      <c r="U252" s="261"/>
      <c r="V252" s="261"/>
      <c r="W252" s="43"/>
      <c r="X252" s="35"/>
      <c r="Y252" s="35"/>
      <c r="Z252" s="35"/>
      <c r="AA252" s="35"/>
      <c r="AB252" s="404"/>
      <c r="AC252" s="527"/>
      <c r="AD252" s="55">
        <f t="shared" si="203"/>
        <v>0</v>
      </c>
      <c r="AE252" s="55">
        <f t="shared" si="203"/>
        <v>0</v>
      </c>
      <c r="AF252" s="55">
        <f t="shared" si="203"/>
        <v>0</v>
      </c>
      <c r="AG252" s="55">
        <f t="shared" si="203"/>
        <v>0</v>
      </c>
      <c r="AH252" s="55">
        <f t="shared" si="203"/>
        <v>0</v>
      </c>
      <c r="AI252" s="55">
        <f t="shared" si="203"/>
        <v>0</v>
      </c>
      <c r="AJ252" s="55">
        <f t="shared" si="203"/>
        <v>0</v>
      </c>
      <c r="AK252" s="404"/>
      <c r="AL252" s="456"/>
      <c r="AM252" s="49">
        <f t="shared" si="194"/>
        <v>0</v>
      </c>
      <c r="AN252" s="52"/>
      <c r="AO252" s="52"/>
      <c r="AP252" s="52"/>
      <c r="AQ252" s="52"/>
      <c r="AR252" s="52"/>
      <c r="AS252" s="52"/>
      <c r="AT252" s="404"/>
      <c r="AU252" s="447"/>
      <c r="AV252" s="49">
        <f t="shared" si="195"/>
        <v>0</v>
      </c>
      <c r="AW252" s="52"/>
      <c r="AX252" s="52"/>
      <c r="AY252" s="52"/>
      <c r="AZ252" s="52"/>
      <c r="BA252" s="52"/>
      <c r="BB252" s="52"/>
      <c r="BC252" s="404"/>
      <c r="BD252" s="450"/>
      <c r="BE252" s="49">
        <f t="shared" si="196"/>
        <v>0</v>
      </c>
      <c r="BF252" s="52"/>
      <c r="BG252" s="52"/>
      <c r="BH252" s="52"/>
      <c r="BI252" s="52"/>
      <c r="BJ252" s="52"/>
      <c r="BK252" s="52"/>
      <c r="BL252" s="404"/>
      <c r="BM252" s="453"/>
      <c r="BN252" s="49">
        <f t="shared" si="197"/>
        <v>0</v>
      </c>
      <c r="BO252" s="52"/>
      <c r="BP252" s="52"/>
      <c r="BQ252" s="52"/>
      <c r="BR252" s="52"/>
      <c r="BS252" s="52"/>
      <c r="BT252" s="52"/>
      <c r="BU252" s="418"/>
      <c r="BV252" s="419"/>
      <c r="BW252" s="419"/>
      <c r="BX252" s="419"/>
      <c r="BY252" s="419"/>
      <c r="BZ252" s="419"/>
      <c r="CA252" s="419"/>
      <c r="CB252" s="419"/>
      <c r="CC252" s="516"/>
    </row>
    <row r="253" spans="1:81" s="62" customFormat="1" ht="40.200000000000003" customHeight="1" x14ac:dyDescent="0.3">
      <c r="A253" s="38"/>
      <c r="B253" s="507"/>
      <c r="C253" s="459"/>
      <c r="D253" s="609"/>
      <c r="E253" s="612"/>
      <c r="F253" s="612"/>
      <c r="G253" s="612"/>
      <c r="H253" s="612"/>
      <c r="I253" s="612"/>
      <c r="J253" s="486"/>
      <c r="K253" s="489"/>
      <c r="L253" s="474"/>
      <c r="M253" s="477"/>
      <c r="N253" s="480"/>
      <c r="O253" s="483"/>
      <c r="P253" s="521"/>
      <c r="Q253" s="524"/>
      <c r="R253" s="404"/>
      <c r="S253" s="43"/>
      <c r="T253" s="261"/>
      <c r="U253" s="261"/>
      <c r="V253" s="261"/>
      <c r="W253" s="43"/>
      <c r="X253" s="35"/>
      <c r="Y253" s="35"/>
      <c r="Z253" s="35"/>
      <c r="AA253" s="35"/>
      <c r="AB253" s="404"/>
      <c r="AC253" s="527"/>
      <c r="AD253" s="55">
        <f t="shared" si="203"/>
        <v>0</v>
      </c>
      <c r="AE253" s="55">
        <f t="shared" si="203"/>
        <v>0</v>
      </c>
      <c r="AF253" s="55">
        <f t="shared" si="203"/>
        <v>0</v>
      </c>
      <c r="AG253" s="55">
        <f t="shared" si="203"/>
        <v>0</v>
      </c>
      <c r="AH253" s="55">
        <f t="shared" si="203"/>
        <v>0</v>
      </c>
      <c r="AI253" s="55">
        <f t="shared" si="203"/>
        <v>0</v>
      </c>
      <c r="AJ253" s="55">
        <f t="shared" si="203"/>
        <v>0</v>
      </c>
      <c r="AK253" s="404"/>
      <c r="AL253" s="456"/>
      <c r="AM253" s="49">
        <f t="shared" si="194"/>
        <v>0</v>
      </c>
      <c r="AN253" s="52"/>
      <c r="AO253" s="52"/>
      <c r="AP253" s="52"/>
      <c r="AQ253" s="52"/>
      <c r="AR253" s="52"/>
      <c r="AS253" s="52"/>
      <c r="AT253" s="404"/>
      <c r="AU253" s="447"/>
      <c r="AV253" s="49">
        <f t="shared" si="195"/>
        <v>0</v>
      </c>
      <c r="AW253" s="52"/>
      <c r="AX253" s="52"/>
      <c r="AY253" s="52"/>
      <c r="AZ253" s="52"/>
      <c r="BA253" s="52"/>
      <c r="BB253" s="52"/>
      <c r="BC253" s="404"/>
      <c r="BD253" s="450"/>
      <c r="BE253" s="49">
        <f t="shared" si="196"/>
        <v>0</v>
      </c>
      <c r="BF253" s="52"/>
      <c r="BG253" s="52"/>
      <c r="BH253" s="52"/>
      <c r="BI253" s="52"/>
      <c r="BJ253" s="52"/>
      <c r="BK253" s="52"/>
      <c r="BL253" s="404"/>
      <c r="BM253" s="453"/>
      <c r="BN253" s="49">
        <f t="shared" si="197"/>
        <v>0</v>
      </c>
      <c r="BO253" s="52"/>
      <c r="BP253" s="52"/>
      <c r="BQ253" s="52"/>
      <c r="BR253" s="52"/>
      <c r="BS253" s="52"/>
      <c r="BT253" s="52"/>
      <c r="BU253" s="418"/>
      <c r="BV253" s="419"/>
      <c r="BW253" s="419"/>
      <c r="BX253" s="419"/>
      <c r="BY253" s="419"/>
      <c r="BZ253" s="419"/>
      <c r="CA253" s="419"/>
      <c r="CB253" s="419"/>
      <c r="CC253" s="516"/>
    </row>
    <row r="254" spans="1:81" s="62" customFormat="1" ht="40.200000000000003" customHeight="1" thickBot="1" x14ac:dyDescent="0.35">
      <c r="A254" s="38"/>
      <c r="B254" s="507"/>
      <c r="C254" s="459"/>
      <c r="D254" s="610"/>
      <c r="E254" s="613"/>
      <c r="F254" s="613"/>
      <c r="G254" s="613"/>
      <c r="H254" s="613"/>
      <c r="I254" s="613"/>
      <c r="J254" s="487"/>
      <c r="K254" s="490"/>
      <c r="L254" s="475"/>
      <c r="M254" s="478"/>
      <c r="N254" s="481"/>
      <c r="O254" s="484"/>
      <c r="P254" s="522"/>
      <c r="Q254" s="525"/>
      <c r="R254" s="405"/>
      <c r="S254" s="44"/>
      <c r="T254" s="262"/>
      <c r="U254" s="262"/>
      <c r="V254" s="262"/>
      <c r="W254" s="44"/>
      <c r="X254" s="36"/>
      <c r="Y254" s="36"/>
      <c r="Z254" s="36"/>
      <c r="AA254" s="36"/>
      <c r="AB254" s="405"/>
      <c r="AC254" s="528"/>
      <c r="AD254" s="56">
        <f t="shared" si="203"/>
        <v>0</v>
      </c>
      <c r="AE254" s="56">
        <f t="shared" si="203"/>
        <v>0</v>
      </c>
      <c r="AF254" s="56">
        <f t="shared" si="203"/>
        <v>0</v>
      </c>
      <c r="AG254" s="56">
        <f t="shared" si="203"/>
        <v>0</v>
      </c>
      <c r="AH254" s="56">
        <f t="shared" si="203"/>
        <v>0</v>
      </c>
      <c r="AI254" s="56">
        <f t="shared" si="203"/>
        <v>0</v>
      </c>
      <c r="AJ254" s="56">
        <f t="shared" si="203"/>
        <v>0</v>
      </c>
      <c r="AK254" s="405"/>
      <c r="AL254" s="457"/>
      <c r="AM254" s="50">
        <f t="shared" si="194"/>
        <v>0</v>
      </c>
      <c r="AN254" s="53"/>
      <c r="AO254" s="53"/>
      <c r="AP254" s="53"/>
      <c r="AQ254" s="53"/>
      <c r="AR254" s="53"/>
      <c r="AS254" s="53"/>
      <c r="AT254" s="405"/>
      <c r="AU254" s="448"/>
      <c r="AV254" s="50">
        <f t="shared" si="195"/>
        <v>0</v>
      </c>
      <c r="AW254" s="53"/>
      <c r="AX254" s="53"/>
      <c r="AY254" s="53"/>
      <c r="AZ254" s="53"/>
      <c r="BA254" s="53"/>
      <c r="BB254" s="53"/>
      <c r="BC254" s="405"/>
      <c r="BD254" s="451"/>
      <c r="BE254" s="50">
        <f t="shared" si="196"/>
        <v>0</v>
      </c>
      <c r="BF254" s="53"/>
      <c r="BG254" s="53"/>
      <c r="BH254" s="53"/>
      <c r="BI254" s="53"/>
      <c r="BJ254" s="53"/>
      <c r="BK254" s="53"/>
      <c r="BL254" s="405"/>
      <c r="BM254" s="454"/>
      <c r="BN254" s="50">
        <f t="shared" si="197"/>
        <v>0</v>
      </c>
      <c r="BO254" s="53"/>
      <c r="BP254" s="53"/>
      <c r="BQ254" s="53"/>
      <c r="BR254" s="53"/>
      <c r="BS254" s="53"/>
      <c r="BT254" s="53"/>
      <c r="BU254" s="517"/>
      <c r="BV254" s="518"/>
      <c r="BW254" s="518"/>
      <c r="BX254" s="518"/>
      <c r="BY254" s="518"/>
      <c r="BZ254" s="518"/>
      <c r="CA254" s="518"/>
      <c r="CB254" s="518"/>
      <c r="CC254" s="519"/>
    </row>
    <row r="255" spans="1:81" s="62" customFormat="1" ht="40.200000000000003" customHeight="1" thickTop="1" x14ac:dyDescent="0.3">
      <c r="A255" s="38"/>
      <c r="B255" s="507"/>
      <c r="C255" s="459"/>
      <c r="D255" s="608"/>
      <c r="E255" s="611"/>
      <c r="F255" s="611"/>
      <c r="G255" s="611"/>
      <c r="H255" s="611"/>
      <c r="I255" s="611"/>
      <c r="J255" s="485">
        <v>410</v>
      </c>
      <c r="K255" s="488" t="str">
        <f>+Metas!K466</f>
        <v>Campañas en prevención del consumo de sustancias psicoactivas y atención integral a las niñas, jóvenes y adultos</v>
      </c>
      <c r="L255" s="473"/>
      <c r="M255" s="476">
        <f t="shared" ref="M255:M275" si="204">SUM(N255:Q255)</f>
        <v>0</v>
      </c>
      <c r="N255" s="479"/>
      <c r="O255" s="482"/>
      <c r="P255" s="520"/>
      <c r="Q255" s="523"/>
      <c r="R255" s="403">
        <f>+$J255</f>
        <v>410</v>
      </c>
      <c r="S255" s="253"/>
      <c r="T255" s="260"/>
      <c r="U255" s="260"/>
      <c r="V255" s="260"/>
      <c r="W255" s="42"/>
      <c r="X255" s="34"/>
      <c r="Y255" s="34"/>
      <c r="Z255" s="34"/>
      <c r="AA255" s="34"/>
      <c r="AB255" s="403">
        <f t="shared" si="198"/>
        <v>410</v>
      </c>
      <c r="AC255" s="526">
        <f>+L255</f>
        <v>0</v>
      </c>
      <c r="AD255" s="54">
        <f t="shared" si="203"/>
        <v>0</v>
      </c>
      <c r="AE255" s="54">
        <f t="shared" si="203"/>
        <v>0</v>
      </c>
      <c r="AF255" s="54">
        <f t="shared" si="203"/>
        <v>0</v>
      </c>
      <c r="AG255" s="54">
        <f t="shared" si="203"/>
        <v>0</v>
      </c>
      <c r="AH255" s="54">
        <f t="shared" si="203"/>
        <v>0</v>
      </c>
      <c r="AI255" s="54">
        <f t="shared" si="203"/>
        <v>0</v>
      </c>
      <c r="AJ255" s="54">
        <f t="shared" si="203"/>
        <v>0</v>
      </c>
      <c r="AK255" s="403">
        <f t="shared" si="199"/>
        <v>410</v>
      </c>
      <c r="AL255" s="455">
        <f>+N255</f>
        <v>0</v>
      </c>
      <c r="AM255" s="48">
        <f t="shared" si="194"/>
        <v>0</v>
      </c>
      <c r="AN255" s="51"/>
      <c r="AO255" s="51"/>
      <c r="AP255" s="51"/>
      <c r="AQ255" s="51"/>
      <c r="AR255" s="51"/>
      <c r="AS255" s="51"/>
      <c r="AT255" s="403">
        <f t="shared" si="200"/>
        <v>410</v>
      </c>
      <c r="AU255" s="446">
        <f>+O255</f>
        <v>0</v>
      </c>
      <c r="AV255" s="48">
        <f t="shared" si="195"/>
        <v>0</v>
      </c>
      <c r="AW255" s="51"/>
      <c r="AX255" s="51"/>
      <c r="AY255" s="51"/>
      <c r="AZ255" s="51"/>
      <c r="BA255" s="51"/>
      <c r="BB255" s="51"/>
      <c r="BC255" s="403">
        <f t="shared" si="201"/>
        <v>410</v>
      </c>
      <c r="BD255" s="449">
        <f>+P255</f>
        <v>0</v>
      </c>
      <c r="BE255" s="48">
        <f t="shared" si="196"/>
        <v>0</v>
      </c>
      <c r="BF255" s="51"/>
      <c r="BG255" s="51"/>
      <c r="BH255" s="51"/>
      <c r="BI255" s="51"/>
      <c r="BJ255" s="51"/>
      <c r="BK255" s="51"/>
      <c r="BL255" s="403">
        <f t="shared" si="202"/>
        <v>410</v>
      </c>
      <c r="BM255" s="452">
        <f>+Q255</f>
        <v>0</v>
      </c>
      <c r="BN255" s="48">
        <f t="shared" si="197"/>
        <v>0</v>
      </c>
      <c r="BO255" s="51"/>
      <c r="BP255" s="51"/>
      <c r="BQ255" s="51"/>
      <c r="BR255" s="51"/>
      <c r="BS255" s="51"/>
      <c r="BT255" s="51"/>
      <c r="BU255" s="513"/>
      <c r="BV255" s="514"/>
      <c r="BW255" s="514"/>
      <c r="BX255" s="514"/>
      <c r="BY255" s="514"/>
      <c r="BZ255" s="514"/>
      <c r="CA255" s="514"/>
      <c r="CB255" s="514"/>
      <c r="CC255" s="515"/>
    </row>
    <row r="256" spans="1:81" s="62" customFormat="1" ht="40.200000000000003" customHeight="1" x14ac:dyDescent="0.3">
      <c r="A256" s="38"/>
      <c r="B256" s="507"/>
      <c r="C256" s="459"/>
      <c r="D256" s="609"/>
      <c r="E256" s="612"/>
      <c r="F256" s="612"/>
      <c r="G256" s="612"/>
      <c r="H256" s="612"/>
      <c r="I256" s="612"/>
      <c r="J256" s="486"/>
      <c r="K256" s="489"/>
      <c r="L256" s="474"/>
      <c r="M256" s="477"/>
      <c r="N256" s="480"/>
      <c r="O256" s="483"/>
      <c r="P256" s="521"/>
      <c r="Q256" s="524"/>
      <c r="R256" s="404"/>
      <c r="S256" s="43"/>
      <c r="T256" s="261"/>
      <c r="U256" s="261"/>
      <c r="V256" s="261"/>
      <c r="W256" s="43"/>
      <c r="X256" s="35"/>
      <c r="Y256" s="35"/>
      <c r="Z256" s="35"/>
      <c r="AA256" s="35"/>
      <c r="AB256" s="404"/>
      <c r="AC256" s="527"/>
      <c r="AD256" s="55">
        <f t="shared" si="203"/>
        <v>0</v>
      </c>
      <c r="AE256" s="55">
        <f t="shared" si="203"/>
        <v>0</v>
      </c>
      <c r="AF256" s="55">
        <f t="shared" si="203"/>
        <v>0</v>
      </c>
      <c r="AG256" s="55">
        <f t="shared" si="203"/>
        <v>0</v>
      </c>
      <c r="AH256" s="55">
        <f t="shared" si="203"/>
        <v>0</v>
      </c>
      <c r="AI256" s="55">
        <f t="shared" si="203"/>
        <v>0</v>
      </c>
      <c r="AJ256" s="55">
        <f t="shared" si="203"/>
        <v>0</v>
      </c>
      <c r="AK256" s="404"/>
      <c r="AL256" s="456"/>
      <c r="AM256" s="49">
        <f t="shared" si="194"/>
        <v>0</v>
      </c>
      <c r="AN256" s="52"/>
      <c r="AO256" s="52"/>
      <c r="AP256" s="52"/>
      <c r="AQ256" s="52"/>
      <c r="AR256" s="52"/>
      <c r="AS256" s="52"/>
      <c r="AT256" s="404"/>
      <c r="AU256" s="447"/>
      <c r="AV256" s="49">
        <f t="shared" si="195"/>
        <v>0</v>
      </c>
      <c r="AW256" s="52"/>
      <c r="AX256" s="52"/>
      <c r="AY256" s="52"/>
      <c r="AZ256" s="52"/>
      <c r="BA256" s="52"/>
      <c r="BB256" s="52"/>
      <c r="BC256" s="404"/>
      <c r="BD256" s="450"/>
      <c r="BE256" s="49">
        <f t="shared" si="196"/>
        <v>0</v>
      </c>
      <c r="BF256" s="52"/>
      <c r="BG256" s="52"/>
      <c r="BH256" s="52"/>
      <c r="BI256" s="52"/>
      <c r="BJ256" s="52"/>
      <c r="BK256" s="52"/>
      <c r="BL256" s="404"/>
      <c r="BM256" s="453"/>
      <c r="BN256" s="49">
        <f t="shared" si="197"/>
        <v>0</v>
      </c>
      <c r="BO256" s="52"/>
      <c r="BP256" s="52"/>
      <c r="BQ256" s="52"/>
      <c r="BR256" s="52"/>
      <c r="BS256" s="52"/>
      <c r="BT256" s="52"/>
      <c r="BU256" s="418"/>
      <c r="BV256" s="419"/>
      <c r="BW256" s="419"/>
      <c r="BX256" s="419"/>
      <c r="BY256" s="419"/>
      <c r="BZ256" s="419"/>
      <c r="CA256" s="419"/>
      <c r="CB256" s="419"/>
      <c r="CC256" s="516"/>
    </row>
    <row r="257" spans="1:81" s="62" customFormat="1" ht="40.200000000000003" customHeight="1" x14ac:dyDescent="0.3">
      <c r="A257" s="38"/>
      <c r="B257" s="507"/>
      <c r="C257" s="459"/>
      <c r="D257" s="609"/>
      <c r="E257" s="612"/>
      <c r="F257" s="612"/>
      <c r="G257" s="612"/>
      <c r="H257" s="612"/>
      <c r="I257" s="612"/>
      <c r="J257" s="486"/>
      <c r="K257" s="489"/>
      <c r="L257" s="474"/>
      <c r="M257" s="477"/>
      <c r="N257" s="480"/>
      <c r="O257" s="483"/>
      <c r="P257" s="521"/>
      <c r="Q257" s="524"/>
      <c r="R257" s="404"/>
      <c r="S257" s="43"/>
      <c r="T257" s="261"/>
      <c r="U257" s="261"/>
      <c r="V257" s="261"/>
      <c r="W257" s="43"/>
      <c r="X257" s="35"/>
      <c r="Y257" s="35"/>
      <c r="Z257" s="35"/>
      <c r="AA257" s="35"/>
      <c r="AB257" s="404"/>
      <c r="AC257" s="527"/>
      <c r="AD257" s="55">
        <f t="shared" si="203"/>
        <v>0</v>
      </c>
      <c r="AE257" s="55">
        <f t="shared" si="203"/>
        <v>0</v>
      </c>
      <c r="AF257" s="55">
        <f t="shared" si="203"/>
        <v>0</v>
      </c>
      <c r="AG257" s="55">
        <f t="shared" si="203"/>
        <v>0</v>
      </c>
      <c r="AH257" s="55">
        <f t="shared" si="203"/>
        <v>0</v>
      </c>
      <c r="AI257" s="55">
        <f t="shared" si="203"/>
        <v>0</v>
      </c>
      <c r="AJ257" s="55">
        <f t="shared" si="203"/>
        <v>0</v>
      </c>
      <c r="AK257" s="404"/>
      <c r="AL257" s="456"/>
      <c r="AM257" s="49">
        <f t="shared" si="194"/>
        <v>0</v>
      </c>
      <c r="AN257" s="52"/>
      <c r="AO257" s="52"/>
      <c r="AP257" s="52"/>
      <c r="AQ257" s="52"/>
      <c r="AR257" s="52"/>
      <c r="AS257" s="52"/>
      <c r="AT257" s="404"/>
      <c r="AU257" s="447"/>
      <c r="AV257" s="49">
        <f t="shared" si="195"/>
        <v>0</v>
      </c>
      <c r="AW257" s="52"/>
      <c r="AX257" s="52"/>
      <c r="AY257" s="52"/>
      <c r="AZ257" s="52"/>
      <c r="BA257" s="52"/>
      <c r="BB257" s="52"/>
      <c r="BC257" s="404"/>
      <c r="BD257" s="450"/>
      <c r="BE257" s="49">
        <f t="shared" si="196"/>
        <v>0</v>
      </c>
      <c r="BF257" s="52"/>
      <c r="BG257" s="52"/>
      <c r="BH257" s="52"/>
      <c r="BI257" s="52"/>
      <c r="BJ257" s="52"/>
      <c r="BK257" s="52"/>
      <c r="BL257" s="404"/>
      <c r="BM257" s="453"/>
      <c r="BN257" s="49">
        <f t="shared" si="197"/>
        <v>0</v>
      </c>
      <c r="BO257" s="52"/>
      <c r="BP257" s="52"/>
      <c r="BQ257" s="52"/>
      <c r="BR257" s="52"/>
      <c r="BS257" s="52"/>
      <c r="BT257" s="52"/>
      <c r="BU257" s="418"/>
      <c r="BV257" s="419"/>
      <c r="BW257" s="419"/>
      <c r="BX257" s="419"/>
      <c r="BY257" s="419"/>
      <c r="BZ257" s="419"/>
      <c r="CA257" s="419"/>
      <c r="CB257" s="419"/>
      <c r="CC257" s="516"/>
    </row>
    <row r="258" spans="1:81" s="62" customFormat="1" ht="40.200000000000003" customHeight="1" thickBot="1" x14ac:dyDescent="0.35">
      <c r="A258" s="38"/>
      <c r="B258" s="507"/>
      <c r="C258" s="460"/>
      <c r="D258" s="610"/>
      <c r="E258" s="613"/>
      <c r="F258" s="613"/>
      <c r="G258" s="613"/>
      <c r="H258" s="613"/>
      <c r="I258" s="613"/>
      <c r="J258" s="487"/>
      <c r="K258" s="490"/>
      <c r="L258" s="475"/>
      <c r="M258" s="478"/>
      <c r="N258" s="481"/>
      <c r="O258" s="484"/>
      <c r="P258" s="522"/>
      <c r="Q258" s="525"/>
      <c r="R258" s="405"/>
      <c r="S258" s="44"/>
      <c r="T258" s="262"/>
      <c r="U258" s="262"/>
      <c r="V258" s="262"/>
      <c r="W258" s="44"/>
      <c r="X258" s="36"/>
      <c r="Y258" s="36"/>
      <c r="Z258" s="36"/>
      <c r="AA258" s="36"/>
      <c r="AB258" s="405"/>
      <c r="AC258" s="528"/>
      <c r="AD258" s="56">
        <f t="shared" si="203"/>
        <v>0</v>
      </c>
      <c r="AE258" s="56">
        <f t="shared" si="203"/>
        <v>0</v>
      </c>
      <c r="AF258" s="56">
        <f t="shared" si="203"/>
        <v>0</v>
      </c>
      <c r="AG258" s="56">
        <f t="shared" si="203"/>
        <v>0</v>
      </c>
      <c r="AH258" s="56">
        <f t="shared" si="203"/>
        <v>0</v>
      </c>
      <c r="AI258" s="56">
        <f t="shared" si="203"/>
        <v>0</v>
      </c>
      <c r="AJ258" s="56">
        <f t="shared" si="203"/>
        <v>0</v>
      </c>
      <c r="AK258" s="405"/>
      <c r="AL258" s="457"/>
      <c r="AM258" s="50">
        <f t="shared" si="194"/>
        <v>0</v>
      </c>
      <c r="AN258" s="53"/>
      <c r="AO258" s="53"/>
      <c r="AP258" s="53"/>
      <c r="AQ258" s="53"/>
      <c r="AR258" s="53"/>
      <c r="AS258" s="53"/>
      <c r="AT258" s="405"/>
      <c r="AU258" s="448"/>
      <c r="AV258" s="50">
        <f t="shared" si="195"/>
        <v>0</v>
      </c>
      <c r="AW258" s="53"/>
      <c r="AX258" s="53"/>
      <c r="AY258" s="53"/>
      <c r="AZ258" s="53"/>
      <c r="BA258" s="53"/>
      <c r="BB258" s="53"/>
      <c r="BC258" s="405"/>
      <c r="BD258" s="451"/>
      <c r="BE258" s="50">
        <f t="shared" si="196"/>
        <v>0</v>
      </c>
      <c r="BF258" s="53"/>
      <c r="BG258" s="53"/>
      <c r="BH258" s="53"/>
      <c r="BI258" s="53"/>
      <c r="BJ258" s="53"/>
      <c r="BK258" s="53"/>
      <c r="BL258" s="405"/>
      <c r="BM258" s="454"/>
      <c r="BN258" s="50">
        <f t="shared" si="197"/>
        <v>0</v>
      </c>
      <c r="BO258" s="53"/>
      <c r="BP258" s="53"/>
      <c r="BQ258" s="53"/>
      <c r="BR258" s="53"/>
      <c r="BS258" s="53"/>
      <c r="BT258" s="53"/>
      <c r="BU258" s="517"/>
      <c r="BV258" s="518"/>
      <c r="BW258" s="518"/>
      <c r="BX258" s="518"/>
      <c r="BY258" s="518"/>
      <c r="BZ258" s="518"/>
      <c r="CA258" s="518"/>
      <c r="CB258" s="518"/>
      <c r="CC258" s="519"/>
    </row>
    <row r="259" spans="1:81" s="62" customFormat="1" ht="40.200000000000003" customHeight="1" thickTop="1" x14ac:dyDescent="0.3">
      <c r="A259" s="38"/>
      <c r="B259" s="507"/>
      <c r="C259" s="458" t="s">
        <v>620</v>
      </c>
      <c r="D259" s="608"/>
      <c r="E259" s="611"/>
      <c r="F259" s="611"/>
      <c r="G259" s="611"/>
      <c r="H259" s="611"/>
      <c r="I259" s="611"/>
      <c r="J259" s="485">
        <v>411</v>
      </c>
      <c r="K259" s="488" t="str">
        <f>+Metas!K467</f>
        <v>Programa de salud integral desarrollado</v>
      </c>
      <c r="L259" s="473"/>
      <c r="M259" s="476">
        <f t="shared" si="204"/>
        <v>0</v>
      </c>
      <c r="N259" s="479"/>
      <c r="O259" s="482"/>
      <c r="P259" s="520"/>
      <c r="Q259" s="523"/>
      <c r="R259" s="403">
        <f>+$J259</f>
        <v>411</v>
      </c>
      <c r="S259" s="253"/>
      <c r="T259" s="260"/>
      <c r="U259" s="260"/>
      <c r="V259" s="260"/>
      <c r="W259" s="42"/>
      <c r="X259" s="34"/>
      <c r="Y259" s="34"/>
      <c r="Z259" s="34"/>
      <c r="AA259" s="34"/>
      <c r="AB259" s="403">
        <f t="shared" si="198"/>
        <v>411</v>
      </c>
      <c r="AC259" s="526">
        <f>+L259</f>
        <v>0</v>
      </c>
      <c r="AD259" s="54">
        <f t="shared" si="203"/>
        <v>0</v>
      </c>
      <c r="AE259" s="54">
        <f t="shared" si="203"/>
        <v>0</v>
      </c>
      <c r="AF259" s="54">
        <f t="shared" si="203"/>
        <v>0</v>
      </c>
      <c r="AG259" s="54">
        <f t="shared" si="203"/>
        <v>0</v>
      </c>
      <c r="AH259" s="54">
        <f t="shared" si="203"/>
        <v>0</v>
      </c>
      <c r="AI259" s="54">
        <f t="shared" si="203"/>
        <v>0</v>
      </c>
      <c r="AJ259" s="54">
        <f t="shared" si="203"/>
        <v>0</v>
      </c>
      <c r="AK259" s="403">
        <f t="shared" si="199"/>
        <v>411</v>
      </c>
      <c r="AL259" s="455">
        <f>+N259</f>
        <v>0</v>
      </c>
      <c r="AM259" s="48">
        <f t="shared" si="194"/>
        <v>0</v>
      </c>
      <c r="AN259" s="51"/>
      <c r="AO259" s="51"/>
      <c r="AP259" s="51"/>
      <c r="AQ259" s="51"/>
      <c r="AR259" s="51"/>
      <c r="AS259" s="51"/>
      <c r="AT259" s="403">
        <f t="shared" si="200"/>
        <v>411</v>
      </c>
      <c r="AU259" s="446">
        <f>+O259</f>
        <v>0</v>
      </c>
      <c r="AV259" s="48">
        <f t="shared" si="195"/>
        <v>0</v>
      </c>
      <c r="AW259" s="51"/>
      <c r="AX259" s="51"/>
      <c r="AY259" s="51"/>
      <c r="AZ259" s="51"/>
      <c r="BA259" s="51"/>
      <c r="BB259" s="51"/>
      <c r="BC259" s="403">
        <f t="shared" si="201"/>
        <v>411</v>
      </c>
      <c r="BD259" s="449">
        <f>+P259</f>
        <v>0</v>
      </c>
      <c r="BE259" s="48">
        <f t="shared" si="196"/>
        <v>0</v>
      </c>
      <c r="BF259" s="51"/>
      <c r="BG259" s="51"/>
      <c r="BH259" s="51"/>
      <c r="BI259" s="51"/>
      <c r="BJ259" s="51"/>
      <c r="BK259" s="51"/>
      <c r="BL259" s="403">
        <f t="shared" si="202"/>
        <v>411</v>
      </c>
      <c r="BM259" s="452">
        <f>+Q259</f>
        <v>0</v>
      </c>
      <c r="BN259" s="48">
        <f t="shared" si="197"/>
        <v>0</v>
      </c>
      <c r="BO259" s="51"/>
      <c r="BP259" s="51"/>
      <c r="BQ259" s="51"/>
      <c r="BR259" s="51"/>
      <c r="BS259" s="51"/>
      <c r="BT259" s="51"/>
      <c r="BU259" s="513"/>
      <c r="BV259" s="514"/>
      <c r="BW259" s="514"/>
      <c r="BX259" s="514"/>
      <c r="BY259" s="514"/>
      <c r="BZ259" s="514"/>
      <c r="CA259" s="514"/>
      <c r="CB259" s="514"/>
      <c r="CC259" s="515"/>
    </row>
    <row r="260" spans="1:81" s="62" customFormat="1" ht="40.200000000000003" customHeight="1" x14ac:dyDescent="0.3">
      <c r="A260" s="38"/>
      <c r="B260" s="507"/>
      <c r="C260" s="459"/>
      <c r="D260" s="609"/>
      <c r="E260" s="612"/>
      <c r="F260" s="612"/>
      <c r="G260" s="612"/>
      <c r="H260" s="612"/>
      <c r="I260" s="612"/>
      <c r="J260" s="486"/>
      <c r="K260" s="489"/>
      <c r="L260" s="474"/>
      <c r="M260" s="477"/>
      <c r="N260" s="480"/>
      <c r="O260" s="483"/>
      <c r="P260" s="521"/>
      <c r="Q260" s="524"/>
      <c r="R260" s="404"/>
      <c r="S260" s="43"/>
      <c r="T260" s="261"/>
      <c r="U260" s="261"/>
      <c r="V260" s="261"/>
      <c r="W260" s="43"/>
      <c r="X260" s="35"/>
      <c r="Y260" s="35"/>
      <c r="Z260" s="35"/>
      <c r="AA260" s="35"/>
      <c r="AB260" s="404"/>
      <c r="AC260" s="527"/>
      <c r="AD260" s="55">
        <f t="shared" si="203"/>
        <v>0</v>
      </c>
      <c r="AE260" s="55">
        <f t="shared" si="203"/>
        <v>0</v>
      </c>
      <c r="AF260" s="55">
        <f t="shared" si="203"/>
        <v>0</v>
      </c>
      <c r="AG260" s="55">
        <f t="shared" si="203"/>
        <v>0</v>
      </c>
      <c r="AH260" s="55">
        <f t="shared" si="203"/>
        <v>0</v>
      </c>
      <c r="AI260" s="55">
        <f t="shared" si="203"/>
        <v>0</v>
      </c>
      <c r="AJ260" s="55">
        <f t="shared" si="203"/>
        <v>0</v>
      </c>
      <c r="AK260" s="404"/>
      <c r="AL260" s="456"/>
      <c r="AM260" s="49">
        <f t="shared" si="194"/>
        <v>0</v>
      </c>
      <c r="AN260" s="52"/>
      <c r="AO260" s="52"/>
      <c r="AP260" s="52"/>
      <c r="AQ260" s="52"/>
      <c r="AR260" s="52"/>
      <c r="AS260" s="52"/>
      <c r="AT260" s="404"/>
      <c r="AU260" s="447"/>
      <c r="AV260" s="49">
        <f t="shared" si="195"/>
        <v>0</v>
      </c>
      <c r="AW260" s="52"/>
      <c r="AX260" s="52"/>
      <c r="AY260" s="52"/>
      <c r="AZ260" s="52"/>
      <c r="BA260" s="52"/>
      <c r="BB260" s="52"/>
      <c r="BC260" s="404"/>
      <c r="BD260" s="450"/>
      <c r="BE260" s="49">
        <f t="shared" si="196"/>
        <v>0</v>
      </c>
      <c r="BF260" s="52"/>
      <c r="BG260" s="52"/>
      <c r="BH260" s="52"/>
      <c r="BI260" s="52"/>
      <c r="BJ260" s="52"/>
      <c r="BK260" s="52"/>
      <c r="BL260" s="404"/>
      <c r="BM260" s="453"/>
      <c r="BN260" s="49">
        <f t="shared" si="197"/>
        <v>0</v>
      </c>
      <c r="BO260" s="52"/>
      <c r="BP260" s="52"/>
      <c r="BQ260" s="52"/>
      <c r="BR260" s="52"/>
      <c r="BS260" s="52"/>
      <c r="BT260" s="52"/>
      <c r="BU260" s="418"/>
      <c r="BV260" s="419"/>
      <c r="BW260" s="419"/>
      <c r="BX260" s="419"/>
      <c r="BY260" s="419"/>
      <c r="BZ260" s="419"/>
      <c r="CA260" s="419"/>
      <c r="CB260" s="419"/>
      <c r="CC260" s="516"/>
    </row>
    <row r="261" spans="1:81" s="62" customFormat="1" ht="40.200000000000003" customHeight="1" x14ac:dyDescent="0.3">
      <c r="A261" s="38"/>
      <c r="B261" s="507"/>
      <c r="C261" s="459"/>
      <c r="D261" s="609"/>
      <c r="E261" s="612"/>
      <c r="F261" s="612"/>
      <c r="G261" s="612"/>
      <c r="H261" s="612"/>
      <c r="I261" s="612"/>
      <c r="J261" s="486"/>
      <c r="K261" s="489"/>
      <c r="L261" s="474"/>
      <c r="M261" s="477"/>
      <c r="N261" s="480"/>
      <c r="O261" s="483"/>
      <c r="P261" s="521"/>
      <c r="Q261" s="524"/>
      <c r="R261" s="404"/>
      <c r="S261" s="43"/>
      <c r="T261" s="261"/>
      <c r="U261" s="261"/>
      <c r="V261" s="261"/>
      <c r="W261" s="43"/>
      <c r="X261" s="35"/>
      <c r="Y261" s="35"/>
      <c r="Z261" s="35"/>
      <c r="AA261" s="35"/>
      <c r="AB261" s="404"/>
      <c r="AC261" s="527"/>
      <c r="AD261" s="55">
        <f t="shared" si="203"/>
        <v>0</v>
      </c>
      <c r="AE261" s="55">
        <f t="shared" si="203"/>
        <v>0</v>
      </c>
      <c r="AF261" s="55">
        <f t="shared" si="203"/>
        <v>0</v>
      </c>
      <c r="AG261" s="55">
        <f t="shared" si="203"/>
        <v>0</v>
      </c>
      <c r="AH261" s="55">
        <f t="shared" si="203"/>
        <v>0</v>
      </c>
      <c r="AI261" s="55">
        <f t="shared" si="203"/>
        <v>0</v>
      </c>
      <c r="AJ261" s="55">
        <f t="shared" si="203"/>
        <v>0</v>
      </c>
      <c r="AK261" s="404"/>
      <c r="AL261" s="456"/>
      <c r="AM261" s="49">
        <f t="shared" si="194"/>
        <v>0</v>
      </c>
      <c r="AN261" s="52"/>
      <c r="AO261" s="52"/>
      <c r="AP261" s="52"/>
      <c r="AQ261" s="52"/>
      <c r="AR261" s="52"/>
      <c r="AS261" s="52"/>
      <c r="AT261" s="404"/>
      <c r="AU261" s="447"/>
      <c r="AV261" s="49">
        <f t="shared" si="195"/>
        <v>0</v>
      </c>
      <c r="AW261" s="52"/>
      <c r="AX261" s="52"/>
      <c r="AY261" s="52"/>
      <c r="AZ261" s="52"/>
      <c r="BA261" s="52"/>
      <c r="BB261" s="52"/>
      <c r="BC261" s="404"/>
      <c r="BD261" s="450"/>
      <c r="BE261" s="49">
        <f t="shared" si="196"/>
        <v>0</v>
      </c>
      <c r="BF261" s="52"/>
      <c r="BG261" s="52"/>
      <c r="BH261" s="52"/>
      <c r="BI261" s="52"/>
      <c r="BJ261" s="52"/>
      <c r="BK261" s="52"/>
      <c r="BL261" s="404"/>
      <c r="BM261" s="453"/>
      <c r="BN261" s="49">
        <f t="shared" si="197"/>
        <v>0</v>
      </c>
      <c r="BO261" s="52"/>
      <c r="BP261" s="52"/>
      <c r="BQ261" s="52"/>
      <c r="BR261" s="52"/>
      <c r="BS261" s="52"/>
      <c r="BT261" s="52"/>
      <c r="BU261" s="418"/>
      <c r="BV261" s="419"/>
      <c r="BW261" s="419"/>
      <c r="BX261" s="419"/>
      <c r="BY261" s="419"/>
      <c r="BZ261" s="419"/>
      <c r="CA261" s="419"/>
      <c r="CB261" s="419"/>
      <c r="CC261" s="516"/>
    </row>
    <row r="262" spans="1:81" s="62" customFormat="1" ht="40.200000000000003" customHeight="1" thickBot="1" x14ac:dyDescent="0.35">
      <c r="A262" s="38"/>
      <c r="B262" s="507"/>
      <c r="C262" s="459"/>
      <c r="D262" s="610"/>
      <c r="E262" s="613"/>
      <c r="F262" s="613"/>
      <c r="G262" s="613"/>
      <c r="H262" s="613"/>
      <c r="I262" s="613"/>
      <c r="J262" s="487"/>
      <c r="K262" s="490"/>
      <c r="L262" s="475"/>
      <c r="M262" s="478"/>
      <c r="N262" s="481"/>
      <c r="O262" s="484"/>
      <c r="P262" s="522"/>
      <c r="Q262" s="525"/>
      <c r="R262" s="405"/>
      <c r="S262" s="44"/>
      <c r="T262" s="262"/>
      <c r="U262" s="262"/>
      <c r="V262" s="262"/>
      <c r="W262" s="44"/>
      <c r="X262" s="36"/>
      <c r="Y262" s="36"/>
      <c r="Z262" s="36"/>
      <c r="AA262" s="36"/>
      <c r="AB262" s="405"/>
      <c r="AC262" s="528"/>
      <c r="AD262" s="56">
        <f t="shared" si="203"/>
        <v>0</v>
      </c>
      <c r="AE262" s="56">
        <f t="shared" si="203"/>
        <v>0</v>
      </c>
      <c r="AF262" s="56">
        <f t="shared" si="203"/>
        <v>0</v>
      </c>
      <c r="AG262" s="56">
        <f t="shared" si="203"/>
        <v>0</v>
      </c>
      <c r="AH262" s="56">
        <f t="shared" si="203"/>
        <v>0</v>
      </c>
      <c r="AI262" s="56">
        <f t="shared" si="203"/>
        <v>0</v>
      </c>
      <c r="AJ262" s="56">
        <f t="shared" si="203"/>
        <v>0</v>
      </c>
      <c r="AK262" s="405"/>
      <c r="AL262" s="457"/>
      <c r="AM262" s="50">
        <f t="shared" si="194"/>
        <v>0</v>
      </c>
      <c r="AN262" s="53"/>
      <c r="AO262" s="53"/>
      <c r="AP262" s="53"/>
      <c r="AQ262" s="53"/>
      <c r="AR262" s="53"/>
      <c r="AS262" s="53"/>
      <c r="AT262" s="405"/>
      <c r="AU262" s="448"/>
      <c r="AV262" s="50">
        <f t="shared" si="195"/>
        <v>0</v>
      </c>
      <c r="AW262" s="53"/>
      <c r="AX262" s="53"/>
      <c r="AY262" s="53"/>
      <c r="AZ262" s="53"/>
      <c r="BA262" s="53"/>
      <c r="BB262" s="53"/>
      <c r="BC262" s="405"/>
      <c r="BD262" s="451"/>
      <c r="BE262" s="50">
        <f t="shared" si="196"/>
        <v>0</v>
      </c>
      <c r="BF262" s="53"/>
      <c r="BG262" s="53"/>
      <c r="BH262" s="53"/>
      <c r="BI262" s="53"/>
      <c r="BJ262" s="53"/>
      <c r="BK262" s="53"/>
      <c r="BL262" s="405"/>
      <c r="BM262" s="454"/>
      <c r="BN262" s="50">
        <f t="shared" si="197"/>
        <v>0</v>
      </c>
      <c r="BO262" s="53"/>
      <c r="BP262" s="53"/>
      <c r="BQ262" s="53"/>
      <c r="BR262" s="53"/>
      <c r="BS262" s="53"/>
      <c r="BT262" s="53"/>
      <c r="BU262" s="517"/>
      <c r="BV262" s="518"/>
      <c r="BW262" s="518"/>
      <c r="BX262" s="518"/>
      <c r="BY262" s="518"/>
      <c r="BZ262" s="518"/>
      <c r="CA262" s="518"/>
      <c r="CB262" s="518"/>
      <c r="CC262" s="519"/>
    </row>
    <row r="263" spans="1:81" s="62" customFormat="1" ht="40.200000000000003" customHeight="1" thickTop="1" x14ac:dyDescent="0.3">
      <c r="A263" s="38"/>
      <c r="B263" s="507"/>
      <c r="C263" s="459"/>
      <c r="D263" s="608"/>
      <c r="E263" s="611"/>
      <c r="F263" s="611"/>
      <c r="G263" s="611"/>
      <c r="H263" s="611"/>
      <c r="I263" s="611"/>
      <c r="J263" s="485">
        <v>412</v>
      </c>
      <c r="K263" s="488" t="str">
        <f>+Metas!K468</f>
        <v>Programa de proyectos productivos desarrollado</v>
      </c>
      <c r="L263" s="473"/>
      <c r="M263" s="476">
        <f t="shared" si="204"/>
        <v>0</v>
      </c>
      <c r="N263" s="479"/>
      <c r="O263" s="482"/>
      <c r="P263" s="520"/>
      <c r="Q263" s="523"/>
      <c r="R263" s="403">
        <f>+$J263</f>
        <v>412</v>
      </c>
      <c r="S263" s="253"/>
      <c r="T263" s="260"/>
      <c r="U263" s="260"/>
      <c r="V263" s="260"/>
      <c r="W263" s="42"/>
      <c r="X263" s="34"/>
      <c r="Y263" s="34"/>
      <c r="Z263" s="34"/>
      <c r="AA263" s="34"/>
      <c r="AB263" s="403">
        <f t="shared" si="198"/>
        <v>412</v>
      </c>
      <c r="AC263" s="526">
        <f>+L263</f>
        <v>0</v>
      </c>
      <c r="AD263" s="54">
        <f t="shared" si="203"/>
        <v>0</v>
      </c>
      <c r="AE263" s="54">
        <f t="shared" si="203"/>
        <v>0</v>
      </c>
      <c r="AF263" s="54">
        <f t="shared" si="203"/>
        <v>0</v>
      </c>
      <c r="AG263" s="54">
        <f t="shared" si="203"/>
        <v>0</v>
      </c>
      <c r="AH263" s="54">
        <f t="shared" si="203"/>
        <v>0</v>
      </c>
      <c r="AI263" s="54">
        <f t="shared" si="203"/>
        <v>0</v>
      </c>
      <c r="AJ263" s="54">
        <f t="shared" si="203"/>
        <v>0</v>
      </c>
      <c r="AK263" s="403">
        <f t="shared" si="199"/>
        <v>412</v>
      </c>
      <c r="AL263" s="455">
        <f>+N263</f>
        <v>0</v>
      </c>
      <c r="AM263" s="48">
        <f t="shared" si="194"/>
        <v>0</v>
      </c>
      <c r="AN263" s="51"/>
      <c r="AO263" s="51"/>
      <c r="AP263" s="51"/>
      <c r="AQ263" s="51"/>
      <c r="AR263" s="51"/>
      <c r="AS263" s="51"/>
      <c r="AT263" s="403">
        <f t="shared" si="200"/>
        <v>412</v>
      </c>
      <c r="AU263" s="446">
        <f>+O263</f>
        <v>0</v>
      </c>
      <c r="AV263" s="48">
        <f t="shared" si="195"/>
        <v>0</v>
      </c>
      <c r="AW263" s="51"/>
      <c r="AX263" s="51"/>
      <c r="AY263" s="51"/>
      <c r="AZ263" s="51"/>
      <c r="BA263" s="51"/>
      <c r="BB263" s="51"/>
      <c r="BC263" s="403">
        <f t="shared" si="201"/>
        <v>412</v>
      </c>
      <c r="BD263" s="449">
        <f>+P263</f>
        <v>0</v>
      </c>
      <c r="BE263" s="48">
        <f t="shared" si="196"/>
        <v>0</v>
      </c>
      <c r="BF263" s="51"/>
      <c r="BG263" s="51"/>
      <c r="BH263" s="51"/>
      <c r="BI263" s="51"/>
      <c r="BJ263" s="51"/>
      <c r="BK263" s="51"/>
      <c r="BL263" s="403">
        <f t="shared" si="202"/>
        <v>412</v>
      </c>
      <c r="BM263" s="452">
        <f>+Q263</f>
        <v>0</v>
      </c>
      <c r="BN263" s="48">
        <f t="shared" si="197"/>
        <v>0</v>
      </c>
      <c r="BO263" s="51"/>
      <c r="BP263" s="51"/>
      <c r="BQ263" s="51"/>
      <c r="BR263" s="51"/>
      <c r="BS263" s="51"/>
      <c r="BT263" s="51"/>
      <c r="BU263" s="513"/>
      <c r="BV263" s="514"/>
      <c r="BW263" s="514"/>
      <c r="BX263" s="514"/>
      <c r="BY263" s="514"/>
      <c r="BZ263" s="514"/>
      <c r="CA263" s="514"/>
      <c r="CB263" s="514"/>
      <c r="CC263" s="515"/>
    </row>
    <row r="264" spans="1:81" s="62" customFormat="1" ht="40.200000000000003" customHeight="1" x14ac:dyDescent="0.3">
      <c r="A264" s="38"/>
      <c r="B264" s="507"/>
      <c r="C264" s="459"/>
      <c r="D264" s="609"/>
      <c r="E264" s="612"/>
      <c r="F264" s="612"/>
      <c r="G264" s="612"/>
      <c r="H264" s="612"/>
      <c r="I264" s="612"/>
      <c r="J264" s="486"/>
      <c r="K264" s="489"/>
      <c r="L264" s="474"/>
      <c r="M264" s="477"/>
      <c r="N264" s="480"/>
      <c r="O264" s="483"/>
      <c r="P264" s="521"/>
      <c r="Q264" s="524"/>
      <c r="R264" s="404"/>
      <c r="S264" s="43"/>
      <c r="T264" s="261"/>
      <c r="U264" s="261"/>
      <c r="V264" s="261"/>
      <c r="W264" s="43"/>
      <c r="X264" s="35"/>
      <c r="Y264" s="35"/>
      <c r="Z264" s="35"/>
      <c r="AA264" s="35"/>
      <c r="AB264" s="404"/>
      <c r="AC264" s="527"/>
      <c r="AD264" s="55">
        <f t="shared" si="203"/>
        <v>0</v>
      </c>
      <c r="AE264" s="55">
        <f t="shared" si="203"/>
        <v>0</v>
      </c>
      <c r="AF264" s="55">
        <f t="shared" si="203"/>
        <v>0</v>
      </c>
      <c r="AG264" s="55">
        <f t="shared" si="203"/>
        <v>0</v>
      </c>
      <c r="AH264" s="55">
        <f t="shared" si="203"/>
        <v>0</v>
      </c>
      <c r="AI264" s="55">
        <f t="shared" si="203"/>
        <v>0</v>
      </c>
      <c r="AJ264" s="55">
        <f t="shared" si="203"/>
        <v>0</v>
      </c>
      <c r="AK264" s="404"/>
      <c r="AL264" s="456"/>
      <c r="AM264" s="49">
        <f t="shared" si="194"/>
        <v>0</v>
      </c>
      <c r="AN264" s="52"/>
      <c r="AO264" s="52"/>
      <c r="AP264" s="52"/>
      <c r="AQ264" s="52"/>
      <c r="AR264" s="52"/>
      <c r="AS264" s="52"/>
      <c r="AT264" s="404"/>
      <c r="AU264" s="447"/>
      <c r="AV264" s="49">
        <f t="shared" si="195"/>
        <v>0</v>
      </c>
      <c r="AW264" s="52"/>
      <c r="AX264" s="52"/>
      <c r="AY264" s="52"/>
      <c r="AZ264" s="52"/>
      <c r="BA264" s="52"/>
      <c r="BB264" s="52"/>
      <c r="BC264" s="404"/>
      <c r="BD264" s="450"/>
      <c r="BE264" s="49">
        <f t="shared" si="196"/>
        <v>0</v>
      </c>
      <c r="BF264" s="52"/>
      <c r="BG264" s="52"/>
      <c r="BH264" s="52"/>
      <c r="BI264" s="52"/>
      <c r="BJ264" s="52"/>
      <c r="BK264" s="52"/>
      <c r="BL264" s="404"/>
      <c r="BM264" s="453"/>
      <c r="BN264" s="49">
        <f t="shared" si="197"/>
        <v>0</v>
      </c>
      <c r="BO264" s="52"/>
      <c r="BP264" s="52"/>
      <c r="BQ264" s="52"/>
      <c r="BR264" s="52"/>
      <c r="BS264" s="52"/>
      <c r="BT264" s="52"/>
      <c r="BU264" s="418"/>
      <c r="BV264" s="419"/>
      <c r="BW264" s="419"/>
      <c r="BX264" s="419"/>
      <c r="BY264" s="419"/>
      <c r="BZ264" s="419"/>
      <c r="CA264" s="419"/>
      <c r="CB264" s="419"/>
      <c r="CC264" s="516"/>
    </row>
    <row r="265" spans="1:81" s="62" customFormat="1" ht="40.200000000000003" customHeight="1" x14ac:dyDescent="0.3">
      <c r="A265" s="38"/>
      <c r="B265" s="507"/>
      <c r="C265" s="459"/>
      <c r="D265" s="609"/>
      <c r="E265" s="612"/>
      <c r="F265" s="612"/>
      <c r="G265" s="612"/>
      <c r="H265" s="612"/>
      <c r="I265" s="612"/>
      <c r="J265" s="486"/>
      <c r="K265" s="489"/>
      <c r="L265" s="474"/>
      <c r="M265" s="477"/>
      <c r="N265" s="480"/>
      <c r="O265" s="483"/>
      <c r="P265" s="521"/>
      <c r="Q265" s="524"/>
      <c r="R265" s="404"/>
      <c r="S265" s="43"/>
      <c r="T265" s="261"/>
      <c r="U265" s="261"/>
      <c r="V265" s="261"/>
      <c r="W265" s="43"/>
      <c r="X265" s="35"/>
      <c r="Y265" s="35"/>
      <c r="Z265" s="35"/>
      <c r="AA265" s="35"/>
      <c r="AB265" s="404"/>
      <c r="AC265" s="527"/>
      <c r="AD265" s="55">
        <f t="shared" si="203"/>
        <v>0</v>
      </c>
      <c r="AE265" s="55">
        <f t="shared" si="203"/>
        <v>0</v>
      </c>
      <c r="AF265" s="55">
        <f t="shared" si="203"/>
        <v>0</v>
      </c>
      <c r="AG265" s="55">
        <f t="shared" si="203"/>
        <v>0</v>
      </c>
      <c r="AH265" s="55">
        <f t="shared" si="203"/>
        <v>0</v>
      </c>
      <c r="AI265" s="55">
        <f t="shared" si="203"/>
        <v>0</v>
      </c>
      <c r="AJ265" s="55">
        <f t="shared" si="203"/>
        <v>0</v>
      </c>
      <c r="AK265" s="404"/>
      <c r="AL265" s="456"/>
      <c r="AM265" s="49">
        <f t="shared" si="194"/>
        <v>0</v>
      </c>
      <c r="AN265" s="52"/>
      <c r="AO265" s="52"/>
      <c r="AP265" s="52"/>
      <c r="AQ265" s="52"/>
      <c r="AR265" s="52"/>
      <c r="AS265" s="52"/>
      <c r="AT265" s="404"/>
      <c r="AU265" s="447"/>
      <c r="AV265" s="49">
        <f t="shared" si="195"/>
        <v>0</v>
      </c>
      <c r="AW265" s="52"/>
      <c r="AX265" s="52"/>
      <c r="AY265" s="52"/>
      <c r="AZ265" s="52"/>
      <c r="BA265" s="52"/>
      <c r="BB265" s="52"/>
      <c r="BC265" s="404"/>
      <c r="BD265" s="450"/>
      <c r="BE265" s="49">
        <f t="shared" si="196"/>
        <v>0</v>
      </c>
      <c r="BF265" s="52"/>
      <c r="BG265" s="52"/>
      <c r="BH265" s="52"/>
      <c r="BI265" s="52"/>
      <c r="BJ265" s="52"/>
      <c r="BK265" s="52"/>
      <c r="BL265" s="404"/>
      <c r="BM265" s="453"/>
      <c r="BN265" s="49">
        <f t="shared" si="197"/>
        <v>0</v>
      </c>
      <c r="BO265" s="52"/>
      <c r="BP265" s="52"/>
      <c r="BQ265" s="52"/>
      <c r="BR265" s="52"/>
      <c r="BS265" s="52"/>
      <c r="BT265" s="52"/>
      <c r="BU265" s="418"/>
      <c r="BV265" s="419"/>
      <c r="BW265" s="419"/>
      <c r="BX265" s="419"/>
      <c r="BY265" s="419"/>
      <c r="BZ265" s="419"/>
      <c r="CA265" s="419"/>
      <c r="CB265" s="419"/>
      <c r="CC265" s="516"/>
    </row>
    <row r="266" spans="1:81" s="62" customFormat="1" ht="40.200000000000003" customHeight="1" thickBot="1" x14ac:dyDescent="0.35">
      <c r="A266" s="38"/>
      <c r="B266" s="507"/>
      <c r="C266" s="459"/>
      <c r="D266" s="610"/>
      <c r="E266" s="613"/>
      <c r="F266" s="613"/>
      <c r="G266" s="613"/>
      <c r="H266" s="613"/>
      <c r="I266" s="613"/>
      <c r="J266" s="487"/>
      <c r="K266" s="490"/>
      <c r="L266" s="475"/>
      <c r="M266" s="478"/>
      <c r="N266" s="481"/>
      <c r="O266" s="484"/>
      <c r="P266" s="522"/>
      <c r="Q266" s="525"/>
      <c r="R266" s="405"/>
      <c r="S266" s="44"/>
      <c r="T266" s="262"/>
      <c r="U266" s="262"/>
      <c r="V266" s="262"/>
      <c r="W266" s="44"/>
      <c r="X266" s="36"/>
      <c r="Y266" s="36"/>
      <c r="Z266" s="36"/>
      <c r="AA266" s="36"/>
      <c r="AB266" s="405"/>
      <c r="AC266" s="528"/>
      <c r="AD266" s="56">
        <f t="shared" si="203"/>
        <v>0</v>
      </c>
      <c r="AE266" s="56">
        <f t="shared" si="203"/>
        <v>0</v>
      </c>
      <c r="AF266" s="56">
        <f t="shared" si="203"/>
        <v>0</v>
      </c>
      <c r="AG266" s="56">
        <f t="shared" si="203"/>
        <v>0</v>
      </c>
      <c r="AH266" s="56">
        <f t="shared" si="203"/>
        <v>0</v>
      </c>
      <c r="AI266" s="56">
        <f t="shared" si="203"/>
        <v>0</v>
      </c>
      <c r="AJ266" s="56">
        <f t="shared" si="203"/>
        <v>0</v>
      </c>
      <c r="AK266" s="405"/>
      <c r="AL266" s="457"/>
      <c r="AM266" s="50">
        <f t="shared" si="194"/>
        <v>0</v>
      </c>
      <c r="AN266" s="53"/>
      <c r="AO266" s="53"/>
      <c r="AP266" s="53"/>
      <c r="AQ266" s="53"/>
      <c r="AR266" s="53"/>
      <c r="AS266" s="53"/>
      <c r="AT266" s="405"/>
      <c r="AU266" s="448"/>
      <c r="AV266" s="50">
        <f t="shared" si="195"/>
        <v>0</v>
      </c>
      <c r="AW266" s="53"/>
      <c r="AX266" s="53"/>
      <c r="AY266" s="53"/>
      <c r="AZ266" s="53"/>
      <c r="BA266" s="53"/>
      <c r="BB266" s="53"/>
      <c r="BC266" s="405"/>
      <c r="BD266" s="451"/>
      <c r="BE266" s="50">
        <f t="shared" si="196"/>
        <v>0</v>
      </c>
      <c r="BF266" s="53"/>
      <c r="BG266" s="53"/>
      <c r="BH266" s="53"/>
      <c r="BI266" s="53"/>
      <c r="BJ266" s="53"/>
      <c r="BK266" s="53"/>
      <c r="BL266" s="405"/>
      <c r="BM266" s="454"/>
      <c r="BN266" s="50">
        <f t="shared" si="197"/>
        <v>0</v>
      </c>
      <c r="BO266" s="53"/>
      <c r="BP266" s="53"/>
      <c r="BQ266" s="53"/>
      <c r="BR266" s="53"/>
      <c r="BS266" s="53"/>
      <c r="BT266" s="53"/>
      <c r="BU266" s="517"/>
      <c r="BV266" s="518"/>
      <c r="BW266" s="518"/>
      <c r="BX266" s="518"/>
      <c r="BY266" s="518"/>
      <c r="BZ266" s="518"/>
      <c r="CA266" s="518"/>
      <c r="CB266" s="518"/>
      <c r="CC266" s="519"/>
    </row>
    <row r="267" spans="1:81" s="62" customFormat="1" ht="40.200000000000003" customHeight="1" thickTop="1" x14ac:dyDescent="0.3">
      <c r="A267" s="38"/>
      <c r="B267" s="507"/>
      <c r="C267" s="459"/>
      <c r="D267" s="608"/>
      <c r="E267" s="611"/>
      <c r="F267" s="611"/>
      <c r="G267" s="611"/>
      <c r="H267" s="611"/>
      <c r="I267" s="611"/>
      <c r="J267" s="485">
        <v>413</v>
      </c>
      <c r="K267" s="488" t="str">
        <f>+Metas!K469</f>
        <v>Programa de actividades en la práctica de los deportes, la actividad física y la recreación desarrollado</v>
      </c>
      <c r="L267" s="473"/>
      <c r="M267" s="476">
        <f t="shared" si="204"/>
        <v>0</v>
      </c>
      <c r="N267" s="479"/>
      <c r="O267" s="482"/>
      <c r="P267" s="520"/>
      <c r="Q267" s="523"/>
      <c r="R267" s="403">
        <f>+$J267</f>
        <v>413</v>
      </c>
      <c r="S267" s="253"/>
      <c r="T267" s="260"/>
      <c r="U267" s="260"/>
      <c r="V267" s="260"/>
      <c r="W267" s="42"/>
      <c r="X267" s="34"/>
      <c r="Y267" s="34"/>
      <c r="Z267" s="34"/>
      <c r="AA267" s="34"/>
      <c r="AB267" s="403">
        <f t="shared" si="198"/>
        <v>413</v>
      </c>
      <c r="AC267" s="526">
        <f>+L267</f>
        <v>0</v>
      </c>
      <c r="AD267" s="54">
        <f t="shared" si="203"/>
        <v>0</v>
      </c>
      <c r="AE267" s="54">
        <f t="shared" si="203"/>
        <v>0</v>
      </c>
      <c r="AF267" s="54">
        <f t="shared" si="203"/>
        <v>0</v>
      </c>
      <c r="AG267" s="54">
        <f t="shared" si="203"/>
        <v>0</v>
      </c>
      <c r="AH267" s="54">
        <f t="shared" si="203"/>
        <v>0</v>
      </c>
      <c r="AI267" s="54">
        <f t="shared" si="203"/>
        <v>0</v>
      </c>
      <c r="AJ267" s="54">
        <f t="shared" si="203"/>
        <v>0</v>
      </c>
      <c r="AK267" s="403">
        <f t="shared" si="199"/>
        <v>413</v>
      </c>
      <c r="AL267" s="455">
        <f>+N267</f>
        <v>0</v>
      </c>
      <c r="AM267" s="48">
        <f t="shared" si="194"/>
        <v>0</v>
      </c>
      <c r="AN267" s="51"/>
      <c r="AO267" s="51"/>
      <c r="AP267" s="51"/>
      <c r="AQ267" s="51"/>
      <c r="AR267" s="51"/>
      <c r="AS267" s="51"/>
      <c r="AT267" s="403">
        <f t="shared" si="200"/>
        <v>413</v>
      </c>
      <c r="AU267" s="446">
        <f>+O267</f>
        <v>0</v>
      </c>
      <c r="AV267" s="48">
        <f t="shared" si="195"/>
        <v>0</v>
      </c>
      <c r="AW267" s="51"/>
      <c r="AX267" s="51"/>
      <c r="AY267" s="51"/>
      <c r="AZ267" s="51"/>
      <c r="BA267" s="51"/>
      <c r="BB267" s="51"/>
      <c r="BC267" s="403">
        <f t="shared" si="201"/>
        <v>413</v>
      </c>
      <c r="BD267" s="449">
        <f>+P267</f>
        <v>0</v>
      </c>
      <c r="BE267" s="48">
        <f t="shared" si="196"/>
        <v>0</v>
      </c>
      <c r="BF267" s="51"/>
      <c r="BG267" s="51"/>
      <c r="BH267" s="51"/>
      <c r="BI267" s="51"/>
      <c r="BJ267" s="51"/>
      <c r="BK267" s="51"/>
      <c r="BL267" s="403">
        <f t="shared" si="202"/>
        <v>413</v>
      </c>
      <c r="BM267" s="452">
        <f>+Q267</f>
        <v>0</v>
      </c>
      <c r="BN267" s="48">
        <f t="shared" si="197"/>
        <v>0</v>
      </c>
      <c r="BO267" s="51"/>
      <c r="BP267" s="51"/>
      <c r="BQ267" s="51"/>
      <c r="BR267" s="51"/>
      <c r="BS267" s="51"/>
      <c r="BT267" s="51"/>
      <c r="BU267" s="513"/>
      <c r="BV267" s="514"/>
      <c r="BW267" s="514"/>
      <c r="BX267" s="514"/>
      <c r="BY267" s="514"/>
      <c r="BZ267" s="514"/>
      <c r="CA267" s="514"/>
      <c r="CB267" s="514"/>
      <c r="CC267" s="515"/>
    </row>
    <row r="268" spans="1:81" s="62" customFormat="1" ht="40.200000000000003" customHeight="1" x14ac:dyDescent="0.3">
      <c r="A268" s="38"/>
      <c r="B268" s="507"/>
      <c r="C268" s="459"/>
      <c r="D268" s="609"/>
      <c r="E268" s="612"/>
      <c r="F268" s="612"/>
      <c r="G268" s="612"/>
      <c r="H268" s="612"/>
      <c r="I268" s="612"/>
      <c r="J268" s="486"/>
      <c r="K268" s="489"/>
      <c r="L268" s="474"/>
      <c r="M268" s="477"/>
      <c r="N268" s="480"/>
      <c r="O268" s="483"/>
      <c r="P268" s="521"/>
      <c r="Q268" s="524"/>
      <c r="R268" s="404"/>
      <c r="S268" s="43"/>
      <c r="T268" s="261"/>
      <c r="U268" s="261"/>
      <c r="V268" s="261"/>
      <c r="W268" s="43"/>
      <c r="X268" s="35"/>
      <c r="Y268" s="35"/>
      <c r="Z268" s="35"/>
      <c r="AA268" s="35"/>
      <c r="AB268" s="404"/>
      <c r="AC268" s="527"/>
      <c r="AD268" s="55">
        <f t="shared" si="203"/>
        <v>0</v>
      </c>
      <c r="AE268" s="55">
        <f t="shared" si="203"/>
        <v>0</v>
      </c>
      <c r="AF268" s="55">
        <f t="shared" si="203"/>
        <v>0</v>
      </c>
      <c r="AG268" s="55">
        <f t="shared" si="203"/>
        <v>0</v>
      </c>
      <c r="AH268" s="55">
        <f t="shared" si="203"/>
        <v>0</v>
      </c>
      <c r="AI268" s="55">
        <f t="shared" si="203"/>
        <v>0</v>
      </c>
      <c r="AJ268" s="55">
        <f t="shared" si="203"/>
        <v>0</v>
      </c>
      <c r="AK268" s="404"/>
      <c r="AL268" s="456"/>
      <c r="AM268" s="49">
        <f t="shared" ref="AM268:AM322" si="205">SUM(AN268:AS268)</f>
        <v>0</v>
      </c>
      <c r="AN268" s="52"/>
      <c r="AO268" s="52"/>
      <c r="AP268" s="52"/>
      <c r="AQ268" s="52"/>
      <c r="AR268" s="52"/>
      <c r="AS268" s="52"/>
      <c r="AT268" s="404"/>
      <c r="AU268" s="447"/>
      <c r="AV268" s="49">
        <f t="shared" ref="AV268:AV322" si="206">SUM(AW268:BB268)</f>
        <v>0</v>
      </c>
      <c r="AW268" s="52"/>
      <c r="AX268" s="52"/>
      <c r="AY268" s="52"/>
      <c r="AZ268" s="52"/>
      <c r="BA268" s="52"/>
      <c r="BB268" s="52"/>
      <c r="BC268" s="404"/>
      <c r="BD268" s="450"/>
      <c r="BE268" s="49">
        <f t="shared" ref="BE268:BE322" si="207">SUM(BF268:BK268)</f>
        <v>0</v>
      </c>
      <c r="BF268" s="52"/>
      <c r="BG268" s="52"/>
      <c r="BH268" s="52"/>
      <c r="BI268" s="52"/>
      <c r="BJ268" s="52"/>
      <c r="BK268" s="52"/>
      <c r="BL268" s="404"/>
      <c r="BM268" s="453"/>
      <c r="BN268" s="49">
        <f t="shared" ref="BN268:BN322" si="208">SUM(BO268:BT268)</f>
        <v>0</v>
      </c>
      <c r="BO268" s="52"/>
      <c r="BP268" s="52"/>
      <c r="BQ268" s="52"/>
      <c r="BR268" s="52"/>
      <c r="BS268" s="52"/>
      <c r="BT268" s="52"/>
      <c r="BU268" s="418"/>
      <c r="BV268" s="419"/>
      <c r="BW268" s="419"/>
      <c r="BX268" s="419"/>
      <c r="BY268" s="419"/>
      <c r="BZ268" s="419"/>
      <c r="CA268" s="419"/>
      <c r="CB268" s="419"/>
      <c r="CC268" s="516"/>
    </row>
    <row r="269" spans="1:81" s="62" customFormat="1" ht="40.200000000000003" customHeight="1" x14ac:dyDescent="0.3">
      <c r="A269" s="38"/>
      <c r="B269" s="507"/>
      <c r="C269" s="459"/>
      <c r="D269" s="609"/>
      <c r="E269" s="612"/>
      <c r="F269" s="612"/>
      <c r="G269" s="612"/>
      <c r="H269" s="612"/>
      <c r="I269" s="612"/>
      <c r="J269" s="486"/>
      <c r="K269" s="489"/>
      <c r="L269" s="474"/>
      <c r="M269" s="477"/>
      <c r="N269" s="480"/>
      <c r="O269" s="483"/>
      <c r="P269" s="521"/>
      <c r="Q269" s="524"/>
      <c r="R269" s="404"/>
      <c r="S269" s="43"/>
      <c r="T269" s="261"/>
      <c r="U269" s="261"/>
      <c r="V269" s="261"/>
      <c r="W269" s="43"/>
      <c r="X269" s="35"/>
      <c r="Y269" s="35"/>
      <c r="Z269" s="35"/>
      <c r="AA269" s="35"/>
      <c r="AB269" s="404"/>
      <c r="AC269" s="527"/>
      <c r="AD269" s="55">
        <f t="shared" si="203"/>
        <v>0</v>
      </c>
      <c r="AE269" s="55">
        <f t="shared" si="203"/>
        <v>0</v>
      </c>
      <c r="AF269" s="55">
        <f t="shared" si="203"/>
        <v>0</v>
      </c>
      <c r="AG269" s="55">
        <f t="shared" si="203"/>
        <v>0</v>
      </c>
      <c r="AH269" s="55">
        <f t="shared" si="203"/>
        <v>0</v>
      </c>
      <c r="AI269" s="55">
        <f t="shared" si="203"/>
        <v>0</v>
      </c>
      <c r="AJ269" s="55">
        <f t="shared" si="203"/>
        <v>0</v>
      </c>
      <c r="AK269" s="404"/>
      <c r="AL269" s="456"/>
      <c r="AM269" s="49">
        <f t="shared" si="205"/>
        <v>0</v>
      </c>
      <c r="AN269" s="52"/>
      <c r="AO269" s="52"/>
      <c r="AP269" s="52"/>
      <c r="AQ269" s="52"/>
      <c r="AR269" s="52"/>
      <c r="AS269" s="52"/>
      <c r="AT269" s="404"/>
      <c r="AU269" s="447"/>
      <c r="AV269" s="49">
        <f t="shared" si="206"/>
        <v>0</v>
      </c>
      <c r="AW269" s="52"/>
      <c r="AX269" s="52"/>
      <c r="AY269" s="52"/>
      <c r="AZ269" s="52"/>
      <c r="BA269" s="52"/>
      <c r="BB269" s="52"/>
      <c r="BC269" s="404"/>
      <c r="BD269" s="450"/>
      <c r="BE269" s="49">
        <f t="shared" si="207"/>
        <v>0</v>
      </c>
      <c r="BF269" s="52"/>
      <c r="BG269" s="52"/>
      <c r="BH269" s="52"/>
      <c r="BI269" s="52"/>
      <c r="BJ269" s="52"/>
      <c r="BK269" s="52"/>
      <c r="BL269" s="404"/>
      <c r="BM269" s="453"/>
      <c r="BN269" s="49">
        <f t="shared" si="208"/>
        <v>0</v>
      </c>
      <c r="BO269" s="52"/>
      <c r="BP269" s="52"/>
      <c r="BQ269" s="52"/>
      <c r="BR269" s="52"/>
      <c r="BS269" s="52"/>
      <c r="BT269" s="52"/>
      <c r="BU269" s="418"/>
      <c r="BV269" s="419"/>
      <c r="BW269" s="419"/>
      <c r="BX269" s="419"/>
      <c r="BY269" s="419"/>
      <c r="BZ269" s="419"/>
      <c r="CA269" s="419"/>
      <c r="CB269" s="419"/>
      <c r="CC269" s="516"/>
    </row>
    <row r="270" spans="1:81" s="62" customFormat="1" ht="40.200000000000003" customHeight="1" thickBot="1" x14ac:dyDescent="0.35">
      <c r="A270" s="38"/>
      <c r="B270" s="508"/>
      <c r="C270" s="460"/>
      <c r="D270" s="610"/>
      <c r="E270" s="613"/>
      <c r="F270" s="613"/>
      <c r="G270" s="613"/>
      <c r="H270" s="613"/>
      <c r="I270" s="613"/>
      <c r="J270" s="487"/>
      <c r="K270" s="490"/>
      <c r="L270" s="475"/>
      <c r="M270" s="478"/>
      <c r="N270" s="481"/>
      <c r="O270" s="484"/>
      <c r="P270" s="522"/>
      <c r="Q270" s="525"/>
      <c r="R270" s="405"/>
      <c r="S270" s="44"/>
      <c r="T270" s="262"/>
      <c r="U270" s="262"/>
      <c r="V270" s="262"/>
      <c r="W270" s="44"/>
      <c r="X270" s="36"/>
      <c r="Y270" s="36"/>
      <c r="Z270" s="36"/>
      <c r="AA270" s="36"/>
      <c r="AB270" s="405"/>
      <c r="AC270" s="528"/>
      <c r="AD270" s="56">
        <f t="shared" si="203"/>
        <v>0</v>
      </c>
      <c r="AE270" s="56">
        <f t="shared" si="203"/>
        <v>0</v>
      </c>
      <c r="AF270" s="56">
        <f t="shared" si="203"/>
        <v>0</v>
      </c>
      <c r="AG270" s="56">
        <f t="shared" si="203"/>
        <v>0</v>
      </c>
      <c r="AH270" s="56">
        <f t="shared" si="203"/>
        <v>0</v>
      </c>
      <c r="AI270" s="56">
        <f t="shared" si="203"/>
        <v>0</v>
      </c>
      <c r="AJ270" s="56">
        <f t="shared" si="203"/>
        <v>0</v>
      </c>
      <c r="AK270" s="405"/>
      <c r="AL270" s="457"/>
      <c r="AM270" s="50">
        <f t="shared" si="205"/>
        <v>0</v>
      </c>
      <c r="AN270" s="53"/>
      <c r="AO270" s="53"/>
      <c r="AP270" s="53"/>
      <c r="AQ270" s="53"/>
      <c r="AR270" s="53"/>
      <c r="AS270" s="53"/>
      <c r="AT270" s="405"/>
      <c r="AU270" s="448"/>
      <c r="AV270" s="50">
        <f t="shared" si="206"/>
        <v>0</v>
      </c>
      <c r="AW270" s="53"/>
      <c r="AX270" s="53"/>
      <c r="AY270" s="53"/>
      <c r="AZ270" s="53"/>
      <c r="BA270" s="53"/>
      <c r="BB270" s="53"/>
      <c r="BC270" s="405"/>
      <c r="BD270" s="451"/>
      <c r="BE270" s="50">
        <f t="shared" si="207"/>
        <v>0</v>
      </c>
      <c r="BF270" s="53"/>
      <c r="BG270" s="53"/>
      <c r="BH270" s="53"/>
      <c r="BI270" s="53"/>
      <c r="BJ270" s="53"/>
      <c r="BK270" s="53"/>
      <c r="BL270" s="405"/>
      <c r="BM270" s="454"/>
      <c r="BN270" s="50">
        <f t="shared" si="208"/>
        <v>0</v>
      </c>
      <c r="BO270" s="53"/>
      <c r="BP270" s="53"/>
      <c r="BQ270" s="53"/>
      <c r="BR270" s="53"/>
      <c r="BS270" s="53"/>
      <c r="BT270" s="53"/>
      <c r="BU270" s="517"/>
      <c r="BV270" s="518"/>
      <c r="BW270" s="518"/>
      <c r="BX270" s="518"/>
      <c r="BY270" s="518"/>
      <c r="BZ270" s="518"/>
      <c r="CA270" s="518"/>
      <c r="CB270" s="518"/>
      <c r="CC270" s="519"/>
    </row>
    <row r="271" spans="1:81" s="62" customFormat="1" ht="40.200000000000003" customHeight="1" thickTop="1" x14ac:dyDescent="0.3">
      <c r="A271" s="38"/>
      <c r="B271" s="467" t="s">
        <v>624</v>
      </c>
      <c r="C271" s="458" t="s">
        <v>627</v>
      </c>
      <c r="D271" s="608"/>
      <c r="E271" s="611"/>
      <c r="F271" s="611"/>
      <c r="G271" s="611"/>
      <c r="H271" s="611"/>
      <c r="I271" s="611"/>
      <c r="J271" s="485">
        <v>414</v>
      </c>
      <c r="K271" s="488" t="str">
        <f>+Metas!K471</f>
        <v>Comité departamental de OSIGD - LGBTI creado (con participación de las 6 subregiones)</v>
      </c>
      <c r="L271" s="473"/>
      <c r="M271" s="476">
        <f t="shared" si="204"/>
        <v>0</v>
      </c>
      <c r="N271" s="479"/>
      <c r="O271" s="482"/>
      <c r="P271" s="520"/>
      <c r="Q271" s="523"/>
      <c r="R271" s="403">
        <f>+$J271</f>
        <v>414</v>
      </c>
      <c r="S271" s="253"/>
      <c r="T271" s="260"/>
      <c r="U271" s="260"/>
      <c r="V271" s="260"/>
      <c r="W271" s="42"/>
      <c r="X271" s="34"/>
      <c r="Y271" s="34"/>
      <c r="Z271" s="34"/>
      <c r="AA271" s="34"/>
      <c r="AB271" s="403">
        <f t="shared" si="198"/>
        <v>414</v>
      </c>
      <c r="AC271" s="526">
        <f>+L271</f>
        <v>0</v>
      </c>
      <c r="AD271" s="54">
        <f t="shared" si="203"/>
        <v>0</v>
      </c>
      <c r="AE271" s="54">
        <f t="shared" si="203"/>
        <v>0</v>
      </c>
      <c r="AF271" s="54">
        <f t="shared" si="203"/>
        <v>0</v>
      </c>
      <c r="AG271" s="54">
        <f t="shared" si="203"/>
        <v>0</v>
      </c>
      <c r="AH271" s="54">
        <f t="shared" si="203"/>
        <v>0</v>
      </c>
      <c r="AI271" s="54">
        <f t="shared" si="203"/>
        <v>0</v>
      </c>
      <c r="AJ271" s="54">
        <f t="shared" si="203"/>
        <v>0</v>
      </c>
      <c r="AK271" s="403">
        <f t="shared" si="199"/>
        <v>414</v>
      </c>
      <c r="AL271" s="455">
        <f>+N271</f>
        <v>0</v>
      </c>
      <c r="AM271" s="48">
        <f t="shared" si="205"/>
        <v>0</v>
      </c>
      <c r="AN271" s="51"/>
      <c r="AO271" s="51"/>
      <c r="AP271" s="51"/>
      <c r="AQ271" s="51"/>
      <c r="AR271" s="51"/>
      <c r="AS271" s="51"/>
      <c r="AT271" s="403">
        <f t="shared" si="200"/>
        <v>414</v>
      </c>
      <c r="AU271" s="446">
        <f>+O271</f>
        <v>0</v>
      </c>
      <c r="AV271" s="48">
        <f t="shared" si="206"/>
        <v>0</v>
      </c>
      <c r="AW271" s="51"/>
      <c r="AX271" s="51"/>
      <c r="AY271" s="51"/>
      <c r="AZ271" s="51"/>
      <c r="BA271" s="51"/>
      <c r="BB271" s="51"/>
      <c r="BC271" s="403">
        <f t="shared" si="201"/>
        <v>414</v>
      </c>
      <c r="BD271" s="449">
        <f>+P271</f>
        <v>0</v>
      </c>
      <c r="BE271" s="48">
        <f t="shared" si="207"/>
        <v>0</v>
      </c>
      <c r="BF271" s="51"/>
      <c r="BG271" s="51"/>
      <c r="BH271" s="51"/>
      <c r="BI271" s="51"/>
      <c r="BJ271" s="51"/>
      <c r="BK271" s="51"/>
      <c r="BL271" s="403">
        <f t="shared" si="202"/>
        <v>414</v>
      </c>
      <c r="BM271" s="452">
        <f>+Q271</f>
        <v>0</v>
      </c>
      <c r="BN271" s="48">
        <f t="shared" si="208"/>
        <v>0</v>
      </c>
      <c r="BO271" s="51"/>
      <c r="BP271" s="51"/>
      <c r="BQ271" s="51"/>
      <c r="BR271" s="51"/>
      <c r="BS271" s="51"/>
      <c r="BT271" s="51"/>
      <c r="BU271" s="513"/>
      <c r="BV271" s="514"/>
      <c r="BW271" s="514"/>
      <c r="BX271" s="514"/>
      <c r="BY271" s="514"/>
      <c r="BZ271" s="514"/>
      <c r="CA271" s="514"/>
      <c r="CB271" s="514"/>
      <c r="CC271" s="515"/>
    </row>
    <row r="272" spans="1:81" s="62" customFormat="1" ht="40.200000000000003" customHeight="1" x14ac:dyDescent="0.3">
      <c r="A272" s="38"/>
      <c r="B272" s="468"/>
      <c r="C272" s="459"/>
      <c r="D272" s="609"/>
      <c r="E272" s="612"/>
      <c r="F272" s="612"/>
      <c r="G272" s="612"/>
      <c r="H272" s="612"/>
      <c r="I272" s="612"/>
      <c r="J272" s="486"/>
      <c r="K272" s="489"/>
      <c r="L272" s="474"/>
      <c r="M272" s="477"/>
      <c r="N272" s="480"/>
      <c r="O272" s="483"/>
      <c r="P272" s="521"/>
      <c r="Q272" s="524"/>
      <c r="R272" s="404"/>
      <c r="S272" s="43"/>
      <c r="T272" s="261"/>
      <c r="U272" s="261"/>
      <c r="V272" s="261"/>
      <c r="W272" s="43"/>
      <c r="X272" s="35"/>
      <c r="Y272" s="35"/>
      <c r="Z272" s="35"/>
      <c r="AA272" s="35"/>
      <c r="AB272" s="404"/>
      <c r="AC272" s="527"/>
      <c r="AD272" s="55">
        <f t="shared" si="203"/>
        <v>0</v>
      </c>
      <c r="AE272" s="55">
        <f t="shared" si="203"/>
        <v>0</v>
      </c>
      <c r="AF272" s="55">
        <f t="shared" si="203"/>
        <v>0</v>
      </c>
      <c r="AG272" s="55">
        <f t="shared" si="203"/>
        <v>0</v>
      </c>
      <c r="AH272" s="55">
        <f t="shared" si="203"/>
        <v>0</v>
      </c>
      <c r="AI272" s="55">
        <f t="shared" si="203"/>
        <v>0</v>
      </c>
      <c r="AJ272" s="55">
        <f t="shared" si="203"/>
        <v>0</v>
      </c>
      <c r="AK272" s="404"/>
      <c r="AL272" s="456"/>
      <c r="AM272" s="49">
        <f t="shared" si="205"/>
        <v>0</v>
      </c>
      <c r="AN272" s="52"/>
      <c r="AO272" s="52"/>
      <c r="AP272" s="52"/>
      <c r="AQ272" s="52"/>
      <c r="AR272" s="52"/>
      <c r="AS272" s="52"/>
      <c r="AT272" s="404"/>
      <c r="AU272" s="447"/>
      <c r="AV272" s="49">
        <f t="shared" si="206"/>
        <v>0</v>
      </c>
      <c r="AW272" s="52"/>
      <c r="AX272" s="52"/>
      <c r="AY272" s="52"/>
      <c r="AZ272" s="52"/>
      <c r="BA272" s="52"/>
      <c r="BB272" s="52"/>
      <c r="BC272" s="404"/>
      <c r="BD272" s="450"/>
      <c r="BE272" s="49">
        <f t="shared" si="207"/>
        <v>0</v>
      </c>
      <c r="BF272" s="52"/>
      <c r="BG272" s="52"/>
      <c r="BH272" s="52"/>
      <c r="BI272" s="52"/>
      <c r="BJ272" s="52"/>
      <c r="BK272" s="52"/>
      <c r="BL272" s="404"/>
      <c r="BM272" s="453"/>
      <c r="BN272" s="49">
        <f t="shared" si="208"/>
        <v>0</v>
      </c>
      <c r="BO272" s="52"/>
      <c r="BP272" s="52"/>
      <c r="BQ272" s="52"/>
      <c r="BR272" s="52"/>
      <c r="BS272" s="52"/>
      <c r="BT272" s="52"/>
      <c r="BU272" s="418"/>
      <c r="BV272" s="419"/>
      <c r="BW272" s="419"/>
      <c r="BX272" s="419"/>
      <c r="BY272" s="419"/>
      <c r="BZ272" s="419"/>
      <c r="CA272" s="419"/>
      <c r="CB272" s="419"/>
      <c r="CC272" s="516"/>
    </row>
    <row r="273" spans="1:81" s="62" customFormat="1" ht="40.200000000000003" customHeight="1" x14ac:dyDescent="0.3">
      <c r="A273" s="38"/>
      <c r="B273" s="468"/>
      <c r="C273" s="459"/>
      <c r="D273" s="609"/>
      <c r="E273" s="612"/>
      <c r="F273" s="612"/>
      <c r="G273" s="612"/>
      <c r="H273" s="612"/>
      <c r="I273" s="612"/>
      <c r="J273" s="486"/>
      <c r="K273" s="489"/>
      <c r="L273" s="474"/>
      <c r="M273" s="477"/>
      <c r="N273" s="480"/>
      <c r="O273" s="483"/>
      <c r="P273" s="521"/>
      <c r="Q273" s="524"/>
      <c r="R273" s="404"/>
      <c r="S273" s="43"/>
      <c r="T273" s="261"/>
      <c r="U273" s="261"/>
      <c r="V273" s="261"/>
      <c r="W273" s="43"/>
      <c r="X273" s="35"/>
      <c r="Y273" s="35"/>
      <c r="Z273" s="35"/>
      <c r="AA273" s="35"/>
      <c r="AB273" s="404"/>
      <c r="AC273" s="527"/>
      <c r="AD273" s="55">
        <f t="shared" si="203"/>
        <v>0</v>
      </c>
      <c r="AE273" s="55">
        <f t="shared" si="203"/>
        <v>0</v>
      </c>
      <c r="AF273" s="55">
        <f t="shared" si="203"/>
        <v>0</v>
      </c>
      <c r="AG273" s="55">
        <f t="shared" si="203"/>
        <v>0</v>
      </c>
      <c r="AH273" s="55">
        <f t="shared" si="203"/>
        <v>0</v>
      </c>
      <c r="AI273" s="55">
        <f t="shared" si="203"/>
        <v>0</v>
      </c>
      <c r="AJ273" s="55">
        <f t="shared" si="203"/>
        <v>0</v>
      </c>
      <c r="AK273" s="404"/>
      <c r="AL273" s="456"/>
      <c r="AM273" s="49">
        <f t="shared" si="205"/>
        <v>0</v>
      </c>
      <c r="AN273" s="52"/>
      <c r="AO273" s="52"/>
      <c r="AP273" s="52"/>
      <c r="AQ273" s="52"/>
      <c r="AR273" s="52"/>
      <c r="AS273" s="52"/>
      <c r="AT273" s="404"/>
      <c r="AU273" s="447"/>
      <c r="AV273" s="49">
        <f t="shared" si="206"/>
        <v>0</v>
      </c>
      <c r="AW273" s="52"/>
      <c r="AX273" s="52"/>
      <c r="AY273" s="52"/>
      <c r="AZ273" s="52"/>
      <c r="BA273" s="52"/>
      <c r="BB273" s="52"/>
      <c r="BC273" s="404"/>
      <c r="BD273" s="450"/>
      <c r="BE273" s="49">
        <f t="shared" si="207"/>
        <v>0</v>
      </c>
      <c r="BF273" s="52"/>
      <c r="BG273" s="52"/>
      <c r="BH273" s="52"/>
      <c r="BI273" s="52"/>
      <c r="BJ273" s="52"/>
      <c r="BK273" s="52"/>
      <c r="BL273" s="404"/>
      <c r="BM273" s="453"/>
      <c r="BN273" s="49">
        <f t="shared" si="208"/>
        <v>0</v>
      </c>
      <c r="BO273" s="52"/>
      <c r="BP273" s="52"/>
      <c r="BQ273" s="52"/>
      <c r="BR273" s="52"/>
      <c r="BS273" s="52"/>
      <c r="BT273" s="52"/>
      <c r="BU273" s="418"/>
      <c r="BV273" s="419"/>
      <c r="BW273" s="419"/>
      <c r="BX273" s="419"/>
      <c r="BY273" s="419"/>
      <c r="BZ273" s="419"/>
      <c r="CA273" s="419"/>
      <c r="CB273" s="419"/>
      <c r="CC273" s="516"/>
    </row>
    <row r="274" spans="1:81" s="62" customFormat="1" ht="40.200000000000003" customHeight="1" thickBot="1" x14ac:dyDescent="0.35">
      <c r="A274" s="38"/>
      <c r="B274" s="468"/>
      <c r="C274" s="459"/>
      <c r="D274" s="610"/>
      <c r="E274" s="613"/>
      <c r="F274" s="613"/>
      <c r="G274" s="613"/>
      <c r="H274" s="613"/>
      <c r="I274" s="613"/>
      <c r="J274" s="487"/>
      <c r="K274" s="490"/>
      <c r="L274" s="475"/>
      <c r="M274" s="478"/>
      <c r="N274" s="481"/>
      <c r="O274" s="484"/>
      <c r="P274" s="522"/>
      <c r="Q274" s="525"/>
      <c r="R274" s="405"/>
      <c r="S274" s="44"/>
      <c r="T274" s="262"/>
      <c r="U274" s="262"/>
      <c r="V274" s="262"/>
      <c r="W274" s="44"/>
      <c r="X274" s="36"/>
      <c r="Y274" s="36"/>
      <c r="Z274" s="36"/>
      <c r="AA274" s="36"/>
      <c r="AB274" s="405"/>
      <c r="AC274" s="528"/>
      <c r="AD274" s="56">
        <f t="shared" si="203"/>
        <v>0</v>
      </c>
      <c r="AE274" s="56">
        <f t="shared" si="203"/>
        <v>0</v>
      </c>
      <c r="AF274" s="56">
        <f t="shared" si="203"/>
        <v>0</v>
      </c>
      <c r="AG274" s="56">
        <f t="shared" si="203"/>
        <v>0</v>
      </c>
      <c r="AH274" s="56">
        <f t="shared" si="203"/>
        <v>0</v>
      </c>
      <c r="AI274" s="56">
        <f t="shared" si="203"/>
        <v>0</v>
      </c>
      <c r="AJ274" s="56">
        <f t="shared" si="203"/>
        <v>0</v>
      </c>
      <c r="AK274" s="405"/>
      <c r="AL274" s="457"/>
      <c r="AM274" s="50">
        <f t="shared" si="205"/>
        <v>0</v>
      </c>
      <c r="AN274" s="53"/>
      <c r="AO274" s="53"/>
      <c r="AP274" s="53"/>
      <c r="AQ274" s="53"/>
      <c r="AR274" s="53"/>
      <c r="AS274" s="53"/>
      <c r="AT274" s="405"/>
      <c r="AU274" s="448"/>
      <c r="AV274" s="50">
        <f t="shared" si="206"/>
        <v>0</v>
      </c>
      <c r="AW274" s="53"/>
      <c r="AX274" s="53"/>
      <c r="AY274" s="53"/>
      <c r="AZ274" s="53"/>
      <c r="BA274" s="53"/>
      <c r="BB274" s="53"/>
      <c r="BC274" s="405"/>
      <c r="BD274" s="451"/>
      <c r="BE274" s="50">
        <f t="shared" si="207"/>
        <v>0</v>
      </c>
      <c r="BF274" s="53"/>
      <c r="BG274" s="53"/>
      <c r="BH274" s="53"/>
      <c r="BI274" s="53"/>
      <c r="BJ274" s="53"/>
      <c r="BK274" s="53"/>
      <c r="BL274" s="405"/>
      <c r="BM274" s="454"/>
      <c r="BN274" s="50">
        <f t="shared" si="208"/>
        <v>0</v>
      </c>
      <c r="BO274" s="53"/>
      <c r="BP274" s="53"/>
      <c r="BQ274" s="53"/>
      <c r="BR274" s="53"/>
      <c r="BS274" s="53"/>
      <c r="BT274" s="53"/>
      <c r="BU274" s="517"/>
      <c r="BV274" s="518"/>
      <c r="BW274" s="518"/>
      <c r="BX274" s="518"/>
      <c r="BY274" s="518"/>
      <c r="BZ274" s="518"/>
      <c r="CA274" s="518"/>
      <c r="CB274" s="518"/>
      <c r="CC274" s="519"/>
    </row>
    <row r="275" spans="1:81" s="62" customFormat="1" ht="40.200000000000003" customHeight="1" thickTop="1" x14ac:dyDescent="0.3">
      <c r="A275" s="38"/>
      <c r="B275" s="468"/>
      <c r="C275" s="459"/>
      <c r="D275" s="608"/>
      <c r="E275" s="611"/>
      <c r="F275" s="611"/>
      <c r="G275" s="611"/>
      <c r="H275" s="611"/>
      <c r="I275" s="611"/>
      <c r="J275" s="485">
        <v>415</v>
      </c>
      <c r="K275" s="488" t="str">
        <f>+Metas!K472</f>
        <v>Plan de acción de la población OSIGD - LGBTI territorializado</v>
      </c>
      <c r="L275" s="473"/>
      <c r="M275" s="476">
        <f t="shared" si="204"/>
        <v>0</v>
      </c>
      <c r="N275" s="479"/>
      <c r="O275" s="482"/>
      <c r="P275" s="520"/>
      <c r="Q275" s="523"/>
      <c r="R275" s="403">
        <f>+$J275</f>
        <v>415</v>
      </c>
      <c r="S275" s="253"/>
      <c r="T275" s="260"/>
      <c r="U275" s="260"/>
      <c r="V275" s="260"/>
      <c r="W275" s="42"/>
      <c r="X275" s="34"/>
      <c r="Y275" s="34"/>
      <c r="Z275" s="34"/>
      <c r="AA275" s="34"/>
      <c r="AB275" s="403">
        <f t="shared" si="198"/>
        <v>415</v>
      </c>
      <c r="AC275" s="526">
        <f>+L275</f>
        <v>0</v>
      </c>
      <c r="AD275" s="54">
        <f t="shared" si="203"/>
        <v>0</v>
      </c>
      <c r="AE275" s="54">
        <f t="shared" si="203"/>
        <v>0</v>
      </c>
      <c r="AF275" s="54">
        <f t="shared" si="203"/>
        <v>0</v>
      </c>
      <c r="AG275" s="54">
        <f t="shared" si="203"/>
        <v>0</v>
      </c>
      <c r="AH275" s="54">
        <f t="shared" si="203"/>
        <v>0</v>
      </c>
      <c r="AI275" s="54">
        <f t="shared" si="203"/>
        <v>0</v>
      </c>
      <c r="AJ275" s="54">
        <f t="shared" si="203"/>
        <v>0</v>
      </c>
      <c r="AK275" s="403">
        <f t="shared" si="199"/>
        <v>415</v>
      </c>
      <c r="AL275" s="455">
        <f>+N275</f>
        <v>0</v>
      </c>
      <c r="AM275" s="48">
        <f t="shared" si="205"/>
        <v>0</v>
      </c>
      <c r="AN275" s="51"/>
      <c r="AO275" s="51"/>
      <c r="AP275" s="51"/>
      <c r="AQ275" s="51"/>
      <c r="AR275" s="51"/>
      <c r="AS275" s="51"/>
      <c r="AT275" s="403">
        <f t="shared" si="200"/>
        <v>415</v>
      </c>
      <c r="AU275" s="446">
        <f>+O275</f>
        <v>0</v>
      </c>
      <c r="AV275" s="48">
        <f t="shared" si="206"/>
        <v>0</v>
      </c>
      <c r="AW275" s="51"/>
      <c r="AX275" s="51"/>
      <c r="AY275" s="51"/>
      <c r="AZ275" s="51"/>
      <c r="BA275" s="51"/>
      <c r="BB275" s="51"/>
      <c r="BC275" s="403">
        <f t="shared" si="201"/>
        <v>415</v>
      </c>
      <c r="BD275" s="449">
        <f>+P275</f>
        <v>0</v>
      </c>
      <c r="BE275" s="48">
        <f t="shared" si="207"/>
        <v>0</v>
      </c>
      <c r="BF275" s="51"/>
      <c r="BG275" s="51"/>
      <c r="BH275" s="51"/>
      <c r="BI275" s="51"/>
      <c r="BJ275" s="51"/>
      <c r="BK275" s="51"/>
      <c r="BL275" s="403">
        <f t="shared" si="202"/>
        <v>415</v>
      </c>
      <c r="BM275" s="452">
        <f>+Q275</f>
        <v>0</v>
      </c>
      <c r="BN275" s="48">
        <f t="shared" si="208"/>
        <v>0</v>
      </c>
      <c r="BO275" s="51"/>
      <c r="BP275" s="51"/>
      <c r="BQ275" s="51"/>
      <c r="BR275" s="51"/>
      <c r="BS275" s="51"/>
      <c r="BT275" s="51"/>
      <c r="BU275" s="513"/>
      <c r="BV275" s="514"/>
      <c r="BW275" s="514"/>
      <c r="BX275" s="514"/>
      <c r="BY275" s="514"/>
      <c r="BZ275" s="514"/>
      <c r="CA275" s="514"/>
      <c r="CB275" s="514"/>
      <c r="CC275" s="515"/>
    </row>
    <row r="276" spans="1:81" s="62" customFormat="1" ht="40.200000000000003" customHeight="1" x14ac:dyDescent="0.3">
      <c r="A276" s="38"/>
      <c r="B276" s="468"/>
      <c r="C276" s="459"/>
      <c r="D276" s="609"/>
      <c r="E276" s="612"/>
      <c r="F276" s="612"/>
      <c r="G276" s="612"/>
      <c r="H276" s="612"/>
      <c r="I276" s="612"/>
      <c r="J276" s="486"/>
      <c r="K276" s="489"/>
      <c r="L276" s="474"/>
      <c r="M276" s="477"/>
      <c r="N276" s="480"/>
      <c r="O276" s="483"/>
      <c r="P276" s="521"/>
      <c r="Q276" s="524"/>
      <c r="R276" s="404"/>
      <c r="S276" s="43"/>
      <c r="T276" s="261"/>
      <c r="U276" s="261"/>
      <c r="V276" s="261"/>
      <c r="W276" s="43"/>
      <c r="X276" s="35"/>
      <c r="Y276" s="35"/>
      <c r="Z276" s="35"/>
      <c r="AA276" s="35"/>
      <c r="AB276" s="404"/>
      <c r="AC276" s="527"/>
      <c r="AD276" s="55">
        <f t="shared" si="203"/>
        <v>0</v>
      </c>
      <c r="AE276" s="55">
        <f t="shared" si="203"/>
        <v>0</v>
      </c>
      <c r="AF276" s="55">
        <f t="shared" si="203"/>
        <v>0</v>
      </c>
      <c r="AG276" s="55">
        <f t="shared" ref="AG276:AJ322" si="209">+AP276+AY276+BH276+BQ276</f>
        <v>0</v>
      </c>
      <c r="AH276" s="55">
        <f t="shared" si="209"/>
        <v>0</v>
      </c>
      <c r="AI276" s="55">
        <f t="shared" si="209"/>
        <v>0</v>
      </c>
      <c r="AJ276" s="55">
        <f t="shared" si="209"/>
        <v>0</v>
      </c>
      <c r="AK276" s="404"/>
      <c r="AL276" s="456"/>
      <c r="AM276" s="49">
        <f t="shared" si="205"/>
        <v>0</v>
      </c>
      <c r="AN276" s="52"/>
      <c r="AO276" s="52"/>
      <c r="AP276" s="52"/>
      <c r="AQ276" s="52"/>
      <c r="AR276" s="52"/>
      <c r="AS276" s="52"/>
      <c r="AT276" s="404"/>
      <c r="AU276" s="447"/>
      <c r="AV276" s="49">
        <f t="shared" si="206"/>
        <v>0</v>
      </c>
      <c r="AW276" s="52"/>
      <c r="AX276" s="52"/>
      <c r="AY276" s="52"/>
      <c r="AZ276" s="52"/>
      <c r="BA276" s="52"/>
      <c r="BB276" s="52"/>
      <c r="BC276" s="404"/>
      <c r="BD276" s="450"/>
      <c r="BE276" s="49">
        <f t="shared" si="207"/>
        <v>0</v>
      </c>
      <c r="BF276" s="52"/>
      <c r="BG276" s="52"/>
      <c r="BH276" s="52"/>
      <c r="BI276" s="52"/>
      <c r="BJ276" s="52"/>
      <c r="BK276" s="52"/>
      <c r="BL276" s="404"/>
      <c r="BM276" s="453"/>
      <c r="BN276" s="49">
        <f t="shared" si="208"/>
        <v>0</v>
      </c>
      <c r="BO276" s="52"/>
      <c r="BP276" s="52"/>
      <c r="BQ276" s="52"/>
      <c r="BR276" s="52"/>
      <c r="BS276" s="52"/>
      <c r="BT276" s="52"/>
      <c r="BU276" s="418"/>
      <c r="BV276" s="419"/>
      <c r="BW276" s="419"/>
      <c r="BX276" s="419"/>
      <c r="BY276" s="419"/>
      <c r="BZ276" s="419"/>
      <c r="CA276" s="419"/>
      <c r="CB276" s="419"/>
      <c r="CC276" s="516"/>
    </row>
    <row r="277" spans="1:81" s="62" customFormat="1" ht="40.200000000000003" customHeight="1" x14ac:dyDescent="0.3">
      <c r="A277" s="38"/>
      <c r="B277" s="468"/>
      <c r="C277" s="459"/>
      <c r="D277" s="609"/>
      <c r="E277" s="612"/>
      <c r="F277" s="612"/>
      <c r="G277" s="612"/>
      <c r="H277" s="612"/>
      <c r="I277" s="612"/>
      <c r="J277" s="486"/>
      <c r="K277" s="489"/>
      <c r="L277" s="474"/>
      <c r="M277" s="477"/>
      <c r="N277" s="480"/>
      <c r="O277" s="483"/>
      <c r="P277" s="521"/>
      <c r="Q277" s="524"/>
      <c r="R277" s="404"/>
      <c r="S277" s="43"/>
      <c r="T277" s="261"/>
      <c r="U277" s="261"/>
      <c r="V277" s="261"/>
      <c r="W277" s="43"/>
      <c r="X277" s="35"/>
      <c r="Y277" s="35"/>
      <c r="Z277" s="35"/>
      <c r="AA277" s="35"/>
      <c r="AB277" s="404"/>
      <c r="AC277" s="527"/>
      <c r="AD277" s="55">
        <f t="shared" ref="AD277:AF322" si="210">+AM277+AV277+BE277+BN277</f>
        <v>0</v>
      </c>
      <c r="AE277" s="55">
        <f t="shared" si="210"/>
        <v>0</v>
      </c>
      <c r="AF277" s="55">
        <f t="shared" si="210"/>
        <v>0</v>
      </c>
      <c r="AG277" s="55">
        <f t="shared" si="209"/>
        <v>0</v>
      </c>
      <c r="AH277" s="55">
        <f t="shared" si="209"/>
        <v>0</v>
      </c>
      <c r="AI277" s="55">
        <f t="shared" si="209"/>
        <v>0</v>
      </c>
      <c r="AJ277" s="55">
        <f t="shared" si="209"/>
        <v>0</v>
      </c>
      <c r="AK277" s="404"/>
      <c r="AL277" s="456"/>
      <c r="AM277" s="49">
        <f t="shared" si="205"/>
        <v>0</v>
      </c>
      <c r="AN277" s="52"/>
      <c r="AO277" s="52"/>
      <c r="AP277" s="52"/>
      <c r="AQ277" s="52"/>
      <c r="AR277" s="52"/>
      <c r="AS277" s="52"/>
      <c r="AT277" s="404"/>
      <c r="AU277" s="447"/>
      <c r="AV277" s="49">
        <f t="shared" si="206"/>
        <v>0</v>
      </c>
      <c r="AW277" s="52"/>
      <c r="AX277" s="52"/>
      <c r="AY277" s="52"/>
      <c r="AZ277" s="52"/>
      <c r="BA277" s="52"/>
      <c r="BB277" s="52"/>
      <c r="BC277" s="404"/>
      <c r="BD277" s="450"/>
      <c r="BE277" s="49">
        <f t="shared" si="207"/>
        <v>0</v>
      </c>
      <c r="BF277" s="52"/>
      <c r="BG277" s="52"/>
      <c r="BH277" s="52"/>
      <c r="BI277" s="52"/>
      <c r="BJ277" s="52"/>
      <c r="BK277" s="52"/>
      <c r="BL277" s="404"/>
      <c r="BM277" s="453"/>
      <c r="BN277" s="49">
        <f t="shared" si="208"/>
        <v>0</v>
      </c>
      <c r="BO277" s="52"/>
      <c r="BP277" s="52"/>
      <c r="BQ277" s="52"/>
      <c r="BR277" s="52"/>
      <c r="BS277" s="52"/>
      <c r="BT277" s="52"/>
      <c r="BU277" s="418"/>
      <c r="BV277" s="419"/>
      <c r="BW277" s="419"/>
      <c r="BX277" s="419"/>
      <c r="BY277" s="419"/>
      <c r="BZ277" s="419"/>
      <c r="CA277" s="419"/>
      <c r="CB277" s="419"/>
      <c r="CC277" s="516"/>
    </row>
    <row r="278" spans="1:81" s="62" customFormat="1" ht="40.200000000000003" customHeight="1" thickBot="1" x14ac:dyDescent="0.35">
      <c r="A278" s="38"/>
      <c r="B278" s="468"/>
      <c r="C278" s="460"/>
      <c r="D278" s="610"/>
      <c r="E278" s="613"/>
      <c r="F278" s="613"/>
      <c r="G278" s="613"/>
      <c r="H278" s="613"/>
      <c r="I278" s="613"/>
      <c r="J278" s="487"/>
      <c r="K278" s="490"/>
      <c r="L278" s="475"/>
      <c r="M278" s="478"/>
      <c r="N278" s="481"/>
      <c r="O278" s="484"/>
      <c r="P278" s="522"/>
      <c r="Q278" s="525"/>
      <c r="R278" s="405"/>
      <c r="S278" s="44"/>
      <c r="T278" s="262"/>
      <c r="U278" s="262"/>
      <c r="V278" s="262"/>
      <c r="W278" s="44"/>
      <c r="X278" s="36"/>
      <c r="Y278" s="36"/>
      <c r="Z278" s="36"/>
      <c r="AA278" s="36"/>
      <c r="AB278" s="405"/>
      <c r="AC278" s="528"/>
      <c r="AD278" s="56">
        <f t="shared" si="210"/>
        <v>0</v>
      </c>
      <c r="AE278" s="56">
        <f t="shared" si="210"/>
        <v>0</v>
      </c>
      <c r="AF278" s="56">
        <f t="shared" si="210"/>
        <v>0</v>
      </c>
      <c r="AG278" s="56">
        <f t="shared" si="209"/>
        <v>0</v>
      </c>
      <c r="AH278" s="56">
        <f t="shared" si="209"/>
        <v>0</v>
      </c>
      <c r="AI278" s="56">
        <f t="shared" si="209"/>
        <v>0</v>
      </c>
      <c r="AJ278" s="56">
        <f t="shared" si="209"/>
        <v>0</v>
      </c>
      <c r="AK278" s="405"/>
      <c r="AL278" s="457"/>
      <c r="AM278" s="50">
        <f t="shared" si="205"/>
        <v>0</v>
      </c>
      <c r="AN278" s="53"/>
      <c r="AO278" s="53"/>
      <c r="AP278" s="53"/>
      <c r="AQ278" s="53"/>
      <c r="AR278" s="53"/>
      <c r="AS278" s="53"/>
      <c r="AT278" s="405"/>
      <c r="AU278" s="448"/>
      <c r="AV278" s="50">
        <f t="shared" si="206"/>
        <v>0</v>
      </c>
      <c r="AW278" s="53"/>
      <c r="AX278" s="53"/>
      <c r="AY278" s="53"/>
      <c r="AZ278" s="53"/>
      <c r="BA278" s="53"/>
      <c r="BB278" s="53"/>
      <c r="BC278" s="405"/>
      <c r="BD278" s="451"/>
      <c r="BE278" s="50">
        <f t="shared" si="207"/>
        <v>0</v>
      </c>
      <c r="BF278" s="53"/>
      <c r="BG278" s="53"/>
      <c r="BH278" s="53"/>
      <c r="BI278" s="53"/>
      <c r="BJ278" s="53"/>
      <c r="BK278" s="53"/>
      <c r="BL278" s="405"/>
      <c r="BM278" s="454"/>
      <c r="BN278" s="50">
        <f t="shared" si="208"/>
        <v>0</v>
      </c>
      <c r="BO278" s="53"/>
      <c r="BP278" s="53"/>
      <c r="BQ278" s="53"/>
      <c r="BR278" s="53"/>
      <c r="BS278" s="53"/>
      <c r="BT278" s="53"/>
      <c r="BU278" s="517"/>
      <c r="BV278" s="518"/>
      <c r="BW278" s="518"/>
      <c r="BX278" s="518"/>
      <c r="BY278" s="518"/>
      <c r="BZ278" s="518"/>
      <c r="CA278" s="518"/>
      <c r="CB278" s="518"/>
      <c r="CC278" s="519"/>
    </row>
    <row r="279" spans="1:81" s="62" customFormat="1" ht="40.200000000000003" customHeight="1" thickTop="1" x14ac:dyDescent="0.3">
      <c r="A279" s="38"/>
      <c r="B279" s="468"/>
      <c r="C279" s="458" t="s">
        <v>631</v>
      </c>
      <c r="D279" s="608"/>
      <c r="E279" s="611"/>
      <c r="F279" s="611"/>
      <c r="G279" s="611"/>
      <c r="H279" s="611"/>
      <c r="I279" s="611"/>
      <c r="J279" s="485">
        <v>416</v>
      </c>
      <c r="K279" s="488" t="str">
        <f>+Metas!K473</f>
        <v>Diplomado de docentes en educación incluyente</v>
      </c>
      <c r="L279" s="473"/>
      <c r="M279" s="476">
        <f>SUM(N279:Q279)</f>
        <v>0</v>
      </c>
      <c r="N279" s="479"/>
      <c r="O279" s="482"/>
      <c r="P279" s="520"/>
      <c r="Q279" s="523"/>
      <c r="R279" s="403">
        <f>+$J279</f>
        <v>416</v>
      </c>
      <c r="S279" s="253"/>
      <c r="T279" s="260"/>
      <c r="U279" s="260"/>
      <c r="V279" s="260"/>
      <c r="W279" s="42"/>
      <c r="X279" s="34"/>
      <c r="Y279" s="34"/>
      <c r="Z279" s="34"/>
      <c r="AA279" s="34"/>
      <c r="AB279" s="403">
        <f t="shared" si="198"/>
        <v>416</v>
      </c>
      <c r="AC279" s="526">
        <f t="shared" ref="AC279" si="211">+L279</f>
        <v>0</v>
      </c>
      <c r="AD279" s="54">
        <f t="shared" si="210"/>
        <v>0</v>
      </c>
      <c r="AE279" s="54">
        <f t="shared" si="210"/>
        <v>0</v>
      </c>
      <c r="AF279" s="54">
        <f t="shared" si="210"/>
        <v>0</v>
      </c>
      <c r="AG279" s="54">
        <f t="shared" si="209"/>
        <v>0</v>
      </c>
      <c r="AH279" s="54">
        <f t="shared" si="209"/>
        <v>0</v>
      </c>
      <c r="AI279" s="54">
        <f t="shared" si="209"/>
        <v>0</v>
      </c>
      <c r="AJ279" s="54">
        <f t="shared" si="209"/>
        <v>0</v>
      </c>
      <c r="AK279" s="403">
        <f t="shared" si="199"/>
        <v>416</v>
      </c>
      <c r="AL279" s="455">
        <f>+N279</f>
        <v>0</v>
      </c>
      <c r="AM279" s="48">
        <f t="shared" si="205"/>
        <v>0</v>
      </c>
      <c r="AN279" s="51"/>
      <c r="AO279" s="51"/>
      <c r="AP279" s="51"/>
      <c r="AQ279" s="51"/>
      <c r="AR279" s="51"/>
      <c r="AS279" s="51"/>
      <c r="AT279" s="403">
        <f t="shared" si="200"/>
        <v>416</v>
      </c>
      <c r="AU279" s="446">
        <f>+O279</f>
        <v>0</v>
      </c>
      <c r="AV279" s="48">
        <f t="shared" si="206"/>
        <v>0</v>
      </c>
      <c r="AW279" s="51"/>
      <c r="AX279" s="51"/>
      <c r="AY279" s="51"/>
      <c r="AZ279" s="51"/>
      <c r="BA279" s="51"/>
      <c r="BB279" s="51"/>
      <c r="BC279" s="403">
        <f t="shared" si="201"/>
        <v>416</v>
      </c>
      <c r="BD279" s="449">
        <f>+P279</f>
        <v>0</v>
      </c>
      <c r="BE279" s="48">
        <f t="shared" si="207"/>
        <v>0</v>
      </c>
      <c r="BF279" s="51"/>
      <c r="BG279" s="51"/>
      <c r="BH279" s="51"/>
      <c r="BI279" s="51"/>
      <c r="BJ279" s="51"/>
      <c r="BK279" s="51"/>
      <c r="BL279" s="403">
        <f t="shared" si="202"/>
        <v>416</v>
      </c>
      <c r="BM279" s="452">
        <f>+Q279</f>
        <v>0</v>
      </c>
      <c r="BN279" s="48">
        <f t="shared" si="208"/>
        <v>0</v>
      </c>
      <c r="BO279" s="51"/>
      <c r="BP279" s="51"/>
      <c r="BQ279" s="51"/>
      <c r="BR279" s="51"/>
      <c r="BS279" s="51"/>
      <c r="BT279" s="51"/>
      <c r="BU279" s="513"/>
      <c r="BV279" s="514"/>
      <c r="BW279" s="514"/>
      <c r="BX279" s="514"/>
      <c r="BY279" s="514"/>
      <c r="BZ279" s="514"/>
      <c r="CA279" s="514"/>
      <c r="CB279" s="514"/>
      <c r="CC279" s="515"/>
    </row>
    <row r="280" spans="1:81" s="62" customFormat="1" ht="40.200000000000003" customHeight="1" x14ac:dyDescent="0.3">
      <c r="A280" s="38"/>
      <c r="B280" s="468"/>
      <c r="C280" s="459"/>
      <c r="D280" s="609"/>
      <c r="E280" s="612"/>
      <c r="F280" s="612"/>
      <c r="G280" s="612"/>
      <c r="H280" s="612"/>
      <c r="I280" s="612"/>
      <c r="J280" s="486"/>
      <c r="K280" s="489"/>
      <c r="L280" s="474"/>
      <c r="M280" s="477"/>
      <c r="N280" s="480"/>
      <c r="O280" s="483"/>
      <c r="P280" s="521"/>
      <c r="Q280" s="524"/>
      <c r="R280" s="404"/>
      <c r="S280" s="43"/>
      <c r="T280" s="261"/>
      <c r="U280" s="261"/>
      <c r="V280" s="261"/>
      <c r="W280" s="43"/>
      <c r="X280" s="35"/>
      <c r="Y280" s="35"/>
      <c r="Z280" s="35"/>
      <c r="AA280" s="35"/>
      <c r="AB280" s="404"/>
      <c r="AC280" s="527"/>
      <c r="AD280" s="55">
        <f t="shared" si="210"/>
        <v>0</v>
      </c>
      <c r="AE280" s="55">
        <f t="shared" si="210"/>
        <v>0</v>
      </c>
      <c r="AF280" s="55">
        <f t="shared" si="210"/>
        <v>0</v>
      </c>
      <c r="AG280" s="55">
        <f t="shared" si="209"/>
        <v>0</v>
      </c>
      <c r="AH280" s="55">
        <f t="shared" si="209"/>
        <v>0</v>
      </c>
      <c r="AI280" s="55">
        <f t="shared" si="209"/>
        <v>0</v>
      </c>
      <c r="AJ280" s="55">
        <f t="shared" si="209"/>
        <v>0</v>
      </c>
      <c r="AK280" s="404"/>
      <c r="AL280" s="456"/>
      <c r="AM280" s="49">
        <f t="shared" si="205"/>
        <v>0</v>
      </c>
      <c r="AN280" s="52"/>
      <c r="AO280" s="52"/>
      <c r="AP280" s="52"/>
      <c r="AQ280" s="52"/>
      <c r="AR280" s="52"/>
      <c r="AS280" s="52"/>
      <c r="AT280" s="404"/>
      <c r="AU280" s="447"/>
      <c r="AV280" s="49">
        <f t="shared" si="206"/>
        <v>0</v>
      </c>
      <c r="AW280" s="52"/>
      <c r="AX280" s="52"/>
      <c r="AY280" s="52"/>
      <c r="AZ280" s="52"/>
      <c r="BA280" s="52"/>
      <c r="BB280" s="52"/>
      <c r="BC280" s="404"/>
      <c r="BD280" s="450"/>
      <c r="BE280" s="49">
        <f t="shared" si="207"/>
        <v>0</v>
      </c>
      <c r="BF280" s="52"/>
      <c r="BG280" s="52"/>
      <c r="BH280" s="52"/>
      <c r="BI280" s="52"/>
      <c r="BJ280" s="52"/>
      <c r="BK280" s="52"/>
      <c r="BL280" s="404"/>
      <c r="BM280" s="453"/>
      <c r="BN280" s="49">
        <f t="shared" si="208"/>
        <v>0</v>
      </c>
      <c r="BO280" s="52"/>
      <c r="BP280" s="52"/>
      <c r="BQ280" s="52"/>
      <c r="BR280" s="52"/>
      <c r="BS280" s="52"/>
      <c r="BT280" s="52"/>
      <c r="BU280" s="418"/>
      <c r="BV280" s="419"/>
      <c r="BW280" s="419"/>
      <c r="BX280" s="419"/>
      <c r="BY280" s="419"/>
      <c r="BZ280" s="419"/>
      <c r="CA280" s="419"/>
      <c r="CB280" s="419"/>
      <c r="CC280" s="516"/>
    </row>
    <row r="281" spans="1:81" s="62" customFormat="1" ht="40.200000000000003" customHeight="1" x14ac:dyDescent="0.3">
      <c r="A281" s="38"/>
      <c r="B281" s="468"/>
      <c r="C281" s="459"/>
      <c r="D281" s="609"/>
      <c r="E281" s="612"/>
      <c r="F281" s="612"/>
      <c r="G281" s="612"/>
      <c r="H281" s="612"/>
      <c r="I281" s="612"/>
      <c r="J281" s="486"/>
      <c r="K281" s="489"/>
      <c r="L281" s="474"/>
      <c r="M281" s="477"/>
      <c r="N281" s="480"/>
      <c r="O281" s="483"/>
      <c r="P281" s="521"/>
      <c r="Q281" s="524"/>
      <c r="R281" s="404"/>
      <c r="S281" s="43"/>
      <c r="T281" s="261"/>
      <c r="U281" s="261"/>
      <c r="V281" s="261"/>
      <c r="W281" s="43"/>
      <c r="X281" s="35"/>
      <c r="Y281" s="35"/>
      <c r="Z281" s="35"/>
      <c r="AA281" s="35"/>
      <c r="AB281" s="404"/>
      <c r="AC281" s="527"/>
      <c r="AD281" s="55">
        <f t="shared" si="210"/>
        <v>0</v>
      </c>
      <c r="AE281" s="55">
        <f t="shared" si="210"/>
        <v>0</v>
      </c>
      <c r="AF281" s="55">
        <f t="shared" si="210"/>
        <v>0</v>
      </c>
      <c r="AG281" s="55">
        <f t="shared" si="209"/>
        <v>0</v>
      </c>
      <c r="AH281" s="55">
        <f t="shared" si="209"/>
        <v>0</v>
      </c>
      <c r="AI281" s="55">
        <f t="shared" si="209"/>
        <v>0</v>
      </c>
      <c r="AJ281" s="55">
        <f t="shared" si="209"/>
        <v>0</v>
      </c>
      <c r="AK281" s="404"/>
      <c r="AL281" s="456"/>
      <c r="AM281" s="49">
        <f t="shared" si="205"/>
        <v>0</v>
      </c>
      <c r="AN281" s="52"/>
      <c r="AO281" s="52"/>
      <c r="AP281" s="52"/>
      <c r="AQ281" s="52"/>
      <c r="AR281" s="52"/>
      <c r="AS281" s="52"/>
      <c r="AT281" s="404"/>
      <c r="AU281" s="447"/>
      <c r="AV281" s="49">
        <f t="shared" si="206"/>
        <v>0</v>
      </c>
      <c r="AW281" s="52"/>
      <c r="AX281" s="52"/>
      <c r="AY281" s="52"/>
      <c r="AZ281" s="52"/>
      <c r="BA281" s="52"/>
      <c r="BB281" s="52"/>
      <c r="BC281" s="404"/>
      <c r="BD281" s="450"/>
      <c r="BE281" s="49">
        <f t="shared" si="207"/>
        <v>0</v>
      </c>
      <c r="BF281" s="52"/>
      <c r="BG281" s="52"/>
      <c r="BH281" s="52"/>
      <c r="BI281" s="52"/>
      <c r="BJ281" s="52"/>
      <c r="BK281" s="52"/>
      <c r="BL281" s="404"/>
      <c r="BM281" s="453"/>
      <c r="BN281" s="49">
        <f t="shared" si="208"/>
        <v>0</v>
      </c>
      <c r="BO281" s="52"/>
      <c r="BP281" s="52"/>
      <c r="BQ281" s="52"/>
      <c r="BR281" s="52"/>
      <c r="BS281" s="52"/>
      <c r="BT281" s="52"/>
      <c r="BU281" s="418"/>
      <c r="BV281" s="419"/>
      <c r="BW281" s="419"/>
      <c r="BX281" s="419"/>
      <c r="BY281" s="419"/>
      <c r="BZ281" s="419"/>
      <c r="CA281" s="419"/>
      <c r="CB281" s="419"/>
      <c r="CC281" s="516"/>
    </row>
    <row r="282" spans="1:81" s="62" customFormat="1" ht="40.200000000000003" customHeight="1" thickBot="1" x14ac:dyDescent="0.35">
      <c r="A282" s="38"/>
      <c r="B282" s="468"/>
      <c r="C282" s="459"/>
      <c r="D282" s="610"/>
      <c r="E282" s="613"/>
      <c r="F282" s="613"/>
      <c r="G282" s="613"/>
      <c r="H282" s="613"/>
      <c r="I282" s="613"/>
      <c r="J282" s="487"/>
      <c r="K282" s="490"/>
      <c r="L282" s="475"/>
      <c r="M282" s="478"/>
      <c r="N282" s="481"/>
      <c r="O282" s="484"/>
      <c r="P282" s="522"/>
      <c r="Q282" s="525"/>
      <c r="R282" s="405"/>
      <c r="S282" s="44"/>
      <c r="T282" s="262"/>
      <c r="U282" s="262"/>
      <c r="V282" s="262"/>
      <c r="W282" s="44"/>
      <c r="X282" s="36"/>
      <c r="Y282" s="36"/>
      <c r="Z282" s="36"/>
      <c r="AA282" s="36"/>
      <c r="AB282" s="405"/>
      <c r="AC282" s="528"/>
      <c r="AD282" s="56">
        <f t="shared" si="210"/>
        <v>0</v>
      </c>
      <c r="AE282" s="56">
        <f t="shared" si="210"/>
        <v>0</v>
      </c>
      <c r="AF282" s="56">
        <f t="shared" si="210"/>
        <v>0</v>
      </c>
      <c r="AG282" s="56">
        <f t="shared" si="209"/>
        <v>0</v>
      </c>
      <c r="AH282" s="56">
        <f t="shared" si="209"/>
        <v>0</v>
      </c>
      <c r="AI282" s="56">
        <f t="shared" si="209"/>
        <v>0</v>
      </c>
      <c r="AJ282" s="56">
        <f t="shared" si="209"/>
        <v>0</v>
      </c>
      <c r="AK282" s="405"/>
      <c r="AL282" s="457"/>
      <c r="AM282" s="50">
        <f t="shared" si="205"/>
        <v>0</v>
      </c>
      <c r="AN282" s="53"/>
      <c r="AO282" s="53"/>
      <c r="AP282" s="53"/>
      <c r="AQ282" s="53"/>
      <c r="AR282" s="53"/>
      <c r="AS282" s="53"/>
      <c r="AT282" s="405"/>
      <c r="AU282" s="448"/>
      <c r="AV282" s="50">
        <f t="shared" si="206"/>
        <v>0</v>
      </c>
      <c r="AW282" s="53"/>
      <c r="AX282" s="53"/>
      <c r="AY282" s="53"/>
      <c r="AZ282" s="53"/>
      <c r="BA282" s="53"/>
      <c r="BB282" s="53"/>
      <c r="BC282" s="405"/>
      <c r="BD282" s="451"/>
      <c r="BE282" s="50">
        <f t="shared" si="207"/>
        <v>0</v>
      </c>
      <c r="BF282" s="53"/>
      <c r="BG282" s="53"/>
      <c r="BH282" s="53"/>
      <c r="BI282" s="53"/>
      <c r="BJ282" s="53"/>
      <c r="BK282" s="53"/>
      <c r="BL282" s="405"/>
      <c r="BM282" s="454"/>
      <c r="BN282" s="50">
        <f t="shared" si="208"/>
        <v>0</v>
      </c>
      <c r="BO282" s="53"/>
      <c r="BP282" s="53"/>
      <c r="BQ282" s="53"/>
      <c r="BR282" s="53"/>
      <c r="BS282" s="53"/>
      <c r="BT282" s="53"/>
      <c r="BU282" s="517"/>
      <c r="BV282" s="518"/>
      <c r="BW282" s="518"/>
      <c r="BX282" s="518"/>
      <c r="BY282" s="518"/>
      <c r="BZ282" s="518"/>
      <c r="CA282" s="518"/>
      <c r="CB282" s="518"/>
      <c r="CC282" s="519"/>
    </row>
    <row r="283" spans="1:81" s="62" customFormat="1" ht="40.200000000000003" customHeight="1" thickTop="1" x14ac:dyDescent="0.3">
      <c r="A283" s="38"/>
      <c r="B283" s="468"/>
      <c r="C283" s="459"/>
      <c r="D283" s="608"/>
      <c r="E283" s="611"/>
      <c r="F283" s="611"/>
      <c r="G283" s="611"/>
      <c r="H283" s="611"/>
      <c r="I283" s="611"/>
      <c r="J283" s="485">
        <v>417</v>
      </c>
      <c r="K283" s="488" t="str">
        <f>+Metas!K474</f>
        <v>municipios con capacitación a los colegios de la sede central en educación incluyente a los estudiantes</v>
      </c>
      <c r="L283" s="473"/>
      <c r="M283" s="476">
        <f>SUM(N283:Q283)</f>
        <v>0</v>
      </c>
      <c r="N283" s="479"/>
      <c r="O283" s="482"/>
      <c r="P283" s="520"/>
      <c r="Q283" s="523"/>
      <c r="R283" s="403">
        <f>+$J283</f>
        <v>417</v>
      </c>
      <c r="S283" s="253"/>
      <c r="T283" s="260"/>
      <c r="U283" s="260"/>
      <c r="V283" s="260"/>
      <c r="W283" s="42"/>
      <c r="X283" s="34"/>
      <c r="Y283" s="34"/>
      <c r="Z283" s="34"/>
      <c r="AA283" s="34"/>
      <c r="AB283" s="403">
        <f t="shared" ref="AB283:AB319" si="212">+$J283</f>
        <v>417</v>
      </c>
      <c r="AC283" s="526">
        <f t="shared" ref="AC283" si="213">+L283</f>
        <v>0</v>
      </c>
      <c r="AD283" s="54">
        <f t="shared" si="210"/>
        <v>0</v>
      </c>
      <c r="AE283" s="54">
        <f t="shared" si="210"/>
        <v>0</v>
      </c>
      <c r="AF283" s="54">
        <f t="shared" si="210"/>
        <v>0</v>
      </c>
      <c r="AG283" s="54">
        <f t="shared" si="209"/>
        <v>0</v>
      </c>
      <c r="AH283" s="54">
        <f t="shared" si="209"/>
        <v>0</v>
      </c>
      <c r="AI283" s="54">
        <f t="shared" si="209"/>
        <v>0</v>
      </c>
      <c r="AJ283" s="54">
        <f t="shared" si="209"/>
        <v>0</v>
      </c>
      <c r="AK283" s="403">
        <f t="shared" ref="AK283:AK319" si="214">+$J283</f>
        <v>417</v>
      </c>
      <c r="AL283" s="455">
        <f>+N283</f>
        <v>0</v>
      </c>
      <c r="AM283" s="48">
        <f t="shared" si="205"/>
        <v>0</v>
      </c>
      <c r="AN283" s="51"/>
      <c r="AO283" s="51"/>
      <c r="AP283" s="51"/>
      <c r="AQ283" s="51"/>
      <c r="AR283" s="51"/>
      <c r="AS283" s="51"/>
      <c r="AT283" s="403">
        <f t="shared" ref="AT283:AT319" si="215">+$J283</f>
        <v>417</v>
      </c>
      <c r="AU283" s="446">
        <f>+O283</f>
        <v>0</v>
      </c>
      <c r="AV283" s="48">
        <f t="shared" si="206"/>
        <v>0</v>
      </c>
      <c r="AW283" s="51"/>
      <c r="AX283" s="51"/>
      <c r="AY283" s="51"/>
      <c r="AZ283" s="51"/>
      <c r="BA283" s="51"/>
      <c r="BB283" s="51"/>
      <c r="BC283" s="403">
        <f t="shared" ref="BC283:BC319" si="216">+$J283</f>
        <v>417</v>
      </c>
      <c r="BD283" s="449">
        <f>+P283</f>
        <v>0</v>
      </c>
      <c r="BE283" s="48">
        <f t="shared" si="207"/>
        <v>0</v>
      </c>
      <c r="BF283" s="51"/>
      <c r="BG283" s="51"/>
      <c r="BH283" s="51"/>
      <c r="BI283" s="51"/>
      <c r="BJ283" s="51"/>
      <c r="BK283" s="51"/>
      <c r="BL283" s="403">
        <f t="shared" ref="BL283:BL319" si="217">+$J283</f>
        <v>417</v>
      </c>
      <c r="BM283" s="452">
        <f>+Q283</f>
        <v>0</v>
      </c>
      <c r="BN283" s="48">
        <f t="shared" si="208"/>
        <v>0</v>
      </c>
      <c r="BO283" s="51"/>
      <c r="BP283" s="51"/>
      <c r="BQ283" s="51"/>
      <c r="BR283" s="51"/>
      <c r="BS283" s="51"/>
      <c r="BT283" s="51"/>
      <c r="BU283" s="513"/>
      <c r="BV283" s="514"/>
      <c r="BW283" s="514"/>
      <c r="BX283" s="514"/>
      <c r="BY283" s="514"/>
      <c r="BZ283" s="514"/>
      <c r="CA283" s="514"/>
      <c r="CB283" s="514"/>
      <c r="CC283" s="515"/>
    </row>
    <row r="284" spans="1:81" s="62" customFormat="1" ht="40.200000000000003" customHeight="1" x14ac:dyDescent="0.3">
      <c r="A284" s="38"/>
      <c r="B284" s="468"/>
      <c r="C284" s="459"/>
      <c r="D284" s="609"/>
      <c r="E284" s="612"/>
      <c r="F284" s="612"/>
      <c r="G284" s="612"/>
      <c r="H284" s="612"/>
      <c r="I284" s="612"/>
      <c r="J284" s="486"/>
      <c r="K284" s="489"/>
      <c r="L284" s="474"/>
      <c r="M284" s="477"/>
      <c r="N284" s="480"/>
      <c r="O284" s="483"/>
      <c r="P284" s="521"/>
      <c r="Q284" s="524"/>
      <c r="R284" s="404"/>
      <c r="S284" s="43"/>
      <c r="T284" s="261"/>
      <c r="U284" s="261"/>
      <c r="V284" s="261"/>
      <c r="W284" s="43"/>
      <c r="X284" s="35"/>
      <c r="Y284" s="35"/>
      <c r="Z284" s="35"/>
      <c r="AA284" s="35"/>
      <c r="AB284" s="404"/>
      <c r="AC284" s="527"/>
      <c r="AD284" s="55">
        <f t="shared" si="210"/>
        <v>0</v>
      </c>
      <c r="AE284" s="55">
        <f t="shared" si="210"/>
        <v>0</v>
      </c>
      <c r="AF284" s="55">
        <f t="shared" si="210"/>
        <v>0</v>
      </c>
      <c r="AG284" s="55">
        <f t="shared" si="209"/>
        <v>0</v>
      </c>
      <c r="AH284" s="55">
        <f t="shared" si="209"/>
        <v>0</v>
      </c>
      <c r="AI284" s="55">
        <f t="shared" si="209"/>
        <v>0</v>
      </c>
      <c r="AJ284" s="55">
        <f t="shared" si="209"/>
        <v>0</v>
      </c>
      <c r="AK284" s="404"/>
      <c r="AL284" s="456"/>
      <c r="AM284" s="49">
        <f t="shared" si="205"/>
        <v>0</v>
      </c>
      <c r="AN284" s="52"/>
      <c r="AO284" s="52"/>
      <c r="AP284" s="52"/>
      <c r="AQ284" s="52"/>
      <c r="AR284" s="52"/>
      <c r="AS284" s="52"/>
      <c r="AT284" s="404"/>
      <c r="AU284" s="447"/>
      <c r="AV284" s="49">
        <f t="shared" si="206"/>
        <v>0</v>
      </c>
      <c r="AW284" s="52"/>
      <c r="AX284" s="52"/>
      <c r="AY284" s="52"/>
      <c r="AZ284" s="52"/>
      <c r="BA284" s="52"/>
      <c r="BB284" s="52"/>
      <c r="BC284" s="404"/>
      <c r="BD284" s="450"/>
      <c r="BE284" s="49">
        <f t="shared" si="207"/>
        <v>0</v>
      </c>
      <c r="BF284" s="52"/>
      <c r="BG284" s="52"/>
      <c r="BH284" s="52"/>
      <c r="BI284" s="52"/>
      <c r="BJ284" s="52"/>
      <c r="BK284" s="52"/>
      <c r="BL284" s="404"/>
      <c r="BM284" s="453"/>
      <c r="BN284" s="49">
        <f t="shared" si="208"/>
        <v>0</v>
      </c>
      <c r="BO284" s="52"/>
      <c r="BP284" s="52"/>
      <c r="BQ284" s="52"/>
      <c r="BR284" s="52"/>
      <c r="BS284" s="52"/>
      <c r="BT284" s="52"/>
      <c r="BU284" s="418"/>
      <c r="BV284" s="419"/>
      <c r="BW284" s="419"/>
      <c r="BX284" s="419"/>
      <c r="BY284" s="419"/>
      <c r="BZ284" s="419"/>
      <c r="CA284" s="419"/>
      <c r="CB284" s="419"/>
      <c r="CC284" s="516"/>
    </row>
    <row r="285" spans="1:81" s="62" customFormat="1" ht="40.200000000000003" customHeight="1" x14ac:dyDescent="0.3">
      <c r="A285" s="38"/>
      <c r="B285" s="468"/>
      <c r="C285" s="459"/>
      <c r="D285" s="609"/>
      <c r="E285" s="612"/>
      <c r="F285" s="612"/>
      <c r="G285" s="612"/>
      <c r="H285" s="612"/>
      <c r="I285" s="612"/>
      <c r="J285" s="486"/>
      <c r="K285" s="489"/>
      <c r="L285" s="474"/>
      <c r="M285" s="477"/>
      <c r="N285" s="480"/>
      <c r="O285" s="483"/>
      <c r="P285" s="521"/>
      <c r="Q285" s="524"/>
      <c r="R285" s="404"/>
      <c r="S285" s="43"/>
      <c r="T285" s="261"/>
      <c r="U285" s="261"/>
      <c r="V285" s="261"/>
      <c r="W285" s="43"/>
      <c r="X285" s="35"/>
      <c r="Y285" s="35"/>
      <c r="Z285" s="35"/>
      <c r="AA285" s="35"/>
      <c r="AB285" s="404"/>
      <c r="AC285" s="527"/>
      <c r="AD285" s="55">
        <f t="shared" si="210"/>
        <v>0</v>
      </c>
      <c r="AE285" s="55">
        <f t="shared" si="210"/>
        <v>0</v>
      </c>
      <c r="AF285" s="55">
        <f t="shared" si="210"/>
        <v>0</v>
      </c>
      <c r="AG285" s="55">
        <f t="shared" si="209"/>
        <v>0</v>
      </c>
      <c r="AH285" s="55">
        <f t="shared" si="209"/>
        <v>0</v>
      </c>
      <c r="AI285" s="55">
        <f t="shared" si="209"/>
        <v>0</v>
      </c>
      <c r="AJ285" s="55">
        <f t="shared" si="209"/>
        <v>0</v>
      </c>
      <c r="AK285" s="404"/>
      <c r="AL285" s="456"/>
      <c r="AM285" s="49">
        <f t="shared" si="205"/>
        <v>0</v>
      </c>
      <c r="AN285" s="52"/>
      <c r="AO285" s="52"/>
      <c r="AP285" s="52"/>
      <c r="AQ285" s="52"/>
      <c r="AR285" s="52"/>
      <c r="AS285" s="52"/>
      <c r="AT285" s="404"/>
      <c r="AU285" s="447"/>
      <c r="AV285" s="49">
        <f t="shared" si="206"/>
        <v>0</v>
      </c>
      <c r="AW285" s="52"/>
      <c r="AX285" s="52"/>
      <c r="AY285" s="52"/>
      <c r="AZ285" s="52"/>
      <c r="BA285" s="52"/>
      <c r="BB285" s="52"/>
      <c r="BC285" s="404"/>
      <c r="BD285" s="450"/>
      <c r="BE285" s="49">
        <f t="shared" si="207"/>
        <v>0</v>
      </c>
      <c r="BF285" s="52"/>
      <c r="BG285" s="52"/>
      <c r="BH285" s="52"/>
      <c r="BI285" s="52"/>
      <c r="BJ285" s="52"/>
      <c r="BK285" s="52"/>
      <c r="BL285" s="404"/>
      <c r="BM285" s="453"/>
      <c r="BN285" s="49">
        <f t="shared" si="208"/>
        <v>0</v>
      </c>
      <c r="BO285" s="52"/>
      <c r="BP285" s="52"/>
      <c r="BQ285" s="52"/>
      <c r="BR285" s="52"/>
      <c r="BS285" s="52"/>
      <c r="BT285" s="52"/>
      <c r="BU285" s="418"/>
      <c r="BV285" s="419"/>
      <c r="BW285" s="419"/>
      <c r="BX285" s="419"/>
      <c r="BY285" s="419"/>
      <c r="BZ285" s="419"/>
      <c r="CA285" s="419"/>
      <c r="CB285" s="419"/>
      <c r="CC285" s="516"/>
    </row>
    <row r="286" spans="1:81" s="62" customFormat="1" ht="40.200000000000003" customHeight="1" thickBot="1" x14ac:dyDescent="0.35">
      <c r="A286" s="38"/>
      <c r="B286" s="468"/>
      <c r="C286" s="460"/>
      <c r="D286" s="610"/>
      <c r="E286" s="613"/>
      <c r="F286" s="613"/>
      <c r="G286" s="613"/>
      <c r="H286" s="613"/>
      <c r="I286" s="613"/>
      <c r="J286" s="487"/>
      <c r="K286" s="490"/>
      <c r="L286" s="475"/>
      <c r="M286" s="478"/>
      <c r="N286" s="481"/>
      <c r="O286" s="484"/>
      <c r="P286" s="522"/>
      <c r="Q286" s="525"/>
      <c r="R286" s="405"/>
      <c r="S286" s="44"/>
      <c r="T286" s="262"/>
      <c r="U286" s="262"/>
      <c r="V286" s="262"/>
      <c r="W286" s="44"/>
      <c r="X286" s="36"/>
      <c r="Y286" s="36"/>
      <c r="Z286" s="36"/>
      <c r="AA286" s="36"/>
      <c r="AB286" s="405"/>
      <c r="AC286" s="528"/>
      <c r="AD286" s="56">
        <f t="shared" si="210"/>
        <v>0</v>
      </c>
      <c r="AE286" s="56">
        <f t="shared" si="210"/>
        <v>0</v>
      </c>
      <c r="AF286" s="56">
        <f t="shared" si="210"/>
        <v>0</v>
      </c>
      <c r="AG286" s="56">
        <f t="shared" si="209"/>
        <v>0</v>
      </c>
      <c r="AH286" s="56">
        <f t="shared" si="209"/>
        <v>0</v>
      </c>
      <c r="AI286" s="56">
        <f t="shared" si="209"/>
        <v>0</v>
      </c>
      <c r="AJ286" s="56">
        <f t="shared" si="209"/>
        <v>0</v>
      </c>
      <c r="AK286" s="405"/>
      <c r="AL286" s="457"/>
      <c r="AM286" s="50">
        <f t="shared" si="205"/>
        <v>0</v>
      </c>
      <c r="AN286" s="53"/>
      <c r="AO286" s="53"/>
      <c r="AP286" s="53"/>
      <c r="AQ286" s="53"/>
      <c r="AR286" s="53"/>
      <c r="AS286" s="53"/>
      <c r="AT286" s="405"/>
      <c r="AU286" s="448"/>
      <c r="AV286" s="50">
        <f t="shared" si="206"/>
        <v>0</v>
      </c>
      <c r="AW286" s="53"/>
      <c r="AX286" s="53"/>
      <c r="AY286" s="53"/>
      <c r="AZ286" s="53"/>
      <c r="BA286" s="53"/>
      <c r="BB286" s="53"/>
      <c r="BC286" s="405"/>
      <c r="BD286" s="451"/>
      <c r="BE286" s="50">
        <f t="shared" si="207"/>
        <v>0</v>
      </c>
      <c r="BF286" s="53"/>
      <c r="BG286" s="53"/>
      <c r="BH286" s="53"/>
      <c r="BI286" s="53"/>
      <c r="BJ286" s="53"/>
      <c r="BK286" s="53"/>
      <c r="BL286" s="405"/>
      <c r="BM286" s="454"/>
      <c r="BN286" s="50">
        <f t="shared" si="208"/>
        <v>0</v>
      </c>
      <c r="BO286" s="53"/>
      <c r="BP286" s="53"/>
      <c r="BQ286" s="53"/>
      <c r="BR286" s="53"/>
      <c r="BS286" s="53"/>
      <c r="BT286" s="53"/>
      <c r="BU286" s="517"/>
      <c r="BV286" s="518"/>
      <c r="BW286" s="518"/>
      <c r="BX286" s="518"/>
      <c r="BY286" s="518"/>
      <c r="BZ286" s="518"/>
      <c r="CA286" s="518"/>
      <c r="CB286" s="518"/>
      <c r="CC286" s="519"/>
    </row>
    <row r="287" spans="1:81" s="62" customFormat="1" ht="40.200000000000003" customHeight="1" thickTop="1" x14ac:dyDescent="0.3">
      <c r="A287" s="38"/>
      <c r="B287" s="468"/>
      <c r="C287" s="458" t="s">
        <v>634</v>
      </c>
      <c r="D287" s="608"/>
      <c r="E287" s="611"/>
      <c r="F287" s="611"/>
      <c r="G287" s="611"/>
      <c r="H287" s="611"/>
      <c r="I287" s="611"/>
      <c r="J287" s="485">
        <v>418</v>
      </c>
      <c r="K287" s="488" t="str">
        <f>+Metas!K475</f>
        <v>Jornadas y capacitación de prevención de enfermedades de transmisión sexual y otras enfermedades generales y acompañamiento psicosocial a las poblaciones con Orientación Sexual e identidad de Género diversa en la prevención y promoción de enfermedades y exposiciones a éstas</v>
      </c>
      <c r="L287" s="473"/>
      <c r="M287" s="476">
        <f>SUM(N287:Q287)</f>
        <v>0</v>
      </c>
      <c r="N287" s="479"/>
      <c r="O287" s="482"/>
      <c r="P287" s="520"/>
      <c r="Q287" s="523"/>
      <c r="R287" s="403">
        <f>+$J287</f>
        <v>418</v>
      </c>
      <c r="S287" s="253"/>
      <c r="T287" s="260"/>
      <c r="U287" s="260"/>
      <c r="V287" s="260"/>
      <c r="W287" s="42"/>
      <c r="X287" s="34"/>
      <c r="Y287" s="34"/>
      <c r="Z287" s="34"/>
      <c r="AA287" s="34"/>
      <c r="AB287" s="403">
        <f t="shared" si="212"/>
        <v>418</v>
      </c>
      <c r="AC287" s="526">
        <f t="shared" ref="AC287" si="218">+L287</f>
        <v>0</v>
      </c>
      <c r="AD287" s="54">
        <f t="shared" si="210"/>
        <v>0</v>
      </c>
      <c r="AE287" s="54">
        <f t="shared" si="210"/>
        <v>0</v>
      </c>
      <c r="AF287" s="54">
        <f t="shared" si="210"/>
        <v>0</v>
      </c>
      <c r="AG287" s="54">
        <f t="shared" si="209"/>
        <v>0</v>
      </c>
      <c r="AH287" s="54">
        <f t="shared" si="209"/>
        <v>0</v>
      </c>
      <c r="AI287" s="54">
        <f t="shared" si="209"/>
        <v>0</v>
      </c>
      <c r="AJ287" s="54">
        <f t="shared" si="209"/>
        <v>0</v>
      </c>
      <c r="AK287" s="403">
        <f t="shared" si="214"/>
        <v>418</v>
      </c>
      <c r="AL287" s="455">
        <f>+N287</f>
        <v>0</v>
      </c>
      <c r="AM287" s="48">
        <f t="shared" si="205"/>
        <v>0</v>
      </c>
      <c r="AN287" s="51"/>
      <c r="AO287" s="51"/>
      <c r="AP287" s="51"/>
      <c r="AQ287" s="51"/>
      <c r="AR287" s="51"/>
      <c r="AS287" s="51"/>
      <c r="AT287" s="403">
        <f t="shared" si="215"/>
        <v>418</v>
      </c>
      <c r="AU287" s="446">
        <f>+O287</f>
        <v>0</v>
      </c>
      <c r="AV287" s="48">
        <f t="shared" si="206"/>
        <v>0</v>
      </c>
      <c r="AW287" s="51"/>
      <c r="AX287" s="51"/>
      <c r="AY287" s="51"/>
      <c r="AZ287" s="51"/>
      <c r="BA287" s="51"/>
      <c r="BB287" s="51"/>
      <c r="BC287" s="403">
        <f t="shared" si="216"/>
        <v>418</v>
      </c>
      <c r="BD287" s="449">
        <f>+P287</f>
        <v>0</v>
      </c>
      <c r="BE287" s="48">
        <f t="shared" si="207"/>
        <v>0</v>
      </c>
      <c r="BF287" s="51"/>
      <c r="BG287" s="51"/>
      <c r="BH287" s="51"/>
      <c r="BI287" s="51"/>
      <c r="BJ287" s="51"/>
      <c r="BK287" s="51"/>
      <c r="BL287" s="403">
        <f t="shared" si="217"/>
        <v>418</v>
      </c>
      <c r="BM287" s="452">
        <f>+Q287</f>
        <v>0</v>
      </c>
      <c r="BN287" s="48">
        <f t="shared" si="208"/>
        <v>0</v>
      </c>
      <c r="BO287" s="51"/>
      <c r="BP287" s="51"/>
      <c r="BQ287" s="51"/>
      <c r="BR287" s="51"/>
      <c r="BS287" s="51"/>
      <c r="BT287" s="51"/>
      <c r="BU287" s="513"/>
      <c r="BV287" s="514"/>
      <c r="BW287" s="514"/>
      <c r="BX287" s="514"/>
      <c r="BY287" s="514"/>
      <c r="BZ287" s="514"/>
      <c r="CA287" s="514"/>
      <c r="CB287" s="514"/>
      <c r="CC287" s="515"/>
    </row>
    <row r="288" spans="1:81" s="62" customFormat="1" ht="40.200000000000003" customHeight="1" x14ac:dyDescent="0.3">
      <c r="A288" s="38"/>
      <c r="B288" s="468"/>
      <c r="C288" s="459"/>
      <c r="D288" s="609"/>
      <c r="E288" s="612"/>
      <c r="F288" s="612"/>
      <c r="G288" s="612"/>
      <c r="H288" s="612"/>
      <c r="I288" s="612"/>
      <c r="J288" s="486"/>
      <c r="K288" s="489"/>
      <c r="L288" s="474"/>
      <c r="M288" s="477"/>
      <c r="N288" s="480"/>
      <c r="O288" s="483"/>
      <c r="P288" s="521"/>
      <c r="Q288" s="524"/>
      <c r="R288" s="404"/>
      <c r="S288" s="43"/>
      <c r="T288" s="261"/>
      <c r="U288" s="261"/>
      <c r="V288" s="261"/>
      <c r="W288" s="43"/>
      <c r="X288" s="35"/>
      <c r="Y288" s="35"/>
      <c r="Z288" s="35"/>
      <c r="AA288" s="35"/>
      <c r="AB288" s="404"/>
      <c r="AC288" s="527"/>
      <c r="AD288" s="55">
        <f t="shared" si="210"/>
        <v>0</v>
      </c>
      <c r="AE288" s="55">
        <f t="shared" si="210"/>
        <v>0</v>
      </c>
      <c r="AF288" s="55">
        <f t="shared" si="210"/>
        <v>0</v>
      </c>
      <c r="AG288" s="55">
        <f t="shared" si="209"/>
        <v>0</v>
      </c>
      <c r="AH288" s="55">
        <f t="shared" si="209"/>
        <v>0</v>
      </c>
      <c r="AI288" s="55">
        <f t="shared" si="209"/>
        <v>0</v>
      </c>
      <c r="AJ288" s="55">
        <f t="shared" si="209"/>
        <v>0</v>
      </c>
      <c r="AK288" s="404"/>
      <c r="AL288" s="456"/>
      <c r="AM288" s="49">
        <f t="shared" si="205"/>
        <v>0</v>
      </c>
      <c r="AN288" s="52"/>
      <c r="AO288" s="52"/>
      <c r="AP288" s="52"/>
      <c r="AQ288" s="52"/>
      <c r="AR288" s="52"/>
      <c r="AS288" s="52"/>
      <c r="AT288" s="404"/>
      <c r="AU288" s="447"/>
      <c r="AV288" s="49">
        <f t="shared" si="206"/>
        <v>0</v>
      </c>
      <c r="AW288" s="52"/>
      <c r="AX288" s="52"/>
      <c r="AY288" s="52"/>
      <c r="AZ288" s="52"/>
      <c r="BA288" s="52"/>
      <c r="BB288" s="52"/>
      <c r="BC288" s="404"/>
      <c r="BD288" s="450"/>
      <c r="BE288" s="49">
        <f t="shared" si="207"/>
        <v>0</v>
      </c>
      <c r="BF288" s="52"/>
      <c r="BG288" s="52"/>
      <c r="BH288" s="52"/>
      <c r="BI288" s="52"/>
      <c r="BJ288" s="52"/>
      <c r="BK288" s="52"/>
      <c r="BL288" s="404"/>
      <c r="BM288" s="453"/>
      <c r="BN288" s="49">
        <f t="shared" si="208"/>
        <v>0</v>
      </c>
      <c r="BO288" s="52"/>
      <c r="BP288" s="52"/>
      <c r="BQ288" s="52"/>
      <c r="BR288" s="52"/>
      <c r="BS288" s="52"/>
      <c r="BT288" s="52"/>
      <c r="BU288" s="418"/>
      <c r="BV288" s="419"/>
      <c r="BW288" s="419"/>
      <c r="BX288" s="419"/>
      <c r="BY288" s="419"/>
      <c r="BZ288" s="419"/>
      <c r="CA288" s="419"/>
      <c r="CB288" s="419"/>
      <c r="CC288" s="516"/>
    </row>
    <row r="289" spans="1:81" s="62" customFormat="1" ht="40.200000000000003" customHeight="1" x14ac:dyDescent="0.3">
      <c r="A289" s="38"/>
      <c r="B289" s="468"/>
      <c r="C289" s="459"/>
      <c r="D289" s="609"/>
      <c r="E289" s="612"/>
      <c r="F289" s="612"/>
      <c r="G289" s="612"/>
      <c r="H289" s="612"/>
      <c r="I289" s="612"/>
      <c r="J289" s="486"/>
      <c r="K289" s="489"/>
      <c r="L289" s="474"/>
      <c r="M289" s="477"/>
      <c r="N289" s="480"/>
      <c r="O289" s="483"/>
      <c r="P289" s="521"/>
      <c r="Q289" s="524"/>
      <c r="R289" s="404"/>
      <c r="S289" s="43"/>
      <c r="T289" s="261"/>
      <c r="U289" s="261"/>
      <c r="V289" s="261"/>
      <c r="W289" s="43"/>
      <c r="X289" s="35"/>
      <c r="Y289" s="35"/>
      <c r="Z289" s="35"/>
      <c r="AA289" s="35"/>
      <c r="AB289" s="404"/>
      <c r="AC289" s="527"/>
      <c r="AD289" s="55">
        <f t="shared" si="210"/>
        <v>0</v>
      </c>
      <c r="AE289" s="55">
        <f t="shared" si="210"/>
        <v>0</v>
      </c>
      <c r="AF289" s="55">
        <f t="shared" si="210"/>
        <v>0</v>
      </c>
      <c r="AG289" s="55">
        <f t="shared" si="209"/>
        <v>0</v>
      </c>
      <c r="AH289" s="55">
        <f t="shared" si="209"/>
        <v>0</v>
      </c>
      <c r="AI289" s="55">
        <f t="shared" si="209"/>
        <v>0</v>
      </c>
      <c r="AJ289" s="55">
        <f t="shared" si="209"/>
        <v>0</v>
      </c>
      <c r="AK289" s="404"/>
      <c r="AL289" s="456"/>
      <c r="AM289" s="49">
        <f t="shared" si="205"/>
        <v>0</v>
      </c>
      <c r="AN289" s="52"/>
      <c r="AO289" s="52"/>
      <c r="AP289" s="52"/>
      <c r="AQ289" s="52"/>
      <c r="AR289" s="52"/>
      <c r="AS289" s="52"/>
      <c r="AT289" s="404"/>
      <c r="AU289" s="447"/>
      <c r="AV289" s="49">
        <f t="shared" si="206"/>
        <v>0</v>
      </c>
      <c r="AW289" s="52"/>
      <c r="AX289" s="52"/>
      <c r="AY289" s="52"/>
      <c r="AZ289" s="52"/>
      <c r="BA289" s="52"/>
      <c r="BB289" s="52"/>
      <c r="BC289" s="404"/>
      <c r="BD289" s="450"/>
      <c r="BE289" s="49">
        <f t="shared" si="207"/>
        <v>0</v>
      </c>
      <c r="BF289" s="52"/>
      <c r="BG289" s="52"/>
      <c r="BH289" s="52"/>
      <c r="BI289" s="52"/>
      <c r="BJ289" s="52"/>
      <c r="BK289" s="52"/>
      <c r="BL289" s="404"/>
      <c r="BM289" s="453"/>
      <c r="BN289" s="49">
        <f t="shared" si="208"/>
        <v>0</v>
      </c>
      <c r="BO289" s="52"/>
      <c r="BP289" s="52"/>
      <c r="BQ289" s="52"/>
      <c r="BR289" s="52"/>
      <c r="BS289" s="52"/>
      <c r="BT289" s="52"/>
      <c r="BU289" s="418"/>
      <c r="BV289" s="419"/>
      <c r="BW289" s="419"/>
      <c r="BX289" s="419"/>
      <c r="BY289" s="419"/>
      <c r="BZ289" s="419"/>
      <c r="CA289" s="419"/>
      <c r="CB289" s="419"/>
      <c r="CC289" s="516"/>
    </row>
    <row r="290" spans="1:81" s="62" customFormat="1" ht="40.200000000000003" customHeight="1" thickBot="1" x14ac:dyDescent="0.35">
      <c r="A290" s="38"/>
      <c r="B290" s="468"/>
      <c r="C290" s="460"/>
      <c r="D290" s="610"/>
      <c r="E290" s="613"/>
      <c r="F290" s="613"/>
      <c r="G290" s="613"/>
      <c r="H290" s="613"/>
      <c r="I290" s="613"/>
      <c r="J290" s="487"/>
      <c r="K290" s="490"/>
      <c r="L290" s="475"/>
      <c r="M290" s="478"/>
      <c r="N290" s="481"/>
      <c r="O290" s="484"/>
      <c r="P290" s="522"/>
      <c r="Q290" s="525"/>
      <c r="R290" s="405"/>
      <c r="S290" s="44"/>
      <c r="T290" s="262"/>
      <c r="U290" s="262"/>
      <c r="V290" s="262"/>
      <c r="W290" s="44"/>
      <c r="X290" s="36"/>
      <c r="Y290" s="36"/>
      <c r="Z290" s="36"/>
      <c r="AA290" s="36"/>
      <c r="AB290" s="405"/>
      <c r="AC290" s="528"/>
      <c r="AD290" s="56">
        <f t="shared" si="210"/>
        <v>0</v>
      </c>
      <c r="AE290" s="56">
        <f t="shared" si="210"/>
        <v>0</v>
      </c>
      <c r="AF290" s="56">
        <f t="shared" si="210"/>
        <v>0</v>
      </c>
      <c r="AG290" s="56">
        <f t="shared" si="209"/>
        <v>0</v>
      </c>
      <c r="AH290" s="56">
        <f t="shared" si="209"/>
        <v>0</v>
      </c>
      <c r="AI290" s="56">
        <f t="shared" si="209"/>
        <v>0</v>
      </c>
      <c r="AJ290" s="56">
        <f t="shared" si="209"/>
        <v>0</v>
      </c>
      <c r="AK290" s="405"/>
      <c r="AL290" s="457"/>
      <c r="AM290" s="50">
        <f t="shared" si="205"/>
        <v>0</v>
      </c>
      <c r="AN290" s="53"/>
      <c r="AO290" s="53"/>
      <c r="AP290" s="53"/>
      <c r="AQ290" s="53"/>
      <c r="AR290" s="53"/>
      <c r="AS290" s="53"/>
      <c r="AT290" s="405"/>
      <c r="AU290" s="448"/>
      <c r="AV290" s="50">
        <f t="shared" si="206"/>
        <v>0</v>
      </c>
      <c r="AW290" s="53"/>
      <c r="AX290" s="53"/>
      <c r="AY290" s="53"/>
      <c r="AZ290" s="53"/>
      <c r="BA290" s="53"/>
      <c r="BB290" s="53"/>
      <c r="BC290" s="405"/>
      <c r="BD290" s="451"/>
      <c r="BE290" s="50">
        <f t="shared" si="207"/>
        <v>0</v>
      </c>
      <c r="BF290" s="53"/>
      <c r="BG290" s="53"/>
      <c r="BH290" s="53"/>
      <c r="BI290" s="53"/>
      <c r="BJ290" s="53"/>
      <c r="BK290" s="53"/>
      <c r="BL290" s="405"/>
      <c r="BM290" s="454"/>
      <c r="BN290" s="50">
        <f t="shared" si="208"/>
        <v>0</v>
      </c>
      <c r="BO290" s="53"/>
      <c r="BP290" s="53"/>
      <c r="BQ290" s="53"/>
      <c r="BR290" s="53"/>
      <c r="BS290" s="53"/>
      <c r="BT290" s="53"/>
      <c r="BU290" s="517"/>
      <c r="BV290" s="518"/>
      <c r="BW290" s="518"/>
      <c r="BX290" s="518"/>
      <c r="BY290" s="518"/>
      <c r="BZ290" s="518"/>
      <c r="CA290" s="518"/>
      <c r="CB290" s="518"/>
      <c r="CC290" s="519"/>
    </row>
    <row r="291" spans="1:81" s="62" customFormat="1" ht="40.200000000000003" customHeight="1" thickTop="1" x14ac:dyDescent="0.3">
      <c r="A291" s="38"/>
      <c r="B291" s="468"/>
      <c r="C291" s="458" t="s">
        <v>637</v>
      </c>
      <c r="D291" s="608"/>
      <c r="E291" s="611"/>
      <c r="F291" s="611"/>
      <c r="G291" s="611"/>
      <c r="H291" s="611"/>
      <c r="I291" s="611"/>
      <c r="J291" s="485">
        <v>419</v>
      </c>
      <c r="K291" s="488" t="str">
        <f>+Metas!K476</f>
        <v>Apoyo a la conmemoración de días como el día la no homofobia, Orgullo OSIGD - LGBTI, Día de la visibilización trans, Día de la lucha en la reducción del VIH</v>
      </c>
      <c r="L291" s="473"/>
      <c r="M291" s="476">
        <f>SUM(N291:Q291)</f>
        <v>0</v>
      </c>
      <c r="N291" s="479"/>
      <c r="O291" s="482"/>
      <c r="P291" s="520"/>
      <c r="Q291" s="523"/>
      <c r="R291" s="403">
        <f>+$J291</f>
        <v>419</v>
      </c>
      <c r="S291" s="253"/>
      <c r="T291" s="260"/>
      <c r="U291" s="260"/>
      <c r="V291" s="260"/>
      <c r="W291" s="42"/>
      <c r="X291" s="34"/>
      <c r="Y291" s="34"/>
      <c r="Z291" s="34"/>
      <c r="AA291" s="34"/>
      <c r="AB291" s="403">
        <f t="shared" si="212"/>
        <v>419</v>
      </c>
      <c r="AC291" s="526">
        <f t="shared" ref="AC291" si="219">+L291</f>
        <v>0</v>
      </c>
      <c r="AD291" s="54">
        <f t="shared" si="210"/>
        <v>0</v>
      </c>
      <c r="AE291" s="54">
        <f t="shared" si="210"/>
        <v>0</v>
      </c>
      <c r="AF291" s="54">
        <f t="shared" si="210"/>
        <v>0</v>
      </c>
      <c r="AG291" s="54">
        <f t="shared" si="209"/>
        <v>0</v>
      </c>
      <c r="AH291" s="54">
        <f t="shared" si="209"/>
        <v>0</v>
      </c>
      <c r="AI291" s="54">
        <f t="shared" si="209"/>
        <v>0</v>
      </c>
      <c r="AJ291" s="54">
        <f t="shared" si="209"/>
        <v>0</v>
      </c>
      <c r="AK291" s="403">
        <f t="shared" si="214"/>
        <v>419</v>
      </c>
      <c r="AL291" s="455">
        <f>+N291</f>
        <v>0</v>
      </c>
      <c r="AM291" s="48">
        <f t="shared" si="205"/>
        <v>0</v>
      </c>
      <c r="AN291" s="51"/>
      <c r="AO291" s="51"/>
      <c r="AP291" s="51"/>
      <c r="AQ291" s="51"/>
      <c r="AR291" s="51"/>
      <c r="AS291" s="51"/>
      <c r="AT291" s="403">
        <f t="shared" si="215"/>
        <v>419</v>
      </c>
      <c r="AU291" s="446">
        <f>+O291</f>
        <v>0</v>
      </c>
      <c r="AV291" s="48">
        <f t="shared" si="206"/>
        <v>0</v>
      </c>
      <c r="AW291" s="51"/>
      <c r="AX291" s="51"/>
      <c r="AY291" s="51"/>
      <c r="AZ291" s="51"/>
      <c r="BA291" s="51"/>
      <c r="BB291" s="51"/>
      <c r="BC291" s="403">
        <f t="shared" si="216"/>
        <v>419</v>
      </c>
      <c r="BD291" s="449">
        <f>+P291</f>
        <v>0</v>
      </c>
      <c r="BE291" s="48">
        <f t="shared" si="207"/>
        <v>0</v>
      </c>
      <c r="BF291" s="51"/>
      <c r="BG291" s="51"/>
      <c r="BH291" s="51"/>
      <c r="BI291" s="51"/>
      <c r="BJ291" s="51"/>
      <c r="BK291" s="51"/>
      <c r="BL291" s="403">
        <f t="shared" si="217"/>
        <v>419</v>
      </c>
      <c r="BM291" s="452">
        <f>+Q291</f>
        <v>0</v>
      </c>
      <c r="BN291" s="48">
        <f t="shared" si="208"/>
        <v>0</v>
      </c>
      <c r="BO291" s="51"/>
      <c r="BP291" s="51"/>
      <c r="BQ291" s="51"/>
      <c r="BR291" s="51"/>
      <c r="BS291" s="51"/>
      <c r="BT291" s="51"/>
      <c r="BU291" s="513"/>
      <c r="BV291" s="514"/>
      <c r="BW291" s="514"/>
      <c r="BX291" s="514"/>
      <c r="BY291" s="514"/>
      <c r="BZ291" s="514"/>
      <c r="CA291" s="514"/>
      <c r="CB291" s="514"/>
      <c r="CC291" s="515"/>
    </row>
    <row r="292" spans="1:81" s="62" customFormat="1" ht="40.200000000000003" customHeight="1" x14ac:dyDescent="0.3">
      <c r="A292" s="38"/>
      <c r="B292" s="468"/>
      <c r="C292" s="459"/>
      <c r="D292" s="609"/>
      <c r="E292" s="612"/>
      <c r="F292" s="612"/>
      <c r="G292" s="612"/>
      <c r="H292" s="612"/>
      <c r="I292" s="612"/>
      <c r="J292" s="486"/>
      <c r="K292" s="489"/>
      <c r="L292" s="474"/>
      <c r="M292" s="477"/>
      <c r="N292" s="480"/>
      <c r="O292" s="483"/>
      <c r="P292" s="521"/>
      <c r="Q292" s="524"/>
      <c r="R292" s="404"/>
      <c r="S292" s="43"/>
      <c r="T292" s="261"/>
      <c r="U292" s="261"/>
      <c r="V292" s="261"/>
      <c r="W292" s="43"/>
      <c r="X292" s="35"/>
      <c r="Y292" s="35"/>
      <c r="Z292" s="35"/>
      <c r="AA292" s="35"/>
      <c r="AB292" s="404"/>
      <c r="AC292" s="527"/>
      <c r="AD292" s="55">
        <f t="shared" si="210"/>
        <v>0</v>
      </c>
      <c r="AE292" s="55">
        <f t="shared" si="210"/>
        <v>0</v>
      </c>
      <c r="AF292" s="55">
        <f t="shared" si="210"/>
        <v>0</v>
      </c>
      <c r="AG292" s="55">
        <f t="shared" si="209"/>
        <v>0</v>
      </c>
      <c r="AH292" s="55">
        <f t="shared" si="209"/>
        <v>0</v>
      </c>
      <c r="AI292" s="55">
        <f t="shared" si="209"/>
        <v>0</v>
      </c>
      <c r="AJ292" s="55">
        <f t="shared" si="209"/>
        <v>0</v>
      </c>
      <c r="AK292" s="404"/>
      <c r="AL292" s="456"/>
      <c r="AM292" s="49">
        <f t="shared" si="205"/>
        <v>0</v>
      </c>
      <c r="AN292" s="52"/>
      <c r="AO292" s="52"/>
      <c r="AP292" s="52"/>
      <c r="AQ292" s="52"/>
      <c r="AR292" s="52"/>
      <c r="AS292" s="52"/>
      <c r="AT292" s="404"/>
      <c r="AU292" s="447"/>
      <c r="AV292" s="49">
        <f t="shared" si="206"/>
        <v>0</v>
      </c>
      <c r="AW292" s="52"/>
      <c r="AX292" s="52"/>
      <c r="AY292" s="52"/>
      <c r="AZ292" s="52"/>
      <c r="BA292" s="52"/>
      <c r="BB292" s="52"/>
      <c r="BC292" s="404"/>
      <c r="BD292" s="450"/>
      <c r="BE292" s="49">
        <f t="shared" si="207"/>
        <v>0</v>
      </c>
      <c r="BF292" s="52"/>
      <c r="BG292" s="52"/>
      <c r="BH292" s="52"/>
      <c r="BI292" s="52"/>
      <c r="BJ292" s="52"/>
      <c r="BK292" s="52"/>
      <c r="BL292" s="404"/>
      <c r="BM292" s="453"/>
      <c r="BN292" s="49">
        <f t="shared" si="208"/>
        <v>0</v>
      </c>
      <c r="BO292" s="52"/>
      <c r="BP292" s="52"/>
      <c r="BQ292" s="52"/>
      <c r="BR292" s="52"/>
      <c r="BS292" s="52"/>
      <c r="BT292" s="52"/>
      <c r="BU292" s="418"/>
      <c r="BV292" s="419"/>
      <c r="BW292" s="419"/>
      <c r="BX292" s="419"/>
      <c r="BY292" s="419"/>
      <c r="BZ292" s="419"/>
      <c r="CA292" s="419"/>
      <c r="CB292" s="419"/>
      <c r="CC292" s="516"/>
    </row>
    <row r="293" spans="1:81" s="62" customFormat="1" ht="40.200000000000003" customHeight="1" x14ac:dyDescent="0.3">
      <c r="A293" s="38"/>
      <c r="B293" s="468"/>
      <c r="C293" s="459"/>
      <c r="D293" s="609"/>
      <c r="E293" s="612"/>
      <c r="F293" s="612"/>
      <c r="G293" s="612"/>
      <c r="H293" s="612"/>
      <c r="I293" s="612"/>
      <c r="J293" s="486"/>
      <c r="K293" s="489"/>
      <c r="L293" s="474"/>
      <c r="M293" s="477"/>
      <c r="N293" s="480"/>
      <c r="O293" s="483"/>
      <c r="P293" s="521"/>
      <c r="Q293" s="524"/>
      <c r="R293" s="404"/>
      <c r="S293" s="43"/>
      <c r="T293" s="261"/>
      <c r="U293" s="261"/>
      <c r="V293" s="261"/>
      <c r="W293" s="43"/>
      <c r="X293" s="35"/>
      <c r="Y293" s="35"/>
      <c r="Z293" s="35"/>
      <c r="AA293" s="35"/>
      <c r="AB293" s="404"/>
      <c r="AC293" s="527"/>
      <c r="AD293" s="55">
        <f t="shared" si="210"/>
        <v>0</v>
      </c>
      <c r="AE293" s="55">
        <f t="shared" si="210"/>
        <v>0</v>
      </c>
      <c r="AF293" s="55">
        <f t="shared" si="210"/>
        <v>0</v>
      </c>
      <c r="AG293" s="55">
        <f t="shared" si="209"/>
        <v>0</v>
      </c>
      <c r="AH293" s="55">
        <f t="shared" si="209"/>
        <v>0</v>
      </c>
      <c r="AI293" s="55">
        <f t="shared" si="209"/>
        <v>0</v>
      </c>
      <c r="AJ293" s="55">
        <f t="shared" si="209"/>
        <v>0</v>
      </c>
      <c r="AK293" s="404"/>
      <c r="AL293" s="456"/>
      <c r="AM293" s="49">
        <f t="shared" si="205"/>
        <v>0</v>
      </c>
      <c r="AN293" s="52"/>
      <c r="AO293" s="52"/>
      <c r="AP293" s="52"/>
      <c r="AQ293" s="52"/>
      <c r="AR293" s="52"/>
      <c r="AS293" s="52"/>
      <c r="AT293" s="404"/>
      <c r="AU293" s="447"/>
      <c r="AV293" s="49">
        <f t="shared" si="206"/>
        <v>0</v>
      </c>
      <c r="AW293" s="52"/>
      <c r="AX293" s="52"/>
      <c r="AY293" s="52"/>
      <c r="AZ293" s="52"/>
      <c r="BA293" s="52"/>
      <c r="BB293" s="52"/>
      <c r="BC293" s="404"/>
      <c r="BD293" s="450"/>
      <c r="BE293" s="49">
        <f t="shared" si="207"/>
        <v>0</v>
      </c>
      <c r="BF293" s="52"/>
      <c r="BG293" s="52"/>
      <c r="BH293" s="52"/>
      <c r="BI293" s="52"/>
      <c r="BJ293" s="52"/>
      <c r="BK293" s="52"/>
      <c r="BL293" s="404"/>
      <c r="BM293" s="453"/>
      <c r="BN293" s="49">
        <f t="shared" si="208"/>
        <v>0</v>
      </c>
      <c r="BO293" s="52"/>
      <c r="BP293" s="52"/>
      <c r="BQ293" s="52"/>
      <c r="BR293" s="52"/>
      <c r="BS293" s="52"/>
      <c r="BT293" s="52"/>
      <c r="BU293" s="418"/>
      <c r="BV293" s="419"/>
      <c r="BW293" s="419"/>
      <c r="BX293" s="419"/>
      <c r="BY293" s="419"/>
      <c r="BZ293" s="419"/>
      <c r="CA293" s="419"/>
      <c r="CB293" s="419"/>
      <c r="CC293" s="516"/>
    </row>
    <row r="294" spans="1:81" s="62" customFormat="1" ht="40.200000000000003" customHeight="1" thickBot="1" x14ac:dyDescent="0.35">
      <c r="A294" s="38"/>
      <c r="B294" s="468"/>
      <c r="C294" s="459"/>
      <c r="D294" s="610"/>
      <c r="E294" s="613"/>
      <c r="F294" s="613"/>
      <c r="G294" s="613"/>
      <c r="H294" s="613"/>
      <c r="I294" s="613"/>
      <c r="J294" s="487"/>
      <c r="K294" s="490"/>
      <c r="L294" s="475"/>
      <c r="M294" s="478"/>
      <c r="N294" s="481"/>
      <c r="O294" s="484"/>
      <c r="P294" s="522"/>
      <c r="Q294" s="525"/>
      <c r="R294" s="405"/>
      <c r="S294" s="44"/>
      <c r="T294" s="262"/>
      <c r="U294" s="262"/>
      <c r="V294" s="262"/>
      <c r="W294" s="44"/>
      <c r="X294" s="36"/>
      <c r="Y294" s="36"/>
      <c r="Z294" s="36"/>
      <c r="AA294" s="36"/>
      <c r="AB294" s="405"/>
      <c r="AC294" s="528"/>
      <c r="AD294" s="56">
        <f t="shared" si="210"/>
        <v>0</v>
      </c>
      <c r="AE294" s="56">
        <f t="shared" si="210"/>
        <v>0</v>
      </c>
      <c r="AF294" s="56">
        <f t="shared" si="210"/>
        <v>0</v>
      </c>
      <c r="AG294" s="56">
        <f t="shared" si="209"/>
        <v>0</v>
      </c>
      <c r="AH294" s="56">
        <f t="shared" si="209"/>
        <v>0</v>
      </c>
      <c r="AI294" s="56">
        <f t="shared" si="209"/>
        <v>0</v>
      </c>
      <c r="AJ294" s="56">
        <f t="shared" si="209"/>
        <v>0</v>
      </c>
      <c r="AK294" s="405"/>
      <c r="AL294" s="457"/>
      <c r="AM294" s="50">
        <f t="shared" si="205"/>
        <v>0</v>
      </c>
      <c r="AN294" s="53"/>
      <c r="AO294" s="53"/>
      <c r="AP294" s="53"/>
      <c r="AQ294" s="53"/>
      <c r="AR294" s="53"/>
      <c r="AS294" s="53"/>
      <c r="AT294" s="405"/>
      <c r="AU294" s="448"/>
      <c r="AV294" s="50">
        <f t="shared" si="206"/>
        <v>0</v>
      </c>
      <c r="AW294" s="53"/>
      <c r="AX294" s="53"/>
      <c r="AY294" s="53"/>
      <c r="AZ294" s="53"/>
      <c r="BA294" s="53"/>
      <c r="BB294" s="53"/>
      <c r="BC294" s="405"/>
      <c r="BD294" s="451"/>
      <c r="BE294" s="50">
        <f t="shared" si="207"/>
        <v>0</v>
      </c>
      <c r="BF294" s="53"/>
      <c r="BG294" s="53"/>
      <c r="BH294" s="53"/>
      <c r="BI294" s="53"/>
      <c r="BJ294" s="53"/>
      <c r="BK294" s="53"/>
      <c r="BL294" s="405"/>
      <c r="BM294" s="454"/>
      <c r="BN294" s="50">
        <f t="shared" si="208"/>
        <v>0</v>
      </c>
      <c r="BO294" s="53"/>
      <c r="BP294" s="53"/>
      <c r="BQ294" s="53"/>
      <c r="BR294" s="53"/>
      <c r="BS294" s="53"/>
      <c r="BT294" s="53"/>
      <c r="BU294" s="517"/>
      <c r="BV294" s="518"/>
      <c r="BW294" s="518"/>
      <c r="BX294" s="518"/>
      <c r="BY294" s="518"/>
      <c r="BZ294" s="518"/>
      <c r="CA294" s="518"/>
      <c r="CB294" s="518"/>
      <c r="CC294" s="519"/>
    </row>
    <row r="295" spans="1:81" s="62" customFormat="1" ht="40.200000000000003" customHeight="1" thickTop="1" x14ac:dyDescent="0.3">
      <c r="A295" s="38"/>
      <c r="B295" s="468"/>
      <c r="C295" s="459"/>
      <c r="D295" s="608"/>
      <c r="E295" s="611"/>
      <c r="F295" s="611"/>
      <c r="G295" s="611"/>
      <c r="H295" s="611"/>
      <c r="I295" s="611"/>
      <c r="J295" s="485">
        <v>420</v>
      </c>
      <c r="K295" s="488" t="str">
        <f>+Metas!K477</f>
        <v>Encuentros regionales de población OSIGD - LGBTI en jornadas lúdicas-deportivas, para promover recreación sana y desarrollo de aptitudes culturales</v>
      </c>
      <c r="L295" s="473"/>
      <c r="M295" s="476">
        <f>SUM(N295:Q295)</f>
        <v>0</v>
      </c>
      <c r="N295" s="479"/>
      <c r="O295" s="482"/>
      <c r="P295" s="520"/>
      <c r="Q295" s="523"/>
      <c r="R295" s="403">
        <f>+$J295</f>
        <v>420</v>
      </c>
      <c r="S295" s="253"/>
      <c r="T295" s="260"/>
      <c r="U295" s="260"/>
      <c r="V295" s="260"/>
      <c r="W295" s="42"/>
      <c r="X295" s="34"/>
      <c r="Y295" s="34"/>
      <c r="Z295" s="34"/>
      <c r="AA295" s="34"/>
      <c r="AB295" s="403">
        <f t="shared" si="212"/>
        <v>420</v>
      </c>
      <c r="AC295" s="526">
        <f t="shared" ref="AC295" si="220">+L295</f>
        <v>0</v>
      </c>
      <c r="AD295" s="54">
        <f t="shared" si="210"/>
        <v>0</v>
      </c>
      <c r="AE295" s="54">
        <f t="shared" si="210"/>
        <v>0</v>
      </c>
      <c r="AF295" s="54">
        <f t="shared" si="210"/>
        <v>0</v>
      </c>
      <c r="AG295" s="54">
        <f t="shared" si="209"/>
        <v>0</v>
      </c>
      <c r="AH295" s="54">
        <f t="shared" si="209"/>
        <v>0</v>
      </c>
      <c r="AI295" s="54">
        <f t="shared" si="209"/>
        <v>0</v>
      </c>
      <c r="AJ295" s="54">
        <f t="shared" si="209"/>
        <v>0</v>
      </c>
      <c r="AK295" s="403">
        <f t="shared" si="214"/>
        <v>420</v>
      </c>
      <c r="AL295" s="455">
        <f>+N295</f>
        <v>0</v>
      </c>
      <c r="AM295" s="48">
        <f t="shared" si="205"/>
        <v>0</v>
      </c>
      <c r="AN295" s="51"/>
      <c r="AO295" s="51"/>
      <c r="AP295" s="51"/>
      <c r="AQ295" s="51"/>
      <c r="AR295" s="51"/>
      <c r="AS295" s="51"/>
      <c r="AT295" s="403">
        <f t="shared" si="215"/>
        <v>420</v>
      </c>
      <c r="AU295" s="446">
        <f>+O295</f>
        <v>0</v>
      </c>
      <c r="AV295" s="48">
        <f t="shared" si="206"/>
        <v>0</v>
      </c>
      <c r="AW295" s="51"/>
      <c r="AX295" s="51"/>
      <c r="AY295" s="51"/>
      <c r="AZ295" s="51"/>
      <c r="BA295" s="51"/>
      <c r="BB295" s="51"/>
      <c r="BC295" s="403">
        <f t="shared" si="216"/>
        <v>420</v>
      </c>
      <c r="BD295" s="449">
        <f>+P295</f>
        <v>0</v>
      </c>
      <c r="BE295" s="48">
        <f t="shared" si="207"/>
        <v>0</v>
      </c>
      <c r="BF295" s="51"/>
      <c r="BG295" s="51"/>
      <c r="BH295" s="51"/>
      <c r="BI295" s="51"/>
      <c r="BJ295" s="51"/>
      <c r="BK295" s="51"/>
      <c r="BL295" s="403">
        <f t="shared" si="217"/>
        <v>420</v>
      </c>
      <c r="BM295" s="452">
        <f>+Q295</f>
        <v>0</v>
      </c>
      <c r="BN295" s="48">
        <f t="shared" si="208"/>
        <v>0</v>
      </c>
      <c r="BO295" s="51"/>
      <c r="BP295" s="51"/>
      <c r="BQ295" s="51"/>
      <c r="BR295" s="51"/>
      <c r="BS295" s="51"/>
      <c r="BT295" s="51"/>
      <c r="BU295" s="513"/>
      <c r="BV295" s="514"/>
      <c r="BW295" s="514"/>
      <c r="BX295" s="514"/>
      <c r="BY295" s="514"/>
      <c r="BZ295" s="514"/>
      <c r="CA295" s="514"/>
      <c r="CB295" s="514"/>
      <c r="CC295" s="515"/>
    </row>
    <row r="296" spans="1:81" s="62" customFormat="1" ht="40.200000000000003" customHeight="1" x14ac:dyDescent="0.3">
      <c r="A296" s="38"/>
      <c r="B296" s="468"/>
      <c r="C296" s="459"/>
      <c r="D296" s="609"/>
      <c r="E296" s="612"/>
      <c r="F296" s="612"/>
      <c r="G296" s="612"/>
      <c r="H296" s="612"/>
      <c r="I296" s="612"/>
      <c r="J296" s="486"/>
      <c r="K296" s="489"/>
      <c r="L296" s="474"/>
      <c r="M296" s="477"/>
      <c r="N296" s="480"/>
      <c r="O296" s="483"/>
      <c r="P296" s="521"/>
      <c r="Q296" s="524"/>
      <c r="R296" s="404"/>
      <c r="S296" s="43"/>
      <c r="T296" s="261"/>
      <c r="U296" s="261"/>
      <c r="V296" s="261"/>
      <c r="W296" s="43"/>
      <c r="X296" s="35"/>
      <c r="Y296" s="35"/>
      <c r="Z296" s="35"/>
      <c r="AA296" s="35"/>
      <c r="AB296" s="404"/>
      <c r="AC296" s="527"/>
      <c r="AD296" s="55">
        <f t="shared" si="210"/>
        <v>0</v>
      </c>
      <c r="AE296" s="55">
        <f t="shared" si="210"/>
        <v>0</v>
      </c>
      <c r="AF296" s="55">
        <f t="shared" si="210"/>
        <v>0</v>
      </c>
      <c r="AG296" s="55">
        <f t="shared" si="209"/>
        <v>0</v>
      </c>
      <c r="AH296" s="55">
        <f t="shared" si="209"/>
        <v>0</v>
      </c>
      <c r="AI296" s="55">
        <f t="shared" si="209"/>
        <v>0</v>
      </c>
      <c r="AJ296" s="55">
        <f t="shared" si="209"/>
        <v>0</v>
      </c>
      <c r="AK296" s="404"/>
      <c r="AL296" s="456"/>
      <c r="AM296" s="49">
        <f t="shared" si="205"/>
        <v>0</v>
      </c>
      <c r="AN296" s="52"/>
      <c r="AO296" s="52"/>
      <c r="AP296" s="52"/>
      <c r="AQ296" s="52"/>
      <c r="AR296" s="52"/>
      <c r="AS296" s="52"/>
      <c r="AT296" s="404"/>
      <c r="AU296" s="447"/>
      <c r="AV296" s="49">
        <f t="shared" si="206"/>
        <v>0</v>
      </c>
      <c r="AW296" s="52"/>
      <c r="AX296" s="52"/>
      <c r="AY296" s="52"/>
      <c r="AZ296" s="52"/>
      <c r="BA296" s="52"/>
      <c r="BB296" s="52"/>
      <c r="BC296" s="404"/>
      <c r="BD296" s="450"/>
      <c r="BE296" s="49">
        <f t="shared" si="207"/>
        <v>0</v>
      </c>
      <c r="BF296" s="52"/>
      <c r="BG296" s="52"/>
      <c r="BH296" s="52"/>
      <c r="BI296" s="52"/>
      <c r="BJ296" s="52"/>
      <c r="BK296" s="52"/>
      <c r="BL296" s="404"/>
      <c r="BM296" s="453"/>
      <c r="BN296" s="49">
        <f t="shared" si="208"/>
        <v>0</v>
      </c>
      <c r="BO296" s="52"/>
      <c r="BP296" s="52"/>
      <c r="BQ296" s="52"/>
      <c r="BR296" s="52"/>
      <c r="BS296" s="52"/>
      <c r="BT296" s="52"/>
      <c r="BU296" s="418"/>
      <c r="BV296" s="419"/>
      <c r="BW296" s="419"/>
      <c r="BX296" s="419"/>
      <c r="BY296" s="419"/>
      <c r="BZ296" s="419"/>
      <c r="CA296" s="419"/>
      <c r="CB296" s="419"/>
      <c r="CC296" s="516"/>
    </row>
    <row r="297" spans="1:81" s="62" customFormat="1" ht="40.200000000000003" customHeight="1" x14ac:dyDescent="0.3">
      <c r="A297" s="38"/>
      <c r="B297" s="468"/>
      <c r="C297" s="459"/>
      <c r="D297" s="609"/>
      <c r="E297" s="612"/>
      <c r="F297" s="612"/>
      <c r="G297" s="612"/>
      <c r="H297" s="612"/>
      <c r="I297" s="612"/>
      <c r="J297" s="486"/>
      <c r="K297" s="489"/>
      <c r="L297" s="474"/>
      <c r="M297" s="477"/>
      <c r="N297" s="480"/>
      <c r="O297" s="483"/>
      <c r="P297" s="521"/>
      <c r="Q297" s="524"/>
      <c r="R297" s="404"/>
      <c r="S297" s="43"/>
      <c r="T297" s="261"/>
      <c r="U297" s="261"/>
      <c r="V297" s="261"/>
      <c r="W297" s="43"/>
      <c r="X297" s="35"/>
      <c r="Y297" s="35"/>
      <c r="Z297" s="35"/>
      <c r="AA297" s="35"/>
      <c r="AB297" s="404"/>
      <c r="AC297" s="527"/>
      <c r="AD297" s="55">
        <f t="shared" si="210"/>
        <v>0</v>
      </c>
      <c r="AE297" s="55">
        <f t="shared" si="210"/>
        <v>0</v>
      </c>
      <c r="AF297" s="55">
        <f t="shared" si="210"/>
        <v>0</v>
      </c>
      <c r="AG297" s="55">
        <f t="shared" si="209"/>
        <v>0</v>
      </c>
      <c r="AH297" s="55">
        <f t="shared" si="209"/>
        <v>0</v>
      </c>
      <c r="AI297" s="55">
        <f t="shared" si="209"/>
        <v>0</v>
      </c>
      <c r="AJ297" s="55">
        <f t="shared" si="209"/>
        <v>0</v>
      </c>
      <c r="AK297" s="404"/>
      <c r="AL297" s="456"/>
      <c r="AM297" s="49">
        <f t="shared" si="205"/>
        <v>0</v>
      </c>
      <c r="AN297" s="52"/>
      <c r="AO297" s="52"/>
      <c r="AP297" s="52"/>
      <c r="AQ297" s="52"/>
      <c r="AR297" s="52"/>
      <c r="AS297" s="52"/>
      <c r="AT297" s="404"/>
      <c r="AU297" s="447"/>
      <c r="AV297" s="49">
        <f t="shared" si="206"/>
        <v>0</v>
      </c>
      <c r="AW297" s="52"/>
      <c r="AX297" s="52"/>
      <c r="AY297" s="52"/>
      <c r="AZ297" s="52"/>
      <c r="BA297" s="52"/>
      <c r="BB297" s="52"/>
      <c r="BC297" s="404"/>
      <c r="BD297" s="450"/>
      <c r="BE297" s="49">
        <f t="shared" si="207"/>
        <v>0</v>
      </c>
      <c r="BF297" s="52"/>
      <c r="BG297" s="52"/>
      <c r="BH297" s="52"/>
      <c r="BI297" s="52"/>
      <c r="BJ297" s="52"/>
      <c r="BK297" s="52"/>
      <c r="BL297" s="404"/>
      <c r="BM297" s="453"/>
      <c r="BN297" s="49">
        <f t="shared" si="208"/>
        <v>0</v>
      </c>
      <c r="BO297" s="52"/>
      <c r="BP297" s="52"/>
      <c r="BQ297" s="52"/>
      <c r="BR297" s="52"/>
      <c r="BS297" s="52"/>
      <c r="BT297" s="52"/>
      <c r="BU297" s="418"/>
      <c r="BV297" s="419"/>
      <c r="BW297" s="419"/>
      <c r="BX297" s="419"/>
      <c r="BY297" s="419"/>
      <c r="BZ297" s="419"/>
      <c r="CA297" s="419"/>
      <c r="CB297" s="419"/>
      <c r="CC297" s="516"/>
    </row>
    <row r="298" spans="1:81" s="62" customFormat="1" ht="40.200000000000003" customHeight="1" thickBot="1" x14ac:dyDescent="0.35">
      <c r="A298" s="38"/>
      <c r="B298" s="468"/>
      <c r="C298" s="460"/>
      <c r="D298" s="610"/>
      <c r="E298" s="613"/>
      <c r="F298" s="613"/>
      <c r="G298" s="613"/>
      <c r="H298" s="613"/>
      <c r="I298" s="613"/>
      <c r="J298" s="487"/>
      <c r="K298" s="490"/>
      <c r="L298" s="475"/>
      <c r="M298" s="478"/>
      <c r="N298" s="481"/>
      <c r="O298" s="484"/>
      <c r="P298" s="522"/>
      <c r="Q298" s="525"/>
      <c r="R298" s="405"/>
      <c r="S298" s="44"/>
      <c r="T298" s="262"/>
      <c r="U298" s="262"/>
      <c r="V298" s="262"/>
      <c r="W298" s="44"/>
      <c r="X298" s="36"/>
      <c r="Y298" s="36"/>
      <c r="Z298" s="36"/>
      <c r="AA298" s="36"/>
      <c r="AB298" s="405"/>
      <c r="AC298" s="528"/>
      <c r="AD298" s="56">
        <f t="shared" si="210"/>
        <v>0</v>
      </c>
      <c r="AE298" s="56">
        <f t="shared" si="210"/>
        <v>0</v>
      </c>
      <c r="AF298" s="56">
        <f t="shared" si="210"/>
        <v>0</v>
      </c>
      <c r="AG298" s="56">
        <f t="shared" si="209"/>
        <v>0</v>
      </c>
      <c r="AH298" s="56">
        <f t="shared" si="209"/>
        <v>0</v>
      </c>
      <c r="AI298" s="56">
        <f t="shared" si="209"/>
        <v>0</v>
      </c>
      <c r="AJ298" s="56">
        <f t="shared" si="209"/>
        <v>0</v>
      </c>
      <c r="AK298" s="405"/>
      <c r="AL298" s="457"/>
      <c r="AM298" s="50">
        <f t="shared" si="205"/>
        <v>0</v>
      </c>
      <c r="AN298" s="53"/>
      <c r="AO298" s="53"/>
      <c r="AP298" s="53"/>
      <c r="AQ298" s="53"/>
      <c r="AR298" s="53"/>
      <c r="AS298" s="53"/>
      <c r="AT298" s="405"/>
      <c r="AU298" s="448"/>
      <c r="AV298" s="50">
        <f t="shared" si="206"/>
        <v>0</v>
      </c>
      <c r="AW298" s="53"/>
      <c r="AX298" s="53"/>
      <c r="AY298" s="53"/>
      <c r="AZ298" s="53"/>
      <c r="BA298" s="53"/>
      <c r="BB298" s="53"/>
      <c r="BC298" s="405"/>
      <c r="BD298" s="451"/>
      <c r="BE298" s="50">
        <f t="shared" si="207"/>
        <v>0</v>
      </c>
      <c r="BF298" s="53"/>
      <c r="BG298" s="53"/>
      <c r="BH298" s="53"/>
      <c r="BI298" s="53"/>
      <c r="BJ298" s="53"/>
      <c r="BK298" s="53"/>
      <c r="BL298" s="405"/>
      <c r="BM298" s="454"/>
      <c r="BN298" s="50">
        <f t="shared" si="208"/>
        <v>0</v>
      </c>
      <c r="BO298" s="53"/>
      <c r="BP298" s="53"/>
      <c r="BQ298" s="53"/>
      <c r="BR298" s="53"/>
      <c r="BS298" s="53"/>
      <c r="BT298" s="53"/>
      <c r="BU298" s="517"/>
      <c r="BV298" s="518"/>
      <c r="BW298" s="518"/>
      <c r="BX298" s="518"/>
      <c r="BY298" s="518"/>
      <c r="BZ298" s="518"/>
      <c r="CA298" s="518"/>
      <c r="CB298" s="518"/>
      <c r="CC298" s="519"/>
    </row>
    <row r="299" spans="1:81" s="62" customFormat="1" ht="40.200000000000003" customHeight="1" thickTop="1" x14ac:dyDescent="0.3">
      <c r="A299" s="38"/>
      <c r="B299" s="468"/>
      <c r="C299" s="458" t="s">
        <v>641</v>
      </c>
      <c r="D299" s="608"/>
      <c r="E299" s="611"/>
      <c r="F299" s="611"/>
      <c r="G299" s="611"/>
      <c r="H299" s="611"/>
      <c r="I299" s="611"/>
      <c r="J299" s="485">
        <v>421</v>
      </c>
      <c r="K299" s="488" t="str">
        <f>+Metas!K478</f>
        <v>Base de datos de las organizaciones y sus asociados (as)</v>
      </c>
      <c r="L299" s="473"/>
      <c r="M299" s="476">
        <f>SUM(N299:Q299)/4</f>
        <v>0</v>
      </c>
      <c r="N299" s="479"/>
      <c r="O299" s="482"/>
      <c r="P299" s="520"/>
      <c r="Q299" s="523"/>
      <c r="R299" s="403">
        <f>+$J299</f>
        <v>421</v>
      </c>
      <c r="S299" s="253"/>
      <c r="T299" s="260"/>
      <c r="U299" s="260"/>
      <c r="V299" s="260"/>
      <c r="W299" s="42"/>
      <c r="X299" s="34"/>
      <c r="Y299" s="34"/>
      <c r="Z299" s="34"/>
      <c r="AA299" s="34"/>
      <c r="AB299" s="403">
        <f t="shared" si="212"/>
        <v>421</v>
      </c>
      <c r="AC299" s="526">
        <f t="shared" ref="AC299" si="221">+L299</f>
        <v>0</v>
      </c>
      <c r="AD299" s="54">
        <f t="shared" si="210"/>
        <v>0</v>
      </c>
      <c r="AE299" s="54">
        <f t="shared" si="210"/>
        <v>0</v>
      </c>
      <c r="AF299" s="54">
        <f t="shared" si="210"/>
        <v>0</v>
      </c>
      <c r="AG299" s="54">
        <f t="shared" si="209"/>
        <v>0</v>
      </c>
      <c r="AH299" s="54">
        <f t="shared" si="209"/>
        <v>0</v>
      </c>
      <c r="AI299" s="54">
        <f t="shared" si="209"/>
        <v>0</v>
      </c>
      <c r="AJ299" s="54">
        <f t="shared" si="209"/>
        <v>0</v>
      </c>
      <c r="AK299" s="403">
        <f t="shared" si="214"/>
        <v>421</v>
      </c>
      <c r="AL299" s="455">
        <f>+N299</f>
        <v>0</v>
      </c>
      <c r="AM299" s="48">
        <f t="shared" si="205"/>
        <v>0</v>
      </c>
      <c r="AN299" s="51"/>
      <c r="AO299" s="51"/>
      <c r="AP299" s="51"/>
      <c r="AQ299" s="51"/>
      <c r="AR299" s="51"/>
      <c r="AS299" s="51"/>
      <c r="AT299" s="403">
        <f t="shared" si="215"/>
        <v>421</v>
      </c>
      <c r="AU299" s="446">
        <f>+O299</f>
        <v>0</v>
      </c>
      <c r="AV299" s="48">
        <f t="shared" si="206"/>
        <v>0</v>
      </c>
      <c r="AW299" s="51"/>
      <c r="AX299" s="51"/>
      <c r="AY299" s="51"/>
      <c r="AZ299" s="51"/>
      <c r="BA299" s="51"/>
      <c r="BB299" s="51"/>
      <c r="BC299" s="403">
        <f t="shared" si="216"/>
        <v>421</v>
      </c>
      <c r="BD299" s="449">
        <f>+P299</f>
        <v>0</v>
      </c>
      <c r="BE299" s="48">
        <f t="shared" si="207"/>
        <v>0</v>
      </c>
      <c r="BF299" s="51"/>
      <c r="BG299" s="51"/>
      <c r="BH299" s="51"/>
      <c r="BI299" s="51"/>
      <c r="BJ299" s="51"/>
      <c r="BK299" s="51"/>
      <c r="BL299" s="403">
        <f t="shared" si="217"/>
        <v>421</v>
      </c>
      <c r="BM299" s="452">
        <f>+Q299</f>
        <v>0</v>
      </c>
      <c r="BN299" s="48">
        <f t="shared" si="208"/>
        <v>0</v>
      </c>
      <c r="BO299" s="51"/>
      <c r="BP299" s="51"/>
      <c r="BQ299" s="51"/>
      <c r="BR299" s="51"/>
      <c r="BS299" s="51"/>
      <c r="BT299" s="51"/>
      <c r="BU299" s="513"/>
      <c r="BV299" s="514"/>
      <c r="BW299" s="514"/>
      <c r="BX299" s="514"/>
      <c r="BY299" s="514"/>
      <c r="BZ299" s="514"/>
      <c r="CA299" s="514"/>
      <c r="CB299" s="514"/>
      <c r="CC299" s="515"/>
    </row>
    <row r="300" spans="1:81" s="62" customFormat="1" ht="40.200000000000003" customHeight="1" x14ac:dyDescent="0.3">
      <c r="A300" s="38"/>
      <c r="B300" s="468"/>
      <c r="C300" s="459"/>
      <c r="D300" s="609"/>
      <c r="E300" s="612"/>
      <c r="F300" s="612"/>
      <c r="G300" s="612"/>
      <c r="H300" s="612"/>
      <c r="I300" s="612"/>
      <c r="J300" s="486"/>
      <c r="K300" s="489"/>
      <c r="L300" s="474"/>
      <c r="M300" s="477"/>
      <c r="N300" s="480"/>
      <c r="O300" s="483"/>
      <c r="P300" s="521"/>
      <c r="Q300" s="524"/>
      <c r="R300" s="404"/>
      <c r="S300" s="43"/>
      <c r="T300" s="261"/>
      <c r="U300" s="261"/>
      <c r="V300" s="261"/>
      <c r="W300" s="43"/>
      <c r="X300" s="35"/>
      <c r="Y300" s="35"/>
      <c r="Z300" s="35"/>
      <c r="AA300" s="35"/>
      <c r="AB300" s="404"/>
      <c r="AC300" s="527"/>
      <c r="AD300" s="55">
        <f t="shared" si="210"/>
        <v>0</v>
      </c>
      <c r="AE300" s="55">
        <f t="shared" si="210"/>
        <v>0</v>
      </c>
      <c r="AF300" s="55">
        <f t="shared" si="210"/>
        <v>0</v>
      </c>
      <c r="AG300" s="55">
        <f t="shared" si="209"/>
        <v>0</v>
      </c>
      <c r="AH300" s="55">
        <f t="shared" si="209"/>
        <v>0</v>
      </c>
      <c r="AI300" s="55">
        <f t="shared" si="209"/>
        <v>0</v>
      </c>
      <c r="AJ300" s="55">
        <f t="shared" si="209"/>
        <v>0</v>
      </c>
      <c r="AK300" s="404"/>
      <c r="AL300" s="456"/>
      <c r="AM300" s="49">
        <f t="shared" si="205"/>
        <v>0</v>
      </c>
      <c r="AN300" s="52"/>
      <c r="AO300" s="52"/>
      <c r="AP300" s="52"/>
      <c r="AQ300" s="52"/>
      <c r="AR300" s="52"/>
      <c r="AS300" s="52"/>
      <c r="AT300" s="404"/>
      <c r="AU300" s="447"/>
      <c r="AV300" s="49">
        <f t="shared" si="206"/>
        <v>0</v>
      </c>
      <c r="AW300" s="52"/>
      <c r="AX300" s="52"/>
      <c r="AY300" s="52"/>
      <c r="AZ300" s="52"/>
      <c r="BA300" s="52"/>
      <c r="BB300" s="52"/>
      <c r="BC300" s="404"/>
      <c r="BD300" s="450"/>
      <c r="BE300" s="49">
        <f t="shared" si="207"/>
        <v>0</v>
      </c>
      <c r="BF300" s="52"/>
      <c r="BG300" s="52"/>
      <c r="BH300" s="52"/>
      <c r="BI300" s="52"/>
      <c r="BJ300" s="52"/>
      <c r="BK300" s="52"/>
      <c r="BL300" s="404"/>
      <c r="BM300" s="453"/>
      <c r="BN300" s="49">
        <f t="shared" si="208"/>
        <v>0</v>
      </c>
      <c r="BO300" s="52"/>
      <c r="BP300" s="52"/>
      <c r="BQ300" s="52"/>
      <c r="BR300" s="52"/>
      <c r="BS300" s="52"/>
      <c r="BT300" s="52"/>
      <c r="BU300" s="418"/>
      <c r="BV300" s="419"/>
      <c r="BW300" s="419"/>
      <c r="BX300" s="419"/>
      <c r="BY300" s="419"/>
      <c r="BZ300" s="419"/>
      <c r="CA300" s="419"/>
      <c r="CB300" s="419"/>
      <c r="CC300" s="516"/>
    </row>
    <row r="301" spans="1:81" s="62" customFormat="1" ht="40.200000000000003" customHeight="1" x14ac:dyDescent="0.3">
      <c r="A301" s="38"/>
      <c r="B301" s="468"/>
      <c r="C301" s="459"/>
      <c r="D301" s="609"/>
      <c r="E301" s="612"/>
      <c r="F301" s="612"/>
      <c r="G301" s="612"/>
      <c r="H301" s="612"/>
      <c r="I301" s="612"/>
      <c r="J301" s="486"/>
      <c r="K301" s="489"/>
      <c r="L301" s="474"/>
      <c r="M301" s="477"/>
      <c r="N301" s="480"/>
      <c r="O301" s="483"/>
      <c r="P301" s="521"/>
      <c r="Q301" s="524"/>
      <c r="R301" s="404"/>
      <c r="S301" s="43"/>
      <c r="T301" s="261"/>
      <c r="U301" s="261"/>
      <c r="V301" s="261"/>
      <c r="W301" s="43"/>
      <c r="X301" s="35"/>
      <c r="Y301" s="35"/>
      <c r="Z301" s="35"/>
      <c r="AA301" s="35"/>
      <c r="AB301" s="404"/>
      <c r="AC301" s="527"/>
      <c r="AD301" s="55">
        <f t="shared" si="210"/>
        <v>0</v>
      </c>
      <c r="AE301" s="55">
        <f t="shared" si="210"/>
        <v>0</v>
      </c>
      <c r="AF301" s="55">
        <f t="shared" si="210"/>
        <v>0</v>
      </c>
      <c r="AG301" s="55">
        <f t="shared" si="209"/>
        <v>0</v>
      </c>
      <c r="AH301" s="55">
        <f t="shared" si="209"/>
        <v>0</v>
      </c>
      <c r="AI301" s="55">
        <f t="shared" si="209"/>
        <v>0</v>
      </c>
      <c r="AJ301" s="55">
        <f t="shared" si="209"/>
        <v>0</v>
      </c>
      <c r="AK301" s="404"/>
      <c r="AL301" s="456"/>
      <c r="AM301" s="49">
        <f t="shared" si="205"/>
        <v>0</v>
      </c>
      <c r="AN301" s="52"/>
      <c r="AO301" s="52"/>
      <c r="AP301" s="52"/>
      <c r="AQ301" s="52"/>
      <c r="AR301" s="52"/>
      <c r="AS301" s="52"/>
      <c r="AT301" s="404"/>
      <c r="AU301" s="447"/>
      <c r="AV301" s="49">
        <f t="shared" si="206"/>
        <v>0</v>
      </c>
      <c r="AW301" s="52"/>
      <c r="AX301" s="52"/>
      <c r="AY301" s="52"/>
      <c r="AZ301" s="52"/>
      <c r="BA301" s="52"/>
      <c r="BB301" s="52"/>
      <c r="BC301" s="404"/>
      <c r="BD301" s="450"/>
      <c r="BE301" s="49">
        <f t="shared" si="207"/>
        <v>0</v>
      </c>
      <c r="BF301" s="52"/>
      <c r="BG301" s="52"/>
      <c r="BH301" s="52"/>
      <c r="BI301" s="52"/>
      <c r="BJ301" s="52"/>
      <c r="BK301" s="52"/>
      <c r="BL301" s="404"/>
      <c r="BM301" s="453"/>
      <c r="BN301" s="49">
        <f t="shared" si="208"/>
        <v>0</v>
      </c>
      <c r="BO301" s="52"/>
      <c r="BP301" s="52"/>
      <c r="BQ301" s="52"/>
      <c r="BR301" s="52"/>
      <c r="BS301" s="52"/>
      <c r="BT301" s="52"/>
      <c r="BU301" s="418"/>
      <c r="BV301" s="419"/>
      <c r="BW301" s="419"/>
      <c r="BX301" s="419"/>
      <c r="BY301" s="419"/>
      <c r="BZ301" s="419"/>
      <c r="CA301" s="419"/>
      <c r="CB301" s="419"/>
      <c r="CC301" s="516"/>
    </row>
    <row r="302" spans="1:81" s="62" customFormat="1" ht="40.200000000000003" customHeight="1" thickBot="1" x14ac:dyDescent="0.35">
      <c r="A302" s="38"/>
      <c r="B302" s="468"/>
      <c r="C302" s="460"/>
      <c r="D302" s="610"/>
      <c r="E302" s="613"/>
      <c r="F302" s="613"/>
      <c r="G302" s="613"/>
      <c r="H302" s="613"/>
      <c r="I302" s="613"/>
      <c r="J302" s="487"/>
      <c r="K302" s="490"/>
      <c r="L302" s="475"/>
      <c r="M302" s="478"/>
      <c r="N302" s="481"/>
      <c r="O302" s="484"/>
      <c r="P302" s="522"/>
      <c r="Q302" s="525"/>
      <c r="R302" s="405"/>
      <c r="S302" s="44"/>
      <c r="T302" s="262"/>
      <c r="U302" s="262"/>
      <c r="V302" s="262"/>
      <c r="W302" s="44"/>
      <c r="X302" s="36"/>
      <c r="Y302" s="36"/>
      <c r="Z302" s="36"/>
      <c r="AA302" s="36"/>
      <c r="AB302" s="405"/>
      <c r="AC302" s="528"/>
      <c r="AD302" s="56">
        <f t="shared" si="210"/>
        <v>0</v>
      </c>
      <c r="AE302" s="56">
        <f t="shared" si="210"/>
        <v>0</v>
      </c>
      <c r="AF302" s="56">
        <f t="shared" si="210"/>
        <v>0</v>
      </c>
      <c r="AG302" s="56">
        <f t="shared" si="209"/>
        <v>0</v>
      </c>
      <c r="AH302" s="56">
        <f t="shared" si="209"/>
        <v>0</v>
      </c>
      <c r="AI302" s="56">
        <f t="shared" si="209"/>
        <v>0</v>
      </c>
      <c r="AJ302" s="56">
        <f t="shared" si="209"/>
        <v>0</v>
      </c>
      <c r="AK302" s="405"/>
      <c r="AL302" s="457"/>
      <c r="AM302" s="50">
        <f t="shared" si="205"/>
        <v>0</v>
      </c>
      <c r="AN302" s="53"/>
      <c r="AO302" s="53"/>
      <c r="AP302" s="53"/>
      <c r="AQ302" s="53"/>
      <c r="AR302" s="53"/>
      <c r="AS302" s="53"/>
      <c r="AT302" s="405"/>
      <c r="AU302" s="448"/>
      <c r="AV302" s="50">
        <f t="shared" si="206"/>
        <v>0</v>
      </c>
      <c r="AW302" s="53"/>
      <c r="AX302" s="53"/>
      <c r="AY302" s="53"/>
      <c r="AZ302" s="53"/>
      <c r="BA302" s="53"/>
      <c r="BB302" s="53"/>
      <c r="BC302" s="405"/>
      <c r="BD302" s="451"/>
      <c r="BE302" s="50">
        <f t="shared" si="207"/>
        <v>0</v>
      </c>
      <c r="BF302" s="53"/>
      <c r="BG302" s="53"/>
      <c r="BH302" s="53"/>
      <c r="BI302" s="53"/>
      <c r="BJ302" s="53"/>
      <c r="BK302" s="53"/>
      <c r="BL302" s="405"/>
      <c r="BM302" s="454"/>
      <c r="BN302" s="50">
        <f t="shared" si="208"/>
        <v>0</v>
      </c>
      <c r="BO302" s="53"/>
      <c r="BP302" s="53"/>
      <c r="BQ302" s="53"/>
      <c r="BR302" s="53"/>
      <c r="BS302" s="53"/>
      <c r="BT302" s="53"/>
      <c r="BU302" s="517"/>
      <c r="BV302" s="518"/>
      <c r="BW302" s="518"/>
      <c r="BX302" s="518"/>
      <c r="BY302" s="518"/>
      <c r="BZ302" s="518"/>
      <c r="CA302" s="518"/>
      <c r="CB302" s="518"/>
      <c r="CC302" s="519"/>
    </row>
    <row r="303" spans="1:81" s="62" customFormat="1" ht="40.200000000000003" customHeight="1" thickTop="1" x14ac:dyDescent="0.3">
      <c r="A303" s="38"/>
      <c r="B303" s="468"/>
      <c r="C303" s="458" t="s">
        <v>644</v>
      </c>
      <c r="D303" s="608"/>
      <c r="E303" s="611"/>
      <c r="F303" s="611"/>
      <c r="G303" s="611"/>
      <c r="H303" s="611"/>
      <c r="I303" s="611"/>
      <c r="J303" s="485">
        <v>422</v>
      </c>
      <c r="K303" s="488" t="str">
        <f>+Metas!K479</f>
        <v>Realizar acompañamiento a toda la población que ha sido víctima de la violencia aplicando un enfoque diferencial en el cual se tenga en cuenta a la población OSIGD - LGBTI.</v>
      </c>
      <c r="L303" s="473"/>
      <c r="M303" s="476">
        <f>SUM(N303:Q303)/4</f>
        <v>0</v>
      </c>
      <c r="N303" s="479"/>
      <c r="O303" s="482"/>
      <c r="P303" s="520"/>
      <c r="Q303" s="523"/>
      <c r="R303" s="403">
        <f>+$J303</f>
        <v>422</v>
      </c>
      <c r="S303" s="253"/>
      <c r="T303" s="260"/>
      <c r="U303" s="260"/>
      <c r="V303" s="260"/>
      <c r="W303" s="42"/>
      <c r="X303" s="34"/>
      <c r="Y303" s="34"/>
      <c r="Z303" s="34"/>
      <c r="AA303" s="34"/>
      <c r="AB303" s="403">
        <f t="shared" si="212"/>
        <v>422</v>
      </c>
      <c r="AC303" s="526">
        <f t="shared" ref="AC303" si="222">+L303</f>
        <v>0</v>
      </c>
      <c r="AD303" s="54">
        <f t="shared" si="210"/>
        <v>0</v>
      </c>
      <c r="AE303" s="54">
        <f t="shared" si="210"/>
        <v>0</v>
      </c>
      <c r="AF303" s="54">
        <f t="shared" si="210"/>
        <v>0</v>
      </c>
      <c r="AG303" s="54">
        <f t="shared" si="209"/>
        <v>0</v>
      </c>
      <c r="AH303" s="54">
        <f t="shared" si="209"/>
        <v>0</v>
      </c>
      <c r="AI303" s="54">
        <f t="shared" si="209"/>
        <v>0</v>
      </c>
      <c r="AJ303" s="54">
        <f t="shared" si="209"/>
        <v>0</v>
      </c>
      <c r="AK303" s="403">
        <f t="shared" si="214"/>
        <v>422</v>
      </c>
      <c r="AL303" s="455">
        <f>+N303</f>
        <v>0</v>
      </c>
      <c r="AM303" s="48">
        <f t="shared" si="205"/>
        <v>0</v>
      </c>
      <c r="AN303" s="51"/>
      <c r="AO303" s="51"/>
      <c r="AP303" s="51"/>
      <c r="AQ303" s="51"/>
      <c r="AR303" s="51"/>
      <c r="AS303" s="51"/>
      <c r="AT303" s="403">
        <f t="shared" si="215"/>
        <v>422</v>
      </c>
      <c r="AU303" s="446">
        <f>+O303</f>
        <v>0</v>
      </c>
      <c r="AV303" s="48">
        <f t="shared" si="206"/>
        <v>0</v>
      </c>
      <c r="AW303" s="51"/>
      <c r="AX303" s="51"/>
      <c r="AY303" s="51"/>
      <c r="AZ303" s="51"/>
      <c r="BA303" s="51"/>
      <c r="BB303" s="51"/>
      <c r="BC303" s="403">
        <f t="shared" si="216"/>
        <v>422</v>
      </c>
      <c r="BD303" s="449">
        <f>+P303</f>
        <v>0</v>
      </c>
      <c r="BE303" s="48">
        <f t="shared" si="207"/>
        <v>0</v>
      </c>
      <c r="BF303" s="51"/>
      <c r="BG303" s="51"/>
      <c r="BH303" s="51"/>
      <c r="BI303" s="51"/>
      <c r="BJ303" s="51"/>
      <c r="BK303" s="51"/>
      <c r="BL303" s="403">
        <f t="shared" si="217"/>
        <v>422</v>
      </c>
      <c r="BM303" s="452">
        <f>+Q303</f>
        <v>0</v>
      </c>
      <c r="BN303" s="48">
        <f t="shared" si="208"/>
        <v>0</v>
      </c>
      <c r="BO303" s="51"/>
      <c r="BP303" s="51"/>
      <c r="BQ303" s="51"/>
      <c r="BR303" s="51"/>
      <c r="BS303" s="51"/>
      <c r="BT303" s="51"/>
      <c r="BU303" s="513"/>
      <c r="BV303" s="514"/>
      <c r="BW303" s="514"/>
      <c r="BX303" s="514"/>
      <c r="BY303" s="514"/>
      <c r="BZ303" s="514"/>
      <c r="CA303" s="514"/>
      <c r="CB303" s="514"/>
      <c r="CC303" s="515"/>
    </row>
    <row r="304" spans="1:81" s="62" customFormat="1" ht="40.200000000000003" customHeight="1" x14ac:dyDescent="0.3">
      <c r="A304" s="38"/>
      <c r="B304" s="468"/>
      <c r="C304" s="459"/>
      <c r="D304" s="609"/>
      <c r="E304" s="612"/>
      <c r="F304" s="612"/>
      <c r="G304" s="612"/>
      <c r="H304" s="612"/>
      <c r="I304" s="612"/>
      <c r="J304" s="486"/>
      <c r="K304" s="489"/>
      <c r="L304" s="474"/>
      <c r="M304" s="477"/>
      <c r="N304" s="480"/>
      <c r="O304" s="483"/>
      <c r="P304" s="521"/>
      <c r="Q304" s="524"/>
      <c r="R304" s="404"/>
      <c r="S304" s="43"/>
      <c r="T304" s="261"/>
      <c r="U304" s="261"/>
      <c r="V304" s="261"/>
      <c r="W304" s="43"/>
      <c r="X304" s="35"/>
      <c r="Y304" s="35"/>
      <c r="Z304" s="35"/>
      <c r="AA304" s="35"/>
      <c r="AB304" s="404"/>
      <c r="AC304" s="527"/>
      <c r="AD304" s="55">
        <f t="shared" si="210"/>
        <v>0</v>
      </c>
      <c r="AE304" s="55">
        <f t="shared" si="210"/>
        <v>0</v>
      </c>
      <c r="AF304" s="55">
        <f t="shared" si="210"/>
        <v>0</v>
      </c>
      <c r="AG304" s="55">
        <f t="shared" si="209"/>
        <v>0</v>
      </c>
      <c r="AH304" s="55">
        <f t="shared" si="209"/>
        <v>0</v>
      </c>
      <c r="AI304" s="55">
        <f t="shared" si="209"/>
        <v>0</v>
      </c>
      <c r="AJ304" s="55">
        <f t="shared" si="209"/>
        <v>0</v>
      </c>
      <c r="AK304" s="404"/>
      <c r="AL304" s="456"/>
      <c r="AM304" s="49">
        <f t="shared" si="205"/>
        <v>0</v>
      </c>
      <c r="AN304" s="52"/>
      <c r="AO304" s="52"/>
      <c r="AP304" s="52"/>
      <c r="AQ304" s="52"/>
      <c r="AR304" s="52"/>
      <c r="AS304" s="52"/>
      <c r="AT304" s="404"/>
      <c r="AU304" s="447"/>
      <c r="AV304" s="49">
        <f t="shared" si="206"/>
        <v>0</v>
      </c>
      <c r="AW304" s="52"/>
      <c r="AX304" s="52"/>
      <c r="AY304" s="52"/>
      <c r="AZ304" s="52"/>
      <c r="BA304" s="52"/>
      <c r="BB304" s="52"/>
      <c r="BC304" s="404"/>
      <c r="BD304" s="450"/>
      <c r="BE304" s="49">
        <f t="shared" si="207"/>
        <v>0</v>
      </c>
      <c r="BF304" s="52"/>
      <c r="BG304" s="52"/>
      <c r="BH304" s="52"/>
      <c r="BI304" s="52"/>
      <c r="BJ304" s="52"/>
      <c r="BK304" s="52"/>
      <c r="BL304" s="404"/>
      <c r="BM304" s="453"/>
      <c r="BN304" s="49">
        <f t="shared" si="208"/>
        <v>0</v>
      </c>
      <c r="BO304" s="52"/>
      <c r="BP304" s="52"/>
      <c r="BQ304" s="52"/>
      <c r="BR304" s="52"/>
      <c r="BS304" s="52"/>
      <c r="BT304" s="52"/>
      <c r="BU304" s="418"/>
      <c r="BV304" s="419"/>
      <c r="BW304" s="419"/>
      <c r="BX304" s="419"/>
      <c r="BY304" s="419"/>
      <c r="BZ304" s="419"/>
      <c r="CA304" s="419"/>
      <c r="CB304" s="419"/>
      <c r="CC304" s="516"/>
    </row>
    <row r="305" spans="1:81" s="62" customFormat="1" ht="40.200000000000003" customHeight="1" x14ac:dyDescent="0.3">
      <c r="A305" s="38"/>
      <c r="B305" s="468"/>
      <c r="C305" s="459"/>
      <c r="D305" s="609"/>
      <c r="E305" s="612"/>
      <c r="F305" s="612"/>
      <c r="G305" s="612"/>
      <c r="H305" s="612"/>
      <c r="I305" s="612"/>
      <c r="J305" s="486"/>
      <c r="K305" s="489"/>
      <c r="L305" s="474"/>
      <c r="M305" s="477"/>
      <c r="N305" s="480"/>
      <c r="O305" s="483"/>
      <c r="P305" s="521"/>
      <c r="Q305" s="524"/>
      <c r="R305" s="404"/>
      <c r="S305" s="43"/>
      <c r="T305" s="261"/>
      <c r="U305" s="261"/>
      <c r="V305" s="261"/>
      <c r="W305" s="43"/>
      <c r="X305" s="35"/>
      <c r="Y305" s="35"/>
      <c r="Z305" s="35"/>
      <c r="AA305" s="35"/>
      <c r="AB305" s="404"/>
      <c r="AC305" s="527"/>
      <c r="AD305" s="55">
        <f t="shared" si="210"/>
        <v>0</v>
      </c>
      <c r="AE305" s="55">
        <f t="shared" si="210"/>
        <v>0</v>
      </c>
      <c r="AF305" s="55">
        <f t="shared" si="210"/>
        <v>0</v>
      </c>
      <c r="AG305" s="55">
        <f t="shared" si="209"/>
        <v>0</v>
      </c>
      <c r="AH305" s="55">
        <f t="shared" si="209"/>
        <v>0</v>
      </c>
      <c r="AI305" s="55">
        <f t="shared" si="209"/>
        <v>0</v>
      </c>
      <c r="AJ305" s="55">
        <f t="shared" si="209"/>
        <v>0</v>
      </c>
      <c r="AK305" s="404"/>
      <c r="AL305" s="456"/>
      <c r="AM305" s="49">
        <f t="shared" si="205"/>
        <v>0</v>
      </c>
      <c r="AN305" s="52"/>
      <c r="AO305" s="52"/>
      <c r="AP305" s="52"/>
      <c r="AQ305" s="52"/>
      <c r="AR305" s="52"/>
      <c r="AS305" s="52"/>
      <c r="AT305" s="404"/>
      <c r="AU305" s="447"/>
      <c r="AV305" s="49">
        <f t="shared" si="206"/>
        <v>0</v>
      </c>
      <c r="AW305" s="52"/>
      <c r="AX305" s="52"/>
      <c r="AY305" s="52"/>
      <c r="AZ305" s="52"/>
      <c r="BA305" s="52"/>
      <c r="BB305" s="52"/>
      <c r="BC305" s="404"/>
      <c r="BD305" s="450"/>
      <c r="BE305" s="49">
        <f t="shared" si="207"/>
        <v>0</v>
      </c>
      <c r="BF305" s="52"/>
      <c r="BG305" s="52"/>
      <c r="BH305" s="52"/>
      <c r="BI305" s="52"/>
      <c r="BJ305" s="52"/>
      <c r="BK305" s="52"/>
      <c r="BL305" s="404"/>
      <c r="BM305" s="453"/>
      <c r="BN305" s="49">
        <f t="shared" si="208"/>
        <v>0</v>
      </c>
      <c r="BO305" s="52"/>
      <c r="BP305" s="52"/>
      <c r="BQ305" s="52"/>
      <c r="BR305" s="52"/>
      <c r="BS305" s="52"/>
      <c r="BT305" s="52"/>
      <c r="BU305" s="418"/>
      <c r="BV305" s="419"/>
      <c r="BW305" s="419"/>
      <c r="BX305" s="419"/>
      <c r="BY305" s="419"/>
      <c r="BZ305" s="419"/>
      <c r="CA305" s="419"/>
      <c r="CB305" s="419"/>
      <c r="CC305" s="516"/>
    </row>
    <row r="306" spans="1:81" s="62" customFormat="1" ht="40.200000000000003" customHeight="1" thickBot="1" x14ac:dyDescent="0.35">
      <c r="A306" s="38"/>
      <c r="B306" s="468"/>
      <c r="C306" s="459"/>
      <c r="D306" s="610"/>
      <c r="E306" s="613"/>
      <c r="F306" s="613"/>
      <c r="G306" s="613"/>
      <c r="H306" s="613"/>
      <c r="I306" s="613"/>
      <c r="J306" s="487"/>
      <c r="K306" s="490"/>
      <c r="L306" s="475"/>
      <c r="M306" s="478"/>
      <c r="N306" s="481"/>
      <c r="O306" s="484"/>
      <c r="P306" s="522"/>
      <c r="Q306" s="525"/>
      <c r="R306" s="405"/>
      <c r="S306" s="44"/>
      <c r="T306" s="262"/>
      <c r="U306" s="262"/>
      <c r="V306" s="262"/>
      <c r="W306" s="44"/>
      <c r="X306" s="36"/>
      <c r="Y306" s="36"/>
      <c r="Z306" s="36"/>
      <c r="AA306" s="36"/>
      <c r="AB306" s="405"/>
      <c r="AC306" s="528"/>
      <c r="AD306" s="56">
        <f t="shared" si="210"/>
        <v>0</v>
      </c>
      <c r="AE306" s="56">
        <f t="shared" si="210"/>
        <v>0</v>
      </c>
      <c r="AF306" s="56">
        <f t="shared" si="210"/>
        <v>0</v>
      </c>
      <c r="AG306" s="56">
        <f t="shared" si="209"/>
        <v>0</v>
      </c>
      <c r="AH306" s="56">
        <f t="shared" si="209"/>
        <v>0</v>
      </c>
      <c r="AI306" s="56">
        <f t="shared" si="209"/>
        <v>0</v>
      </c>
      <c r="AJ306" s="56">
        <f t="shared" si="209"/>
        <v>0</v>
      </c>
      <c r="AK306" s="405"/>
      <c r="AL306" s="457"/>
      <c r="AM306" s="50">
        <f t="shared" si="205"/>
        <v>0</v>
      </c>
      <c r="AN306" s="53"/>
      <c r="AO306" s="53"/>
      <c r="AP306" s="53"/>
      <c r="AQ306" s="53"/>
      <c r="AR306" s="53"/>
      <c r="AS306" s="53"/>
      <c r="AT306" s="405"/>
      <c r="AU306" s="448"/>
      <c r="AV306" s="50">
        <f t="shared" si="206"/>
        <v>0</v>
      </c>
      <c r="AW306" s="53"/>
      <c r="AX306" s="53"/>
      <c r="AY306" s="53"/>
      <c r="AZ306" s="53"/>
      <c r="BA306" s="53"/>
      <c r="BB306" s="53"/>
      <c r="BC306" s="405"/>
      <c r="BD306" s="451"/>
      <c r="BE306" s="50">
        <f t="shared" si="207"/>
        <v>0</v>
      </c>
      <c r="BF306" s="53"/>
      <c r="BG306" s="53"/>
      <c r="BH306" s="53"/>
      <c r="BI306" s="53"/>
      <c r="BJ306" s="53"/>
      <c r="BK306" s="53"/>
      <c r="BL306" s="405"/>
      <c r="BM306" s="454"/>
      <c r="BN306" s="50">
        <f t="shared" si="208"/>
        <v>0</v>
      </c>
      <c r="BO306" s="53"/>
      <c r="BP306" s="53"/>
      <c r="BQ306" s="53"/>
      <c r="BR306" s="53"/>
      <c r="BS306" s="53"/>
      <c r="BT306" s="53"/>
      <c r="BU306" s="517"/>
      <c r="BV306" s="518"/>
      <c r="BW306" s="518"/>
      <c r="BX306" s="518"/>
      <c r="BY306" s="518"/>
      <c r="BZ306" s="518"/>
      <c r="CA306" s="518"/>
      <c r="CB306" s="518"/>
      <c r="CC306" s="519"/>
    </row>
    <row r="307" spans="1:81" s="62" customFormat="1" ht="40.200000000000003" customHeight="1" thickTop="1" x14ac:dyDescent="0.3">
      <c r="A307" s="38"/>
      <c r="B307" s="468"/>
      <c r="C307" s="459"/>
      <c r="D307" s="608"/>
      <c r="E307" s="611"/>
      <c r="F307" s="611"/>
      <c r="G307" s="611"/>
      <c r="H307" s="611"/>
      <c r="I307" s="611"/>
      <c r="J307" s="485">
        <v>423</v>
      </c>
      <c r="K307" s="488" t="str">
        <f>+Metas!K480</f>
        <v>Implementación de medidas que garanticen el respeto hacia las personas OSIGD -LGBTI.</v>
      </c>
      <c r="L307" s="473"/>
      <c r="M307" s="476">
        <f>SUM(N307:Q307)/4</f>
        <v>0</v>
      </c>
      <c r="N307" s="479"/>
      <c r="O307" s="482"/>
      <c r="P307" s="520"/>
      <c r="Q307" s="523"/>
      <c r="R307" s="403">
        <f>+$J307</f>
        <v>423</v>
      </c>
      <c r="S307" s="253"/>
      <c r="T307" s="260"/>
      <c r="U307" s="260"/>
      <c r="V307" s="260"/>
      <c r="W307" s="42"/>
      <c r="X307" s="34"/>
      <c r="Y307" s="34"/>
      <c r="Z307" s="34"/>
      <c r="AA307" s="34"/>
      <c r="AB307" s="403">
        <f t="shared" si="212"/>
        <v>423</v>
      </c>
      <c r="AC307" s="526">
        <f t="shared" ref="AC307" si="223">+L307</f>
        <v>0</v>
      </c>
      <c r="AD307" s="54">
        <f t="shared" si="210"/>
        <v>0</v>
      </c>
      <c r="AE307" s="54">
        <f t="shared" si="210"/>
        <v>0</v>
      </c>
      <c r="AF307" s="54">
        <f t="shared" si="210"/>
        <v>0</v>
      </c>
      <c r="AG307" s="54">
        <f t="shared" si="209"/>
        <v>0</v>
      </c>
      <c r="AH307" s="54">
        <f t="shared" si="209"/>
        <v>0</v>
      </c>
      <c r="AI307" s="54">
        <f t="shared" si="209"/>
        <v>0</v>
      </c>
      <c r="AJ307" s="54">
        <f t="shared" si="209"/>
        <v>0</v>
      </c>
      <c r="AK307" s="403">
        <f t="shared" si="214"/>
        <v>423</v>
      </c>
      <c r="AL307" s="455">
        <f>+N307</f>
        <v>0</v>
      </c>
      <c r="AM307" s="48">
        <f t="shared" si="205"/>
        <v>0</v>
      </c>
      <c r="AN307" s="51"/>
      <c r="AO307" s="51"/>
      <c r="AP307" s="51"/>
      <c r="AQ307" s="51"/>
      <c r="AR307" s="51"/>
      <c r="AS307" s="51"/>
      <c r="AT307" s="403">
        <f t="shared" si="215"/>
        <v>423</v>
      </c>
      <c r="AU307" s="446">
        <f>+O307</f>
        <v>0</v>
      </c>
      <c r="AV307" s="48">
        <f t="shared" si="206"/>
        <v>0</v>
      </c>
      <c r="AW307" s="51"/>
      <c r="AX307" s="51"/>
      <c r="AY307" s="51"/>
      <c r="AZ307" s="51"/>
      <c r="BA307" s="51"/>
      <c r="BB307" s="51"/>
      <c r="BC307" s="403">
        <f t="shared" si="216"/>
        <v>423</v>
      </c>
      <c r="BD307" s="449">
        <f>+P307</f>
        <v>0</v>
      </c>
      <c r="BE307" s="48">
        <f t="shared" si="207"/>
        <v>0</v>
      </c>
      <c r="BF307" s="51"/>
      <c r="BG307" s="51"/>
      <c r="BH307" s="51"/>
      <c r="BI307" s="51"/>
      <c r="BJ307" s="51"/>
      <c r="BK307" s="51"/>
      <c r="BL307" s="403">
        <f t="shared" si="217"/>
        <v>423</v>
      </c>
      <c r="BM307" s="452">
        <f>+Q307</f>
        <v>0</v>
      </c>
      <c r="BN307" s="48">
        <f t="shared" si="208"/>
        <v>0</v>
      </c>
      <c r="BO307" s="51"/>
      <c r="BP307" s="51"/>
      <c r="BQ307" s="51"/>
      <c r="BR307" s="51"/>
      <c r="BS307" s="51"/>
      <c r="BT307" s="51"/>
      <c r="BU307" s="513"/>
      <c r="BV307" s="514"/>
      <c r="BW307" s="514"/>
      <c r="BX307" s="514"/>
      <c r="BY307" s="514"/>
      <c r="BZ307" s="514"/>
      <c r="CA307" s="514"/>
      <c r="CB307" s="514"/>
      <c r="CC307" s="515"/>
    </row>
    <row r="308" spans="1:81" s="62" customFormat="1" ht="40.200000000000003" customHeight="1" x14ac:dyDescent="0.3">
      <c r="A308" s="38"/>
      <c r="B308" s="468"/>
      <c r="C308" s="459"/>
      <c r="D308" s="609"/>
      <c r="E308" s="612"/>
      <c r="F308" s="612"/>
      <c r="G308" s="612"/>
      <c r="H308" s="612"/>
      <c r="I308" s="612"/>
      <c r="J308" s="486"/>
      <c r="K308" s="489"/>
      <c r="L308" s="474"/>
      <c r="M308" s="477"/>
      <c r="N308" s="480"/>
      <c r="O308" s="483"/>
      <c r="P308" s="521"/>
      <c r="Q308" s="524"/>
      <c r="R308" s="404"/>
      <c r="S308" s="43"/>
      <c r="T308" s="261"/>
      <c r="U308" s="261"/>
      <c r="V308" s="261"/>
      <c r="W308" s="43"/>
      <c r="X308" s="35"/>
      <c r="Y308" s="35"/>
      <c r="Z308" s="35"/>
      <c r="AA308" s="35"/>
      <c r="AB308" s="404"/>
      <c r="AC308" s="527"/>
      <c r="AD308" s="55">
        <f t="shared" si="210"/>
        <v>0</v>
      </c>
      <c r="AE308" s="55">
        <f t="shared" si="210"/>
        <v>0</v>
      </c>
      <c r="AF308" s="55">
        <f t="shared" si="210"/>
        <v>0</v>
      </c>
      <c r="AG308" s="55">
        <f t="shared" si="209"/>
        <v>0</v>
      </c>
      <c r="AH308" s="55">
        <f t="shared" si="209"/>
        <v>0</v>
      </c>
      <c r="AI308" s="55">
        <f t="shared" si="209"/>
        <v>0</v>
      </c>
      <c r="AJ308" s="55">
        <f t="shared" si="209"/>
        <v>0</v>
      </c>
      <c r="AK308" s="404"/>
      <c r="AL308" s="456"/>
      <c r="AM308" s="49">
        <f t="shared" si="205"/>
        <v>0</v>
      </c>
      <c r="AN308" s="52"/>
      <c r="AO308" s="52"/>
      <c r="AP308" s="52"/>
      <c r="AQ308" s="52"/>
      <c r="AR308" s="52"/>
      <c r="AS308" s="52"/>
      <c r="AT308" s="404"/>
      <c r="AU308" s="447"/>
      <c r="AV308" s="49">
        <f t="shared" si="206"/>
        <v>0</v>
      </c>
      <c r="AW308" s="52"/>
      <c r="AX308" s="52"/>
      <c r="AY308" s="52"/>
      <c r="AZ308" s="52"/>
      <c r="BA308" s="52"/>
      <c r="BB308" s="52"/>
      <c r="BC308" s="404"/>
      <c r="BD308" s="450"/>
      <c r="BE308" s="49">
        <f t="shared" si="207"/>
        <v>0</v>
      </c>
      <c r="BF308" s="52"/>
      <c r="BG308" s="52"/>
      <c r="BH308" s="52"/>
      <c r="BI308" s="52"/>
      <c r="BJ308" s="52"/>
      <c r="BK308" s="52"/>
      <c r="BL308" s="404"/>
      <c r="BM308" s="453"/>
      <c r="BN308" s="49">
        <f t="shared" si="208"/>
        <v>0</v>
      </c>
      <c r="BO308" s="52"/>
      <c r="BP308" s="52"/>
      <c r="BQ308" s="52"/>
      <c r="BR308" s="52"/>
      <c r="BS308" s="52"/>
      <c r="BT308" s="52"/>
      <c r="BU308" s="418"/>
      <c r="BV308" s="419"/>
      <c r="BW308" s="419"/>
      <c r="BX308" s="419"/>
      <c r="BY308" s="419"/>
      <c r="BZ308" s="419"/>
      <c r="CA308" s="419"/>
      <c r="CB308" s="419"/>
      <c r="CC308" s="516"/>
    </row>
    <row r="309" spans="1:81" s="62" customFormat="1" ht="40.200000000000003" customHeight="1" x14ac:dyDescent="0.3">
      <c r="A309" s="38"/>
      <c r="B309" s="468"/>
      <c r="C309" s="459"/>
      <c r="D309" s="609"/>
      <c r="E309" s="612"/>
      <c r="F309" s="612"/>
      <c r="G309" s="612"/>
      <c r="H309" s="612"/>
      <c r="I309" s="612"/>
      <c r="J309" s="486"/>
      <c r="K309" s="489"/>
      <c r="L309" s="474"/>
      <c r="M309" s="477"/>
      <c r="N309" s="480"/>
      <c r="O309" s="483"/>
      <c r="P309" s="521"/>
      <c r="Q309" s="524"/>
      <c r="R309" s="404"/>
      <c r="S309" s="43"/>
      <c r="T309" s="261"/>
      <c r="U309" s="261"/>
      <c r="V309" s="261"/>
      <c r="W309" s="43"/>
      <c r="X309" s="35"/>
      <c r="Y309" s="35"/>
      <c r="Z309" s="35"/>
      <c r="AA309" s="35"/>
      <c r="AB309" s="404"/>
      <c r="AC309" s="527"/>
      <c r="AD309" s="55">
        <f t="shared" si="210"/>
        <v>0</v>
      </c>
      <c r="AE309" s="55">
        <f t="shared" si="210"/>
        <v>0</v>
      </c>
      <c r="AF309" s="55">
        <f t="shared" si="210"/>
        <v>0</v>
      </c>
      <c r="AG309" s="55">
        <f t="shared" si="209"/>
        <v>0</v>
      </c>
      <c r="AH309" s="55">
        <f t="shared" si="209"/>
        <v>0</v>
      </c>
      <c r="AI309" s="55">
        <f t="shared" si="209"/>
        <v>0</v>
      </c>
      <c r="AJ309" s="55">
        <f t="shared" si="209"/>
        <v>0</v>
      </c>
      <c r="AK309" s="404"/>
      <c r="AL309" s="456"/>
      <c r="AM309" s="49">
        <f t="shared" si="205"/>
        <v>0</v>
      </c>
      <c r="AN309" s="52"/>
      <c r="AO309" s="52"/>
      <c r="AP309" s="52"/>
      <c r="AQ309" s="52"/>
      <c r="AR309" s="52"/>
      <c r="AS309" s="52"/>
      <c r="AT309" s="404"/>
      <c r="AU309" s="447"/>
      <c r="AV309" s="49">
        <f t="shared" si="206"/>
        <v>0</v>
      </c>
      <c r="AW309" s="52"/>
      <c r="AX309" s="52"/>
      <c r="AY309" s="52"/>
      <c r="AZ309" s="52"/>
      <c r="BA309" s="52"/>
      <c r="BB309" s="52"/>
      <c r="BC309" s="404"/>
      <c r="BD309" s="450"/>
      <c r="BE309" s="49">
        <f t="shared" si="207"/>
        <v>0</v>
      </c>
      <c r="BF309" s="52"/>
      <c r="BG309" s="52"/>
      <c r="BH309" s="52"/>
      <c r="BI309" s="52"/>
      <c r="BJ309" s="52"/>
      <c r="BK309" s="52"/>
      <c r="BL309" s="404"/>
      <c r="BM309" s="453"/>
      <c r="BN309" s="49">
        <f t="shared" si="208"/>
        <v>0</v>
      </c>
      <c r="BO309" s="52"/>
      <c r="BP309" s="52"/>
      <c r="BQ309" s="52"/>
      <c r="BR309" s="52"/>
      <c r="BS309" s="52"/>
      <c r="BT309" s="52"/>
      <c r="BU309" s="418"/>
      <c r="BV309" s="419"/>
      <c r="BW309" s="419"/>
      <c r="BX309" s="419"/>
      <c r="BY309" s="419"/>
      <c r="BZ309" s="419"/>
      <c r="CA309" s="419"/>
      <c r="CB309" s="419"/>
      <c r="CC309" s="516"/>
    </row>
    <row r="310" spans="1:81" s="62" customFormat="1" ht="40.200000000000003" customHeight="1" thickBot="1" x14ac:dyDescent="0.35">
      <c r="A310" s="38"/>
      <c r="B310" s="468"/>
      <c r="C310" s="459"/>
      <c r="D310" s="610"/>
      <c r="E310" s="613"/>
      <c r="F310" s="613"/>
      <c r="G310" s="613"/>
      <c r="H310" s="613"/>
      <c r="I310" s="613"/>
      <c r="J310" s="487"/>
      <c r="K310" s="490"/>
      <c r="L310" s="475"/>
      <c r="M310" s="478"/>
      <c r="N310" s="481"/>
      <c r="O310" s="484"/>
      <c r="P310" s="522"/>
      <c r="Q310" s="525"/>
      <c r="R310" s="405"/>
      <c r="S310" s="44"/>
      <c r="T310" s="262"/>
      <c r="U310" s="262"/>
      <c r="V310" s="262"/>
      <c r="W310" s="44"/>
      <c r="X310" s="36"/>
      <c r="Y310" s="36"/>
      <c r="Z310" s="36"/>
      <c r="AA310" s="36"/>
      <c r="AB310" s="405"/>
      <c r="AC310" s="528"/>
      <c r="AD310" s="56">
        <f t="shared" si="210"/>
        <v>0</v>
      </c>
      <c r="AE310" s="56">
        <f t="shared" si="210"/>
        <v>0</v>
      </c>
      <c r="AF310" s="56">
        <f t="shared" si="210"/>
        <v>0</v>
      </c>
      <c r="AG310" s="56">
        <f t="shared" si="209"/>
        <v>0</v>
      </c>
      <c r="AH310" s="56">
        <f t="shared" si="209"/>
        <v>0</v>
      </c>
      <c r="AI310" s="56">
        <f t="shared" si="209"/>
        <v>0</v>
      </c>
      <c r="AJ310" s="56">
        <f t="shared" si="209"/>
        <v>0</v>
      </c>
      <c r="AK310" s="405"/>
      <c r="AL310" s="457"/>
      <c r="AM310" s="50">
        <f t="shared" si="205"/>
        <v>0</v>
      </c>
      <c r="AN310" s="53"/>
      <c r="AO310" s="53"/>
      <c r="AP310" s="53"/>
      <c r="AQ310" s="53"/>
      <c r="AR310" s="53"/>
      <c r="AS310" s="53"/>
      <c r="AT310" s="405"/>
      <c r="AU310" s="448"/>
      <c r="AV310" s="50">
        <f t="shared" si="206"/>
        <v>0</v>
      </c>
      <c r="AW310" s="53"/>
      <c r="AX310" s="53"/>
      <c r="AY310" s="53"/>
      <c r="AZ310" s="53"/>
      <c r="BA310" s="53"/>
      <c r="BB310" s="53"/>
      <c r="BC310" s="405"/>
      <c r="BD310" s="451"/>
      <c r="BE310" s="50">
        <f t="shared" si="207"/>
        <v>0</v>
      </c>
      <c r="BF310" s="53"/>
      <c r="BG310" s="53"/>
      <c r="BH310" s="53"/>
      <c r="BI310" s="53"/>
      <c r="BJ310" s="53"/>
      <c r="BK310" s="53"/>
      <c r="BL310" s="405"/>
      <c r="BM310" s="454"/>
      <c r="BN310" s="50">
        <f t="shared" si="208"/>
        <v>0</v>
      </c>
      <c r="BO310" s="53"/>
      <c r="BP310" s="53"/>
      <c r="BQ310" s="53"/>
      <c r="BR310" s="53"/>
      <c r="BS310" s="53"/>
      <c r="BT310" s="53"/>
      <c r="BU310" s="517"/>
      <c r="BV310" s="518"/>
      <c r="BW310" s="518"/>
      <c r="BX310" s="518"/>
      <c r="BY310" s="518"/>
      <c r="BZ310" s="518"/>
      <c r="CA310" s="518"/>
      <c r="CB310" s="518"/>
      <c r="CC310" s="519"/>
    </row>
    <row r="311" spans="1:81" s="62" customFormat="1" ht="40.200000000000003" customHeight="1" thickTop="1" x14ac:dyDescent="0.3">
      <c r="A311" s="38"/>
      <c r="B311" s="468"/>
      <c r="C311" s="459"/>
      <c r="D311" s="608"/>
      <c r="E311" s="611"/>
      <c r="F311" s="611"/>
      <c r="G311" s="611"/>
      <c r="H311" s="611"/>
      <c r="I311" s="611"/>
      <c r="J311" s="485">
        <v>424</v>
      </c>
      <c r="K311" s="488" t="str">
        <f>+Metas!K481</f>
        <v>Capacitaciones y sensibilizaciones a la policía para que actúe de forma adecuada frente a situaciones que puedan presentarse con las personas OSIGD -LGBTI</v>
      </c>
      <c r="L311" s="473"/>
      <c r="M311" s="476">
        <f>SUM(N311:Q311)/4</f>
        <v>0</v>
      </c>
      <c r="N311" s="479"/>
      <c r="O311" s="482"/>
      <c r="P311" s="520"/>
      <c r="Q311" s="523"/>
      <c r="R311" s="403">
        <f>+$J311</f>
        <v>424</v>
      </c>
      <c r="S311" s="253"/>
      <c r="T311" s="260"/>
      <c r="U311" s="260"/>
      <c r="V311" s="260"/>
      <c r="W311" s="42"/>
      <c r="X311" s="34"/>
      <c r="Y311" s="34"/>
      <c r="Z311" s="34"/>
      <c r="AA311" s="34"/>
      <c r="AB311" s="403">
        <f t="shared" si="212"/>
        <v>424</v>
      </c>
      <c r="AC311" s="526">
        <f t="shared" ref="AC311" si="224">+L311</f>
        <v>0</v>
      </c>
      <c r="AD311" s="54">
        <f t="shared" si="210"/>
        <v>0</v>
      </c>
      <c r="AE311" s="54">
        <f t="shared" si="210"/>
        <v>0</v>
      </c>
      <c r="AF311" s="54">
        <f t="shared" si="210"/>
        <v>0</v>
      </c>
      <c r="AG311" s="54">
        <f t="shared" si="209"/>
        <v>0</v>
      </c>
      <c r="AH311" s="54">
        <f t="shared" si="209"/>
        <v>0</v>
      </c>
      <c r="AI311" s="54">
        <f t="shared" si="209"/>
        <v>0</v>
      </c>
      <c r="AJ311" s="54">
        <f t="shared" si="209"/>
        <v>0</v>
      </c>
      <c r="AK311" s="403">
        <f t="shared" si="214"/>
        <v>424</v>
      </c>
      <c r="AL311" s="455">
        <f>+N311</f>
        <v>0</v>
      </c>
      <c r="AM311" s="48">
        <f t="shared" si="205"/>
        <v>0</v>
      </c>
      <c r="AN311" s="51"/>
      <c r="AO311" s="51"/>
      <c r="AP311" s="51"/>
      <c r="AQ311" s="51"/>
      <c r="AR311" s="51"/>
      <c r="AS311" s="51"/>
      <c r="AT311" s="403">
        <f t="shared" si="215"/>
        <v>424</v>
      </c>
      <c r="AU311" s="446">
        <f>+O311</f>
        <v>0</v>
      </c>
      <c r="AV311" s="48">
        <f t="shared" si="206"/>
        <v>0</v>
      </c>
      <c r="AW311" s="51"/>
      <c r="AX311" s="51"/>
      <c r="AY311" s="51"/>
      <c r="AZ311" s="51"/>
      <c r="BA311" s="51"/>
      <c r="BB311" s="51"/>
      <c r="BC311" s="403">
        <f t="shared" si="216"/>
        <v>424</v>
      </c>
      <c r="BD311" s="449">
        <f>+P311</f>
        <v>0</v>
      </c>
      <c r="BE311" s="48">
        <f t="shared" si="207"/>
        <v>0</v>
      </c>
      <c r="BF311" s="51"/>
      <c r="BG311" s="51"/>
      <c r="BH311" s="51"/>
      <c r="BI311" s="51"/>
      <c r="BJ311" s="51"/>
      <c r="BK311" s="51"/>
      <c r="BL311" s="403">
        <f t="shared" si="217"/>
        <v>424</v>
      </c>
      <c r="BM311" s="452">
        <f>+Q311</f>
        <v>0</v>
      </c>
      <c r="BN311" s="48">
        <f t="shared" si="208"/>
        <v>0</v>
      </c>
      <c r="BO311" s="51"/>
      <c r="BP311" s="51"/>
      <c r="BQ311" s="51"/>
      <c r="BR311" s="51"/>
      <c r="BS311" s="51"/>
      <c r="BT311" s="51"/>
      <c r="BU311" s="513"/>
      <c r="BV311" s="514"/>
      <c r="BW311" s="514"/>
      <c r="BX311" s="514"/>
      <c r="BY311" s="514"/>
      <c r="BZ311" s="514"/>
      <c r="CA311" s="514"/>
      <c r="CB311" s="514"/>
      <c r="CC311" s="515"/>
    </row>
    <row r="312" spans="1:81" s="62" customFormat="1" ht="40.200000000000003" customHeight="1" x14ac:dyDescent="0.3">
      <c r="A312" s="38"/>
      <c r="B312" s="468"/>
      <c r="C312" s="459"/>
      <c r="D312" s="609"/>
      <c r="E312" s="612"/>
      <c r="F312" s="612"/>
      <c r="G312" s="612"/>
      <c r="H312" s="612"/>
      <c r="I312" s="612"/>
      <c r="J312" s="486"/>
      <c r="K312" s="489"/>
      <c r="L312" s="474"/>
      <c r="M312" s="477"/>
      <c r="N312" s="480"/>
      <c r="O312" s="483"/>
      <c r="P312" s="521"/>
      <c r="Q312" s="524"/>
      <c r="R312" s="404"/>
      <c r="S312" s="43"/>
      <c r="T312" s="261"/>
      <c r="U312" s="261"/>
      <c r="V312" s="261"/>
      <c r="W312" s="43"/>
      <c r="X312" s="35"/>
      <c r="Y312" s="35"/>
      <c r="Z312" s="35"/>
      <c r="AA312" s="35"/>
      <c r="AB312" s="404"/>
      <c r="AC312" s="527"/>
      <c r="AD312" s="55">
        <f t="shared" si="210"/>
        <v>0</v>
      </c>
      <c r="AE312" s="55">
        <f t="shared" si="210"/>
        <v>0</v>
      </c>
      <c r="AF312" s="55">
        <f t="shared" si="210"/>
        <v>0</v>
      </c>
      <c r="AG312" s="55">
        <f t="shared" si="209"/>
        <v>0</v>
      </c>
      <c r="AH312" s="55">
        <f t="shared" si="209"/>
        <v>0</v>
      </c>
      <c r="AI312" s="55">
        <f t="shared" si="209"/>
        <v>0</v>
      </c>
      <c r="AJ312" s="55">
        <f t="shared" si="209"/>
        <v>0</v>
      </c>
      <c r="AK312" s="404"/>
      <c r="AL312" s="456"/>
      <c r="AM312" s="49">
        <f t="shared" si="205"/>
        <v>0</v>
      </c>
      <c r="AN312" s="52"/>
      <c r="AO312" s="52"/>
      <c r="AP312" s="52"/>
      <c r="AQ312" s="52"/>
      <c r="AR312" s="52"/>
      <c r="AS312" s="52"/>
      <c r="AT312" s="404"/>
      <c r="AU312" s="447"/>
      <c r="AV312" s="49">
        <f t="shared" si="206"/>
        <v>0</v>
      </c>
      <c r="AW312" s="52"/>
      <c r="AX312" s="52"/>
      <c r="AY312" s="52"/>
      <c r="AZ312" s="52"/>
      <c r="BA312" s="52"/>
      <c r="BB312" s="52"/>
      <c r="BC312" s="404"/>
      <c r="BD312" s="450"/>
      <c r="BE312" s="49">
        <f t="shared" si="207"/>
        <v>0</v>
      </c>
      <c r="BF312" s="52"/>
      <c r="BG312" s="52"/>
      <c r="BH312" s="52"/>
      <c r="BI312" s="52"/>
      <c r="BJ312" s="52"/>
      <c r="BK312" s="52"/>
      <c r="BL312" s="404"/>
      <c r="BM312" s="453"/>
      <c r="BN312" s="49">
        <f t="shared" si="208"/>
        <v>0</v>
      </c>
      <c r="BO312" s="52"/>
      <c r="BP312" s="52"/>
      <c r="BQ312" s="52"/>
      <c r="BR312" s="52"/>
      <c r="BS312" s="52"/>
      <c r="BT312" s="52"/>
      <c r="BU312" s="418"/>
      <c r="BV312" s="419"/>
      <c r="BW312" s="419"/>
      <c r="BX312" s="419"/>
      <c r="BY312" s="419"/>
      <c r="BZ312" s="419"/>
      <c r="CA312" s="419"/>
      <c r="CB312" s="419"/>
      <c r="CC312" s="516"/>
    </row>
    <row r="313" spans="1:81" s="62" customFormat="1" ht="40.200000000000003" customHeight="1" x14ac:dyDescent="0.3">
      <c r="A313" s="38"/>
      <c r="B313" s="468"/>
      <c r="C313" s="459"/>
      <c r="D313" s="609"/>
      <c r="E313" s="612"/>
      <c r="F313" s="612"/>
      <c r="G313" s="612"/>
      <c r="H313" s="612"/>
      <c r="I313" s="612"/>
      <c r="J313" s="486"/>
      <c r="K313" s="489"/>
      <c r="L313" s="474"/>
      <c r="M313" s="477"/>
      <c r="N313" s="480"/>
      <c r="O313" s="483"/>
      <c r="P313" s="521"/>
      <c r="Q313" s="524"/>
      <c r="R313" s="404"/>
      <c r="S313" s="43"/>
      <c r="T313" s="261"/>
      <c r="U313" s="261"/>
      <c r="V313" s="261"/>
      <c r="W313" s="43"/>
      <c r="X313" s="35"/>
      <c r="Y313" s="35"/>
      <c r="Z313" s="35"/>
      <c r="AA313" s="35"/>
      <c r="AB313" s="404"/>
      <c r="AC313" s="527"/>
      <c r="AD313" s="55">
        <f t="shared" si="210"/>
        <v>0</v>
      </c>
      <c r="AE313" s="55">
        <f t="shared" si="210"/>
        <v>0</v>
      </c>
      <c r="AF313" s="55">
        <f t="shared" si="210"/>
        <v>0</v>
      </c>
      <c r="AG313" s="55">
        <f t="shared" si="209"/>
        <v>0</v>
      </c>
      <c r="AH313" s="55">
        <f t="shared" si="209"/>
        <v>0</v>
      </c>
      <c r="AI313" s="55">
        <f t="shared" si="209"/>
        <v>0</v>
      </c>
      <c r="AJ313" s="55">
        <f t="shared" si="209"/>
        <v>0</v>
      </c>
      <c r="AK313" s="404"/>
      <c r="AL313" s="456"/>
      <c r="AM313" s="49">
        <f t="shared" si="205"/>
        <v>0</v>
      </c>
      <c r="AN313" s="52"/>
      <c r="AO313" s="52"/>
      <c r="AP313" s="52"/>
      <c r="AQ313" s="52"/>
      <c r="AR313" s="52"/>
      <c r="AS313" s="52"/>
      <c r="AT313" s="404"/>
      <c r="AU313" s="447"/>
      <c r="AV313" s="49">
        <f t="shared" si="206"/>
        <v>0</v>
      </c>
      <c r="AW313" s="52"/>
      <c r="AX313" s="52"/>
      <c r="AY313" s="52"/>
      <c r="AZ313" s="52"/>
      <c r="BA313" s="52"/>
      <c r="BB313" s="52"/>
      <c r="BC313" s="404"/>
      <c r="BD313" s="450"/>
      <c r="BE313" s="49">
        <f t="shared" si="207"/>
        <v>0</v>
      </c>
      <c r="BF313" s="52"/>
      <c r="BG313" s="52"/>
      <c r="BH313" s="52"/>
      <c r="BI313" s="52"/>
      <c r="BJ313" s="52"/>
      <c r="BK313" s="52"/>
      <c r="BL313" s="404"/>
      <c r="BM313" s="453"/>
      <c r="BN313" s="49">
        <f t="shared" si="208"/>
        <v>0</v>
      </c>
      <c r="BO313" s="52"/>
      <c r="BP313" s="52"/>
      <c r="BQ313" s="52"/>
      <c r="BR313" s="52"/>
      <c r="BS313" s="52"/>
      <c r="BT313" s="52"/>
      <c r="BU313" s="418"/>
      <c r="BV313" s="419"/>
      <c r="BW313" s="419"/>
      <c r="BX313" s="419"/>
      <c r="BY313" s="419"/>
      <c r="BZ313" s="419"/>
      <c r="CA313" s="419"/>
      <c r="CB313" s="419"/>
      <c r="CC313" s="516"/>
    </row>
    <row r="314" spans="1:81" s="62" customFormat="1" ht="40.200000000000003" customHeight="1" thickBot="1" x14ac:dyDescent="0.35">
      <c r="A314" s="38"/>
      <c r="B314" s="468"/>
      <c r="C314" s="459"/>
      <c r="D314" s="610"/>
      <c r="E314" s="613"/>
      <c r="F314" s="613"/>
      <c r="G314" s="613"/>
      <c r="H314" s="613"/>
      <c r="I314" s="613"/>
      <c r="J314" s="487"/>
      <c r="K314" s="490"/>
      <c r="L314" s="475"/>
      <c r="M314" s="478"/>
      <c r="N314" s="481"/>
      <c r="O314" s="484"/>
      <c r="P314" s="522"/>
      <c r="Q314" s="525"/>
      <c r="R314" s="405"/>
      <c r="S314" s="44"/>
      <c r="T314" s="262"/>
      <c r="U314" s="262"/>
      <c r="V314" s="262"/>
      <c r="W314" s="44"/>
      <c r="X314" s="36"/>
      <c r="Y314" s="36"/>
      <c r="Z314" s="36"/>
      <c r="AA314" s="36"/>
      <c r="AB314" s="405"/>
      <c r="AC314" s="528"/>
      <c r="AD314" s="56">
        <f t="shared" si="210"/>
        <v>0</v>
      </c>
      <c r="AE314" s="56">
        <f t="shared" si="210"/>
        <v>0</v>
      </c>
      <c r="AF314" s="56">
        <f t="shared" si="210"/>
        <v>0</v>
      </c>
      <c r="AG314" s="56">
        <f t="shared" si="209"/>
        <v>0</v>
      </c>
      <c r="AH314" s="56">
        <f t="shared" si="209"/>
        <v>0</v>
      </c>
      <c r="AI314" s="56">
        <f t="shared" si="209"/>
        <v>0</v>
      </c>
      <c r="AJ314" s="56">
        <f t="shared" si="209"/>
        <v>0</v>
      </c>
      <c r="AK314" s="405"/>
      <c r="AL314" s="457"/>
      <c r="AM314" s="50">
        <f t="shared" si="205"/>
        <v>0</v>
      </c>
      <c r="AN314" s="53"/>
      <c r="AO314" s="53"/>
      <c r="AP314" s="53"/>
      <c r="AQ314" s="53"/>
      <c r="AR314" s="53"/>
      <c r="AS314" s="53"/>
      <c r="AT314" s="405"/>
      <c r="AU314" s="448"/>
      <c r="AV314" s="50">
        <f t="shared" si="206"/>
        <v>0</v>
      </c>
      <c r="AW314" s="53"/>
      <c r="AX314" s="53"/>
      <c r="AY314" s="53"/>
      <c r="AZ314" s="53"/>
      <c r="BA314" s="53"/>
      <c r="BB314" s="53"/>
      <c r="BC314" s="405"/>
      <c r="BD314" s="451"/>
      <c r="BE314" s="50">
        <f t="shared" si="207"/>
        <v>0</v>
      </c>
      <c r="BF314" s="53"/>
      <c r="BG314" s="53"/>
      <c r="BH314" s="53"/>
      <c r="BI314" s="53"/>
      <c r="BJ314" s="53"/>
      <c r="BK314" s="53"/>
      <c r="BL314" s="405"/>
      <c r="BM314" s="454"/>
      <c r="BN314" s="50">
        <f t="shared" si="208"/>
        <v>0</v>
      </c>
      <c r="BO314" s="53"/>
      <c r="BP314" s="53"/>
      <c r="BQ314" s="53"/>
      <c r="BR314" s="53"/>
      <c r="BS314" s="53"/>
      <c r="BT314" s="53"/>
      <c r="BU314" s="517"/>
      <c r="BV314" s="518"/>
      <c r="BW314" s="518"/>
      <c r="BX314" s="518"/>
      <c r="BY314" s="518"/>
      <c r="BZ314" s="518"/>
      <c r="CA314" s="518"/>
      <c r="CB314" s="518"/>
      <c r="CC314" s="519"/>
    </row>
    <row r="315" spans="1:81" s="62" customFormat="1" ht="40.200000000000003" customHeight="1" thickTop="1" x14ac:dyDescent="0.3">
      <c r="A315" s="38"/>
      <c r="B315" s="468"/>
      <c r="C315" s="459"/>
      <c r="D315" s="608"/>
      <c r="E315" s="611"/>
      <c r="F315" s="611"/>
      <c r="G315" s="611"/>
      <c r="H315" s="611"/>
      <c r="I315" s="611"/>
      <c r="J315" s="485">
        <v>425</v>
      </c>
      <c r="K315" s="488" t="str">
        <f>+Metas!K482</f>
        <v>Campañas de sensibilización hacia temáticas OSIGD -LGBTI. a la población en general</v>
      </c>
      <c r="L315" s="473"/>
      <c r="M315" s="476">
        <f>SUM(N315:Q315)/4</f>
        <v>0</v>
      </c>
      <c r="N315" s="479"/>
      <c r="O315" s="482"/>
      <c r="P315" s="520"/>
      <c r="Q315" s="523"/>
      <c r="R315" s="403">
        <f>+$J315</f>
        <v>425</v>
      </c>
      <c r="S315" s="253"/>
      <c r="T315" s="260"/>
      <c r="U315" s="260"/>
      <c r="V315" s="260"/>
      <c r="W315" s="42"/>
      <c r="X315" s="34"/>
      <c r="Y315" s="34"/>
      <c r="Z315" s="34"/>
      <c r="AA315" s="34"/>
      <c r="AB315" s="403">
        <f t="shared" si="212"/>
        <v>425</v>
      </c>
      <c r="AC315" s="526">
        <f t="shared" ref="AC315" si="225">+L315</f>
        <v>0</v>
      </c>
      <c r="AD315" s="54">
        <f t="shared" si="210"/>
        <v>0</v>
      </c>
      <c r="AE315" s="54">
        <f t="shared" si="210"/>
        <v>0</v>
      </c>
      <c r="AF315" s="54">
        <f t="shared" si="210"/>
        <v>0</v>
      </c>
      <c r="AG315" s="54">
        <f t="shared" si="209"/>
        <v>0</v>
      </c>
      <c r="AH315" s="54">
        <f t="shared" si="209"/>
        <v>0</v>
      </c>
      <c r="AI315" s="54">
        <f t="shared" si="209"/>
        <v>0</v>
      </c>
      <c r="AJ315" s="54">
        <f t="shared" si="209"/>
        <v>0</v>
      </c>
      <c r="AK315" s="403">
        <f t="shared" si="214"/>
        <v>425</v>
      </c>
      <c r="AL315" s="455">
        <f>+N315</f>
        <v>0</v>
      </c>
      <c r="AM315" s="48">
        <f t="shared" si="205"/>
        <v>0</v>
      </c>
      <c r="AN315" s="51"/>
      <c r="AO315" s="51"/>
      <c r="AP315" s="51"/>
      <c r="AQ315" s="51"/>
      <c r="AR315" s="51"/>
      <c r="AS315" s="51"/>
      <c r="AT315" s="403">
        <f t="shared" si="215"/>
        <v>425</v>
      </c>
      <c r="AU315" s="446">
        <f>+O315</f>
        <v>0</v>
      </c>
      <c r="AV315" s="48">
        <f t="shared" si="206"/>
        <v>0</v>
      </c>
      <c r="AW315" s="51"/>
      <c r="AX315" s="51"/>
      <c r="AY315" s="51"/>
      <c r="AZ315" s="51"/>
      <c r="BA315" s="51"/>
      <c r="BB315" s="51"/>
      <c r="BC315" s="403">
        <f t="shared" si="216"/>
        <v>425</v>
      </c>
      <c r="BD315" s="449">
        <f>+P315</f>
        <v>0</v>
      </c>
      <c r="BE315" s="48">
        <f t="shared" si="207"/>
        <v>0</v>
      </c>
      <c r="BF315" s="51"/>
      <c r="BG315" s="51"/>
      <c r="BH315" s="51"/>
      <c r="BI315" s="51"/>
      <c r="BJ315" s="51"/>
      <c r="BK315" s="51"/>
      <c r="BL315" s="403">
        <f t="shared" si="217"/>
        <v>425</v>
      </c>
      <c r="BM315" s="452">
        <f>+Q315</f>
        <v>0</v>
      </c>
      <c r="BN315" s="48">
        <f t="shared" si="208"/>
        <v>0</v>
      </c>
      <c r="BO315" s="51"/>
      <c r="BP315" s="51"/>
      <c r="BQ315" s="51"/>
      <c r="BR315" s="51"/>
      <c r="BS315" s="51"/>
      <c r="BT315" s="51"/>
      <c r="BU315" s="513"/>
      <c r="BV315" s="514"/>
      <c r="BW315" s="514"/>
      <c r="BX315" s="514"/>
      <c r="BY315" s="514"/>
      <c r="BZ315" s="514"/>
      <c r="CA315" s="514"/>
      <c r="CB315" s="514"/>
      <c r="CC315" s="515"/>
    </row>
    <row r="316" spans="1:81" s="62" customFormat="1" ht="40.200000000000003" customHeight="1" x14ac:dyDescent="0.3">
      <c r="A316" s="38"/>
      <c r="B316" s="468"/>
      <c r="C316" s="459"/>
      <c r="D316" s="609"/>
      <c r="E316" s="612"/>
      <c r="F316" s="612"/>
      <c r="G316" s="612"/>
      <c r="H316" s="612"/>
      <c r="I316" s="612"/>
      <c r="J316" s="486"/>
      <c r="K316" s="489"/>
      <c r="L316" s="474"/>
      <c r="M316" s="477"/>
      <c r="N316" s="480"/>
      <c r="O316" s="483"/>
      <c r="P316" s="521"/>
      <c r="Q316" s="524"/>
      <c r="R316" s="404"/>
      <c r="S316" s="43"/>
      <c r="T316" s="261"/>
      <c r="U316" s="261"/>
      <c r="V316" s="261"/>
      <c r="W316" s="43"/>
      <c r="X316" s="35"/>
      <c r="Y316" s="35"/>
      <c r="Z316" s="35"/>
      <c r="AA316" s="35"/>
      <c r="AB316" s="404"/>
      <c r="AC316" s="527"/>
      <c r="AD316" s="55">
        <f t="shared" si="210"/>
        <v>0</v>
      </c>
      <c r="AE316" s="55">
        <f t="shared" si="210"/>
        <v>0</v>
      </c>
      <c r="AF316" s="55">
        <f t="shared" si="210"/>
        <v>0</v>
      </c>
      <c r="AG316" s="55">
        <f t="shared" si="209"/>
        <v>0</v>
      </c>
      <c r="AH316" s="55">
        <f t="shared" si="209"/>
        <v>0</v>
      </c>
      <c r="AI316" s="55">
        <f t="shared" si="209"/>
        <v>0</v>
      </c>
      <c r="AJ316" s="55">
        <f t="shared" si="209"/>
        <v>0</v>
      </c>
      <c r="AK316" s="404"/>
      <c r="AL316" s="456"/>
      <c r="AM316" s="49">
        <f t="shared" si="205"/>
        <v>0</v>
      </c>
      <c r="AN316" s="52"/>
      <c r="AO316" s="52"/>
      <c r="AP316" s="52"/>
      <c r="AQ316" s="52"/>
      <c r="AR316" s="52"/>
      <c r="AS316" s="52"/>
      <c r="AT316" s="404"/>
      <c r="AU316" s="447"/>
      <c r="AV316" s="49">
        <f t="shared" si="206"/>
        <v>0</v>
      </c>
      <c r="AW316" s="52"/>
      <c r="AX316" s="52"/>
      <c r="AY316" s="52"/>
      <c r="AZ316" s="52"/>
      <c r="BA316" s="52"/>
      <c r="BB316" s="52"/>
      <c r="BC316" s="404"/>
      <c r="BD316" s="450"/>
      <c r="BE316" s="49">
        <f t="shared" si="207"/>
        <v>0</v>
      </c>
      <c r="BF316" s="52"/>
      <c r="BG316" s="52"/>
      <c r="BH316" s="52"/>
      <c r="BI316" s="52"/>
      <c r="BJ316" s="52"/>
      <c r="BK316" s="52"/>
      <c r="BL316" s="404"/>
      <c r="BM316" s="453"/>
      <c r="BN316" s="49">
        <f t="shared" si="208"/>
        <v>0</v>
      </c>
      <c r="BO316" s="52"/>
      <c r="BP316" s="52"/>
      <c r="BQ316" s="52"/>
      <c r="BR316" s="52"/>
      <c r="BS316" s="52"/>
      <c r="BT316" s="52"/>
      <c r="BU316" s="418"/>
      <c r="BV316" s="419"/>
      <c r="BW316" s="419"/>
      <c r="BX316" s="419"/>
      <c r="BY316" s="419"/>
      <c r="BZ316" s="419"/>
      <c r="CA316" s="419"/>
      <c r="CB316" s="419"/>
      <c r="CC316" s="516"/>
    </row>
    <row r="317" spans="1:81" s="62" customFormat="1" ht="40.200000000000003" customHeight="1" x14ac:dyDescent="0.3">
      <c r="A317" s="38"/>
      <c r="B317" s="468"/>
      <c r="C317" s="459"/>
      <c r="D317" s="609"/>
      <c r="E317" s="612"/>
      <c r="F317" s="612"/>
      <c r="G317" s="612"/>
      <c r="H317" s="612"/>
      <c r="I317" s="612"/>
      <c r="J317" s="486"/>
      <c r="K317" s="489"/>
      <c r="L317" s="474"/>
      <c r="M317" s="477"/>
      <c r="N317" s="480"/>
      <c r="O317" s="483"/>
      <c r="P317" s="521"/>
      <c r="Q317" s="524"/>
      <c r="R317" s="404"/>
      <c r="S317" s="43"/>
      <c r="T317" s="261"/>
      <c r="U317" s="261"/>
      <c r="V317" s="261"/>
      <c r="W317" s="43"/>
      <c r="X317" s="35"/>
      <c r="Y317" s="35"/>
      <c r="Z317" s="35"/>
      <c r="AA317" s="35"/>
      <c r="AB317" s="404"/>
      <c r="AC317" s="527"/>
      <c r="AD317" s="55">
        <f t="shared" si="210"/>
        <v>0</v>
      </c>
      <c r="AE317" s="55">
        <f t="shared" si="210"/>
        <v>0</v>
      </c>
      <c r="AF317" s="55">
        <f t="shared" si="210"/>
        <v>0</v>
      </c>
      <c r="AG317" s="55">
        <f t="shared" si="209"/>
        <v>0</v>
      </c>
      <c r="AH317" s="55">
        <f t="shared" si="209"/>
        <v>0</v>
      </c>
      <c r="AI317" s="55">
        <f t="shared" si="209"/>
        <v>0</v>
      </c>
      <c r="AJ317" s="55">
        <f t="shared" si="209"/>
        <v>0</v>
      </c>
      <c r="AK317" s="404"/>
      <c r="AL317" s="456"/>
      <c r="AM317" s="49">
        <f t="shared" si="205"/>
        <v>0</v>
      </c>
      <c r="AN317" s="52"/>
      <c r="AO317" s="52"/>
      <c r="AP317" s="52"/>
      <c r="AQ317" s="52"/>
      <c r="AR317" s="52"/>
      <c r="AS317" s="52"/>
      <c r="AT317" s="404"/>
      <c r="AU317" s="447"/>
      <c r="AV317" s="49">
        <f t="shared" si="206"/>
        <v>0</v>
      </c>
      <c r="AW317" s="52"/>
      <c r="AX317" s="52"/>
      <c r="AY317" s="52"/>
      <c r="AZ317" s="52"/>
      <c r="BA317" s="52"/>
      <c r="BB317" s="52"/>
      <c r="BC317" s="404"/>
      <c r="BD317" s="450"/>
      <c r="BE317" s="49">
        <f t="shared" si="207"/>
        <v>0</v>
      </c>
      <c r="BF317" s="52"/>
      <c r="BG317" s="52"/>
      <c r="BH317" s="52"/>
      <c r="BI317" s="52"/>
      <c r="BJ317" s="52"/>
      <c r="BK317" s="52"/>
      <c r="BL317" s="404"/>
      <c r="BM317" s="453"/>
      <c r="BN317" s="49">
        <f t="shared" si="208"/>
        <v>0</v>
      </c>
      <c r="BO317" s="52"/>
      <c r="BP317" s="52"/>
      <c r="BQ317" s="52"/>
      <c r="BR317" s="52"/>
      <c r="BS317" s="52"/>
      <c r="BT317" s="52"/>
      <c r="BU317" s="418"/>
      <c r="BV317" s="419"/>
      <c r="BW317" s="419"/>
      <c r="BX317" s="419"/>
      <c r="BY317" s="419"/>
      <c r="BZ317" s="419"/>
      <c r="CA317" s="419"/>
      <c r="CB317" s="419"/>
      <c r="CC317" s="516"/>
    </row>
    <row r="318" spans="1:81" s="62" customFormat="1" ht="40.200000000000003" customHeight="1" thickBot="1" x14ac:dyDescent="0.35">
      <c r="A318" s="38"/>
      <c r="B318" s="468"/>
      <c r="C318" s="459"/>
      <c r="D318" s="610"/>
      <c r="E318" s="613"/>
      <c r="F318" s="613"/>
      <c r="G318" s="613"/>
      <c r="H318" s="613"/>
      <c r="I318" s="613"/>
      <c r="J318" s="487"/>
      <c r="K318" s="490"/>
      <c r="L318" s="475"/>
      <c r="M318" s="478"/>
      <c r="N318" s="481"/>
      <c r="O318" s="484"/>
      <c r="P318" s="522"/>
      <c r="Q318" s="525"/>
      <c r="R318" s="405"/>
      <c r="S318" s="44"/>
      <c r="T318" s="262"/>
      <c r="U318" s="262"/>
      <c r="V318" s="262"/>
      <c r="W318" s="44"/>
      <c r="X318" s="36"/>
      <c r="Y318" s="36"/>
      <c r="Z318" s="36"/>
      <c r="AA318" s="36"/>
      <c r="AB318" s="405"/>
      <c r="AC318" s="528"/>
      <c r="AD318" s="56">
        <f t="shared" si="210"/>
        <v>0</v>
      </c>
      <c r="AE318" s="56">
        <f t="shared" si="210"/>
        <v>0</v>
      </c>
      <c r="AF318" s="56">
        <f t="shared" si="210"/>
        <v>0</v>
      </c>
      <c r="AG318" s="56">
        <f t="shared" si="209"/>
        <v>0</v>
      </c>
      <c r="AH318" s="56">
        <f t="shared" si="209"/>
        <v>0</v>
      </c>
      <c r="AI318" s="56">
        <f t="shared" si="209"/>
        <v>0</v>
      </c>
      <c r="AJ318" s="56">
        <f t="shared" si="209"/>
        <v>0</v>
      </c>
      <c r="AK318" s="405"/>
      <c r="AL318" s="457"/>
      <c r="AM318" s="50">
        <f t="shared" si="205"/>
        <v>0</v>
      </c>
      <c r="AN318" s="53"/>
      <c r="AO318" s="53"/>
      <c r="AP318" s="53"/>
      <c r="AQ318" s="53"/>
      <c r="AR318" s="53"/>
      <c r="AS318" s="53"/>
      <c r="AT318" s="405"/>
      <c r="AU318" s="448"/>
      <c r="AV318" s="50">
        <f t="shared" si="206"/>
        <v>0</v>
      </c>
      <c r="AW318" s="53"/>
      <c r="AX318" s="53"/>
      <c r="AY318" s="53"/>
      <c r="AZ318" s="53"/>
      <c r="BA318" s="53"/>
      <c r="BB318" s="53"/>
      <c r="BC318" s="405"/>
      <c r="BD318" s="451"/>
      <c r="BE318" s="50">
        <f t="shared" si="207"/>
        <v>0</v>
      </c>
      <c r="BF318" s="53"/>
      <c r="BG318" s="53"/>
      <c r="BH318" s="53"/>
      <c r="BI318" s="53"/>
      <c r="BJ318" s="53"/>
      <c r="BK318" s="53"/>
      <c r="BL318" s="405"/>
      <c r="BM318" s="454"/>
      <c r="BN318" s="50">
        <f t="shared" si="208"/>
        <v>0</v>
      </c>
      <c r="BO318" s="53"/>
      <c r="BP318" s="53"/>
      <c r="BQ318" s="53"/>
      <c r="BR318" s="53"/>
      <c r="BS318" s="53"/>
      <c r="BT318" s="53"/>
      <c r="BU318" s="517"/>
      <c r="BV318" s="518"/>
      <c r="BW318" s="518"/>
      <c r="BX318" s="518"/>
      <c r="BY318" s="518"/>
      <c r="BZ318" s="518"/>
      <c r="CA318" s="518"/>
      <c r="CB318" s="518"/>
      <c r="CC318" s="519"/>
    </row>
    <row r="319" spans="1:81" s="62" customFormat="1" ht="40.200000000000003" customHeight="1" thickTop="1" x14ac:dyDescent="0.3">
      <c r="A319" s="38"/>
      <c r="B319" s="468"/>
      <c r="C319" s="459"/>
      <c r="D319" s="608"/>
      <c r="E319" s="611"/>
      <c r="F319" s="611"/>
      <c r="G319" s="611"/>
      <c r="H319" s="611"/>
      <c r="I319" s="611"/>
      <c r="J319" s="485">
        <v>426</v>
      </c>
      <c r="K319" s="488" t="str">
        <f>+Metas!K483</f>
        <v>Talleres para el empoderamiento de las personas OSIGD -LGBTI.</v>
      </c>
      <c r="L319" s="473"/>
      <c r="M319" s="476">
        <f>SUM(N319:Q319)</f>
        <v>0</v>
      </c>
      <c r="N319" s="479"/>
      <c r="O319" s="482"/>
      <c r="P319" s="520"/>
      <c r="Q319" s="523"/>
      <c r="R319" s="403">
        <f>+$J319</f>
        <v>426</v>
      </c>
      <c r="S319" s="253"/>
      <c r="T319" s="260"/>
      <c r="U319" s="260"/>
      <c r="V319" s="260"/>
      <c r="W319" s="42"/>
      <c r="X319" s="34"/>
      <c r="Y319" s="34"/>
      <c r="Z319" s="34"/>
      <c r="AA319" s="34"/>
      <c r="AB319" s="403">
        <f t="shared" si="212"/>
        <v>426</v>
      </c>
      <c r="AC319" s="526">
        <f t="shared" ref="AC319" si="226">+L319</f>
        <v>0</v>
      </c>
      <c r="AD319" s="54">
        <f t="shared" si="210"/>
        <v>0</v>
      </c>
      <c r="AE319" s="54">
        <f t="shared" si="210"/>
        <v>0</v>
      </c>
      <c r="AF319" s="54">
        <f t="shared" si="210"/>
        <v>0</v>
      </c>
      <c r="AG319" s="54">
        <f t="shared" si="209"/>
        <v>0</v>
      </c>
      <c r="AH319" s="54">
        <f t="shared" si="209"/>
        <v>0</v>
      </c>
      <c r="AI319" s="54">
        <f t="shared" si="209"/>
        <v>0</v>
      </c>
      <c r="AJ319" s="54">
        <f t="shared" si="209"/>
        <v>0</v>
      </c>
      <c r="AK319" s="403">
        <f t="shared" si="214"/>
        <v>426</v>
      </c>
      <c r="AL319" s="455">
        <f>+N319</f>
        <v>0</v>
      </c>
      <c r="AM319" s="48">
        <f t="shared" si="205"/>
        <v>0</v>
      </c>
      <c r="AN319" s="51"/>
      <c r="AO319" s="51"/>
      <c r="AP319" s="51"/>
      <c r="AQ319" s="51"/>
      <c r="AR319" s="51"/>
      <c r="AS319" s="51"/>
      <c r="AT319" s="403">
        <f t="shared" si="215"/>
        <v>426</v>
      </c>
      <c r="AU319" s="446">
        <f>+O319</f>
        <v>0</v>
      </c>
      <c r="AV319" s="48">
        <f t="shared" si="206"/>
        <v>0</v>
      </c>
      <c r="AW319" s="51"/>
      <c r="AX319" s="51"/>
      <c r="AY319" s="51"/>
      <c r="AZ319" s="51"/>
      <c r="BA319" s="51"/>
      <c r="BB319" s="51"/>
      <c r="BC319" s="403">
        <f t="shared" si="216"/>
        <v>426</v>
      </c>
      <c r="BD319" s="449">
        <f>+P319</f>
        <v>0</v>
      </c>
      <c r="BE319" s="48">
        <f t="shared" si="207"/>
        <v>0</v>
      </c>
      <c r="BF319" s="51"/>
      <c r="BG319" s="51"/>
      <c r="BH319" s="51"/>
      <c r="BI319" s="51"/>
      <c r="BJ319" s="51"/>
      <c r="BK319" s="51"/>
      <c r="BL319" s="403">
        <f t="shared" si="217"/>
        <v>426</v>
      </c>
      <c r="BM319" s="452">
        <f>+Q319</f>
        <v>0</v>
      </c>
      <c r="BN319" s="48">
        <f t="shared" si="208"/>
        <v>0</v>
      </c>
      <c r="BO319" s="51"/>
      <c r="BP319" s="51"/>
      <c r="BQ319" s="51"/>
      <c r="BR319" s="51"/>
      <c r="BS319" s="51"/>
      <c r="BT319" s="51"/>
      <c r="BU319" s="513"/>
      <c r="BV319" s="514"/>
      <c r="BW319" s="514"/>
      <c r="BX319" s="514"/>
      <c r="BY319" s="514"/>
      <c r="BZ319" s="514"/>
      <c r="CA319" s="514"/>
      <c r="CB319" s="514"/>
      <c r="CC319" s="515"/>
    </row>
    <row r="320" spans="1:81" s="62" customFormat="1" ht="40.200000000000003" customHeight="1" x14ac:dyDescent="0.3">
      <c r="A320" s="38"/>
      <c r="B320" s="468"/>
      <c r="C320" s="459"/>
      <c r="D320" s="609"/>
      <c r="E320" s="612"/>
      <c r="F320" s="612"/>
      <c r="G320" s="612"/>
      <c r="H320" s="612"/>
      <c r="I320" s="612"/>
      <c r="J320" s="486"/>
      <c r="K320" s="489"/>
      <c r="L320" s="474"/>
      <c r="M320" s="477"/>
      <c r="N320" s="480"/>
      <c r="O320" s="483"/>
      <c r="P320" s="521"/>
      <c r="Q320" s="524"/>
      <c r="R320" s="404"/>
      <c r="S320" s="43"/>
      <c r="T320" s="261"/>
      <c r="U320" s="261"/>
      <c r="V320" s="261"/>
      <c r="W320" s="43"/>
      <c r="X320" s="35"/>
      <c r="Y320" s="35"/>
      <c r="Z320" s="35"/>
      <c r="AA320" s="35"/>
      <c r="AB320" s="404"/>
      <c r="AC320" s="527"/>
      <c r="AD320" s="55">
        <f t="shared" si="210"/>
        <v>0</v>
      </c>
      <c r="AE320" s="55">
        <f t="shared" si="210"/>
        <v>0</v>
      </c>
      <c r="AF320" s="55">
        <f t="shared" si="210"/>
        <v>0</v>
      </c>
      <c r="AG320" s="55">
        <f t="shared" si="209"/>
        <v>0</v>
      </c>
      <c r="AH320" s="55">
        <f t="shared" si="209"/>
        <v>0</v>
      </c>
      <c r="AI320" s="55">
        <f t="shared" si="209"/>
        <v>0</v>
      </c>
      <c r="AJ320" s="55">
        <f t="shared" si="209"/>
        <v>0</v>
      </c>
      <c r="AK320" s="404"/>
      <c r="AL320" s="456"/>
      <c r="AM320" s="49">
        <f t="shared" si="205"/>
        <v>0</v>
      </c>
      <c r="AN320" s="52"/>
      <c r="AO320" s="52"/>
      <c r="AP320" s="52"/>
      <c r="AQ320" s="52"/>
      <c r="AR320" s="52"/>
      <c r="AS320" s="52"/>
      <c r="AT320" s="404"/>
      <c r="AU320" s="447"/>
      <c r="AV320" s="49">
        <f t="shared" si="206"/>
        <v>0</v>
      </c>
      <c r="AW320" s="52"/>
      <c r="AX320" s="52"/>
      <c r="AY320" s="52"/>
      <c r="AZ320" s="52"/>
      <c r="BA320" s="52"/>
      <c r="BB320" s="52"/>
      <c r="BC320" s="404"/>
      <c r="BD320" s="450"/>
      <c r="BE320" s="49">
        <f t="shared" si="207"/>
        <v>0</v>
      </c>
      <c r="BF320" s="52"/>
      <c r="BG320" s="52"/>
      <c r="BH320" s="52"/>
      <c r="BI320" s="52"/>
      <c r="BJ320" s="52"/>
      <c r="BK320" s="52"/>
      <c r="BL320" s="404"/>
      <c r="BM320" s="453"/>
      <c r="BN320" s="49">
        <f t="shared" si="208"/>
        <v>0</v>
      </c>
      <c r="BO320" s="52"/>
      <c r="BP320" s="52"/>
      <c r="BQ320" s="52"/>
      <c r="BR320" s="52"/>
      <c r="BS320" s="52"/>
      <c r="BT320" s="52"/>
      <c r="BU320" s="418"/>
      <c r="BV320" s="419"/>
      <c r="BW320" s="419"/>
      <c r="BX320" s="419"/>
      <c r="BY320" s="419"/>
      <c r="BZ320" s="419"/>
      <c r="CA320" s="419"/>
      <c r="CB320" s="419"/>
      <c r="CC320" s="516"/>
    </row>
    <row r="321" spans="1:81" s="62" customFormat="1" ht="40.200000000000003" customHeight="1" x14ac:dyDescent="0.3">
      <c r="A321" s="38"/>
      <c r="B321" s="468"/>
      <c r="C321" s="459"/>
      <c r="D321" s="609"/>
      <c r="E321" s="612"/>
      <c r="F321" s="612"/>
      <c r="G321" s="612"/>
      <c r="H321" s="612"/>
      <c r="I321" s="612"/>
      <c r="J321" s="486"/>
      <c r="K321" s="489"/>
      <c r="L321" s="474"/>
      <c r="M321" s="477"/>
      <c r="N321" s="480"/>
      <c r="O321" s="483"/>
      <c r="P321" s="521"/>
      <c r="Q321" s="524"/>
      <c r="R321" s="404"/>
      <c r="S321" s="43"/>
      <c r="T321" s="261"/>
      <c r="U321" s="261"/>
      <c r="V321" s="261"/>
      <c r="W321" s="43"/>
      <c r="X321" s="35"/>
      <c r="Y321" s="35"/>
      <c r="Z321" s="35"/>
      <c r="AA321" s="35"/>
      <c r="AB321" s="404"/>
      <c r="AC321" s="527"/>
      <c r="AD321" s="55">
        <f t="shared" si="210"/>
        <v>0</v>
      </c>
      <c r="AE321" s="55">
        <f t="shared" si="210"/>
        <v>0</v>
      </c>
      <c r="AF321" s="55">
        <f t="shared" si="210"/>
        <v>0</v>
      </c>
      <c r="AG321" s="55">
        <f t="shared" si="209"/>
        <v>0</v>
      </c>
      <c r="AH321" s="55">
        <f t="shared" si="209"/>
        <v>0</v>
      </c>
      <c r="AI321" s="55">
        <f t="shared" si="209"/>
        <v>0</v>
      </c>
      <c r="AJ321" s="55">
        <f t="shared" si="209"/>
        <v>0</v>
      </c>
      <c r="AK321" s="404"/>
      <c r="AL321" s="456"/>
      <c r="AM321" s="49">
        <f t="shared" si="205"/>
        <v>0</v>
      </c>
      <c r="AN321" s="52"/>
      <c r="AO321" s="52"/>
      <c r="AP321" s="52"/>
      <c r="AQ321" s="52"/>
      <c r="AR321" s="52"/>
      <c r="AS321" s="52"/>
      <c r="AT321" s="404"/>
      <c r="AU321" s="447"/>
      <c r="AV321" s="49">
        <f t="shared" si="206"/>
        <v>0</v>
      </c>
      <c r="AW321" s="52"/>
      <c r="AX321" s="52"/>
      <c r="AY321" s="52"/>
      <c r="AZ321" s="52"/>
      <c r="BA321" s="52"/>
      <c r="BB321" s="52"/>
      <c r="BC321" s="404"/>
      <c r="BD321" s="450"/>
      <c r="BE321" s="49">
        <f t="shared" si="207"/>
        <v>0</v>
      </c>
      <c r="BF321" s="52"/>
      <c r="BG321" s="52"/>
      <c r="BH321" s="52"/>
      <c r="BI321" s="52"/>
      <c r="BJ321" s="52"/>
      <c r="BK321" s="52"/>
      <c r="BL321" s="404"/>
      <c r="BM321" s="453"/>
      <c r="BN321" s="49">
        <f t="shared" si="208"/>
        <v>0</v>
      </c>
      <c r="BO321" s="52"/>
      <c r="BP321" s="52"/>
      <c r="BQ321" s="52"/>
      <c r="BR321" s="52"/>
      <c r="BS321" s="52"/>
      <c r="BT321" s="52"/>
      <c r="BU321" s="418"/>
      <c r="BV321" s="419"/>
      <c r="BW321" s="419"/>
      <c r="BX321" s="419"/>
      <c r="BY321" s="419"/>
      <c r="BZ321" s="419"/>
      <c r="CA321" s="419"/>
      <c r="CB321" s="419"/>
      <c r="CC321" s="516"/>
    </row>
    <row r="322" spans="1:81" s="62" customFormat="1" ht="40.200000000000003" customHeight="1" thickBot="1" x14ac:dyDescent="0.35">
      <c r="A322" s="38"/>
      <c r="B322" s="469"/>
      <c r="C322" s="460"/>
      <c r="D322" s="610"/>
      <c r="E322" s="613"/>
      <c r="F322" s="613"/>
      <c r="G322" s="613"/>
      <c r="H322" s="613"/>
      <c r="I322" s="613"/>
      <c r="J322" s="487"/>
      <c r="K322" s="490"/>
      <c r="L322" s="475"/>
      <c r="M322" s="478"/>
      <c r="N322" s="481"/>
      <c r="O322" s="484"/>
      <c r="P322" s="522"/>
      <c r="Q322" s="525"/>
      <c r="R322" s="405"/>
      <c r="S322" s="44"/>
      <c r="T322" s="262"/>
      <c r="U322" s="262"/>
      <c r="V322" s="262"/>
      <c r="W322" s="44"/>
      <c r="X322" s="36"/>
      <c r="Y322" s="36"/>
      <c r="Z322" s="36"/>
      <c r="AA322" s="36"/>
      <c r="AB322" s="405"/>
      <c r="AC322" s="528"/>
      <c r="AD322" s="56">
        <f t="shared" si="210"/>
        <v>0</v>
      </c>
      <c r="AE322" s="56">
        <f t="shared" si="210"/>
        <v>0</v>
      </c>
      <c r="AF322" s="56">
        <f t="shared" si="210"/>
        <v>0</v>
      </c>
      <c r="AG322" s="56">
        <f t="shared" si="209"/>
        <v>0</v>
      </c>
      <c r="AH322" s="56">
        <f t="shared" si="209"/>
        <v>0</v>
      </c>
      <c r="AI322" s="56">
        <f t="shared" si="209"/>
        <v>0</v>
      </c>
      <c r="AJ322" s="56">
        <f t="shared" si="209"/>
        <v>0</v>
      </c>
      <c r="AK322" s="405"/>
      <c r="AL322" s="457"/>
      <c r="AM322" s="50">
        <f t="shared" si="205"/>
        <v>0</v>
      </c>
      <c r="AN322" s="53"/>
      <c r="AO322" s="53"/>
      <c r="AP322" s="53"/>
      <c r="AQ322" s="53"/>
      <c r="AR322" s="53"/>
      <c r="AS322" s="53"/>
      <c r="AT322" s="405"/>
      <c r="AU322" s="448"/>
      <c r="AV322" s="50">
        <f t="shared" si="206"/>
        <v>0</v>
      </c>
      <c r="AW322" s="53"/>
      <c r="AX322" s="53"/>
      <c r="AY322" s="53"/>
      <c r="AZ322" s="53"/>
      <c r="BA322" s="53"/>
      <c r="BB322" s="53"/>
      <c r="BC322" s="405"/>
      <c r="BD322" s="451"/>
      <c r="BE322" s="50">
        <f t="shared" si="207"/>
        <v>0</v>
      </c>
      <c r="BF322" s="53"/>
      <c r="BG322" s="53"/>
      <c r="BH322" s="53"/>
      <c r="BI322" s="53"/>
      <c r="BJ322" s="53"/>
      <c r="BK322" s="53"/>
      <c r="BL322" s="405"/>
      <c r="BM322" s="454"/>
      <c r="BN322" s="50">
        <f t="shared" si="208"/>
        <v>0</v>
      </c>
      <c r="BO322" s="53"/>
      <c r="BP322" s="53"/>
      <c r="BQ322" s="53"/>
      <c r="BR322" s="53"/>
      <c r="BS322" s="53"/>
      <c r="BT322" s="53"/>
      <c r="BU322" s="517"/>
      <c r="BV322" s="518"/>
      <c r="BW322" s="518"/>
      <c r="BX322" s="518"/>
      <c r="BY322" s="518"/>
      <c r="BZ322" s="518"/>
      <c r="CA322" s="518"/>
      <c r="CB322" s="518"/>
      <c r="CC322" s="519"/>
    </row>
    <row r="323" spans="1:81" ht="40.200000000000003" customHeight="1" thickTop="1" x14ac:dyDescent="0.3"/>
  </sheetData>
  <mergeCells count="2401">
    <mergeCell ref="C251:C258"/>
    <mergeCell ref="C259:C270"/>
    <mergeCell ref="B271:B322"/>
    <mergeCell ref="C271:C278"/>
    <mergeCell ref="C279:C286"/>
    <mergeCell ref="C287:C290"/>
    <mergeCell ref="C291:C298"/>
    <mergeCell ref="C299:C302"/>
    <mergeCell ref="C303:C322"/>
    <mergeCell ref="C139:C150"/>
    <mergeCell ref="B151:B270"/>
    <mergeCell ref="C151:C154"/>
    <mergeCell ref="C155:C162"/>
    <mergeCell ref="C163:C166"/>
    <mergeCell ref="C167:C174"/>
    <mergeCell ref="C175:C182"/>
    <mergeCell ref="C183:C226"/>
    <mergeCell ref="C227:C238"/>
    <mergeCell ref="C239:C250"/>
    <mergeCell ref="C47:C54"/>
    <mergeCell ref="C55:C58"/>
    <mergeCell ref="C59:C86"/>
    <mergeCell ref="C87:C90"/>
    <mergeCell ref="B91:B150"/>
    <mergeCell ref="C91:C94"/>
    <mergeCell ref="C95:C126"/>
    <mergeCell ref="C127:C130"/>
    <mergeCell ref="C131:C134"/>
    <mergeCell ref="C135:C138"/>
    <mergeCell ref="B11:B38"/>
    <mergeCell ref="C11:C30"/>
    <mergeCell ref="C31:C38"/>
    <mergeCell ref="B39:B90"/>
    <mergeCell ref="C39:C42"/>
    <mergeCell ref="C43:C46"/>
    <mergeCell ref="BU319:CC319"/>
    <mergeCell ref="J319:J322"/>
    <mergeCell ref="K319:K322"/>
    <mergeCell ref="L319:L322"/>
    <mergeCell ref="M319:M322"/>
    <mergeCell ref="N319:N322"/>
    <mergeCell ref="O319:O322"/>
    <mergeCell ref="BU311:CC311"/>
    <mergeCell ref="BU312:CC312"/>
    <mergeCell ref="BU313:CC313"/>
    <mergeCell ref="BU314:CC314"/>
    <mergeCell ref="J315:J318"/>
    <mergeCell ref="K315:K318"/>
    <mergeCell ref="L315:L318"/>
    <mergeCell ref="M315:M318"/>
    <mergeCell ref="N315:N318"/>
    <mergeCell ref="BU320:CC320"/>
    <mergeCell ref="BU321:CC321"/>
    <mergeCell ref="BU322:CC322"/>
    <mergeCell ref="AT319:AT322"/>
    <mergeCell ref="AU319:AU322"/>
    <mergeCell ref="BC319:BC322"/>
    <mergeCell ref="BD319:BD322"/>
    <mergeCell ref="BL319:BL322"/>
    <mergeCell ref="BM319:BM322"/>
    <mergeCell ref="P319:P322"/>
    <mergeCell ref="Q319:Q322"/>
    <mergeCell ref="AB319:AB322"/>
    <mergeCell ref="AC319:AC322"/>
    <mergeCell ref="AK319:AK322"/>
    <mergeCell ref="AL319:AL322"/>
    <mergeCell ref="BU315:CC315"/>
    <mergeCell ref="BU316:CC316"/>
    <mergeCell ref="BU317:CC317"/>
    <mergeCell ref="BU318:CC318"/>
    <mergeCell ref="AT315:AT318"/>
    <mergeCell ref="AU315:AU318"/>
    <mergeCell ref="BC315:BC318"/>
    <mergeCell ref="BD315:BD318"/>
    <mergeCell ref="BL315:BL318"/>
    <mergeCell ref="BM315:BM318"/>
    <mergeCell ref="P315:P318"/>
    <mergeCell ref="Q315:Q318"/>
    <mergeCell ref="AB315:AB318"/>
    <mergeCell ref="AC315:AC318"/>
    <mergeCell ref="AK315:AK318"/>
    <mergeCell ref="AL315:AL318"/>
    <mergeCell ref="R319:R322"/>
    <mergeCell ref="O315:O318"/>
    <mergeCell ref="AT311:AT314"/>
    <mergeCell ref="AU311:AU314"/>
    <mergeCell ref="BC311:BC314"/>
    <mergeCell ref="BD311:BD314"/>
    <mergeCell ref="BL311:BL314"/>
    <mergeCell ref="BM311:BM314"/>
    <mergeCell ref="P311:P314"/>
    <mergeCell ref="Q311:Q314"/>
    <mergeCell ref="AB311:AB314"/>
    <mergeCell ref="AC311:AC314"/>
    <mergeCell ref="AK311:AK314"/>
    <mergeCell ref="AL311:AL314"/>
    <mergeCell ref="BU307:CC307"/>
    <mergeCell ref="BU308:CC308"/>
    <mergeCell ref="BU309:CC309"/>
    <mergeCell ref="BU310:CC310"/>
    <mergeCell ref="R315:R318"/>
    <mergeCell ref="J311:J314"/>
    <mergeCell ref="K311:K314"/>
    <mergeCell ref="L311:L314"/>
    <mergeCell ref="M311:M314"/>
    <mergeCell ref="N311:N314"/>
    <mergeCell ref="O311:O314"/>
    <mergeCell ref="AT307:AT310"/>
    <mergeCell ref="AU307:AU310"/>
    <mergeCell ref="BC307:BC310"/>
    <mergeCell ref="BD307:BD310"/>
    <mergeCell ref="BL307:BL310"/>
    <mergeCell ref="BM307:BM310"/>
    <mergeCell ref="P307:P310"/>
    <mergeCell ref="Q307:Q310"/>
    <mergeCell ref="AB307:AB310"/>
    <mergeCell ref="AC307:AC310"/>
    <mergeCell ref="AK307:AK310"/>
    <mergeCell ref="AL307:AL310"/>
    <mergeCell ref="R311:R314"/>
    <mergeCell ref="BU303:CC303"/>
    <mergeCell ref="BU304:CC304"/>
    <mergeCell ref="BU305:CC305"/>
    <mergeCell ref="BU306:CC306"/>
    <mergeCell ref="J307:J310"/>
    <mergeCell ref="K307:K310"/>
    <mergeCell ref="L307:L310"/>
    <mergeCell ref="M307:M310"/>
    <mergeCell ref="N307:N310"/>
    <mergeCell ref="O307:O310"/>
    <mergeCell ref="AT303:AT306"/>
    <mergeCell ref="AU303:AU306"/>
    <mergeCell ref="BC303:BC306"/>
    <mergeCell ref="BD303:BD306"/>
    <mergeCell ref="BL303:BL306"/>
    <mergeCell ref="BM303:BM306"/>
    <mergeCell ref="P303:P306"/>
    <mergeCell ref="Q303:Q306"/>
    <mergeCell ref="AB303:AB306"/>
    <mergeCell ref="AC303:AC306"/>
    <mergeCell ref="AK303:AK306"/>
    <mergeCell ref="AL303:AL306"/>
    <mergeCell ref="J303:J306"/>
    <mergeCell ref="K303:K306"/>
    <mergeCell ref="L303:L306"/>
    <mergeCell ref="M303:M306"/>
    <mergeCell ref="N303:N306"/>
    <mergeCell ref="O303:O306"/>
    <mergeCell ref="R307:R310"/>
    <mergeCell ref="BU295:CC295"/>
    <mergeCell ref="BU296:CC296"/>
    <mergeCell ref="BU297:CC297"/>
    <mergeCell ref="BU298:CC298"/>
    <mergeCell ref="J299:J302"/>
    <mergeCell ref="K299:K302"/>
    <mergeCell ref="L299:L302"/>
    <mergeCell ref="M299:M302"/>
    <mergeCell ref="N299:N302"/>
    <mergeCell ref="O299:O302"/>
    <mergeCell ref="AT295:AT298"/>
    <mergeCell ref="AU295:AU298"/>
    <mergeCell ref="BC295:BC298"/>
    <mergeCell ref="BD295:BD298"/>
    <mergeCell ref="BL295:BL298"/>
    <mergeCell ref="BM295:BM298"/>
    <mergeCell ref="P295:P298"/>
    <mergeCell ref="Q295:Q298"/>
    <mergeCell ref="AB295:AB298"/>
    <mergeCell ref="AC295:AC298"/>
    <mergeCell ref="AK295:AK298"/>
    <mergeCell ref="AL295:AL298"/>
    <mergeCell ref="BU299:CC299"/>
    <mergeCell ref="BU300:CC300"/>
    <mergeCell ref="BU301:CC301"/>
    <mergeCell ref="BU302:CC302"/>
    <mergeCell ref="J295:J298"/>
    <mergeCell ref="K295:K298"/>
    <mergeCell ref="L295:L298"/>
    <mergeCell ref="M295:M298"/>
    <mergeCell ref="N295:N298"/>
    <mergeCell ref="O295:O298"/>
    <mergeCell ref="AT291:AT294"/>
    <mergeCell ref="AU291:AU294"/>
    <mergeCell ref="BC291:BC294"/>
    <mergeCell ref="BD291:BD294"/>
    <mergeCell ref="BL291:BL294"/>
    <mergeCell ref="BM291:BM294"/>
    <mergeCell ref="P291:P294"/>
    <mergeCell ref="Q291:Q294"/>
    <mergeCell ref="AB291:AB294"/>
    <mergeCell ref="AC291:AC294"/>
    <mergeCell ref="AK291:AK294"/>
    <mergeCell ref="AL291:AL294"/>
    <mergeCell ref="AT299:AT302"/>
    <mergeCell ref="AU299:AU302"/>
    <mergeCell ref="BC299:BC302"/>
    <mergeCell ref="BD299:BD302"/>
    <mergeCell ref="BL299:BL302"/>
    <mergeCell ref="BM299:BM302"/>
    <mergeCell ref="P299:P302"/>
    <mergeCell ref="Q299:Q302"/>
    <mergeCell ref="AB299:AB302"/>
    <mergeCell ref="AC299:AC302"/>
    <mergeCell ref="AK299:AK302"/>
    <mergeCell ref="AL299:AL302"/>
    <mergeCell ref="BU287:CC287"/>
    <mergeCell ref="BU288:CC288"/>
    <mergeCell ref="BU289:CC289"/>
    <mergeCell ref="BU290:CC290"/>
    <mergeCell ref="J291:J294"/>
    <mergeCell ref="K291:K294"/>
    <mergeCell ref="L291:L294"/>
    <mergeCell ref="M291:M294"/>
    <mergeCell ref="N291:N294"/>
    <mergeCell ref="O291:O294"/>
    <mergeCell ref="AT287:AT290"/>
    <mergeCell ref="AU287:AU290"/>
    <mergeCell ref="BC287:BC290"/>
    <mergeCell ref="BD287:BD290"/>
    <mergeCell ref="BL287:BL290"/>
    <mergeCell ref="BM287:BM290"/>
    <mergeCell ref="P287:P290"/>
    <mergeCell ref="Q287:Q290"/>
    <mergeCell ref="AB287:AB290"/>
    <mergeCell ref="AC287:AC290"/>
    <mergeCell ref="AK287:AK290"/>
    <mergeCell ref="AL287:AL290"/>
    <mergeCell ref="BU291:CC291"/>
    <mergeCell ref="BU292:CC292"/>
    <mergeCell ref="BU293:CC293"/>
    <mergeCell ref="BU294:CC294"/>
    <mergeCell ref="J287:J290"/>
    <mergeCell ref="K287:K290"/>
    <mergeCell ref="L287:L290"/>
    <mergeCell ref="M287:M290"/>
    <mergeCell ref="N287:N290"/>
    <mergeCell ref="O287:O290"/>
    <mergeCell ref="BU279:CC279"/>
    <mergeCell ref="BU280:CC280"/>
    <mergeCell ref="BU281:CC281"/>
    <mergeCell ref="BU282:CC282"/>
    <mergeCell ref="J283:J286"/>
    <mergeCell ref="K283:K286"/>
    <mergeCell ref="L283:L286"/>
    <mergeCell ref="M283:M286"/>
    <mergeCell ref="N283:N286"/>
    <mergeCell ref="O283:O286"/>
    <mergeCell ref="AT279:AT282"/>
    <mergeCell ref="AU279:AU282"/>
    <mergeCell ref="BC279:BC282"/>
    <mergeCell ref="BD279:BD282"/>
    <mergeCell ref="BL279:BL282"/>
    <mergeCell ref="BM279:BM282"/>
    <mergeCell ref="P279:P282"/>
    <mergeCell ref="Q279:Q282"/>
    <mergeCell ref="AB279:AB282"/>
    <mergeCell ref="AC279:AC282"/>
    <mergeCell ref="AK279:AK282"/>
    <mergeCell ref="AL279:AL282"/>
    <mergeCell ref="BU283:CC283"/>
    <mergeCell ref="BU284:CC284"/>
    <mergeCell ref="BU285:CC285"/>
    <mergeCell ref="BU286:CC286"/>
    <mergeCell ref="J279:J282"/>
    <mergeCell ref="K279:K282"/>
    <mergeCell ref="L279:L282"/>
    <mergeCell ref="M279:M282"/>
    <mergeCell ref="N279:N282"/>
    <mergeCell ref="O279:O282"/>
    <mergeCell ref="AT275:AT278"/>
    <mergeCell ref="AU275:AU278"/>
    <mergeCell ref="BC275:BC278"/>
    <mergeCell ref="BD275:BD278"/>
    <mergeCell ref="BL275:BL278"/>
    <mergeCell ref="BM275:BM278"/>
    <mergeCell ref="P275:P278"/>
    <mergeCell ref="Q275:Q278"/>
    <mergeCell ref="AB275:AB278"/>
    <mergeCell ref="AC275:AC278"/>
    <mergeCell ref="AK275:AK278"/>
    <mergeCell ref="AL275:AL278"/>
    <mergeCell ref="AT283:AT286"/>
    <mergeCell ref="AU283:AU286"/>
    <mergeCell ref="BC283:BC286"/>
    <mergeCell ref="BD283:BD286"/>
    <mergeCell ref="BL283:BL286"/>
    <mergeCell ref="BM283:BM286"/>
    <mergeCell ref="P283:P286"/>
    <mergeCell ref="Q283:Q286"/>
    <mergeCell ref="AB283:AB286"/>
    <mergeCell ref="AC283:AC286"/>
    <mergeCell ref="AK283:AK286"/>
    <mergeCell ref="AL283:AL286"/>
    <mergeCell ref="BU271:CC271"/>
    <mergeCell ref="BU272:CC272"/>
    <mergeCell ref="BU273:CC273"/>
    <mergeCell ref="BU274:CC274"/>
    <mergeCell ref="J275:J278"/>
    <mergeCell ref="K275:K278"/>
    <mergeCell ref="L275:L278"/>
    <mergeCell ref="M275:M278"/>
    <mergeCell ref="N275:N278"/>
    <mergeCell ref="O275:O278"/>
    <mergeCell ref="AT271:AT274"/>
    <mergeCell ref="AU271:AU274"/>
    <mergeCell ref="BC271:BC274"/>
    <mergeCell ref="BD271:BD274"/>
    <mergeCell ref="BL271:BL274"/>
    <mergeCell ref="BM271:BM274"/>
    <mergeCell ref="P271:P274"/>
    <mergeCell ref="Q271:Q274"/>
    <mergeCell ref="AB271:AB274"/>
    <mergeCell ref="AC271:AC274"/>
    <mergeCell ref="AK271:AK274"/>
    <mergeCell ref="AL271:AL274"/>
    <mergeCell ref="BU275:CC275"/>
    <mergeCell ref="BU276:CC276"/>
    <mergeCell ref="BU277:CC277"/>
    <mergeCell ref="BU278:CC278"/>
    <mergeCell ref="J271:J274"/>
    <mergeCell ref="K271:K274"/>
    <mergeCell ref="L271:L274"/>
    <mergeCell ref="M271:M274"/>
    <mergeCell ref="N271:N274"/>
    <mergeCell ref="O271:O274"/>
    <mergeCell ref="BU263:CC263"/>
    <mergeCell ref="BU264:CC264"/>
    <mergeCell ref="BU265:CC265"/>
    <mergeCell ref="BU266:CC266"/>
    <mergeCell ref="J267:J270"/>
    <mergeCell ref="K267:K270"/>
    <mergeCell ref="L267:L270"/>
    <mergeCell ref="M267:M270"/>
    <mergeCell ref="N267:N270"/>
    <mergeCell ref="O267:O270"/>
    <mergeCell ref="AT263:AT266"/>
    <mergeCell ref="AU263:AU266"/>
    <mergeCell ref="BC263:BC266"/>
    <mergeCell ref="BD263:BD266"/>
    <mergeCell ref="BL263:BL266"/>
    <mergeCell ref="BM263:BM266"/>
    <mergeCell ref="P263:P266"/>
    <mergeCell ref="Q263:Q266"/>
    <mergeCell ref="AB263:AB266"/>
    <mergeCell ref="AC263:AC266"/>
    <mergeCell ref="AK263:AK266"/>
    <mergeCell ref="AL263:AL266"/>
    <mergeCell ref="BU267:CC267"/>
    <mergeCell ref="BU268:CC268"/>
    <mergeCell ref="BU269:CC269"/>
    <mergeCell ref="BU270:CC270"/>
    <mergeCell ref="J263:J266"/>
    <mergeCell ref="K263:K266"/>
    <mergeCell ref="L263:L266"/>
    <mergeCell ref="M263:M266"/>
    <mergeCell ref="N263:N266"/>
    <mergeCell ref="O263:O266"/>
    <mergeCell ref="AT259:AT262"/>
    <mergeCell ref="AU259:AU262"/>
    <mergeCell ref="BC259:BC262"/>
    <mergeCell ref="BD259:BD262"/>
    <mergeCell ref="BL259:BL262"/>
    <mergeCell ref="BM259:BM262"/>
    <mergeCell ref="P259:P262"/>
    <mergeCell ref="Q259:Q262"/>
    <mergeCell ref="AB259:AB262"/>
    <mergeCell ref="AC259:AC262"/>
    <mergeCell ref="AK259:AK262"/>
    <mergeCell ref="AL259:AL262"/>
    <mergeCell ref="AT267:AT270"/>
    <mergeCell ref="AU267:AU270"/>
    <mergeCell ref="BC267:BC270"/>
    <mergeCell ref="BD267:BD270"/>
    <mergeCell ref="BL267:BL270"/>
    <mergeCell ref="BM267:BM270"/>
    <mergeCell ref="P267:P270"/>
    <mergeCell ref="Q267:Q270"/>
    <mergeCell ref="AB267:AB270"/>
    <mergeCell ref="AC267:AC270"/>
    <mergeCell ref="AK267:AK270"/>
    <mergeCell ref="AL267:AL270"/>
    <mergeCell ref="BU255:CC255"/>
    <mergeCell ref="BU256:CC256"/>
    <mergeCell ref="BU257:CC257"/>
    <mergeCell ref="BU258:CC258"/>
    <mergeCell ref="J259:J262"/>
    <mergeCell ref="K259:K262"/>
    <mergeCell ref="L259:L262"/>
    <mergeCell ref="M259:M262"/>
    <mergeCell ref="N259:N262"/>
    <mergeCell ref="O259:O262"/>
    <mergeCell ref="AT255:AT258"/>
    <mergeCell ref="AU255:AU258"/>
    <mergeCell ref="BC255:BC258"/>
    <mergeCell ref="BD255:BD258"/>
    <mergeCell ref="BL255:BL258"/>
    <mergeCell ref="BM255:BM258"/>
    <mergeCell ref="P255:P258"/>
    <mergeCell ref="Q255:Q258"/>
    <mergeCell ref="AB255:AB258"/>
    <mergeCell ref="AC255:AC258"/>
    <mergeCell ref="AK255:AK258"/>
    <mergeCell ref="AL255:AL258"/>
    <mergeCell ref="BU259:CC259"/>
    <mergeCell ref="BU260:CC260"/>
    <mergeCell ref="BU261:CC261"/>
    <mergeCell ref="BU262:CC262"/>
    <mergeCell ref="J255:J258"/>
    <mergeCell ref="K255:K258"/>
    <mergeCell ref="L255:L258"/>
    <mergeCell ref="M255:M258"/>
    <mergeCell ref="N255:N258"/>
    <mergeCell ref="O255:O258"/>
    <mergeCell ref="BU247:CC247"/>
    <mergeCell ref="BU248:CC248"/>
    <mergeCell ref="BU249:CC249"/>
    <mergeCell ref="BU250:CC250"/>
    <mergeCell ref="J251:J254"/>
    <mergeCell ref="K251:K254"/>
    <mergeCell ref="L251:L254"/>
    <mergeCell ref="M251:M254"/>
    <mergeCell ref="N251:N254"/>
    <mergeCell ref="O251:O254"/>
    <mergeCell ref="AT247:AT250"/>
    <mergeCell ref="AU247:AU250"/>
    <mergeCell ref="BC247:BC250"/>
    <mergeCell ref="BD247:BD250"/>
    <mergeCell ref="BL247:BL250"/>
    <mergeCell ref="BM247:BM250"/>
    <mergeCell ref="P247:P250"/>
    <mergeCell ref="Q247:Q250"/>
    <mergeCell ref="AB247:AB250"/>
    <mergeCell ref="AC247:AC250"/>
    <mergeCell ref="AK247:AK250"/>
    <mergeCell ref="AL247:AL250"/>
    <mergeCell ref="BU251:CC251"/>
    <mergeCell ref="BU252:CC252"/>
    <mergeCell ref="BU253:CC253"/>
    <mergeCell ref="BU254:CC254"/>
    <mergeCell ref="J247:J250"/>
    <mergeCell ref="K247:K250"/>
    <mergeCell ref="L247:L250"/>
    <mergeCell ref="M247:M250"/>
    <mergeCell ref="N247:N250"/>
    <mergeCell ref="O247:O250"/>
    <mergeCell ref="AT243:AT246"/>
    <mergeCell ref="AU243:AU246"/>
    <mergeCell ref="BC243:BC246"/>
    <mergeCell ref="BD243:BD246"/>
    <mergeCell ref="BL243:BL246"/>
    <mergeCell ref="BM243:BM246"/>
    <mergeCell ref="P243:P246"/>
    <mergeCell ref="Q243:Q246"/>
    <mergeCell ref="AB243:AB246"/>
    <mergeCell ref="AC243:AC246"/>
    <mergeCell ref="AK243:AK246"/>
    <mergeCell ref="AL243:AL246"/>
    <mergeCell ref="AT251:AT254"/>
    <mergeCell ref="AU251:AU254"/>
    <mergeCell ref="BC251:BC254"/>
    <mergeCell ref="BD251:BD254"/>
    <mergeCell ref="BL251:BL254"/>
    <mergeCell ref="BM251:BM254"/>
    <mergeCell ref="P251:P254"/>
    <mergeCell ref="Q251:Q254"/>
    <mergeCell ref="AB251:AB254"/>
    <mergeCell ref="AC251:AC254"/>
    <mergeCell ref="AK251:AK254"/>
    <mergeCell ref="AL251:AL254"/>
    <mergeCell ref="R247:R250"/>
    <mergeCell ref="R251:R254"/>
    <mergeCell ref="BU239:CC239"/>
    <mergeCell ref="BU240:CC240"/>
    <mergeCell ref="BU241:CC241"/>
    <mergeCell ref="BU242:CC242"/>
    <mergeCell ref="J243:J246"/>
    <mergeCell ref="K243:K246"/>
    <mergeCell ref="L243:L246"/>
    <mergeCell ref="M243:M246"/>
    <mergeCell ref="N243:N246"/>
    <mergeCell ref="O243:O246"/>
    <mergeCell ref="AT239:AT242"/>
    <mergeCell ref="AU239:AU242"/>
    <mergeCell ref="BC239:BC242"/>
    <mergeCell ref="BD239:BD242"/>
    <mergeCell ref="BL239:BL242"/>
    <mergeCell ref="BM239:BM242"/>
    <mergeCell ref="P239:P242"/>
    <mergeCell ref="Q239:Q242"/>
    <mergeCell ref="AB239:AB242"/>
    <mergeCell ref="AC239:AC242"/>
    <mergeCell ref="AK239:AK242"/>
    <mergeCell ref="AL239:AL242"/>
    <mergeCell ref="BU243:CC243"/>
    <mergeCell ref="BU244:CC244"/>
    <mergeCell ref="BU245:CC245"/>
    <mergeCell ref="BU246:CC246"/>
    <mergeCell ref="J239:J242"/>
    <mergeCell ref="K239:K242"/>
    <mergeCell ref="L239:L242"/>
    <mergeCell ref="M239:M242"/>
    <mergeCell ref="N239:N242"/>
    <mergeCell ref="O239:O242"/>
    <mergeCell ref="BU231:CC231"/>
    <mergeCell ref="BU232:CC232"/>
    <mergeCell ref="BU233:CC233"/>
    <mergeCell ref="BU234:CC234"/>
    <mergeCell ref="J235:J238"/>
    <mergeCell ref="K235:K238"/>
    <mergeCell ref="L235:L238"/>
    <mergeCell ref="M235:M238"/>
    <mergeCell ref="N235:N238"/>
    <mergeCell ref="O235:O238"/>
    <mergeCell ref="AT231:AT234"/>
    <mergeCell ref="AU231:AU234"/>
    <mergeCell ref="BC231:BC234"/>
    <mergeCell ref="BD231:BD234"/>
    <mergeCell ref="BL231:BL234"/>
    <mergeCell ref="BM231:BM234"/>
    <mergeCell ref="P231:P234"/>
    <mergeCell ref="Q231:Q234"/>
    <mergeCell ref="AB231:AB234"/>
    <mergeCell ref="AC231:AC234"/>
    <mergeCell ref="AK231:AK234"/>
    <mergeCell ref="AL231:AL234"/>
    <mergeCell ref="BU235:CC235"/>
    <mergeCell ref="BU236:CC236"/>
    <mergeCell ref="BU237:CC237"/>
    <mergeCell ref="BU238:CC238"/>
    <mergeCell ref="J231:J234"/>
    <mergeCell ref="K231:K234"/>
    <mergeCell ref="L231:L234"/>
    <mergeCell ref="M231:M234"/>
    <mergeCell ref="N231:N234"/>
    <mergeCell ref="O231:O234"/>
    <mergeCell ref="AT227:AT230"/>
    <mergeCell ref="AU227:AU230"/>
    <mergeCell ref="BC227:BC230"/>
    <mergeCell ref="BD227:BD230"/>
    <mergeCell ref="BL227:BL230"/>
    <mergeCell ref="BM227:BM230"/>
    <mergeCell ref="P227:P230"/>
    <mergeCell ref="Q227:Q230"/>
    <mergeCell ref="AB227:AB230"/>
    <mergeCell ref="AC227:AC230"/>
    <mergeCell ref="AK227:AK230"/>
    <mergeCell ref="AL227:AL230"/>
    <mergeCell ref="AT235:AT238"/>
    <mergeCell ref="AU235:AU238"/>
    <mergeCell ref="BC235:BC238"/>
    <mergeCell ref="BD235:BD238"/>
    <mergeCell ref="BL235:BL238"/>
    <mergeCell ref="BM235:BM238"/>
    <mergeCell ref="P235:P238"/>
    <mergeCell ref="Q235:Q238"/>
    <mergeCell ref="R227:R230"/>
    <mergeCell ref="R231:R234"/>
    <mergeCell ref="R235:R238"/>
    <mergeCell ref="AB235:AB238"/>
    <mergeCell ref="AC235:AC238"/>
    <mergeCell ref="AK235:AK238"/>
    <mergeCell ref="AL235:AL238"/>
    <mergeCell ref="BU223:CC223"/>
    <mergeCell ref="BU224:CC224"/>
    <mergeCell ref="BU225:CC225"/>
    <mergeCell ref="BU226:CC226"/>
    <mergeCell ref="J227:J230"/>
    <mergeCell ref="K227:K230"/>
    <mergeCell ref="L227:L230"/>
    <mergeCell ref="M227:M230"/>
    <mergeCell ref="N227:N230"/>
    <mergeCell ref="O227:O230"/>
    <mergeCell ref="AT223:AT226"/>
    <mergeCell ref="AU223:AU226"/>
    <mergeCell ref="BC223:BC226"/>
    <mergeCell ref="BD223:BD226"/>
    <mergeCell ref="BL223:BL226"/>
    <mergeCell ref="BM223:BM226"/>
    <mergeCell ref="P223:P226"/>
    <mergeCell ref="Q223:Q226"/>
    <mergeCell ref="AB223:AB226"/>
    <mergeCell ref="AC223:AC226"/>
    <mergeCell ref="AK223:AK226"/>
    <mergeCell ref="AL223:AL226"/>
    <mergeCell ref="BU227:CC227"/>
    <mergeCell ref="BU228:CC228"/>
    <mergeCell ref="BU229:CC229"/>
    <mergeCell ref="BU230:CC230"/>
    <mergeCell ref="J223:J226"/>
    <mergeCell ref="K223:K226"/>
    <mergeCell ref="L223:L226"/>
    <mergeCell ref="M223:M226"/>
    <mergeCell ref="N223:N226"/>
    <mergeCell ref="O223:O226"/>
    <mergeCell ref="BU215:CC215"/>
    <mergeCell ref="BU216:CC216"/>
    <mergeCell ref="BU217:CC217"/>
    <mergeCell ref="BU218:CC218"/>
    <mergeCell ref="J219:J222"/>
    <mergeCell ref="K219:K222"/>
    <mergeCell ref="L219:L222"/>
    <mergeCell ref="M219:M222"/>
    <mergeCell ref="N219:N222"/>
    <mergeCell ref="O219:O222"/>
    <mergeCell ref="AT215:AT218"/>
    <mergeCell ref="AU215:AU218"/>
    <mergeCell ref="BC215:BC218"/>
    <mergeCell ref="BD215:BD218"/>
    <mergeCell ref="BL215:BL218"/>
    <mergeCell ref="BM215:BM218"/>
    <mergeCell ref="P215:P218"/>
    <mergeCell ref="Q215:Q218"/>
    <mergeCell ref="AB215:AB218"/>
    <mergeCell ref="AC215:AC218"/>
    <mergeCell ref="AK215:AK218"/>
    <mergeCell ref="AL215:AL218"/>
    <mergeCell ref="BU219:CC219"/>
    <mergeCell ref="BU220:CC220"/>
    <mergeCell ref="BU221:CC221"/>
    <mergeCell ref="BU222:CC222"/>
    <mergeCell ref="J215:J218"/>
    <mergeCell ref="K215:K218"/>
    <mergeCell ref="L215:L218"/>
    <mergeCell ref="M215:M218"/>
    <mergeCell ref="N215:N218"/>
    <mergeCell ref="O215:O218"/>
    <mergeCell ref="AT211:AT214"/>
    <mergeCell ref="AU211:AU214"/>
    <mergeCell ref="BC211:BC214"/>
    <mergeCell ref="BD211:BD214"/>
    <mergeCell ref="BL211:BL214"/>
    <mergeCell ref="BM211:BM214"/>
    <mergeCell ref="P211:P214"/>
    <mergeCell ref="Q211:Q214"/>
    <mergeCell ref="AB211:AB214"/>
    <mergeCell ref="AC211:AC214"/>
    <mergeCell ref="AK211:AK214"/>
    <mergeCell ref="AL211:AL214"/>
    <mergeCell ref="AT219:AT222"/>
    <mergeCell ref="AU219:AU222"/>
    <mergeCell ref="BC219:BC222"/>
    <mergeCell ref="BD219:BD222"/>
    <mergeCell ref="BL219:BL222"/>
    <mergeCell ref="BM219:BM222"/>
    <mergeCell ref="P219:P222"/>
    <mergeCell ref="Q219:Q222"/>
    <mergeCell ref="AB219:AB222"/>
    <mergeCell ref="AC219:AC222"/>
    <mergeCell ref="AK219:AK222"/>
    <mergeCell ref="AL219:AL222"/>
    <mergeCell ref="BU207:CC207"/>
    <mergeCell ref="BU208:CC208"/>
    <mergeCell ref="BU209:CC209"/>
    <mergeCell ref="BU210:CC210"/>
    <mergeCell ref="J211:J214"/>
    <mergeCell ref="K211:K214"/>
    <mergeCell ref="L211:L214"/>
    <mergeCell ref="M211:M214"/>
    <mergeCell ref="N211:N214"/>
    <mergeCell ref="O211:O214"/>
    <mergeCell ref="AT207:AT210"/>
    <mergeCell ref="AU207:AU210"/>
    <mergeCell ref="BC207:BC210"/>
    <mergeCell ref="BD207:BD210"/>
    <mergeCell ref="BL207:BL210"/>
    <mergeCell ref="BM207:BM210"/>
    <mergeCell ref="P207:P210"/>
    <mergeCell ref="Q207:Q210"/>
    <mergeCell ref="AB207:AB210"/>
    <mergeCell ref="AC207:AC210"/>
    <mergeCell ref="AK207:AK210"/>
    <mergeCell ref="AL207:AL210"/>
    <mergeCell ref="BU211:CC211"/>
    <mergeCell ref="BU212:CC212"/>
    <mergeCell ref="BU213:CC213"/>
    <mergeCell ref="BU214:CC214"/>
    <mergeCell ref="J207:J210"/>
    <mergeCell ref="K207:K210"/>
    <mergeCell ref="L207:L210"/>
    <mergeCell ref="M207:M210"/>
    <mergeCell ref="N207:N210"/>
    <mergeCell ref="O207:O210"/>
    <mergeCell ref="BU199:CC199"/>
    <mergeCell ref="BU200:CC200"/>
    <mergeCell ref="BU201:CC201"/>
    <mergeCell ref="BU202:CC202"/>
    <mergeCell ref="J203:J206"/>
    <mergeCell ref="K203:K206"/>
    <mergeCell ref="L203:L206"/>
    <mergeCell ref="M203:M206"/>
    <mergeCell ref="N203:N206"/>
    <mergeCell ref="O203:O206"/>
    <mergeCell ref="AT199:AT202"/>
    <mergeCell ref="AU199:AU202"/>
    <mergeCell ref="BC199:BC202"/>
    <mergeCell ref="BD199:BD202"/>
    <mergeCell ref="BL199:BL202"/>
    <mergeCell ref="BM199:BM202"/>
    <mergeCell ref="P199:P202"/>
    <mergeCell ref="Q199:Q202"/>
    <mergeCell ref="AB199:AB202"/>
    <mergeCell ref="AC199:AC202"/>
    <mergeCell ref="AK199:AK202"/>
    <mergeCell ref="AL199:AL202"/>
    <mergeCell ref="BU203:CC203"/>
    <mergeCell ref="BU204:CC204"/>
    <mergeCell ref="BU205:CC205"/>
    <mergeCell ref="BU206:CC206"/>
    <mergeCell ref="J199:J202"/>
    <mergeCell ref="K199:K202"/>
    <mergeCell ref="L199:L202"/>
    <mergeCell ref="M199:M202"/>
    <mergeCell ref="N199:N202"/>
    <mergeCell ref="O199:O202"/>
    <mergeCell ref="AT195:AT198"/>
    <mergeCell ref="AU195:AU198"/>
    <mergeCell ref="BC195:BC198"/>
    <mergeCell ref="BD195:BD198"/>
    <mergeCell ref="BL195:BL198"/>
    <mergeCell ref="BM195:BM198"/>
    <mergeCell ref="P195:P198"/>
    <mergeCell ref="Q195:Q198"/>
    <mergeCell ref="AB195:AB198"/>
    <mergeCell ref="AC195:AC198"/>
    <mergeCell ref="AK195:AK198"/>
    <mergeCell ref="AL195:AL198"/>
    <mergeCell ref="AT203:AT206"/>
    <mergeCell ref="AU203:AU206"/>
    <mergeCell ref="BC203:BC206"/>
    <mergeCell ref="BD203:BD206"/>
    <mergeCell ref="BL203:BL206"/>
    <mergeCell ref="BM203:BM206"/>
    <mergeCell ref="P203:P206"/>
    <mergeCell ref="Q203:Q206"/>
    <mergeCell ref="AB203:AB206"/>
    <mergeCell ref="AC203:AC206"/>
    <mergeCell ref="AK203:AK206"/>
    <mergeCell ref="AL203:AL206"/>
    <mergeCell ref="BU191:CC191"/>
    <mergeCell ref="BU192:CC192"/>
    <mergeCell ref="BU193:CC193"/>
    <mergeCell ref="BU194:CC194"/>
    <mergeCell ref="J195:J198"/>
    <mergeCell ref="K195:K198"/>
    <mergeCell ref="L195:L198"/>
    <mergeCell ref="M195:M198"/>
    <mergeCell ref="N195:N198"/>
    <mergeCell ref="O195:O198"/>
    <mergeCell ref="AT191:AT194"/>
    <mergeCell ref="AU191:AU194"/>
    <mergeCell ref="BC191:BC194"/>
    <mergeCell ref="BD191:BD194"/>
    <mergeCell ref="BL191:BL194"/>
    <mergeCell ref="BM191:BM194"/>
    <mergeCell ref="P191:P194"/>
    <mergeCell ref="Q191:Q194"/>
    <mergeCell ref="AB191:AB194"/>
    <mergeCell ref="AC191:AC194"/>
    <mergeCell ref="AK191:AK194"/>
    <mergeCell ref="AL191:AL194"/>
    <mergeCell ref="BU195:CC195"/>
    <mergeCell ref="BU196:CC196"/>
    <mergeCell ref="BU197:CC197"/>
    <mergeCell ref="BU198:CC198"/>
    <mergeCell ref="J191:J194"/>
    <mergeCell ref="K191:K194"/>
    <mergeCell ref="L191:L194"/>
    <mergeCell ref="M191:M194"/>
    <mergeCell ref="N191:N194"/>
    <mergeCell ref="O191:O194"/>
    <mergeCell ref="BU183:CC183"/>
    <mergeCell ref="BU184:CC184"/>
    <mergeCell ref="BU185:CC185"/>
    <mergeCell ref="BU186:CC186"/>
    <mergeCell ref="J187:J190"/>
    <mergeCell ref="K187:K190"/>
    <mergeCell ref="L187:L190"/>
    <mergeCell ref="M187:M190"/>
    <mergeCell ref="N187:N190"/>
    <mergeCell ref="O187:O190"/>
    <mergeCell ref="AT183:AT186"/>
    <mergeCell ref="AU183:AU186"/>
    <mergeCell ref="BC183:BC186"/>
    <mergeCell ref="BD183:BD186"/>
    <mergeCell ref="BL183:BL186"/>
    <mergeCell ref="BM183:BM186"/>
    <mergeCell ref="P183:P186"/>
    <mergeCell ref="Q183:Q186"/>
    <mergeCell ref="AB183:AB186"/>
    <mergeCell ref="AC183:AC186"/>
    <mergeCell ref="AK183:AK186"/>
    <mergeCell ref="AL183:AL186"/>
    <mergeCell ref="BU187:CC187"/>
    <mergeCell ref="BU188:CC188"/>
    <mergeCell ref="BU189:CC189"/>
    <mergeCell ref="BU190:CC190"/>
    <mergeCell ref="J183:J186"/>
    <mergeCell ref="K183:K186"/>
    <mergeCell ref="L183:L186"/>
    <mergeCell ref="M183:M186"/>
    <mergeCell ref="N183:N186"/>
    <mergeCell ref="O183:O186"/>
    <mergeCell ref="AT179:AT182"/>
    <mergeCell ref="AU179:AU182"/>
    <mergeCell ref="BC179:BC182"/>
    <mergeCell ref="BD179:BD182"/>
    <mergeCell ref="BL179:BL182"/>
    <mergeCell ref="BM179:BM182"/>
    <mergeCell ref="P179:P182"/>
    <mergeCell ref="Q179:Q182"/>
    <mergeCell ref="AB179:AB182"/>
    <mergeCell ref="AC179:AC182"/>
    <mergeCell ref="AK179:AK182"/>
    <mergeCell ref="AL179:AL182"/>
    <mergeCell ref="AT187:AT190"/>
    <mergeCell ref="AU187:AU190"/>
    <mergeCell ref="BC187:BC190"/>
    <mergeCell ref="BD187:BD190"/>
    <mergeCell ref="BL187:BL190"/>
    <mergeCell ref="BM187:BM190"/>
    <mergeCell ref="P187:P190"/>
    <mergeCell ref="Q187:Q190"/>
    <mergeCell ref="AB187:AB190"/>
    <mergeCell ref="AC187:AC190"/>
    <mergeCell ref="AK187:AK190"/>
    <mergeCell ref="AL187:AL190"/>
    <mergeCell ref="BU175:CC175"/>
    <mergeCell ref="BU176:CC176"/>
    <mergeCell ref="BU177:CC177"/>
    <mergeCell ref="BU178:CC178"/>
    <mergeCell ref="J179:J182"/>
    <mergeCell ref="K179:K182"/>
    <mergeCell ref="L179:L182"/>
    <mergeCell ref="M179:M182"/>
    <mergeCell ref="N179:N182"/>
    <mergeCell ref="O179:O182"/>
    <mergeCell ref="AT175:AT178"/>
    <mergeCell ref="AU175:AU178"/>
    <mergeCell ref="BC175:BC178"/>
    <mergeCell ref="BD175:BD178"/>
    <mergeCell ref="BL175:BL178"/>
    <mergeCell ref="BM175:BM178"/>
    <mergeCell ref="P175:P178"/>
    <mergeCell ref="Q175:Q178"/>
    <mergeCell ref="AB175:AB178"/>
    <mergeCell ref="AC175:AC178"/>
    <mergeCell ref="AK175:AK178"/>
    <mergeCell ref="AL175:AL178"/>
    <mergeCell ref="BU179:CC179"/>
    <mergeCell ref="BU180:CC180"/>
    <mergeCell ref="BU181:CC181"/>
    <mergeCell ref="BU182:CC182"/>
    <mergeCell ref="J175:J178"/>
    <mergeCell ref="K175:K178"/>
    <mergeCell ref="L175:L178"/>
    <mergeCell ref="M175:M178"/>
    <mergeCell ref="N175:N178"/>
    <mergeCell ref="O175:O178"/>
    <mergeCell ref="BU167:CC167"/>
    <mergeCell ref="BU168:CC168"/>
    <mergeCell ref="BU169:CC169"/>
    <mergeCell ref="BU170:CC170"/>
    <mergeCell ref="J171:J174"/>
    <mergeCell ref="K171:K174"/>
    <mergeCell ref="L171:L174"/>
    <mergeCell ref="M171:M174"/>
    <mergeCell ref="N171:N174"/>
    <mergeCell ref="O171:O174"/>
    <mergeCell ref="AT167:AT170"/>
    <mergeCell ref="AU167:AU170"/>
    <mergeCell ref="BC167:BC170"/>
    <mergeCell ref="BD167:BD170"/>
    <mergeCell ref="BL167:BL170"/>
    <mergeCell ref="BM167:BM170"/>
    <mergeCell ref="P167:P170"/>
    <mergeCell ref="Q167:Q170"/>
    <mergeCell ref="AB167:AB170"/>
    <mergeCell ref="AC167:AC170"/>
    <mergeCell ref="AK167:AK170"/>
    <mergeCell ref="AL167:AL170"/>
    <mergeCell ref="BU171:CC171"/>
    <mergeCell ref="BU172:CC172"/>
    <mergeCell ref="BU173:CC173"/>
    <mergeCell ref="BU174:CC174"/>
    <mergeCell ref="J167:J170"/>
    <mergeCell ref="K167:K170"/>
    <mergeCell ref="L167:L170"/>
    <mergeCell ref="M167:M170"/>
    <mergeCell ref="N167:N170"/>
    <mergeCell ref="O167:O170"/>
    <mergeCell ref="AT163:AT166"/>
    <mergeCell ref="AU163:AU166"/>
    <mergeCell ref="BC163:BC166"/>
    <mergeCell ref="BD163:BD166"/>
    <mergeCell ref="BL163:BL166"/>
    <mergeCell ref="BM163:BM166"/>
    <mergeCell ref="P163:P166"/>
    <mergeCell ref="Q163:Q166"/>
    <mergeCell ref="AB163:AB166"/>
    <mergeCell ref="AC163:AC166"/>
    <mergeCell ref="AK163:AK166"/>
    <mergeCell ref="AL163:AL166"/>
    <mergeCell ref="AT171:AT174"/>
    <mergeCell ref="AU171:AU174"/>
    <mergeCell ref="BC171:BC174"/>
    <mergeCell ref="BD171:BD174"/>
    <mergeCell ref="BL171:BL174"/>
    <mergeCell ref="BM171:BM174"/>
    <mergeCell ref="P171:P174"/>
    <mergeCell ref="Q171:Q174"/>
    <mergeCell ref="AB171:AB174"/>
    <mergeCell ref="AC171:AC174"/>
    <mergeCell ref="AK171:AK174"/>
    <mergeCell ref="AL171:AL174"/>
    <mergeCell ref="BU159:CC159"/>
    <mergeCell ref="BU160:CC160"/>
    <mergeCell ref="BU161:CC161"/>
    <mergeCell ref="BU162:CC162"/>
    <mergeCell ref="J163:J166"/>
    <mergeCell ref="K163:K166"/>
    <mergeCell ref="L163:L166"/>
    <mergeCell ref="M163:M166"/>
    <mergeCell ref="N163:N166"/>
    <mergeCell ref="O163:O166"/>
    <mergeCell ref="AT159:AT162"/>
    <mergeCell ref="AU159:AU162"/>
    <mergeCell ref="BC159:BC162"/>
    <mergeCell ref="BD159:BD162"/>
    <mergeCell ref="BL159:BL162"/>
    <mergeCell ref="BM159:BM162"/>
    <mergeCell ref="P159:P162"/>
    <mergeCell ref="Q159:Q162"/>
    <mergeCell ref="AB159:AB162"/>
    <mergeCell ref="AC159:AC162"/>
    <mergeCell ref="AK159:AK162"/>
    <mergeCell ref="AL159:AL162"/>
    <mergeCell ref="BU163:CC163"/>
    <mergeCell ref="BU164:CC164"/>
    <mergeCell ref="BU165:CC165"/>
    <mergeCell ref="BU166:CC166"/>
    <mergeCell ref="J159:J162"/>
    <mergeCell ref="K159:K162"/>
    <mergeCell ref="L159:L162"/>
    <mergeCell ref="M159:M162"/>
    <mergeCell ref="N159:N162"/>
    <mergeCell ref="O159:O162"/>
    <mergeCell ref="BU151:CC151"/>
    <mergeCell ref="BU152:CC152"/>
    <mergeCell ref="BU153:CC153"/>
    <mergeCell ref="BU154:CC154"/>
    <mergeCell ref="J155:J158"/>
    <mergeCell ref="K155:K158"/>
    <mergeCell ref="L155:L158"/>
    <mergeCell ref="M155:M158"/>
    <mergeCell ref="N155:N158"/>
    <mergeCell ref="O155:O158"/>
    <mergeCell ref="AT151:AT154"/>
    <mergeCell ref="AU151:AU154"/>
    <mergeCell ref="BC151:BC154"/>
    <mergeCell ref="BD151:BD154"/>
    <mergeCell ref="BL151:BL154"/>
    <mergeCell ref="BM151:BM154"/>
    <mergeCell ref="P151:P154"/>
    <mergeCell ref="Q151:Q154"/>
    <mergeCell ref="AB151:AB154"/>
    <mergeCell ref="AC151:AC154"/>
    <mergeCell ref="AK151:AK154"/>
    <mergeCell ref="AL151:AL154"/>
    <mergeCell ref="BU155:CC155"/>
    <mergeCell ref="BU156:CC156"/>
    <mergeCell ref="BU157:CC157"/>
    <mergeCell ref="BU158:CC158"/>
    <mergeCell ref="J151:J154"/>
    <mergeCell ref="K151:K154"/>
    <mergeCell ref="L151:L154"/>
    <mergeCell ref="M151:M154"/>
    <mergeCell ref="N151:N154"/>
    <mergeCell ref="O151:O154"/>
    <mergeCell ref="AT147:AT150"/>
    <mergeCell ref="AU147:AU150"/>
    <mergeCell ref="BC147:BC150"/>
    <mergeCell ref="BD147:BD150"/>
    <mergeCell ref="BL147:BL150"/>
    <mergeCell ref="BM147:BM150"/>
    <mergeCell ref="P147:P150"/>
    <mergeCell ref="Q147:Q150"/>
    <mergeCell ref="AB147:AB150"/>
    <mergeCell ref="AC147:AC150"/>
    <mergeCell ref="AK147:AK150"/>
    <mergeCell ref="AL147:AL150"/>
    <mergeCell ref="AT155:AT158"/>
    <mergeCell ref="AU155:AU158"/>
    <mergeCell ref="BC155:BC158"/>
    <mergeCell ref="BD155:BD158"/>
    <mergeCell ref="BL155:BL158"/>
    <mergeCell ref="BM155:BM158"/>
    <mergeCell ref="P155:P158"/>
    <mergeCell ref="Q155:Q158"/>
    <mergeCell ref="R147:R150"/>
    <mergeCell ref="R151:R154"/>
    <mergeCell ref="R155:R158"/>
    <mergeCell ref="AB155:AB158"/>
    <mergeCell ref="AC155:AC158"/>
    <mergeCell ref="AK155:AK158"/>
    <mergeCell ref="AL155:AL158"/>
    <mergeCell ref="BU143:CC143"/>
    <mergeCell ref="BU144:CC144"/>
    <mergeCell ref="BU145:CC145"/>
    <mergeCell ref="BU146:CC146"/>
    <mergeCell ref="J147:J150"/>
    <mergeCell ref="K147:K150"/>
    <mergeCell ref="L147:L150"/>
    <mergeCell ref="M147:M150"/>
    <mergeCell ref="N147:N150"/>
    <mergeCell ref="O147:O150"/>
    <mergeCell ref="AT143:AT146"/>
    <mergeCell ref="AU143:AU146"/>
    <mergeCell ref="BC143:BC146"/>
    <mergeCell ref="BD143:BD146"/>
    <mergeCell ref="BL143:BL146"/>
    <mergeCell ref="BM143:BM146"/>
    <mergeCell ref="P143:P146"/>
    <mergeCell ref="Q143:Q146"/>
    <mergeCell ref="AB143:AB146"/>
    <mergeCell ref="AC143:AC146"/>
    <mergeCell ref="AK143:AK146"/>
    <mergeCell ref="AL143:AL146"/>
    <mergeCell ref="BU147:CC147"/>
    <mergeCell ref="BU148:CC148"/>
    <mergeCell ref="BU149:CC149"/>
    <mergeCell ref="BU150:CC150"/>
    <mergeCell ref="J143:J146"/>
    <mergeCell ref="K143:K146"/>
    <mergeCell ref="L143:L146"/>
    <mergeCell ref="M143:M146"/>
    <mergeCell ref="N143:N146"/>
    <mergeCell ref="O143:O146"/>
    <mergeCell ref="BU135:CC135"/>
    <mergeCell ref="BU136:CC136"/>
    <mergeCell ref="BU137:CC137"/>
    <mergeCell ref="BU138:CC138"/>
    <mergeCell ref="J139:J142"/>
    <mergeCell ref="K139:K142"/>
    <mergeCell ref="L139:L142"/>
    <mergeCell ref="M139:M142"/>
    <mergeCell ref="N139:N142"/>
    <mergeCell ref="O139:O142"/>
    <mergeCell ref="AT135:AT138"/>
    <mergeCell ref="AU135:AU138"/>
    <mergeCell ref="BC135:BC138"/>
    <mergeCell ref="BD135:BD138"/>
    <mergeCell ref="BL135:BL138"/>
    <mergeCell ref="BM135:BM138"/>
    <mergeCell ref="P135:P138"/>
    <mergeCell ref="Q135:Q138"/>
    <mergeCell ref="AB135:AB138"/>
    <mergeCell ref="AC135:AC138"/>
    <mergeCell ref="AK135:AK138"/>
    <mergeCell ref="AL135:AL138"/>
    <mergeCell ref="BU139:CC139"/>
    <mergeCell ref="BU140:CC140"/>
    <mergeCell ref="BU141:CC141"/>
    <mergeCell ref="BU142:CC142"/>
    <mergeCell ref="J135:J138"/>
    <mergeCell ref="K135:K138"/>
    <mergeCell ref="L135:L138"/>
    <mergeCell ref="M135:M138"/>
    <mergeCell ref="N135:N138"/>
    <mergeCell ref="O135:O138"/>
    <mergeCell ref="AT131:AT134"/>
    <mergeCell ref="AU131:AU134"/>
    <mergeCell ref="BC131:BC134"/>
    <mergeCell ref="BD131:BD134"/>
    <mergeCell ref="BL131:BL134"/>
    <mergeCell ref="BM131:BM134"/>
    <mergeCell ref="P131:P134"/>
    <mergeCell ref="Q131:Q134"/>
    <mergeCell ref="AB131:AB134"/>
    <mergeCell ref="AC131:AC134"/>
    <mergeCell ref="AK131:AK134"/>
    <mergeCell ref="AL131:AL134"/>
    <mergeCell ref="AT139:AT142"/>
    <mergeCell ref="AU139:AU142"/>
    <mergeCell ref="BC139:BC142"/>
    <mergeCell ref="BD139:BD142"/>
    <mergeCell ref="BL139:BL142"/>
    <mergeCell ref="BM139:BM142"/>
    <mergeCell ref="P139:P142"/>
    <mergeCell ref="Q139:Q142"/>
    <mergeCell ref="AB139:AB142"/>
    <mergeCell ref="AC139:AC142"/>
    <mergeCell ref="AK139:AK142"/>
    <mergeCell ref="AL139:AL142"/>
    <mergeCell ref="BU127:CC127"/>
    <mergeCell ref="BU128:CC128"/>
    <mergeCell ref="BU129:CC129"/>
    <mergeCell ref="BU130:CC130"/>
    <mergeCell ref="J131:J134"/>
    <mergeCell ref="K131:K134"/>
    <mergeCell ref="L131:L134"/>
    <mergeCell ref="M131:M134"/>
    <mergeCell ref="N131:N134"/>
    <mergeCell ref="O131:O134"/>
    <mergeCell ref="AT127:AT130"/>
    <mergeCell ref="AU127:AU130"/>
    <mergeCell ref="BC127:BC130"/>
    <mergeCell ref="BD127:BD130"/>
    <mergeCell ref="BL127:BL130"/>
    <mergeCell ref="BM127:BM130"/>
    <mergeCell ref="P127:P130"/>
    <mergeCell ref="Q127:Q130"/>
    <mergeCell ref="AB127:AB130"/>
    <mergeCell ref="AC127:AC130"/>
    <mergeCell ref="AK127:AK130"/>
    <mergeCell ref="AL127:AL130"/>
    <mergeCell ref="BU131:CC131"/>
    <mergeCell ref="BU132:CC132"/>
    <mergeCell ref="BU133:CC133"/>
    <mergeCell ref="BU134:CC134"/>
    <mergeCell ref="J127:J130"/>
    <mergeCell ref="K127:K130"/>
    <mergeCell ref="L127:L130"/>
    <mergeCell ref="M127:M130"/>
    <mergeCell ref="N127:N130"/>
    <mergeCell ref="O127:O130"/>
    <mergeCell ref="BU119:CC119"/>
    <mergeCell ref="BU120:CC120"/>
    <mergeCell ref="BU121:CC121"/>
    <mergeCell ref="BU122:CC122"/>
    <mergeCell ref="J123:J126"/>
    <mergeCell ref="K123:K126"/>
    <mergeCell ref="L123:L126"/>
    <mergeCell ref="M123:M126"/>
    <mergeCell ref="N123:N126"/>
    <mergeCell ref="O123:O126"/>
    <mergeCell ref="AT119:AT122"/>
    <mergeCell ref="AU119:AU122"/>
    <mergeCell ref="BC119:BC122"/>
    <mergeCell ref="BD119:BD122"/>
    <mergeCell ref="BL119:BL122"/>
    <mergeCell ref="BM119:BM122"/>
    <mergeCell ref="P119:P122"/>
    <mergeCell ref="Q119:Q122"/>
    <mergeCell ref="AB119:AB122"/>
    <mergeCell ref="AC119:AC122"/>
    <mergeCell ref="AK119:AK122"/>
    <mergeCell ref="AL119:AL122"/>
    <mergeCell ref="BU123:CC123"/>
    <mergeCell ref="BU124:CC124"/>
    <mergeCell ref="BU125:CC125"/>
    <mergeCell ref="BU126:CC126"/>
    <mergeCell ref="J119:J122"/>
    <mergeCell ref="K119:K122"/>
    <mergeCell ref="L119:L122"/>
    <mergeCell ref="M119:M122"/>
    <mergeCell ref="N119:N122"/>
    <mergeCell ref="O119:O122"/>
    <mergeCell ref="AT115:AT118"/>
    <mergeCell ref="AU115:AU118"/>
    <mergeCell ref="BC115:BC118"/>
    <mergeCell ref="BD115:BD118"/>
    <mergeCell ref="BL115:BL118"/>
    <mergeCell ref="BM115:BM118"/>
    <mergeCell ref="P115:P118"/>
    <mergeCell ref="Q115:Q118"/>
    <mergeCell ref="AB115:AB118"/>
    <mergeCell ref="AC115:AC118"/>
    <mergeCell ref="AK115:AK118"/>
    <mergeCell ref="AL115:AL118"/>
    <mergeCell ref="AT123:AT126"/>
    <mergeCell ref="AU123:AU126"/>
    <mergeCell ref="BC123:BC126"/>
    <mergeCell ref="BD123:BD126"/>
    <mergeCell ref="BL123:BL126"/>
    <mergeCell ref="BM123:BM126"/>
    <mergeCell ref="P123:P126"/>
    <mergeCell ref="Q123:Q126"/>
    <mergeCell ref="AB123:AB126"/>
    <mergeCell ref="AC123:AC126"/>
    <mergeCell ref="AK123:AK126"/>
    <mergeCell ref="AL123:AL126"/>
    <mergeCell ref="R115:R118"/>
    <mergeCell ref="R119:R122"/>
    <mergeCell ref="R123:R126"/>
    <mergeCell ref="BU111:CC111"/>
    <mergeCell ref="BU112:CC112"/>
    <mergeCell ref="BU113:CC113"/>
    <mergeCell ref="BU114:CC114"/>
    <mergeCell ref="J115:J118"/>
    <mergeCell ref="K115:K118"/>
    <mergeCell ref="L115:L118"/>
    <mergeCell ref="M115:M118"/>
    <mergeCell ref="N115:N118"/>
    <mergeCell ref="O115:O118"/>
    <mergeCell ref="AT111:AT114"/>
    <mergeCell ref="AU111:AU114"/>
    <mergeCell ref="BC111:BC114"/>
    <mergeCell ref="BD111:BD114"/>
    <mergeCell ref="BL111:BL114"/>
    <mergeCell ref="BM111:BM114"/>
    <mergeCell ref="P111:P114"/>
    <mergeCell ref="Q111:Q114"/>
    <mergeCell ref="AB111:AB114"/>
    <mergeCell ref="AC111:AC114"/>
    <mergeCell ref="AK111:AK114"/>
    <mergeCell ref="AL111:AL114"/>
    <mergeCell ref="BU115:CC115"/>
    <mergeCell ref="BU116:CC116"/>
    <mergeCell ref="BU117:CC117"/>
    <mergeCell ref="BU118:CC118"/>
    <mergeCell ref="J111:J114"/>
    <mergeCell ref="K111:K114"/>
    <mergeCell ref="L111:L114"/>
    <mergeCell ref="M111:M114"/>
    <mergeCell ref="N111:N114"/>
    <mergeCell ref="O111:O114"/>
    <mergeCell ref="BU103:CC103"/>
    <mergeCell ref="BU104:CC104"/>
    <mergeCell ref="BU105:CC105"/>
    <mergeCell ref="BU106:CC106"/>
    <mergeCell ref="J107:J110"/>
    <mergeCell ref="K107:K110"/>
    <mergeCell ref="L107:L110"/>
    <mergeCell ref="M107:M110"/>
    <mergeCell ref="N107:N110"/>
    <mergeCell ref="O107:O110"/>
    <mergeCell ref="AT103:AT106"/>
    <mergeCell ref="AU103:AU106"/>
    <mergeCell ref="BC103:BC106"/>
    <mergeCell ref="BD103:BD106"/>
    <mergeCell ref="BL103:BL106"/>
    <mergeCell ref="BM103:BM106"/>
    <mergeCell ref="P103:P106"/>
    <mergeCell ref="Q103:Q106"/>
    <mergeCell ref="AB103:AB106"/>
    <mergeCell ref="AC103:AC106"/>
    <mergeCell ref="AK103:AK106"/>
    <mergeCell ref="AL103:AL106"/>
    <mergeCell ref="BU107:CC107"/>
    <mergeCell ref="BU108:CC108"/>
    <mergeCell ref="BU109:CC109"/>
    <mergeCell ref="BU110:CC110"/>
    <mergeCell ref="J103:J106"/>
    <mergeCell ref="K103:K106"/>
    <mergeCell ref="L103:L106"/>
    <mergeCell ref="M103:M106"/>
    <mergeCell ref="N103:N106"/>
    <mergeCell ref="O103:O106"/>
    <mergeCell ref="AT99:AT102"/>
    <mergeCell ref="AU99:AU102"/>
    <mergeCell ref="BC99:BC102"/>
    <mergeCell ref="BD99:BD102"/>
    <mergeCell ref="BL99:BL102"/>
    <mergeCell ref="BM99:BM102"/>
    <mergeCell ref="P99:P102"/>
    <mergeCell ref="Q99:Q102"/>
    <mergeCell ref="AB99:AB102"/>
    <mergeCell ref="AC99:AC102"/>
    <mergeCell ref="AK99:AK102"/>
    <mergeCell ref="AL99:AL102"/>
    <mergeCell ref="AT107:AT110"/>
    <mergeCell ref="AU107:AU110"/>
    <mergeCell ref="BC107:BC110"/>
    <mergeCell ref="BD107:BD110"/>
    <mergeCell ref="BL107:BL110"/>
    <mergeCell ref="BM107:BM110"/>
    <mergeCell ref="P107:P110"/>
    <mergeCell ref="Q107:Q110"/>
    <mergeCell ref="AB107:AB110"/>
    <mergeCell ref="AC107:AC110"/>
    <mergeCell ref="AK107:AK110"/>
    <mergeCell ref="AL107:AL110"/>
    <mergeCell ref="BU95:CC95"/>
    <mergeCell ref="BU96:CC96"/>
    <mergeCell ref="BU97:CC97"/>
    <mergeCell ref="BU98:CC98"/>
    <mergeCell ref="J99:J102"/>
    <mergeCell ref="K99:K102"/>
    <mergeCell ref="L99:L102"/>
    <mergeCell ref="M99:M102"/>
    <mergeCell ref="N99:N102"/>
    <mergeCell ref="O99:O102"/>
    <mergeCell ref="AT95:AT98"/>
    <mergeCell ref="AU95:AU98"/>
    <mergeCell ref="BC95:BC98"/>
    <mergeCell ref="BD95:BD98"/>
    <mergeCell ref="BL95:BL98"/>
    <mergeCell ref="BM95:BM98"/>
    <mergeCell ref="P95:P98"/>
    <mergeCell ref="Q95:Q98"/>
    <mergeCell ref="AB95:AB98"/>
    <mergeCell ref="AC95:AC98"/>
    <mergeCell ref="AK95:AK98"/>
    <mergeCell ref="AL95:AL98"/>
    <mergeCell ref="BU99:CC99"/>
    <mergeCell ref="BU100:CC100"/>
    <mergeCell ref="BU101:CC101"/>
    <mergeCell ref="BU102:CC102"/>
    <mergeCell ref="J95:J98"/>
    <mergeCell ref="K95:K98"/>
    <mergeCell ref="L95:L98"/>
    <mergeCell ref="M95:M98"/>
    <mergeCell ref="N95:N98"/>
    <mergeCell ref="O95:O98"/>
    <mergeCell ref="BU87:CC87"/>
    <mergeCell ref="BU88:CC88"/>
    <mergeCell ref="BU89:CC89"/>
    <mergeCell ref="BU90:CC90"/>
    <mergeCell ref="J91:J94"/>
    <mergeCell ref="K91:K94"/>
    <mergeCell ref="L91:L94"/>
    <mergeCell ref="M91:M94"/>
    <mergeCell ref="N91:N94"/>
    <mergeCell ref="O91:O94"/>
    <mergeCell ref="AT87:AT90"/>
    <mergeCell ref="AU87:AU90"/>
    <mergeCell ref="BC87:BC90"/>
    <mergeCell ref="BD87:BD90"/>
    <mergeCell ref="BL87:BL90"/>
    <mergeCell ref="BM87:BM90"/>
    <mergeCell ref="P87:P90"/>
    <mergeCell ref="Q87:Q90"/>
    <mergeCell ref="AB87:AB90"/>
    <mergeCell ref="AC87:AC90"/>
    <mergeCell ref="AK87:AK90"/>
    <mergeCell ref="AL87:AL90"/>
    <mergeCell ref="BU91:CC91"/>
    <mergeCell ref="BU92:CC92"/>
    <mergeCell ref="BU93:CC93"/>
    <mergeCell ref="BU94:CC94"/>
    <mergeCell ref="J87:J90"/>
    <mergeCell ref="K87:K90"/>
    <mergeCell ref="L87:L90"/>
    <mergeCell ref="M87:M90"/>
    <mergeCell ref="N87:N90"/>
    <mergeCell ref="O87:O90"/>
    <mergeCell ref="AT83:AT86"/>
    <mergeCell ref="AU83:AU86"/>
    <mergeCell ref="BC83:BC86"/>
    <mergeCell ref="BD83:BD86"/>
    <mergeCell ref="BL83:BL86"/>
    <mergeCell ref="BM83:BM86"/>
    <mergeCell ref="P83:P86"/>
    <mergeCell ref="Q83:Q86"/>
    <mergeCell ref="AB83:AB86"/>
    <mergeCell ref="AC83:AC86"/>
    <mergeCell ref="AK83:AK86"/>
    <mergeCell ref="AL83:AL86"/>
    <mergeCell ref="AT91:AT94"/>
    <mergeCell ref="AU91:AU94"/>
    <mergeCell ref="BC91:BC94"/>
    <mergeCell ref="BD91:BD94"/>
    <mergeCell ref="BL91:BL94"/>
    <mergeCell ref="BM91:BM94"/>
    <mergeCell ref="P91:P94"/>
    <mergeCell ref="Q91:Q94"/>
    <mergeCell ref="AB91:AB94"/>
    <mergeCell ref="AC91:AC94"/>
    <mergeCell ref="AK91:AK94"/>
    <mergeCell ref="AL91:AL94"/>
    <mergeCell ref="BU79:CC79"/>
    <mergeCell ref="BU80:CC80"/>
    <mergeCell ref="BU81:CC81"/>
    <mergeCell ref="BU82:CC82"/>
    <mergeCell ref="J83:J86"/>
    <mergeCell ref="K83:K86"/>
    <mergeCell ref="L83:L86"/>
    <mergeCell ref="M83:M86"/>
    <mergeCell ref="N83:N86"/>
    <mergeCell ref="O83:O86"/>
    <mergeCell ref="AT79:AT82"/>
    <mergeCell ref="AU79:AU82"/>
    <mergeCell ref="BC79:BC82"/>
    <mergeCell ref="BD79:BD82"/>
    <mergeCell ref="BL79:BL82"/>
    <mergeCell ref="BM79:BM82"/>
    <mergeCell ref="P79:P82"/>
    <mergeCell ref="Q79:Q82"/>
    <mergeCell ref="AB79:AB82"/>
    <mergeCell ref="AC79:AC82"/>
    <mergeCell ref="AK79:AK82"/>
    <mergeCell ref="AL79:AL82"/>
    <mergeCell ref="BU83:CC83"/>
    <mergeCell ref="BU84:CC84"/>
    <mergeCell ref="BU85:CC85"/>
    <mergeCell ref="BU86:CC86"/>
    <mergeCell ref="J79:J82"/>
    <mergeCell ref="K79:K82"/>
    <mergeCell ref="L79:L82"/>
    <mergeCell ref="M79:M82"/>
    <mergeCell ref="N79:N82"/>
    <mergeCell ref="O79:O82"/>
    <mergeCell ref="BU71:CC71"/>
    <mergeCell ref="BU72:CC72"/>
    <mergeCell ref="BU73:CC73"/>
    <mergeCell ref="BU74:CC74"/>
    <mergeCell ref="J75:J78"/>
    <mergeCell ref="K75:K78"/>
    <mergeCell ref="L75:L78"/>
    <mergeCell ref="M75:M78"/>
    <mergeCell ref="N75:N78"/>
    <mergeCell ref="O75:O78"/>
    <mergeCell ref="AT71:AT74"/>
    <mergeCell ref="AU71:AU74"/>
    <mergeCell ref="BC71:BC74"/>
    <mergeCell ref="BD71:BD74"/>
    <mergeCell ref="BL71:BL74"/>
    <mergeCell ref="BM71:BM74"/>
    <mergeCell ref="P71:P74"/>
    <mergeCell ref="Q71:Q74"/>
    <mergeCell ref="AB71:AB74"/>
    <mergeCell ref="AC71:AC74"/>
    <mergeCell ref="AK71:AK74"/>
    <mergeCell ref="AL71:AL74"/>
    <mergeCell ref="BU75:CC75"/>
    <mergeCell ref="BU76:CC76"/>
    <mergeCell ref="BU77:CC77"/>
    <mergeCell ref="BU78:CC78"/>
    <mergeCell ref="J71:J74"/>
    <mergeCell ref="K71:K74"/>
    <mergeCell ref="L71:L74"/>
    <mergeCell ref="M71:M74"/>
    <mergeCell ref="N71:N74"/>
    <mergeCell ref="O71:O74"/>
    <mergeCell ref="AT67:AT70"/>
    <mergeCell ref="AU67:AU70"/>
    <mergeCell ref="BC67:BC70"/>
    <mergeCell ref="BD67:BD70"/>
    <mergeCell ref="BL67:BL70"/>
    <mergeCell ref="BM67:BM70"/>
    <mergeCell ref="P67:P70"/>
    <mergeCell ref="Q67:Q70"/>
    <mergeCell ref="AB67:AB70"/>
    <mergeCell ref="AC67:AC70"/>
    <mergeCell ref="AK67:AK70"/>
    <mergeCell ref="AL67:AL70"/>
    <mergeCell ref="AT75:AT78"/>
    <mergeCell ref="AU75:AU78"/>
    <mergeCell ref="BC75:BC78"/>
    <mergeCell ref="BD75:BD78"/>
    <mergeCell ref="BL75:BL78"/>
    <mergeCell ref="BM75:BM78"/>
    <mergeCell ref="P75:P78"/>
    <mergeCell ref="Q75:Q78"/>
    <mergeCell ref="AB75:AB78"/>
    <mergeCell ref="AC75:AC78"/>
    <mergeCell ref="AK75:AK78"/>
    <mergeCell ref="AL75:AL78"/>
    <mergeCell ref="BU63:CC63"/>
    <mergeCell ref="BU64:CC64"/>
    <mergeCell ref="BU65:CC65"/>
    <mergeCell ref="BU66:CC66"/>
    <mergeCell ref="J67:J70"/>
    <mergeCell ref="K67:K70"/>
    <mergeCell ref="L67:L70"/>
    <mergeCell ref="M67:M70"/>
    <mergeCell ref="N67:N70"/>
    <mergeCell ref="O67:O70"/>
    <mergeCell ref="AT63:AT66"/>
    <mergeCell ref="AU63:AU66"/>
    <mergeCell ref="BC63:BC66"/>
    <mergeCell ref="BD63:BD66"/>
    <mergeCell ref="BL63:BL66"/>
    <mergeCell ref="BM63:BM66"/>
    <mergeCell ref="P63:P66"/>
    <mergeCell ref="Q63:Q66"/>
    <mergeCell ref="AB63:AB66"/>
    <mergeCell ref="AC63:AC66"/>
    <mergeCell ref="AK63:AK66"/>
    <mergeCell ref="AL63:AL66"/>
    <mergeCell ref="BU67:CC67"/>
    <mergeCell ref="BU68:CC68"/>
    <mergeCell ref="BU69:CC69"/>
    <mergeCell ref="BU70:CC70"/>
    <mergeCell ref="J63:J66"/>
    <mergeCell ref="K63:K66"/>
    <mergeCell ref="L63:L66"/>
    <mergeCell ref="M63:M66"/>
    <mergeCell ref="N63:N66"/>
    <mergeCell ref="O63:O66"/>
    <mergeCell ref="BU55:CC55"/>
    <mergeCell ref="BU56:CC56"/>
    <mergeCell ref="BU57:CC57"/>
    <mergeCell ref="BU58:CC58"/>
    <mergeCell ref="J59:J62"/>
    <mergeCell ref="K59:K62"/>
    <mergeCell ref="L59:L62"/>
    <mergeCell ref="M59:M62"/>
    <mergeCell ref="N59:N62"/>
    <mergeCell ref="O59:O62"/>
    <mergeCell ref="AT55:AT58"/>
    <mergeCell ref="AU55:AU58"/>
    <mergeCell ref="BC55:BC58"/>
    <mergeCell ref="BD55:BD58"/>
    <mergeCell ref="BL55:BL58"/>
    <mergeCell ref="BM55:BM58"/>
    <mergeCell ref="P55:P58"/>
    <mergeCell ref="Q55:Q58"/>
    <mergeCell ref="AB55:AB58"/>
    <mergeCell ref="AC55:AC58"/>
    <mergeCell ref="AK55:AK58"/>
    <mergeCell ref="AL55:AL58"/>
    <mergeCell ref="BU59:CC59"/>
    <mergeCell ref="BU60:CC60"/>
    <mergeCell ref="BU61:CC61"/>
    <mergeCell ref="BU62:CC62"/>
    <mergeCell ref="J55:J58"/>
    <mergeCell ref="K55:K58"/>
    <mergeCell ref="L55:L58"/>
    <mergeCell ref="M55:M58"/>
    <mergeCell ref="N55:N58"/>
    <mergeCell ref="O55:O58"/>
    <mergeCell ref="AT51:AT54"/>
    <mergeCell ref="AU51:AU54"/>
    <mergeCell ref="BC51:BC54"/>
    <mergeCell ref="BD51:BD54"/>
    <mergeCell ref="BL51:BL54"/>
    <mergeCell ref="BM51:BM54"/>
    <mergeCell ref="P51:P54"/>
    <mergeCell ref="Q51:Q54"/>
    <mergeCell ref="AB51:AB54"/>
    <mergeCell ref="AC51:AC54"/>
    <mergeCell ref="AK51:AK54"/>
    <mergeCell ref="AL51:AL54"/>
    <mergeCell ref="AT59:AT62"/>
    <mergeCell ref="AU59:AU62"/>
    <mergeCell ref="BC59:BC62"/>
    <mergeCell ref="BD59:BD62"/>
    <mergeCell ref="BL59:BL62"/>
    <mergeCell ref="BM59:BM62"/>
    <mergeCell ref="P59:P62"/>
    <mergeCell ref="Q59:Q62"/>
    <mergeCell ref="AB59:AB62"/>
    <mergeCell ref="AC59:AC62"/>
    <mergeCell ref="AK59:AK62"/>
    <mergeCell ref="AL59:AL62"/>
    <mergeCell ref="BU47:CC47"/>
    <mergeCell ref="BU48:CC48"/>
    <mergeCell ref="BU49:CC49"/>
    <mergeCell ref="BU50:CC50"/>
    <mergeCell ref="J51:J54"/>
    <mergeCell ref="K51:K54"/>
    <mergeCell ref="L51:L54"/>
    <mergeCell ref="M51:M54"/>
    <mergeCell ref="N51:N54"/>
    <mergeCell ref="O51:O54"/>
    <mergeCell ref="AT47:AT50"/>
    <mergeCell ref="AU47:AU50"/>
    <mergeCell ref="BC47:BC50"/>
    <mergeCell ref="BD47:BD50"/>
    <mergeCell ref="BL47:BL50"/>
    <mergeCell ref="BM47:BM50"/>
    <mergeCell ref="P47:P50"/>
    <mergeCell ref="Q47:Q50"/>
    <mergeCell ref="AB47:AB50"/>
    <mergeCell ref="AC47:AC50"/>
    <mergeCell ref="AK47:AK50"/>
    <mergeCell ref="AL47:AL50"/>
    <mergeCell ref="BU51:CC51"/>
    <mergeCell ref="BU52:CC52"/>
    <mergeCell ref="BU53:CC53"/>
    <mergeCell ref="BU54:CC54"/>
    <mergeCell ref="J47:J50"/>
    <mergeCell ref="K47:K50"/>
    <mergeCell ref="L47:L50"/>
    <mergeCell ref="M47:M50"/>
    <mergeCell ref="N47:N50"/>
    <mergeCell ref="O47:O50"/>
    <mergeCell ref="BU39:CC39"/>
    <mergeCell ref="BU40:CC40"/>
    <mergeCell ref="BU41:CC41"/>
    <mergeCell ref="BU42:CC42"/>
    <mergeCell ref="J43:J46"/>
    <mergeCell ref="K43:K46"/>
    <mergeCell ref="L43:L46"/>
    <mergeCell ref="M43:M46"/>
    <mergeCell ref="N43:N46"/>
    <mergeCell ref="O43:O46"/>
    <mergeCell ref="AT39:AT42"/>
    <mergeCell ref="AU39:AU42"/>
    <mergeCell ref="BC39:BC42"/>
    <mergeCell ref="BD39:BD42"/>
    <mergeCell ref="BL39:BL42"/>
    <mergeCell ref="BM39:BM42"/>
    <mergeCell ref="P39:P42"/>
    <mergeCell ref="Q39:Q42"/>
    <mergeCell ref="AB39:AB42"/>
    <mergeCell ref="AC39:AC42"/>
    <mergeCell ref="AK39:AK42"/>
    <mergeCell ref="AL39:AL42"/>
    <mergeCell ref="BU43:CC43"/>
    <mergeCell ref="BU44:CC44"/>
    <mergeCell ref="BU45:CC45"/>
    <mergeCell ref="BU46:CC46"/>
    <mergeCell ref="J39:J42"/>
    <mergeCell ref="K39:K42"/>
    <mergeCell ref="L39:L42"/>
    <mergeCell ref="M39:M42"/>
    <mergeCell ref="N39:N42"/>
    <mergeCell ref="O39:O42"/>
    <mergeCell ref="AU35:AU38"/>
    <mergeCell ref="BC35:BC38"/>
    <mergeCell ref="BD35:BD38"/>
    <mergeCell ref="BL35:BL38"/>
    <mergeCell ref="BM35:BM38"/>
    <mergeCell ref="P35:P38"/>
    <mergeCell ref="Q35:Q38"/>
    <mergeCell ref="AB35:AB38"/>
    <mergeCell ref="AC35:AC38"/>
    <mergeCell ref="AK35:AK38"/>
    <mergeCell ref="AL35:AL38"/>
    <mergeCell ref="AT43:AT46"/>
    <mergeCell ref="AU43:AU46"/>
    <mergeCell ref="BC43:BC46"/>
    <mergeCell ref="BD43:BD46"/>
    <mergeCell ref="BL43:BL46"/>
    <mergeCell ref="BM43:BM46"/>
    <mergeCell ref="P43:P46"/>
    <mergeCell ref="Q43:Q46"/>
    <mergeCell ref="AB43:AB46"/>
    <mergeCell ref="AC43:AC46"/>
    <mergeCell ref="AK43:AK46"/>
    <mergeCell ref="AL43:AL46"/>
    <mergeCell ref="R39:R42"/>
    <mergeCell ref="R43:R46"/>
    <mergeCell ref="N27:N30"/>
    <mergeCell ref="O27:O30"/>
    <mergeCell ref="BU31:CC31"/>
    <mergeCell ref="BU32:CC32"/>
    <mergeCell ref="BU33:CC33"/>
    <mergeCell ref="BU34:CC34"/>
    <mergeCell ref="J35:J38"/>
    <mergeCell ref="K35:K38"/>
    <mergeCell ref="L35:L38"/>
    <mergeCell ref="M35:M38"/>
    <mergeCell ref="N35:N38"/>
    <mergeCell ref="O35:O38"/>
    <mergeCell ref="AT31:AT34"/>
    <mergeCell ref="AU31:AU34"/>
    <mergeCell ref="BC31:BC34"/>
    <mergeCell ref="BD31:BD34"/>
    <mergeCell ref="BL31:BL34"/>
    <mergeCell ref="BM31:BM34"/>
    <mergeCell ref="P31:P34"/>
    <mergeCell ref="Q31:Q34"/>
    <mergeCell ref="AB31:AB34"/>
    <mergeCell ref="AC31:AC34"/>
    <mergeCell ref="AK31:AK34"/>
    <mergeCell ref="AL31:AL34"/>
    <mergeCell ref="BU35:CC35"/>
    <mergeCell ref="BU36:CC36"/>
    <mergeCell ref="BU37:CC37"/>
    <mergeCell ref="BU38:CC38"/>
    <mergeCell ref="R27:R30"/>
    <mergeCell ref="R31:R34"/>
    <mergeCell ref="R35:R38"/>
    <mergeCell ref="AT35:AT38"/>
    <mergeCell ref="J23:J26"/>
    <mergeCell ref="K23:K26"/>
    <mergeCell ref="L23:L26"/>
    <mergeCell ref="M23:M26"/>
    <mergeCell ref="N23:N26"/>
    <mergeCell ref="O23:O26"/>
    <mergeCell ref="BU27:CC27"/>
    <mergeCell ref="BU28:CC28"/>
    <mergeCell ref="BU29:CC29"/>
    <mergeCell ref="BU30:CC30"/>
    <mergeCell ref="J31:J34"/>
    <mergeCell ref="K31:K34"/>
    <mergeCell ref="L31:L34"/>
    <mergeCell ref="M31:M34"/>
    <mergeCell ref="N31:N34"/>
    <mergeCell ref="O31:O34"/>
    <mergeCell ref="AT27:AT30"/>
    <mergeCell ref="AU27:AU30"/>
    <mergeCell ref="BC27:BC30"/>
    <mergeCell ref="BD27:BD30"/>
    <mergeCell ref="BL27:BL30"/>
    <mergeCell ref="BM27:BM30"/>
    <mergeCell ref="P27:P30"/>
    <mergeCell ref="Q27:Q30"/>
    <mergeCell ref="AB27:AB30"/>
    <mergeCell ref="AC27:AC30"/>
    <mergeCell ref="AK27:AK30"/>
    <mergeCell ref="AL27:AL30"/>
    <mergeCell ref="J27:J30"/>
    <mergeCell ref="K27:K30"/>
    <mergeCell ref="L27:L30"/>
    <mergeCell ref="M27:M30"/>
    <mergeCell ref="BU19:CC19"/>
    <mergeCell ref="BU20:CC20"/>
    <mergeCell ref="BU21:CC21"/>
    <mergeCell ref="BU22:CC22"/>
    <mergeCell ref="P19:P22"/>
    <mergeCell ref="Q19:Q22"/>
    <mergeCell ref="AB19:AB22"/>
    <mergeCell ref="AC19:AC22"/>
    <mergeCell ref="AK19:AK22"/>
    <mergeCell ref="AL19:AL22"/>
    <mergeCell ref="BU15:CC15"/>
    <mergeCell ref="BU16:CC16"/>
    <mergeCell ref="BU17:CC17"/>
    <mergeCell ref="BU18:CC18"/>
    <mergeCell ref="AT23:AT26"/>
    <mergeCell ref="AU23:AU26"/>
    <mergeCell ref="BC23:BC26"/>
    <mergeCell ref="BL23:BL26"/>
    <mergeCell ref="BU23:CC23"/>
    <mergeCell ref="BU24:CC24"/>
    <mergeCell ref="BU25:CC25"/>
    <mergeCell ref="BU26:CC26"/>
    <mergeCell ref="P23:P26"/>
    <mergeCell ref="Q23:Q26"/>
    <mergeCell ref="AB23:AB26"/>
    <mergeCell ref="AC23:AC26"/>
    <mergeCell ref="AK23:AK26"/>
    <mergeCell ref="AL23:AL26"/>
    <mergeCell ref="R23:R26"/>
    <mergeCell ref="J19:J22"/>
    <mergeCell ref="K19:K22"/>
    <mergeCell ref="L19:L22"/>
    <mergeCell ref="M19:M22"/>
    <mergeCell ref="N19:N22"/>
    <mergeCell ref="O19:O22"/>
    <mergeCell ref="AT15:AT18"/>
    <mergeCell ref="AU15:AU18"/>
    <mergeCell ref="BC15:BC18"/>
    <mergeCell ref="BD15:BD18"/>
    <mergeCell ref="BL15:BL18"/>
    <mergeCell ref="BM15:BM18"/>
    <mergeCell ref="P15:P18"/>
    <mergeCell ref="Q15:Q18"/>
    <mergeCell ref="AB15:AB18"/>
    <mergeCell ref="AC15:AC18"/>
    <mergeCell ref="AK15:AK18"/>
    <mergeCell ref="AL15:AL18"/>
    <mergeCell ref="J15:J18"/>
    <mergeCell ref="K15:K18"/>
    <mergeCell ref="L15:L18"/>
    <mergeCell ref="M15:M18"/>
    <mergeCell ref="N15:N18"/>
    <mergeCell ref="O15:O18"/>
    <mergeCell ref="AT19:AT22"/>
    <mergeCell ref="AU19:AU22"/>
    <mergeCell ref="BC19:BC22"/>
    <mergeCell ref="BL19:BL22"/>
    <mergeCell ref="R15:R18"/>
    <mergeCell ref="R19:R22"/>
    <mergeCell ref="BC11:BC14"/>
    <mergeCell ref="BD11:BD14"/>
    <mergeCell ref="BL11:BL14"/>
    <mergeCell ref="BM11:BM14"/>
    <mergeCell ref="BU11:CC11"/>
    <mergeCell ref="BU12:CC12"/>
    <mergeCell ref="BU13:CC13"/>
    <mergeCell ref="BU14:CC14"/>
    <mergeCell ref="AB11:AB14"/>
    <mergeCell ref="AC11:AC14"/>
    <mergeCell ref="AK11:AK14"/>
    <mergeCell ref="AL11:AL14"/>
    <mergeCell ref="AT11:AT14"/>
    <mergeCell ref="AU11:AU14"/>
    <mergeCell ref="J11:J14"/>
    <mergeCell ref="K11:K14"/>
    <mergeCell ref="L11:L14"/>
    <mergeCell ref="M11:M14"/>
    <mergeCell ref="N11:N14"/>
    <mergeCell ref="O11:O14"/>
    <mergeCell ref="P11:P14"/>
    <mergeCell ref="Q11:Q14"/>
    <mergeCell ref="R11:R14"/>
    <mergeCell ref="BT8:BT9"/>
    <mergeCell ref="BS8:BS9"/>
    <mergeCell ref="BF8:BI8"/>
    <mergeCell ref="BE8:BE9"/>
    <mergeCell ref="BB8:BB9"/>
    <mergeCell ref="BA8:BA9"/>
    <mergeCell ref="B7:B9"/>
    <mergeCell ref="C7:C9"/>
    <mergeCell ref="J7:J9"/>
    <mergeCell ref="K7:K9"/>
    <mergeCell ref="L7:L9"/>
    <mergeCell ref="M7:M9"/>
    <mergeCell ref="BL7:BL9"/>
    <mergeCell ref="BM7:BM9"/>
    <mergeCell ref="BN7:BT7"/>
    <mergeCell ref="BU7:CC9"/>
    <mergeCell ref="BJ8:BJ9"/>
    <mergeCell ref="BK8:BK9"/>
    <mergeCell ref="BN8:BN9"/>
    <mergeCell ref="BO8:BR8"/>
    <mergeCell ref="AL7:AL9"/>
    <mergeCell ref="AM7:AS7"/>
    <mergeCell ref="AT7:AT9"/>
    <mergeCell ref="AU7:AU9"/>
    <mergeCell ref="AV7:BB7"/>
    <mergeCell ref="BC7:BC9"/>
    <mergeCell ref="AM8:AM9"/>
    <mergeCell ref="AN8:AQ8"/>
    <mergeCell ref="AR8:AR9"/>
    <mergeCell ref="AS8:AS9"/>
    <mergeCell ref="AW8:AZ8"/>
    <mergeCell ref="AV8:AV9"/>
    <mergeCell ref="AB4:AJ5"/>
    <mergeCell ref="AK4:AM4"/>
    <mergeCell ref="AN4:AS4"/>
    <mergeCell ref="AT4:BB5"/>
    <mergeCell ref="BC4:BE4"/>
    <mergeCell ref="BF4:BK4"/>
    <mergeCell ref="X7:Y7"/>
    <mergeCell ref="Z7:AA7"/>
    <mergeCell ref="AB7:AB9"/>
    <mergeCell ref="AC7:AC9"/>
    <mergeCell ref="AD7:AJ7"/>
    <mergeCell ref="AK7:AK9"/>
    <mergeCell ref="AD8:AD9"/>
    <mergeCell ref="AE8:AH8"/>
    <mergeCell ref="AI8:AI9"/>
    <mergeCell ref="AJ8:AJ9"/>
    <mergeCell ref="N7:N9"/>
    <mergeCell ref="O7:O9"/>
    <mergeCell ref="P7:P9"/>
    <mergeCell ref="Q7:Q9"/>
    <mergeCell ref="R7:R9"/>
    <mergeCell ref="W7:W9"/>
    <mergeCell ref="BE7:BK7"/>
    <mergeCell ref="BD7:BD9"/>
    <mergeCell ref="BX2:CC2"/>
    <mergeCell ref="W3:AA3"/>
    <mergeCell ref="AB3:AJ3"/>
    <mergeCell ref="AK3:AM3"/>
    <mergeCell ref="AN3:AS3"/>
    <mergeCell ref="AT3:BB3"/>
    <mergeCell ref="BC3:BE3"/>
    <mergeCell ref="BF3:BK3"/>
    <mergeCell ref="BL3:BT3"/>
    <mergeCell ref="AN2:AS2"/>
    <mergeCell ref="AT2:BB2"/>
    <mergeCell ref="BC2:BE2"/>
    <mergeCell ref="BF2:BK2"/>
    <mergeCell ref="BL2:BT2"/>
    <mergeCell ref="BU2:BW2"/>
    <mergeCell ref="B2:B5"/>
    <mergeCell ref="W2:AA2"/>
    <mergeCell ref="AB2:AJ2"/>
    <mergeCell ref="AK2:AM2"/>
    <mergeCell ref="BL4:BT5"/>
    <mergeCell ref="BU4:BW4"/>
    <mergeCell ref="BX4:CC4"/>
    <mergeCell ref="W5:AA5"/>
    <mergeCell ref="AK5:AM5"/>
    <mergeCell ref="AN5:AS5"/>
    <mergeCell ref="BC5:BE5"/>
    <mergeCell ref="BF5:BK5"/>
    <mergeCell ref="BU5:BW5"/>
    <mergeCell ref="BX5:CC5"/>
    <mergeCell ref="BU3:BW3"/>
    <mergeCell ref="BX3:CC3"/>
    <mergeCell ref="W4:AA4"/>
    <mergeCell ref="D11:D14"/>
    <mergeCell ref="E11:E14"/>
    <mergeCell ref="F11:F14"/>
    <mergeCell ref="G11:G14"/>
    <mergeCell ref="H11:H14"/>
    <mergeCell ref="I11:I14"/>
    <mergeCell ref="D15:D18"/>
    <mergeCell ref="E15:E18"/>
    <mergeCell ref="F15:F18"/>
    <mergeCell ref="G15:G18"/>
    <mergeCell ref="H15:H18"/>
    <mergeCell ref="I15:I18"/>
    <mergeCell ref="D19:D22"/>
    <mergeCell ref="E19:E22"/>
    <mergeCell ref="F19:F22"/>
    <mergeCell ref="G19:G22"/>
    <mergeCell ref="H19:H22"/>
    <mergeCell ref="I19:I22"/>
    <mergeCell ref="D23:D26"/>
    <mergeCell ref="E23:E26"/>
    <mergeCell ref="F23:F26"/>
    <mergeCell ref="G23:G26"/>
    <mergeCell ref="H23:H26"/>
    <mergeCell ref="I23:I26"/>
    <mergeCell ref="D27:D30"/>
    <mergeCell ref="E27:E30"/>
    <mergeCell ref="F27:F30"/>
    <mergeCell ref="G27:G30"/>
    <mergeCell ref="H27:H30"/>
    <mergeCell ref="I27:I30"/>
    <mergeCell ref="D31:D34"/>
    <mergeCell ref="E31:E34"/>
    <mergeCell ref="F31:F34"/>
    <mergeCell ref="G31:G34"/>
    <mergeCell ref="H31:H34"/>
    <mergeCell ref="I31:I34"/>
    <mergeCell ref="D35:D38"/>
    <mergeCell ref="E35:E38"/>
    <mergeCell ref="F35:F38"/>
    <mergeCell ref="G35:G38"/>
    <mergeCell ref="H35:H38"/>
    <mergeCell ref="I35:I38"/>
    <mergeCell ref="D39:D42"/>
    <mergeCell ref="E39:E42"/>
    <mergeCell ref="F39:F42"/>
    <mergeCell ref="G39:G42"/>
    <mergeCell ref="H39:H42"/>
    <mergeCell ref="I39:I42"/>
    <mergeCell ref="D43:D46"/>
    <mergeCell ref="E43:E46"/>
    <mergeCell ref="F43:F46"/>
    <mergeCell ref="G43:G46"/>
    <mergeCell ref="H43:H46"/>
    <mergeCell ref="I43:I46"/>
    <mergeCell ref="D47:D50"/>
    <mergeCell ref="E47:E50"/>
    <mergeCell ref="F47:F50"/>
    <mergeCell ref="G47:G50"/>
    <mergeCell ref="H47:H50"/>
    <mergeCell ref="I47:I50"/>
    <mergeCell ref="D51:D54"/>
    <mergeCell ref="E51:E54"/>
    <mergeCell ref="F51:F54"/>
    <mergeCell ref="G51:G54"/>
    <mergeCell ref="H51:H54"/>
    <mergeCell ref="I51:I54"/>
    <mergeCell ref="D55:D58"/>
    <mergeCell ref="E55:E58"/>
    <mergeCell ref="F55:F58"/>
    <mergeCell ref="G55:G58"/>
    <mergeCell ref="H55:H58"/>
    <mergeCell ref="I55:I58"/>
    <mergeCell ref="D59:D62"/>
    <mergeCell ref="E59:E62"/>
    <mergeCell ref="F59:F62"/>
    <mergeCell ref="G59:G62"/>
    <mergeCell ref="H59:H62"/>
    <mergeCell ref="I59:I62"/>
    <mergeCell ref="D63:D66"/>
    <mergeCell ref="E63:E66"/>
    <mergeCell ref="F63:F66"/>
    <mergeCell ref="G63:G66"/>
    <mergeCell ref="H63:H66"/>
    <mergeCell ref="I63:I66"/>
    <mergeCell ref="D67:D70"/>
    <mergeCell ref="E67:E70"/>
    <mergeCell ref="F67:F70"/>
    <mergeCell ref="G67:G70"/>
    <mergeCell ref="H67:H70"/>
    <mergeCell ref="I67:I70"/>
    <mergeCell ref="D71:D74"/>
    <mergeCell ref="E71:E74"/>
    <mergeCell ref="F71:F74"/>
    <mergeCell ref="G71:G74"/>
    <mergeCell ref="H71:H74"/>
    <mergeCell ref="I71:I74"/>
    <mergeCell ref="D75:D78"/>
    <mergeCell ref="E75:E78"/>
    <mergeCell ref="F75:F78"/>
    <mergeCell ref="G75:G78"/>
    <mergeCell ref="H75:H78"/>
    <mergeCell ref="I75:I78"/>
    <mergeCell ref="D79:D82"/>
    <mergeCell ref="E79:E82"/>
    <mergeCell ref="F79:F82"/>
    <mergeCell ref="G79:G82"/>
    <mergeCell ref="H79:H82"/>
    <mergeCell ref="I79:I82"/>
    <mergeCell ref="D83:D86"/>
    <mergeCell ref="E83:E86"/>
    <mergeCell ref="F83:F86"/>
    <mergeCell ref="G83:G86"/>
    <mergeCell ref="H83:H86"/>
    <mergeCell ref="I83:I86"/>
    <mergeCell ref="D87:D90"/>
    <mergeCell ref="E87:E90"/>
    <mergeCell ref="F87:F90"/>
    <mergeCell ref="G87:G90"/>
    <mergeCell ref="H87:H90"/>
    <mergeCell ref="I87:I90"/>
    <mergeCell ref="D91:D94"/>
    <mergeCell ref="E91:E94"/>
    <mergeCell ref="F91:F94"/>
    <mergeCell ref="G91:G94"/>
    <mergeCell ref="H91:H94"/>
    <mergeCell ref="I91:I94"/>
    <mergeCell ref="D95:D98"/>
    <mergeCell ref="E95:E98"/>
    <mergeCell ref="F95:F98"/>
    <mergeCell ref="G95:G98"/>
    <mergeCell ref="H95:H98"/>
    <mergeCell ref="I95:I98"/>
    <mergeCell ref="D99:D102"/>
    <mergeCell ref="E99:E102"/>
    <mergeCell ref="F99:F102"/>
    <mergeCell ref="G99:G102"/>
    <mergeCell ref="H99:H102"/>
    <mergeCell ref="I99:I102"/>
    <mergeCell ref="D103:D106"/>
    <mergeCell ref="E103:E106"/>
    <mergeCell ref="F103:F106"/>
    <mergeCell ref="G103:G106"/>
    <mergeCell ref="H103:H106"/>
    <mergeCell ref="I103:I106"/>
    <mergeCell ref="D107:D110"/>
    <mergeCell ref="E107:E110"/>
    <mergeCell ref="F107:F110"/>
    <mergeCell ref="G107:G110"/>
    <mergeCell ref="H107:H110"/>
    <mergeCell ref="I107:I110"/>
    <mergeCell ref="D111:D114"/>
    <mergeCell ref="E111:E114"/>
    <mergeCell ref="F111:F114"/>
    <mergeCell ref="G111:G114"/>
    <mergeCell ref="H111:H114"/>
    <mergeCell ref="I111:I114"/>
    <mergeCell ref="D115:D118"/>
    <mergeCell ref="E115:E118"/>
    <mergeCell ref="F115:F118"/>
    <mergeCell ref="G115:G118"/>
    <mergeCell ref="H115:H118"/>
    <mergeCell ref="I115:I118"/>
    <mergeCell ref="D119:D122"/>
    <mergeCell ref="E119:E122"/>
    <mergeCell ref="F119:F122"/>
    <mergeCell ref="G119:G122"/>
    <mergeCell ref="H119:H122"/>
    <mergeCell ref="I119:I122"/>
    <mergeCell ref="D123:D126"/>
    <mergeCell ref="E123:E126"/>
    <mergeCell ref="F123:F126"/>
    <mergeCell ref="G123:G126"/>
    <mergeCell ref="H123:H126"/>
    <mergeCell ref="I123:I126"/>
    <mergeCell ref="D127:D130"/>
    <mergeCell ref="E127:E130"/>
    <mergeCell ref="F127:F130"/>
    <mergeCell ref="G127:G130"/>
    <mergeCell ref="H127:H130"/>
    <mergeCell ref="I127:I130"/>
    <mergeCell ref="D131:D134"/>
    <mergeCell ref="E131:E134"/>
    <mergeCell ref="F131:F134"/>
    <mergeCell ref="G131:G134"/>
    <mergeCell ref="H131:H134"/>
    <mergeCell ref="I131:I134"/>
    <mergeCell ref="D135:D138"/>
    <mergeCell ref="E135:E138"/>
    <mergeCell ref="F135:F138"/>
    <mergeCell ref="G135:G138"/>
    <mergeCell ref="H135:H138"/>
    <mergeCell ref="I135:I138"/>
    <mergeCell ref="D139:D142"/>
    <mergeCell ref="E139:E142"/>
    <mergeCell ref="F139:F142"/>
    <mergeCell ref="G139:G142"/>
    <mergeCell ref="H139:H142"/>
    <mergeCell ref="I139:I142"/>
    <mergeCell ref="D143:D146"/>
    <mergeCell ref="E143:E146"/>
    <mergeCell ref="F143:F146"/>
    <mergeCell ref="G143:G146"/>
    <mergeCell ref="H143:H146"/>
    <mergeCell ref="I143:I146"/>
    <mergeCell ref="D147:D150"/>
    <mergeCell ref="E147:E150"/>
    <mergeCell ref="F147:F150"/>
    <mergeCell ref="G147:G150"/>
    <mergeCell ref="H147:H150"/>
    <mergeCell ref="I147:I150"/>
    <mergeCell ref="D151:D154"/>
    <mergeCell ref="E151:E154"/>
    <mergeCell ref="F151:F154"/>
    <mergeCell ref="G151:G154"/>
    <mergeCell ref="H151:H154"/>
    <mergeCell ref="I151:I154"/>
    <mergeCell ref="D155:D158"/>
    <mergeCell ref="E155:E158"/>
    <mergeCell ref="F155:F158"/>
    <mergeCell ref="G155:G158"/>
    <mergeCell ref="H155:H158"/>
    <mergeCell ref="I155:I158"/>
    <mergeCell ref="D159:D162"/>
    <mergeCell ref="E159:E162"/>
    <mergeCell ref="F159:F162"/>
    <mergeCell ref="G159:G162"/>
    <mergeCell ref="H159:H162"/>
    <mergeCell ref="I159:I162"/>
    <mergeCell ref="D163:D166"/>
    <mergeCell ref="E163:E166"/>
    <mergeCell ref="F163:F166"/>
    <mergeCell ref="G163:G166"/>
    <mergeCell ref="H163:H166"/>
    <mergeCell ref="I163:I166"/>
    <mergeCell ref="D167:D170"/>
    <mergeCell ref="E167:E170"/>
    <mergeCell ref="F167:F170"/>
    <mergeCell ref="G167:G170"/>
    <mergeCell ref="H167:H170"/>
    <mergeCell ref="I167:I170"/>
    <mergeCell ref="D171:D174"/>
    <mergeCell ref="E171:E174"/>
    <mergeCell ref="F171:F174"/>
    <mergeCell ref="G171:G174"/>
    <mergeCell ref="H171:H174"/>
    <mergeCell ref="I171:I174"/>
    <mergeCell ref="D175:D178"/>
    <mergeCell ref="E175:E178"/>
    <mergeCell ref="F175:F178"/>
    <mergeCell ref="G175:G178"/>
    <mergeCell ref="H175:H178"/>
    <mergeCell ref="I175:I178"/>
    <mergeCell ref="D179:D182"/>
    <mergeCell ref="E179:E182"/>
    <mergeCell ref="F179:F182"/>
    <mergeCell ref="G179:G182"/>
    <mergeCell ref="H179:H182"/>
    <mergeCell ref="I179:I182"/>
    <mergeCell ref="D183:D186"/>
    <mergeCell ref="E183:E186"/>
    <mergeCell ref="F183:F186"/>
    <mergeCell ref="G183:G186"/>
    <mergeCell ref="H183:H186"/>
    <mergeCell ref="I183:I186"/>
    <mergeCell ref="D187:D190"/>
    <mergeCell ref="E187:E190"/>
    <mergeCell ref="F187:F190"/>
    <mergeCell ref="G187:G190"/>
    <mergeCell ref="H187:H190"/>
    <mergeCell ref="I187:I190"/>
    <mergeCell ref="D191:D194"/>
    <mergeCell ref="E191:E194"/>
    <mergeCell ref="F191:F194"/>
    <mergeCell ref="G191:G194"/>
    <mergeCell ref="H191:H194"/>
    <mergeCell ref="I191:I194"/>
    <mergeCell ref="D195:D198"/>
    <mergeCell ref="E195:E198"/>
    <mergeCell ref="F195:F198"/>
    <mergeCell ref="G195:G198"/>
    <mergeCell ref="H195:H198"/>
    <mergeCell ref="I195:I198"/>
    <mergeCell ref="D199:D202"/>
    <mergeCell ref="E199:E202"/>
    <mergeCell ref="F199:F202"/>
    <mergeCell ref="G199:G202"/>
    <mergeCell ref="H199:H202"/>
    <mergeCell ref="I199:I202"/>
    <mergeCell ref="D203:D206"/>
    <mergeCell ref="E203:E206"/>
    <mergeCell ref="F203:F206"/>
    <mergeCell ref="G203:G206"/>
    <mergeCell ref="H203:H206"/>
    <mergeCell ref="I203:I206"/>
    <mergeCell ref="D207:D210"/>
    <mergeCell ref="E207:E210"/>
    <mergeCell ref="F207:F210"/>
    <mergeCell ref="G207:G210"/>
    <mergeCell ref="H207:H210"/>
    <mergeCell ref="I207:I210"/>
    <mergeCell ref="D211:D214"/>
    <mergeCell ref="E211:E214"/>
    <mergeCell ref="F211:F214"/>
    <mergeCell ref="G211:G214"/>
    <mergeCell ref="H211:H214"/>
    <mergeCell ref="I211:I214"/>
    <mergeCell ref="D215:D218"/>
    <mergeCell ref="E215:E218"/>
    <mergeCell ref="F215:F218"/>
    <mergeCell ref="G215:G218"/>
    <mergeCell ref="H215:H218"/>
    <mergeCell ref="I215:I218"/>
    <mergeCell ref="D219:D222"/>
    <mergeCell ref="E219:E222"/>
    <mergeCell ref="F219:F222"/>
    <mergeCell ref="G219:G222"/>
    <mergeCell ref="H219:H222"/>
    <mergeCell ref="I219:I222"/>
    <mergeCell ref="D223:D226"/>
    <mergeCell ref="E223:E226"/>
    <mergeCell ref="F223:F226"/>
    <mergeCell ref="G223:G226"/>
    <mergeCell ref="H223:H226"/>
    <mergeCell ref="I223:I226"/>
    <mergeCell ref="D227:D230"/>
    <mergeCell ref="E227:E230"/>
    <mergeCell ref="F227:F230"/>
    <mergeCell ref="G227:G230"/>
    <mergeCell ref="H227:H230"/>
    <mergeCell ref="I227:I230"/>
    <mergeCell ref="D231:D234"/>
    <mergeCell ref="E231:E234"/>
    <mergeCell ref="F231:F234"/>
    <mergeCell ref="G231:G234"/>
    <mergeCell ref="H231:H234"/>
    <mergeCell ref="I231:I234"/>
    <mergeCell ref="D235:D238"/>
    <mergeCell ref="E235:E238"/>
    <mergeCell ref="F235:F238"/>
    <mergeCell ref="G235:G238"/>
    <mergeCell ref="H235:H238"/>
    <mergeCell ref="I235:I238"/>
    <mergeCell ref="D239:D242"/>
    <mergeCell ref="E239:E242"/>
    <mergeCell ref="F239:F242"/>
    <mergeCell ref="G239:G242"/>
    <mergeCell ref="H239:H242"/>
    <mergeCell ref="I239:I242"/>
    <mergeCell ref="D243:D246"/>
    <mergeCell ref="E243:E246"/>
    <mergeCell ref="F243:F246"/>
    <mergeCell ref="G243:G246"/>
    <mergeCell ref="H243:H246"/>
    <mergeCell ref="I243:I246"/>
    <mergeCell ref="D247:D250"/>
    <mergeCell ref="E247:E250"/>
    <mergeCell ref="F247:F250"/>
    <mergeCell ref="G247:G250"/>
    <mergeCell ref="H247:H250"/>
    <mergeCell ref="I247:I250"/>
    <mergeCell ref="D251:D254"/>
    <mergeCell ref="E251:E254"/>
    <mergeCell ref="F251:F254"/>
    <mergeCell ref="G251:G254"/>
    <mergeCell ref="H251:H254"/>
    <mergeCell ref="I251:I254"/>
    <mergeCell ref="D255:D258"/>
    <mergeCell ref="E255:E258"/>
    <mergeCell ref="F255:F258"/>
    <mergeCell ref="G255:G258"/>
    <mergeCell ref="H255:H258"/>
    <mergeCell ref="I255:I258"/>
    <mergeCell ref="D259:D262"/>
    <mergeCell ref="E259:E262"/>
    <mergeCell ref="F259:F262"/>
    <mergeCell ref="G259:G262"/>
    <mergeCell ref="H259:H262"/>
    <mergeCell ref="I259:I262"/>
    <mergeCell ref="D263:D266"/>
    <mergeCell ref="E263:E266"/>
    <mergeCell ref="F263:F266"/>
    <mergeCell ref="G263:G266"/>
    <mergeCell ref="H263:H266"/>
    <mergeCell ref="I263:I266"/>
    <mergeCell ref="D267:D270"/>
    <mergeCell ref="E267:E270"/>
    <mergeCell ref="F267:F270"/>
    <mergeCell ref="G267:G270"/>
    <mergeCell ref="H267:H270"/>
    <mergeCell ref="I267:I270"/>
    <mergeCell ref="D271:D274"/>
    <mergeCell ref="E271:E274"/>
    <mergeCell ref="F271:F274"/>
    <mergeCell ref="G271:G274"/>
    <mergeCell ref="H271:H274"/>
    <mergeCell ref="I271:I274"/>
    <mergeCell ref="D275:D278"/>
    <mergeCell ref="E275:E278"/>
    <mergeCell ref="F275:F278"/>
    <mergeCell ref="G275:G278"/>
    <mergeCell ref="H275:H278"/>
    <mergeCell ref="I275:I278"/>
    <mergeCell ref="D279:D282"/>
    <mergeCell ref="E279:E282"/>
    <mergeCell ref="F279:F282"/>
    <mergeCell ref="G279:G282"/>
    <mergeCell ref="H279:H282"/>
    <mergeCell ref="I279:I282"/>
    <mergeCell ref="D283:D286"/>
    <mergeCell ref="E283:E286"/>
    <mergeCell ref="F283:F286"/>
    <mergeCell ref="G283:G286"/>
    <mergeCell ref="H283:H286"/>
    <mergeCell ref="I283:I286"/>
    <mergeCell ref="D287:D290"/>
    <mergeCell ref="E287:E290"/>
    <mergeCell ref="F287:F290"/>
    <mergeCell ref="G287:G290"/>
    <mergeCell ref="H287:H290"/>
    <mergeCell ref="I287:I290"/>
    <mergeCell ref="D291:D294"/>
    <mergeCell ref="E291:E294"/>
    <mergeCell ref="F291:F294"/>
    <mergeCell ref="G291:G294"/>
    <mergeCell ref="H291:H294"/>
    <mergeCell ref="I291:I294"/>
    <mergeCell ref="D295:D298"/>
    <mergeCell ref="E295:E298"/>
    <mergeCell ref="F295:F298"/>
    <mergeCell ref="G295:G298"/>
    <mergeCell ref="H295:H298"/>
    <mergeCell ref="I295:I298"/>
    <mergeCell ref="D299:D302"/>
    <mergeCell ref="E299:E302"/>
    <mergeCell ref="F299:F302"/>
    <mergeCell ref="G299:G302"/>
    <mergeCell ref="H299:H302"/>
    <mergeCell ref="I299:I302"/>
    <mergeCell ref="D303:D306"/>
    <mergeCell ref="E303:E306"/>
    <mergeCell ref="F303:F306"/>
    <mergeCell ref="G303:G306"/>
    <mergeCell ref="H303:H306"/>
    <mergeCell ref="I303:I306"/>
    <mergeCell ref="D307:D310"/>
    <mergeCell ref="E307:E310"/>
    <mergeCell ref="F307:F310"/>
    <mergeCell ref="G307:G310"/>
    <mergeCell ref="H307:H310"/>
    <mergeCell ref="I307:I310"/>
    <mergeCell ref="D311:D314"/>
    <mergeCell ref="E311:E314"/>
    <mergeCell ref="F311:F314"/>
    <mergeCell ref="G311:G314"/>
    <mergeCell ref="H311:H314"/>
    <mergeCell ref="I311:I314"/>
    <mergeCell ref="D315:D318"/>
    <mergeCell ref="E315:E318"/>
    <mergeCell ref="F315:F318"/>
    <mergeCell ref="G315:G318"/>
    <mergeCell ref="H315:H318"/>
    <mergeCell ref="I315:I318"/>
    <mergeCell ref="D319:D322"/>
    <mergeCell ref="E319:E322"/>
    <mergeCell ref="F319:F322"/>
    <mergeCell ref="G319:G322"/>
    <mergeCell ref="H319:H322"/>
    <mergeCell ref="I319:I322"/>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R255:R258"/>
    <mergeCell ref="R259:R262"/>
    <mergeCell ref="R263:R266"/>
    <mergeCell ref="R267:R270"/>
    <mergeCell ref="R271:R274"/>
    <mergeCell ref="R275:R278"/>
    <mergeCell ref="R279:R282"/>
    <mergeCell ref="R283:R286"/>
    <mergeCell ref="R127:R130"/>
    <mergeCell ref="R131:R134"/>
    <mergeCell ref="R135:R138"/>
    <mergeCell ref="R139:R142"/>
    <mergeCell ref="R143:R146"/>
    <mergeCell ref="R159:R162"/>
    <mergeCell ref="R163:R166"/>
    <mergeCell ref="R167:R170"/>
    <mergeCell ref="R171:R174"/>
    <mergeCell ref="R175:R178"/>
    <mergeCell ref="R179:R182"/>
    <mergeCell ref="R183:R186"/>
    <mergeCell ref="R187:R190"/>
    <mergeCell ref="R191:R194"/>
    <mergeCell ref="R195:R198"/>
    <mergeCell ref="R199:R202"/>
    <mergeCell ref="R203:R206"/>
    <mergeCell ref="R287:R290"/>
    <mergeCell ref="R291:R294"/>
    <mergeCell ref="R295:R298"/>
    <mergeCell ref="R299:R302"/>
    <mergeCell ref="R303:R306"/>
    <mergeCell ref="C2:H2"/>
    <mergeCell ref="R2:S2"/>
    <mergeCell ref="T2:V2"/>
    <mergeCell ref="C3:H3"/>
    <mergeCell ref="R3:S3"/>
    <mergeCell ref="T3:V3"/>
    <mergeCell ref="C4:H5"/>
    <mergeCell ref="R4:S5"/>
    <mergeCell ref="T4:V4"/>
    <mergeCell ref="T5:V5"/>
    <mergeCell ref="D7:D9"/>
    <mergeCell ref="E7:E9"/>
    <mergeCell ref="F7:F9"/>
    <mergeCell ref="G7:G9"/>
    <mergeCell ref="H7:H9"/>
    <mergeCell ref="I7:I9"/>
    <mergeCell ref="S7:S9"/>
    <mergeCell ref="T7:T9"/>
    <mergeCell ref="U7:U9"/>
    <mergeCell ref="V7:V9"/>
    <mergeCell ref="R207:R210"/>
    <mergeCell ref="R211:R214"/>
    <mergeCell ref="R215:R218"/>
    <mergeCell ref="R219:R222"/>
    <mergeCell ref="R223:R226"/>
    <mergeCell ref="R239:R242"/>
    <mergeCell ref="R243:R246"/>
  </mergeCells>
  <conditionalFormatting sqref="L27 L115 L119 L123 L127 L131 L71 L75 L79 L87 L91 L95 L103 L107 L139 L143 L147 L151 L159 L167 L171 L175 L179 L187 L191 L199 L203 L207 L211 L219 L223 L235 L243 L247 L251 L259 L263 L267 L271 L275 L283 L291 L295 L303 L307 L311 L315 L15 L19">
    <cfRule type="expression" dxfId="300" priority="30">
      <formula>$L15=$M15</formula>
    </cfRule>
  </conditionalFormatting>
  <conditionalFormatting sqref="L51">
    <cfRule type="expression" dxfId="299" priority="25">
      <formula>$L51=$M51</formula>
    </cfRule>
  </conditionalFormatting>
  <conditionalFormatting sqref="L35">
    <cfRule type="expression" dxfId="298" priority="28">
      <formula>$L35=$M35</formula>
    </cfRule>
  </conditionalFormatting>
  <conditionalFormatting sqref="L23">
    <cfRule type="expression" dxfId="297" priority="31">
      <formula>$L23=$M23</formula>
    </cfRule>
  </conditionalFormatting>
  <conditionalFormatting sqref="L31">
    <cfRule type="expression" dxfId="296" priority="29">
      <formula>$L31=$M31</formula>
    </cfRule>
  </conditionalFormatting>
  <conditionalFormatting sqref="L43">
    <cfRule type="expression" dxfId="295" priority="27">
      <formula>$L43=$M43</formula>
    </cfRule>
  </conditionalFormatting>
  <conditionalFormatting sqref="L47">
    <cfRule type="expression" dxfId="294" priority="26">
      <formula>$L47=$M47</formula>
    </cfRule>
  </conditionalFormatting>
  <conditionalFormatting sqref="L59">
    <cfRule type="expression" dxfId="293" priority="23">
      <formula>$L59=$M59</formula>
    </cfRule>
  </conditionalFormatting>
  <conditionalFormatting sqref="L111">
    <cfRule type="expression" dxfId="292" priority="18">
      <formula>$L111=$M111</formula>
    </cfRule>
  </conditionalFormatting>
  <conditionalFormatting sqref="L55">
    <cfRule type="expression" dxfId="291" priority="24">
      <formula>$L55=$M55</formula>
    </cfRule>
  </conditionalFormatting>
  <conditionalFormatting sqref="L63">
    <cfRule type="expression" dxfId="290" priority="22">
      <formula>$L63=$M63</formula>
    </cfRule>
  </conditionalFormatting>
  <conditionalFormatting sqref="L67">
    <cfRule type="expression" dxfId="289" priority="21">
      <formula>$L67=$M67</formula>
    </cfRule>
  </conditionalFormatting>
  <conditionalFormatting sqref="L83">
    <cfRule type="expression" dxfId="288" priority="20">
      <formula>$L83=$M83</formula>
    </cfRule>
  </conditionalFormatting>
  <conditionalFormatting sqref="L99">
    <cfRule type="expression" dxfId="287" priority="19">
      <formula>$L99=$M99</formula>
    </cfRule>
  </conditionalFormatting>
  <conditionalFormatting sqref="L135">
    <cfRule type="expression" dxfId="286" priority="17">
      <formula>$L135=$M135</formula>
    </cfRule>
  </conditionalFormatting>
  <conditionalFormatting sqref="L155">
    <cfRule type="expression" dxfId="285" priority="16">
      <formula>$L155=$M155</formula>
    </cfRule>
  </conditionalFormatting>
  <conditionalFormatting sqref="L163">
    <cfRule type="expression" dxfId="284" priority="15">
      <formula>$L163=$M163</formula>
    </cfRule>
  </conditionalFormatting>
  <conditionalFormatting sqref="L183">
    <cfRule type="expression" dxfId="283" priority="14">
      <formula>$L183=$M183</formula>
    </cfRule>
  </conditionalFormatting>
  <conditionalFormatting sqref="L195">
    <cfRule type="expression" dxfId="282" priority="13">
      <formula>$L195=$M195</formula>
    </cfRule>
  </conditionalFormatting>
  <conditionalFormatting sqref="L215">
    <cfRule type="expression" dxfId="281" priority="12">
      <formula>$L215=$M215</formula>
    </cfRule>
  </conditionalFormatting>
  <conditionalFormatting sqref="L227">
    <cfRule type="expression" dxfId="280" priority="11">
      <formula>$L227=$M227</formula>
    </cfRule>
  </conditionalFormatting>
  <conditionalFormatting sqref="L231">
    <cfRule type="expression" dxfId="279" priority="10">
      <formula>$L231=$M231</formula>
    </cfRule>
  </conditionalFormatting>
  <conditionalFormatting sqref="L239">
    <cfRule type="expression" dxfId="278" priority="9">
      <formula>$L239=$M239</formula>
    </cfRule>
  </conditionalFormatting>
  <conditionalFormatting sqref="L255">
    <cfRule type="expression" dxfId="277" priority="8">
      <formula>$L255=$M255</formula>
    </cfRule>
  </conditionalFormatting>
  <conditionalFormatting sqref="L279">
    <cfRule type="expression" dxfId="276" priority="7">
      <formula>$L279=$M279</formula>
    </cfRule>
  </conditionalFormatting>
  <conditionalFormatting sqref="L287">
    <cfRule type="expression" dxfId="275" priority="6">
      <formula>$L287=$M287</formula>
    </cfRule>
  </conditionalFormatting>
  <conditionalFormatting sqref="L299">
    <cfRule type="expression" dxfId="274" priority="5">
      <formula>$L299=$M299</formula>
    </cfRule>
  </conditionalFormatting>
  <conditionalFormatting sqref="L319">
    <cfRule type="expression" dxfId="273" priority="4">
      <formula>$L319=$M319</formula>
    </cfRule>
  </conditionalFormatting>
  <conditionalFormatting sqref="L11">
    <cfRule type="expression" dxfId="272" priority="2">
      <formula>$L11=$M11</formula>
    </cfRule>
  </conditionalFormatting>
  <conditionalFormatting sqref="L39">
    <cfRule type="expression" dxfId="271" priority="1">
      <formula>$L39=$M39</formula>
    </cfRule>
  </conditionalFormatting>
  <printOptions horizontalCentered="1"/>
  <pageMargins left="0.31496062992125984" right="0.31496062992125984" top="0.35433070866141736" bottom="0.35433070866141736" header="0.31496062992125984" footer="0.31496062992125984"/>
  <pageSetup paperSize="135" scale="70" pageOrder="overThenDown" orientation="landscape" horizontalDpi="1200" verticalDpi="1200" r:id="rId1"/>
  <rowBreaks count="1" manualBreakCount="1">
    <brk id="26" max="16383" man="1"/>
  </rowBreaks>
  <colBreaks count="4" manualBreakCount="4">
    <brk id="17" max="1048575" man="1"/>
    <brk id="27" max="1048575" man="1"/>
    <brk id="45" max="1048575" man="1"/>
    <brk id="63"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l!$A$3:$A$6</xm:f>
          </x14:formula1>
          <xm:sqref>T11:T322</xm:sqref>
        </x14:dataValidation>
        <x14:dataValidation type="list" allowBlank="1" showInputMessage="1" showErrorMessage="1">
          <x14:formula1>
            <xm:f>l!$C$3:$C$6</xm:f>
          </x14:formula1>
          <xm:sqref>U11:U322</xm:sqref>
        </x14:dataValidation>
        <x14:dataValidation type="list" allowBlank="1" showInputMessage="1" showErrorMessage="1">
          <x14:formula1>
            <xm:f>l!$E$3:$E$4</xm:f>
          </x14:formula1>
          <xm:sqref>V11:V322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16</vt:i4>
      </vt:variant>
    </vt:vector>
  </HeadingPairs>
  <TitlesOfParts>
    <vt:vector size="43" baseType="lpstr">
      <vt:lpstr>Metas</vt:lpstr>
      <vt:lpstr>Inversión</vt:lpstr>
      <vt:lpstr>Edu</vt:lpstr>
      <vt:lpstr>I.D.S.</vt:lpstr>
      <vt:lpstr>IND</vt:lpstr>
      <vt:lpstr>Cul</vt:lpstr>
      <vt:lpstr>DSoc</vt:lpstr>
      <vt:lpstr>PcD</vt:lpstr>
      <vt:lpstr>Muj</vt:lpstr>
      <vt:lpstr>Gob</vt:lpstr>
      <vt:lpstr>Vic</vt:lpstr>
      <vt:lpstr>Plan</vt:lpstr>
      <vt:lpstr>Fron</vt:lpstr>
      <vt:lpstr>Gen</vt:lpstr>
      <vt:lpstr>Hac</vt:lpstr>
      <vt:lpstr>M.A.</vt:lpstr>
      <vt:lpstr>CDRG</vt:lpstr>
      <vt:lpstr>Háb</vt:lpstr>
      <vt:lpstr>Vías</vt:lpstr>
      <vt:lpstr>Tran</vt:lpstr>
      <vt:lpstr>APSB</vt:lpstr>
      <vt:lpstr>Agr</vt:lpstr>
      <vt:lpstr>Tur</vt:lpstr>
      <vt:lpstr>DEco</vt:lpstr>
      <vt:lpstr>Min</vt:lpstr>
      <vt:lpstr>TIC</vt:lpstr>
      <vt:lpstr>l</vt:lpstr>
      <vt:lpstr>Agr!Área_de_impresión</vt:lpstr>
      <vt:lpstr>Cul!Área_de_impresión</vt:lpstr>
      <vt:lpstr>DSoc!Área_de_impresión</vt:lpstr>
      <vt:lpstr>Edu!Área_de_impresión</vt:lpstr>
      <vt:lpstr>Fron!Área_de_impresión</vt:lpstr>
      <vt:lpstr>Gen!Área_de_impresión</vt:lpstr>
      <vt:lpstr>Háb!Área_de_impresión</vt:lpstr>
      <vt:lpstr>I.D.S.!Área_de_impresión</vt:lpstr>
      <vt:lpstr>IND!Área_de_impresión</vt:lpstr>
      <vt:lpstr>PcD!Área_de_impresión</vt:lpstr>
      <vt:lpstr>Plan!Área_de_impresión</vt:lpstr>
      <vt:lpstr>TIC!Área_de_impresión</vt:lpstr>
      <vt:lpstr>Tran!Área_de_impresión</vt:lpstr>
      <vt:lpstr>Tur!Área_de_impresión</vt:lpstr>
      <vt:lpstr>Vías!Área_de_impresión</vt:lpstr>
      <vt:lpstr>Vic!Área_de_impresión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2021-01-23T17:54:48Z</cp:lastPrinted>
  <dcterms:created xsi:type="dcterms:W3CDTF">2019-08-24T18:54:43Z</dcterms:created>
  <dcterms:modified xsi:type="dcterms:W3CDTF">2021-01-29T14:47:01Z</dcterms:modified>
</cp:coreProperties>
</file>